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pivotTables/pivotTable92.xml" ContentType="application/vnd.openxmlformats-officedocument.spreadsheetml.pivotTable+xml"/>
  <Override PartName="/xl/pivotTables/pivotTable93.xml" ContentType="application/vnd.openxmlformats-officedocument.spreadsheetml.pivotTable+xml"/>
  <Override PartName="/xl/pivotTables/pivotTable94.xml" ContentType="application/vnd.openxmlformats-officedocument.spreadsheetml.pivotTable+xml"/>
  <Override PartName="/xl/pivotTables/pivotTable95.xml" ContentType="application/vnd.openxmlformats-officedocument.spreadsheetml.pivotTable+xml"/>
  <Override PartName="/xl/pivotTables/pivotTable96.xml" ContentType="application/vnd.openxmlformats-officedocument.spreadsheetml.pivotTable+xml"/>
  <Override PartName="/xl/pivotTables/pivotTable97.xml" ContentType="application/vnd.openxmlformats-officedocument.spreadsheetml.pivotTable+xml"/>
  <Override PartName="/xl/pivotTables/pivotTable98.xml" ContentType="application/vnd.openxmlformats-officedocument.spreadsheetml.pivotTable+xml"/>
  <Override PartName="/xl/pivotTables/pivotTable99.xml" ContentType="application/vnd.openxmlformats-officedocument.spreadsheetml.pivotTable+xml"/>
  <Override PartName="/xl/pivotTables/pivotTable100.xml" ContentType="application/vnd.openxmlformats-officedocument.spreadsheetml.pivotTable+xml"/>
  <Override PartName="/xl/pivotTables/pivotTable101.xml" ContentType="application/vnd.openxmlformats-officedocument.spreadsheetml.pivotTable+xml"/>
  <Override PartName="/xl/pivotTables/pivotTable102.xml" ContentType="application/vnd.openxmlformats-officedocument.spreadsheetml.pivotTable+xml"/>
  <Override PartName="/xl/pivotTables/pivotTable103.xml" ContentType="application/vnd.openxmlformats-officedocument.spreadsheetml.pivotTable+xml"/>
  <Override PartName="/xl/pivotTables/pivotTable104.xml" ContentType="application/vnd.openxmlformats-officedocument.spreadsheetml.pivotTable+xml"/>
  <Override PartName="/xl/pivotTables/pivotTable105.xml" ContentType="application/vnd.openxmlformats-officedocument.spreadsheetml.pivotTable+xml"/>
  <Override PartName="/xl/pivotTables/pivotTable106.xml" ContentType="application/vnd.openxmlformats-officedocument.spreadsheetml.pivotTable+xml"/>
  <Override PartName="/xl/pivotTables/pivotTable10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49c07c567f24e14/Documents/Data Analyst - Thinkful/Capstone 2/"/>
    </mc:Choice>
  </mc:AlternateContent>
  <xr:revisionPtr revIDLastSave="3771" documentId="8_{3ED2B42A-0F3B-1F47-A5D7-F5A1C6DE2E0F}" xr6:coauthVersionLast="45" xr6:coauthVersionMax="45" xr10:uidLastSave="{1208AAD6-65AF-104C-8DFF-3F246E23144C}"/>
  <bookViews>
    <workbookView xWindow="10440" yWindow="5320" windowWidth="25580" windowHeight="15540" xr2:uid="{00000000-000D-0000-FFFF-FFFF00000000}"/>
  </bookViews>
  <sheets>
    <sheet name="Read Me" sheetId="38" r:id="rId1"/>
    <sheet name="Dashboard" sheetId="37" r:id="rId2"/>
    <sheet name="Raw Data" sheetId="1" r:id="rId3"/>
    <sheet name="TtlSqFt" sheetId="20" r:id="rId4"/>
    <sheet name="Nghbrhd" sheetId="24" r:id="rId5"/>
    <sheet name="NeighSQFt" sheetId="27" r:id="rId6"/>
    <sheet name="Zoning" sheetId="7" r:id="rId7"/>
    <sheet name="Zoning SqFt" sheetId="34" r:id="rId8"/>
    <sheet name="BuildType" sheetId="10" r:id="rId9"/>
    <sheet name="BuildType SqFt" sheetId="29" r:id="rId10"/>
    <sheet name="HStyle" sheetId="11" r:id="rId11"/>
    <sheet name="HStyleSqFt" sheetId="33" r:id="rId12"/>
    <sheet name="GrgCrs" sheetId="21" r:id="rId13"/>
    <sheet name="GrgCrs SqFt" sheetId="36" r:id="rId14"/>
  </sheet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2" i="37" l="1"/>
  <c r="J34" i="37" s="1"/>
  <c r="K31" i="37"/>
  <c r="J31" i="37"/>
  <c r="K30" i="37"/>
  <c r="K32" i="37" s="1"/>
  <c r="J30" i="37"/>
  <c r="K29" i="37"/>
  <c r="J29" i="37"/>
  <c r="F42" i="37"/>
  <c r="F44" i="37" s="1"/>
  <c r="F45" i="37" s="1"/>
  <c r="F41" i="37"/>
  <c r="F40" i="37"/>
  <c r="K34" i="37" l="1"/>
  <c r="K33" i="37"/>
  <c r="J33" i="37"/>
  <c r="F46" i="37"/>
  <c r="R3" i="20"/>
  <c r="Q65" i="36" l="1"/>
  <c r="Q67" i="36" s="1"/>
  <c r="Q64" i="36"/>
  <c r="Q69" i="36" s="1"/>
  <c r="Q63" i="36"/>
  <c r="Q42" i="36"/>
  <c r="Q44" i="36" s="1"/>
  <c r="Q45" i="36" s="1"/>
  <c r="Q41" i="36"/>
  <c r="Q40" i="36"/>
  <c r="M65" i="36"/>
  <c r="M67" i="36" s="1"/>
  <c r="M64" i="36"/>
  <c r="M69" i="36" s="1"/>
  <c r="M63" i="36"/>
  <c r="Q19" i="36"/>
  <c r="Q21" i="36" s="1"/>
  <c r="Q22" i="36" s="1"/>
  <c r="Q18" i="36"/>
  <c r="Q17" i="36"/>
  <c r="M42" i="36"/>
  <c r="M44" i="36" s="1"/>
  <c r="M41" i="36"/>
  <c r="M40" i="36"/>
  <c r="M19" i="36"/>
  <c r="M21" i="36" s="1"/>
  <c r="M18" i="36"/>
  <c r="M23" i="36" s="1"/>
  <c r="M17" i="36"/>
  <c r="J3" i="36"/>
  <c r="H3" i="36"/>
  <c r="F3" i="36"/>
  <c r="D3" i="36"/>
  <c r="B3" i="36"/>
  <c r="M65" i="34"/>
  <c r="M67" i="34" s="1"/>
  <c r="M64" i="34"/>
  <c r="M69" i="34" s="1"/>
  <c r="M63" i="34"/>
  <c r="M42" i="34"/>
  <c r="M44" i="34" s="1"/>
  <c r="M45" i="34" s="1"/>
  <c r="M41" i="34"/>
  <c r="M40" i="34"/>
  <c r="M19" i="34"/>
  <c r="M21" i="34" s="1"/>
  <c r="M18" i="34"/>
  <c r="M23" i="34" s="1"/>
  <c r="M17" i="34"/>
  <c r="Q65" i="34"/>
  <c r="Q67" i="34" s="1"/>
  <c r="Q64" i="34"/>
  <c r="Q63" i="34"/>
  <c r="Q42" i="34"/>
  <c r="Q44" i="34" s="1"/>
  <c r="Q41" i="34"/>
  <c r="Q46" i="34" s="1"/>
  <c r="Q40" i="34"/>
  <c r="Q19" i="34"/>
  <c r="Q21" i="34" s="1"/>
  <c r="Q18" i="34"/>
  <c r="Q17" i="34"/>
  <c r="J3" i="34"/>
  <c r="H3" i="34"/>
  <c r="F3" i="34"/>
  <c r="D3" i="34"/>
  <c r="B3" i="34"/>
  <c r="AE42" i="33"/>
  <c r="AE44" i="33" s="1"/>
  <c r="AE41" i="33"/>
  <c r="AE46" i="33" s="1"/>
  <c r="AE40" i="33"/>
  <c r="AE19" i="33"/>
  <c r="AE21" i="33" s="1"/>
  <c r="AE22" i="33" s="1"/>
  <c r="AE18" i="33"/>
  <c r="AE17" i="33"/>
  <c r="AA19" i="33"/>
  <c r="AA21" i="33" s="1"/>
  <c r="AA18" i="33"/>
  <c r="AA23" i="33" s="1"/>
  <c r="AA17" i="33"/>
  <c r="AA42" i="33"/>
  <c r="AA44" i="33" s="1"/>
  <c r="AA45" i="33" s="1"/>
  <c r="AA41" i="33"/>
  <c r="AA40" i="33"/>
  <c r="W65" i="33"/>
  <c r="W67" i="33" s="1"/>
  <c r="S65" i="33"/>
  <c r="S67" i="33" s="1"/>
  <c r="W64" i="33"/>
  <c r="W69" i="33" s="1"/>
  <c r="S64" i="33"/>
  <c r="S69" i="33" s="1"/>
  <c r="W63" i="33"/>
  <c r="S63" i="33"/>
  <c r="W42" i="33"/>
  <c r="W44" i="33" s="1"/>
  <c r="S42" i="33"/>
  <c r="S44" i="33" s="1"/>
  <c r="W41" i="33"/>
  <c r="W46" i="33" s="1"/>
  <c r="S41" i="33"/>
  <c r="S46" i="33" s="1"/>
  <c r="W40" i="33"/>
  <c r="S40" i="33"/>
  <c r="W19" i="33"/>
  <c r="W21" i="33" s="1"/>
  <c r="S19" i="33"/>
  <c r="S21" i="33" s="1"/>
  <c r="W18" i="33"/>
  <c r="W23" i="33" s="1"/>
  <c r="S18" i="33"/>
  <c r="S23" i="33" s="1"/>
  <c r="W17" i="33"/>
  <c r="S17" i="33"/>
  <c r="P3" i="33"/>
  <c r="N3" i="33"/>
  <c r="L3" i="33"/>
  <c r="J3" i="33"/>
  <c r="H3" i="33"/>
  <c r="F3" i="33"/>
  <c r="D3" i="33"/>
  <c r="B3" i="33"/>
  <c r="W19" i="11"/>
  <c r="W21" i="11" s="1"/>
  <c r="W18" i="11"/>
  <c r="W23" i="11" s="1"/>
  <c r="W17" i="11"/>
  <c r="W42" i="11"/>
  <c r="W44" i="11" s="1"/>
  <c r="W41" i="11"/>
  <c r="W46" i="11" s="1"/>
  <c r="W40" i="11"/>
  <c r="U42" i="29"/>
  <c r="U44" i="29" s="1"/>
  <c r="U45" i="29" s="1"/>
  <c r="U41" i="29"/>
  <c r="U46" i="29" s="1"/>
  <c r="U40" i="29"/>
  <c r="U19" i="29"/>
  <c r="U21" i="29" s="1"/>
  <c r="U22" i="29" s="1"/>
  <c r="U18" i="29"/>
  <c r="U23" i="29" s="1"/>
  <c r="U17" i="29"/>
  <c r="V1178" i="1"/>
  <c r="V1363" i="1"/>
  <c r="V1162" i="1"/>
  <c r="V1225" i="1"/>
  <c r="V178" i="1"/>
  <c r="V119" i="1"/>
  <c r="V683" i="1"/>
  <c r="V1337" i="1"/>
  <c r="V1176" i="1"/>
  <c r="V1156" i="1"/>
  <c r="V755" i="1"/>
  <c r="V1305" i="1"/>
  <c r="V11" i="1"/>
  <c r="V77" i="1"/>
  <c r="V1315" i="1"/>
  <c r="V1430" i="1"/>
  <c r="V948" i="1"/>
  <c r="V1205" i="1"/>
  <c r="V1331" i="1"/>
  <c r="V882" i="1"/>
  <c r="V1391" i="1"/>
  <c r="V1359" i="1"/>
  <c r="V742" i="1"/>
  <c r="V1314" i="1"/>
  <c r="V1378" i="1"/>
  <c r="V773" i="1"/>
  <c r="V725" i="1"/>
  <c r="V1020" i="1"/>
  <c r="V1128" i="1"/>
  <c r="V245" i="1"/>
  <c r="V1249" i="1"/>
  <c r="V1227" i="1"/>
  <c r="V974" i="1"/>
  <c r="V1459" i="1"/>
  <c r="V1306" i="1"/>
  <c r="V1047" i="1"/>
  <c r="V1400" i="1"/>
  <c r="V1142" i="1"/>
  <c r="V1418" i="1"/>
  <c r="V1401" i="1"/>
  <c r="V1357" i="1"/>
  <c r="V1000" i="1"/>
  <c r="V1064" i="1"/>
  <c r="V1179" i="1"/>
  <c r="V1271" i="1"/>
  <c r="V689" i="1"/>
  <c r="V1260" i="1"/>
  <c r="V1081" i="1"/>
  <c r="V1327" i="1"/>
  <c r="V1016" i="1"/>
  <c r="V1214" i="1"/>
  <c r="V1377" i="1"/>
  <c r="V1115" i="1"/>
  <c r="V1129" i="1"/>
  <c r="V1451" i="1"/>
  <c r="V1442" i="1"/>
  <c r="V726" i="1"/>
  <c r="V426" i="1"/>
  <c r="V985" i="1"/>
  <c r="V789" i="1"/>
  <c r="V1308" i="1"/>
  <c r="V1116" i="1"/>
  <c r="V1402" i="1"/>
  <c r="V814" i="1"/>
  <c r="V949" i="1"/>
  <c r="V1320" i="1"/>
  <c r="V975" i="1"/>
  <c r="V811" i="1"/>
  <c r="V600" i="1"/>
  <c r="V1350" i="1"/>
  <c r="V1284" i="1"/>
  <c r="V743" i="1"/>
  <c r="V1012" i="1"/>
  <c r="V903" i="1"/>
  <c r="V1185" i="1"/>
  <c r="V1021" i="1"/>
  <c r="V360" i="1"/>
  <c r="V1096" i="1"/>
  <c r="V495" i="1"/>
  <c r="V1234" i="1"/>
  <c r="V1082" i="1"/>
  <c r="V526" i="1"/>
  <c r="V255" i="1"/>
  <c r="V1261" i="1"/>
  <c r="V1237" i="1"/>
  <c r="V677" i="1"/>
  <c r="V558" i="1"/>
  <c r="V1235" i="1"/>
  <c r="V1252" i="1"/>
  <c r="V1395" i="1"/>
  <c r="V1321" i="1"/>
  <c r="V1427" i="1"/>
  <c r="V1295" i="1"/>
  <c r="V993" i="1"/>
  <c r="V1117" i="1"/>
  <c r="V1433" i="1"/>
  <c r="V1336" i="1"/>
  <c r="V775" i="1"/>
  <c r="V1441" i="1"/>
  <c r="V425" i="1"/>
  <c r="V1461" i="1"/>
  <c r="V1381" i="1"/>
  <c r="V1218" i="1"/>
  <c r="V1448" i="1"/>
  <c r="V1457" i="1"/>
  <c r="V904" i="1"/>
  <c r="V1443" i="1"/>
  <c r="V918" i="1"/>
  <c r="V1396" i="1"/>
  <c r="V204" i="1"/>
  <c r="V1410" i="1"/>
  <c r="V868" i="1"/>
  <c r="V1190" i="1"/>
  <c r="V1297" i="1"/>
  <c r="V1272" i="1"/>
  <c r="V1325" i="1"/>
  <c r="V443" i="1"/>
  <c r="V1296" i="1"/>
  <c r="V1384" i="1"/>
  <c r="V803" i="1"/>
  <c r="V496" i="1"/>
  <c r="V950" i="1"/>
  <c r="V723" i="1"/>
  <c r="V1453" i="1"/>
  <c r="V1346" i="1"/>
  <c r="V1143" i="1"/>
  <c r="V1253" i="1"/>
  <c r="V1374" i="1"/>
  <c r="V1447" i="1"/>
  <c r="V478" i="1"/>
  <c r="V994" i="1"/>
  <c r="V1398" i="1"/>
  <c r="V1338" i="1"/>
  <c r="V379" i="1"/>
  <c r="V705" i="1"/>
  <c r="V1146" i="1"/>
  <c r="V394" i="1"/>
  <c r="V323" i="1"/>
  <c r="V1130" i="1"/>
  <c r="V1287" i="1"/>
  <c r="V1339" i="1"/>
  <c r="V1262" i="1"/>
  <c r="V1288" i="1"/>
  <c r="V1431" i="1"/>
  <c r="V1326" i="1"/>
  <c r="V739" i="1"/>
  <c r="V1438" i="1"/>
  <c r="V1351" i="1"/>
  <c r="V1269" i="1"/>
  <c r="V1228" i="1"/>
  <c r="V1385" i="1"/>
  <c r="V999" i="1"/>
  <c r="V1330" i="1"/>
  <c r="V1328" i="1"/>
  <c r="V400" i="1"/>
  <c r="V1007" i="1"/>
  <c r="V539" i="1"/>
  <c r="V590" i="1"/>
  <c r="V1147" i="1"/>
  <c r="V1309" i="1"/>
  <c r="V951" i="1"/>
  <c r="V1238" i="1"/>
  <c r="V822" i="1"/>
  <c r="V1231" i="1"/>
  <c r="V1428" i="1"/>
  <c r="V1206" i="1"/>
  <c r="V1332" i="1"/>
  <c r="V1333" i="1"/>
  <c r="V1358" i="1"/>
  <c r="V276" i="1"/>
  <c r="V1440" i="1"/>
  <c r="V1239" i="1"/>
  <c r="V1445" i="1"/>
  <c r="V851" i="1"/>
  <c r="V885" i="1"/>
  <c r="V601" i="1"/>
  <c r="V1022" i="1"/>
  <c r="V1318" i="1"/>
  <c r="V1435" i="1"/>
  <c r="V740" i="1"/>
  <c r="V1083" i="1"/>
  <c r="V1191" i="1"/>
  <c r="V1065" i="1"/>
  <c r="V288" i="1"/>
  <c r="V1392" i="1"/>
  <c r="V1454" i="1"/>
  <c r="V1273" i="1"/>
  <c r="V1186" i="1"/>
  <c r="V729" i="1"/>
  <c r="V1375" i="1"/>
  <c r="V972" i="1"/>
  <c r="V1429" i="1"/>
  <c r="V1393" i="1"/>
  <c r="V1432" i="1"/>
  <c r="V1092" i="1"/>
  <c r="V1322" i="1"/>
  <c r="V1122" i="1"/>
  <c r="V199" i="1"/>
  <c r="V852" i="1"/>
  <c r="V675" i="1"/>
  <c r="V758" i="1"/>
  <c r="V95" i="1"/>
  <c r="V334" i="1"/>
  <c r="V256" i="1"/>
  <c r="V1250" i="1"/>
  <c r="V502" i="1"/>
  <c r="V53" i="1"/>
  <c r="V1456" i="1"/>
  <c r="V1051" i="1"/>
  <c r="V1405" i="1"/>
  <c r="V270" i="1"/>
  <c r="V39" i="1"/>
  <c r="V1419" i="1"/>
  <c r="V1118" i="1"/>
  <c r="V1449" i="1"/>
  <c r="V938" i="1"/>
  <c r="V1240" i="1"/>
  <c r="V790" i="1"/>
  <c r="V1312" i="1"/>
  <c r="V1241" i="1"/>
  <c r="V665" i="1"/>
  <c r="V218" i="1"/>
  <c r="V1383" i="1"/>
  <c r="V1037" i="1"/>
  <c r="V622" i="1"/>
  <c r="V1200" i="1"/>
  <c r="V939" i="1"/>
  <c r="V1373" i="1"/>
  <c r="V1199" i="1"/>
  <c r="V1144" i="1"/>
  <c r="V1340" i="1"/>
  <c r="V1057" i="1"/>
  <c r="V1341" i="1"/>
  <c r="V947" i="1"/>
  <c r="V1219" i="1"/>
  <c r="V1197" i="1"/>
  <c r="V580" i="1"/>
  <c r="V1323" i="1"/>
  <c r="V103" i="1"/>
  <c r="V1412" i="1"/>
  <c r="V1434" i="1"/>
  <c r="V1187" i="1"/>
  <c r="V1207" i="1"/>
  <c r="V1139" i="1"/>
  <c r="V952" i="1"/>
  <c r="V1298" i="1"/>
  <c r="V886" i="1"/>
  <c r="V744" i="1"/>
  <c r="V971" i="1"/>
  <c r="V1123" i="1"/>
  <c r="V1292" i="1"/>
  <c r="V1299" i="1"/>
  <c r="V1413" i="1"/>
  <c r="V745" i="1"/>
  <c r="V339" i="1"/>
  <c r="V1301" i="1"/>
  <c r="V235" i="1"/>
  <c r="V1455" i="1"/>
  <c r="V1394" i="1"/>
  <c r="V1444" i="1"/>
  <c r="V1074" i="1"/>
  <c r="V718" i="1"/>
  <c r="V1342" i="1"/>
  <c r="V175" i="1"/>
  <c r="V1360" i="1"/>
  <c r="V1254" i="1"/>
  <c r="V1052" i="1"/>
  <c r="V1324" i="1"/>
  <c r="V1229" i="1"/>
  <c r="V632" i="1"/>
  <c r="V1422" i="1"/>
  <c r="V1110" i="1"/>
  <c r="V597" i="1"/>
  <c r="V878" i="1"/>
  <c r="V1270" i="1"/>
  <c r="V1423" i="1"/>
  <c r="V197" i="1"/>
  <c r="V1352" i="1"/>
  <c r="V1255" i="1"/>
  <c r="V953" i="1"/>
  <c r="V1023" i="1"/>
  <c r="V1182" i="1"/>
  <c r="V1458" i="1"/>
  <c r="V887" i="1"/>
  <c r="V1404" i="1"/>
  <c r="V1077" i="1"/>
  <c r="V422" i="1"/>
  <c r="V1274" i="1"/>
  <c r="V759" i="1"/>
  <c r="V1421" i="1"/>
  <c r="V1215" i="1"/>
  <c r="V1220" i="1"/>
  <c r="V1242" i="1"/>
  <c r="V1192" i="1"/>
  <c r="V1371" i="1"/>
  <c r="V312" i="1"/>
  <c r="V1066" i="1"/>
  <c r="V815" i="1"/>
  <c r="V1131" i="1"/>
  <c r="V1001" i="1"/>
  <c r="V1204" i="1"/>
  <c r="V869" i="1"/>
  <c r="V678" i="1"/>
  <c r="V1353" i="1"/>
  <c r="V1024" i="1"/>
  <c r="V746" i="1"/>
  <c r="V888" i="1"/>
  <c r="V1439" i="1"/>
  <c r="V1379" i="1"/>
  <c r="V1175" i="1"/>
  <c r="V1390" i="1"/>
  <c r="V1302" i="1"/>
  <c r="V1460" i="1"/>
  <c r="V1025" i="1"/>
  <c r="V919" i="1"/>
  <c r="V1026" i="1"/>
  <c r="V1075" i="1"/>
  <c r="V1053" i="1"/>
  <c r="V1275" i="1"/>
  <c r="V1285" i="1"/>
  <c r="V1289" i="1"/>
  <c r="V1349" i="1"/>
  <c r="V1100" i="1"/>
  <c r="V1208" i="1"/>
  <c r="V989" i="1"/>
  <c r="V1163" i="1"/>
  <c r="V1415" i="1"/>
  <c r="V1364" i="1"/>
  <c r="V1369" i="1"/>
  <c r="V870" i="1"/>
  <c r="V1119" i="1"/>
  <c r="V1209" i="1"/>
  <c r="V954" i="1"/>
  <c r="V933" i="1"/>
  <c r="V1148" i="1"/>
  <c r="V239" i="1"/>
  <c r="V823" i="1"/>
  <c r="V764" i="1"/>
  <c r="V1039" i="1"/>
  <c r="V976" i="1"/>
  <c r="V1334" i="1"/>
  <c r="V992" i="1"/>
  <c r="V714" i="1"/>
  <c r="V940" i="1"/>
  <c r="V1169" i="1"/>
  <c r="V1158" i="1"/>
  <c r="V697" i="1"/>
  <c r="V1452" i="1"/>
  <c r="V1416" i="1"/>
  <c r="V1366" i="1"/>
  <c r="V1276" i="1"/>
  <c r="V1293" i="1"/>
  <c r="V1236" i="1"/>
  <c r="V1040" i="1"/>
  <c r="V693" i="1"/>
  <c r="V791" i="1"/>
  <c r="V1170" i="1"/>
  <c r="V847" i="1"/>
  <c r="V313" i="1"/>
  <c r="V776" i="1"/>
  <c r="V345" i="1"/>
  <c r="V1230" i="1"/>
  <c r="V1367" i="1"/>
  <c r="V1304" i="1"/>
  <c r="V1319" i="1"/>
  <c r="V1067" i="1"/>
  <c r="V1027" i="1"/>
  <c r="V1210" i="1"/>
  <c r="V1368" i="1"/>
  <c r="V819" i="1"/>
  <c r="V1221" i="1"/>
  <c r="V973" i="1"/>
  <c r="V1277" i="1"/>
  <c r="V1006" i="1"/>
  <c r="V1120" i="1"/>
  <c r="V899" i="1"/>
  <c r="V1268" i="1"/>
  <c r="V955" i="1"/>
  <c r="V1002" i="1"/>
  <c r="V1070" i="1"/>
  <c r="V706" i="1"/>
  <c r="V321" i="1"/>
  <c r="V1256" i="1"/>
  <c r="V242" i="1"/>
  <c r="V205" i="1"/>
  <c r="V1138" i="1"/>
  <c r="V1417" i="1"/>
  <c r="V1084" i="1"/>
  <c r="V1307" i="1"/>
  <c r="V1028" i="1"/>
  <c r="V1243" i="1"/>
  <c r="V1149" i="1"/>
  <c r="V820" i="1"/>
  <c r="V700" i="1"/>
  <c r="V1244" i="1"/>
  <c r="V482" i="1"/>
  <c r="V1222" i="1"/>
  <c r="V970" i="1"/>
  <c r="V1018" i="1"/>
  <c r="V666" i="1"/>
  <c r="V889" i="1"/>
  <c r="V1329" i="1"/>
  <c r="V1101" i="1"/>
  <c r="V1017" i="1"/>
  <c r="V1263" i="1"/>
  <c r="V977" i="1"/>
  <c r="V1102" i="1"/>
  <c r="V1109" i="1"/>
  <c r="V1124" i="1"/>
  <c r="V1029" i="1"/>
  <c r="V1354" i="1"/>
  <c r="V1068" i="1"/>
  <c r="V289" i="1"/>
  <c r="V684" i="1"/>
  <c r="V1030" i="1"/>
  <c r="V1258" i="1"/>
  <c r="V1093" i="1"/>
  <c r="V846" i="1"/>
  <c r="V890" i="1"/>
  <c r="V782" i="1"/>
  <c r="V900" i="1"/>
  <c r="V1291" i="1"/>
  <c r="V821" i="1"/>
  <c r="V1193" i="1"/>
  <c r="V1042" i="1"/>
  <c r="V737" i="1"/>
  <c r="V1183" i="1"/>
  <c r="V1408" i="1"/>
  <c r="V698" i="1"/>
  <c r="V838" i="1"/>
  <c r="V792" i="1"/>
  <c r="V201" i="1"/>
  <c r="V941" i="1"/>
  <c r="V389" i="1"/>
  <c r="V421" i="1"/>
  <c r="V1085" i="1"/>
  <c r="V1232" i="1"/>
  <c r="V1194" i="1"/>
  <c r="V978" i="1"/>
  <c r="V979" i="1"/>
  <c r="V839" i="1"/>
  <c r="V1094" i="1"/>
  <c r="V727" i="1"/>
  <c r="V1013" i="1"/>
  <c r="V905" i="1"/>
  <c r="V1450" i="1"/>
  <c r="V980" i="1"/>
  <c r="V771" i="1"/>
  <c r="V1251" i="1"/>
  <c r="V956" i="1"/>
  <c r="V891" i="1"/>
  <c r="V605" i="1"/>
  <c r="V906" i="1"/>
  <c r="V1278" i="1"/>
  <c r="V793" i="1"/>
  <c r="V651" i="1"/>
  <c r="V957" i="1"/>
  <c r="V995" i="1"/>
  <c r="V149" i="1"/>
  <c r="V1195" i="1"/>
  <c r="V836" i="1"/>
  <c r="V806" i="1"/>
  <c r="V1049" i="1"/>
  <c r="V1058" i="1"/>
  <c r="V942" i="1"/>
  <c r="V920" i="1"/>
  <c r="V1313" i="1"/>
  <c r="V892" i="1"/>
  <c r="V859" i="1"/>
  <c r="V756" i="1"/>
  <c r="V1424" i="1"/>
  <c r="V1125" i="1"/>
  <c r="V1108" i="1"/>
  <c r="V1159" i="1"/>
  <c r="V732" i="1"/>
  <c r="V883" i="1"/>
  <c r="V701" i="1"/>
  <c r="V934" i="1"/>
  <c r="V602" i="1"/>
  <c r="V935" i="1"/>
  <c r="V127" i="1"/>
  <c r="V667" i="1"/>
  <c r="V1043" i="1"/>
  <c r="V68" i="1"/>
  <c r="V842" i="1"/>
  <c r="V1031" i="1"/>
  <c r="V1132" i="1"/>
  <c r="V794" i="1"/>
  <c r="V1137" i="1"/>
  <c r="V690" i="1"/>
  <c r="V777" i="1"/>
  <c r="V884" i="1"/>
  <c r="V805" i="1"/>
  <c r="V969" i="1"/>
  <c r="V943" i="1"/>
  <c r="V828" i="1"/>
  <c r="V271" i="1"/>
  <c r="V549" i="1"/>
  <c r="V774" i="1"/>
  <c r="V1245" i="1"/>
  <c r="V240" i="1"/>
  <c r="V351" i="1"/>
  <c r="V936" i="1"/>
  <c r="V1103" i="1"/>
  <c r="V1032" i="1"/>
  <c r="V968" i="1"/>
  <c r="V1216" i="1"/>
  <c r="V944" i="1"/>
  <c r="V1348" i="1"/>
  <c r="V1111" i="1"/>
  <c r="V1073" i="1"/>
  <c r="V728" i="1"/>
  <c r="V1008" i="1"/>
  <c r="V860" i="1"/>
  <c r="V589" i="1"/>
  <c r="V685" i="1"/>
  <c r="V1290" i="1"/>
  <c r="V1133" i="1"/>
  <c r="V1069" i="1"/>
  <c r="V676" i="1"/>
  <c r="V1059" i="1"/>
  <c r="V1060" i="1"/>
  <c r="V958" i="1"/>
  <c r="V633" i="1"/>
  <c r="V707" i="1"/>
  <c r="V661" i="1"/>
  <c r="V760" i="1"/>
  <c r="V1335" i="1"/>
  <c r="V747" i="1"/>
  <c r="V1041" i="1"/>
  <c r="V981" i="1"/>
  <c r="V907" i="1"/>
  <c r="V913" i="1"/>
  <c r="V609" i="1"/>
  <c r="V772" i="1"/>
  <c r="V959" i="1"/>
  <c r="V1054" i="1"/>
  <c r="V804" i="1"/>
  <c r="V1279" i="1"/>
  <c r="V1061" i="1"/>
  <c r="V795" i="1"/>
  <c r="V996" i="1"/>
  <c r="V982" i="1"/>
  <c r="V1150" i="1"/>
  <c r="V1164" i="1"/>
  <c r="V761" i="1"/>
  <c r="V921" i="1"/>
  <c r="V861" i="1"/>
  <c r="V623" i="1"/>
  <c r="V1063" i="1"/>
  <c r="V518" i="1"/>
  <c r="V1246" i="1"/>
  <c r="V893" i="1"/>
  <c r="V748" i="1"/>
  <c r="V680" i="1"/>
  <c r="V765" i="1"/>
  <c r="V708" i="1"/>
  <c r="V515" i="1"/>
  <c r="V687" i="1"/>
  <c r="V694" i="1"/>
  <c r="V695" i="1"/>
  <c r="V559" i="1"/>
  <c r="V1211" i="1"/>
  <c r="V766" i="1"/>
  <c r="V560" i="1"/>
  <c r="V483" i="1"/>
  <c r="V1198" i="1"/>
  <c r="V1446" i="1"/>
  <c r="V987" i="1"/>
  <c r="V749" i="1"/>
  <c r="V871" i="1"/>
  <c r="V1226" i="1"/>
  <c r="V960" i="1"/>
  <c r="V961" i="1"/>
  <c r="V879" i="1"/>
  <c r="V572" i="1"/>
  <c r="V1343" i="1"/>
  <c r="V866" i="1"/>
  <c r="V894" i="1"/>
  <c r="V783" i="1"/>
  <c r="V1361" i="1"/>
  <c r="V1097" i="1"/>
  <c r="V1071" i="1"/>
  <c r="V929" i="1"/>
  <c r="V1003" i="1"/>
  <c r="V401" i="1"/>
  <c r="V417" i="1"/>
  <c r="V1104" i="1"/>
  <c r="V298" i="1"/>
  <c r="V44" i="1"/>
  <c r="V1151" i="1"/>
  <c r="V1286" i="1"/>
  <c r="V796" i="1"/>
  <c r="V797" i="1"/>
  <c r="V1134" i="1"/>
  <c r="V1105" i="1"/>
  <c r="V849" i="1"/>
  <c r="V1310" i="1"/>
  <c r="V631" i="1"/>
  <c r="V643" i="1"/>
  <c r="V1280" i="1"/>
  <c r="V807" i="1"/>
  <c r="V716" i="1"/>
  <c r="V508" i="1"/>
  <c r="V753" i="1"/>
  <c r="V309" i="1"/>
  <c r="V484" i="1"/>
  <c r="V1145" i="1"/>
  <c r="V1344" i="1"/>
  <c r="V1086" i="1"/>
  <c r="V1171" i="1"/>
  <c r="V1152" i="1"/>
  <c r="V1165" i="1"/>
  <c r="V1019" i="1"/>
  <c r="V1087" i="1"/>
  <c r="V738" i="1"/>
  <c r="V1180" i="1"/>
  <c r="V922" i="1"/>
  <c r="V1380" i="1"/>
  <c r="V241" i="1"/>
  <c r="V438" i="1"/>
  <c r="V923" i="1"/>
  <c r="V527" i="1"/>
  <c r="V808" i="1"/>
  <c r="V1044" i="1"/>
  <c r="V988" i="1"/>
  <c r="V937" i="1"/>
  <c r="V1106" i="1"/>
  <c r="V1303" i="1"/>
  <c r="V524" i="1"/>
  <c r="V1088" i="1"/>
  <c r="V610" i="1"/>
  <c r="V668" i="1"/>
  <c r="V562" i="1"/>
  <c r="V1009" i="1"/>
  <c r="V219" i="1"/>
  <c r="V236" i="1"/>
  <c r="V767" i="1"/>
  <c r="V624" i="1"/>
  <c r="V809" i="1"/>
  <c r="V573" i="1"/>
  <c r="V465" i="1"/>
  <c r="V1281" i="1"/>
  <c r="V185" i="1"/>
  <c r="V924" i="1"/>
  <c r="V784" i="1"/>
  <c r="V768" i="1"/>
  <c r="V962" i="1"/>
  <c r="V830" i="1"/>
  <c r="V1112" i="1"/>
  <c r="V824" i="1"/>
  <c r="V657" i="1"/>
  <c r="V396" i="1"/>
  <c r="V1033" i="1"/>
  <c r="V427" i="1"/>
  <c r="V1294" i="1"/>
  <c r="V986" i="1"/>
  <c r="V325" i="1"/>
  <c r="V563" i="1"/>
  <c r="V1426" i="1"/>
  <c r="V1397" i="1"/>
  <c r="V1355" i="1"/>
  <c r="V1370" i="1"/>
  <c r="V1316" i="1"/>
  <c r="V1406" i="1"/>
  <c r="V1437" i="1"/>
  <c r="V1317" i="1"/>
  <c r="V1386" i="1"/>
  <c r="V1153" i="1"/>
  <c r="V1188" i="1"/>
  <c r="V1098" i="1"/>
  <c r="V1160" i="1"/>
  <c r="V856" i="1"/>
  <c r="V1233" i="1"/>
  <c r="V1107" i="1"/>
  <c r="V634" i="1"/>
  <c r="V696" i="1"/>
  <c r="V853" i="1"/>
  <c r="V528" i="1"/>
  <c r="V724" i="1"/>
  <c r="V262" i="1"/>
  <c r="V172" i="1"/>
  <c r="V564" i="1"/>
  <c r="V1264" i="1"/>
  <c r="V1382" i="1"/>
  <c r="V1399" i="1"/>
  <c r="V1387" i="1"/>
  <c r="V1372" i="1"/>
  <c r="V1177" i="1"/>
  <c r="V1282" i="1"/>
  <c r="V1389" i="1"/>
  <c r="V1173" i="1"/>
  <c r="V798" i="1"/>
  <c r="V1189" i="1"/>
  <c r="V983" i="1"/>
  <c r="V1201" i="1"/>
  <c r="V1247" i="1"/>
  <c r="V1356" i="1"/>
  <c r="V984" i="1"/>
  <c r="V917" i="1"/>
  <c r="V895" i="1"/>
  <c r="V625" i="1"/>
  <c r="V843" i="1"/>
  <c r="V485" i="1"/>
  <c r="V112" i="1"/>
  <c r="V1436" i="1"/>
  <c r="V1362" i="1"/>
  <c r="V1223" i="1"/>
  <c r="V1224" i="1"/>
  <c r="V1202" i="1"/>
  <c r="V1420" i="1"/>
  <c r="V1135" i="1"/>
  <c r="V1157" i="1"/>
  <c r="V1174" i="1"/>
  <c r="V1048" i="1"/>
  <c r="V540" i="1"/>
  <c r="V1259" i="1"/>
  <c r="V1055" i="1"/>
  <c r="V441" i="1"/>
  <c r="V1113" i="1"/>
  <c r="V844" i="1"/>
  <c r="V997" i="1"/>
  <c r="V704" i="1"/>
  <c r="V769" i="1"/>
  <c r="V1267" i="1"/>
  <c r="V733" i="1"/>
  <c r="V58" i="1"/>
  <c r="V1050" i="1"/>
  <c r="V1376" i="1"/>
  <c r="V1345" i="1"/>
  <c r="V1257" i="1"/>
  <c r="V1411" i="1"/>
  <c r="V1409" i="1"/>
  <c r="V829" i="1"/>
  <c r="V1034" i="1"/>
  <c r="V619" i="1"/>
  <c r="V778" i="1"/>
  <c r="V428" i="1"/>
  <c r="V237" i="1"/>
  <c r="V872" i="1"/>
  <c r="V1014" i="1"/>
  <c r="V529" i="1"/>
  <c r="V669" i="1"/>
  <c r="V709" i="1"/>
  <c r="V670" i="1"/>
  <c r="V246" i="1"/>
  <c r="V930" i="1"/>
  <c r="V120" i="1"/>
  <c r="V1283" i="1"/>
  <c r="V1080" i="1"/>
  <c r="V1126" i="1"/>
  <c r="V816" i="1"/>
  <c r="V1181" i="1"/>
  <c r="V574" i="1"/>
  <c r="V662" i="1"/>
  <c r="V141" i="1"/>
  <c r="V857" i="1"/>
  <c r="V799" i="1"/>
  <c r="V1403" i="1"/>
  <c r="V1248" i="1"/>
  <c r="V1095" i="1"/>
  <c r="V1045" i="1"/>
  <c r="V1121" i="1"/>
  <c r="V914" i="1"/>
  <c r="V1154" i="1"/>
  <c r="V1311" i="1"/>
  <c r="V862" i="1"/>
  <c r="V116" i="1"/>
  <c r="V504" i="1"/>
  <c r="V550" i="1"/>
  <c r="V516" i="1"/>
  <c r="V840" i="1"/>
  <c r="V730" i="1"/>
  <c r="V442" i="1"/>
  <c r="V825" i="1"/>
  <c r="V402" i="1"/>
  <c r="V1114" i="1"/>
  <c r="V343" i="1"/>
  <c r="V1062" i="1"/>
  <c r="V877" i="1"/>
  <c r="V565" i="1"/>
  <c r="V1005" i="1"/>
  <c r="V453" i="1"/>
  <c r="V674" i="1"/>
  <c r="V439" i="1"/>
  <c r="V835" i="1"/>
  <c r="V1078" i="1"/>
  <c r="V129" i="1"/>
  <c r="V486" i="1"/>
  <c r="V1136" i="1"/>
  <c r="V963" i="1"/>
  <c r="V1127" i="1"/>
  <c r="V1035" i="1"/>
  <c r="V841" i="1"/>
  <c r="V757" i="1"/>
  <c r="V915" i="1"/>
  <c r="V845" i="1"/>
  <c r="V908" i="1"/>
  <c r="V831" i="1"/>
  <c r="V837" i="1"/>
  <c r="V916" i="1"/>
  <c r="V688" i="1"/>
  <c r="V449" i="1"/>
  <c r="V473" i="1"/>
  <c r="V660" i="1"/>
  <c r="V1140" i="1"/>
  <c r="V1036" i="1"/>
  <c r="V403" i="1"/>
  <c r="V736" i="1"/>
  <c r="V710" i="1"/>
  <c r="V812" i="1"/>
  <c r="V487" i="1"/>
  <c r="V1414" i="1"/>
  <c r="V488" i="1"/>
  <c r="V162" i="1"/>
  <c r="V344" i="1"/>
  <c r="V626" i="1"/>
  <c r="V352" i="1"/>
  <c r="V272" i="1"/>
  <c r="V750" i="1"/>
  <c r="V489" i="1"/>
  <c r="V880" i="1"/>
  <c r="V858" i="1"/>
  <c r="V1010" i="1"/>
  <c r="V785" i="1"/>
  <c r="V848" i="1"/>
  <c r="V1166" i="1"/>
  <c r="V1265" i="1"/>
  <c r="V702" i="1"/>
  <c r="V863" i="1"/>
  <c r="V873" i="1"/>
  <c r="V652" i="1"/>
  <c r="V763" i="1"/>
  <c r="V779" i="1"/>
  <c r="V380" i="1"/>
  <c r="V461" i="1"/>
  <c r="V1212" i="1"/>
  <c r="V818" i="1"/>
  <c r="V1213" i="1"/>
  <c r="V928" i="1"/>
  <c r="V1015" i="1"/>
  <c r="V1347" i="1"/>
  <c r="V444" i="1"/>
  <c r="V552" i="1"/>
  <c r="V191" i="1"/>
  <c r="V1167" i="1"/>
  <c r="V832" i="1"/>
  <c r="V909" i="1"/>
  <c r="V964" i="1"/>
  <c r="V925" i="1"/>
  <c r="V663" i="1"/>
  <c r="V390" i="1"/>
  <c r="V1196" i="1"/>
  <c r="V192" i="1"/>
  <c r="V509" i="1"/>
  <c r="V146" i="1"/>
  <c r="V620" i="1"/>
  <c r="V547" i="1"/>
  <c r="V301" i="1"/>
  <c r="V36" i="1"/>
  <c r="V990" i="1"/>
  <c r="V1079" i="1"/>
  <c r="V1038" i="1"/>
  <c r="V1099" i="1"/>
  <c r="V1161" i="1"/>
  <c r="V1004" i="1"/>
  <c r="V1076" i="1"/>
  <c r="V910" i="1"/>
  <c r="V1046" i="1"/>
  <c r="V92" i="1"/>
  <c r="V391" i="1"/>
  <c r="V510" i="1"/>
  <c r="V1203" i="1"/>
  <c r="V1155" i="1"/>
  <c r="V931" i="1"/>
  <c r="V826" i="1"/>
  <c r="V731" i="1"/>
  <c r="V591" i="1"/>
  <c r="V414" i="1"/>
  <c r="V153" i="1"/>
  <c r="V374" i="1"/>
  <c r="V1266" i="1"/>
  <c r="V592" i="1"/>
  <c r="V566" i="1"/>
  <c r="V671" i="1"/>
  <c r="V490" i="1"/>
  <c r="V115" i="1"/>
  <c r="V541" i="1"/>
  <c r="V353" i="1"/>
  <c r="V257" i="1"/>
  <c r="V584" i="1"/>
  <c r="V611" i="1"/>
  <c r="V497" i="1"/>
  <c r="V377" i="1"/>
  <c r="V627" i="1"/>
  <c r="V243" i="1"/>
  <c r="V447" i="1"/>
  <c r="V664" i="1"/>
  <c r="V628" i="1"/>
  <c r="V719" i="1"/>
  <c r="V297" i="1"/>
  <c r="V150" i="1"/>
  <c r="V328" i="1"/>
  <c r="V299" i="1"/>
  <c r="V154" i="1"/>
  <c r="V69" i="1"/>
  <c r="V567" i="1"/>
  <c r="V113" i="1"/>
  <c r="V644" i="1"/>
  <c r="V575" i="1"/>
  <c r="V220" i="1"/>
  <c r="V187" i="1"/>
  <c r="V1217" i="1"/>
  <c r="V561" i="1"/>
  <c r="V82" i="1"/>
  <c r="V314" i="1"/>
  <c r="V511" i="1"/>
  <c r="V164" i="1"/>
  <c r="V582" i="1"/>
  <c r="V1365" i="1"/>
  <c r="V751" i="1"/>
  <c r="V261" i="1"/>
  <c r="V193" i="1"/>
  <c r="V617" i="1"/>
  <c r="V583" i="1"/>
  <c r="V874" i="1"/>
  <c r="V722" i="1"/>
  <c r="V645" i="1"/>
  <c r="V593" i="1"/>
  <c r="V335" i="1"/>
  <c r="V491" i="1"/>
  <c r="V132" i="1"/>
  <c r="V498" i="1"/>
  <c r="V19" i="1"/>
  <c r="V173" i="1"/>
  <c r="V247" i="1"/>
  <c r="V568" i="1"/>
  <c r="V699" i="1"/>
  <c r="V594" i="1"/>
  <c r="V813" i="1"/>
  <c r="V467" i="1"/>
  <c r="V517" i="1"/>
  <c r="V370" i="1"/>
  <c r="V457" i="1"/>
  <c r="V354" i="1"/>
  <c r="V530" i="1"/>
  <c r="V194" i="1"/>
  <c r="V267" i="1"/>
  <c r="V61" i="1"/>
  <c r="V81" i="1"/>
  <c r="V302" i="1"/>
  <c r="V926" i="1"/>
  <c r="V104" i="1"/>
  <c r="V1168" i="1"/>
  <c r="V991" i="1"/>
  <c r="V466" i="1"/>
  <c r="V635" i="1"/>
  <c r="V418" i="1"/>
  <c r="V381" i="1"/>
  <c r="V1141" i="1"/>
  <c r="V404" i="1"/>
  <c r="V896" i="1"/>
  <c r="V122" i="1"/>
  <c r="V458" i="1"/>
  <c r="V897" i="1"/>
  <c r="V165" i="1"/>
  <c r="V78" i="1"/>
  <c r="V188" i="1"/>
  <c r="V114" i="1"/>
  <c r="V2" i="1"/>
  <c r="V228" i="1"/>
  <c r="V28" i="1"/>
  <c r="V265" i="1"/>
  <c r="V612" i="1"/>
  <c r="V505" i="1"/>
  <c r="V681" i="1"/>
  <c r="V911" i="1"/>
  <c r="V167" i="1"/>
  <c r="V254" i="1"/>
  <c r="V123" i="1"/>
  <c r="V248" i="1"/>
  <c r="V686" i="1"/>
  <c r="V55" i="1"/>
  <c r="V598" i="1"/>
  <c r="V124" i="1"/>
  <c r="V512" i="1"/>
  <c r="V786" i="1"/>
  <c r="V25" i="1"/>
  <c r="V26" i="1"/>
  <c r="V3" i="1"/>
  <c r="V646" i="1"/>
  <c r="V479" i="1"/>
  <c r="V864" i="1"/>
  <c r="V408" i="1"/>
  <c r="V170" i="1"/>
  <c r="V180" i="1"/>
  <c r="V190" i="1"/>
  <c r="V375" i="1"/>
  <c r="V93" i="1"/>
  <c r="V410" i="1"/>
  <c r="V827" i="1"/>
  <c r="V73" i="1"/>
  <c r="V231" i="1"/>
  <c r="V629" i="1"/>
  <c r="V397" i="1"/>
  <c r="V258" i="1"/>
  <c r="V679" i="1"/>
  <c r="V346" i="1"/>
  <c r="V407" i="1"/>
  <c r="V340" i="1"/>
  <c r="V57" i="1"/>
  <c r="V553" i="1"/>
  <c r="V531" i="1"/>
  <c r="V429" i="1"/>
  <c r="V329" i="1"/>
  <c r="V385" i="1"/>
  <c r="V603" i="1"/>
  <c r="V285" i="1"/>
  <c r="V1056" i="1"/>
  <c r="V554" i="1"/>
  <c r="V817" i="1"/>
  <c r="V720" i="1"/>
  <c r="V734" i="1"/>
  <c r="V423" i="1"/>
  <c r="V506" i="1"/>
  <c r="V474" i="1"/>
  <c r="V606" i="1"/>
  <c r="V96" i="1"/>
  <c r="V378" i="1"/>
  <c r="V160" i="1"/>
  <c r="V369" i="1"/>
  <c r="V532" i="1"/>
  <c r="V440" i="1"/>
  <c r="V434" i="1"/>
  <c r="V326" i="1"/>
  <c r="V142" i="1"/>
  <c r="V200" i="1"/>
  <c r="V318" i="1"/>
  <c r="V67" i="1"/>
  <c r="V355" i="1"/>
  <c r="V174" i="1"/>
  <c r="V62" i="1"/>
  <c r="V332" i="1"/>
  <c r="V752" i="1"/>
  <c r="V581" i="1"/>
  <c r="V800" i="1"/>
  <c r="V653" i="1"/>
  <c r="V636" i="1"/>
  <c r="V613" i="1"/>
  <c r="V654" i="1"/>
  <c r="V543" i="1"/>
  <c r="V711" i="1"/>
  <c r="V72" i="1"/>
  <c r="V499" i="1"/>
  <c r="V630" i="1"/>
  <c r="V290" i="1"/>
  <c r="V361" i="1"/>
  <c r="V475" i="1"/>
  <c r="V291" i="1"/>
  <c r="V468" i="1"/>
  <c r="V480" i="1"/>
  <c r="V66" i="1"/>
  <c r="V362" i="1"/>
  <c r="V409" i="1"/>
  <c r="V315" i="1"/>
  <c r="V125" i="1"/>
  <c r="V71" i="1"/>
  <c r="V555" i="1"/>
  <c r="V604" i="1"/>
  <c r="V682" i="1"/>
  <c r="V599" i="1"/>
  <c r="V712" i="1"/>
  <c r="V216" i="1"/>
  <c r="V147" i="1"/>
  <c r="V349" i="1"/>
  <c r="V569" i="1"/>
  <c r="V556" i="1"/>
  <c r="V656" i="1"/>
  <c r="V585" i="1"/>
  <c r="V586" i="1"/>
  <c r="V268" i="1"/>
  <c r="V273" i="1"/>
  <c r="V371" i="1"/>
  <c r="V672" i="1"/>
  <c r="V519" i="1"/>
  <c r="V274" i="1"/>
  <c r="V647" i="1"/>
  <c r="V229" i="1"/>
  <c r="V100" i="1"/>
  <c r="V287" i="1"/>
  <c r="V238" i="1"/>
  <c r="V221" i="1"/>
  <c r="V366" i="1"/>
  <c r="V131" i="1"/>
  <c r="V336" i="1"/>
  <c r="V310" i="1"/>
  <c r="V305" i="1"/>
  <c r="V500" i="1"/>
  <c r="V595" i="1"/>
  <c r="V130" i="1"/>
  <c r="V327" i="1"/>
  <c r="V324" i="1"/>
  <c r="V12" i="1"/>
  <c r="V163" i="1"/>
  <c r="V266" i="1"/>
  <c r="V189" i="1"/>
  <c r="V356" i="1"/>
  <c r="V292" i="1"/>
  <c r="V286" i="1"/>
  <c r="V405" i="1"/>
  <c r="V155" i="1"/>
  <c r="V514" i="1"/>
  <c r="V538" i="1"/>
  <c r="V348" i="1"/>
  <c r="V545" i="1"/>
  <c r="V430" i="1"/>
  <c r="V293" i="1"/>
  <c r="V476" i="1"/>
  <c r="V454" i="1"/>
  <c r="V363" i="1"/>
  <c r="V300" i="1"/>
  <c r="V263" i="1"/>
  <c r="V294" i="1"/>
  <c r="V306" i="1"/>
  <c r="V133" i="1"/>
  <c r="V206" i="1"/>
  <c r="V359" i="1"/>
  <c r="V208" i="1"/>
  <c r="V333" i="1"/>
  <c r="V166" i="1"/>
  <c r="V431" i="1"/>
  <c r="V470" i="1"/>
  <c r="V412" i="1"/>
  <c r="V101" i="1"/>
  <c r="V168" i="1"/>
  <c r="V648" i="1"/>
  <c r="V810" i="1"/>
  <c r="V621" i="1"/>
  <c r="V659" i="1"/>
  <c r="V277" i="1"/>
  <c r="V357" i="1"/>
  <c r="V965" i="1"/>
  <c r="V1072" i="1"/>
  <c r="V912" i="1"/>
  <c r="V1011" i="1"/>
  <c r="V703" i="1"/>
  <c r="V546" i="1"/>
  <c r="V437" i="1"/>
  <c r="V735" i="1"/>
  <c r="V570" i="1"/>
  <c r="V319" i="1"/>
  <c r="V341" i="1"/>
  <c r="V387" i="1"/>
  <c r="V533" i="1"/>
  <c r="V966" i="1"/>
  <c r="V392" i="1"/>
  <c r="V432" i="1"/>
  <c r="V419" i="1"/>
  <c r="V222" i="1"/>
  <c r="V184" i="1"/>
  <c r="V264" i="1"/>
  <c r="V513" i="1"/>
  <c r="V536" i="1"/>
  <c r="V135" i="1"/>
  <c r="V282" i="1"/>
  <c r="V136" i="1"/>
  <c r="V311" i="1"/>
  <c r="V571" i="1"/>
  <c r="V433" i="1"/>
  <c r="V45" i="1"/>
  <c r="V1172" i="1"/>
  <c r="V134" i="1"/>
  <c r="V110" i="1"/>
  <c r="V52" i="1"/>
  <c r="V316" i="1"/>
  <c r="V161" i="1"/>
  <c r="V253" i="1"/>
  <c r="V35" i="1"/>
  <c r="V24" i="1"/>
  <c r="V801" i="1"/>
  <c r="V8" i="1"/>
  <c r="V1089" i="1"/>
  <c r="V1184" i="1"/>
  <c r="V1090" i="1"/>
  <c r="V998" i="1"/>
  <c r="V588" i="1"/>
  <c r="V477" i="1"/>
  <c r="V833" i="1"/>
  <c r="V1091" i="1"/>
  <c r="V156" i="1"/>
  <c r="V450" i="1"/>
  <c r="V945" i="1"/>
  <c r="V927" i="1"/>
  <c r="V850" i="1"/>
  <c r="V787" i="1"/>
  <c r="V854" i="1"/>
  <c r="V901" i="1"/>
  <c r="V855" i="1"/>
  <c r="V469" i="1"/>
  <c r="V946" i="1"/>
  <c r="V534" i="1"/>
  <c r="V503" i="1"/>
  <c r="V395" i="1"/>
  <c r="V544" i="1"/>
  <c r="V522" i="1"/>
  <c r="V649" i="1"/>
  <c r="V372" i="1"/>
  <c r="V382" i="1"/>
  <c r="V492" i="1"/>
  <c r="V578" i="1"/>
  <c r="V525" i="1"/>
  <c r="V56" i="1"/>
  <c r="V596" i="1"/>
  <c r="V347" i="1"/>
  <c r="V493" i="1"/>
  <c r="V91" i="1"/>
  <c r="V158" i="1"/>
  <c r="V107" i="1"/>
  <c r="V280" i="1"/>
  <c r="V364" i="1"/>
  <c r="V109" i="1"/>
  <c r="V63" i="1"/>
  <c r="V143" i="1"/>
  <c r="V448" i="1"/>
  <c r="V358" i="1"/>
  <c r="V54" i="1"/>
  <c r="V249" i="1"/>
  <c r="V455" i="1"/>
  <c r="V210" i="1"/>
  <c r="V770" i="1"/>
  <c r="V106" i="1"/>
  <c r="V762" i="1"/>
  <c r="V198" i="1"/>
  <c r="V542" i="1"/>
  <c r="V74" i="1"/>
  <c r="V97" i="1"/>
  <c r="V867" i="1"/>
  <c r="V692" i="1"/>
  <c r="V368" i="1"/>
  <c r="V834" i="1"/>
  <c r="V902" i="1"/>
  <c r="V471" i="1"/>
  <c r="V741" i="1"/>
  <c r="V557" i="1"/>
  <c r="V481" i="1"/>
  <c r="V445" i="1"/>
  <c r="V865" i="1"/>
  <c r="V967" i="1"/>
  <c r="V898" i="1"/>
  <c r="V451" i="1"/>
  <c r="V413" i="1"/>
  <c r="V415" i="1"/>
  <c r="V780" i="1"/>
  <c r="V614" i="1"/>
  <c r="V523" i="1"/>
  <c r="V148" i="1"/>
  <c r="V615" i="1"/>
  <c r="V456" i="1"/>
  <c r="V86" i="1"/>
  <c r="V616" i="1"/>
  <c r="V520" i="1"/>
  <c r="V501" i="1"/>
  <c r="V721" i="1"/>
  <c r="V642" i="1"/>
  <c r="V283" i="1"/>
  <c r="V713" i="1"/>
  <c r="V411" i="1"/>
  <c r="V640" i="1"/>
  <c r="V176" i="1"/>
  <c r="V494" i="1"/>
  <c r="V213" i="1"/>
  <c r="V308" i="1"/>
  <c r="V373" i="1"/>
  <c r="V673" i="1"/>
  <c r="V587" i="1"/>
  <c r="V152" i="1"/>
  <c r="V251" i="1"/>
  <c r="V215" i="1"/>
  <c r="V223" i="1"/>
  <c r="V157" i="1"/>
  <c r="V202" i="1"/>
  <c r="V79" i="1"/>
  <c r="V331" i="1"/>
  <c r="V87" i="1"/>
  <c r="V49" i="1"/>
  <c r="V195" i="1"/>
  <c r="V637" i="1"/>
  <c r="V59" i="1"/>
  <c r="V337" i="1"/>
  <c r="V638" i="1"/>
  <c r="V139" i="1"/>
  <c r="V932" i="1"/>
  <c r="V43" i="1"/>
  <c r="V76" i="1"/>
  <c r="V6" i="1"/>
  <c r="V196" i="1"/>
  <c r="V83" i="1"/>
  <c r="V18" i="1"/>
  <c r="V1300" i="1"/>
  <c r="V22" i="1"/>
  <c r="V472" i="1"/>
  <c r="V655" i="1"/>
  <c r="V460" i="1"/>
  <c r="V181" i="1"/>
  <c r="V658" i="1"/>
  <c r="V230" i="1"/>
  <c r="V386" i="1"/>
  <c r="V715" i="1"/>
  <c r="V435" i="1"/>
  <c r="V384" i="1"/>
  <c r="V275" i="1"/>
  <c r="V211" i="1"/>
  <c r="V416" i="1"/>
  <c r="V398" i="1"/>
  <c r="V464" i="1"/>
  <c r="V535" i="1"/>
  <c r="V507" i="1"/>
  <c r="V462" i="1"/>
  <c r="V244" i="1"/>
  <c r="V446" i="1"/>
  <c r="V781" i="1"/>
  <c r="V802" i="1"/>
  <c r="V463" i="1"/>
  <c r="V252" i="1"/>
  <c r="V338" i="1"/>
  <c r="V406" i="1"/>
  <c r="V169" i="1"/>
  <c r="V179" i="1"/>
  <c r="V367" i="1"/>
  <c r="V608" i="1"/>
  <c r="V691" i="1"/>
  <c r="V21" i="1"/>
  <c r="V875" i="1"/>
  <c r="V307" i="1"/>
  <c r="V126" i="1"/>
  <c r="V145" i="1"/>
  <c r="V226" i="1"/>
  <c r="V177" i="1"/>
  <c r="V140" i="1"/>
  <c r="V225" i="1"/>
  <c r="V788" i="1"/>
  <c r="V207" i="1"/>
  <c r="V281" i="1"/>
  <c r="V224" i="1"/>
  <c r="V84" i="1"/>
  <c r="V284" i="1"/>
  <c r="V51" i="1"/>
  <c r="V65" i="1"/>
  <c r="V80" i="1"/>
  <c r="V209" i="1"/>
  <c r="V17" i="1"/>
  <c r="V40" i="1"/>
  <c r="V13" i="1"/>
  <c r="V342" i="1"/>
  <c r="V144" i="1"/>
  <c r="V30" i="1"/>
  <c r="V23" i="1"/>
  <c r="V98" i="1"/>
  <c r="V250" i="1"/>
  <c r="V42" i="1"/>
  <c r="V16" i="1"/>
  <c r="V137" i="1"/>
  <c r="V650" i="1"/>
  <c r="V278" i="1"/>
  <c r="V60" i="1"/>
  <c r="V577" i="1"/>
  <c r="V1407" i="1"/>
  <c r="V159" i="1"/>
  <c r="V754" i="1"/>
  <c r="V881" i="1"/>
  <c r="V618" i="1"/>
  <c r="V639" i="1"/>
  <c r="V295" i="1"/>
  <c r="V393" i="1"/>
  <c r="V452" i="1"/>
  <c r="V459" i="1"/>
  <c r="V88" i="1"/>
  <c r="V34" i="1"/>
  <c r="V399" i="1"/>
  <c r="V876" i="1"/>
  <c r="V217" i="1"/>
  <c r="V551" i="1"/>
  <c r="V420" i="1"/>
  <c r="V607" i="1"/>
  <c r="V111" i="1"/>
  <c r="V579" i="1"/>
  <c r="V1388" i="1"/>
  <c r="V317" i="1"/>
  <c r="V102" i="1"/>
  <c r="V121" i="1"/>
  <c r="V151" i="1"/>
  <c r="V227" i="1"/>
  <c r="V38" i="1"/>
  <c r="V233" i="1"/>
  <c r="V303" i="1"/>
  <c r="V75" i="1"/>
  <c r="V117" i="1"/>
  <c r="V376" i="1"/>
  <c r="V64" i="1"/>
  <c r="V259" i="1"/>
  <c r="V576" i="1"/>
  <c r="V424" i="1"/>
  <c r="V108" i="1"/>
  <c r="V548" i="1"/>
  <c r="V99" i="1"/>
  <c r="V260" i="1"/>
  <c r="V269" i="1"/>
  <c r="V89" i="1"/>
  <c r="V90" i="1"/>
  <c r="V20" i="1"/>
  <c r="V94" i="1"/>
  <c r="V85" i="1"/>
  <c r="V47" i="1"/>
  <c r="V203" i="1"/>
  <c r="V365" i="1"/>
  <c r="V37" i="1"/>
  <c r="V138" i="1"/>
  <c r="V537" i="1"/>
  <c r="V33" i="1"/>
  <c r="V50" i="1"/>
  <c r="V186" i="1"/>
  <c r="V383" i="1"/>
  <c r="V128" i="1"/>
  <c r="V1425" i="1"/>
  <c r="V234" i="1"/>
  <c r="V118" i="1"/>
  <c r="V232" i="1"/>
  <c r="V105" i="1"/>
  <c r="V70" i="1"/>
  <c r="V46" i="1"/>
  <c r="V304" i="1"/>
  <c r="V31" i="1"/>
  <c r="V212" i="1"/>
  <c r="V41" i="1"/>
  <c r="V14" i="1"/>
  <c r="V10" i="1"/>
  <c r="V5" i="1"/>
  <c r="V182" i="1"/>
  <c r="V15" i="1"/>
  <c r="V7" i="1"/>
  <c r="V9" i="1"/>
  <c r="V641" i="1"/>
  <c r="V717" i="1"/>
  <c r="V330" i="1"/>
  <c r="V322" i="1"/>
  <c r="V388" i="1"/>
  <c r="V183" i="1"/>
  <c r="V214" i="1"/>
  <c r="V350" i="1"/>
  <c r="V296" i="1"/>
  <c r="V48" i="1"/>
  <c r="V279" i="1"/>
  <c r="V29" i="1"/>
  <c r="V436" i="1"/>
  <c r="V521" i="1"/>
  <c r="V171" i="1"/>
  <c r="V27" i="1"/>
  <c r="V4" i="1"/>
  <c r="V320" i="1"/>
  <c r="V32" i="1"/>
  <c r="M65" i="29"/>
  <c r="M67" i="29" s="1"/>
  <c r="M68" i="29" s="1"/>
  <c r="M64" i="29"/>
  <c r="M69" i="29" s="1"/>
  <c r="M63" i="29"/>
  <c r="Q42" i="29"/>
  <c r="Q44" i="29" s="1"/>
  <c r="M42" i="29"/>
  <c r="M44" i="29" s="1"/>
  <c r="Q41" i="29"/>
  <c r="Q46" i="29" s="1"/>
  <c r="M41" i="29"/>
  <c r="M46" i="29" s="1"/>
  <c r="Q40" i="29"/>
  <c r="M40" i="29"/>
  <c r="Q19" i="29"/>
  <c r="Q21" i="29" s="1"/>
  <c r="M19" i="29"/>
  <c r="M21" i="29" s="1"/>
  <c r="Q18" i="29"/>
  <c r="Q23" i="29" s="1"/>
  <c r="M18" i="29"/>
  <c r="M23" i="29" s="1"/>
  <c r="Q17" i="29"/>
  <c r="M17" i="29"/>
  <c r="J3" i="29"/>
  <c r="H3" i="29"/>
  <c r="F3" i="29"/>
  <c r="D3" i="29"/>
  <c r="B3" i="29"/>
  <c r="BI42" i="27"/>
  <c r="BI44" i="27" s="1"/>
  <c r="BI45" i="27" s="1"/>
  <c r="BI41" i="27"/>
  <c r="BI40" i="27"/>
  <c r="BE42" i="27"/>
  <c r="BE44" i="27" s="1"/>
  <c r="BE41" i="27"/>
  <c r="BE40" i="27"/>
  <c r="BE19" i="27"/>
  <c r="BE21" i="27" s="1"/>
  <c r="BE18" i="27"/>
  <c r="BE17" i="27"/>
  <c r="BA42" i="27"/>
  <c r="BA44" i="27" s="1"/>
  <c r="BA45" i="27" s="1"/>
  <c r="BA41" i="27"/>
  <c r="BA40" i="27"/>
  <c r="BA19" i="27"/>
  <c r="BA21" i="27" s="1"/>
  <c r="BA18" i="27"/>
  <c r="BA17" i="27"/>
  <c r="AX3" i="27"/>
  <c r="AV3" i="27"/>
  <c r="AT3" i="27"/>
  <c r="AR3" i="27"/>
  <c r="AP3" i="27"/>
  <c r="AN3" i="27"/>
  <c r="AL3" i="27"/>
  <c r="AJ3" i="27"/>
  <c r="AH3" i="27"/>
  <c r="AF3" i="27"/>
  <c r="AD3" i="27"/>
  <c r="AB3" i="27"/>
  <c r="Z3" i="27"/>
  <c r="X3" i="27"/>
  <c r="V3" i="27"/>
  <c r="T3" i="27"/>
  <c r="R3" i="27"/>
  <c r="P3" i="27"/>
  <c r="N3" i="27"/>
  <c r="L3" i="27"/>
  <c r="J3" i="27"/>
  <c r="H3" i="27"/>
  <c r="F3" i="27"/>
  <c r="D3" i="27"/>
  <c r="B3" i="27"/>
  <c r="AW1167" i="1"/>
  <c r="CG1167" i="1" s="1"/>
  <c r="CH1167" i="1" s="1"/>
  <c r="AW1426" i="1"/>
  <c r="CG1426" i="1" s="1"/>
  <c r="CH1426" i="1" s="1"/>
  <c r="AW1436" i="1"/>
  <c r="CG1436" i="1" s="1"/>
  <c r="CH1436" i="1" s="1"/>
  <c r="AW1397" i="1"/>
  <c r="CG1397" i="1" s="1"/>
  <c r="CH1397" i="1" s="1"/>
  <c r="AW1355" i="1"/>
  <c r="CG1355" i="1" s="1"/>
  <c r="CH1355" i="1" s="1"/>
  <c r="AW1370" i="1"/>
  <c r="CG1370" i="1" s="1"/>
  <c r="CH1370" i="1" s="1"/>
  <c r="AW1376" i="1"/>
  <c r="CG1376" i="1" s="1"/>
  <c r="CH1376" i="1" s="1"/>
  <c r="AW1264" i="1"/>
  <c r="CG1264" i="1" s="1"/>
  <c r="CH1264" i="1" s="1"/>
  <c r="AW1362" i="1"/>
  <c r="CG1362" i="1" s="1"/>
  <c r="CH1362" i="1" s="1"/>
  <c r="AW1382" i="1"/>
  <c r="CG1382" i="1" s="1"/>
  <c r="CH1382" i="1" s="1"/>
  <c r="AW1223" i="1"/>
  <c r="CG1223" i="1" s="1"/>
  <c r="CH1223" i="1" s="1"/>
  <c r="AW1399" i="1"/>
  <c r="CG1399" i="1" s="1"/>
  <c r="CH1399" i="1" s="1"/>
  <c r="AW1387" i="1"/>
  <c r="CG1387" i="1" s="1"/>
  <c r="CH1387" i="1" s="1"/>
  <c r="AW1345" i="1"/>
  <c r="CG1345" i="1" s="1"/>
  <c r="CH1345" i="1" s="1"/>
  <c r="AW1224" i="1"/>
  <c r="CG1224" i="1" s="1"/>
  <c r="CH1224" i="1" s="1"/>
  <c r="AW1372" i="1"/>
  <c r="CG1372" i="1" s="1"/>
  <c r="CH1372" i="1" s="1"/>
  <c r="AW1202" i="1"/>
  <c r="CG1202" i="1" s="1"/>
  <c r="CH1202" i="1" s="1"/>
  <c r="AW1316" i="1"/>
  <c r="CG1316" i="1" s="1"/>
  <c r="CH1316" i="1" s="1"/>
  <c r="AW1420" i="1"/>
  <c r="CG1420" i="1" s="1"/>
  <c r="CH1420" i="1" s="1"/>
  <c r="AW1257" i="1"/>
  <c r="CG1257" i="1" s="1"/>
  <c r="CH1257" i="1" s="1"/>
  <c r="AW1177" i="1"/>
  <c r="CG1177" i="1" s="1"/>
  <c r="CH1177" i="1" s="1"/>
  <c r="AW1406" i="1"/>
  <c r="CG1406" i="1" s="1"/>
  <c r="CH1406" i="1" s="1"/>
  <c r="AW832" i="1"/>
  <c r="CG832" i="1" s="1"/>
  <c r="CH832" i="1" s="1"/>
  <c r="AW1411" i="1"/>
  <c r="CG1411" i="1" s="1"/>
  <c r="CH1411" i="1" s="1"/>
  <c r="AW1409" i="1"/>
  <c r="CG1409" i="1" s="1"/>
  <c r="CH1409" i="1" s="1"/>
  <c r="AW1437" i="1"/>
  <c r="CG1437" i="1" s="1"/>
  <c r="CH1437" i="1" s="1"/>
  <c r="AW1317" i="1"/>
  <c r="CG1317" i="1" s="1"/>
  <c r="CH1317" i="1" s="1"/>
  <c r="AW604" i="1"/>
  <c r="CG604" i="1" s="1"/>
  <c r="CH604" i="1" s="1"/>
  <c r="AW682" i="1"/>
  <c r="CG682" i="1" s="1"/>
  <c r="CH682" i="1" s="1"/>
  <c r="AW599" i="1"/>
  <c r="CG599" i="1" s="1"/>
  <c r="CH599" i="1" s="1"/>
  <c r="AW752" i="1"/>
  <c r="CG752" i="1" s="1"/>
  <c r="CH752" i="1" s="1"/>
  <c r="AW1386" i="1"/>
  <c r="CG1386" i="1" s="1"/>
  <c r="CH1386" i="1" s="1"/>
  <c r="AW648" i="1"/>
  <c r="CG648" i="1" s="1"/>
  <c r="CH648" i="1" s="1"/>
  <c r="AW857" i="1"/>
  <c r="CG857" i="1" s="1"/>
  <c r="CH857" i="1" s="1"/>
  <c r="AW581" i="1"/>
  <c r="CG581" i="1" s="1"/>
  <c r="CH581" i="1" s="1"/>
  <c r="AW880" i="1"/>
  <c r="CG880" i="1" s="1"/>
  <c r="CH880" i="1" s="1"/>
  <c r="AW858" i="1"/>
  <c r="CG858" i="1" s="1"/>
  <c r="CH858" i="1" s="1"/>
  <c r="AW872" i="1"/>
  <c r="CG872" i="1" s="1"/>
  <c r="CH872" i="1" s="1"/>
  <c r="AW799" i="1"/>
  <c r="CG799" i="1" s="1"/>
  <c r="CH799" i="1" s="1"/>
  <c r="AW1153" i="1"/>
  <c r="CG1153" i="1" s="1"/>
  <c r="CH1153" i="1" s="1"/>
  <c r="AW810" i="1"/>
  <c r="CG810" i="1" s="1"/>
  <c r="CH810" i="1" s="1"/>
  <c r="AW789" i="1"/>
  <c r="CG789" i="1" s="1"/>
  <c r="CH789" i="1" s="1"/>
  <c r="AW1089" i="1"/>
  <c r="CG1089" i="1" s="1"/>
  <c r="CH1089" i="1" s="1"/>
  <c r="AW1090" i="1"/>
  <c r="CG1090" i="1" s="1"/>
  <c r="CH1090" i="1" s="1"/>
  <c r="AW998" i="1"/>
  <c r="CG998" i="1" s="1"/>
  <c r="CH998" i="1" s="1"/>
  <c r="AW867" i="1"/>
  <c r="CG867" i="1" s="1"/>
  <c r="CH867" i="1" s="1"/>
  <c r="AW800" i="1"/>
  <c r="CG800" i="1" s="1"/>
  <c r="CH800" i="1" s="1"/>
  <c r="AW1403" i="1"/>
  <c r="CG1403" i="1" s="1"/>
  <c r="CH1403" i="1" s="1"/>
  <c r="AW621" i="1"/>
  <c r="CG621" i="1" s="1"/>
  <c r="CH621" i="1" s="1"/>
  <c r="AW653" i="1"/>
  <c r="CG653" i="1" s="1"/>
  <c r="CH653" i="1" s="1"/>
  <c r="AW636" i="1"/>
  <c r="CG636" i="1" s="1"/>
  <c r="CH636" i="1" s="1"/>
  <c r="AW712" i="1"/>
  <c r="CG712" i="1" s="1"/>
  <c r="CH712" i="1" s="1"/>
  <c r="AW1248" i="1"/>
  <c r="CG1248" i="1" s="1"/>
  <c r="CH1248" i="1" s="1"/>
  <c r="AW1136" i="1"/>
  <c r="CG1136" i="1" s="1"/>
  <c r="CH1136" i="1" s="1"/>
  <c r="AW646" i="1"/>
  <c r="CG646" i="1" s="1"/>
  <c r="CH646" i="1" s="1"/>
  <c r="AW641" i="1"/>
  <c r="CG641" i="1" s="1"/>
  <c r="CH641" i="1" s="1"/>
  <c r="AW692" i="1"/>
  <c r="CG692" i="1" s="1"/>
  <c r="CH692" i="1" s="1"/>
  <c r="AW368" i="1"/>
  <c r="CG368" i="1" s="1"/>
  <c r="CH368" i="1" s="1"/>
  <c r="AW588" i="1"/>
  <c r="CG588" i="1" s="1"/>
  <c r="CH588" i="1" s="1"/>
  <c r="AW659" i="1"/>
  <c r="CG659" i="1" s="1"/>
  <c r="CH659" i="1" s="1"/>
  <c r="AW834" i="1"/>
  <c r="CG834" i="1" s="1"/>
  <c r="CH834" i="1" s="1"/>
  <c r="AW902" i="1"/>
  <c r="CG902" i="1" s="1"/>
  <c r="CH902" i="1" s="1"/>
  <c r="AW471" i="1"/>
  <c r="CG471" i="1" s="1"/>
  <c r="CH471" i="1" s="1"/>
  <c r="AW477" i="1"/>
  <c r="CG477" i="1" s="1"/>
  <c r="CH477" i="1" s="1"/>
  <c r="AW833" i="1"/>
  <c r="CG833" i="1" s="1"/>
  <c r="CH833" i="1" s="1"/>
  <c r="AW741" i="1"/>
  <c r="CG741" i="1" s="1"/>
  <c r="CH741" i="1" s="1"/>
  <c r="AW754" i="1"/>
  <c r="CG754" i="1" s="1"/>
  <c r="CH754" i="1" s="1"/>
  <c r="AW557" i="1"/>
  <c r="CG557" i="1" s="1"/>
  <c r="CH557" i="1" s="1"/>
  <c r="AW481" i="1"/>
  <c r="CG481" i="1" s="1"/>
  <c r="CH481" i="1" s="1"/>
  <c r="AW277" i="1"/>
  <c r="CG277" i="1" s="1"/>
  <c r="CH277" i="1" s="1"/>
  <c r="AW357" i="1"/>
  <c r="CG357" i="1" s="1"/>
  <c r="CH357" i="1" s="1"/>
  <c r="AW613" i="1"/>
  <c r="CG613" i="1" s="1"/>
  <c r="CH613" i="1" s="1"/>
  <c r="AW654" i="1"/>
  <c r="CG654" i="1" s="1"/>
  <c r="CH654" i="1" s="1"/>
  <c r="AW445" i="1"/>
  <c r="CG445" i="1" s="1"/>
  <c r="CH445" i="1" s="1"/>
  <c r="AW1091" i="1"/>
  <c r="CG1091" i="1" s="1"/>
  <c r="CH1091" i="1" s="1"/>
  <c r="AW1023" i="1"/>
  <c r="CG1023" i="1" s="1"/>
  <c r="CH1023" i="1" s="1"/>
  <c r="AW1274" i="1"/>
  <c r="CG1274" i="1" s="1"/>
  <c r="CH1274" i="1" s="1"/>
  <c r="AW1249" i="1"/>
  <c r="CG1249" i="1" s="1"/>
  <c r="CH1249" i="1" s="1"/>
  <c r="AW881" i="1"/>
  <c r="CG881" i="1" s="1"/>
  <c r="CH881" i="1" s="1"/>
  <c r="AW618" i="1"/>
  <c r="CG618" i="1" s="1"/>
  <c r="CH618" i="1" s="1"/>
  <c r="AW1453" i="1"/>
  <c r="CG1453" i="1" s="1"/>
  <c r="CH1453" i="1" s="1"/>
  <c r="AW865" i="1"/>
  <c r="CG865" i="1" s="1"/>
  <c r="CH865" i="1" s="1"/>
  <c r="AW967" i="1"/>
  <c r="CG967" i="1" s="1"/>
  <c r="CH967" i="1" s="1"/>
  <c r="AW898" i="1"/>
  <c r="CG898" i="1" s="1"/>
  <c r="CH898" i="1" s="1"/>
  <c r="AW639" i="1"/>
  <c r="CG639" i="1" s="1"/>
  <c r="CH639" i="1" s="1"/>
  <c r="AW671" i="1"/>
  <c r="CG671" i="1" s="1"/>
  <c r="CH671" i="1" s="1"/>
  <c r="AW543" i="1"/>
  <c r="CG543" i="1" s="1"/>
  <c r="CH543" i="1" s="1"/>
  <c r="AW156" i="1"/>
  <c r="CG156" i="1" s="1"/>
  <c r="CH156" i="1" s="1"/>
  <c r="AW1270" i="1"/>
  <c r="CG1270" i="1" s="1"/>
  <c r="CH1270" i="1" s="1"/>
  <c r="AW655" i="1"/>
  <c r="CG655" i="1" s="1"/>
  <c r="CH655" i="1" s="1"/>
  <c r="AW460" i="1"/>
  <c r="CG460" i="1" s="1"/>
  <c r="CH460" i="1" s="1"/>
  <c r="AW1238" i="1"/>
  <c r="CG1238" i="1" s="1"/>
  <c r="CH1238" i="1" s="1"/>
  <c r="AW717" i="1"/>
  <c r="CG717" i="1" s="1"/>
  <c r="CH717" i="1" s="1"/>
  <c r="AW829" i="1"/>
  <c r="CG829" i="1" s="1"/>
  <c r="CH829" i="1" s="1"/>
  <c r="AW181" i="1"/>
  <c r="CG181" i="1" s="1"/>
  <c r="CH181" i="1" s="1"/>
  <c r="AW658" i="1"/>
  <c r="CG658" i="1" s="1"/>
  <c r="CH658" i="1" s="1"/>
  <c r="AW963" i="1"/>
  <c r="CG963" i="1" s="1"/>
  <c r="CH963" i="1" s="1"/>
  <c r="AW1127" i="1"/>
  <c r="CG1127" i="1" s="1"/>
  <c r="CH1127" i="1" s="1"/>
  <c r="AW230" i="1"/>
  <c r="CG230" i="1" s="1"/>
  <c r="CH230" i="1" s="1"/>
  <c r="AW1056" i="1"/>
  <c r="CG1056" i="1" s="1"/>
  <c r="CH1056" i="1" s="1"/>
  <c r="AW1346" i="1"/>
  <c r="CG1346" i="1" s="1"/>
  <c r="CH1346" i="1" s="1"/>
  <c r="AW554" i="1"/>
  <c r="CG554" i="1" s="1"/>
  <c r="CH554" i="1" s="1"/>
  <c r="AW1455" i="1"/>
  <c r="CG1455" i="1" s="1"/>
  <c r="CH1455" i="1" s="1"/>
  <c r="AW1456" i="1"/>
  <c r="CG1456" i="1" s="1"/>
  <c r="CH1456" i="1" s="1"/>
  <c r="AW1095" i="1"/>
  <c r="CG1095" i="1" s="1"/>
  <c r="CH1095" i="1" s="1"/>
  <c r="AW1045" i="1"/>
  <c r="CG1045" i="1" s="1"/>
  <c r="CH1045" i="1" s="1"/>
  <c r="AW386" i="1"/>
  <c r="CG386" i="1" s="1"/>
  <c r="CH386" i="1" s="1"/>
  <c r="AW715" i="1"/>
  <c r="CG715" i="1" s="1"/>
  <c r="CH715" i="1" s="1"/>
  <c r="AW1432" i="1"/>
  <c r="CG1432" i="1" s="1"/>
  <c r="CH1432" i="1" s="1"/>
  <c r="AW435" i="1"/>
  <c r="CG435" i="1" s="1"/>
  <c r="CH435" i="1" s="1"/>
  <c r="AW1377" i="1"/>
  <c r="CG1377" i="1" s="1"/>
  <c r="CH1377" i="1" s="1"/>
  <c r="AW450" i="1"/>
  <c r="CG450" i="1" s="1"/>
  <c r="CH450" i="1" s="1"/>
  <c r="AW1392" i="1"/>
  <c r="CG1392" i="1" s="1"/>
  <c r="CH1392" i="1" s="1"/>
  <c r="AW1235" i="1"/>
  <c r="CG1235" i="1" s="1"/>
  <c r="CH1235" i="1" s="1"/>
  <c r="AW330" i="1"/>
  <c r="CG330" i="1" s="1"/>
  <c r="CH330" i="1" s="1"/>
  <c r="AW945" i="1"/>
  <c r="CG945" i="1" s="1"/>
  <c r="CH945" i="1" s="1"/>
  <c r="AW927" i="1"/>
  <c r="CG927" i="1" s="1"/>
  <c r="CH927" i="1" s="1"/>
  <c r="AW850" i="1"/>
  <c r="CG850" i="1" s="1"/>
  <c r="CH850" i="1" s="1"/>
  <c r="AW965" i="1"/>
  <c r="CG965" i="1" s="1"/>
  <c r="CH965" i="1" s="1"/>
  <c r="AW1072" i="1"/>
  <c r="CG1072" i="1" s="1"/>
  <c r="CH1072" i="1" s="1"/>
  <c r="AW787" i="1"/>
  <c r="CG787" i="1" s="1"/>
  <c r="CH787" i="1" s="1"/>
  <c r="AW912" i="1"/>
  <c r="CG912" i="1" s="1"/>
  <c r="CH912" i="1" s="1"/>
  <c r="AW1011" i="1"/>
  <c r="CG1011" i="1" s="1"/>
  <c r="CH1011" i="1" s="1"/>
  <c r="AW854" i="1"/>
  <c r="CG854" i="1" s="1"/>
  <c r="CH854" i="1" s="1"/>
  <c r="AW901" i="1"/>
  <c r="CG901" i="1" s="1"/>
  <c r="CH901" i="1" s="1"/>
  <c r="AW1252" i="1"/>
  <c r="CG1252" i="1" s="1"/>
  <c r="CH1252" i="1" s="1"/>
  <c r="AW817" i="1"/>
  <c r="CG817" i="1" s="1"/>
  <c r="CH817" i="1" s="1"/>
  <c r="AW720" i="1"/>
  <c r="CG720" i="1" s="1"/>
  <c r="CH720" i="1" s="1"/>
  <c r="AW758" i="1"/>
  <c r="CG758" i="1" s="1"/>
  <c r="CH758" i="1" s="1"/>
  <c r="AW734" i="1"/>
  <c r="CG734" i="1" s="1"/>
  <c r="CH734" i="1" s="1"/>
  <c r="AW711" i="1"/>
  <c r="CG711" i="1" s="1"/>
  <c r="CH711" i="1" s="1"/>
  <c r="AW1350" i="1"/>
  <c r="CG1350" i="1" s="1"/>
  <c r="CH1350" i="1" s="1"/>
  <c r="AW384" i="1"/>
  <c r="CG384" i="1" s="1"/>
  <c r="CH384" i="1" s="1"/>
  <c r="AW1423" i="1"/>
  <c r="CG1423" i="1" s="1"/>
  <c r="CH1423" i="1" s="1"/>
  <c r="AW497" i="1"/>
  <c r="CG497" i="1" s="1"/>
  <c r="CH497" i="1" s="1"/>
  <c r="AW1182" i="1"/>
  <c r="CG1182" i="1" s="1"/>
  <c r="CH1182" i="1" s="1"/>
  <c r="AW275" i="1"/>
  <c r="CG275" i="1" s="1"/>
  <c r="CH275" i="1" s="1"/>
  <c r="AW1284" i="1"/>
  <c r="CG1284" i="1" s="1"/>
  <c r="CH1284" i="1" s="1"/>
  <c r="AW366" i="1"/>
  <c r="CG366" i="1" s="1"/>
  <c r="CH366" i="1" s="1"/>
  <c r="AW131" i="1"/>
  <c r="CG131" i="1" s="1"/>
  <c r="CH131" i="1" s="1"/>
  <c r="AW1121" i="1"/>
  <c r="CG1121" i="1" s="1"/>
  <c r="CH1121" i="1" s="1"/>
  <c r="AW914" i="1"/>
  <c r="CG914" i="1" s="1"/>
  <c r="CH914" i="1" s="1"/>
  <c r="AW1430" i="1"/>
  <c r="CG1430" i="1" s="1"/>
  <c r="CH1430" i="1" s="1"/>
  <c r="AW1394" i="1"/>
  <c r="CG1394" i="1" s="1"/>
  <c r="CH1394" i="1" s="1"/>
  <c r="AW1130" i="1"/>
  <c r="CG1130" i="1" s="1"/>
  <c r="CH1130" i="1" s="1"/>
  <c r="AW759" i="1"/>
  <c r="CG759" i="1" s="1"/>
  <c r="CH759" i="1" s="1"/>
  <c r="AW1458" i="1"/>
  <c r="CG1458" i="1" s="1"/>
  <c r="CH1458" i="1" s="1"/>
  <c r="AW295" i="1"/>
  <c r="CG295" i="1" s="1"/>
  <c r="CH295" i="1" s="1"/>
  <c r="AW391" i="1"/>
  <c r="CG391" i="1" s="1"/>
  <c r="CH391" i="1" s="1"/>
  <c r="AW393" i="1"/>
  <c r="CG393" i="1" s="1"/>
  <c r="CH393" i="1" s="1"/>
  <c r="AW739" i="1"/>
  <c r="CG739" i="1" s="1"/>
  <c r="CH739" i="1" s="1"/>
  <c r="AW855" i="1"/>
  <c r="CG855" i="1" s="1"/>
  <c r="CH855" i="1" s="1"/>
  <c r="AW72" i="1"/>
  <c r="CG72" i="1" s="1"/>
  <c r="CH72" i="1" s="1"/>
  <c r="AW1438" i="1"/>
  <c r="CG1438" i="1" s="1"/>
  <c r="CH1438" i="1" s="1"/>
  <c r="AW1178" i="1"/>
  <c r="CG1178" i="1" s="1"/>
  <c r="CH1178" i="1" s="1"/>
  <c r="AW490" i="1"/>
  <c r="CG490" i="1" s="1"/>
  <c r="CH490" i="1" s="1"/>
  <c r="AW257" i="1"/>
  <c r="CG257" i="1" s="1"/>
  <c r="CH257" i="1" s="1"/>
  <c r="AW1227" i="1"/>
  <c r="CG1227" i="1" s="1"/>
  <c r="CH1227" i="1" s="1"/>
  <c r="AW216" i="1"/>
  <c r="CG216" i="1" s="1"/>
  <c r="CH216" i="1" s="1"/>
  <c r="AW1412" i="1"/>
  <c r="CG1412" i="1" s="1"/>
  <c r="CH1412" i="1" s="1"/>
  <c r="AW1434" i="1"/>
  <c r="CG1434" i="1" s="1"/>
  <c r="CH1434" i="1" s="1"/>
  <c r="AW974" i="1"/>
  <c r="CG974" i="1" s="1"/>
  <c r="CH974" i="1" s="1"/>
  <c r="AW451" i="1"/>
  <c r="CG451" i="1" s="1"/>
  <c r="CH451" i="1" s="1"/>
  <c r="AW265" i="1"/>
  <c r="CG265" i="1" s="1"/>
  <c r="CH265" i="1" s="1"/>
  <c r="AW568" i="1"/>
  <c r="CG568" i="1" s="1"/>
  <c r="CH568" i="1" s="1"/>
  <c r="AW822" i="1"/>
  <c r="CG822" i="1" s="1"/>
  <c r="CH822" i="1" s="1"/>
  <c r="AW1296" i="1"/>
  <c r="CG1296" i="1" s="1"/>
  <c r="CH1296" i="1" s="1"/>
  <c r="AW1395" i="1"/>
  <c r="CG1395" i="1" s="1"/>
  <c r="CH1395" i="1" s="1"/>
  <c r="AW1230" i="1"/>
  <c r="CG1230" i="1" s="1"/>
  <c r="CH1230" i="1" s="1"/>
  <c r="AW1321" i="1"/>
  <c r="CG1321" i="1" s="1"/>
  <c r="CH1321" i="1" s="1"/>
  <c r="AW1143" i="1"/>
  <c r="CG1143" i="1" s="1"/>
  <c r="CH1143" i="1" s="1"/>
  <c r="AW1329" i="1"/>
  <c r="CG1329" i="1" s="1"/>
  <c r="CH1329" i="1" s="1"/>
  <c r="AW1083" i="1"/>
  <c r="CG1083" i="1" s="1"/>
  <c r="CH1083" i="1" s="1"/>
  <c r="AW1327" i="1"/>
  <c r="CG1327" i="1" s="1"/>
  <c r="CH1327" i="1" s="1"/>
  <c r="AW1427" i="1"/>
  <c r="CG1427" i="1" s="1"/>
  <c r="CH1427" i="1" s="1"/>
  <c r="AW33" i="1"/>
  <c r="CG33" i="1" s="1"/>
  <c r="CH33" i="1" s="1"/>
  <c r="AW1454" i="1"/>
  <c r="CG1454" i="1" s="1"/>
  <c r="CH1454" i="1" s="1"/>
  <c r="AW1351" i="1"/>
  <c r="CG1351" i="1" s="1"/>
  <c r="CH1351" i="1" s="1"/>
  <c r="AW147" i="1"/>
  <c r="CG147" i="1" s="1"/>
  <c r="CH147" i="1" s="1"/>
  <c r="AW1273" i="1"/>
  <c r="CG1273" i="1" s="1"/>
  <c r="CH1273" i="1" s="1"/>
  <c r="AW1016" i="1"/>
  <c r="CG1016" i="1" s="1"/>
  <c r="CH1016" i="1" s="1"/>
  <c r="AW1231" i="1"/>
  <c r="CG1231" i="1" s="1"/>
  <c r="CH1231" i="1" s="1"/>
  <c r="AW1444" i="1"/>
  <c r="CG1444" i="1" s="1"/>
  <c r="CH1444" i="1" s="1"/>
  <c r="AW1373" i="1"/>
  <c r="CG1373" i="1" s="1"/>
  <c r="CH1373" i="1" s="1"/>
  <c r="AW1308" i="1"/>
  <c r="CG1308" i="1" s="1"/>
  <c r="CH1308" i="1" s="1"/>
  <c r="AW510" i="1"/>
  <c r="CG510" i="1" s="1"/>
  <c r="CH510" i="1" s="1"/>
  <c r="AW1138" i="1"/>
  <c r="CG1138" i="1" s="1"/>
  <c r="CH1138" i="1" s="1"/>
  <c r="AW1428" i="1"/>
  <c r="CG1428" i="1" s="1"/>
  <c r="CH1428" i="1" s="1"/>
  <c r="AW1101" i="1"/>
  <c r="CG1101" i="1" s="1"/>
  <c r="CH1101" i="1" s="1"/>
  <c r="AW1186" i="1"/>
  <c r="CG1186" i="1" s="1"/>
  <c r="CH1186" i="1" s="1"/>
  <c r="AW1398" i="1"/>
  <c r="CG1398" i="1" s="1"/>
  <c r="CH1398" i="1" s="1"/>
  <c r="AW1383" i="1"/>
  <c r="CG1383" i="1" s="1"/>
  <c r="CH1383" i="1" s="1"/>
  <c r="AW1459" i="1"/>
  <c r="CG1459" i="1" s="1"/>
  <c r="CH1459" i="1" s="1"/>
  <c r="AW1242" i="1"/>
  <c r="CG1242" i="1" s="1"/>
  <c r="CH1242" i="1" s="1"/>
  <c r="AW1206" i="1"/>
  <c r="CG1206" i="1" s="1"/>
  <c r="CH1206" i="1" s="1"/>
  <c r="AW1192" i="1"/>
  <c r="CG1192" i="1" s="1"/>
  <c r="CH1192" i="1" s="1"/>
  <c r="AW1258" i="1"/>
  <c r="CG1258" i="1" s="1"/>
  <c r="CH1258" i="1" s="1"/>
  <c r="AW199" i="1"/>
  <c r="CG199" i="1" s="1"/>
  <c r="CH199" i="1" s="1"/>
  <c r="AW1367" i="1"/>
  <c r="CG1367" i="1" s="1"/>
  <c r="CH1367" i="1" s="1"/>
  <c r="AW1384" i="1"/>
  <c r="CG1384" i="1" s="1"/>
  <c r="CH1384" i="1" s="1"/>
  <c r="AW1304" i="1"/>
  <c r="CG1304" i="1" s="1"/>
  <c r="CH1304" i="1" s="1"/>
  <c r="AW1366" i="1"/>
  <c r="CG1366" i="1" s="1"/>
  <c r="CH1366" i="1" s="1"/>
  <c r="AW1332" i="1"/>
  <c r="CG1332" i="1" s="1"/>
  <c r="CH1332" i="1" s="1"/>
  <c r="AW1269" i="1"/>
  <c r="CG1269" i="1" s="1"/>
  <c r="CH1269" i="1" s="1"/>
  <c r="AW1118" i="1"/>
  <c r="CG1118" i="1" s="1"/>
  <c r="CH1118" i="1" s="1"/>
  <c r="AW1228" i="1"/>
  <c r="CG1228" i="1" s="1"/>
  <c r="CH1228" i="1" s="1"/>
  <c r="AW1057" i="1"/>
  <c r="CG1057" i="1" s="1"/>
  <c r="CH1057" i="1" s="1"/>
  <c r="AW1295" i="1"/>
  <c r="CG1295" i="1" s="1"/>
  <c r="CH1295" i="1" s="1"/>
  <c r="AW1037" i="1"/>
  <c r="CG1037" i="1" s="1"/>
  <c r="CH1037" i="1" s="1"/>
  <c r="AW1074" i="1"/>
  <c r="CG1074" i="1" s="1"/>
  <c r="CH1074" i="1" s="1"/>
  <c r="AW1191" i="1"/>
  <c r="CG1191" i="1" s="1"/>
  <c r="CH1191" i="1" s="1"/>
  <c r="AW1417" i="1"/>
  <c r="CG1417" i="1" s="1"/>
  <c r="CH1417" i="1" s="1"/>
  <c r="AW1341" i="1"/>
  <c r="CG1341" i="1" s="1"/>
  <c r="CH1341" i="1" s="1"/>
  <c r="AW1092" i="1"/>
  <c r="CG1092" i="1" s="1"/>
  <c r="CH1092" i="1" s="1"/>
  <c r="AW1065" i="1"/>
  <c r="CG1065" i="1" s="1"/>
  <c r="CH1065" i="1" s="1"/>
  <c r="AW1322" i="1"/>
  <c r="CG1322" i="1" s="1"/>
  <c r="CH1322" i="1" s="1"/>
  <c r="AW1051" i="1"/>
  <c r="CG1051" i="1" s="1"/>
  <c r="CH1051" i="1" s="1"/>
  <c r="AW1449" i="1"/>
  <c r="CG1449" i="1" s="1"/>
  <c r="CH1449" i="1" s="1"/>
  <c r="AW938" i="1"/>
  <c r="CG938" i="1" s="1"/>
  <c r="CH938" i="1" s="1"/>
  <c r="AW1385" i="1"/>
  <c r="CG1385" i="1" s="1"/>
  <c r="CH1385" i="1" s="1"/>
  <c r="AW993" i="1"/>
  <c r="CG993" i="1" s="1"/>
  <c r="CH993" i="1" s="1"/>
  <c r="AW1287" i="1"/>
  <c r="CG1287" i="1" s="1"/>
  <c r="CH1287" i="1" s="1"/>
  <c r="AW1117" i="1"/>
  <c r="CG1117" i="1" s="1"/>
  <c r="CH1117" i="1" s="1"/>
  <c r="AW999" i="1"/>
  <c r="CG999" i="1" s="1"/>
  <c r="CH999" i="1" s="1"/>
  <c r="AW1145" i="1"/>
  <c r="CG1145" i="1" s="1"/>
  <c r="CH1145" i="1" s="1"/>
  <c r="AW1333" i="1"/>
  <c r="CG1333" i="1" s="1"/>
  <c r="CH1333" i="1" s="1"/>
  <c r="AW1214" i="1"/>
  <c r="CG1214" i="1" s="1"/>
  <c r="CH1214" i="1" s="1"/>
  <c r="AW1250" i="1"/>
  <c r="CG1250" i="1" s="1"/>
  <c r="CH1250" i="1" s="1"/>
  <c r="AW1240" i="1"/>
  <c r="CG1240" i="1" s="1"/>
  <c r="CH1240" i="1" s="1"/>
  <c r="AW729" i="1"/>
  <c r="CG729" i="1" s="1"/>
  <c r="CH729" i="1" s="1"/>
  <c r="AW211" i="1"/>
  <c r="CG211" i="1" s="1"/>
  <c r="CH211" i="1" s="1"/>
  <c r="AW1330" i="1"/>
  <c r="CG1330" i="1" s="1"/>
  <c r="CH1330" i="1" s="1"/>
  <c r="AW851" i="1"/>
  <c r="CG851" i="1" s="1"/>
  <c r="CH851" i="1" s="1"/>
  <c r="AW1421" i="1"/>
  <c r="CG1421" i="1" s="1"/>
  <c r="CH1421" i="1" s="1"/>
  <c r="AW1122" i="1"/>
  <c r="CG1122" i="1" s="1"/>
  <c r="CH1122" i="1" s="1"/>
  <c r="AW888" i="1"/>
  <c r="CG888" i="1" s="1"/>
  <c r="CH888" i="1" s="1"/>
  <c r="AW885" i="1"/>
  <c r="CG885" i="1" s="1"/>
  <c r="CH885" i="1" s="1"/>
  <c r="AW1375" i="1"/>
  <c r="CG1375" i="1" s="1"/>
  <c r="CH1375" i="1" s="1"/>
  <c r="AW1115" i="1"/>
  <c r="CG1115" i="1" s="1"/>
  <c r="CH1115" i="1" s="1"/>
  <c r="AW1199" i="1"/>
  <c r="CG1199" i="1" s="1"/>
  <c r="CH1199" i="1" s="1"/>
  <c r="AW1440" i="1"/>
  <c r="CG1440" i="1" s="1"/>
  <c r="CH1440" i="1" s="1"/>
  <c r="AW1363" i="1"/>
  <c r="CG1363" i="1" s="1"/>
  <c r="CH1363" i="1" s="1"/>
  <c r="AW322" i="1"/>
  <c r="CG322" i="1" s="1"/>
  <c r="CH322" i="1" s="1"/>
  <c r="AW1253" i="1"/>
  <c r="CG1253" i="1" s="1"/>
  <c r="CH1253" i="1" s="1"/>
  <c r="AW1433" i="1"/>
  <c r="CG1433" i="1" s="1"/>
  <c r="CH1433" i="1" s="1"/>
  <c r="AW1169" i="1"/>
  <c r="CG1169" i="1" s="1"/>
  <c r="CH1169" i="1" s="1"/>
  <c r="AW947" i="1"/>
  <c r="CG947" i="1" s="1"/>
  <c r="CH947" i="1" s="1"/>
  <c r="AW416" i="1"/>
  <c r="CG416" i="1" s="1"/>
  <c r="CH416" i="1" s="1"/>
  <c r="AW153" i="1"/>
  <c r="CG153" i="1" s="1"/>
  <c r="CH153" i="1" s="1"/>
  <c r="AW990" i="1"/>
  <c r="CG990" i="1" s="1"/>
  <c r="CH990" i="1" s="1"/>
  <c r="AW1290" i="1"/>
  <c r="CG1290" i="1" s="1"/>
  <c r="CH1290" i="1" s="1"/>
  <c r="AW1305" i="1"/>
  <c r="CG1305" i="1" s="1"/>
  <c r="CH1305" i="1" s="1"/>
  <c r="AW1079" i="1"/>
  <c r="CG1079" i="1" s="1"/>
  <c r="CH1079" i="1" s="1"/>
  <c r="AW1439" i="1"/>
  <c r="CG1439" i="1" s="1"/>
  <c r="CH1439" i="1" s="1"/>
  <c r="AW1328" i="1"/>
  <c r="CG1328" i="1" s="1"/>
  <c r="CH1328" i="1" s="1"/>
  <c r="AW452" i="1"/>
  <c r="CG452" i="1" s="1"/>
  <c r="CH452" i="1" s="1"/>
  <c r="AW398" i="1"/>
  <c r="CG398" i="1" s="1"/>
  <c r="CH398" i="1" s="1"/>
  <c r="AW464" i="1"/>
  <c r="CG464" i="1" s="1"/>
  <c r="CH464" i="1" s="1"/>
  <c r="AW936" i="1"/>
  <c r="CG936" i="1" s="1"/>
  <c r="CH936" i="1" s="1"/>
  <c r="AW1405" i="1"/>
  <c r="CG1405" i="1" s="1"/>
  <c r="CH1405" i="1" s="1"/>
  <c r="AW413" i="1"/>
  <c r="CG413" i="1" s="1"/>
  <c r="CH413" i="1" s="1"/>
  <c r="AW374" i="1"/>
  <c r="CG374" i="1" s="1"/>
  <c r="CH374" i="1" s="1"/>
  <c r="AW336" i="1"/>
  <c r="CG336" i="1" s="1"/>
  <c r="CH336" i="1" s="1"/>
  <c r="AW1116" i="1"/>
  <c r="CG1116" i="1" s="1"/>
  <c r="CH1116" i="1" s="1"/>
  <c r="AW1129" i="1"/>
  <c r="CG1129" i="1" s="1"/>
  <c r="CH1129" i="1" s="1"/>
  <c r="AW1133" i="1"/>
  <c r="CG1133" i="1" s="1"/>
  <c r="CH1133" i="1" s="1"/>
  <c r="AW1187" i="1"/>
  <c r="CG1187" i="1" s="1"/>
  <c r="CH1187" i="1" s="1"/>
  <c r="AW1339" i="1"/>
  <c r="CG1339" i="1" s="1"/>
  <c r="CH1339" i="1" s="1"/>
  <c r="AW1085" i="1"/>
  <c r="CG1085" i="1" s="1"/>
  <c r="CH1085" i="1" s="1"/>
  <c r="AW703" i="1"/>
  <c r="CG703" i="1" s="1"/>
  <c r="CH703" i="1" s="1"/>
  <c r="AW1203" i="1"/>
  <c r="CG1203" i="1" s="1"/>
  <c r="CH1203" i="1" s="1"/>
  <c r="AW415" i="1"/>
  <c r="CG415" i="1" s="1"/>
  <c r="CH415" i="1" s="1"/>
  <c r="AW1188" i="1"/>
  <c r="CG1188" i="1" s="1"/>
  <c r="CH1188" i="1" s="1"/>
  <c r="AW1103" i="1"/>
  <c r="CG1103" i="1" s="1"/>
  <c r="CH1103" i="1" s="1"/>
  <c r="AW909" i="1"/>
  <c r="CG909" i="1" s="1"/>
  <c r="CH909" i="1" s="1"/>
  <c r="AW1032" i="1"/>
  <c r="CG1032" i="1" s="1"/>
  <c r="CH1032" i="1" s="1"/>
  <c r="AW1262" i="1"/>
  <c r="CG1262" i="1" s="1"/>
  <c r="CH1262" i="1" s="1"/>
  <c r="AW1306" i="1"/>
  <c r="CG1306" i="1" s="1"/>
  <c r="CH1306" i="1" s="1"/>
  <c r="AW1010" i="1"/>
  <c r="CG1010" i="1" s="1"/>
  <c r="CH1010" i="1" s="1"/>
  <c r="AW1031" i="1"/>
  <c r="CG1031" i="1" s="1"/>
  <c r="CH1031" i="1" s="1"/>
  <c r="AW1275" i="1"/>
  <c r="CG1275" i="1" s="1"/>
  <c r="CH1275" i="1" s="1"/>
  <c r="AW1212" i="1"/>
  <c r="CG1212" i="1" s="1"/>
  <c r="CH1212" i="1" s="1"/>
  <c r="AW818" i="1"/>
  <c r="CG818" i="1" s="1"/>
  <c r="CH818" i="1" s="1"/>
  <c r="AW1213" i="1"/>
  <c r="CG1213" i="1" s="1"/>
  <c r="CH1213" i="1" s="1"/>
  <c r="AW928" i="1"/>
  <c r="CG928" i="1" s="1"/>
  <c r="CH928" i="1" s="1"/>
  <c r="AW780" i="1"/>
  <c r="CG780" i="1" s="1"/>
  <c r="CH780" i="1" s="1"/>
  <c r="AW614" i="1"/>
  <c r="CG614" i="1" s="1"/>
  <c r="CH614" i="1" s="1"/>
  <c r="AW1015" i="1"/>
  <c r="CG1015" i="1" s="1"/>
  <c r="CH1015" i="1" s="1"/>
  <c r="AW310" i="1"/>
  <c r="CG310" i="1" s="1"/>
  <c r="CH310" i="1" s="1"/>
  <c r="AW523" i="1"/>
  <c r="CG523" i="1" s="1"/>
  <c r="CH523" i="1" s="1"/>
  <c r="AW959" i="1"/>
  <c r="CG959" i="1" s="1"/>
  <c r="CH959" i="1" s="1"/>
  <c r="AW397" i="1"/>
  <c r="CG397" i="1" s="1"/>
  <c r="CH397" i="1" s="1"/>
  <c r="AW1035" i="1"/>
  <c r="CG1035" i="1" s="1"/>
  <c r="CH1035" i="1" s="1"/>
  <c r="AW743" i="1"/>
  <c r="CG743" i="1" s="1"/>
  <c r="CH743" i="1" s="1"/>
  <c r="AW1151" i="1"/>
  <c r="CG1151" i="1" s="1"/>
  <c r="CH1151" i="1" s="1"/>
  <c r="AW1093" i="1"/>
  <c r="CG1093" i="1" s="1"/>
  <c r="CH1093" i="1" s="1"/>
  <c r="AW718" i="1"/>
  <c r="CG718" i="1" s="1"/>
  <c r="CH718" i="1" s="1"/>
  <c r="AW1084" i="1"/>
  <c r="CG1084" i="1" s="1"/>
  <c r="CH1084" i="1" s="1"/>
  <c r="AW887" i="1"/>
  <c r="CG887" i="1" s="1"/>
  <c r="CH887" i="1" s="1"/>
  <c r="AW1344" i="1"/>
  <c r="CG1344" i="1" s="1"/>
  <c r="CH1344" i="1" s="1"/>
  <c r="AW617" i="1"/>
  <c r="CG617" i="1" s="1"/>
  <c r="CH617" i="1" s="1"/>
  <c r="AW582" i="1"/>
  <c r="CG582" i="1" s="1"/>
  <c r="CH582" i="1" s="1"/>
  <c r="AW1286" i="1"/>
  <c r="CG1286" i="1" s="1"/>
  <c r="CH1286" i="1" s="1"/>
  <c r="AW1155" i="1"/>
  <c r="CG1155" i="1" s="1"/>
  <c r="CH1155" i="1" s="1"/>
  <c r="AW1135" i="1"/>
  <c r="CG1135" i="1" s="1"/>
  <c r="CH1135" i="1" s="1"/>
  <c r="AW1039" i="1"/>
  <c r="CG1039" i="1" s="1"/>
  <c r="CH1039" i="1" s="1"/>
  <c r="AW1157" i="1"/>
  <c r="CG1157" i="1" s="1"/>
  <c r="CH1157" i="1" s="1"/>
  <c r="AW1336" i="1"/>
  <c r="CG1336" i="1" s="1"/>
  <c r="CH1336" i="1" s="1"/>
  <c r="AW1285" i="1"/>
  <c r="CG1285" i="1" s="1"/>
  <c r="CH1285" i="1" s="1"/>
  <c r="AW1047" i="1"/>
  <c r="CG1047" i="1" s="1"/>
  <c r="CH1047" i="1" s="1"/>
  <c r="AW1289" i="1"/>
  <c r="CG1289" i="1" s="1"/>
  <c r="CH1289" i="1" s="1"/>
  <c r="AW535" i="1"/>
  <c r="CG535" i="1" s="1"/>
  <c r="CH535" i="1" s="1"/>
  <c r="AW507" i="1"/>
  <c r="CG507" i="1" s="1"/>
  <c r="CH507" i="1" s="1"/>
  <c r="AW1154" i="1"/>
  <c r="CG1154" i="1" s="1"/>
  <c r="CH1154" i="1" s="1"/>
  <c r="AW1174" i="1"/>
  <c r="CG1174" i="1" s="1"/>
  <c r="CH1174" i="1" s="1"/>
  <c r="AW790" i="1"/>
  <c r="CG790" i="1" s="1"/>
  <c r="CH790" i="1" s="1"/>
  <c r="AW1307" i="1"/>
  <c r="CG1307" i="1" s="1"/>
  <c r="CH1307" i="1" s="1"/>
  <c r="AW1349" i="1"/>
  <c r="CG1349" i="1" s="1"/>
  <c r="CH1349" i="1" s="1"/>
  <c r="AW852" i="1"/>
  <c r="CG852" i="1" s="1"/>
  <c r="CH852" i="1" s="1"/>
  <c r="AW622" i="1"/>
  <c r="CG622" i="1" s="1"/>
  <c r="CH622" i="1" s="1"/>
  <c r="AW1100" i="1"/>
  <c r="CG1100" i="1" s="1"/>
  <c r="CH1100" i="1" s="1"/>
  <c r="AW1048" i="1"/>
  <c r="CG1048" i="1" s="1"/>
  <c r="CH1048" i="1" s="1"/>
  <c r="AW1400" i="1"/>
  <c r="CG1400" i="1" s="1"/>
  <c r="CH1400" i="1" s="1"/>
  <c r="AW964" i="1"/>
  <c r="CG964" i="1" s="1"/>
  <c r="CH964" i="1" s="1"/>
  <c r="AW1208" i="1"/>
  <c r="CG1208" i="1" s="1"/>
  <c r="CH1208" i="1" s="1"/>
  <c r="AW1144" i="1"/>
  <c r="CG1144" i="1" s="1"/>
  <c r="CH1144" i="1" s="1"/>
  <c r="AW775" i="1"/>
  <c r="CG775" i="1" s="1"/>
  <c r="CH775" i="1" s="1"/>
  <c r="AW989" i="1"/>
  <c r="CG989" i="1" s="1"/>
  <c r="CH989" i="1" s="1"/>
  <c r="AW1379" i="1"/>
  <c r="CG1379" i="1" s="1"/>
  <c r="CH1379" i="1" s="1"/>
  <c r="AW1207" i="1"/>
  <c r="CG1207" i="1" s="1"/>
  <c r="CH1207" i="1" s="1"/>
  <c r="AW1232" i="1"/>
  <c r="CG1232" i="1" s="1"/>
  <c r="CH1232" i="1" s="1"/>
  <c r="AW546" i="1"/>
  <c r="CG546" i="1" s="1"/>
  <c r="CH546" i="1" s="1"/>
  <c r="AW1319" i="1"/>
  <c r="CG1319" i="1" s="1"/>
  <c r="CH1319" i="1" s="1"/>
  <c r="AW1098" i="1"/>
  <c r="CG1098" i="1" s="1"/>
  <c r="CH1098" i="1" s="1"/>
  <c r="AW1038" i="1"/>
  <c r="CG1038" i="1" s="1"/>
  <c r="CH1038" i="1" s="1"/>
  <c r="AW197" i="1"/>
  <c r="CG197" i="1" s="1"/>
  <c r="CH197" i="1" s="1"/>
  <c r="AW400" i="1"/>
  <c r="CG400" i="1" s="1"/>
  <c r="CH400" i="1" s="1"/>
  <c r="AW437" i="1"/>
  <c r="CG437" i="1" s="1"/>
  <c r="CH437" i="1" s="1"/>
  <c r="AW148" i="1"/>
  <c r="CG148" i="1" s="1"/>
  <c r="CH148" i="1" s="1"/>
  <c r="AW459" i="1"/>
  <c r="CG459" i="1" s="1"/>
  <c r="CH459" i="1" s="1"/>
  <c r="AW1195" i="1"/>
  <c r="CG1195" i="1" s="1"/>
  <c r="CH1195" i="1" s="1"/>
  <c r="AW1282" i="1"/>
  <c r="CG1282" i="1" s="1"/>
  <c r="CH1282" i="1" s="1"/>
  <c r="AW976" i="1"/>
  <c r="CG976" i="1" s="1"/>
  <c r="CH976" i="1" s="1"/>
  <c r="AW836" i="1"/>
  <c r="CG836" i="1" s="1"/>
  <c r="CH836" i="1" s="1"/>
  <c r="AW1028" i="1"/>
  <c r="CG1028" i="1" s="1"/>
  <c r="CH1028" i="1" s="1"/>
  <c r="AW258" i="1"/>
  <c r="CG258" i="1" s="1"/>
  <c r="CH258" i="1" s="1"/>
  <c r="AW462" i="1"/>
  <c r="CG462" i="1" s="1"/>
  <c r="CH462" i="1" s="1"/>
  <c r="AW846" i="1"/>
  <c r="CG846" i="1" s="1"/>
  <c r="CH846" i="1" s="1"/>
  <c r="AW469" i="1"/>
  <c r="CG469" i="1" s="1"/>
  <c r="CH469" i="1" s="1"/>
  <c r="AW1219" i="1"/>
  <c r="CG1219" i="1" s="1"/>
  <c r="CH1219" i="1" s="1"/>
  <c r="AW1069" i="1"/>
  <c r="CG1069" i="1" s="1"/>
  <c r="CH1069" i="1" s="1"/>
  <c r="AW1128" i="1"/>
  <c r="CG1128" i="1" s="1"/>
  <c r="CH1128" i="1" s="1"/>
  <c r="AW1342" i="1"/>
  <c r="CG1342" i="1" s="1"/>
  <c r="CH1342" i="1" s="1"/>
  <c r="AW972" i="1"/>
  <c r="CG972" i="1" s="1"/>
  <c r="CH972" i="1" s="1"/>
  <c r="AW540" i="1"/>
  <c r="CG540" i="1" s="1"/>
  <c r="CH540" i="1" s="1"/>
  <c r="AW946" i="1"/>
  <c r="CG946" i="1" s="1"/>
  <c r="CH946" i="1" s="1"/>
  <c r="AW615" i="1"/>
  <c r="CG615" i="1" s="1"/>
  <c r="CH615" i="1" s="1"/>
  <c r="AW1054" i="1"/>
  <c r="CG1054" i="1" s="1"/>
  <c r="CH1054" i="1" s="1"/>
  <c r="AW499" i="1"/>
  <c r="CG499" i="1" s="1"/>
  <c r="CH499" i="1" s="1"/>
  <c r="AW1441" i="1"/>
  <c r="CG1441" i="1" s="1"/>
  <c r="CH1441" i="1" s="1"/>
  <c r="AW806" i="1"/>
  <c r="CG806" i="1" s="1"/>
  <c r="CH806" i="1" s="1"/>
  <c r="AW597" i="1"/>
  <c r="CG597" i="1" s="1"/>
  <c r="CH597" i="1" s="1"/>
  <c r="AW349" i="1"/>
  <c r="CG349" i="1" s="1"/>
  <c r="CH349" i="1" s="1"/>
  <c r="AW534" i="1"/>
  <c r="CG534" i="1" s="1"/>
  <c r="CH534" i="1" s="1"/>
  <c r="AW1194" i="1"/>
  <c r="CG1194" i="1" s="1"/>
  <c r="CH1194" i="1" s="1"/>
  <c r="AW785" i="1"/>
  <c r="CG785" i="1" s="1"/>
  <c r="CH785" i="1" s="1"/>
  <c r="AW601" i="1"/>
  <c r="CG601" i="1" s="1"/>
  <c r="CH601" i="1" s="1"/>
  <c r="AW978" i="1"/>
  <c r="CG978" i="1" s="1"/>
  <c r="CH978" i="1" s="1"/>
  <c r="AW1049" i="1"/>
  <c r="CG1049" i="1" s="1"/>
  <c r="CH1049" i="1" s="1"/>
  <c r="AW456" i="1"/>
  <c r="CG456" i="1" s="1"/>
  <c r="CH456" i="1" s="1"/>
  <c r="AW1371" i="1"/>
  <c r="CG1371" i="1" s="1"/>
  <c r="CH1371" i="1" s="1"/>
  <c r="AW425" i="1"/>
  <c r="CG425" i="1" s="1"/>
  <c r="CH425" i="1" s="1"/>
  <c r="AW796" i="1"/>
  <c r="CG796" i="1" s="1"/>
  <c r="CH796" i="1" s="1"/>
  <c r="AW676" i="1"/>
  <c r="CG676" i="1" s="1"/>
  <c r="CH676" i="1" s="1"/>
  <c r="AW1158" i="1"/>
  <c r="CG1158" i="1" s="1"/>
  <c r="CH1158" i="1" s="1"/>
  <c r="AW1099" i="1"/>
  <c r="CG1099" i="1" s="1"/>
  <c r="CH1099" i="1" s="1"/>
  <c r="AW948" i="1"/>
  <c r="CG948" i="1" s="1"/>
  <c r="CH948" i="1" s="1"/>
  <c r="AW495" i="1"/>
  <c r="CG495" i="1" s="1"/>
  <c r="CH495" i="1" s="1"/>
  <c r="AW86" i="1"/>
  <c r="CG86" i="1" s="1"/>
  <c r="CH86" i="1" s="1"/>
  <c r="AW1276" i="1"/>
  <c r="CG1276" i="1" s="1"/>
  <c r="CH1276" i="1" s="1"/>
  <c r="AW803" i="1"/>
  <c r="CG803" i="1" s="1"/>
  <c r="CH803" i="1" s="1"/>
  <c r="AW699" i="1"/>
  <c r="CG699" i="1" s="1"/>
  <c r="CH699" i="1" s="1"/>
  <c r="AW797" i="1"/>
  <c r="CG797" i="1" s="1"/>
  <c r="CH797" i="1" s="1"/>
  <c r="AW1259" i="1"/>
  <c r="CG1259" i="1" s="1"/>
  <c r="CH1259" i="1" s="1"/>
  <c r="AW841" i="1"/>
  <c r="CG841" i="1" s="1"/>
  <c r="CH841" i="1" s="1"/>
  <c r="AW1059" i="1"/>
  <c r="CG1059" i="1" s="1"/>
  <c r="CH1059" i="1" s="1"/>
  <c r="AW1142" i="1"/>
  <c r="CG1142" i="1" s="1"/>
  <c r="CH1142" i="1" s="1"/>
  <c r="AW1134" i="1"/>
  <c r="CG1134" i="1" s="1"/>
  <c r="CH1134" i="1" s="1"/>
  <c r="AW569" i="1"/>
  <c r="CG569" i="1" s="1"/>
  <c r="CH569" i="1" s="1"/>
  <c r="AW735" i="1"/>
  <c r="CG735" i="1" s="1"/>
  <c r="CH735" i="1" s="1"/>
  <c r="AW538" i="1"/>
  <c r="CG538" i="1" s="1"/>
  <c r="CH538" i="1" s="1"/>
  <c r="AW675" i="1"/>
  <c r="CG675" i="1" s="1"/>
  <c r="CH675" i="1" s="1"/>
  <c r="AW1060" i="1"/>
  <c r="CG1060" i="1" s="1"/>
  <c r="CH1060" i="1" s="1"/>
  <c r="AW958" i="1"/>
  <c r="CG958" i="1" s="1"/>
  <c r="CH958" i="1" s="1"/>
  <c r="AW503" i="1"/>
  <c r="CG503" i="1" s="1"/>
  <c r="CH503" i="1" s="1"/>
  <c r="AW1197" i="1"/>
  <c r="CG1197" i="1" s="1"/>
  <c r="CH1197" i="1" s="1"/>
  <c r="AW1067" i="1"/>
  <c r="CG1067" i="1" s="1"/>
  <c r="CH1067" i="1" s="1"/>
  <c r="AW1086" i="1"/>
  <c r="CG1086" i="1" s="1"/>
  <c r="CH1086" i="1" s="1"/>
  <c r="AW312" i="1"/>
  <c r="CG312" i="1" s="1"/>
  <c r="CH312" i="1" s="1"/>
  <c r="AW1198" i="1"/>
  <c r="CG1198" i="1" s="1"/>
  <c r="CH1198" i="1" s="1"/>
  <c r="AW1246" i="1"/>
  <c r="CG1246" i="1" s="1"/>
  <c r="CH1246" i="1" s="1"/>
  <c r="AW1022" i="1"/>
  <c r="CG1022" i="1" s="1"/>
  <c r="CH1022" i="1" s="1"/>
  <c r="AW1311" i="1"/>
  <c r="CG1311" i="1" s="1"/>
  <c r="CH1311" i="1" s="1"/>
  <c r="AW88" i="1"/>
  <c r="CG88" i="1" s="1"/>
  <c r="CH88" i="1" s="1"/>
  <c r="AW594" i="1"/>
  <c r="CG594" i="1" s="1"/>
  <c r="CH594" i="1" s="1"/>
  <c r="AW1171" i="1"/>
  <c r="CG1171" i="1" s="1"/>
  <c r="CH1171" i="1" s="1"/>
  <c r="AW848" i="1"/>
  <c r="CG848" i="1" s="1"/>
  <c r="CH848" i="1" s="1"/>
  <c r="AW348" i="1"/>
  <c r="CG348" i="1" s="1"/>
  <c r="CH348" i="1" s="1"/>
  <c r="AW545" i="1"/>
  <c r="CG545" i="1" s="1"/>
  <c r="CH545" i="1" s="1"/>
  <c r="AW388" i="1"/>
  <c r="CG388" i="1" s="1"/>
  <c r="CH388" i="1" s="1"/>
  <c r="AW612" i="1"/>
  <c r="CG612" i="1" s="1"/>
  <c r="CH612" i="1" s="1"/>
  <c r="AW968" i="1"/>
  <c r="CG968" i="1" s="1"/>
  <c r="CH968" i="1" s="1"/>
  <c r="AW570" i="1"/>
  <c r="CG570" i="1" s="1"/>
  <c r="CH570" i="1" s="1"/>
  <c r="AW1461" i="1"/>
  <c r="CG1461" i="1" s="1"/>
  <c r="CH1461" i="1" s="1"/>
  <c r="AW813" i="1"/>
  <c r="CG813" i="1" s="1"/>
  <c r="CH813" i="1" s="1"/>
  <c r="AW1347" i="1"/>
  <c r="CG1347" i="1" s="1"/>
  <c r="CH1347" i="1" s="1"/>
  <c r="AW1132" i="1"/>
  <c r="CG1132" i="1" s="1"/>
  <c r="CH1132" i="1" s="1"/>
  <c r="AW862" i="1"/>
  <c r="CG862" i="1" s="1"/>
  <c r="CH862" i="1" s="1"/>
  <c r="AW630" i="1"/>
  <c r="CG630" i="1" s="1"/>
  <c r="CH630" i="1" s="1"/>
  <c r="AW1381" i="1"/>
  <c r="CG1381" i="1" s="1"/>
  <c r="CH1381" i="1" s="1"/>
  <c r="AW1293" i="1"/>
  <c r="CG1293" i="1" s="1"/>
  <c r="CH1293" i="1" s="1"/>
  <c r="AW784" i="1"/>
  <c r="CG784" i="1" s="1"/>
  <c r="CH784" i="1" s="1"/>
  <c r="AW794" i="1"/>
  <c r="CG794" i="1" s="1"/>
  <c r="CH794" i="1" s="1"/>
  <c r="AW1058" i="1"/>
  <c r="CG1058" i="1" s="1"/>
  <c r="CH1058" i="1" s="1"/>
  <c r="AW931" i="1"/>
  <c r="CG931" i="1" s="1"/>
  <c r="CH931" i="1" s="1"/>
  <c r="AW1216" i="1"/>
  <c r="CG1216" i="1" s="1"/>
  <c r="CH1216" i="1" s="1"/>
  <c r="AW942" i="1"/>
  <c r="CG942" i="1" s="1"/>
  <c r="CH942" i="1" s="1"/>
  <c r="AW757" i="1"/>
  <c r="CG757" i="1" s="1"/>
  <c r="CH757" i="1" s="1"/>
  <c r="AW1283" i="1"/>
  <c r="CG1283" i="1" s="1"/>
  <c r="CH1283" i="1" s="1"/>
  <c r="AW1066" i="1"/>
  <c r="CG1066" i="1" s="1"/>
  <c r="CH1066" i="1" s="1"/>
  <c r="AW944" i="1"/>
  <c r="CG944" i="1" s="1"/>
  <c r="CH944" i="1" s="1"/>
  <c r="AW505" i="1"/>
  <c r="CG505" i="1" s="1"/>
  <c r="CH505" i="1" s="1"/>
  <c r="AW183" i="1"/>
  <c r="CG183" i="1" s="1"/>
  <c r="CH183" i="1" s="1"/>
  <c r="AW583" i="1"/>
  <c r="CG583" i="1" s="1"/>
  <c r="CH583" i="1" s="1"/>
  <c r="AW925" i="1"/>
  <c r="CG925" i="1" s="1"/>
  <c r="CH925" i="1" s="1"/>
  <c r="AW467" i="1"/>
  <c r="CG467" i="1" s="1"/>
  <c r="CH467" i="1" s="1"/>
  <c r="AW616" i="1"/>
  <c r="CG616" i="1" s="1"/>
  <c r="CH616" i="1" s="1"/>
  <c r="AW567" i="1"/>
  <c r="CG567" i="1" s="1"/>
  <c r="CH567" i="1" s="1"/>
  <c r="AW556" i="1"/>
  <c r="CG556" i="1" s="1"/>
  <c r="CH556" i="1" s="1"/>
  <c r="AW1175" i="1"/>
  <c r="CG1175" i="1" s="1"/>
  <c r="CH1175" i="1" s="1"/>
  <c r="AW430" i="1"/>
  <c r="CG430" i="1" s="1"/>
  <c r="CH430" i="1" s="1"/>
  <c r="AW1168" i="1"/>
  <c r="CG1168" i="1" s="1"/>
  <c r="CH1168" i="1" s="1"/>
  <c r="AW991" i="1"/>
  <c r="CG991" i="1" s="1"/>
  <c r="CH991" i="1" s="1"/>
  <c r="AW34" i="1"/>
  <c r="CG34" i="1" s="1"/>
  <c r="CH34" i="1" s="1"/>
  <c r="AW1315" i="1"/>
  <c r="CG1315" i="1" s="1"/>
  <c r="CH1315" i="1" s="1"/>
  <c r="AW815" i="1"/>
  <c r="CG815" i="1" s="1"/>
  <c r="CH815" i="1" s="1"/>
  <c r="AW1160" i="1"/>
  <c r="CG1160" i="1" s="1"/>
  <c r="CH1160" i="1" s="1"/>
  <c r="AW656" i="1"/>
  <c r="CG656" i="1" s="1"/>
  <c r="CH656" i="1" s="1"/>
  <c r="AW585" i="1"/>
  <c r="CG585" i="1" s="1"/>
  <c r="CH585" i="1" s="1"/>
  <c r="AW1389" i="1"/>
  <c r="CG1389" i="1" s="1"/>
  <c r="CH1389" i="1" s="1"/>
  <c r="AW244" i="1"/>
  <c r="CG244" i="1" s="1"/>
  <c r="CH244" i="1" s="1"/>
  <c r="AW399" i="1"/>
  <c r="CG399" i="1" s="1"/>
  <c r="CH399" i="1" s="1"/>
  <c r="AW466" i="1"/>
  <c r="CG466" i="1" s="1"/>
  <c r="CH466" i="1" s="1"/>
  <c r="AW635" i="1"/>
  <c r="CG635" i="1" s="1"/>
  <c r="CH635" i="1" s="1"/>
  <c r="AW446" i="1"/>
  <c r="CG446" i="1" s="1"/>
  <c r="CH446" i="1" s="1"/>
  <c r="AW293" i="1"/>
  <c r="CG293" i="1" s="1"/>
  <c r="CH293" i="1" s="1"/>
  <c r="AW520" i="1"/>
  <c r="CG520" i="1" s="1"/>
  <c r="CH520" i="1" s="1"/>
  <c r="AW319" i="1"/>
  <c r="CG319" i="1" s="1"/>
  <c r="CH319" i="1" s="1"/>
  <c r="AW1139" i="1"/>
  <c r="CG1139" i="1" s="1"/>
  <c r="CH1139" i="1" s="1"/>
  <c r="AW920" i="1"/>
  <c r="CG920" i="1" s="1"/>
  <c r="CH920" i="1" s="1"/>
  <c r="AW1027" i="1"/>
  <c r="CG1027" i="1" s="1"/>
  <c r="CH1027" i="1" s="1"/>
  <c r="AW1243" i="1"/>
  <c r="CG1243" i="1" s="1"/>
  <c r="CH1243" i="1" s="1"/>
  <c r="AW979" i="1"/>
  <c r="CG979" i="1" s="1"/>
  <c r="CH979" i="1" s="1"/>
  <c r="AW1210" i="1"/>
  <c r="CG1210" i="1" s="1"/>
  <c r="CH1210" i="1" s="1"/>
  <c r="AW915" i="1"/>
  <c r="CG915" i="1" s="1"/>
  <c r="CH915" i="1" s="1"/>
  <c r="AW395" i="1"/>
  <c r="CG395" i="1" s="1"/>
  <c r="CH395" i="1" s="1"/>
  <c r="AW501" i="1"/>
  <c r="CG501" i="1" s="1"/>
  <c r="CH501" i="1" s="1"/>
  <c r="AW341" i="1"/>
  <c r="CG341" i="1" s="1"/>
  <c r="CH341" i="1" s="1"/>
  <c r="AW1451" i="1"/>
  <c r="CG1451" i="1" s="1"/>
  <c r="CH1451" i="1" s="1"/>
  <c r="AW1149" i="1"/>
  <c r="CG1149" i="1" s="1"/>
  <c r="CH1149" i="1" s="1"/>
  <c r="AW544" i="1"/>
  <c r="CG544" i="1" s="1"/>
  <c r="CH544" i="1" s="1"/>
  <c r="AW808" i="1"/>
  <c r="CG808" i="1" s="1"/>
  <c r="CH808" i="1" s="1"/>
  <c r="AW1442" i="1"/>
  <c r="CG1442" i="1" s="1"/>
  <c r="CH1442" i="1" s="1"/>
  <c r="AW1234" i="1"/>
  <c r="CG1234" i="1" s="1"/>
  <c r="CH1234" i="1" s="1"/>
  <c r="AW893" i="1"/>
  <c r="CG893" i="1" s="1"/>
  <c r="CH893" i="1" s="1"/>
  <c r="AW1044" i="1"/>
  <c r="CG1044" i="1" s="1"/>
  <c r="CH1044" i="1" s="1"/>
  <c r="AW1218" i="1"/>
  <c r="CG1218" i="1" s="1"/>
  <c r="CH1218" i="1" s="1"/>
  <c r="AW1163" i="1"/>
  <c r="CG1163" i="1" s="1"/>
  <c r="CH1163" i="1" s="1"/>
  <c r="AW1446" i="1"/>
  <c r="CG1446" i="1" s="1"/>
  <c r="CH1446" i="1" s="1"/>
  <c r="AW1173" i="1"/>
  <c r="CG1173" i="1" s="1"/>
  <c r="CH1173" i="1" s="1"/>
  <c r="AW1161" i="1"/>
  <c r="CG1161" i="1" s="1"/>
  <c r="CH1161" i="1" s="1"/>
  <c r="AW522" i="1"/>
  <c r="CG522" i="1" s="1"/>
  <c r="CH522" i="1" s="1"/>
  <c r="AW1368" i="1"/>
  <c r="CG1368" i="1" s="1"/>
  <c r="CH1368" i="1" s="1"/>
  <c r="AW1313" i="1"/>
  <c r="CG1313" i="1" s="1"/>
  <c r="CH1313" i="1" s="1"/>
  <c r="AW649" i="1"/>
  <c r="CG649" i="1" s="1"/>
  <c r="CH649" i="1" s="1"/>
  <c r="AW845" i="1"/>
  <c r="CG845" i="1" s="1"/>
  <c r="CH845" i="1" s="1"/>
  <c r="AW892" i="1"/>
  <c r="CG892" i="1" s="1"/>
  <c r="CH892" i="1" s="1"/>
  <c r="AW890" i="1"/>
  <c r="CG890" i="1" s="1"/>
  <c r="CH890" i="1" s="1"/>
  <c r="AW580" i="1"/>
  <c r="CG580" i="1" s="1"/>
  <c r="CH580" i="1" s="1"/>
  <c r="AW1415" i="1"/>
  <c r="CG1415" i="1" s="1"/>
  <c r="CH1415" i="1" s="1"/>
  <c r="AW952" i="1"/>
  <c r="CG952" i="1" s="1"/>
  <c r="CH952" i="1" s="1"/>
  <c r="AW372" i="1"/>
  <c r="CG372" i="1" s="1"/>
  <c r="CH372" i="1" s="1"/>
  <c r="AW908" i="1"/>
  <c r="CG908" i="1" s="1"/>
  <c r="CH908" i="1" s="1"/>
  <c r="AW663" i="1"/>
  <c r="CG663" i="1" s="1"/>
  <c r="CH663" i="1" s="1"/>
  <c r="AW305" i="1"/>
  <c r="CG305" i="1" s="1"/>
  <c r="CH305" i="1" s="1"/>
  <c r="AW1007" i="1"/>
  <c r="CG1007" i="1" s="1"/>
  <c r="CH1007" i="1" s="1"/>
  <c r="AW1448" i="1"/>
  <c r="CG1448" i="1" s="1"/>
  <c r="CH1448" i="1" s="1"/>
  <c r="AW988" i="1"/>
  <c r="CG988" i="1" s="1"/>
  <c r="CH988" i="1" s="1"/>
  <c r="AW782" i="1"/>
  <c r="CG782" i="1" s="1"/>
  <c r="CH782" i="1" s="1"/>
  <c r="AW633" i="1"/>
  <c r="CG633" i="1" s="1"/>
  <c r="CH633" i="1" s="1"/>
  <c r="AW1105" i="1"/>
  <c r="CG1105" i="1" s="1"/>
  <c r="CH1105" i="1" s="1"/>
  <c r="AW876" i="1"/>
  <c r="CG876" i="1" s="1"/>
  <c r="CH876" i="1" s="1"/>
  <c r="AW1205" i="1"/>
  <c r="CG1205" i="1" s="1"/>
  <c r="CH1205" i="1" s="1"/>
  <c r="AW1352" i="1"/>
  <c r="CG1352" i="1" s="1"/>
  <c r="CH1352" i="1" s="1"/>
  <c r="AW1418" i="1"/>
  <c r="CG1418" i="1" s="1"/>
  <c r="CH1418" i="1" s="1"/>
  <c r="AW804" i="1"/>
  <c r="CG804" i="1" s="1"/>
  <c r="CH804" i="1" s="1"/>
  <c r="AW1166" i="1"/>
  <c r="CG1166" i="1" s="1"/>
  <c r="CH1166" i="1" s="1"/>
  <c r="AW1055" i="1"/>
  <c r="CG1055" i="1" s="1"/>
  <c r="CH1055" i="1" s="1"/>
  <c r="AW387" i="1"/>
  <c r="CG387" i="1" s="1"/>
  <c r="CH387" i="1" s="1"/>
  <c r="AW382" i="1"/>
  <c r="CG382" i="1" s="1"/>
  <c r="CH382" i="1" s="1"/>
  <c r="AW937" i="1"/>
  <c r="CG937" i="1" s="1"/>
  <c r="CH937" i="1" s="1"/>
  <c r="AW987" i="1"/>
  <c r="CG987" i="1" s="1"/>
  <c r="CH987" i="1" s="1"/>
  <c r="AW586" i="1"/>
  <c r="CG586" i="1" s="1"/>
  <c r="CH586" i="1" s="1"/>
  <c r="AW533" i="1"/>
  <c r="CG533" i="1" s="1"/>
  <c r="CH533" i="1" s="1"/>
  <c r="AW721" i="1"/>
  <c r="CG721" i="1" s="1"/>
  <c r="CH721" i="1" s="1"/>
  <c r="AW418" i="1"/>
  <c r="CG418" i="1" s="1"/>
  <c r="CH418" i="1" s="1"/>
  <c r="AW1402" i="1"/>
  <c r="CG1402" i="1" s="1"/>
  <c r="CH1402" i="1" s="1"/>
  <c r="AW831" i="1"/>
  <c r="CG831" i="1" s="1"/>
  <c r="CH831" i="1" s="1"/>
  <c r="AW1279" i="1"/>
  <c r="CG1279" i="1" s="1"/>
  <c r="CH1279" i="1" s="1"/>
  <c r="AW1017" i="1"/>
  <c r="CG1017" i="1" s="1"/>
  <c r="CH1017" i="1" s="1"/>
  <c r="AW1061" i="1"/>
  <c r="CG1061" i="1" s="1"/>
  <c r="CH1061" i="1" s="1"/>
  <c r="AW1215" i="1"/>
  <c r="CG1215" i="1" s="1"/>
  <c r="CH1215" i="1" s="1"/>
  <c r="AW492" i="1"/>
  <c r="CG492" i="1" s="1"/>
  <c r="CH492" i="1" s="1"/>
  <c r="AW781" i="1"/>
  <c r="CG781" i="1" s="1"/>
  <c r="CH781" i="1" s="1"/>
  <c r="AW1457" i="1"/>
  <c r="CG1457" i="1" s="1"/>
  <c r="CH1457" i="1" s="1"/>
  <c r="AW1348" i="1"/>
  <c r="CG1348" i="1" s="1"/>
  <c r="CH1348" i="1" s="1"/>
  <c r="AW1237" i="1"/>
  <c r="CG1237" i="1" s="1"/>
  <c r="CH1237" i="1" s="1"/>
  <c r="AW578" i="1"/>
  <c r="CG578" i="1" s="1"/>
  <c r="CH578" i="1" s="1"/>
  <c r="AW697" i="1"/>
  <c r="CG697" i="1" s="1"/>
  <c r="CH697" i="1" s="1"/>
  <c r="AW1338" i="1"/>
  <c r="CG1338" i="1" s="1"/>
  <c r="CH1338" i="1" s="1"/>
  <c r="AW1318" i="1"/>
  <c r="CG1318" i="1" s="1"/>
  <c r="CH1318" i="1" s="1"/>
  <c r="AW1012" i="1"/>
  <c r="CG1012" i="1" s="1"/>
  <c r="CH1012" i="1" s="1"/>
  <c r="AW1152" i="1"/>
  <c r="CG1152" i="1" s="1"/>
  <c r="CH1152" i="1" s="1"/>
  <c r="AW1081" i="1"/>
  <c r="CG1081" i="1" s="1"/>
  <c r="CH1081" i="1" s="1"/>
  <c r="AW500" i="1"/>
  <c r="CG500" i="1" s="1"/>
  <c r="CH500" i="1" s="1"/>
  <c r="AW681" i="1"/>
  <c r="CG681" i="1" s="1"/>
  <c r="CH681" i="1" s="1"/>
  <c r="AW819" i="1"/>
  <c r="CG819" i="1" s="1"/>
  <c r="CH819" i="1" s="1"/>
  <c r="AW802" i="1"/>
  <c r="CG802" i="1" s="1"/>
  <c r="CH802" i="1" s="1"/>
  <c r="AW849" i="1"/>
  <c r="CG849" i="1" s="1"/>
  <c r="CH849" i="1" s="1"/>
  <c r="AW1390" i="1"/>
  <c r="CG1390" i="1" s="1"/>
  <c r="CH1390" i="1" s="1"/>
  <c r="AW1364" i="1"/>
  <c r="CG1364" i="1" s="1"/>
  <c r="CH1364" i="1" s="1"/>
  <c r="AW1369" i="1"/>
  <c r="CG1369" i="1" s="1"/>
  <c r="CH1369" i="1" s="1"/>
  <c r="AW966" i="1"/>
  <c r="CG966" i="1" s="1"/>
  <c r="CH966" i="1" s="1"/>
  <c r="AW463" i="1"/>
  <c r="CG463" i="1" s="1"/>
  <c r="CH463" i="1" s="1"/>
  <c r="AW900" i="1"/>
  <c r="CG900" i="1" s="1"/>
  <c r="CH900" i="1" s="1"/>
  <c r="AW1291" i="1"/>
  <c r="CG1291" i="1" s="1"/>
  <c r="CH1291" i="1" s="1"/>
  <c r="AW1200" i="1"/>
  <c r="CG1200" i="1" s="1"/>
  <c r="CH1200" i="1" s="1"/>
  <c r="AW642" i="1"/>
  <c r="CG642" i="1" s="1"/>
  <c r="CH642" i="1" s="1"/>
  <c r="AW1131" i="1"/>
  <c r="CG1131" i="1" s="1"/>
  <c r="CH1131" i="1" s="1"/>
  <c r="AW214" i="1"/>
  <c r="CG214" i="1" s="1"/>
  <c r="CH214" i="1" s="1"/>
  <c r="AW350" i="1"/>
  <c r="CG350" i="1" s="1"/>
  <c r="CH350" i="1" s="1"/>
  <c r="AW217" i="1"/>
  <c r="CG217" i="1" s="1"/>
  <c r="CH217" i="1" s="1"/>
  <c r="AW296" i="1"/>
  <c r="CG296" i="1" s="1"/>
  <c r="CH296" i="1" s="1"/>
  <c r="AW749" i="1"/>
  <c r="CG749" i="1" s="1"/>
  <c r="CH749" i="1" s="1"/>
  <c r="AW283" i="1"/>
  <c r="CG283" i="1" s="1"/>
  <c r="CH283" i="1" s="1"/>
  <c r="AW795" i="1"/>
  <c r="CG795" i="1" s="1"/>
  <c r="CH795" i="1" s="1"/>
  <c r="AW1331" i="1"/>
  <c r="CG1331" i="1" s="1"/>
  <c r="CH1331" i="1" s="1"/>
  <c r="AW1452" i="1"/>
  <c r="CG1452" i="1" s="1"/>
  <c r="CH1452" i="1" s="1"/>
  <c r="AW821" i="1"/>
  <c r="CG821" i="1" s="1"/>
  <c r="CH821" i="1" s="1"/>
  <c r="AW1106" i="1"/>
  <c r="CG1106" i="1" s="1"/>
  <c r="CH1106" i="1" s="1"/>
  <c r="AW814" i="1"/>
  <c r="CG814" i="1" s="1"/>
  <c r="CH814" i="1" s="1"/>
  <c r="AW904" i="1"/>
  <c r="CG904" i="1" s="1"/>
  <c r="CH904" i="1" s="1"/>
  <c r="AW379" i="1"/>
  <c r="CG379" i="1" s="1"/>
  <c r="CH379" i="1" s="1"/>
  <c r="AW290" i="1"/>
  <c r="CG290" i="1" s="1"/>
  <c r="CH290" i="1" s="1"/>
  <c r="AW1004" i="1"/>
  <c r="CG1004" i="1" s="1"/>
  <c r="CH1004" i="1" s="1"/>
  <c r="AW1255" i="1"/>
  <c r="CG1255" i="1" s="1"/>
  <c r="CH1255" i="1" s="1"/>
  <c r="AW476" i="1"/>
  <c r="CG476" i="1" s="1"/>
  <c r="CH476" i="1" s="1"/>
  <c r="AW381" i="1"/>
  <c r="CG381" i="1" s="1"/>
  <c r="CH381" i="1" s="1"/>
  <c r="AW479" i="1"/>
  <c r="CG479" i="1" s="1"/>
  <c r="CH479" i="1" s="1"/>
  <c r="AW856" i="1"/>
  <c r="CG856" i="1" s="1"/>
  <c r="CH856" i="1" s="1"/>
  <c r="AW423" i="1"/>
  <c r="CG423" i="1" s="1"/>
  <c r="CH423" i="1" s="1"/>
  <c r="AW361" i="1"/>
  <c r="CG361" i="1" s="1"/>
  <c r="CH361" i="1" s="1"/>
  <c r="AW859" i="1"/>
  <c r="CG859" i="1" s="1"/>
  <c r="CH859" i="1" s="1"/>
  <c r="AW252" i="1"/>
  <c r="CG252" i="1" s="1"/>
  <c r="CH252" i="1" s="1"/>
  <c r="AW1312" i="1"/>
  <c r="CG1312" i="1" s="1"/>
  <c r="CH1312" i="1" s="1"/>
  <c r="AW713" i="1"/>
  <c r="CG713" i="1" s="1"/>
  <c r="CH713" i="1" s="1"/>
  <c r="AW50" i="1"/>
  <c r="CG50" i="1" s="1"/>
  <c r="CH50" i="1" s="1"/>
  <c r="AW525" i="1"/>
  <c r="CG525" i="1" s="1"/>
  <c r="CH525" i="1" s="1"/>
  <c r="AW679" i="1"/>
  <c r="CG679" i="1" s="1"/>
  <c r="CH679" i="1" s="1"/>
  <c r="AW1141" i="1"/>
  <c r="CG1141" i="1" s="1"/>
  <c r="CH1141" i="1" s="1"/>
  <c r="AW1302" i="1"/>
  <c r="CG1302" i="1" s="1"/>
  <c r="CH1302" i="1" s="1"/>
  <c r="AW1401" i="1"/>
  <c r="CG1401" i="1" s="1"/>
  <c r="CH1401" i="1" s="1"/>
  <c r="AW882" i="1"/>
  <c r="CG882" i="1" s="1"/>
  <c r="CH882" i="1" s="1"/>
  <c r="AW1266" i="1"/>
  <c r="CG1266" i="1" s="1"/>
  <c r="CH1266" i="1" s="1"/>
  <c r="AW392" i="1"/>
  <c r="CG392" i="1" s="1"/>
  <c r="CH392" i="1" s="1"/>
  <c r="AW268" i="1"/>
  <c r="CG268" i="1" s="1"/>
  <c r="CH268" i="1" s="1"/>
  <c r="AW996" i="1"/>
  <c r="CG996" i="1" s="1"/>
  <c r="CH996" i="1" s="1"/>
  <c r="AW1357" i="1"/>
  <c r="CG1357" i="1" s="1"/>
  <c r="CH1357" i="1" s="1"/>
  <c r="AW748" i="1"/>
  <c r="CG748" i="1" s="1"/>
  <c r="CH748" i="1" s="1"/>
  <c r="AW837" i="1"/>
  <c r="CG837" i="1" s="1"/>
  <c r="CH837" i="1" s="1"/>
  <c r="AW338" i="1"/>
  <c r="CG338" i="1" s="1"/>
  <c r="CH338" i="1" s="1"/>
  <c r="AW411" i="1"/>
  <c r="CG411" i="1" s="1"/>
  <c r="CH411" i="1" s="1"/>
  <c r="AW798" i="1"/>
  <c r="CG798" i="1" s="1"/>
  <c r="CH798" i="1" s="1"/>
  <c r="AW982" i="1"/>
  <c r="CG982" i="1" s="1"/>
  <c r="CH982" i="1" s="1"/>
  <c r="AW1156" i="1"/>
  <c r="CG1156" i="1" s="1"/>
  <c r="CH1156" i="1" s="1"/>
  <c r="AW56" i="1"/>
  <c r="CG56" i="1" s="1"/>
  <c r="CH56" i="1" s="1"/>
  <c r="AW864" i="1"/>
  <c r="CG864" i="1" s="1"/>
  <c r="CH864" i="1" s="1"/>
  <c r="AW640" i="1"/>
  <c r="CG640" i="1" s="1"/>
  <c r="CH640" i="1" s="1"/>
  <c r="AW176" i="1"/>
  <c r="CG176" i="1" s="1"/>
  <c r="CH176" i="1" s="1"/>
  <c r="AW903" i="1"/>
  <c r="CG903" i="1" s="1"/>
  <c r="CH903" i="1" s="1"/>
  <c r="AW1185" i="1"/>
  <c r="CG1185" i="1" s="1"/>
  <c r="CH1185" i="1" s="1"/>
  <c r="AW871" i="1"/>
  <c r="CG871" i="1" s="1"/>
  <c r="CH871" i="1" s="1"/>
  <c r="AW1334" i="1"/>
  <c r="CG1334" i="1" s="1"/>
  <c r="CH1334" i="1" s="1"/>
  <c r="AW1340" i="1"/>
  <c r="CG1340" i="1" s="1"/>
  <c r="CH1340" i="1" s="1"/>
  <c r="AW404" i="1"/>
  <c r="CG404" i="1" s="1"/>
  <c r="CH404" i="1" s="1"/>
  <c r="AW1076" i="1"/>
  <c r="CG1076" i="1" s="1"/>
  <c r="CH1076" i="1" s="1"/>
  <c r="AW1137" i="1"/>
  <c r="CG1137" i="1" s="1"/>
  <c r="CH1137" i="1" s="1"/>
  <c r="AW1236" i="1"/>
  <c r="CG1236" i="1" s="1"/>
  <c r="CH1236" i="1" s="1"/>
  <c r="AW551" i="1"/>
  <c r="CG551" i="1" s="1"/>
  <c r="CH551" i="1" s="1"/>
  <c r="AW1310" i="1"/>
  <c r="CG1310" i="1" s="1"/>
  <c r="CH1310" i="1" s="1"/>
  <c r="AW756" i="1"/>
  <c r="CG756" i="1" s="1"/>
  <c r="CH756" i="1" s="1"/>
  <c r="AW1040" i="1"/>
  <c r="CG1040" i="1" s="1"/>
  <c r="CH1040" i="1" s="1"/>
  <c r="AW506" i="1"/>
  <c r="CG506" i="1" s="1"/>
  <c r="CH506" i="1" s="1"/>
  <c r="AW420" i="1"/>
  <c r="CG420" i="1" s="1"/>
  <c r="CH420" i="1" s="1"/>
  <c r="AW1263" i="1"/>
  <c r="CG1263" i="1" s="1"/>
  <c r="CH1263" i="1" s="1"/>
  <c r="AW1265" i="1"/>
  <c r="CG1265" i="1" s="1"/>
  <c r="CH1265" i="1" s="1"/>
  <c r="AW454" i="1"/>
  <c r="CG454" i="1" s="1"/>
  <c r="CH454" i="1" s="1"/>
  <c r="AW1165" i="1"/>
  <c r="CG1165" i="1" s="1"/>
  <c r="CH1165" i="1" s="1"/>
  <c r="AW1239" i="1"/>
  <c r="CG1239" i="1" s="1"/>
  <c r="CH1239" i="1" s="1"/>
  <c r="AW116" i="1"/>
  <c r="CG116" i="1" s="1"/>
  <c r="CH116" i="1" s="1"/>
  <c r="AW1443" i="1"/>
  <c r="CG1443" i="1" s="1"/>
  <c r="CH1443" i="1" s="1"/>
  <c r="AW839" i="1"/>
  <c r="CG839" i="1" s="1"/>
  <c r="CH839" i="1" s="1"/>
  <c r="AW1303" i="1"/>
  <c r="CG1303" i="1" s="1"/>
  <c r="CH1303" i="1" s="1"/>
  <c r="AW406" i="1"/>
  <c r="CG406" i="1" s="1"/>
  <c r="CH406" i="1" s="1"/>
  <c r="AW607" i="1"/>
  <c r="CG607" i="1" s="1"/>
  <c r="CH607" i="1" s="1"/>
  <c r="AW186" i="1"/>
  <c r="CG186" i="1" s="1"/>
  <c r="CH186" i="1" s="1"/>
  <c r="AW169" i="1"/>
  <c r="CG169" i="1" s="1"/>
  <c r="CH169" i="1" s="1"/>
  <c r="AW1435" i="1"/>
  <c r="CG1435" i="1" s="1"/>
  <c r="CH1435" i="1" s="1"/>
  <c r="AW977" i="1"/>
  <c r="CG977" i="1" s="1"/>
  <c r="CH977" i="1" s="1"/>
  <c r="AW383" i="1"/>
  <c r="CG383" i="1" s="1"/>
  <c r="CH383" i="1" s="1"/>
  <c r="AW939" i="1"/>
  <c r="CG939" i="1" s="1"/>
  <c r="CH939" i="1" s="1"/>
  <c r="AW1162" i="1"/>
  <c r="CG1162" i="1" s="1"/>
  <c r="CH1162" i="1" s="1"/>
  <c r="AW1221" i="1"/>
  <c r="CG1221" i="1" s="1"/>
  <c r="CH1221" i="1" s="1"/>
  <c r="AW111" i="1"/>
  <c r="CG111" i="1" s="1"/>
  <c r="CH111" i="1" s="1"/>
  <c r="AW1460" i="1"/>
  <c r="CG1460" i="1" s="1"/>
  <c r="CH1460" i="1" s="1"/>
  <c r="AW1424" i="1"/>
  <c r="CG1424" i="1" s="1"/>
  <c r="CH1424" i="1" s="1"/>
  <c r="AW918" i="1"/>
  <c r="CG918" i="1" s="1"/>
  <c r="CH918" i="1" s="1"/>
  <c r="AW1189" i="1"/>
  <c r="CG1189" i="1" s="1"/>
  <c r="CH1189" i="1" s="1"/>
  <c r="AW1014" i="1"/>
  <c r="CG1014" i="1" s="1"/>
  <c r="CH1014" i="1" s="1"/>
  <c r="AW475" i="1"/>
  <c r="CG475" i="1" s="1"/>
  <c r="CH475" i="1" s="1"/>
  <c r="AW579" i="1"/>
  <c r="CG579" i="1" s="1"/>
  <c r="CH579" i="1" s="1"/>
  <c r="AW680" i="1"/>
  <c r="CG680" i="1" s="1"/>
  <c r="CH680" i="1" s="1"/>
  <c r="AW631" i="1"/>
  <c r="CG631" i="1" s="1"/>
  <c r="CH631" i="1" s="1"/>
  <c r="AW1288" i="1"/>
  <c r="CG1288" i="1" s="1"/>
  <c r="CH1288" i="1" s="1"/>
  <c r="AW179" i="1"/>
  <c r="CG179" i="1" s="1"/>
  <c r="CH179" i="1" s="1"/>
  <c r="AW474" i="1"/>
  <c r="CG474" i="1" s="1"/>
  <c r="CH474" i="1" s="1"/>
  <c r="AW175" i="1"/>
  <c r="CG175" i="1" s="1"/>
  <c r="CH175" i="1" s="1"/>
  <c r="AW596" i="1"/>
  <c r="CG596" i="1" s="1"/>
  <c r="CH596" i="1" s="1"/>
  <c r="AW1193" i="1"/>
  <c r="CG1193" i="1" s="1"/>
  <c r="CH1193" i="1" s="1"/>
  <c r="AW1323" i="1"/>
  <c r="CG1323" i="1" s="1"/>
  <c r="CH1323" i="1" s="1"/>
  <c r="AW291" i="1"/>
  <c r="CG291" i="1" s="1"/>
  <c r="CH291" i="1" s="1"/>
  <c r="AW874" i="1"/>
  <c r="CG874" i="1" s="1"/>
  <c r="CH874" i="1" s="1"/>
  <c r="AW1360" i="1"/>
  <c r="CG1360" i="1" s="1"/>
  <c r="CH1360" i="1" s="1"/>
  <c r="AW1298" i="1"/>
  <c r="CG1298" i="1" s="1"/>
  <c r="CH1298" i="1" s="1"/>
  <c r="AW606" i="1"/>
  <c r="CG606" i="1" s="1"/>
  <c r="CH606" i="1" s="1"/>
  <c r="AW1396" i="1"/>
  <c r="CG1396" i="1" s="1"/>
  <c r="CH1396" i="1" s="1"/>
  <c r="AW1150" i="1"/>
  <c r="CG1150" i="1" s="1"/>
  <c r="CH1150" i="1" s="1"/>
  <c r="AW1094" i="1"/>
  <c r="CG1094" i="1" s="1"/>
  <c r="CH1094" i="1" s="1"/>
  <c r="AW1429" i="1"/>
  <c r="CG1429" i="1" s="1"/>
  <c r="CH1429" i="1" s="1"/>
  <c r="AW1125" i="1"/>
  <c r="CG1125" i="1" s="1"/>
  <c r="CH1125" i="1" s="1"/>
  <c r="AW347" i="1"/>
  <c r="CG347" i="1" s="1"/>
  <c r="CH347" i="1" s="1"/>
  <c r="AW1226" i="1"/>
  <c r="CG1226" i="1" s="1"/>
  <c r="CH1226" i="1" s="1"/>
  <c r="AW595" i="1"/>
  <c r="CG595" i="1" s="1"/>
  <c r="CH595" i="1" s="1"/>
  <c r="AW273" i="1"/>
  <c r="CG273" i="1" s="1"/>
  <c r="CH273" i="1" s="1"/>
  <c r="AW702" i="1"/>
  <c r="CG702" i="1" s="1"/>
  <c r="CH702" i="1" s="1"/>
  <c r="AW539" i="1"/>
  <c r="CG539" i="1" s="1"/>
  <c r="CH539" i="1" s="1"/>
  <c r="AW529" i="1"/>
  <c r="CG529" i="1" s="1"/>
  <c r="CH529" i="1" s="1"/>
  <c r="AW727" i="1"/>
  <c r="CG727" i="1" s="1"/>
  <c r="CH727" i="1" s="1"/>
  <c r="AW722" i="1"/>
  <c r="CG722" i="1" s="1"/>
  <c r="CH722" i="1" s="1"/>
  <c r="AW643" i="1"/>
  <c r="CG643" i="1" s="1"/>
  <c r="CH643" i="1" s="1"/>
  <c r="AW363" i="1"/>
  <c r="CG363" i="1" s="1"/>
  <c r="CH363" i="1" s="1"/>
  <c r="AW432" i="1"/>
  <c r="CG432" i="1" s="1"/>
  <c r="CH432" i="1" s="1"/>
  <c r="AW1000" i="1"/>
  <c r="CG1000" i="1" s="1"/>
  <c r="CH1000" i="1" s="1"/>
  <c r="AW886" i="1"/>
  <c r="CG886" i="1" s="1"/>
  <c r="CH886" i="1" s="1"/>
  <c r="AW707" i="1"/>
  <c r="CG707" i="1" s="1"/>
  <c r="CH707" i="1" s="1"/>
  <c r="AW524" i="1"/>
  <c r="CG524" i="1" s="1"/>
  <c r="CH524" i="1" s="1"/>
  <c r="AW317" i="1"/>
  <c r="CG317" i="1" s="1"/>
  <c r="CH317" i="1" s="1"/>
  <c r="AW960" i="1"/>
  <c r="CG960" i="1" s="1"/>
  <c r="CH960" i="1" s="1"/>
  <c r="AW468" i="1"/>
  <c r="CG468" i="1" s="1"/>
  <c r="CH468" i="1" s="1"/>
  <c r="AW910" i="1"/>
  <c r="CG910" i="1" s="1"/>
  <c r="CH910" i="1" s="1"/>
  <c r="AW1046" i="1"/>
  <c r="CG1046" i="1" s="1"/>
  <c r="CH1046" i="1" s="1"/>
  <c r="AW48" i="1"/>
  <c r="CG48" i="1" s="1"/>
  <c r="CH48" i="1" s="1"/>
  <c r="AW419" i="1"/>
  <c r="CG419" i="1" s="1"/>
  <c r="CH419" i="1" s="1"/>
  <c r="AW1080" i="1"/>
  <c r="CG1080" i="1" s="1"/>
  <c r="CH1080" i="1" s="1"/>
  <c r="AW96" i="1"/>
  <c r="CG96" i="1" s="1"/>
  <c r="CH96" i="1" s="1"/>
  <c r="AW961" i="1"/>
  <c r="CG961" i="1" s="1"/>
  <c r="CH961" i="1" s="1"/>
  <c r="AW1164" i="1"/>
  <c r="CG1164" i="1" s="1"/>
  <c r="CH1164" i="1" s="1"/>
  <c r="AW592" i="1"/>
  <c r="CG592" i="1" s="1"/>
  <c r="CH592" i="1" s="1"/>
  <c r="AW879" i="1"/>
  <c r="CG879" i="1" s="1"/>
  <c r="CH879" i="1" s="1"/>
  <c r="AW346" i="1"/>
  <c r="CG346" i="1" s="1"/>
  <c r="CH346" i="1" s="1"/>
  <c r="AW130" i="1"/>
  <c r="CG130" i="1" s="1"/>
  <c r="CH130" i="1" s="1"/>
  <c r="AW367" i="1"/>
  <c r="CG367" i="1" s="1"/>
  <c r="CH367" i="1" s="1"/>
  <c r="AW896" i="1"/>
  <c r="CG896" i="1" s="1"/>
  <c r="CH896" i="1" s="1"/>
  <c r="AW1034" i="1"/>
  <c r="CG1034" i="1" s="1"/>
  <c r="CH1034" i="1" s="1"/>
  <c r="AW661" i="1"/>
  <c r="CG661" i="1" s="1"/>
  <c r="CH661" i="1" s="1"/>
  <c r="AW645" i="1"/>
  <c r="CG645" i="1" s="1"/>
  <c r="CH645" i="1" s="1"/>
  <c r="AW973" i="1"/>
  <c r="CG973" i="1" s="1"/>
  <c r="CH973" i="1" s="1"/>
  <c r="AW128" i="1"/>
  <c r="CG128" i="1" s="1"/>
  <c r="CH128" i="1" s="1"/>
  <c r="AW916" i="1"/>
  <c r="CG916" i="1" s="1"/>
  <c r="CH916" i="1" s="1"/>
  <c r="AW517" i="1"/>
  <c r="CG517" i="1" s="1"/>
  <c r="CH517" i="1" s="1"/>
  <c r="AW504" i="1"/>
  <c r="CG504" i="1" s="1"/>
  <c r="CH504" i="1" s="1"/>
  <c r="AW690" i="1"/>
  <c r="CG690" i="1" s="1"/>
  <c r="CH690" i="1" s="1"/>
  <c r="AW408" i="1"/>
  <c r="CG408" i="1" s="1"/>
  <c r="CH408" i="1" s="1"/>
  <c r="AW493" i="1"/>
  <c r="CG493" i="1" s="1"/>
  <c r="CH493" i="1" s="1"/>
  <c r="AW370" i="1"/>
  <c r="CG370" i="1" s="1"/>
  <c r="CH370" i="1" s="1"/>
  <c r="AW608" i="1"/>
  <c r="CG608" i="1" s="1"/>
  <c r="CH608" i="1" s="1"/>
  <c r="AW1108" i="1"/>
  <c r="CG1108" i="1" s="1"/>
  <c r="CH1108" i="1" s="1"/>
  <c r="AW407" i="1"/>
  <c r="CG407" i="1" s="1"/>
  <c r="CH407" i="1" s="1"/>
  <c r="AW1254" i="1"/>
  <c r="CG1254" i="1" s="1"/>
  <c r="CH1254" i="1" s="1"/>
  <c r="AW765" i="1"/>
  <c r="CG765" i="1" s="1"/>
  <c r="CH765" i="1" s="1"/>
  <c r="AW572" i="1"/>
  <c r="CG572" i="1" s="1"/>
  <c r="CH572" i="1" s="1"/>
  <c r="AW1233" i="1"/>
  <c r="CG1233" i="1" s="1"/>
  <c r="CH1233" i="1" s="1"/>
  <c r="AW441" i="1"/>
  <c r="CG441" i="1" s="1"/>
  <c r="CH441" i="1" s="1"/>
  <c r="AW768" i="1"/>
  <c r="CG768" i="1" s="1"/>
  <c r="CH768" i="1" s="1"/>
  <c r="AW340" i="1"/>
  <c r="CG340" i="1" s="1"/>
  <c r="CH340" i="1" s="1"/>
  <c r="AW222" i="1"/>
  <c r="CG222" i="1" s="1"/>
  <c r="CH222" i="1" s="1"/>
  <c r="AW184" i="1"/>
  <c r="CG184" i="1" s="1"/>
  <c r="CH184" i="1" s="1"/>
  <c r="AW300" i="1"/>
  <c r="CG300" i="1" s="1"/>
  <c r="CH300" i="1" s="1"/>
  <c r="AW480" i="1"/>
  <c r="CG480" i="1" s="1"/>
  <c r="CH480" i="1" s="1"/>
  <c r="AW1126" i="1"/>
  <c r="CG1126" i="1" s="1"/>
  <c r="CH1126" i="1" s="1"/>
  <c r="AW983" i="1"/>
  <c r="CG983" i="1" s="1"/>
  <c r="CH983" i="1" s="1"/>
  <c r="AW1220" i="1"/>
  <c r="CG1220" i="1" s="1"/>
  <c r="CH1220" i="1" s="1"/>
  <c r="AW102" i="1"/>
  <c r="CG102" i="1" s="1"/>
  <c r="CH102" i="1" s="1"/>
  <c r="AW66" i="1"/>
  <c r="CG66" i="1" s="1"/>
  <c r="CH66" i="1" s="1"/>
  <c r="AW1393" i="1"/>
  <c r="CG1393" i="1" s="1"/>
  <c r="CH1393" i="1" s="1"/>
  <c r="AW1277" i="1"/>
  <c r="CG1277" i="1" s="1"/>
  <c r="CH1277" i="1" s="1"/>
  <c r="AW57" i="1"/>
  <c r="CG57" i="1" s="1"/>
  <c r="CH57" i="1" s="1"/>
  <c r="AW457" i="1"/>
  <c r="CG457" i="1" s="1"/>
  <c r="CH457" i="1" s="1"/>
  <c r="AW1013" i="1"/>
  <c r="CG1013" i="1" s="1"/>
  <c r="CH1013" i="1" s="1"/>
  <c r="AW263" i="1"/>
  <c r="CG263" i="1" s="1"/>
  <c r="CH263" i="1" s="1"/>
  <c r="AW1280" i="1"/>
  <c r="CG1280" i="1" s="1"/>
  <c r="CH1280" i="1" s="1"/>
  <c r="AW878" i="1"/>
  <c r="CG878" i="1" s="1"/>
  <c r="CH878" i="1" s="1"/>
  <c r="AW1052" i="1"/>
  <c r="CG1052" i="1" s="1"/>
  <c r="CH1052" i="1" s="1"/>
  <c r="AW1324" i="1"/>
  <c r="CG1324" i="1" s="1"/>
  <c r="CH1324" i="1" s="1"/>
  <c r="AW761" i="1"/>
  <c r="CG761" i="1" s="1"/>
  <c r="CH761" i="1" s="1"/>
  <c r="AW708" i="1"/>
  <c r="CG708" i="1" s="1"/>
  <c r="CH708" i="1" s="1"/>
  <c r="AW905" i="1"/>
  <c r="CG905" i="1" s="1"/>
  <c r="CH905" i="1" s="1"/>
  <c r="AW327" i="1"/>
  <c r="CG327" i="1" s="1"/>
  <c r="CH327" i="1" s="1"/>
  <c r="AW121" i="1"/>
  <c r="CG121" i="1" s="1"/>
  <c r="CH121" i="1" s="1"/>
  <c r="AW1006" i="1"/>
  <c r="CG1006" i="1" s="1"/>
  <c r="CH1006" i="1" s="1"/>
  <c r="AW911" i="1"/>
  <c r="CG911" i="1" s="1"/>
  <c r="CH911" i="1" s="1"/>
  <c r="AW378" i="1"/>
  <c r="CG378" i="1" s="1"/>
  <c r="CH378" i="1" s="1"/>
  <c r="AW279" i="1"/>
  <c r="CG279" i="1" s="1"/>
  <c r="CH279" i="1" s="1"/>
  <c r="AW264" i="1"/>
  <c r="CG264" i="1" s="1"/>
  <c r="CH264" i="1" s="1"/>
  <c r="AW167" i="1"/>
  <c r="CG167" i="1" s="1"/>
  <c r="CH167" i="1" s="1"/>
  <c r="AW949" i="1"/>
  <c r="CG949" i="1" s="1"/>
  <c r="CH949" i="1" s="1"/>
  <c r="AW354" i="1"/>
  <c r="CG354" i="1" s="1"/>
  <c r="CH354" i="1" s="1"/>
  <c r="AW1113" i="1"/>
  <c r="CG1113" i="1" s="1"/>
  <c r="CH1113" i="1" s="1"/>
  <c r="AW1102" i="1"/>
  <c r="CG1102" i="1" s="1"/>
  <c r="CH1102" i="1" s="1"/>
  <c r="AW1450" i="1"/>
  <c r="CG1450" i="1" s="1"/>
  <c r="CH1450" i="1" s="1"/>
  <c r="AW113" i="1"/>
  <c r="CG113" i="1" s="1"/>
  <c r="CH113" i="1" s="1"/>
  <c r="AW494" i="1"/>
  <c r="CG494" i="1" s="1"/>
  <c r="CH494" i="1" s="1"/>
  <c r="AW151" i="1"/>
  <c r="CG151" i="1" s="1"/>
  <c r="CH151" i="1" s="1"/>
  <c r="AW513" i="1"/>
  <c r="CG513" i="1" s="1"/>
  <c r="CH513" i="1" s="1"/>
  <c r="AW91" i="1"/>
  <c r="CG91" i="1" s="1"/>
  <c r="CH91" i="1" s="1"/>
  <c r="AW158" i="1"/>
  <c r="CG158" i="1" s="1"/>
  <c r="CH158" i="1" s="1"/>
  <c r="AW550" i="1"/>
  <c r="CG550" i="1" s="1"/>
  <c r="CH550" i="1" s="1"/>
  <c r="AW1431" i="1"/>
  <c r="CG1431" i="1" s="1"/>
  <c r="CH1431" i="1" s="1"/>
  <c r="AW980" i="1"/>
  <c r="CG980" i="1" s="1"/>
  <c r="CH980" i="1" s="1"/>
  <c r="AW693" i="1"/>
  <c r="CG693" i="1" s="1"/>
  <c r="CH693" i="1" s="1"/>
  <c r="AW590" i="1"/>
  <c r="CG590" i="1" s="1"/>
  <c r="CH590" i="1" s="1"/>
  <c r="AW619" i="1"/>
  <c r="CG619" i="1" s="1"/>
  <c r="CH619" i="1" s="1"/>
  <c r="AW870" i="1"/>
  <c r="CG870" i="1" s="1"/>
  <c r="CH870" i="1" s="1"/>
  <c r="AW740" i="1"/>
  <c r="CG740" i="1" s="1"/>
  <c r="CH740" i="1" s="1"/>
  <c r="AW1159" i="1"/>
  <c r="CG1159" i="1" s="1"/>
  <c r="CH1159" i="1" s="1"/>
  <c r="AW820" i="1"/>
  <c r="CG820" i="1" s="1"/>
  <c r="CH820" i="1" s="1"/>
  <c r="AW1391" i="1"/>
  <c r="CG1391" i="1" s="1"/>
  <c r="CH1391" i="1" s="1"/>
  <c r="AW962" i="1"/>
  <c r="CG962" i="1" s="1"/>
  <c r="CH962" i="1" s="1"/>
  <c r="AW1064" i="1"/>
  <c r="CG1064" i="1" s="1"/>
  <c r="CH1064" i="1" s="1"/>
  <c r="AW1119" i="1"/>
  <c r="CG1119" i="1" s="1"/>
  <c r="CH1119" i="1" s="1"/>
  <c r="AW516" i="1"/>
  <c r="CG516" i="1" s="1"/>
  <c r="CH516" i="1" s="1"/>
  <c r="AW744" i="1"/>
  <c r="CG744" i="1" s="1"/>
  <c r="CH744" i="1" s="1"/>
  <c r="AW146" i="1"/>
  <c r="CG146" i="1" s="1"/>
  <c r="CH146" i="1" s="1"/>
  <c r="AW1025" i="1"/>
  <c r="CG1025" i="1" s="1"/>
  <c r="CH1025" i="1" s="1"/>
  <c r="AW1209" i="1"/>
  <c r="CG1209" i="1" s="1"/>
  <c r="CH1209" i="1" s="1"/>
  <c r="AW1147" i="1"/>
  <c r="CG1147" i="1" s="1"/>
  <c r="CH1147" i="1" s="1"/>
  <c r="AW1096" i="1"/>
  <c r="CG1096" i="1" s="1"/>
  <c r="CH1096" i="1" s="1"/>
  <c r="AW1109" i="1"/>
  <c r="CG1109" i="1" s="1"/>
  <c r="CH1109" i="1" s="1"/>
  <c r="AW700" i="1"/>
  <c r="CG700" i="1" s="1"/>
  <c r="CH700" i="1" s="1"/>
  <c r="AW954" i="1"/>
  <c r="CG954" i="1" s="1"/>
  <c r="CH954" i="1" s="1"/>
  <c r="AW234" i="1"/>
  <c r="CG234" i="1" s="1"/>
  <c r="CH234" i="1" s="1"/>
  <c r="AW593" i="1"/>
  <c r="CG593" i="1" s="1"/>
  <c r="CH593" i="1" s="1"/>
  <c r="AW677" i="1"/>
  <c r="CG677" i="1" s="1"/>
  <c r="CH677" i="1" s="1"/>
  <c r="AW688" i="1"/>
  <c r="CG688" i="1" s="1"/>
  <c r="CH688" i="1" s="1"/>
  <c r="AW826" i="1"/>
  <c r="CG826" i="1" s="1"/>
  <c r="CH826" i="1" s="1"/>
  <c r="AW213" i="1"/>
  <c r="CG213" i="1" s="1"/>
  <c r="CH213" i="1" s="1"/>
  <c r="AW933" i="1"/>
  <c r="CG933" i="1" s="1"/>
  <c r="CH933" i="1" s="1"/>
  <c r="AW691" i="1"/>
  <c r="CG691" i="1" s="1"/>
  <c r="CH691" i="1" s="1"/>
  <c r="AW1326" i="1"/>
  <c r="CG1326" i="1" s="1"/>
  <c r="CH1326" i="1" s="1"/>
  <c r="AW294" i="1"/>
  <c r="CG294" i="1" s="1"/>
  <c r="CH294" i="1" s="1"/>
  <c r="AW1019" i="1"/>
  <c r="CG1019" i="1" s="1"/>
  <c r="CH1019" i="1" s="1"/>
  <c r="AW771" i="1"/>
  <c r="CG771" i="1" s="1"/>
  <c r="CH771" i="1" s="1"/>
  <c r="AW371" i="1"/>
  <c r="CG371" i="1" s="1"/>
  <c r="CH371" i="1" s="1"/>
  <c r="AW830" i="1"/>
  <c r="CG830" i="1" s="1"/>
  <c r="CH830" i="1" s="1"/>
  <c r="AW160" i="1"/>
  <c r="CG160" i="1" s="1"/>
  <c r="CH160" i="1" s="1"/>
  <c r="AW1201" i="1"/>
  <c r="CG1201" i="1" s="1"/>
  <c r="CH1201" i="1" s="1"/>
  <c r="AW515" i="1"/>
  <c r="CG515" i="1" s="1"/>
  <c r="CH515" i="1" s="1"/>
  <c r="AW687" i="1"/>
  <c r="CG687" i="1" s="1"/>
  <c r="CH687" i="1" s="1"/>
  <c r="AW1087" i="1"/>
  <c r="CG1087" i="1" s="1"/>
  <c r="CH1087" i="1" s="1"/>
  <c r="AW530" i="1"/>
  <c r="CG530" i="1" s="1"/>
  <c r="CH530" i="1" s="1"/>
  <c r="AW760" i="1"/>
  <c r="CG760" i="1" s="1"/>
  <c r="CH760" i="1" s="1"/>
  <c r="AW1374" i="1"/>
  <c r="CG1374" i="1" s="1"/>
  <c r="CH1374" i="1" s="1"/>
  <c r="AW738" i="1"/>
  <c r="CG738" i="1" s="1"/>
  <c r="CH738" i="1" s="1"/>
  <c r="AW921" i="1"/>
  <c r="CG921" i="1" s="1"/>
  <c r="CH921" i="1" s="1"/>
  <c r="AW844" i="1"/>
  <c r="CG844" i="1" s="1"/>
  <c r="CH844" i="1" s="1"/>
  <c r="AW308" i="1"/>
  <c r="CG308" i="1" s="1"/>
  <c r="CH308" i="1" s="1"/>
  <c r="AW306" i="1"/>
  <c r="CG306" i="1" s="1"/>
  <c r="CH306" i="1" s="1"/>
  <c r="AW1180" i="1"/>
  <c r="CG1180" i="1" s="1"/>
  <c r="CH1180" i="1" s="1"/>
  <c r="AW449" i="1"/>
  <c r="CG449" i="1" s="1"/>
  <c r="CH449" i="1" s="1"/>
  <c r="AW1343" i="1"/>
  <c r="CG1343" i="1" s="1"/>
  <c r="CH1343" i="1" s="1"/>
  <c r="AW812" i="1"/>
  <c r="CG812" i="1" s="1"/>
  <c r="CH812" i="1" s="1"/>
  <c r="AW254" i="1"/>
  <c r="CG254" i="1" s="1"/>
  <c r="CH254" i="1" s="1"/>
  <c r="AW732" i="1"/>
  <c r="CG732" i="1" s="1"/>
  <c r="CH732" i="1" s="1"/>
  <c r="AW1335" i="1"/>
  <c r="CG1335" i="1" s="1"/>
  <c r="CH1335" i="1" s="1"/>
  <c r="AW496" i="1"/>
  <c r="CG496" i="1" s="1"/>
  <c r="CH496" i="1" s="1"/>
  <c r="AW227" i="1"/>
  <c r="CG227" i="1" s="1"/>
  <c r="CH227" i="1" s="1"/>
  <c r="AW1124" i="1"/>
  <c r="CG1124" i="1" s="1"/>
  <c r="CH1124" i="1" s="1"/>
  <c r="AW1088" i="1"/>
  <c r="CG1088" i="1" s="1"/>
  <c r="CH1088" i="1" s="1"/>
  <c r="AW1107" i="1"/>
  <c r="CG1107" i="1" s="1"/>
  <c r="CH1107" i="1" s="1"/>
  <c r="AW194" i="1"/>
  <c r="CG194" i="1" s="1"/>
  <c r="CH194" i="1" s="1"/>
  <c r="AW971" i="1"/>
  <c r="CG971" i="1" s="1"/>
  <c r="CH971" i="1" s="1"/>
  <c r="AW610" i="1"/>
  <c r="CG610" i="1" s="1"/>
  <c r="CH610" i="1" s="1"/>
  <c r="AW1225" i="1"/>
  <c r="CG1225" i="1" s="1"/>
  <c r="CH1225" i="1" s="1"/>
  <c r="AW1309" i="1"/>
  <c r="CG1309" i="1" s="1"/>
  <c r="CH1309" i="1" s="1"/>
  <c r="AW1112" i="1"/>
  <c r="CG1112" i="1" s="1"/>
  <c r="CH1112" i="1" s="1"/>
  <c r="AW170" i="1"/>
  <c r="CG170" i="1" s="1"/>
  <c r="CH170" i="1" s="1"/>
  <c r="AW1120" i="1"/>
  <c r="CG1120" i="1" s="1"/>
  <c r="CH1120" i="1" s="1"/>
  <c r="AW694" i="1"/>
  <c r="CG694" i="1" s="1"/>
  <c r="CH694" i="1" s="1"/>
  <c r="AW866" i="1"/>
  <c r="CG866" i="1" s="1"/>
  <c r="CH866" i="1" s="1"/>
  <c r="AW267" i="1"/>
  <c r="CG267" i="1" s="1"/>
  <c r="CH267" i="1" s="1"/>
  <c r="AW1111" i="1"/>
  <c r="CG1111" i="1" s="1"/>
  <c r="CH1111" i="1" s="1"/>
  <c r="AW644" i="1"/>
  <c r="CG644" i="1" s="1"/>
  <c r="CH644" i="1" s="1"/>
  <c r="AW123" i="1"/>
  <c r="CG123" i="1" s="1"/>
  <c r="CH123" i="1" s="1"/>
  <c r="AW38" i="1"/>
  <c r="CG38" i="1" s="1"/>
  <c r="CH38" i="1" s="1"/>
  <c r="AW21" i="1"/>
  <c r="CG21" i="1" s="1"/>
  <c r="CH21" i="1" s="1"/>
  <c r="AW672" i="1"/>
  <c r="CG672" i="1" s="1"/>
  <c r="CH672" i="1" s="1"/>
  <c r="AW875" i="1"/>
  <c r="CG875" i="1" s="1"/>
  <c r="CH875" i="1" s="1"/>
  <c r="AW840" i="1"/>
  <c r="CG840" i="1" s="1"/>
  <c r="CH840" i="1" s="1"/>
  <c r="AW747" i="1"/>
  <c r="CG747" i="1" s="1"/>
  <c r="CH747" i="1" s="1"/>
  <c r="AW778" i="1"/>
  <c r="CG778" i="1" s="1"/>
  <c r="CH778" i="1" s="1"/>
  <c r="AW1073" i="1"/>
  <c r="CG1073" i="1" s="1"/>
  <c r="CH1073" i="1" s="1"/>
  <c r="AW307" i="1"/>
  <c r="CG307" i="1" s="1"/>
  <c r="CH307" i="1" s="1"/>
  <c r="AW248" i="1"/>
  <c r="CG248" i="1" s="1"/>
  <c r="CH248" i="1" s="1"/>
  <c r="AW695" i="1"/>
  <c r="CG695" i="1" s="1"/>
  <c r="CH695" i="1" s="1"/>
  <c r="AW473" i="1"/>
  <c r="CG473" i="1" s="1"/>
  <c r="CH473" i="1" s="1"/>
  <c r="AW883" i="1"/>
  <c r="CG883" i="1" s="1"/>
  <c r="CH883" i="1" s="1"/>
  <c r="AW669" i="1"/>
  <c r="CG669" i="1" s="1"/>
  <c r="CH669" i="1" s="1"/>
  <c r="AW1042" i="1"/>
  <c r="CG1042" i="1" s="1"/>
  <c r="CH1042" i="1" s="1"/>
  <c r="AW997" i="1"/>
  <c r="CG997" i="1" s="1"/>
  <c r="CH997" i="1" s="1"/>
  <c r="AW1447" i="1"/>
  <c r="CG1447" i="1" s="1"/>
  <c r="CH1447" i="1" s="1"/>
  <c r="AW377" i="1"/>
  <c r="CG377" i="1" s="1"/>
  <c r="CH377" i="1" s="1"/>
  <c r="AW335" i="1"/>
  <c r="CG335" i="1" s="1"/>
  <c r="CH335" i="1" s="1"/>
  <c r="AW536" i="1"/>
  <c r="CG536" i="1" s="1"/>
  <c r="CH536" i="1" s="1"/>
  <c r="AW107" i="1"/>
  <c r="CG107" i="1" s="1"/>
  <c r="CH107" i="1" s="1"/>
  <c r="AW373" i="1"/>
  <c r="CG373" i="1" s="1"/>
  <c r="CH373" i="1" s="1"/>
  <c r="AW1123" i="1"/>
  <c r="CG1123" i="1" s="1"/>
  <c r="CH1123" i="1" s="1"/>
  <c r="AW1179" i="1"/>
  <c r="CG1179" i="1" s="1"/>
  <c r="CH1179" i="1" s="1"/>
  <c r="AW122" i="1"/>
  <c r="CG122" i="1" s="1"/>
  <c r="CH122" i="1" s="1"/>
  <c r="AW660" i="1"/>
  <c r="CG660" i="1" s="1"/>
  <c r="CH660" i="1" s="1"/>
  <c r="AW1140" i="1"/>
  <c r="CG1140" i="1" s="1"/>
  <c r="CH1140" i="1" s="1"/>
  <c r="AW1292" i="1"/>
  <c r="CG1292" i="1" s="1"/>
  <c r="CH1292" i="1" s="1"/>
  <c r="AW369" i="1"/>
  <c r="CG369" i="1" s="1"/>
  <c r="CH369" i="1" s="1"/>
  <c r="AW709" i="1"/>
  <c r="CG709" i="1" s="1"/>
  <c r="CH709" i="1" s="1"/>
  <c r="AW816" i="1"/>
  <c r="CG816" i="1" s="1"/>
  <c r="CH816" i="1" s="1"/>
  <c r="AW730" i="1"/>
  <c r="CG730" i="1" s="1"/>
  <c r="CH730" i="1" s="1"/>
  <c r="AW532" i="1"/>
  <c r="CG532" i="1" s="1"/>
  <c r="CH532" i="1" s="1"/>
  <c r="AW280" i="1"/>
  <c r="CG280" i="1" s="1"/>
  <c r="CH280" i="1" s="1"/>
  <c r="AW1251" i="1"/>
  <c r="CG1251" i="1" s="1"/>
  <c r="CH1251" i="1" s="1"/>
  <c r="AW1029" i="1"/>
  <c r="CG1029" i="1" s="1"/>
  <c r="CH1029" i="1" s="1"/>
  <c r="AW29" i="1"/>
  <c r="CG29" i="1" s="1"/>
  <c r="CH29" i="1" s="1"/>
  <c r="AW364" i="1"/>
  <c r="CG364" i="1" s="1"/>
  <c r="CH364" i="1" s="1"/>
  <c r="AW559" i="1"/>
  <c r="CG559" i="1" s="1"/>
  <c r="CH559" i="1" s="1"/>
  <c r="AW126" i="1"/>
  <c r="CG126" i="1" s="1"/>
  <c r="CH126" i="1" s="1"/>
  <c r="AW491" i="1"/>
  <c r="CG491" i="1" s="1"/>
  <c r="CH491" i="1" s="1"/>
  <c r="AW668" i="1"/>
  <c r="CG668" i="1" s="1"/>
  <c r="CH668" i="1" s="1"/>
  <c r="AW728" i="1"/>
  <c r="CG728" i="1" s="1"/>
  <c r="CH728" i="1" s="1"/>
  <c r="AW899" i="1"/>
  <c r="CG899" i="1" s="1"/>
  <c r="CH899" i="1" s="1"/>
  <c r="AW1299" i="1"/>
  <c r="CG1299" i="1" s="1"/>
  <c r="CH1299" i="1" s="1"/>
  <c r="AW627" i="1"/>
  <c r="CG627" i="1" s="1"/>
  <c r="CH627" i="1" s="1"/>
  <c r="AW1041" i="1"/>
  <c r="CG1041" i="1" s="1"/>
  <c r="CH1041" i="1" s="1"/>
  <c r="AW233" i="1"/>
  <c r="CG233" i="1" s="1"/>
  <c r="CH233" i="1" s="1"/>
  <c r="AW1416" i="1"/>
  <c r="CG1416" i="1" s="1"/>
  <c r="CH1416" i="1" s="1"/>
  <c r="AW303" i="1"/>
  <c r="CG303" i="1" s="1"/>
  <c r="CH303" i="1" s="1"/>
  <c r="AW180" i="1"/>
  <c r="CG180" i="1" s="1"/>
  <c r="CH180" i="1" s="1"/>
  <c r="AW1268" i="1"/>
  <c r="CG1268" i="1" s="1"/>
  <c r="CH1268" i="1" s="1"/>
  <c r="AW118" i="1"/>
  <c r="CG118" i="1" s="1"/>
  <c r="CH118" i="1" s="1"/>
  <c r="AW673" i="1"/>
  <c r="CG673" i="1" s="1"/>
  <c r="CH673" i="1" s="1"/>
  <c r="AW587" i="1"/>
  <c r="CG587" i="1" s="1"/>
  <c r="CH587" i="1" s="1"/>
  <c r="AW152" i="1"/>
  <c r="CG152" i="1" s="1"/>
  <c r="CH152" i="1" s="1"/>
  <c r="AW390" i="1"/>
  <c r="CG390" i="1" s="1"/>
  <c r="CH390" i="1" s="1"/>
  <c r="AW894" i="1"/>
  <c r="CG894" i="1" s="1"/>
  <c r="CH894" i="1" s="1"/>
  <c r="AW519" i="1"/>
  <c r="CG519" i="1" s="1"/>
  <c r="CH519" i="1" s="1"/>
  <c r="AW362" i="1"/>
  <c r="CG362" i="1" s="1"/>
  <c r="CH362" i="1" s="1"/>
  <c r="AW1082" i="1"/>
  <c r="CG1082" i="1" s="1"/>
  <c r="CH1082" i="1" s="1"/>
  <c r="AW783" i="1"/>
  <c r="CG783" i="1" s="1"/>
  <c r="CH783" i="1" s="1"/>
  <c r="AW950" i="1"/>
  <c r="CG950" i="1" s="1"/>
  <c r="CH950" i="1" s="1"/>
  <c r="AW442" i="1"/>
  <c r="CG442" i="1" s="1"/>
  <c r="CH442" i="1" s="1"/>
  <c r="AW274" i="1"/>
  <c r="CG274" i="1" s="1"/>
  <c r="CH274" i="1" s="1"/>
  <c r="AW1020" i="1"/>
  <c r="CG1020" i="1" s="1"/>
  <c r="CH1020" i="1" s="1"/>
  <c r="AW562" i="1"/>
  <c r="CG562" i="1" s="1"/>
  <c r="CH562" i="1" s="1"/>
  <c r="AW409" i="1"/>
  <c r="CG409" i="1" s="1"/>
  <c r="CH409" i="1" s="1"/>
  <c r="AW922" i="1"/>
  <c r="CG922" i="1" s="1"/>
  <c r="CH922" i="1" s="1"/>
  <c r="AW1181" i="1"/>
  <c r="CG1181" i="1" s="1"/>
  <c r="CH1181" i="1" s="1"/>
  <c r="AW575" i="1"/>
  <c r="CG575" i="1" s="1"/>
  <c r="CH575" i="1" s="1"/>
  <c r="AW686" i="1"/>
  <c r="CG686" i="1" s="1"/>
  <c r="CH686" i="1" s="1"/>
  <c r="AW115" i="1"/>
  <c r="CG115" i="1" s="1"/>
  <c r="CH115" i="1" s="1"/>
  <c r="AW428" i="1"/>
  <c r="CG428" i="1" s="1"/>
  <c r="CH428" i="1" s="1"/>
  <c r="AW956" i="1"/>
  <c r="CG956" i="1" s="1"/>
  <c r="CH956" i="1" s="1"/>
  <c r="AW109" i="1"/>
  <c r="CG109" i="1" s="1"/>
  <c r="CH109" i="1" s="1"/>
  <c r="AW863" i="1"/>
  <c r="CG863" i="1" s="1"/>
  <c r="CH863" i="1" s="1"/>
  <c r="AW634" i="1"/>
  <c r="CG634" i="1" s="1"/>
  <c r="CH634" i="1" s="1"/>
  <c r="AW243" i="1"/>
  <c r="CG243" i="1" s="1"/>
  <c r="CH243" i="1" s="1"/>
  <c r="AW704" i="1"/>
  <c r="CG704" i="1" s="1"/>
  <c r="CH704" i="1" s="1"/>
  <c r="AW825" i="1"/>
  <c r="CG825" i="1" s="1"/>
  <c r="CH825" i="1" s="1"/>
  <c r="AW440" i="1"/>
  <c r="CG440" i="1" s="1"/>
  <c r="CH440" i="1" s="1"/>
  <c r="AW436" i="1"/>
  <c r="CG436" i="1" s="1"/>
  <c r="CH436" i="1" s="1"/>
  <c r="AW1021" i="1"/>
  <c r="CG1021" i="1" s="1"/>
  <c r="CH1021" i="1" s="1"/>
  <c r="AW1320" i="1"/>
  <c r="CG1320" i="1" s="1"/>
  <c r="CH1320" i="1" s="1"/>
  <c r="AW521" i="1"/>
  <c r="CG521" i="1" s="1"/>
  <c r="CH521" i="1" s="1"/>
  <c r="AW447" i="1"/>
  <c r="CG447" i="1" s="1"/>
  <c r="CH447" i="1" s="1"/>
  <c r="AW1244" i="1"/>
  <c r="CG1244" i="1" s="1"/>
  <c r="CH1244" i="1" s="1"/>
  <c r="AW55" i="1"/>
  <c r="CG55" i="1" s="1"/>
  <c r="CH55" i="1" s="1"/>
  <c r="AW1271" i="1"/>
  <c r="CG1271" i="1" s="1"/>
  <c r="CH1271" i="1" s="1"/>
  <c r="AW773" i="1"/>
  <c r="CG773" i="1" s="1"/>
  <c r="CH773" i="1" s="1"/>
  <c r="AW204" i="1"/>
  <c r="CG204" i="1" s="1"/>
  <c r="CH204" i="1" s="1"/>
  <c r="AW769" i="1"/>
  <c r="CG769" i="1" s="1"/>
  <c r="CH769" i="1" s="1"/>
  <c r="AW791" i="1"/>
  <c r="CG791" i="1" s="1"/>
  <c r="CH791" i="1" s="1"/>
  <c r="AW251" i="1"/>
  <c r="CG251" i="1" s="1"/>
  <c r="CH251" i="1" s="1"/>
  <c r="AW232" i="1"/>
  <c r="CG232" i="1" s="1"/>
  <c r="CH232" i="1" s="1"/>
  <c r="AW1241" i="1"/>
  <c r="CG1241" i="1" s="1"/>
  <c r="CH1241" i="1" s="1"/>
  <c r="AW402" i="1"/>
  <c r="CG402" i="1" s="1"/>
  <c r="CH402" i="1" s="1"/>
  <c r="AW891" i="1"/>
  <c r="CG891" i="1" s="1"/>
  <c r="CH891" i="1" s="1"/>
  <c r="AW919" i="1"/>
  <c r="CG919" i="1" s="1"/>
  <c r="CH919" i="1" s="1"/>
  <c r="AW1247" i="1"/>
  <c r="CG1247" i="1" s="1"/>
  <c r="CH1247" i="1" s="1"/>
  <c r="AW1356" i="1"/>
  <c r="CG1356" i="1" s="1"/>
  <c r="CH1356" i="1" s="1"/>
  <c r="AW984" i="1"/>
  <c r="CG984" i="1" s="1"/>
  <c r="CH984" i="1" s="1"/>
  <c r="AW917" i="1"/>
  <c r="CG917" i="1" s="1"/>
  <c r="CH917" i="1" s="1"/>
  <c r="AW1036" i="1"/>
  <c r="CG1036" i="1" s="1"/>
  <c r="CH1036" i="1" s="1"/>
  <c r="AW61" i="1"/>
  <c r="CG61" i="1" s="1"/>
  <c r="CH61" i="1" s="1"/>
  <c r="AW701" i="1"/>
  <c r="CG701" i="1" s="1"/>
  <c r="CH701" i="1" s="1"/>
  <c r="AW75" i="1"/>
  <c r="CG75" i="1" s="1"/>
  <c r="CH75" i="1" s="1"/>
  <c r="AW95" i="1"/>
  <c r="CG95" i="1" s="1"/>
  <c r="CH95" i="1" s="1"/>
  <c r="AW215" i="1"/>
  <c r="CG215" i="1" s="1"/>
  <c r="CH215" i="1" s="1"/>
  <c r="AW705" i="1"/>
  <c r="CG705" i="1" s="1"/>
  <c r="CH705" i="1" s="1"/>
  <c r="AW190" i="1"/>
  <c r="CG190" i="1" s="1"/>
  <c r="CH190" i="1" s="1"/>
  <c r="AW1358" i="1"/>
  <c r="CG1358" i="1" s="1"/>
  <c r="CH1358" i="1" s="1"/>
  <c r="AW403" i="1"/>
  <c r="CG403" i="1" s="1"/>
  <c r="CH403" i="1" s="1"/>
  <c r="AW1359" i="1"/>
  <c r="CG1359" i="1" s="1"/>
  <c r="CH1359" i="1" s="1"/>
  <c r="AW1211" i="1"/>
  <c r="CG1211" i="1" s="1"/>
  <c r="CH1211" i="1" s="1"/>
  <c r="AW1410" i="1"/>
  <c r="CG1410" i="1" s="1"/>
  <c r="CH1410" i="1" s="1"/>
  <c r="AW135" i="1"/>
  <c r="CG135" i="1" s="1"/>
  <c r="CH135" i="1" s="1"/>
  <c r="AW670" i="1"/>
  <c r="CG670" i="1" s="1"/>
  <c r="CH670" i="1" s="1"/>
  <c r="AW223" i="1"/>
  <c r="CG223" i="1" s="1"/>
  <c r="CH223" i="1" s="1"/>
  <c r="AW696" i="1"/>
  <c r="CG696" i="1" s="1"/>
  <c r="CH696" i="1" s="1"/>
  <c r="AW1170" i="1"/>
  <c r="CG1170" i="1" s="1"/>
  <c r="CH1170" i="1" s="1"/>
  <c r="AW282" i="1"/>
  <c r="CG282" i="1" s="1"/>
  <c r="CH282" i="1" s="1"/>
  <c r="AW117" i="1"/>
  <c r="CG117" i="1" s="1"/>
  <c r="CH117" i="1" s="1"/>
  <c r="AW1114" i="1"/>
  <c r="CG1114" i="1" s="1"/>
  <c r="CH1114" i="1" s="1"/>
  <c r="AW145" i="1"/>
  <c r="CG145" i="1" s="1"/>
  <c r="CH145" i="1" s="1"/>
  <c r="AW136" i="1"/>
  <c r="CG136" i="1" s="1"/>
  <c r="CH136" i="1" s="1"/>
  <c r="AW226" i="1"/>
  <c r="CG226" i="1" s="1"/>
  <c r="CH226" i="1" s="1"/>
  <c r="AW1008" i="1"/>
  <c r="CG1008" i="1" s="1"/>
  <c r="CH1008" i="1" s="1"/>
  <c r="AW311" i="1"/>
  <c r="CG311" i="1" s="1"/>
  <c r="CH311" i="1" s="1"/>
  <c r="AW375" i="1"/>
  <c r="CG375" i="1" s="1"/>
  <c r="CH375" i="1" s="1"/>
  <c r="AW132" i="1"/>
  <c r="CG132" i="1" s="1"/>
  <c r="CH132" i="1" s="1"/>
  <c r="AW992" i="1"/>
  <c r="CG992" i="1" s="1"/>
  <c r="CH992" i="1" s="1"/>
  <c r="AW868" i="1"/>
  <c r="CG868" i="1" s="1"/>
  <c r="CH868" i="1" s="1"/>
  <c r="AW482" i="1"/>
  <c r="CG482" i="1" s="1"/>
  <c r="CH482" i="1" s="1"/>
  <c r="AW1365" i="1"/>
  <c r="CG1365" i="1" s="1"/>
  <c r="CH1365" i="1" s="1"/>
  <c r="AW934" i="1"/>
  <c r="CG934" i="1" s="1"/>
  <c r="CH934" i="1" s="1"/>
  <c r="AW177" i="1"/>
  <c r="CG177" i="1" s="1"/>
  <c r="CH177" i="1" s="1"/>
  <c r="AW1196" i="1"/>
  <c r="CG1196" i="1" s="1"/>
  <c r="CH1196" i="1" s="1"/>
  <c r="AW315" i="1"/>
  <c r="CG315" i="1" s="1"/>
  <c r="CH315" i="1" s="1"/>
  <c r="AW343" i="1"/>
  <c r="CG343" i="1" s="1"/>
  <c r="CH343" i="1" s="1"/>
  <c r="AW376" i="1"/>
  <c r="CG376" i="1" s="1"/>
  <c r="CH376" i="1" s="1"/>
  <c r="AW1009" i="1"/>
  <c r="CG1009" i="1" s="1"/>
  <c r="CH1009" i="1" s="1"/>
  <c r="AW1062" i="1"/>
  <c r="CG1062" i="1" s="1"/>
  <c r="CH1062" i="1" s="1"/>
  <c r="AW751" i="1"/>
  <c r="CG751" i="1" s="1"/>
  <c r="CH751" i="1" s="1"/>
  <c r="AW1380" i="1"/>
  <c r="CG1380" i="1" s="1"/>
  <c r="CH1380" i="1" s="1"/>
  <c r="AW824" i="1"/>
  <c r="CG824" i="1" s="1"/>
  <c r="CH824" i="1" s="1"/>
  <c r="AW1337" i="1"/>
  <c r="CG1337" i="1" s="1"/>
  <c r="CH1337" i="1" s="1"/>
  <c r="AW64" i="1"/>
  <c r="CG64" i="1" s="1"/>
  <c r="CH64" i="1" s="1"/>
  <c r="AW742" i="1"/>
  <c r="CG742" i="1" s="1"/>
  <c r="CH742" i="1" s="1"/>
  <c r="AW1314" i="1"/>
  <c r="CG1314" i="1" s="1"/>
  <c r="CH1314" i="1" s="1"/>
  <c r="AW246" i="1"/>
  <c r="CG246" i="1" s="1"/>
  <c r="CH246" i="1" s="1"/>
  <c r="AW755" i="1"/>
  <c r="CG755" i="1" s="1"/>
  <c r="CH755" i="1" s="1"/>
  <c r="AW726" i="1"/>
  <c r="CG726" i="1" s="1"/>
  <c r="CH726" i="1" s="1"/>
  <c r="AW584" i="1"/>
  <c r="CG584" i="1" s="1"/>
  <c r="CH584" i="1" s="1"/>
  <c r="AW975" i="1"/>
  <c r="CG975" i="1" s="1"/>
  <c r="CH975" i="1" s="1"/>
  <c r="AW1026" i="1"/>
  <c r="CG1026" i="1" s="1"/>
  <c r="CH1026" i="1" s="1"/>
  <c r="AW665" i="1"/>
  <c r="CG665" i="1" s="1"/>
  <c r="CH665" i="1" s="1"/>
  <c r="AW1190" i="1"/>
  <c r="CG1190" i="1" s="1"/>
  <c r="CH1190" i="1" s="1"/>
  <c r="AW725" i="1"/>
  <c r="CG725" i="1" s="1"/>
  <c r="CH725" i="1" s="1"/>
  <c r="AW1445" i="1"/>
  <c r="CG1445" i="1" s="1"/>
  <c r="CH1445" i="1" s="1"/>
  <c r="AW458" i="1"/>
  <c r="CG458" i="1" s="1"/>
  <c r="CH458" i="1" s="1"/>
  <c r="AW553" i="1"/>
  <c r="CG553" i="1" s="1"/>
  <c r="CH553" i="1" s="1"/>
  <c r="AW81" i="1"/>
  <c r="CG81" i="1" s="1"/>
  <c r="CH81" i="1" s="1"/>
  <c r="AW647" i="1"/>
  <c r="CG647" i="1" s="1"/>
  <c r="CH647" i="1" s="1"/>
  <c r="AW897" i="1"/>
  <c r="CG897" i="1" s="1"/>
  <c r="CH897" i="1" s="1"/>
  <c r="AW1148" i="1"/>
  <c r="CG1148" i="1" s="1"/>
  <c r="CH1148" i="1" s="1"/>
  <c r="AW426" i="1"/>
  <c r="CG426" i="1" s="1"/>
  <c r="CH426" i="1" s="1"/>
  <c r="AW736" i="1"/>
  <c r="CG736" i="1" s="1"/>
  <c r="CH736" i="1" s="1"/>
  <c r="AW276" i="1"/>
  <c r="CG276" i="1" s="1"/>
  <c r="CH276" i="1" s="1"/>
  <c r="AW777" i="1"/>
  <c r="CG777" i="1" s="1"/>
  <c r="CH777" i="1" s="1"/>
  <c r="AW1361" i="1"/>
  <c r="CG1361" i="1" s="1"/>
  <c r="CH1361" i="1" s="1"/>
  <c r="AW157" i="1"/>
  <c r="CG157" i="1" s="1"/>
  <c r="CH157" i="1" s="1"/>
  <c r="AW953" i="1"/>
  <c r="CG953" i="1" s="1"/>
  <c r="CH953" i="1" s="1"/>
  <c r="AW165" i="1"/>
  <c r="CG165" i="1" s="1"/>
  <c r="CH165" i="1" s="1"/>
  <c r="AW873" i="1"/>
  <c r="CG873" i="1" s="1"/>
  <c r="CH873" i="1" s="1"/>
  <c r="AW259" i="1"/>
  <c r="CG259" i="1" s="1"/>
  <c r="CH259" i="1" s="1"/>
  <c r="AW202" i="1"/>
  <c r="CG202" i="1" s="1"/>
  <c r="CH202" i="1" s="1"/>
  <c r="AW1229" i="1"/>
  <c r="CG1229" i="1" s="1"/>
  <c r="CH1229" i="1" s="1"/>
  <c r="AW229" i="1"/>
  <c r="CG229" i="1" s="1"/>
  <c r="CH229" i="1" s="1"/>
  <c r="AW807" i="1"/>
  <c r="CG807" i="1" s="1"/>
  <c r="CH807" i="1" s="1"/>
  <c r="AW105" i="1"/>
  <c r="CG105" i="1" s="1"/>
  <c r="CH105" i="1" s="1"/>
  <c r="AW219" i="1"/>
  <c r="CG219" i="1" s="1"/>
  <c r="CH219" i="1" s="1"/>
  <c r="AW605" i="1"/>
  <c r="CG605" i="1" s="1"/>
  <c r="CH605" i="1" s="1"/>
  <c r="AW1297" i="1"/>
  <c r="CG1297" i="1" s="1"/>
  <c r="CH1297" i="1" s="1"/>
  <c r="AW895" i="1"/>
  <c r="CG895" i="1" s="1"/>
  <c r="CH895" i="1" s="1"/>
  <c r="AW576" i="1"/>
  <c r="CG576" i="1" s="1"/>
  <c r="CH576" i="1" s="1"/>
  <c r="AW100" i="1"/>
  <c r="CG100" i="1" s="1"/>
  <c r="CH100" i="1" s="1"/>
  <c r="AW140" i="1"/>
  <c r="CG140" i="1" s="1"/>
  <c r="CH140" i="1" s="1"/>
  <c r="AW664" i="1"/>
  <c r="CG664" i="1" s="1"/>
  <c r="CH664" i="1" s="1"/>
  <c r="AW657" i="1"/>
  <c r="CG657" i="1" s="1"/>
  <c r="CH657" i="1" s="1"/>
  <c r="AW396" i="1"/>
  <c r="CG396" i="1" s="1"/>
  <c r="CH396" i="1" s="1"/>
  <c r="AW225" i="1"/>
  <c r="CG225" i="1" s="1"/>
  <c r="CH225" i="1" s="1"/>
  <c r="AW1404" i="1"/>
  <c r="CG1404" i="1" s="1"/>
  <c r="CH1404" i="1" s="1"/>
  <c r="AW788" i="1"/>
  <c r="CG788" i="1" s="1"/>
  <c r="CH788" i="1" s="1"/>
  <c r="AW731" i="1"/>
  <c r="CG731" i="1" s="1"/>
  <c r="CH731" i="1" s="1"/>
  <c r="AW63" i="1"/>
  <c r="CG63" i="1" s="1"/>
  <c r="CH63" i="1" s="1"/>
  <c r="AW207" i="1"/>
  <c r="CG207" i="1" s="1"/>
  <c r="CH207" i="1" s="1"/>
  <c r="AW236" i="1"/>
  <c r="CG236" i="1" s="1"/>
  <c r="CH236" i="1" s="1"/>
  <c r="AW220" i="1"/>
  <c r="CG220" i="1" s="1"/>
  <c r="CH220" i="1" s="1"/>
  <c r="AW424" i="1"/>
  <c r="CG424" i="1" s="1"/>
  <c r="CH424" i="1" s="1"/>
  <c r="AW652" i="1"/>
  <c r="CG652" i="1" s="1"/>
  <c r="CH652" i="1" s="1"/>
  <c r="AW287" i="1"/>
  <c r="CG287" i="1" s="1"/>
  <c r="CH287" i="1" s="1"/>
  <c r="AW79" i="1"/>
  <c r="CG79" i="1" s="1"/>
  <c r="CH79" i="1" s="1"/>
  <c r="AW1097" i="1"/>
  <c r="CG1097" i="1" s="1"/>
  <c r="CH1097" i="1" s="1"/>
  <c r="AW566" i="1"/>
  <c r="CG566" i="1" s="1"/>
  <c r="CH566" i="1" s="1"/>
  <c r="AW531" i="1"/>
  <c r="CG531" i="1" s="1"/>
  <c r="CH531" i="1" s="1"/>
  <c r="AW331" i="1"/>
  <c r="CG331" i="1" s="1"/>
  <c r="CH331" i="1" s="1"/>
  <c r="AW434" i="1"/>
  <c r="CG434" i="1" s="1"/>
  <c r="CH434" i="1" s="1"/>
  <c r="AW281" i="1"/>
  <c r="CG281" i="1" s="1"/>
  <c r="CH281" i="1" s="1"/>
  <c r="AW498" i="1"/>
  <c r="CG498" i="1" s="1"/>
  <c r="CH498" i="1" s="1"/>
  <c r="AW302" i="1"/>
  <c r="CG302" i="1" s="1"/>
  <c r="CH302" i="1" s="1"/>
  <c r="AW861" i="1"/>
  <c r="CG861" i="1" s="1"/>
  <c r="CH861" i="1" s="1"/>
  <c r="AW853" i="1"/>
  <c r="CG853" i="1" s="1"/>
  <c r="CH853" i="1" s="1"/>
  <c r="AW133" i="1"/>
  <c r="CG133" i="1" s="1"/>
  <c r="CH133" i="1" s="1"/>
  <c r="AW598" i="1"/>
  <c r="CG598" i="1" s="1"/>
  <c r="CH598" i="1" s="1"/>
  <c r="AW324" i="1"/>
  <c r="CG324" i="1" s="1"/>
  <c r="CH324" i="1" s="1"/>
  <c r="AW710" i="1"/>
  <c r="CG710" i="1" s="1"/>
  <c r="CH710" i="1" s="1"/>
  <c r="AW206" i="1"/>
  <c r="CG206" i="1" s="1"/>
  <c r="CH206" i="1" s="1"/>
  <c r="AW737" i="1"/>
  <c r="CG737" i="1" s="1"/>
  <c r="CH737" i="1" s="1"/>
  <c r="AW241" i="1"/>
  <c r="CG241" i="1" s="1"/>
  <c r="CH241" i="1" s="1"/>
  <c r="AW334" i="1"/>
  <c r="CG334" i="1" s="1"/>
  <c r="CH334" i="1" s="1"/>
  <c r="AW299" i="1"/>
  <c r="CG299" i="1" s="1"/>
  <c r="CH299" i="1" s="1"/>
  <c r="AW87" i="1"/>
  <c r="CG87" i="1" s="1"/>
  <c r="CH87" i="1" s="1"/>
  <c r="AW70" i="1"/>
  <c r="CG70" i="1" s="1"/>
  <c r="CH70" i="1" s="1"/>
  <c r="AW955" i="1"/>
  <c r="CG955" i="1" s="1"/>
  <c r="CH955" i="1" s="1"/>
  <c r="AW359" i="1"/>
  <c r="CG359" i="1" s="1"/>
  <c r="CH359" i="1" s="1"/>
  <c r="AW571" i="1"/>
  <c r="CG571" i="1" s="1"/>
  <c r="CH571" i="1" s="1"/>
  <c r="AW877" i="1"/>
  <c r="CG877" i="1" s="1"/>
  <c r="CH877" i="1" s="1"/>
  <c r="AW1146" i="1"/>
  <c r="CG1146" i="1" s="1"/>
  <c r="CH1146" i="1" s="1"/>
  <c r="AW1176" i="1"/>
  <c r="CG1176" i="1" s="1"/>
  <c r="CH1176" i="1" s="1"/>
  <c r="AW1183" i="1"/>
  <c r="CG1183" i="1" s="1"/>
  <c r="CH1183" i="1" s="1"/>
  <c r="AW906" i="1"/>
  <c r="CG906" i="1" s="1"/>
  <c r="CH906" i="1" s="1"/>
  <c r="AW1001" i="1"/>
  <c r="CG1001" i="1" s="1"/>
  <c r="CH1001" i="1" s="1"/>
  <c r="AW565" i="1"/>
  <c r="CG565" i="1" s="1"/>
  <c r="CH565" i="1" s="1"/>
  <c r="AW143" i="1"/>
  <c r="CG143" i="1" s="1"/>
  <c r="CH143" i="1" s="1"/>
  <c r="AW208" i="1"/>
  <c r="CG208" i="1" s="1"/>
  <c r="CH208" i="1" s="1"/>
  <c r="AW32" i="1"/>
  <c r="CG32" i="1" s="1"/>
  <c r="CH32" i="1" s="1"/>
  <c r="AW12" i="1"/>
  <c r="CG12" i="1" s="1"/>
  <c r="CH12" i="1" s="1"/>
  <c r="AW326" i="1"/>
  <c r="CG326" i="1" s="1"/>
  <c r="CH326" i="1" s="1"/>
  <c r="AW1075" i="1"/>
  <c r="CG1075" i="1" s="1"/>
  <c r="CH1075" i="1" s="1"/>
  <c r="AW689" i="1"/>
  <c r="CG689" i="1" s="1"/>
  <c r="CH689" i="1" s="1"/>
  <c r="AW163" i="1"/>
  <c r="CG163" i="1" s="1"/>
  <c r="CH163" i="1" s="1"/>
  <c r="AW1002" i="1"/>
  <c r="CG1002" i="1" s="1"/>
  <c r="CH1002" i="1" s="1"/>
  <c r="AW433" i="1"/>
  <c r="CG433" i="1" s="1"/>
  <c r="CH433" i="1" s="1"/>
  <c r="AW224" i="1"/>
  <c r="CG224" i="1" s="1"/>
  <c r="CH224" i="1" s="1"/>
  <c r="AW288" i="1"/>
  <c r="CG288" i="1" s="1"/>
  <c r="CH288" i="1" s="1"/>
  <c r="AW49" i="1"/>
  <c r="CG49" i="1" s="1"/>
  <c r="CH49" i="1" s="1"/>
  <c r="AW628" i="1"/>
  <c r="CG628" i="1" s="1"/>
  <c r="CH628" i="1" s="1"/>
  <c r="AW574" i="1"/>
  <c r="CG574" i="1" s="1"/>
  <c r="CH574" i="1" s="1"/>
  <c r="AW1278" i="1"/>
  <c r="CG1278" i="1" s="1"/>
  <c r="CH1278" i="1" s="1"/>
  <c r="AW108" i="1"/>
  <c r="CG108" i="1" s="1"/>
  <c r="CH108" i="1" s="1"/>
  <c r="AW218" i="1"/>
  <c r="CG218" i="1" s="1"/>
  <c r="CH218" i="1" s="1"/>
  <c r="AW1005" i="1"/>
  <c r="CG1005" i="1" s="1"/>
  <c r="CH1005" i="1" s="1"/>
  <c r="AW1408" i="1"/>
  <c r="CG1408" i="1" s="1"/>
  <c r="CH1408" i="1" s="1"/>
  <c r="AW602" i="1"/>
  <c r="CG602" i="1" s="1"/>
  <c r="CH602" i="1" s="1"/>
  <c r="AW478" i="1"/>
  <c r="CG478" i="1" s="1"/>
  <c r="CH478" i="1" s="1"/>
  <c r="AW767" i="1"/>
  <c r="CG767" i="1" s="1"/>
  <c r="CH767" i="1" s="1"/>
  <c r="AW444" i="1"/>
  <c r="CG444" i="1" s="1"/>
  <c r="CH444" i="1" s="1"/>
  <c r="AW884" i="1"/>
  <c r="CG884" i="1" s="1"/>
  <c r="CH884" i="1" s="1"/>
  <c r="AW994" i="1"/>
  <c r="CG994" i="1" s="1"/>
  <c r="CH994" i="1" s="1"/>
  <c r="AW805" i="1"/>
  <c r="CG805" i="1" s="1"/>
  <c r="CH805" i="1" s="1"/>
  <c r="AW1033" i="1"/>
  <c r="CG1033" i="1" s="1"/>
  <c r="CH1033" i="1" s="1"/>
  <c r="AW981" i="1"/>
  <c r="CG981" i="1" s="1"/>
  <c r="CH981" i="1" s="1"/>
  <c r="AW763" i="1"/>
  <c r="CG763" i="1" s="1"/>
  <c r="CH763" i="1" s="1"/>
  <c r="AW1071" i="1"/>
  <c r="CG1071" i="1" s="1"/>
  <c r="CH1071" i="1" s="1"/>
  <c r="AW548" i="1"/>
  <c r="CG548" i="1" s="1"/>
  <c r="CH548" i="1" s="1"/>
  <c r="AW427" i="1"/>
  <c r="CG427" i="1" s="1"/>
  <c r="CH427" i="1" s="1"/>
  <c r="AW448" i="1"/>
  <c r="CG448" i="1" s="1"/>
  <c r="CH448" i="1" s="1"/>
  <c r="AW195" i="1"/>
  <c r="CG195" i="1" s="1"/>
  <c r="CH195" i="1" s="1"/>
  <c r="AW1204" i="1"/>
  <c r="CG1204" i="1" s="1"/>
  <c r="CH1204" i="1" s="1"/>
  <c r="AW84" i="1"/>
  <c r="CG84" i="1" s="1"/>
  <c r="CH84" i="1" s="1"/>
  <c r="AW99" i="1"/>
  <c r="CG99" i="1" s="1"/>
  <c r="CH99" i="1" s="1"/>
  <c r="AW624" i="1"/>
  <c r="CG624" i="1" s="1"/>
  <c r="CH624" i="1" s="1"/>
  <c r="AW178" i="1"/>
  <c r="CG178" i="1" s="1"/>
  <c r="CH178" i="1" s="1"/>
  <c r="AW809" i="1"/>
  <c r="CG809" i="1" s="1"/>
  <c r="CH809" i="1" s="1"/>
  <c r="AW573" i="1"/>
  <c r="CG573" i="1" s="1"/>
  <c r="CH573" i="1" s="1"/>
  <c r="AW528" i="1"/>
  <c r="CG528" i="1" s="1"/>
  <c r="CH528" i="1" s="1"/>
  <c r="AW487" i="1"/>
  <c r="CG487" i="1" s="1"/>
  <c r="CH487" i="1" s="1"/>
  <c r="AW125" i="1"/>
  <c r="CG125" i="1" s="1"/>
  <c r="CH125" i="1" s="1"/>
  <c r="AW1077" i="1"/>
  <c r="CG1077" i="1" s="1"/>
  <c r="CH1077" i="1" s="1"/>
  <c r="AW1260" i="1"/>
  <c r="CG1260" i="1" s="1"/>
  <c r="CH1260" i="1" s="1"/>
  <c r="AW716" i="1"/>
  <c r="CG716" i="1" s="1"/>
  <c r="CH716" i="1" s="1"/>
  <c r="AW860" i="1"/>
  <c r="CG860" i="1" s="1"/>
  <c r="CH860" i="1" s="1"/>
  <c r="AW93" i="1"/>
  <c r="CG93" i="1" s="1"/>
  <c r="CH93" i="1" s="1"/>
  <c r="AW358" i="1"/>
  <c r="CG358" i="1" s="1"/>
  <c r="CH358" i="1" s="1"/>
  <c r="AW266" i="1"/>
  <c r="CG266" i="1" s="1"/>
  <c r="CH266" i="1" s="1"/>
  <c r="AW187" i="1"/>
  <c r="CG187" i="1" s="1"/>
  <c r="CH187" i="1" s="1"/>
  <c r="AW1217" i="1"/>
  <c r="CG1217" i="1" s="1"/>
  <c r="CH1217" i="1" s="1"/>
  <c r="AW46" i="1"/>
  <c r="CG46" i="1" s="1"/>
  <c r="CH46" i="1" s="1"/>
  <c r="AW45" i="1"/>
  <c r="CG45" i="1" s="1"/>
  <c r="CH45" i="1" s="1"/>
  <c r="AW561" i="1"/>
  <c r="CG561" i="1" s="1"/>
  <c r="CH561" i="1" s="1"/>
  <c r="AW779" i="1"/>
  <c r="CG779" i="1" s="1"/>
  <c r="CH779" i="1" s="1"/>
  <c r="AW410" i="1"/>
  <c r="CG410" i="1" s="1"/>
  <c r="CH410" i="1" s="1"/>
  <c r="AW189" i="1"/>
  <c r="CG189" i="1" s="1"/>
  <c r="CH189" i="1" s="1"/>
  <c r="AW360" i="1"/>
  <c r="CG360" i="1" s="1"/>
  <c r="CH360" i="1" s="1"/>
  <c r="AW1414" i="1"/>
  <c r="CG1414" i="1" s="1"/>
  <c r="CH1414" i="1" s="1"/>
  <c r="AW698" i="1"/>
  <c r="CG698" i="1" s="1"/>
  <c r="CH698" i="1" s="1"/>
  <c r="AW637" i="1"/>
  <c r="CG637" i="1" s="1"/>
  <c r="CH637" i="1" s="1"/>
  <c r="AW260" i="1"/>
  <c r="CG260" i="1" s="1"/>
  <c r="CH260" i="1" s="1"/>
  <c r="AW59" i="1"/>
  <c r="CG59" i="1" s="1"/>
  <c r="CH59" i="1" s="1"/>
  <c r="AW269" i="1"/>
  <c r="CG269" i="1" s="1"/>
  <c r="CH269" i="1" s="1"/>
  <c r="AW488" i="1"/>
  <c r="CG488" i="1" s="1"/>
  <c r="CH488" i="1" s="1"/>
  <c r="AW284" i="1"/>
  <c r="CG284" i="1" s="1"/>
  <c r="CH284" i="1" s="1"/>
  <c r="AW502" i="1"/>
  <c r="CG502" i="1" s="1"/>
  <c r="CH502" i="1" s="1"/>
  <c r="AW838" i="1"/>
  <c r="CG838" i="1" s="1"/>
  <c r="CH838" i="1" s="1"/>
  <c r="AW134" i="1"/>
  <c r="CG134" i="1" s="1"/>
  <c r="CH134" i="1" s="1"/>
  <c r="AW632" i="1"/>
  <c r="CG632" i="1" s="1"/>
  <c r="CH632" i="1" s="1"/>
  <c r="AW869" i="1"/>
  <c r="CG869" i="1" s="1"/>
  <c r="CH869" i="1" s="1"/>
  <c r="AW171" i="1"/>
  <c r="CG171" i="1" s="1"/>
  <c r="CH171" i="1" s="1"/>
  <c r="AW142" i="1"/>
  <c r="CG142" i="1" s="1"/>
  <c r="CH142" i="1" s="1"/>
  <c r="AW89" i="1"/>
  <c r="CG89" i="1" s="1"/>
  <c r="CH89" i="1" s="1"/>
  <c r="AW453" i="1"/>
  <c r="CG453" i="1" s="1"/>
  <c r="CH453" i="1" s="1"/>
  <c r="AW90" i="1"/>
  <c r="CG90" i="1" s="1"/>
  <c r="CH90" i="1" s="1"/>
  <c r="AW620" i="1"/>
  <c r="CG620" i="1" s="1"/>
  <c r="CH620" i="1" s="1"/>
  <c r="AW200" i="1"/>
  <c r="CG200" i="1" s="1"/>
  <c r="CH200" i="1" s="1"/>
  <c r="AW591" i="1"/>
  <c r="CG591" i="1" s="1"/>
  <c r="CH591" i="1" s="1"/>
  <c r="AW766" i="1"/>
  <c r="CG766" i="1" s="1"/>
  <c r="CH766" i="1" s="1"/>
  <c r="AW54" i="1"/>
  <c r="CG54" i="1" s="1"/>
  <c r="CH54" i="1" s="1"/>
  <c r="AW1222" i="1"/>
  <c r="CG1222" i="1" s="1"/>
  <c r="CH1222" i="1" s="1"/>
  <c r="AW249" i="1"/>
  <c r="CG249" i="1" s="1"/>
  <c r="CH249" i="1" s="1"/>
  <c r="AW589" i="1"/>
  <c r="CG589" i="1" s="1"/>
  <c r="CH589" i="1" s="1"/>
  <c r="AW719" i="1"/>
  <c r="CG719" i="1" s="1"/>
  <c r="CH719" i="1" s="1"/>
  <c r="AW318" i="1"/>
  <c r="CG318" i="1" s="1"/>
  <c r="CH318" i="1" s="1"/>
  <c r="AW1053" i="1"/>
  <c r="CG1053" i="1" s="1"/>
  <c r="CH1053" i="1" s="1"/>
  <c r="AW1070" i="1"/>
  <c r="CG1070" i="1" s="1"/>
  <c r="CH1070" i="1" s="1"/>
  <c r="AW951" i="1"/>
  <c r="CG951" i="1" s="1"/>
  <c r="CH951" i="1" s="1"/>
  <c r="AW724" i="1"/>
  <c r="CG724" i="1" s="1"/>
  <c r="CH724" i="1" s="1"/>
  <c r="AW847" i="1"/>
  <c r="CG847" i="1" s="1"/>
  <c r="CH847" i="1" s="1"/>
  <c r="AW935" i="1"/>
  <c r="CG935" i="1" s="1"/>
  <c r="CH935" i="1" s="1"/>
  <c r="AW53" i="1"/>
  <c r="CG53" i="1" s="1"/>
  <c r="CH53" i="1" s="1"/>
  <c r="AW1422" i="1"/>
  <c r="CG1422" i="1" s="1"/>
  <c r="CH1422" i="1" s="1"/>
  <c r="AW337" i="1"/>
  <c r="CG337" i="1" s="1"/>
  <c r="CH337" i="1" s="1"/>
  <c r="AW67" i="1"/>
  <c r="CG67" i="1" s="1"/>
  <c r="CH67" i="1" s="1"/>
  <c r="AW508" i="1"/>
  <c r="CG508" i="1" s="1"/>
  <c r="CH508" i="1" s="1"/>
  <c r="AW356" i="1"/>
  <c r="CG356" i="1" s="1"/>
  <c r="CH356" i="1" s="1"/>
  <c r="AW27" i="1"/>
  <c r="CG27" i="1" s="1"/>
  <c r="CH27" i="1" s="1"/>
  <c r="AW1172" i="1"/>
  <c r="CG1172" i="1" s="1"/>
  <c r="CH1172" i="1" s="1"/>
  <c r="AW238" i="1"/>
  <c r="CG238" i="1" s="1"/>
  <c r="CH238" i="1" s="1"/>
  <c r="AW162" i="1"/>
  <c r="CG162" i="1" s="1"/>
  <c r="CH162" i="1" s="1"/>
  <c r="AW625" i="1"/>
  <c r="CG625" i="1" s="1"/>
  <c r="CH625" i="1" s="1"/>
  <c r="AW110" i="1"/>
  <c r="CG110" i="1" s="1"/>
  <c r="CH110" i="1" s="1"/>
  <c r="AW78" i="1"/>
  <c r="CG78" i="1" s="1"/>
  <c r="CH78" i="1" s="1"/>
  <c r="AW124" i="1"/>
  <c r="CG124" i="1" s="1"/>
  <c r="CH124" i="1" s="1"/>
  <c r="AW304" i="1"/>
  <c r="CG304" i="1" s="1"/>
  <c r="CH304" i="1" s="1"/>
  <c r="AW92" i="1"/>
  <c r="CG92" i="1" s="1"/>
  <c r="CH92" i="1" s="1"/>
  <c r="AW674" i="1"/>
  <c r="CG674" i="1" s="1"/>
  <c r="CH674" i="1" s="1"/>
  <c r="AW1413" i="1"/>
  <c r="CG1413" i="1" s="1"/>
  <c r="CH1413" i="1" s="1"/>
  <c r="AW969" i="1"/>
  <c r="CG969" i="1" s="1"/>
  <c r="CH969" i="1" s="1"/>
  <c r="AW1184" i="1"/>
  <c r="CG1184" i="1" s="1"/>
  <c r="CH1184" i="1" s="1"/>
  <c r="AW1272" i="1"/>
  <c r="CG1272" i="1" s="1"/>
  <c r="CH1272" i="1" s="1"/>
  <c r="AW1110" i="1"/>
  <c r="CG1110" i="1" s="1"/>
  <c r="CH1110" i="1" s="1"/>
  <c r="AW82" i="1"/>
  <c r="CG82" i="1" s="1"/>
  <c r="CH82" i="1" s="1"/>
  <c r="AW52" i="1"/>
  <c r="CG52" i="1" s="1"/>
  <c r="CH52" i="1" s="1"/>
  <c r="AW439" i="1"/>
  <c r="CG439" i="1" s="1"/>
  <c r="CH439" i="1" s="1"/>
  <c r="AW455" i="1"/>
  <c r="CG455" i="1" s="1"/>
  <c r="CH455" i="1" s="1"/>
  <c r="AW316" i="1"/>
  <c r="CG316" i="1" s="1"/>
  <c r="CH316" i="1" s="1"/>
  <c r="AW793" i="1"/>
  <c r="CG793" i="1" s="1"/>
  <c r="CH793" i="1" s="1"/>
  <c r="AW541" i="1"/>
  <c r="CG541" i="1" s="1"/>
  <c r="CH541" i="1" s="1"/>
  <c r="AW292" i="1"/>
  <c r="CG292" i="1" s="1"/>
  <c r="CH292" i="1" s="1"/>
  <c r="AW286" i="1"/>
  <c r="CG286" i="1" s="1"/>
  <c r="CH286" i="1" s="1"/>
  <c r="AW51" i="1"/>
  <c r="CG51" i="1" s="1"/>
  <c r="CH51" i="1" s="1"/>
  <c r="AW31" i="1"/>
  <c r="CG31" i="1" s="1"/>
  <c r="CH31" i="1" s="1"/>
  <c r="AW65" i="1"/>
  <c r="CG65" i="1" s="1"/>
  <c r="CH65" i="1" s="1"/>
  <c r="AW188" i="1"/>
  <c r="CG188" i="1" s="1"/>
  <c r="CH188" i="1" s="1"/>
  <c r="AW827" i="1"/>
  <c r="CG827" i="1" s="1"/>
  <c r="CH827" i="1" s="1"/>
  <c r="AW20" i="1"/>
  <c r="CG20" i="1" s="1"/>
  <c r="CH20" i="1" s="1"/>
  <c r="AW943" i="1"/>
  <c r="CG943" i="1" s="1"/>
  <c r="CH943" i="1" s="1"/>
  <c r="AW745" i="1"/>
  <c r="CG745" i="1" s="1"/>
  <c r="CH745" i="1" s="1"/>
  <c r="AW1325" i="1"/>
  <c r="CG1325" i="1" s="1"/>
  <c r="CH1325" i="1" s="1"/>
  <c r="AW843" i="1"/>
  <c r="CG843" i="1" s="1"/>
  <c r="CH843" i="1" s="1"/>
  <c r="AW547" i="1"/>
  <c r="CG547" i="1" s="1"/>
  <c r="CH547" i="1" s="1"/>
  <c r="AW210" i="1"/>
  <c r="CG210" i="1" s="1"/>
  <c r="CH210" i="1" s="1"/>
  <c r="AW638" i="1"/>
  <c r="CG638" i="1" s="1"/>
  <c r="CH638" i="1" s="1"/>
  <c r="AW239" i="1"/>
  <c r="CG239" i="1" s="1"/>
  <c r="CH239" i="1" s="1"/>
  <c r="AW835" i="1"/>
  <c r="CG835" i="1" s="1"/>
  <c r="CH835" i="1" s="1"/>
  <c r="AW811" i="1"/>
  <c r="CG811" i="1" s="1"/>
  <c r="CH811" i="1" s="1"/>
  <c r="AW139" i="1"/>
  <c r="CG139" i="1" s="1"/>
  <c r="CH139" i="1" s="1"/>
  <c r="AW161" i="1"/>
  <c r="CG161" i="1" s="1"/>
  <c r="CH161" i="1" s="1"/>
  <c r="AW19" i="1"/>
  <c r="CG19" i="1" s="1"/>
  <c r="CH19" i="1" s="1"/>
  <c r="AW1354" i="1"/>
  <c r="CG1354" i="1" s="1"/>
  <c r="CH1354" i="1" s="1"/>
  <c r="AW212" i="1"/>
  <c r="CG212" i="1" s="1"/>
  <c r="CH212" i="1" s="1"/>
  <c r="AW1267" i="1"/>
  <c r="CG1267" i="1" s="1"/>
  <c r="CH1267" i="1" s="1"/>
  <c r="AW828" i="1"/>
  <c r="CG828" i="1" s="1"/>
  <c r="CH828" i="1" s="1"/>
  <c r="AW429" i="1"/>
  <c r="CG429" i="1" s="1"/>
  <c r="CH429" i="1" s="1"/>
  <c r="AW154" i="1"/>
  <c r="CG154" i="1" s="1"/>
  <c r="CH154" i="1" s="1"/>
  <c r="AW333" i="1"/>
  <c r="CG333" i="1" s="1"/>
  <c r="CH333" i="1" s="1"/>
  <c r="AW253" i="1"/>
  <c r="CG253" i="1" s="1"/>
  <c r="CH253" i="1" s="1"/>
  <c r="AW623" i="1"/>
  <c r="CG623" i="1" s="1"/>
  <c r="CH623" i="1" s="1"/>
  <c r="AW94" i="1"/>
  <c r="CG94" i="1" s="1"/>
  <c r="CH94" i="1" s="1"/>
  <c r="AW1294" i="1"/>
  <c r="CG1294" i="1" s="1"/>
  <c r="CH1294" i="1" s="1"/>
  <c r="AW4" i="1"/>
  <c r="CG4" i="1" s="1"/>
  <c r="CH4" i="1" s="1"/>
  <c r="AW262" i="1"/>
  <c r="CG262" i="1" s="1"/>
  <c r="CH262" i="1" s="1"/>
  <c r="AW733" i="1"/>
  <c r="CG733" i="1" s="1"/>
  <c r="CH733" i="1" s="1"/>
  <c r="AW907" i="1"/>
  <c r="CG907" i="1" s="1"/>
  <c r="CH907" i="1" s="1"/>
  <c r="AW344" i="1"/>
  <c r="CG344" i="1" s="1"/>
  <c r="CH344" i="1" s="1"/>
  <c r="AW465" i="1"/>
  <c r="CG465" i="1" s="1"/>
  <c r="CH465" i="1" s="1"/>
  <c r="AW192" i="1"/>
  <c r="CG192" i="1" s="1"/>
  <c r="CH192" i="1" s="1"/>
  <c r="AW329" i="1"/>
  <c r="CG329" i="1" s="1"/>
  <c r="CH329" i="1" s="1"/>
  <c r="AW512" i="1"/>
  <c r="CG512" i="1" s="1"/>
  <c r="CH512" i="1" s="1"/>
  <c r="AW394" i="1"/>
  <c r="CG394" i="1" s="1"/>
  <c r="CH394" i="1" s="1"/>
  <c r="AW770" i="1"/>
  <c r="CG770" i="1" s="1"/>
  <c r="CH770" i="1" s="1"/>
  <c r="AW932" i="1"/>
  <c r="CG932" i="1" s="1"/>
  <c r="CH932" i="1" s="1"/>
  <c r="AW929" i="1"/>
  <c r="CG929" i="1" s="1"/>
  <c r="CH929" i="1" s="1"/>
  <c r="AW385" i="1"/>
  <c r="CG385" i="1" s="1"/>
  <c r="CH385" i="1" s="1"/>
  <c r="AW261" i="1"/>
  <c r="CG261" i="1" s="1"/>
  <c r="CH261" i="1" s="1"/>
  <c r="AW792" i="1"/>
  <c r="CG792" i="1" s="1"/>
  <c r="CH792" i="1" s="1"/>
  <c r="AW339" i="1"/>
  <c r="CG339" i="1" s="1"/>
  <c r="CH339" i="1" s="1"/>
  <c r="AW985" i="1"/>
  <c r="CG985" i="1" s="1"/>
  <c r="CH985" i="1" s="1"/>
  <c r="AW320" i="1"/>
  <c r="CG320" i="1" s="1"/>
  <c r="CH320" i="1" s="1"/>
  <c r="AW80" i="1"/>
  <c r="CG80" i="1" s="1"/>
  <c r="CH80" i="1" s="1"/>
  <c r="AW380" i="1"/>
  <c r="CG380" i="1" s="1"/>
  <c r="CH380" i="1" s="1"/>
  <c r="AW41" i="1"/>
  <c r="CG41" i="1" s="1"/>
  <c r="CH41" i="1" s="1"/>
  <c r="AW166" i="1"/>
  <c r="CG166" i="1" s="1"/>
  <c r="CH166" i="1" s="1"/>
  <c r="AW706" i="1"/>
  <c r="CG706" i="1" s="1"/>
  <c r="CH706" i="1" s="1"/>
  <c r="AW85" i="1"/>
  <c r="CG85" i="1" s="1"/>
  <c r="CH85" i="1" s="1"/>
  <c r="AW1068" i="1"/>
  <c r="CG1068" i="1" s="1"/>
  <c r="CH1068" i="1" s="1"/>
  <c r="AW173" i="1"/>
  <c r="CG173" i="1" s="1"/>
  <c r="CH173" i="1" s="1"/>
  <c r="AW930" i="1"/>
  <c r="CG930" i="1" s="1"/>
  <c r="CH930" i="1" s="1"/>
  <c r="AW723" i="1"/>
  <c r="CG723" i="1" s="1"/>
  <c r="CH723" i="1" s="1"/>
  <c r="AW753" i="1"/>
  <c r="CG753" i="1" s="1"/>
  <c r="CH753" i="1" s="1"/>
  <c r="AW106" i="1"/>
  <c r="CG106" i="1" s="1"/>
  <c r="CH106" i="1" s="1"/>
  <c r="AW431" i="1"/>
  <c r="CG431" i="1" s="1"/>
  <c r="CH431" i="1" s="1"/>
  <c r="AW35" i="1"/>
  <c r="CG35" i="1" s="1"/>
  <c r="CH35" i="1" s="1"/>
  <c r="AW314" i="1"/>
  <c r="CG314" i="1" s="1"/>
  <c r="CH314" i="1" s="1"/>
  <c r="AW14" i="1"/>
  <c r="CG14" i="1" s="1"/>
  <c r="CH14" i="1" s="1"/>
  <c r="AW271" i="1"/>
  <c r="CG271" i="1" s="1"/>
  <c r="CH271" i="1" s="1"/>
  <c r="AW77" i="1"/>
  <c r="CG77" i="1" s="1"/>
  <c r="CH77" i="1" s="1"/>
  <c r="AW209" i="1"/>
  <c r="CG209" i="1" s="1"/>
  <c r="CH209" i="1" s="1"/>
  <c r="AW558" i="1"/>
  <c r="CG558" i="1" s="1"/>
  <c r="CH558" i="1" s="1"/>
  <c r="AW1078" i="1"/>
  <c r="CG1078" i="1" s="1"/>
  <c r="CH1078" i="1" s="1"/>
  <c r="AW10" i="1"/>
  <c r="CG10" i="1" s="1"/>
  <c r="CH10" i="1" s="1"/>
  <c r="AW1003" i="1"/>
  <c r="CG1003" i="1" s="1"/>
  <c r="CH1003" i="1" s="1"/>
  <c r="AW1281" i="1"/>
  <c r="CG1281" i="1" s="1"/>
  <c r="CH1281" i="1" s="1"/>
  <c r="AW786" i="1"/>
  <c r="CG786" i="1" s="1"/>
  <c r="CH786" i="1" s="1"/>
  <c r="AW401" i="1"/>
  <c r="CG401" i="1" s="1"/>
  <c r="CH401" i="1" s="1"/>
  <c r="AW1378" i="1"/>
  <c r="CG1378" i="1" s="1"/>
  <c r="CH1378" i="1" s="1"/>
  <c r="AW651" i="1"/>
  <c r="CG651" i="1" s="1"/>
  <c r="CH651" i="1" s="1"/>
  <c r="AW237" i="1"/>
  <c r="CG237" i="1" s="1"/>
  <c r="CH237" i="1" s="1"/>
  <c r="AW913" i="1"/>
  <c r="CG913" i="1" s="1"/>
  <c r="CH913" i="1" s="1"/>
  <c r="AW970" i="1"/>
  <c r="CG970" i="1" s="1"/>
  <c r="CH970" i="1" s="1"/>
  <c r="AW17" i="1"/>
  <c r="CG17" i="1" s="1"/>
  <c r="CH17" i="1" s="1"/>
  <c r="AW24" i="1"/>
  <c r="CG24" i="1" s="1"/>
  <c r="CH24" i="1" s="1"/>
  <c r="AW40" i="1"/>
  <c r="CG40" i="1" s="1"/>
  <c r="CH40" i="1" s="1"/>
  <c r="AW762" i="1"/>
  <c r="CG762" i="1" s="1"/>
  <c r="CH762" i="1" s="1"/>
  <c r="AW801" i="1"/>
  <c r="CG801" i="1" s="1"/>
  <c r="CH801" i="1" s="1"/>
  <c r="AW417" i="1"/>
  <c r="CG417" i="1" s="1"/>
  <c r="CH417" i="1" s="1"/>
  <c r="AW405" i="1"/>
  <c r="CG405" i="1" s="1"/>
  <c r="CH405" i="1" s="1"/>
  <c r="AW823" i="1"/>
  <c r="CG823" i="1" s="1"/>
  <c r="CH823" i="1" s="1"/>
  <c r="AW270" i="1"/>
  <c r="CG270" i="1" s="1"/>
  <c r="CH270" i="1" s="1"/>
  <c r="AW511" i="1"/>
  <c r="CG511" i="1" s="1"/>
  <c r="CH511" i="1" s="1"/>
  <c r="AW611" i="1"/>
  <c r="CG611" i="1" s="1"/>
  <c r="CH611" i="1" s="1"/>
  <c r="AW957" i="1"/>
  <c r="CG957" i="1" s="1"/>
  <c r="CH957" i="1" s="1"/>
  <c r="AW297" i="1"/>
  <c r="CG297" i="1" s="1"/>
  <c r="CH297" i="1" s="1"/>
  <c r="AW58" i="1"/>
  <c r="CG58" i="1" s="1"/>
  <c r="CH58" i="1" s="1"/>
  <c r="AW603" i="1"/>
  <c r="CG603" i="1" s="1"/>
  <c r="CH603" i="1" s="1"/>
  <c r="AW47" i="1"/>
  <c r="CG47" i="1" s="1"/>
  <c r="CH47" i="1" s="1"/>
  <c r="AW5" i="1"/>
  <c r="CG5" i="1" s="1"/>
  <c r="CH5" i="1" s="1"/>
  <c r="AW13" i="1"/>
  <c r="CG13" i="1" s="1"/>
  <c r="CH13" i="1" s="1"/>
  <c r="AW1301" i="1"/>
  <c r="CG1301" i="1" s="1"/>
  <c r="CH1301" i="1" s="1"/>
  <c r="AW764" i="1"/>
  <c r="CG764" i="1" s="1"/>
  <c r="CH764" i="1" s="1"/>
  <c r="AW73" i="1"/>
  <c r="CG73" i="1" s="1"/>
  <c r="CH73" i="1" s="1"/>
  <c r="AW470" i="1"/>
  <c r="CG470" i="1" s="1"/>
  <c r="CH470" i="1" s="1"/>
  <c r="AW342" i="1"/>
  <c r="CG342" i="1" s="1"/>
  <c r="CH342" i="1" s="1"/>
  <c r="AW39" i="1"/>
  <c r="CG39" i="1" s="1"/>
  <c r="CH39" i="1" s="1"/>
  <c r="AW1300" i="1"/>
  <c r="CG1300" i="1" s="1"/>
  <c r="CH1300" i="1" s="1"/>
  <c r="AW560" i="1"/>
  <c r="CG560" i="1" s="1"/>
  <c r="CH560" i="1" s="1"/>
  <c r="AW926" i="1"/>
  <c r="CG926" i="1" s="1"/>
  <c r="CH926" i="1" s="1"/>
  <c r="AW509" i="1"/>
  <c r="CG509" i="1" s="1"/>
  <c r="CH509" i="1" s="1"/>
  <c r="AW289" i="1"/>
  <c r="CG289" i="1" s="1"/>
  <c r="CH289" i="1" s="1"/>
  <c r="AW414" i="1"/>
  <c r="CG414" i="1" s="1"/>
  <c r="CH414" i="1" s="1"/>
  <c r="AW144" i="1"/>
  <c r="CG144" i="1" s="1"/>
  <c r="CH144" i="1" s="1"/>
  <c r="AW43" i="1"/>
  <c r="CG43" i="1" s="1"/>
  <c r="CH43" i="1" s="1"/>
  <c r="AW684" i="1"/>
  <c r="CG684" i="1" s="1"/>
  <c r="CH684" i="1" s="1"/>
  <c r="AW412" i="1"/>
  <c r="CG412" i="1" s="1"/>
  <c r="CH412" i="1" s="1"/>
  <c r="AW309" i="1"/>
  <c r="CG309" i="1" s="1"/>
  <c r="CH309" i="1" s="1"/>
  <c r="AW76" i="1"/>
  <c r="CG76" i="1" s="1"/>
  <c r="CH76" i="1" s="1"/>
  <c r="AW30" i="1"/>
  <c r="CG30" i="1" s="1"/>
  <c r="CH30" i="1" s="1"/>
  <c r="AW203" i="1"/>
  <c r="CG203" i="1" s="1"/>
  <c r="CH203" i="1" s="1"/>
  <c r="AW221" i="1"/>
  <c r="CG221" i="1" s="1"/>
  <c r="CH221" i="1" s="1"/>
  <c r="AW114" i="1"/>
  <c r="CG114" i="1" s="1"/>
  <c r="CH114" i="1" s="1"/>
  <c r="AW101" i="1"/>
  <c r="CG101" i="1" s="1"/>
  <c r="CH101" i="1" s="1"/>
  <c r="AW150" i="1"/>
  <c r="CG150" i="1" s="1"/>
  <c r="CH150" i="1" s="1"/>
  <c r="AW995" i="1"/>
  <c r="CG995" i="1" s="1"/>
  <c r="CH995" i="1" s="1"/>
  <c r="AW201" i="1"/>
  <c r="CG201" i="1" s="1"/>
  <c r="CH201" i="1" s="1"/>
  <c r="AW23" i="1"/>
  <c r="CG23" i="1" s="1"/>
  <c r="CH23" i="1" s="1"/>
  <c r="AW168" i="1"/>
  <c r="CG168" i="1" s="1"/>
  <c r="CH168" i="1" s="1"/>
  <c r="AW104" i="1"/>
  <c r="CG104" i="1" s="1"/>
  <c r="CH104" i="1" s="1"/>
  <c r="AW714" i="1"/>
  <c r="CG714" i="1" s="1"/>
  <c r="CH714" i="1" s="1"/>
  <c r="AW198" i="1"/>
  <c r="CG198" i="1" s="1"/>
  <c r="CH198" i="1" s="1"/>
  <c r="AW549" i="1"/>
  <c r="CG549" i="1" s="1"/>
  <c r="CH549" i="1" s="1"/>
  <c r="AW182" i="1"/>
  <c r="CG182" i="1" s="1"/>
  <c r="CH182" i="1" s="1"/>
  <c r="AW365" i="1"/>
  <c r="CG365" i="1" s="1"/>
  <c r="CH365" i="1" s="1"/>
  <c r="AW98" i="1"/>
  <c r="CG98" i="1" s="1"/>
  <c r="CH98" i="1" s="1"/>
  <c r="AW164" i="1"/>
  <c r="CG164" i="1" s="1"/>
  <c r="CH164" i="1" s="1"/>
  <c r="AW25" i="1"/>
  <c r="CG25" i="1" s="1"/>
  <c r="CH25" i="1" s="1"/>
  <c r="AW678" i="1"/>
  <c r="CG678" i="1" s="1"/>
  <c r="CH678" i="1" s="1"/>
  <c r="AW71" i="1"/>
  <c r="CG71" i="1" s="1"/>
  <c r="CH71" i="1" s="1"/>
  <c r="AW321" i="1"/>
  <c r="CG321" i="1" s="1"/>
  <c r="CH321" i="1" s="1"/>
  <c r="AW155" i="1"/>
  <c r="CG155" i="1" s="1"/>
  <c r="CH155" i="1" s="1"/>
  <c r="AW485" i="1"/>
  <c r="CG485" i="1" s="1"/>
  <c r="CH485" i="1" s="1"/>
  <c r="AW37" i="1"/>
  <c r="CG37" i="1" s="1"/>
  <c r="CH37" i="1" s="1"/>
  <c r="AW941" i="1"/>
  <c r="CG941" i="1" s="1"/>
  <c r="CH941" i="1" s="1"/>
  <c r="AW250" i="1"/>
  <c r="CG250" i="1" s="1"/>
  <c r="CH250" i="1" s="1"/>
  <c r="AW42" i="1"/>
  <c r="CG42" i="1" s="1"/>
  <c r="CH42" i="1" s="1"/>
  <c r="AW15" i="1"/>
  <c r="CG15" i="1" s="1"/>
  <c r="CH15" i="1" s="1"/>
  <c r="AW231" i="1"/>
  <c r="CG231" i="1" s="1"/>
  <c r="CH231" i="1" s="1"/>
  <c r="AW16" i="1"/>
  <c r="CG16" i="1" s="1"/>
  <c r="CH16" i="1" s="1"/>
  <c r="AW26" i="1"/>
  <c r="CG26" i="1" s="1"/>
  <c r="CH26" i="1" s="1"/>
  <c r="AW138" i="1"/>
  <c r="CG138" i="1" s="1"/>
  <c r="CH138" i="1" s="1"/>
  <c r="AW137" i="1"/>
  <c r="CG137" i="1" s="1"/>
  <c r="CH137" i="1" s="1"/>
  <c r="AW542" i="1"/>
  <c r="CG542" i="1" s="1"/>
  <c r="CH542" i="1" s="1"/>
  <c r="AW285" i="1"/>
  <c r="CG285" i="1" s="1"/>
  <c r="CH285" i="1" s="1"/>
  <c r="AW7" i="1"/>
  <c r="CG7" i="1" s="1"/>
  <c r="CH7" i="1" s="1"/>
  <c r="AW129" i="1"/>
  <c r="CG129" i="1" s="1"/>
  <c r="CH129" i="1" s="1"/>
  <c r="AW1050" i="1"/>
  <c r="CG1050" i="1" s="1"/>
  <c r="CH1050" i="1" s="1"/>
  <c r="AW600" i="1"/>
  <c r="CG600" i="1" s="1"/>
  <c r="CH600" i="1" s="1"/>
  <c r="AW650" i="1"/>
  <c r="CG650" i="1" s="1"/>
  <c r="CH650" i="1" s="1"/>
  <c r="AW313" i="1"/>
  <c r="CG313" i="1" s="1"/>
  <c r="CH313" i="1" s="1"/>
  <c r="AW127" i="1"/>
  <c r="CG127" i="1" s="1"/>
  <c r="CH127" i="1" s="1"/>
  <c r="AW278" i="1"/>
  <c r="CG278" i="1" s="1"/>
  <c r="CH278" i="1" s="1"/>
  <c r="AW626" i="1"/>
  <c r="CG626" i="1" s="1"/>
  <c r="CH626" i="1" s="1"/>
  <c r="AW103" i="1"/>
  <c r="CG103" i="1" s="1"/>
  <c r="CH103" i="1" s="1"/>
  <c r="AW776" i="1"/>
  <c r="CG776" i="1" s="1"/>
  <c r="CH776" i="1" s="1"/>
  <c r="AW443" i="1"/>
  <c r="CG443" i="1" s="1"/>
  <c r="CH443" i="1" s="1"/>
  <c r="AW172" i="1"/>
  <c r="CG172" i="1" s="1"/>
  <c r="CH172" i="1" s="1"/>
  <c r="AW986" i="1"/>
  <c r="CG986" i="1" s="1"/>
  <c r="CH986" i="1" s="1"/>
  <c r="AW74" i="1"/>
  <c r="CG74" i="1" s="1"/>
  <c r="CH74" i="1" s="1"/>
  <c r="AW6" i="1"/>
  <c r="CG6" i="1" s="1"/>
  <c r="CH6" i="1" s="1"/>
  <c r="AW193" i="1"/>
  <c r="CG193" i="1" s="1"/>
  <c r="CH193" i="1" s="1"/>
  <c r="AW461" i="1"/>
  <c r="CG461" i="1" s="1"/>
  <c r="CH461" i="1" s="1"/>
  <c r="AW196" i="1"/>
  <c r="CG196" i="1" s="1"/>
  <c r="CH196" i="1" s="1"/>
  <c r="AW355" i="1"/>
  <c r="CG355" i="1" s="1"/>
  <c r="CH355" i="1" s="1"/>
  <c r="AW174" i="1"/>
  <c r="CG174" i="1" s="1"/>
  <c r="CH174" i="1" s="1"/>
  <c r="AW60" i="1"/>
  <c r="CG60" i="1" s="1"/>
  <c r="CH60" i="1" s="1"/>
  <c r="AW514" i="1"/>
  <c r="CG514" i="1" s="1"/>
  <c r="CH514" i="1" s="1"/>
  <c r="AW389" i="1"/>
  <c r="CG389" i="1" s="1"/>
  <c r="CH389" i="1" s="1"/>
  <c r="AW325" i="1"/>
  <c r="CG325" i="1" s="1"/>
  <c r="CH325" i="1" s="1"/>
  <c r="AW1018" i="1"/>
  <c r="CG1018" i="1" s="1"/>
  <c r="CH1018" i="1" s="1"/>
  <c r="AW484" i="1"/>
  <c r="CG484" i="1" s="1"/>
  <c r="CH484" i="1" s="1"/>
  <c r="AW62" i="1"/>
  <c r="CG62" i="1" s="1"/>
  <c r="CH62" i="1" s="1"/>
  <c r="AW256" i="1"/>
  <c r="CG256" i="1" s="1"/>
  <c r="CH256" i="1" s="1"/>
  <c r="AW352" i="1"/>
  <c r="CG352" i="1" s="1"/>
  <c r="CH352" i="1" s="1"/>
  <c r="AW662" i="1"/>
  <c r="CG662" i="1" s="1"/>
  <c r="CH662" i="1" s="1"/>
  <c r="AW272" i="1"/>
  <c r="CG272" i="1" s="1"/>
  <c r="CH272" i="1" s="1"/>
  <c r="AW301" i="1"/>
  <c r="CG301" i="1" s="1"/>
  <c r="CH301" i="1" s="1"/>
  <c r="AW97" i="1"/>
  <c r="CG97" i="1" s="1"/>
  <c r="CH97" i="1" s="1"/>
  <c r="AW332" i="1"/>
  <c r="CG332" i="1" s="1"/>
  <c r="CH332" i="1" s="1"/>
  <c r="AW667" i="1"/>
  <c r="CG667" i="1" s="1"/>
  <c r="CH667" i="1" s="1"/>
  <c r="AW552" i="1"/>
  <c r="CG552" i="1" s="1"/>
  <c r="CH552" i="1" s="1"/>
  <c r="AW577" i="1"/>
  <c r="CG577" i="1" s="1"/>
  <c r="CH577" i="1" s="1"/>
  <c r="AW1043" i="1"/>
  <c r="CG1043" i="1" s="1"/>
  <c r="CH1043" i="1" s="1"/>
  <c r="AW1030" i="1"/>
  <c r="CG1030" i="1" s="1"/>
  <c r="CH1030" i="1" s="1"/>
  <c r="AW1388" i="1"/>
  <c r="CG1388" i="1" s="1"/>
  <c r="CH1388" i="1" s="1"/>
  <c r="AW1407" i="1"/>
  <c r="CG1407" i="1" s="1"/>
  <c r="CH1407" i="1" s="1"/>
  <c r="AW750" i="1"/>
  <c r="CG750" i="1" s="1"/>
  <c r="CH750" i="1" s="1"/>
  <c r="AW9" i="1"/>
  <c r="CG9" i="1" s="1"/>
  <c r="CH9" i="1" s="1"/>
  <c r="AW68" i="1"/>
  <c r="CG68" i="1" s="1"/>
  <c r="CH68" i="1" s="1"/>
  <c r="AW1353" i="1"/>
  <c r="CG1353" i="1" s="1"/>
  <c r="CH1353" i="1" s="1"/>
  <c r="AW120" i="1"/>
  <c r="CG120" i="1" s="1"/>
  <c r="CH120" i="1" s="1"/>
  <c r="AW774" i="1"/>
  <c r="CG774" i="1" s="1"/>
  <c r="CH774" i="1" s="1"/>
  <c r="AW683" i="1"/>
  <c r="CG683" i="1" s="1"/>
  <c r="CH683" i="1" s="1"/>
  <c r="AW842" i="1"/>
  <c r="CG842" i="1" s="1"/>
  <c r="CH842" i="1" s="1"/>
  <c r="AW438" i="1"/>
  <c r="CG438" i="1" s="1"/>
  <c r="CH438" i="1" s="1"/>
  <c r="AW666" i="1"/>
  <c r="CG666" i="1" s="1"/>
  <c r="CH666" i="1" s="1"/>
  <c r="AW1419" i="1"/>
  <c r="CG1419" i="1" s="1"/>
  <c r="CH1419" i="1" s="1"/>
  <c r="AW422" i="1"/>
  <c r="CG422" i="1" s="1"/>
  <c r="CH422" i="1" s="1"/>
  <c r="AW119" i="1"/>
  <c r="CG119" i="1" s="1"/>
  <c r="CH119" i="1" s="1"/>
  <c r="AW1104" i="1"/>
  <c r="CG1104" i="1" s="1"/>
  <c r="CH1104" i="1" s="1"/>
  <c r="AW486" i="1"/>
  <c r="CG486" i="1" s="1"/>
  <c r="CH486" i="1" s="1"/>
  <c r="AW489" i="1"/>
  <c r="CG489" i="1" s="1"/>
  <c r="CH489" i="1" s="1"/>
  <c r="AW940" i="1"/>
  <c r="CG940" i="1" s="1"/>
  <c r="CH940" i="1" s="1"/>
  <c r="AW609" i="1"/>
  <c r="CG609" i="1" s="1"/>
  <c r="CH609" i="1" s="1"/>
  <c r="AW83" i="1"/>
  <c r="CG83" i="1" s="1"/>
  <c r="CH83" i="1" s="1"/>
  <c r="AW564" i="1"/>
  <c r="CG564" i="1" s="1"/>
  <c r="CH564" i="1" s="1"/>
  <c r="AW18" i="1"/>
  <c r="CG18" i="1" s="1"/>
  <c r="CH18" i="1" s="1"/>
  <c r="AW353" i="1"/>
  <c r="CG353" i="1" s="1"/>
  <c r="CH353" i="1" s="1"/>
  <c r="AW185" i="1"/>
  <c r="CG185" i="1" s="1"/>
  <c r="CH185" i="1" s="1"/>
  <c r="AW22" i="1"/>
  <c r="CG22" i="1" s="1"/>
  <c r="CH22" i="1" s="1"/>
  <c r="AW345" i="1"/>
  <c r="CG345" i="1" s="1"/>
  <c r="CH345" i="1" s="1"/>
  <c r="AW1024" i="1"/>
  <c r="CG1024" i="1" s="1"/>
  <c r="CH1024" i="1" s="1"/>
  <c r="AW323" i="1"/>
  <c r="CG323" i="1" s="1"/>
  <c r="CH323" i="1" s="1"/>
  <c r="AW563" i="1"/>
  <c r="CG563" i="1" s="1"/>
  <c r="CH563" i="1" s="1"/>
  <c r="AW2" i="1"/>
  <c r="CG2" i="1" s="1"/>
  <c r="CH2" i="1" s="1"/>
  <c r="AW328" i="1"/>
  <c r="CG328" i="1" s="1"/>
  <c r="CH328" i="1" s="1"/>
  <c r="AW1256" i="1"/>
  <c r="CG1256" i="1" s="1"/>
  <c r="CH1256" i="1" s="1"/>
  <c r="AW1245" i="1"/>
  <c r="CG1245" i="1" s="1"/>
  <c r="CH1245" i="1" s="1"/>
  <c r="AW526" i="1"/>
  <c r="CG526" i="1" s="1"/>
  <c r="CH526" i="1" s="1"/>
  <c r="AW629" i="1"/>
  <c r="CG629" i="1" s="1"/>
  <c r="CH629" i="1" s="1"/>
  <c r="AW472" i="1"/>
  <c r="CG472" i="1" s="1"/>
  <c r="CH472" i="1" s="1"/>
  <c r="AW1425" i="1"/>
  <c r="CG1425" i="1" s="1"/>
  <c r="CH1425" i="1" s="1"/>
  <c r="AW255" i="1"/>
  <c r="CG255" i="1" s="1"/>
  <c r="CH255" i="1" s="1"/>
  <c r="AW11" i="1"/>
  <c r="CG11" i="1" s="1"/>
  <c r="CH11" i="1" s="1"/>
  <c r="AW159" i="1"/>
  <c r="CG159" i="1" s="1"/>
  <c r="CH159" i="1" s="1"/>
  <c r="AW191" i="1"/>
  <c r="CG191" i="1" s="1"/>
  <c r="CH191" i="1" s="1"/>
  <c r="AW235" i="1"/>
  <c r="CG235" i="1" s="1"/>
  <c r="CH235" i="1" s="1"/>
  <c r="AW555" i="1"/>
  <c r="CG555" i="1" s="1"/>
  <c r="CH555" i="1" s="1"/>
  <c r="AW923" i="1"/>
  <c r="CG923" i="1" s="1"/>
  <c r="CH923" i="1" s="1"/>
  <c r="AW924" i="1"/>
  <c r="CG924" i="1" s="1"/>
  <c r="CH924" i="1" s="1"/>
  <c r="AW1063" i="1"/>
  <c r="CG1063" i="1" s="1"/>
  <c r="CH1063" i="1" s="1"/>
  <c r="AW1261" i="1"/>
  <c r="CG1261" i="1" s="1"/>
  <c r="CH1261" i="1" s="1"/>
  <c r="AW772" i="1"/>
  <c r="CG772" i="1" s="1"/>
  <c r="CH772" i="1" s="1"/>
  <c r="AW69" i="1"/>
  <c r="CG69" i="1" s="1"/>
  <c r="CH69" i="1" s="1"/>
  <c r="AW240" i="1"/>
  <c r="CG240" i="1" s="1"/>
  <c r="CH240" i="1" s="1"/>
  <c r="AW527" i="1"/>
  <c r="CG527" i="1" s="1"/>
  <c r="CH527" i="1" s="1"/>
  <c r="AW228" i="1"/>
  <c r="CG228" i="1" s="1"/>
  <c r="CH228" i="1" s="1"/>
  <c r="AW351" i="1"/>
  <c r="CG351" i="1" s="1"/>
  <c r="CH351" i="1" s="1"/>
  <c r="AW685" i="1"/>
  <c r="CG685" i="1" s="1"/>
  <c r="CH685" i="1" s="1"/>
  <c r="AW421" i="1"/>
  <c r="CG421" i="1" s="1"/>
  <c r="CH421" i="1" s="1"/>
  <c r="AW889" i="1"/>
  <c r="CG889" i="1" s="1"/>
  <c r="CH889" i="1" s="1"/>
  <c r="AW518" i="1"/>
  <c r="CG518" i="1" s="1"/>
  <c r="CH518" i="1" s="1"/>
  <c r="AW3" i="1"/>
  <c r="CG3" i="1" s="1"/>
  <c r="CH3" i="1" s="1"/>
  <c r="AW483" i="1"/>
  <c r="CG483" i="1" s="1"/>
  <c r="CH483" i="1" s="1"/>
  <c r="AW242" i="1"/>
  <c r="CG242" i="1" s="1"/>
  <c r="CH242" i="1" s="1"/>
  <c r="AW537" i="1"/>
  <c r="CG537" i="1" s="1"/>
  <c r="CH537" i="1" s="1"/>
  <c r="AW245" i="1"/>
  <c r="CG245" i="1" s="1"/>
  <c r="CH245" i="1" s="1"/>
  <c r="AW28" i="1"/>
  <c r="CG28" i="1" s="1"/>
  <c r="CH28" i="1" s="1"/>
  <c r="AW36" i="1"/>
  <c r="CG36" i="1" s="1"/>
  <c r="CH36" i="1" s="1"/>
  <c r="AW247" i="1"/>
  <c r="CG247" i="1" s="1"/>
  <c r="CH247" i="1" s="1"/>
  <c r="AW205" i="1"/>
  <c r="CG205" i="1" s="1"/>
  <c r="CH205" i="1" s="1"/>
  <c r="AW8" i="1"/>
  <c r="CG8" i="1" s="1"/>
  <c r="CH8" i="1" s="1"/>
  <c r="AW746" i="1"/>
  <c r="CG746" i="1" s="1"/>
  <c r="CH746" i="1" s="1"/>
  <c r="AW141" i="1"/>
  <c r="CG141" i="1" s="1"/>
  <c r="CH141" i="1" s="1"/>
  <c r="AW112" i="1"/>
  <c r="CG112" i="1" s="1"/>
  <c r="CH112" i="1" s="1"/>
  <c r="AW149" i="1"/>
  <c r="CG149" i="1" s="1"/>
  <c r="CH149" i="1" s="1"/>
  <c r="AW298" i="1"/>
  <c r="CG298" i="1" s="1"/>
  <c r="CH298" i="1" s="1"/>
  <c r="AW44" i="1"/>
  <c r="CG44" i="1" s="1"/>
  <c r="CH44" i="1" s="1"/>
  <c r="M19" i="21"/>
  <c r="M21" i="21" s="1"/>
  <c r="M22" i="21" s="1"/>
  <c r="M18" i="21"/>
  <c r="M17" i="21"/>
  <c r="Q19" i="21"/>
  <c r="Q21" i="21" s="1"/>
  <c r="Q22" i="21" s="1"/>
  <c r="Q18" i="21"/>
  <c r="Q23" i="21" s="1"/>
  <c r="Q17" i="21"/>
  <c r="M42" i="21"/>
  <c r="M44" i="21" s="1"/>
  <c r="M45" i="21" s="1"/>
  <c r="M41" i="21"/>
  <c r="M46" i="21" s="1"/>
  <c r="M40" i="21"/>
  <c r="BI46" i="27" l="1"/>
  <c r="BA22" i="27"/>
  <c r="BA46" i="27"/>
  <c r="BE22" i="27"/>
  <c r="BE46" i="27"/>
  <c r="Q68" i="36"/>
  <c r="Q46" i="36"/>
  <c r="M46" i="36"/>
  <c r="Q23" i="36"/>
  <c r="M68" i="36"/>
  <c r="M22" i="36"/>
  <c r="M45" i="36"/>
  <c r="Q23" i="34"/>
  <c r="Q69" i="34"/>
  <c r="M22" i="34"/>
  <c r="M68" i="34"/>
  <c r="M46" i="34"/>
  <c r="Q22" i="34"/>
  <c r="Q45" i="34"/>
  <c r="Q68" i="34"/>
  <c r="AE45" i="33"/>
  <c r="AA46" i="33"/>
  <c r="AA22" i="33"/>
  <c r="AE23" i="33"/>
  <c r="S22" i="33"/>
  <c r="S45" i="33"/>
  <c r="S68" i="33"/>
  <c r="W22" i="33"/>
  <c r="W45" i="33"/>
  <c r="W68" i="33"/>
  <c r="W22" i="11"/>
  <c r="W45" i="11"/>
  <c r="M22" i="29"/>
  <c r="M45" i="29"/>
  <c r="Q22" i="29"/>
  <c r="Q45" i="29"/>
  <c r="BA23" i="27"/>
  <c r="BE23" i="27"/>
  <c r="BE45" i="27"/>
  <c r="M23" i="21"/>
  <c r="B3" i="21"/>
  <c r="D3" i="21"/>
  <c r="H3" i="21"/>
  <c r="J3" i="21"/>
  <c r="F3" i="21"/>
  <c r="S65" i="11"/>
  <c r="S67" i="11" s="1"/>
  <c r="S64" i="11"/>
  <c r="S63" i="11"/>
  <c r="S42" i="11"/>
  <c r="S44" i="11" s="1"/>
  <c r="S41" i="11"/>
  <c r="S40" i="11"/>
  <c r="S19" i="11"/>
  <c r="S21" i="11" s="1"/>
  <c r="S22" i="11" s="1"/>
  <c r="S18" i="11"/>
  <c r="S17" i="11"/>
  <c r="N3" i="11"/>
  <c r="H3" i="11"/>
  <c r="J3" i="11"/>
  <c r="D3" i="11"/>
  <c r="B3" i="11"/>
  <c r="L3" i="11"/>
  <c r="P3" i="11"/>
  <c r="F3" i="11"/>
  <c r="M65" i="10"/>
  <c r="M67" i="10" s="1"/>
  <c r="M68" i="10" s="1"/>
  <c r="M64" i="10"/>
  <c r="M63" i="10"/>
  <c r="Q19" i="10"/>
  <c r="Q21" i="10" s="1"/>
  <c r="Q22" i="10" s="1"/>
  <c r="Q18" i="10"/>
  <c r="Q23" i="10" s="1"/>
  <c r="Q17" i="10"/>
  <c r="Q42" i="10"/>
  <c r="Q44" i="10" s="1"/>
  <c r="Q45" i="10" s="1"/>
  <c r="Q41" i="10"/>
  <c r="Q46" i="10" s="1"/>
  <c r="Q40" i="10"/>
  <c r="M42" i="10"/>
  <c r="M44" i="10" s="1"/>
  <c r="M45" i="10" s="1"/>
  <c r="M41" i="10"/>
  <c r="M46" i="10" s="1"/>
  <c r="M40" i="10"/>
  <c r="M19" i="10"/>
  <c r="M21" i="10" s="1"/>
  <c r="M22" i="10" s="1"/>
  <c r="M18" i="10"/>
  <c r="M23" i="10" s="1"/>
  <c r="M17" i="10"/>
  <c r="D3" i="10"/>
  <c r="F3" i="10"/>
  <c r="H3" i="10"/>
  <c r="J3" i="10"/>
  <c r="B3" i="10"/>
  <c r="F1167" i="1"/>
  <c r="F1426" i="1"/>
  <c r="F1436" i="1"/>
  <c r="F1397" i="1"/>
  <c r="F1355" i="1"/>
  <c r="F1370" i="1"/>
  <c r="F1376" i="1"/>
  <c r="F1264" i="1"/>
  <c r="F1362" i="1"/>
  <c r="F1382" i="1"/>
  <c r="F1223" i="1"/>
  <c r="F1399" i="1"/>
  <c r="F1387" i="1"/>
  <c r="F1345" i="1"/>
  <c r="F1224" i="1"/>
  <c r="F1372" i="1"/>
  <c r="F1202" i="1"/>
  <c r="F1316" i="1"/>
  <c r="F1420" i="1"/>
  <c r="F1257" i="1"/>
  <c r="F1177" i="1"/>
  <c r="F1406" i="1"/>
  <c r="F832" i="1"/>
  <c r="F1411" i="1"/>
  <c r="F1409" i="1"/>
  <c r="F1437" i="1"/>
  <c r="F1317" i="1"/>
  <c r="F604" i="1"/>
  <c r="F682" i="1"/>
  <c r="F599" i="1"/>
  <c r="F752" i="1"/>
  <c r="F1386" i="1"/>
  <c r="F648" i="1"/>
  <c r="F857" i="1"/>
  <c r="F581" i="1"/>
  <c r="F880" i="1"/>
  <c r="F858" i="1"/>
  <c r="F872" i="1"/>
  <c r="F799" i="1"/>
  <c r="F1153" i="1"/>
  <c r="F810" i="1"/>
  <c r="F789" i="1"/>
  <c r="F1089" i="1"/>
  <c r="F1090" i="1"/>
  <c r="F998" i="1"/>
  <c r="F867" i="1"/>
  <c r="F800" i="1"/>
  <c r="F1403" i="1"/>
  <c r="F621" i="1"/>
  <c r="F653" i="1"/>
  <c r="F636" i="1"/>
  <c r="F712" i="1"/>
  <c r="F1248" i="1"/>
  <c r="F1136" i="1"/>
  <c r="F646" i="1"/>
  <c r="F641" i="1"/>
  <c r="F692" i="1"/>
  <c r="F368" i="1"/>
  <c r="F588" i="1"/>
  <c r="F659" i="1"/>
  <c r="F834" i="1"/>
  <c r="F902" i="1"/>
  <c r="F471" i="1"/>
  <c r="F477" i="1"/>
  <c r="F833" i="1"/>
  <c r="F741" i="1"/>
  <c r="F754" i="1"/>
  <c r="F557" i="1"/>
  <c r="F481" i="1"/>
  <c r="F277" i="1"/>
  <c r="F357" i="1"/>
  <c r="F613" i="1"/>
  <c r="F654" i="1"/>
  <c r="F445" i="1"/>
  <c r="F1091" i="1"/>
  <c r="F1023" i="1"/>
  <c r="F1274" i="1"/>
  <c r="F1249" i="1"/>
  <c r="F881" i="1"/>
  <c r="F618" i="1"/>
  <c r="F1453" i="1"/>
  <c r="F865" i="1"/>
  <c r="F967" i="1"/>
  <c r="F898" i="1"/>
  <c r="F639" i="1"/>
  <c r="F671" i="1"/>
  <c r="F543" i="1"/>
  <c r="F156" i="1"/>
  <c r="F1270" i="1"/>
  <c r="F655" i="1"/>
  <c r="F460" i="1"/>
  <c r="F1238" i="1"/>
  <c r="F717" i="1"/>
  <c r="F829" i="1"/>
  <c r="F181" i="1"/>
  <c r="F658" i="1"/>
  <c r="F963" i="1"/>
  <c r="F1127" i="1"/>
  <c r="F230" i="1"/>
  <c r="F1056" i="1"/>
  <c r="F1346" i="1"/>
  <c r="F554" i="1"/>
  <c r="F1455" i="1"/>
  <c r="F1456" i="1"/>
  <c r="F1095" i="1"/>
  <c r="F1045" i="1"/>
  <c r="F386" i="1"/>
  <c r="F715" i="1"/>
  <c r="F1432" i="1"/>
  <c r="F435" i="1"/>
  <c r="F1377" i="1"/>
  <c r="F450" i="1"/>
  <c r="F1392" i="1"/>
  <c r="F1235" i="1"/>
  <c r="F330" i="1"/>
  <c r="F945" i="1"/>
  <c r="F927" i="1"/>
  <c r="F850" i="1"/>
  <c r="F965" i="1"/>
  <c r="F1072" i="1"/>
  <c r="F787" i="1"/>
  <c r="F912" i="1"/>
  <c r="F1011" i="1"/>
  <c r="F854" i="1"/>
  <c r="F901" i="1"/>
  <c r="F1252" i="1"/>
  <c r="F817" i="1"/>
  <c r="F720" i="1"/>
  <c r="F758" i="1"/>
  <c r="F734" i="1"/>
  <c r="F711" i="1"/>
  <c r="F1350" i="1"/>
  <c r="F384" i="1"/>
  <c r="F1423" i="1"/>
  <c r="F497" i="1"/>
  <c r="F1182" i="1"/>
  <c r="F275" i="1"/>
  <c r="F1284" i="1"/>
  <c r="F366" i="1"/>
  <c r="F131" i="1"/>
  <c r="F1121" i="1"/>
  <c r="F914" i="1"/>
  <c r="F1430" i="1"/>
  <c r="F1394" i="1"/>
  <c r="F1130" i="1"/>
  <c r="F759" i="1"/>
  <c r="F1458" i="1"/>
  <c r="F295" i="1"/>
  <c r="F391" i="1"/>
  <c r="F393" i="1"/>
  <c r="F739" i="1"/>
  <c r="F855" i="1"/>
  <c r="F72" i="1"/>
  <c r="F1438" i="1"/>
  <c r="F1178" i="1"/>
  <c r="F490" i="1"/>
  <c r="F257" i="1"/>
  <c r="F1227" i="1"/>
  <c r="F216" i="1"/>
  <c r="F1412" i="1"/>
  <c r="F1434" i="1"/>
  <c r="F974" i="1"/>
  <c r="F451" i="1"/>
  <c r="F265" i="1"/>
  <c r="F568" i="1"/>
  <c r="F822" i="1"/>
  <c r="F1296" i="1"/>
  <c r="F1395" i="1"/>
  <c r="F1230" i="1"/>
  <c r="F1321" i="1"/>
  <c r="F1143" i="1"/>
  <c r="F1329" i="1"/>
  <c r="F1083" i="1"/>
  <c r="F1327" i="1"/>
  <c r="F1427" i="1"/>
  <c r="F33" i="1"/>
  <c r="F1454" i="1"/>
  <c r="F1351" i="1"/>
  <c r="F147" i="1"/>
  <c r="F1273" i="1"/>
  <c r="F1016" i="1"/>
  <c r="F1231" i="1"/>
  <c r="F1444" i="1"/>
  <c r="F1373" i="1"/>
  <c r="F1308" i="1"/>
  <c r="F510" i="1"/>
  <c r="F1138" i="1"/>
  <c r="F1428" i="1"/>
  <c r="F1101" i="1"/>
  <c r="F1186" i="1"/>
  <c r="F1398" i="1"/>
  <c r="F1383" i="1"/>
  <c r="F1459" i="1"/>
  <c r="F1242" i="1"/>
  <c r="F1206" i="1"/>
  <c r="F1192" i="1"/>
  <c r="F1258" i="1"/>
  <c r="F199" i="1"/>
  <c r="F1367" i="1"/>
  <c r="F1384" i="1"/>
  <c r="F1304" i="1"/>
  <c r="F1366" i="1"/>
  <c r="F1332" i="1"/>
  <c r="F1269" i="1"/>
  <c r="F1118" i="1"/>
  <c r="F1228" i="1"/>
  <c r="F1057" i="1"/>
  <c r="F1295" i="1"/>
  <c r="F1037" i="1"/>
  <c r="F1074" i="1"/>
  <c r="F1191" i="1"/>
  <c r="F1417" i="1"/>
  <c r="F1341" i="1"/>
  <c r="F1092" i="1"/>
  <c r="F1065" i="1"/>
  <c r="F1322" i="1"/>
  <c r="F1051" i="1"/>
  <c r="F1449" i="1"/>
  <c r="F938" i="1"/>
  <c r="F1385" i="1"/>
  <c r="F993" i="1"/>
  <c r="F1287" i="1"/>
  <c r="F1117" i="1"/>
  <c r="F999" i="1"/>
  <c r="F1145" i="1"/>
  <c r="F1333" i="1"/>
  <c r="F1214" i="1"/>
  <c r="F1250" i="1"/>
  <c r="F1240" i="1"/>
  <c r="F729" i="1"/>
  <c r="F211" i="1"/>
  <c r="F1330" i="1"/>
  <c r="F851" i="1"/>
  <c r="F1421" i="1"/>
  <c r="F1122" i="1"/>
  <c r="F888" i="1"/>
  <c r="F885" i="1"/>
  <c r="F1375" i="1"/>
  <c r="F1115" i="1"/>
  <c r="F1199" i="1"/>
  <c r="F1440" i="1"/>
  <c r="F1363" i="1"/>
  <c r="F322" i="1"/>
  <c r="F1253" i="1"/>
  <c r="F1433" i="1"/>
  <c r="F1169" i="1"/>
  <c r="F947" i="1"/>
  <c r="F416" i="1"/>
  <c r="F153" i="1"/>
  <c r="F990" i="1"/>
  <c r="F1290" i="1"/>
  <c r="F1305" i="1"/>
  <c r="F1079" i="1"/>
  <c r="F1439" i="1"/>
  <c r="F1328" i="1"/>
  <c r="F452" i="1"/>
  <c r="F398" i="1"/>
  <c r="F464" i="1"/>
  <c r="F936" i="1"/>
  <c r="F1405" i="1"/>
  <c r="F413" i="1"/>
  <c r="F374" i="1"/>
  <c r="F336" i="1"/>
  <c r="F1116" i="1"/>
  <c r="F1129" i="1"/>
  <c r="F1133" i="1"/>
  <c r="F1187" i="1"/>
  <c r="F1339" i="1"/>
  <c r="F1085" i="1"/>
  <c r="F703" i="1"/>
  <c r="F1203" i="1"/>
  <c r="F415" i="1"/>
  <c r="F1188" i="1"/>
  <c r="F1103" i="1"/>
  <c r="F909" i="1"/>
  <c r="F1032" i="1"/>
  <c r="F1262" i="1"/>
  <c r="F1306" i="1"/>
  <c r="F1010" i="1"/>
  <c r="F1031" i="1"/>
  <c r="F1275" i="1"/>
  <c r="F1212" i="1"/>
  <c r="F818" i="1"/>
  <c r="F1213" i="1"/>
  <c r="F928" i="1"/>
  <c r="F780" i="1"/>
  <c r="F614" i="1"/>
  <c r="F1015" i="1"/>
  <c r="F310" i="1"/>
  <c r="F523" i="1"/>
  <c r="F959" i="1"/>
  <c r="F397" i="1"/>
  <c r="F1035" i="1"/>
  <c r="F743" i="1"/>
  <c r="F1151" i="1"/>
  <c r="F1093" i="1"/>
  <c r="F718" i="1"/>
  <c r="F1084" i="1"/>
  <c r="F887" i="1"/>
  <c r="F1344" i="1"/>
  <c r="F617" i="1"/>
  <c r="F582" i="1"/>
  <c r="F1286" i="1"/>
  <c r="F1155" i="1"/>
  <c r="F1135" i="1"/>
  <c r="F1039" i="1"/>
  <c r="F1157" i="1"/>
  <c r="F1336" i="1"/>
  <c r="F1285" i="1"/>
  <c r="F1047" i="1"/>
  <c r="F1289" i="1"/>
  <c r="F535" i="1"/>
  <c r="F507" i="1"/>
  <c r="F1154" i="1"/>
  <c r="F1174" i="1"/>
  <c r="F790" i="1"/>
  <c r="F1307" i="1"/>
  <c r="F1349" i="1"/>
  <c r="F852" i="1"/>
  <c r="F622" i="1"/>
  <c r="F1100" i="1"/>
  <c r="F1048" i="1"/>
  <c r="F1400" i="1"/>
  <c r="F964" i="1"/>
  <c r="F1208" i="1"/>
  <c r="F1144" i="1"/>
  <c r="F775" i="1"/>
  <c r="F989" i="1"/>
  <c r="F1379" i="1"/>
  <c r="F1207" i="1"/>
  <c r="F1232" i="1"/>
  <c r="F546" i="1"/>
  <c r="F1319" i="1"/>
  <c r="F1098" i="1"/>
  <c r="F1038" i="1"/>
  <c r="F197" i="1"/>
  <c r="F400" i="1"/>
  <c r="F437" i="1"/>
  <c r="F148" i="1"/>
  <c r="F459" i="1"/>
  <c r="F1195" i="1"/>
  <c r="F1282" i="1"/>
  <c r="F976" i="1"/>
  <c r="F836" i="1"/>
  <c r="F1028" i="1"/>
  <c r="F258" i="1"/>
  <c r="F462" i="1"/>
  <c r="F846" i="1"/>
  <c r="F469" i="1"/>
  <c r="F1219" i="1"/>
  <c r="F1069" i="1"/>
  <c r="F1128" i="1"/>
  <c r="F1342" i="1"/>
  <c r="F972" i="1"/>
  <c r="F540" i="1"/>
  <c r="F946" i="1"/>
  <c r="F615" i="1"/>
  <c r="F1054" i="1"/>
  <c r="F499" i="1"/>
  <c r="F1441" i="1"/>
  <c r="F806" i="1"/>
  <c r="F597" i="1"/>
  <c r="F349" i="1"/>
  <c r="F534" i="1"/>
  <c r="F1194" i="1"/>
  <c r="F785" i="1"/>
  <c r="F601" i="1"/>
  <c r="F978" i="1"/>
  <c r="F1049" i="1"/>
  <c r="F456" i="1"/>
  <c r="F1371" i="1"/>
  <c r="F425" i="1"/>
  <c r="F796" i="1"/>
  <c r="F676" i="1"/>
  <c r="F1158" i="1"/>
  <c r="F1099" i="1"/>
  <c r="F948" i="1"/>
  <c r="F495" i="1"/>
  <c r="F86" i="1"/>
  <c r="F1276" i="1"/>
  <c r="F803" i="1"/>
  <c r="F699" i="1"/>
  <c r="F797" i="1"/>
  <c r="F1259" i="1"/>
  <c r="F841" i="1"/>
  <c r="F1059" i="1"/>
  <c r="F1142" i="1"/>
  <c r="F1134" i="1"/>
  <c r="F569" i="1"/>
  <c r="F735" i="1"/>
  <c r="F538" i="1"/>
  <c r="F675" i="1"/>
  <c r="F1060" i="1"/>
  <c r="F958" i="1"/>
  <c r="F503" i="1"/>
  <c r="F1197" i="1"/>
  <c r="F1067" i="1"/>
  <c r="F1086" i="1"/>
  <c r="F312" i="1"/>
  <c r="F1198" i="1"/>
  <c r="F1246" i="1"/>
  <c r="F1022" i="1"/>
  <c r="F1311" i="1"/>
  <c r="F88" i="1"/>
  <c r="F594" i="1"/>
  <c r="F1171" i="1"/>
  <c r="F848" i="1"/>
  <c r="F348" i="1"/>
  <c r="F545" i="1"/>
  <c r="F388" i="1"/>
  <c r="F612" i="1"/>
  <c r="F968" i="1"/>
  <c r="F570" i="1"/>
  <c r="F1461" i="1"/>
  <c r="F813" i="1"/>
  <c r="F1347" i="1"/>
  <c r="F1132" i="1"/>
  <c r="F862" i="1"/>
  <c r="F630" i="1"/>
  <c r="F1381" i="1"/>
  <c r="F1293" i="1"/>
  <c r="F784" i="1"/>
  <c r="F794" i="1"/>
  <c r="F1058" i="1"/>
  <c r="F931" i="1"/>
  <c r="F1216" i="1"/>
  <c r="F942" i="1"/>
  <c r="F757" i="1"/>
  <c r="F1283" i="1"/>
  <c r="F1066" i="1"/>
  <c r="F944" i="1"/>
  <c r="F505" i="1"/>
  <c r="F183" i="1"/>
  <c r="F583" i="1"/>
  <c r="F925" i="1"/>
  <c r="F467" i="1"/>
  <c r="F616" i="1"/>
  <c r="F567" i="1"/>
  <c r="F556" i="1"/>
  <c r="F1175" i="1"/>
  <c r="F430" i="1"/>
  <c r="F1168" i="1"/>
  <c r="F991" i="1"/>
  <c r="F34" i="1"/>
  <c r="F1315" i="1"/>
  <c r="F815" i="1"/>
  <c r="F1160" i="1"/>
  <c r="F656" i="1"/>
  <c r="F585" i="1"/>
  <c r="F1389" i="1"/>
  <c r="F244" i="1"/>
  <c r="F399" i="1"/>
  <c r="F466" i="1"/>
  <c r="F635" i="1"/>
  <c r="F446" i="1"/>
  <c r="F293" i="1"/>
  <c r="F520" i="1"/>
  <c r="F319" i="1"/>
  <c r="F1139" i="1"/>
  <c r="F920" i="1"/>
  <c r="F1027" i="1"/>
  <c r="F1243" i="1"/>
  <c r="F979" i="1"/>
  <c r="F1210" i="1"/>
  <c r="F915" i="1"/>
  <c r="F395" i="1"/>
  <c r="F501" i="1"/>
  <c r="F341" i="1"/>
  <c r="F1451" i="1"/>
  <c r="F1149" i="1"/>
  <c r="F544" i="1"/>
  <c r="F808" i="1"/>
  <c r="F1442" i="1"/>
  <c r="F1234" i="1"/>
  <c r="F893" i="1"/>
  <c r="F1044" i="1"/>
  <c r="F1218" i="1"/>
  <c r="F1163" i="1"/>
  <c r="F1446" i="1"/>
  <c r="F1173" i="1"/>
  <c r="F1161" i="1"/>
  <c r="F522" i="1"/>
  <c r="F1368" i="1"/>
  <c r="F1313" i="1"/>
  <c r="F649" i="1"/>
  <c r="F845" i="1"/>
  <c r="F892" i="1"/>
  <c r="F890" i="1"/>
  <c r="F580" i="1"/>
  <c r="F1415" i="1"/>
  <c r="F952" i="1"/>
  <c r="F372" i="1"/>
  <c r="F908" i="1"/>
  <c r="F663" i="1"/>
  <c r="F305" i="1"/>
  <c r="F1007" i="1"/>
  <c r="F1448" i="1"/>
  <c r="F988" i="1"/>
  <c r="F782" i="1"/>
  <c r="F633" i="1"/>
  <c r="F1105" i="1"/>
  <c r="F876" i="1"/>
  <c r="F1205" i="1"/>
  <c r="F1352" i="1"/>
  <c r="F1418" i="1"/>
  <c r="F804" i="1"/>
  <c r="F1166" i="1"/>
  <c r="F1055" i="1"/>
  <c r="F387" i="1"/>
  <c r="F382" i="1"/>
  <c r="F937" i="1"/>
  <c r="F987" i="1"/>
  <c r="F586" i="1"/>
  <c r="F533" i="1"/>
  <c r="F721" i="1"/>
  <c r="F418" i="1"/>
  <c r="F1402" i="1"/>
  <c r="F831" i="1"/>
  <c r="F1279" i="1"/>
  <c r="F1017" i="1"/>
  <c r="F1061" i="1"/>
  <c r="F1215" i="1"/>
  <c r="F492" i="1"/>
  <c r="F781" i="1"/>
  <c r="F1457" i="1"/>
  <c r="F1348" i="1"/>
  <c r="F1237" i="1"/>
  <c r="F578" i="1"/>
  <c r="F697" i="1"/>
  <c r="F1338" i="1"/>
  <c r="F1318" i="1"/>
  <c r="F1012" i="1"/>
  <c r="F1152" i="1"/>
  <c r="F1081" i="1"/>
  <c r="F500" i="1"/>
  <c r="F681" i="1"/>
  <c r="F819" i="1"/>
  <c r="F802" i="1"/>
  <c r="F849" i="1"/>
  <c r="F1390" i="1"/>
  <c r="F1364" i="1"/>
  <c r="F1369" i="1"/>
  <c r="F966" i="1"/>
  <c r="F463" i="1"/>
  <c r="F900" i="1"/>
  <c r="F1291" i="1"/>
  <c r="F1200" i="1"/>
  <c r="F642" i="1"/>
  <c r="F1131" i="1"/>
  <c r="F214" i="1"/>
  <c r="F350" i="1"/>
  <c r="F217" i="1"/>
  <c r="F296" i="1"/>
  <c r="F749" i="1"/>
  <c r="F283" i="1"/>
  <c r="F795" i="1"/>
  <c r="F1331" i="1"/>
  <c r="F1452" i="1"/>
  <c r="F821" i="1"/>
  <c r="F1106" i="1"/>
  <c r="F814" i="1"/>
  <c r="F904" i="1"/>
  <c r="F379" i="1"/>
  <c r="F290" i="1"/>
  <c r="F1004" i="1"/>
  <c r="F1255" i="1"/>
  <c r="F476" i="1"/>
  <c r="F381" i="1"/>
  <c r="F479" i="1"/>
  <c r="F856" i="1"/>
  <c r="F423" i="1"/>
  <c r="F361" i="1"/>
  <c r="F859" i="1"/>
  <c r="F252" i="1"/>
  <c r="F1312" i="1"/>
  <c r="F713" i="1"/>
  <c r="F50" i="1"/>
  <c r="F525" i="1"/>
  <c r="F679" i="1"/>
  <c r="F1141" i="1"/>
  <c r="F1302" i="1"/>
  <c r="F1401" i="1"/>
  <c r="F882" i="1"/>
  <c r="F1266" i="1"/>
  <c r="F392" i="1"/>
  <c r="F268" i="1"/>
  <c r="F996" i="1"/>
  <c r="F1357" i="1"/>
  <c r="F748" i="1"/>
  <c r="F837" i="1"/>
  <c r="F338" i="1"/>
  <c r="F411" i="1"/>
  <c r="F798" i="1"/>
  <c r="F982" i="1"/>
  <c r="F1156" i="1"/>
  <c r="F56" i="1"/>
  <c r="F864" i="1"/>
  <c r="F640" i="1"/>
  <c r="F176" i="1"/>
  <c r="F903" i="1"/>
  <c r="F1185" i="1"/>
  <c r="F871" i="1"/>
  <c r="F1334" i="1"/>
  <c r="F1340" i="1"/>
  <c r="F404" i="1"/>
  <c r="F1076" i="1"/>
  <c r="F1137" i="1"/>
  <c r="F1236" i="1"/>
  <c r="F551" i="1"/>
  <c r="F1310" i="1"/>
  <c r="F756" i="1"/>
  <c r="F1040" i="1"/>
  <c r="F506" i="1"/>
  <c r="F420" i="1"/>
  <c r="F1263" i="1"/>
  <c r="F1265" i="1"/>
  <c r="F454" i="1"/>
  <c r="F1165" i="1"/>
  <c r="F1239" i="1"/>
  <c r="F116" i="1"/>
  <c r="F1443" i="1"/>
  <c r="F839" i="1"/>
  <c r="F1303" i="1"/>
  <c r="F406" i="1"/>
  <c r="F607" i="1"/>
  <c r="F186" i="1"/>
  <c r="F169" i="1"/>
  <c r="F1435" i="1"/>
  <c r="F977" i="1"/>
  <c r="F383" i="1"/>
  <c r="F939" i="1"/>
  <c r="F1162" i="1"/>
  <c r="F1221" i="1"/>
  <c r="F111" i="1"/>
  <c r="F1460" i="1"/>
  <c r="F1424" i="1"/>
  <c r="F918" i="1"/>
  <c r="F1189" i="1"/>
  <c r="F1014" i="1"/>
  <c r="F475" i="1"/>
  <c r="F579" i="1"/>
  <c r="F680" i="1"/>
  <c r="F631" i="1"/>
  <c r="F1288" i="1"/>
  <c r="F179" i="1"/>
  <c r="F474" i="1"/>
  <c r="F175" i="1"/>
  <c r="F596" i="1"/>
  <c r="F1193" i="1"/>
  <c r="F1323" i="1"/>
  <c r="F291" i="1"/>
  <c r="F874" i="1"/>
  <c r="F1360" i="1"/>
  <c r="F1298" i="1"/>
  <c r="F606" i="1"/>
  <c r="F1396" i="1"/>
  <c r="F1150" i="1"/>
  <c r="F1094" i="1"/>
  <c r="F1429" i="1"/>
  <c r="F1125" i="1"/>
  <c r="F347" i="1"/>
  <c r="F1226" i="1"/>
  <c r="F595" i="1"/>
  <c r="F273" i="1"/>
  <c r="F702" i="1"/>
  <c r="F539" i="1"/>
  <c r="F529" i="1"/>
  <c r="F727" i="1"/>
  <c r="F722" i="1"/>
  <c r="F643" i="1"/>
  <c r="F363" i="1"/>
  <c r="F432" i="1"/>
  <c r="F1000" i="1"/>
  <c r="F886" i="1"/>
  <c r="F707" i="1"/>
  <c r="F524" i="1"/>
  <c r="F317" i="1"/>
  <c r="F960" i="1"/>
  <c r="F468" i="1"/>
  <c r="F910" i="1"/>
  <c r="F1046" i="1"/>
  <c r="F48" i="1"/>
  <c r="F419" i="1"/>
  <c r="F1080" i="1"/>
  <c r="F96" i="1"/>
  <c r="F961" i="1"/>
  <c r="F1164" i="1"/>
  <c r="F592" i="1"/>
  <c r="F879" i="1"/>
  <c r="F346" i="1"/>
  <c r="F130" i="1"/>
  <c r="F367" i="1"/>
  <c r="F896" i="1"/>
  <c r="F1034" i="1"/>
  <c r="F661" i="1"/>
  <c r="F645" i="1"/>
  <c r="F973" i="1"/>
  <c r="F128" i="1"/>
  <c r="F916" i="1"/>
  <c r="F517" i="1"/>
  <c r="F504" i="1"/>
  <c r="F690" i="1"/>
  <c r="F408" i="1"/>
  <c r="F493" i="1"/>
  <c r="F370" i="1"/>
  <c r="F608" i="1"/>
  <c r="F1108" i="1"/>
  <c r="F407" i="1"/>
  <c r="F1254" i="1"/>
  <c r="F765" i="1"/>
  <c r="F572" i="1"/>
  <c r="F1233" i="1"/>
  <c r="F441" i="1"/>
  <c r="F768" i="1"/>
  <c r="F340" i="1"/>
  <c r="F222" i="1"/>
  <c r="F184" i="1"/>
  <c r="F300" i="1"/>
  <c r="F480" i="1"/>
  <c r="F1126" i="1"/>
  <c r="F983" i="1"/>
  <c r="F1220" i="1"/>
  <c r="F102" i="1"/>
  <c r="F66" i="1"/>
  <c r="F1393" i="1"/>
  <c r="F1277" i="1"/>
  <c r="F57" i="1"/>
  <c r="F457" i="1"/>
  <c r="F1013" i="1"/>
  <c r="F263" i="1"/>
  <c r="F1280" i="1"/>
  <c r="F878" i="1"/>
  <c r="F1052" i="1"/>
  <c r="F1324" i="1"/>
  <c r="F761" i="1"/>
  <c r="F708" i="1"/>
  <c r="F905" i="1"/>
  <c r="F327" i="1"/>
  <c r="F121" i="1"/>
  <c r="F1006" i="1"/>
  <c r="F911" i="1"/>
  <c r="F378" i="1"/>
  <c r="F279" i="1"/>
  <c r="F264" i="1"/>
  <c r="F167" i="1"/>
  <c r="F949" i="1"/>
  <c r="F354" i="1"/>
  <c r="F1113" i="1"/>
  <c r="F1102" i="1"/>
  <c r="F1450" i="1"/>
  <c r="F113" i="1"/>
  <c r="F494" i="1"/>
  <c r="F151" i="1"/>
  <c r="F513" i="1"/>
  <c r="F91" i="1"/>
  <c r="F158" i="1"/>
  <c r="F550" i="1"/>
  <c r="F1431" i="1"/>
  <c r="F980" i="1"/>
  <c r="F693" i="1"/>
  <c r="F590" i="1"/>
  <c r="F619" i="1"/>
  <c r="F870" i="1"/>
  <c r="F740" i="1"/>
  <c r="F1159" i="1"/>
  <c r="F820" i="1"/>
  <c r="F1391" i="1"/>
  <c r="F962" i="1"/>
  <c r="F1064" i="1"/>
  <c r="F1119" i="1"/>
  <c r="F516" i="1"/>
  <c r="F744" i="1"/>
  <c r="F146" i="1"/>
  <c r="F1025" i="1"/>
  <c r="F1209" i="1"/>
  <c r="F1147" i="1"/>
  <c r="F1096" i="1"/>
  <c r="F1109" i="1"/>
  <c r="F700" i="1"/>
  <c r="F954" i="1"/>
  <c r="F234" i="1"/>
  <c r="F593" i="1"/>
  <c r="F677" i="1"/>
  <c r="F688" i="1"/>
  <c r="F826" i="1"/>
  <c r="F213" i="1"/>
  <c r="F933" i="1"/>
  <c r="F691" i="1"/>
  <c r="F1326" i="1"/>
  <c r="F294" i="1"/>
  <c r="F1019" i="1"/>
  <c r="F771" i="1"/>
  <c r="F371" i="1"/>
  <c r="F830" i="1"/>
  <c r="F160" i="1"/>
  <c r="F1201" i="1"/>
  <c r="F515" i="1"/>
  <c r="F687" i="1"/>
  <c r="F1087" i="1"/>
  <c r="F530" i="1"/>
  <c r="F760" i="1"/>
  <c r="F1374" i="1"/>
  <c r="F738" i="1"/>
  <c r="F921" i="1"/>
  <c r="F844" i="1"/>
  <c r="F308" i="1"/>
  <c r="F306" i="1"/>
  <c r="F1180" i="1"/>
  <c r="F449" i="1"/>
  <c r="F1343" i="1"/>
  <c r="F812" i="1"/>
  <c r="F254" i="1"/>
  <c r="F732" i="1"/>
  <c r="F1335" i="1"/>
  <c r="F496" i="1"/>
  <c r="F227" i="1"/>
  <c r="F1124" i="1"/>
  <c r="F1088" i="1"/>
  <c r="F1107" i="1"/>
  <c r="F194" i="1"/>
  <c r="F971" i="1"/>
  <c r="F610" i="1"/>
  <c r="F1225" i="1"/>
  <c r="F1309" i="1"/>
  <c r="F1112" i="1"/>
  <c r="F170" i="1"/>
  <c r="F1120" i="1"/>
  <c r="F694" i="1"/>
  <c r="F866" i="1"/>
  <c r="F267" i="1"/>
  <c r="F1111" i="1"/>
  <c r="F644" i="1"/>
  <c r="F123" i="1"/>
  <c r="F38" i="1"/>
  <c r="F21" i="1"/>
  <c r="F672" i="1"/>
  <c r="F875" i="1"/>
  <c r="F840" i="1"/>
  <c r="F747" i="1"/>
  <c r="F778" i="1"/>
  <c r="F1073" i="1"/>
  <c r="F307" i="1"/>
  <c r="F248" i="1"/>
  <c r="F695" i="1"/>
  <c r="F473" i="1"/>
  <c r="F883" i="1"/>
  <c r="F669" i="1"/>
  <c r="F1042" i="1"/>
  <c r="F997" i="1"/>
  <c r="F1447" i="1"/>
  <c r="F377" i="1"/>
  <c r="F335" i="1"/>
  <c r="F536" i="1"/>
  <c r="F107" i="1"/>
  <c r="F373" i="1"/>
  <c r="F1123" i="1"/>
  <c r="F1179" i="1"/>
  <c r="F122" i="1"/>
  <c r="F660" i="1"/>
  <c r="F1140" i="1"/>
  <c r="F1292" i="1"/>
  <c r="F369" i="1"/>
  <c r="F709" i="1"/>
  <c r="F816" i="1"/>
  <c r="F730" i="1"/>
  <c r="F532" i="1"/>
  <c r="F280" i="1"/>
  <c r="F1251" i="1"/>
  <c r="F1029" i="1"/>
  <c r="F29" i="1"/>
  <c r="F364" i="1"/>
  <c r="F559" i="1"/>
  <c r="F126" i="1"/>
  <c r="F491" i="1"/>
  <c r="F668" i="1"/>
  <c r="F728" i="1"/>
  <c r="F899" i="1"/>
  <c r="F1299" i="1"/>
  <c r="F627" i="1"/>
  <c r="F1041" i="1"/>
  <c r="F233" i="1"/>
  <c r="F1416" i="1"/>
  <c r="F303" i="1"/>
  <c r="F180" i="1"/>
  <c r="F1268" i="1"/>
  <c r="F118" i="1"/>
  <c r="F673" i="1"/>
  <c r="F587" i="1"/>
  <c r="F152" i="1"/>
  <c r="F390" i="1"/>
  <c r="F894" i="1"/>
  <c r="F519" i="1"/>
  <c r="F362" i="1"/>
  <c r="F1082" i="1"/>
  <c r="F783" i="1"/>
  <c r="F950" i="1"/>
  <c r="F442" i="1"/>
  <c r="F274" i="1"/>
  <c r="F1020" i="1"/>
  <c r="F562" i="1"/>
  <c r="F409" i="1"/>
  <c r="F922" i="1"/>
  <c r="F1181" i="1"/>
  <c r="F575" i="1"/>
  <c r="F686" i="1"/>
  <c r="F115" i="1"/>
  <c r="F428" i="1"/>
  <c r="F956" i="1"/>
  <c r="F109" i="1"/>
  <c r="F863" i="1"/>
  <c r="F634" i="1"/>
  <c r="F243" i="1"/>
  <c r="F704" i="1"/>
  <c r="F825" i="1"/>
  <c r="F440" i="1"/>
  <c r="F436" i="1"/>
  <c r="F1021" i="1"/>
  <c r="F1320" i="1"/>
  <c r="F521" i="1"/>
  <c r="F447" i="1"/>
  <c r="F1244" i="1"/>
  <c r="F55" i="1"/>
  <c r="F1271" i="1"/>
  <c r="F773" i="1"/>
  <c r="F204" i="1"/>
  <c r="F769" i="1"/>
  <c r="F791" i="1"/>
  <c r="F251" i="1"/>
  <c r="F232" i="1"/>
  <c r="F1241" i="1"/>
  <c r="F402" i="1"/>
  <c r="F891" i="1"/>
  <c r="F919" i="1"/>
  <c r="F1247" i="1"/>
  <c r="F1356" i="1"/>
  <c r="F984" i="1"/>
  <c r="F917" i="1"/>
  <c r="F1036" i="1"/>
  <c r="F61" i="1"/>
  <c r="F701" i="1"/>
  <c r="F75" i="1"/>
  <c r="F95" i="1"/>
  <c r="F215" i="1"/>
  <c r="F705" i="1"/>
  <c r="F190" i="1"/>
  <c r="F1358" i="1"/>
  <c r="F403" i="1"/>
  <c r="F1359" i="1"/>
  <c r="F1211" i="1"/>
  <c r="F1410" i="1"/>
  <c r="F135" i="1"/>
  <c r="F670" i="1"/>
  <c r="F223" i="1"/>
  <c r="F696" i="1"/>
  <c r="F1170" i="1"/>
  <c r="F282" i="1"/>
  <c r="F117" i="1"/>
  <c r="F1114" i="1"/>
  <c r="F145" i="1"/>
  <c r="F136" i="1"/>
  <c r="F226" i="1"/>
  <c r="F1008" i="1"/>
  <c r="F311" i="1"/>
  <c r="F375" i="1"/>
  <c r="F132" i="1"/>
  <c r="F992" i="1"/>
  <c r="F868" i="1"/>
  <c r="F482" i="1"/>
  <c r="F1365" i="1"/>
  <c r="F934" i="1"/>
  <c r="F177" i="1"/>
  <c r="F1196" i="1"/>
  <c r="F315" i="1"/>
  <c r="F343" i="1"/>
  <c r="F376" i="1"/>
  <c r="F1009" i="1"/>
  <c r="F1062" i="1"/>
  <c r="F751" i="1"/>
  <c r="F1380" i="1"/>
  <c r="F824" i="1"/>
  <c r="F1337" i="1"/>
  <c r="F64" i="1"/>
  <c r="F742" i="1"/>
  <c r="F1314" i="1"/>
  <c r="F246" i="1"/>
  <c r="F755" i="1"/>
  <c r="F726" i="1"/>
  <c r="F584" i="1"/>
  <c r="F975" i="1"/>
  <c r="F1026" i="1"/>
  <c r="F665" i="1"/>
  <c r="F1190" i="1"/>
  <c r="F725" i="1"/>
  <c r="F1445" i="1"/>
  <c r="F458" i="1"/>
  <c r="F553" i="1"/>
  <c r="F81" i="1"/>
  <c r="F647" i="1"/>
  <c r="F897" i="1"/>
  <c r="F1148" i="1"/>
  <c r="F426" i="1"/>
  <c r="F736" i="1"/>
  <c r="F276" i="1"/>
  <c r="F777" i="1"/>
  <c r="F1361" i="1"/>
  <c r="F157" i="1"/>
  <c r="F953" i="1"/>
  <c r="F165" i="1"/>
  <c r="F873" i="1"/>
  <c r="F259" i="1"/>
  <c r="F202" i="1"/>
  <c r="F1229" i="1"/>
  <c r="F229" i="1"/>
  <c r="F807" i="1"/>
  <c r="F105" i="1"/>
  <c r="F219" i="1"/>
  <c r="F605" i="1"/>
  <c r="F1297" i="1"/>
  <c r="F895" i="1"/>
  <c r="F576" i="1"/>
  <c r="F100" i="1"/>
  <c r="F140" i="1"/>
  <c r="F664" i="1"/>
  <c r="F657" i="1"/>
  <c r="F396" i="1"/>
  <c r="F225" i="1"/>
  <c r="F1404" i="1"/>
  <c r="F788" i="1"/>
  <c r="F731" i="1"/>
  <c r="F63" i="1"/>
  <c r="F207" i="1"/>
  <c r="F236" i="1"/>
  <c r="F220" i="1"/>
  <c r="F424" i="1"/>
  <c r="F652" i="1"/>
  <c r="F287" i="1"/>
  <c r="F79" i="1"/>
  <c r="F1097" i="1"/>
  <c r="F566" i="1"/>
  <c r="F531" i="1"/>
  <c r="F331" i="1"/>
  <c r="F434" i="1"/>
  <c r="F281" i="1"/>
  <c r="F498" i="1"/>
  <c r="F302" i="1"/>
  <c r="F861" i="1"/>
  <c r="F853" i="1"/>
  <c r="F133" i="1"/>
  <c r="F598" i="1"/>
  <c r="F324" i="1"/>
  <c r="F710" i="1"/>
  <c r="F206" i="1"/>
  <c r="F737" i="1"/>
  <c r="F241" i="1"/>
  <c r="F334" i="1"/>
  <c r="F299" i="1"/>
  <c r="F87" i="1"/>
  <c r="F70" i="1"/>
  <c r="F955" i="1"/>
  <c r="F359" i="1"/>
  <c r="F571" i="1"/>
  <c r="F877" i="1"/>
  <c r="F1146" i="1"/>
  <c r="F1176" i="1"/>
  <c r="F1183" i="1"/>
  <c r="F906" i="1"/>
  <c r="F1001" i="1"/>
  <c r="F565" i="1"/>
  <c r="F143" i="1"/>
  <c r="F208" i="1"/>
  <c r="F32" i="1"/>
  <c r="F12" i="1"/>
  <c r="F326" i="1"/>
  <c r="F1075" i="1"/>
  <c r="F689" i="1"/>
  <c r="F163" i="1"/>
  <c r="F1002" i="1"/>
  <c r="F433" i="1"/>
  <c r="F224" i="1"/>
  <c r="F288" i="1"/>
  <c r="F49" i="1"/>
  <c r="F628" i="1"/>
  <c r="F574" i="1"/>
  <c r="F1278" i="1"/>
  <c r="F108" i="1"/>
  <c r="F218" i="1"/>
  <c r="F1005" i="1"/>
  <c r="F1408" i="1"/>
  <c r="F602" i="1"/>
  <c r="F478" i="1"/>
  <c r="F767" i="1"/>
  <c r="F444" i="1"/>
  <c r="F884" i="1"/>
  <c r="F994" i="1"/>
  <c r="F805" i="1"/>
  <c r="F1033" i="1"/>
  <c r="F981" i="1"/>
  <c r="F763" i="1"/>
  <c r="F1071" i="1"/>
  <c r="F548" i="1"/>
  <c r="F427" i="1"/>
  <c r="F448" i="1"/>
  <c r="F195" i="1"/>
  <c r="F1204" i="1"/>
  <c r="F84" i="1"/>
  <c r="F99" i="1"/>
  <c r="F624" i="1"/>
  <c r="F178" i="1"/>
  <c r="F809" i="1"/>
  <c r="F573" i="1"/>
  <c r="F528" i="1"/>
  <c r="F487" i="1"/>
  <c r="F125" i="1"/>
  <c r="F1077" i="1"/>
  <c r="F1260" i="1"/>
  <c r="F716" i="1"/>
  <c r="F860" i="1"/>
  <c r="F93" i="1"/>
  <c r="F358" i="1"/>
  <c r="F266" i="1"/>
  <c r="F187" i="1"/>
  <c r="F1217" i="1"/>
  <c r="F46" i="1"/>
  <c r="F45" i="1"/>
  <c r="F561" i="1"/>
  <c r="F779" i="1"/>
  <c r="F410" i="1"/>
  <c r="F189" i="1"/>
  <c r="F360" i="1"/>
  <c r="F1414" i="1"/>
  <c r="F698" i="1"/>
  <c r="F637" i="1"/>
  <c r="F260" i="1"/>
  <c r="F59" i="1"/>
  <c r="F269" i="1"/>
  <c r="F488" i="1"/>
  <c r="F284" i="1"/>
  <c r="F502" i="1"/>
  <c r="F838" i="1"/>
  <c r="F134" i="1"/>
  <c r="F632" i="1"/>
  <c r="F869" i="1"/>
  <c r="F171" i="1"/>
  <c r="F142" i="1"/>
  <c r="F89" i="1"/>
  <c r="F453" i="1"/>
  <c r="F90" i="1"/>
  <c r="F620" i="1"/>
  <c r="F200" i="1"/>
  <c r="F591" i="1"/>
  <c r="F766" i="1"/>
  <c r="F54" i="1"/>
  <c r="F1222" i="1"/>
  <c r="F249" i="1"/>
  <c r="F589" i="1"/>
  <c r="F719" i="1"/>
  <c r="F318" i="1"/>
  <c r="F1053" i="1"/>
  <c r="F1070" i="1"/>
  <c r="F951" i="1"/>
  <c r="F724" i="1"/>
  <c r="F847" i="1"/>
  <c r="F935" i="1"/>
  <c r="F53" i="1"/>
  <c r="F1422" i="1"/>
  <c r="F337" i="1"/>
  <c r="F67" i="1"/>
  <c r="F508" i="1"/>
  <c r="F356" i="1"/>
  <c r="F27" i="1"/>
  <c r="F1172" i="1"/>
  <c r="F238" i="1"/>
  <c r="F162" i="1"/>
  <c r="F625" i="1"/>
  <c r="F110" i="1"/>
  <c r="F78" i="1"/>
  <c r="F124" i="1"/>
  <c r="F304" i="1"/>
  <c r="F92" i="1"/>
  <c r="F674" i="1"/>
  <c r="F1413" i="1"/>
  <c r="F969" i="1"/>
  <c r="F1184" i="1"/>
  <c r="F1272" i="1"/>
  <c r="F1110" i="1"/>
  <c r="F82" i="1"/>
  <c r="F52" i="1"/>
  <c r="F439" i="1"/>
  <c r="F455" i="1"/>
  <c r="F316" i="1"/>
  <c r="F793" i="1"/>
  <c r="F541" i="1"/>
  <c r="F292" i="1"/>
  <c r="F286" i="1"/>
  <c r="F51" i="1"/>
  <c r="F31" i="1"/>
  <c r="F65" i="1"/>
  <c r="F188" i="1"/>
  <c r="F827" i="1"/>
  <c r="F20" i="1"/>
  <c r="F943" i="1"/>
  <c r="F745" i="1"/>
  <c r="F1325" i="1"/>
  <c r="F843" i="1"/>
  <c r="F547" i="1"/>
  <c r="F210" i="1"/>
  <c r="F638" i="1"/>
  <c r="F239" i="1"/>
  <c r="F835" i="1"/>
  <c r="F811" i="1"/>
  <c r="F139" i="1"/>
  <c r="F161" i="1"/>
  <c r="F19" i="1"/>
  <c r="F1354" i="1"/>
  <c r="F212" i="1"/>
  <c r="F1267" i="1"/>
  <c r="F828" i="1"/>
  <c r="F429" i="1"/>
  <c r="F154" i="1"/>
  <c r="F333" i="1"/>
  <c r="F253" i="1"/>
  <c r="F623" i="1"/>
  <c r="F94" i="1"/>
  <c r="F1294" i="1"/>
  <c r="F4" i="1"/>
  <c r="F262" i="1"/>
  <c r="F733" i="1"/>
  <c r="F907" i="1"/>
  <c r="F344" i="1"/>
  <c r="F465" i="1"/>
  <c r="F192" i="1"/>
  <c r="F329" i="1"/>
  <c r="F512" i="1"/>
  <c r="F394" i="1"/>
  <c r="F770" i="1"/>
  <c r="F932" i="1"/>
  <c r="F929" i="1"/>
  <c r="F385" i="1"/>
  <c r="F261" i="1"/>
  <c r="F792" i="1"/>
  <c r="F339" i="1"/>
  <c r="F985" i="1"/>
  <c r="F320" i="1"/>
  <c r="F80" i="1"/>
  <c r="F380" i="1"/>
  <c r="F41" i="1"/>
  <c r="F166" i="1"/>
  <c r="F706" i="1"/>
  <c r="F85" i="1"/>
  <c r="F1068" i="1"/>
  <c r="F173" i="1"/>
  <c r="F930" i="1"/>
  <c r="F723" i="1"/>
  <c r="F753" i="1"/>
  <c r="F106" i="1"/>
  <c r="F431" i="1"/>
  <c r="F35" i="1"/>
  <c r="F314" i="1"/>
  <c r="F14" i="1"/>
  <c r="F271" i="1"/>
  <c r="F77" i="1"/>
  <c r="F209" i="1"/>
  <c r="F558" i="1"/>
  <c r="F1078" i="1"/>
  <c r="F10" i="1"/>
  <c r="F1003" i="1"/>
  <c r="F1281" i="1"/>
  <c r="F786" i="1"/>
  <c r="F401" i="1"/>
  <c r="F1378" i="1"/>
  <c r="F651" i="1"/>
  <c r="F237" i="1"/>
  <c r="F913" i="1"/>
  <c r="F970" i="1"/>
  <c r="F17" i="1"/>
  <c r="F24" i="1"/>
  <c r="F40" i="1"/>
  <c r="F762" i="1"/>
  <c r="F801" i="1"/>
  <c r="F417" i="1"/>
  <c r="F405" i="1"/>
  <c r="F823" i="1"/>
  <c r="F270" i="1"/>
  <c r="F511" i="1"/>
  <c r="F611" i="1"/>
  <c r="F957" i="1"/>
  <c r="F297" i="1"/>
  <c r="F58" i="1"/>
  <c r="F603" i="1"/>
  <c r="F47" i="1"/>
  <c r="F5" i="1"/>
  <c r="F13" i="1"/>
  <c r="F1301" i="1"/>
  <c r="F764" i="1"/>
  <c r="F73" i="1"/>
  <c r="F470" i="1"/>
  <c r="F342" i="1"/>
  <c r="F39" i="1"/>
  <c r="F1300" i="1"/>
  <c r="F560" i="1"/>
  <c r="F926" i="1"/>
  <c r="F509" i="1"/>
  <c r="F289" i="1"/>
  <c r="F414" i="1"/>
  <c r="F144" i="1"/>
  <c r="F43" i="1"/>
  <c r="F684" i="1"/>
  <c r="F412" i="1"/>
  <c r="F309" i="1"/>
  <c r="F76" i="1"/>
  <c r="F30" i="1"/>
  <c r="F203" i="1"/>
  <c r="F221" i="1"/>
  <c r="F114" i="1"/>
  <c r="F101" i="1"/>
  <c r="F150" i="1"/>
  <c r="F995" i="1"/>
  <c r="F201" i="1"/>
  <c r="F23" i="1"/>
  <c r="F168" i="1"/>
  <c r="F104" i="1"/>
  <c r="F714" i="1"/>
  <c r="F198" i="1"/>
  <c r="F549" i="1"/>
  <c r="F182" i="1"/>
  <c r="F365" i="1"/>
  <c r="F98" i="1"/>
  <c r="F164" i="1"/>
  <c r="F25" i="1"/>
  <c r="F678" i="1"/>
  <c r="F71" i="1"/>
  <c r="F321" i="1"/>
  <c r="F155" i="1"/>
  <c r="F485" i="1"/>
  <c r="F37" i="1"/>
  <c r="F941" i="1"/>
  <c r="F250" i="1"/>
  <c r="F42" i="1"/>
  <c r="F15" i="1"/>
  <c r="F231" i="1"/>
  <c r="F16" i="1"/>
  <c r="F26" i="1"/>
  <c r="F138" i="1"/>
  <c r="F137" i="1"/>
  <c r="F542" i="1"/>
  <c r="F285" i="1"/>
  <c r="F7" i="1"/>
  <c r="F129" i="1"/>
  <c r="F1050" i="1"/>
  <c r="F600" i="1"/>
  <c r="F650" i="1"/>
  <c r="F313" i="1"/>
  <c r="F127" i="1"/>
  <c r="F278" i="1"/>
  <c r="F626" i="1"/>
  <c r="F103" i="1"/>
  <c r="F776" i="1"/>
  <c r="F443" i="1"/>
  <c r="F172" i="1"/>
  <c r="F986" i="1"/>
  <c r="F74" i="1"/>
  <c r="F6" i="1"/>
  <c r="F193" i="1"/>
  <c r="F461" i="1"/>
  <c r="F196" i="1"/>
  <c r="F355" i="1"/>
  <c r="F174" i="1"/>
  <c r="F60" i="1"/>
  <c r="F514" i="1"/>
  <c r="F389" i="1"/>
  <c r="F325" i="1"/>
  <c r="F1018" i="1"/>
  <c r="F484" i="1"/>
  <c r="F62" i="1"/>
  <c r="F256" i="1"/>
  <c r="F352" i="1"/>
  <c r="F662" i="1"/>
  <c r="F272" i="1"/>
  <c r="F301" i="1"/>
  <c r="F97" i="1"/>
  <c r="F332" i="1"/>
  <c r="F667" i="1"/>
  <c r="F552" i="1"/>
  <c r="F577" i="1"/>
  <c r="F1043" i="1"/>
  <c r="F1030" i="1"/>
  <c r="F1388" i="1"/>
  <c r="F1407" i="1"/>
  <c r="F750" i="1"/>
  <c r="F9" i="1"/>
  <c r="F68" i="1"/>
  <c r="F1353" i="1"/>
  <c r="F120" i="1"/>
  <c r="F774" i="1"/>
  <c r="F683" i="1"/>
  <c r="F842" i="1"/>
  <c r="F438" i="1"/>
  <c r="F666" i="1"/>
  <c r="F1419" i="1"/>
  <c r="F422" i="1"/>
  <c r="F119" i="1"/>
  <c r="F1104" i="1"/>
  <c r="F486" i="1"/>
  <c r="F489" i="1"/>
  <c r="F940" i="1"/>
  <c r="F609" i="1"/>
  <c r="F83" i="1"/>
  <c r="F564" i="1"/>
  <c r="F18" i="1"/>
  <c r="F353" i="1"/>
  <c r="F185" i="1"/>
  <c r="F22" i="1"/>
  <c r="F345" i="1"/>
  <c r="F1024" i="1"/>
  <c r="F323" i="1"/>
  <c r="F563" i="1"/>
  <c r="F2" i="1"/>
  <c r="F328" i="1"/>
  <c r="F1256" i="1"/>
  <c r="F1245" i="1"/>
  <c r="F526" i="1"/>
  <c r="F629" i="1"/>
  <c r="F472" i="1"/>
  <c r="F1425" i="1"/>
  <c r="F255" i="1"/>
  <c r="F11" i="1"/>
  <c r="F159" i="1"/>
  <c r="F191" i="1"/>
  <c r="F235" i="1"/>
  <c r="F555" i="1"/>
  <c r="F923" i="1"/>
  <c r="F924" i="1"/>
  <c r="F1063" i="1"/>
  <c r="F1261" i="1"/>
  <c r="F772" i="1"/>
  <c r="F69" i="1"/>
  <c r="F240" i="1"/>
  <c r="F527" i="1"/>
  <c r="F228" i="1"/>
  <c r="F351" i="1"/>
  <c r="F685" i="1"/>
  <c r="F421" i="1"/>
  <c r="F889" i="1"/>
  <c r="F518" i="1"/>
  <c r="F3" i="1"/>
  <c r="F483" i="1"/>
  <c r="F242" i="1"/>
  <c r="F537" i="1"/>
  <c r="F245" i="1"/>
  <c r="F28" i="1"/>
  <c r="F36" i="1"/>
  <c r="F247" i="1"/>
  <c r="F205" i="1"/>
  <c r="F8" i="1"/>
  <c r="F746" i="1"/>
  <c r="F141" i="1"/>
  <c r="F112" i="1"/>
  <c r="F149" i="1"/>
  <c r="F298" i="1"/>
  <c r="F44" i="1"/>
  <c r="M65" i="7"/>
  <c r="M67" i="7" s="1"/>
  <c r="M64" i="7"/>
  <c r="M63" i="7"/>
  <c r="M42" i="7"/>
  <c r="M44" i="7" s="1"/>
  <c r="M41" i="7"/>
  <c r="M40" i="7"/>
  <c r="M19" i="7"/>
  <c r="M21" i="7" s="1"/>
  <c r="M18" i="7"/>
  <c r="M17" i="7"/>
  <c r="J3" i="7"/>
  <c r="H3" i="7"/>
  <c r="F3" i="7"/>
  <c r="D3" i="7"/>
  <c r="B3" i="7"/>
  <c r="Z65" i="20"/>
  <c r="Z67" i="20" s="1"/>
  <c r="Z68" i="20" s="1"/>
  <c r="Z64" i="20"/>
  <c r="Z63" i="20"/>
  <c r="Z42" i="20"/>
  <c r="Z44" i="20" s="1"/>
  <c r="Z41" i="20"/>
  <c r="Z40" i="20"/>
  <c r="Z19" i="20"/>
  <c r="Z21" i="20" s="1"/>
  <c r="Z22" i="20" s="1"/>
  <c r="Z18" i="20"/>
  <c r="Z17" i="20"/>
  <c r="V65" i="20"/>
  <c r="V67" i="20" s="1"/>
  <c r="V68" i="20" s="1"/>
  <c r="V64" i="20"/>
  <c r="V63" i="20"/>
  <c r="V42" i="20"/>
  <c r="V44" i="20" s="1"/>
  <c r="V41" i="20"/>
  <c r="V40" i="20"/>
  <c r="V19" i="20"/>
  <c r="V21" i="20" s="1"/>
  <c r="V18" i="20"/>
  <c r="V17" i="20"/>
  <c r="F3" i="20"/>
  <c r="H3" i="20"/>
  <c r="J3" i="20"/>
  <c r="L3" i="20"/>
  <c r="N3" i="20"/>
  <c r="P3" i="20"/>
  <c r="B3" i="20"/>
  <c r="D3" i="20"/>
  <c r="BE42" i="24"/>
  <c r="BE44" i="24" s="1"/>
  <c r="BE45" i="24" s="1"/>
  <c r="BE41" i="24"/>
  <c r="BE40" i="24"/>
  <c r="BE19" i="24"/>
  <c r="BE21" i="24" s="1"/>
  <c r="BE18" i="24"/>
  <c r="BE23" i="24" s="1"/>
  <c r="BE17" i="24"/>
  <c r="BA42" i="24"/>
  <c r="BA44" i="24" s="1"/>
  <c r="BA45" i="24" s="1"/>
  <c r="BA41" i="24"/>
  <c r="BA40" i="24"/>
  <c r="BA19" i="24"/>
  <c r="BA21" i="24" s="1"/>
  <c r="BA22" i="24" s="1"/>
  <c r="BA18" i="24"/>
  <c r="BA17" i="24"/>
  <c r="AX3" i="24"/>
  <c r="AV3" i="24"/>
  <c r="AT3" i="24"/>
  <c r="AR3" i="24"/>
  <c r="AP3" i="24"/>
  <c r="AN3" i="24"/>
  <c r="AL3" i="24"/>
  <c r="AJ3" i="24"/>
  <c r="AH3" i="24"/>
  <c r="AF3" i="24"/>
  <c r="AD3" i="24"/>
  <c r="AB3" i="24"/>
  <c r="Z3" i="24"/>
  <c r="X3" i="24"/>
  <c r="V3" i="24"/>
  <c r="T3" i="24"/>
  <c r="R3" i="24"/>
  <c r="P3" i="24"/>
  <c r="N3" i="24"/>
  <c r="L3" i="24"/>
  <c r="J3" i="24"/>
  <c r="H3" i="24"/>
  <c r="F3" i="24"/>
  <c r="D3" i="24"/>
  <c r="B3" i="24"/>
  <c r="BA46" i="24" l="1"/>
  <c r="BE22" i="24"/>
  <c r="BE46" i="24"/>
  <c r="Z45" i="20"/>
  <c r="M22" i="7"/>
  <c r="M68" i="7"/>
  <c r="M46" i="7"/>
  <c r="M45" i="7"/>
  <c r="M69" i="7"/>
  <c r="M23" i="7"/>
  <c r="S69" i="11"/>
  <c r="S45" i="11"/>
  <c r="S23" i="11"/>
  <c r="S46" i="11"/>
  <c r="S68" i="11"/>
  <c r="Z69" i="20"/>
  <c r="Z46" i="20"/>
  <c r="Z23" i="20"/>
  <c r="V46" i="20"/>
  <c r="V22" i="20"/>
  <c r="M69" i="10"/>
  <c r="V23" i="20"/>
  <c r="V45" i="20"/>
  <c r="V69" i="20"/>
  <c r="BA23" i="24"/>
</calcChain>
</file>

<file path=xl/sharedStrings.xml><?xml version="1.0" encoding="utf-8"?>
<sst xmlns="http://schemas.openxmlformats.org/spreadsheetml/2006/main" count="64929" uniqueCount="438">
  <si>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</si>
  <si>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</si>
  <si>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</si>
  <si>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</si>
  <si>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</si>
  <si>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</si>
  <si>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</si>
  <si>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</si>
  <si>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</si>
  <si>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</si>
  <si>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</si>
  <si>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</si>
  <si>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</si>
  <si>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</si>
  <si>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</si>
  <si>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</si>
  <si>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</si>
  <si>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</si>
  <si>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</si>
  <si>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</si>
  <si>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</si>
  <si>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</si>
  <si>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</si>
  <si>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</si>
  <si>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</si>
  <si>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</si>
  <si>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</si>
  <si>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</si>
  <si>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</si>
  <si>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</si>
  <si>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</si>
  <si>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</si>
  <si>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</si>
  <si>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</si>
  <si>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</si>
  <si>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</si>
  <si>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</si>
  <si>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</si>
  <si>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</si>
  <si>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</si>
  <si>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</si>
  <si>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</si>
  <si>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</si>
  <si>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</si>
  <si>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</si>
  <si>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</si>
  <si>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</si>
  <si>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</si>
  <si>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</si>
  <si>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</si>
  <si>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</si>
  <si>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</si>
  <si>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</si>
  <si>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</si>
  <si>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</si>
  <si>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</si>
  <si>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</si>
  <si>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</si>
  <si>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</si>
  <si>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</si>
  <si>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</si>
  <si>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</si>
  <si>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</si>
  <si>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</si>
  <si>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</si>
  <si>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</si>
  <si>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</si>
  <si>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</si>
  <si>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</si>
  <si>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</si>
  <si>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</si>
  <si>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</si>
  <si>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</si>
  <si>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</si>
  <si>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</si>
  <si>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</si>
  <si>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</si>
  <si>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</si>
  <si>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</si>
  <si>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</si>
  <si>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</si>
  <si>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</si>
  <si>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</si>
  <si>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</si>
  <si>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</si>
  <si>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</si>
  <si>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</si>
  <si>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</si>
  <si>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</si>
  <si>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</si>
  <si>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</si>
  <si>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</si>
  <si>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</si>
  <si>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</si>
  <si>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</si>
  <si>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</si>
  <si>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</si>
  <si>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</si>
  <si>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</si>
  <si>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</si>
  <si>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</si>
  <si>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</si>
  <si>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</si>
  <si>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</si>
  <si>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</si>
  <si>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</si>
  <si>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</si>
  <si>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</si>
  <si>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</si>
  <si>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</si>
  <si>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</si>
  <si>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</si>
  <si>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</si>
  <si>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</si>
  <si>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</si>
  <si>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</si>
  <si>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</si>
  <si>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</si>
  <si>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</si>
  <si>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</si>
  <si>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</si>
  <si>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</si>
  <si>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</si>
  <si>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</si>
  <si>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</si>
  <si>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</si>
  <si>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</si>
  <si>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</si>
  <si>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</si>
  <si>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</si>
  <si>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</si>
  <si>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</si>
  <si>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</si>
  <si>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</si>
  <si>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</si>
  <si>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</si>
  <si>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</si>
  <si>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</si>
  <si>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</si>
  <si>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</si>
  <si>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</si>
  <si>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</si>
  <si>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</si>
  <si>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</si>
  <si>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</si>
  <si>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</si>
  <si>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</si>
  <si>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</si>
  <si>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</si>
  <si>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</si>
  <si>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</si>
  <si>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</si>
  <si>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</si>
  <si>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</si>
  <si>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</si>
  <si>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</si>
  <si>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</si>
  <si>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</si>
  <si>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</si>
  <si>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</si>
  <si>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</si>
  <si>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</si>
  <si>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</si>
  <si>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</si>
  <si>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</si>
  <si>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</si>
  <si>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</si>
  <si>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</si>
  <si>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</si>
  <si>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</si>
  <si>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</si>
  <si>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</si>
  <si>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</si>
  <si>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</si>
  <si>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</si>
  <si>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</si>
  <si>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</si>
  <si>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</si>
  <si>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</si>
  <si>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</si>
  <si>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</si>
  <si>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</si>
  <si>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</si>
  <si>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</si>
  <si>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</si>
  <si>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</si>
  <si>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</si>
  <si>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</si>
  <si>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</si>
  <si>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</si>
  <si>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</si>
  <si>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</si>
  <si>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</si>
  <si>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</si>
  <si>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</si>
  <si>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</si>
  <si>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</si>
  <si>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</si>
  <si>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</si>
  <si>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</si>
  <si>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</si>
  <si>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</si>
  <si>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</si>
  <si>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</si>
  <si>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</si>
  <si>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</si>
  <si>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</si>
  <si>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</si>
  <si>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</si>
  <si>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</si>
  <si>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</si>
  <si>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</si>
  <si>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</si>
  <si>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</si>
  <si>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</si>
  <si>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</si>
  <si>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</si>
  <si>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</si>
  <si>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</si>
  <si>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</si>
  <si>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</si>
  <si>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</si>
  <si>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</si>
  <si>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</si>
  <si>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</si>
  <si>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</si>
  <si>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</si>
  <si>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</si>
  <si>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</si>
  <si>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</si>
  <si>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</si>
  <si>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</si>
  <si>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</si>
  <si>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</si>
  <si>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</si>
  <si>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</si>
  <si>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</si>
  <si>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</si>
  <si>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</si>
  <si>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</si>
  <si>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</si>
  <si>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</si>
  <si>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</si>
  <si>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</si>
  <si>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</si>
  <si>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</si>
  <si>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</si>
  <si>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</si>
  <si>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</si>
  <si>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</si>
  <si>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</si>
  <si>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</si>
  <si>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</si>
  <si>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</si>
  <si>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</si>
  <si>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</si>
  <si>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 xml:space="preserve"> </t>
  </si>
  <si>
    <t>Row Labels</t>
  </si>
  <si>
    <t>(Multiple Items)</t>
  </si>
  <si>
    <t>YearBuilt Round</t>
  </si>
  <si>
    <t>TotalSF Rounded</t>
  </si>
  <si>
    <t>&lt;1000</t>
  </si>
  <si>
    <t>&lt;1500</t>
  </si>
  <si>
    <t>&lt;2000</t>
  </si>
  <si>
    <t>&lt;2500</t>
  </si>
  <si>
    <t>&lt;3000</t>
  </si>
  <si>
    <t>&lt;3500</t>
  </si>
  <si>
    <t>&lt;4000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</si>
  <si>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</si>
  <si>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</si>
  <si>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</si>
  <si>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</si>
  <si>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</si>
  <si>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</si>
  <si>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</si>
  <si>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</si>
  <si>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</si>
  <si>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</si>
  <si>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</si>
  <si>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</si>
  <si>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</si>
  <si>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</si>
  <si>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margin of error</t>
  </si>
  <si>
    <t>c.i. lower</t>
  </si>
  <si>
    <t>c.i. upper</t>
  </si>
  <si>
    <t>Names</t>
  </si>
  <si>
    <t>NPkVlll</t>
  </si>
  <si>
    <t>BeDale</t>
  </si>
  <si>
    <t>Crawford</t>
  </si>
  <si>
    <t>Meadow V</t>
  </si>
  <si>
    <t>Village</t>
  </si>
  <si>
    <t>Column1</t>
  </si>
  <si>
    <t>Acre %</t>
  </si>
  <si>
    <t>1 Fam Detached</t>
  </si>
  <si>
    <t>2 Fam converted</t>
  </si>
  <si>
    <t>Townhouse End</t>
  </si>
  <si>
    <t>Townhouse</t>
  </si>
  <si>
    <t>Split Level</t>
  </si>
  <si>
    <t>Split Foyer</t>
  </si>
  <si>
    <t>2 story</t>
  </si>
  <si>
    <t>1 Story</t>
  </si>
  <si>
    <t>1.5 finished</t>
  </si>
  <si>
    <t>1.5 unfinished</t>
  </si>
  <si>
    <t>2.5 finished</t>
  </si>
  <si>
    <t>2.5 unfinished</t>
  </si>
  <si>
    <t>4</t>
  </si>
  <si>
    <t>3</t>
  </si>
  <si>
    <t>2</t>
  </si>
  <si>
    <t>1</t>
  </si>
  <si>
    <t>0</t>
  </si>
  <si>
    <t>Zoning</t>
  </si>
  <si>
    <t>Building Type</t>
  </si>
  <si>
    <t>House Style</t>
  </si>
  <si>
    <t>Garage Cars</t>
  </si>
  <si>
    <t>$/sqft</t>
  </si>
  <si>
    <t>$/sqft rounded</t>
  </si>
  <si>
    <t>Sum of TotalSF Rounded</t>
  </si>
  <si>
    <t>by Annette Martin</t>
  </si>
  <si>
    <t>Riverwell Investment Bank</t>
  </si>
  <si>
    <t>Content:</t>
  </si>
  <si>
    <t>Dashboard</t>
  </si>
  <si>
    <t>Raw Data</t>
  </si>
  <si>
    <t>Data given</t>
  </si>
  <si>
    <t>Grand Total</t>
  </si>
  <si>
    <t>Count of TotalSF Rounded</t>
  </si>
  <si>
    <t>0-499</t>
  </si>
  <si>
    <t>500-999</t>
  </si>
  <si>
    <t>1000-1499</t>
  </si>
  <si>
    <t>1500-1999</t>
  </si>
  <si>
    <t>2000-2499</t>
  </si>
  <si>
    <t>2500-2999</t>
  </si>
  <si>
    <t>3000-3499</t>
  </si>
  <si>
    <t>3500-3999</t>
  </si>
  <si>
    <t>4000-4499</t>
  </si>
  <si>
    <t>4500-4999</t>
  </si>
  <si>
    <t>5000-5499</t>
  </si>
  <si>
    <t>5500-5999</t>
  </si>
  <si>
    <t>6000-6499</t>
  </si>
  <si>
    <t>6500-6999</t>
  </si>
  <si>
    <t>7500-7999</t>
  </si>
  <si>
    <t>11500-11999</t>
  </si>
  <si>
    <t>&lt;50000</t>
  </si>
  <si>
    <t>50000-59999</t>
  </si>
  <si>
    <t>60000-69999</t>
  </si>
  <si>
    <t>70000-79999</t>
  </si>
  <si>
    <t>80000-89999</t>
  </si>
  <si>
    <t>90000-99999</t>
  </si>
  <si>
    <t>100000-109999</t>
  </si>
  <si>
    <t>110000-119999</t>
  </si>
  <si>
    <t>120000-129999</t>
  </si>
  <si>
    <t>130000-139999</t>
  </si>
  <si>
    <t>140000-149999</t>
  </si>
  <si>
    <t>150000-159999</t>
  </si>
  <si>
    <t>160000-169999</t>
  </si>
  <si>
    <t>170000-179999</t>
  </si>
  <si>
    <t>180000-189999</t>
  </si>
  <si>
    <t>190000-199999</t>
  </si>
  <si>
    <t>200000-209999</t>
  </si>
  <si>
    <t>210000-219999</t>
  </si>
  <si>
    <t>220000-229999</t>
  </si>
  <si>
    <t>230000-239999</t>
  </si>
  <si>
    <t>240000-249999</t>
  </si>
  <si>
    <t>250000-259999</t>
  </si>
  <si>
    <t>260000-269999</t>
  </si>
  <si>
    <t>270000-279999</t>
  </si>
  <si>
    <t>280000-289999</t>
  </si>
  <si>
    <t>Count of SalePrice</t>
  </si>
  <si>
    <t>290000-299999</t>
  </si>
  <si>
    <t>300000-309999</t>
  </si>
  <si>
    <t>310000-319999</t>
  </si>
  <si>
    <t>320000-329999</t>
  </si>
  <si>
    <t>330000-339999</t>
  </si>
  <si>
    <t>340000-349999</t>
  </si>
  <si>
    <t>350000-359999</t>
  </si>
  <si>
    <t>360000-369999</t>
  </si>
  <si>
    <t>370000-379999</t>
  </si>
  <si>
    <t>380000-389999</t>
  </si>
  <si>
    <t>390000-399999</t>
  </si>
  <si>
    <t>400000-409999</t>
  </si>
  <si>
    <t>410000-419999</t>
  </si>
  <si>
    <t>420000-429999</t>
  </si>
  <si>
    <t>430000-439999</t>
  </si>
  <si>
    <t>440000-449999</t>
  </si>
  <si>
    <t>450000-459999</t>
  </si>
  <si>
    <t>460000-469999</t>
  </si>
  <si>
    <t>470000-479999</t>
  </si>
  <si>
    <t>480000-489999</t>
  </si>
  <si>
    <t>500000-509999</t>
  </si>
  <si>
    <t>530000-539999</t>
  </si>
  <si>
    <t>550000-559999</t>
  </si>
  <si>
    <t>580000-589999</t>
  </si>
  <si>
    <t>610000-619999</t>
  </si>
  <si>
    <t>620000-629999</t>
  </si>
  <si>
    <t>740000-749999</t>
  </si>
  <si>
    <t>750000-759999</t>
  </si>
  <si>
    <t>Standard error</t>
  </si>
  <si>
    <t>&lt;4,000</t>
  </si>
  <si>
    <t>&lt;4500</t>
  </si>
  <si>
    <t>&gt;4500</t>
  </si>
  <si>
    <t>&lt;4,500</t>
  </si>
  <si>
    <t>&lt;3,500</t>
  </si>
  <si>
    <t>&lt;1,500</t>
  </si>
  <si>
    <t>&lt;2,000</t>
  </si>
  <si>
    <t>&lt;2,500</t>
  </si>
  <si>
    <t>&lt;3,000</t>
  </si>
  <si>
    <t>Factors that Drive Home Prices</t>
  </si>
  <si>
    <t>Total Square Feet</t>
  </si>
  <si>
    <t>Major Factors</t>
  </si>
  <si>
    <t>Sub Factors</t>
  </si>
  <si>
    <t>less $</t>
  </si>
  <si>
    <t>more $</t>
  </si>
  <si>
    <t>2FmCon</t>
  </si>
  <si>
    <t>Neighborhood Statistical Difference for Sale Price</t>
  </si>
  <si>
    <t>Neighborhood Statistical Difference for Sale Price Compared to Statistical Difference for Square Feet</t>
  </si>
  <si>
    <t>Zoning Statistical Difference for Sale Price</t>
  </si>
  <si>
    <t>Total Square Feet Statistical Difference for Sale Price</t>
  </si>
  <si>
    <t>Zoning Statistical Difference for Sale Price Compared to Statistical Difference for Square Feet</t>
  </si>
  <si>
    <t>Building Type Statistical Difference for Sale Price Compared to Statistical Difference for Square Feet</t>
  </si>
  <si>
    <t>Building Type Statistical Difference for Sale Price</t>
  </si>
  <si>
    <t>House Style Statistical Difference for Sale Price Compared to Statistical Difference for Square Feet</t>
  </si>
  <si>
    <t>House Style Statistical Difference for Sale Price</t>
  </si>
  <si>
    <t>Garage Cars Statistical Difference for Sale Price</t>
  </si>
  <si>
    <t>Garage Cars Statistical Difference for Sale Price Compared to Statistical Difference for Square Feet</t>
  </si>
  <si>
    <t>Conclusions from Statistical Findings</t>
  </si>
  <si>
    <t>Major and Sub Factors Shown</t>
  </si>
  <si>
    <t>Outcome:</t>
  </si>
  <si>
    <t>Find Factors that Drive Home Prices</t>
  </si>
  <si>
    <t>Goal:</t>
  </si>
  <si>
    <r>
      <rPr>
        <b/>
        <sz val="12"/>
        <color theme="1"/>
        <rFont val="Segoe UI Historic"/>
        <family val="2"/>
      </rPr>
      <t>Zoning</t>
    </r>
    <r>
      <rPr>
        <sz val="12"/>
        <color theme="1"/>
        <rFont val="Segoe UI Historic"/>
        <family val="2"/>
      </rPr>
      <t xml:space="preserve"> Statistical Difference for Sale Price</t>
    </r>
  </si>
  <si>
    <r>
      <rPr>
        <b/>
        <sz val="12"/>
        <color theme="1"/>
        <rFont val="Segoe UI Historic"/>
        <family val="2"/>
      </rPr>
      <t>Zoning</t>
    </r>
    <r>
      <rPr>
        <sz val="12"/>
        <color theme="1"/>
        <rFont val="Segoe UI Historic"/>
        <family val="2"/>
      </rPr>
      <t xml:space="preserve"> Statistical Difference for Sale Price Compared to Statistical Difference for Square Feet</t>
    </r>
  </si>
  <si>
    <r>
      <rPr>
        <b/>
        <sz val="12"/>
        <color theme="1"/>
        <rFont val="Segoe UI Historic"/>
        <family val="2"/>
      </rPr>
      <t>Building Type</t>
    </r>
    <r>
      <rPr>
        <sz val="12"/>
        <color theme="1"/>
        <rFont val="Segoe UI Historic"/>
        <family val="2"/>
      </rPr>
      <t xml:space="preserve"> Statistical Difference for Sale Price</t>
    </r>
  </si>
  <si>
    <r>
      <rPr>
        <b/>
        <sz val="12"/>
        <color theme="1"/>
        <rFont val="Segoe UI Historic"/>
        <family val="2"/>
      </rPr>
      <t>Building Type</t>
    </r>
    <r>
      <rPr>
        <sz val="12"/>
        <color theme="1"/>
        <rFont val="Segoe UI Historic"/>
        <family val="2"/>
      </rPr>
      <t xml:space="preserve"> Statistical Difference for Sale Price Compared to Statistical Difference for Square Feet</t>
    </r>
  </si>
  <si>
    <r>
      <rPr>
        <b/>
        <sz val="12"/>
        <color theme="1"/>
        <rFont val="Segoe UI Historic"/>
        <family val="2"/>
      </rPr>
      <t>House Style</t>
    </r>
    <r>
      <rPr>
        <sz val="12"/>
        <color theme="1"/>
        <rFont val="Segoe UI Historic"/>
        <family val="2"/>
      </rPr>
      <t xml:space="preserve"> Statistical Difference for Sale Price</t>
    </r>
  </si>
  <si>
    <r>
      <rPr>
        <b/>
        <sz val="12"/>
        <color theme="1"/>
        <rFont val="Segoe UI Historic"/>
        <family val="2"/>
      </rPr>
      <t>House Style</t>
    </r>
    <r>
      <rPr>
        <sz val="12"/>
        <color theme="1"/>
        <rFont val="Segoe UI Historic"/>
        <family val="2"/>
      </rPr>
      <t xml:space="preserve"> Statistical Difference for Sale Price Compared to Statistical Difference for Square Feet</t>
    </r>
  </si>
  <si>
    <r>
      <rPr>
        <b/>
        <sz val="12"/>
        <color theme="1"/>
        <rFont val="Segoe UI Historic"/>
        <family val="2"/>
      </rPr>
      <t>Garage Cars</t>
    </r>
    <r>
      <rPr>
        <sz val="12"/>
        <color theme="1"/>
        <rFont val="Segoe UI Historic"/>
        <family val="2"/>
      </rPr>
      <t xml:space="preserve"> Statistical Difference for Sale Price</t>
    </r>
  </si>
  <si>
    <r>
      <rPr>
        <b/>
        <sz val="12"/>
        <color theme="1"/>
        <rFont val="Segoe UI Historic"/>
        <family val="2"/>
      </rPr>
      <t>Garage Cars</t>
    </r>
    <r>
      <rPr>
        <sz val="12"/>
        <color theme="1"/>
        <rFont val="Segoe UI Historic"/>
        <family val="2"/>
      </rPr>
      <t xml:space="preserve"> Statistical Difference for Sale Price Compared to Statistical Difference for Square Feet</t>
    </r>
  </si>
  <si>
    <t>Factors That Drive Home Prices in Region 1</t>
  </si>
  <si>
    <t>Factors that Drive Home Prices in Region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</si>
</sst>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&quot;$&quot;#,##0"/>
    <numFmt numFmtId="166" formatCode="0.000000000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4"/>
      <color theme="1"/>
      <name val="Segoe UI Historic"/>
      <family val="2"/>
    </font>
    <font>
      <sz val="18"/>
      <color theme="1"/>
      <name val="Segoe UI Historic"/>
      <family val="2"/>
    </font>
    <font>
      <sz val="11"/>
      <color theme="1"/>
      <name val="Segoe UI Historic"/>
      <family val="2"/>
    </font>
    <font>
      <sz val="12"/>
      <color theme="1"/>
      <name val="Segoe UI Historic"/>
      <family val="2"/>
    </font>
    <font>
      <b/>
      <sz val="11"/>
      <color theme="1"/>
      <name val="Segoe UI Historic"/>
      <family val="2"/>
    </font>
    <font>
      <b/>
      <sz val="12"/>
      <color theme="1"/>
      <name val="Segoe UI Historic"/>
      <family val="2"/>
    </font>
    <font>
      <i/>
      <sz val="12"/>
      <color theme="1"/>
      <name val="Segoe UI Historic"/>
      <family val="2"/>
    </font>
    <font>
      <sz val="11"/>
      <name val="Segoe UI Historic"/>
      <family val="2"/>
    </font>
    <font>
      <i/>
      <sz val="11"/>
      <color theme="1"/>
      <name val="Segoe UI Historic"/>
      <family val="2"/>
    </font>
    <font>
      <sz val="14"/>
      <color theme="1"/>
      <name val="Segoe UI Historic"/>
      <family val="2"/>
    </font>
    <font>
      <sz val="20"/>
      <color theme="1"/>
      <name val="Segoe UI Historic"/>
      <family val="2"/>
    </font>
    <font>
      <b/>
      <sz val="14"/>
      <color theme="1"/>
      <name val="Segoe UI Historic"/>
      <family val="2"/>
    </font>
    <font>
      <b/>
      <sz val="11"/>
      <color rgb="FF000000"/>
      <name val="Segoe UI Historic"/>
      <family val="2"/>
    </font>
    <font>
      <sz val="16"/>
      <color theme="1"/>
      <name val="Segoe UI Historic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DDA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6">
    <xf numFmtId="0" fontId="0" fillId="0" borderId="0" xfId="0"/>
    <xf numFmtId="0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16" fillId="0" borderId="0" xfId="0" applyFont="1" applyFill="1" applyBorder="1" applyAlignment="1"/>
    <xf numFmtId="164" fontId="0" fillId="0" borderId="0" xfId="42" applyNumberFormat="1" applyFont="1"/>
    <xf numFmtId="0" fontId="19" fillId="0" borderId="0" xfId="0" applyFont="1"/>
    <xf numFmtId="0" fontId="19" fillId="0" borderId="0" xfId="0" applyFont="1" applyFill="1"/>
    <xf numFmtId="0" fontId="18" fillId="33" borderId="11" xfId="0" applyFont="1" applyFill="1" applyBorder="1" applyAlignment="1">
      <alignment horizontal="center"/>
    </xf>
    <xf numFmtId="0" fontId="0" fillId="33" borderId="0" xfId="0" applyFill="1" applyBorder="1" applyAlignment="1"/>
    <xf numFmtId="0" fontId="16" fillId="33" borderId="0" xfId="0" applyFont="1" applyFill="1" applyBorder="1" applyAlignment="1"/>
    <xf numFmtId="0" fontId="0" fillId="33" borderId="10" xfId="0" applyFill="1" applyBorder="1" applyAlignment="1"/>
    <xf numFmtId="0" fontId="0" fillId="33" borderId="0" xfId="0" applyFill="1"/>
    <xf numFmtId="0" fontId="0" fillId="33" borderId="0" xfId="0" applyFill="1" applyAlignment="1">
      <alignment wrapText="1"/>
    </xf>
    <xf numFmtId="0" fontId="16" fillId="33" borderId="0" xfId="0" applyFont="1" applyFill="1"/>
    <xf numFmtId="9" fontId="0" fillId="0" borderId="0" xfId="0" applyNumberFormat="1"/>
    <xf numFmtId="0" fontId="0" fillId="0" borderId="0" xfId="43" applyNumberFormat="1" applyFont="1"/>
    <xf numFmtId="0" fontId="0" fillId="0" borderId="0" xfId="0" applyFill="1"/>
    <xf numFmtId="0" fontId="0" fillId="0" borderId="0" xfId="0" applyFill="1" applyAlignment="1">
      <alignment wrapText="1"/>
    </xf>
    <xf numFmtId="0" fontId="16" fillId="0" borderId="0" xfId="0" applyFont="1" applyFill="1"/>
    <xf numFmtId="164" fontId="0" fillId="0" borderId="0" xfId="0" applyNumberForma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2" fillId="0" borderId="0" xfId="0" pivotButton="1" applyFont="1"/>
    <xf numFmtId="0" fontId="22" fillId="0" borderId="0" xfId="0" applyFont="1" applyAlignment="1">
      <alignment horizontal="left"/>
    </xf>
    <xf numFmtId="0" fontId="22" fillId="0" borderId="0" xfId="0" applyNumberFormat="1" applyFont="1"/>
    <xf numFmtId="0" fontId="23" fillId="0" borderId="0" xfId="0" pivotButton="1" applyFont="1"/>
    <xf numFmtId="0" fontId="23" fillId="0" borderId="0" xfId="0" applyFont="1" applyAlignment="1">
      <alignment horizontal="left"/>
    </xf>
    <xf numFmtId="0" fontId="23" fillId="0" borderId="0" xfId="0" applyNumberFormat="1" applyFont="1"/>
    <xf numFmtId="164" fontId="23" fillId="0" borderId="0" xfId="0" pivotButton="1" applyNumberFormat="1" applyFont="1"/>
    <xf numFmtId="164" fontId="23" fillId="0" borderId="0" xfId="0" applyNumberFormat="1" applyFont="1" applyAlignment="1">
      <alignment horizontal="left"/>
    </xf>
    <xf numFmtId="0" fontId="27" fillId="0" borderId="0" xfId="0" applyFont="1"/>
    <xf numFmtId="0" fontId="22" fillId="33" borderId="0" xfId="0" applyFont="1" applyFill="1"/>
    <xf numFmtId="0" fontId="28" fillId="33" borderId="11" xfId="0" applyFont="1" applyFill="1" applyBorder="1" applyAlignment="1">
      <alignment horizontal="center"/>
    </xf>
    <xf numFmtId="0" fontId="22" fillId="33" borderId="0" xfId="0" applyFont="1" applyFill="1" applyBorder="1" applyAlignment="1"/>
    <xf numFmtId="0" fontId="24" fillId="33" borderId="0" xfId="0" applyFont="1" applyFill="1" applyBorder="1" applyAlignment="1"/>
    <xf numFmtId="0" fontId="22" fillId="33" borderId="10" xfId="0" applyFont="1" applyFill="1" applyBorder="1" applyAlignment="1"/>
    <xf numFmtId="0" fontId="22" fillId="33" borderId="0" xfId="0" applyFont="1" applyFill="1" applyAlignment="1">
      <alignment wrapText="1"/>
    </xf>
    <xf numFmtId="0" fontId="24" fillId="33" borderId="0" xfId="0" applyFont="1" applyFill="1"/>
    <xf numFmtId="0" fontId="22" fillId="0" borderId="0" xfId="0" applyFont="1" applyFill="1"/>
    <xf numFmtId="0" fontId="28" fillId="0" borderId="11" xfId="0" applyFont="1" applyFill="1" applyBorder="1" applyAlignment="1">
      <alignment horizontal="center"/>
    </xf>
    <xf numFmtId="0" fontId="22" fillId="0" borderId="0" xfId="0" applyFont="1" applyFill="1" applyBorder="1" applyAlignment="1"/>
    <xf numFmtId="0" fontId="24" fillId="0" borderId="0" xfId="0" applyFont="1" applyFill="1" applyBorder="1" applyAlignment="1"/>
    <xf numFmtId="0" fontId="22" fillId="0" borderId="10" xfId="0" applyFont="1" applyFill="1" applyBorder="1" applyAlignment="1"/>
    <xf numFmtId="0" fontId="22" fillId="0" borderId="0" xfId="0" applyFont="1" applyFill="1" applyAlignment="1">
      <alignment wrapText="1"/>
    </xf>
    <xf numFmtId="0" fontId="24" fillId="0" borderId="0" xfId="0" applyFont="1" applyFill="1"/>
    <xf numFmtId="0" fontId="23" fillId="0" borderId="0" xfId="0" applyFont="1" applyBorder="1"/>
    <xf numFmtId="0" fontId="29" fillId="0" borderId="0" xfId="0" applyFont="1"/>
    <xf numFmtId="0" fontId="22" fillId="0" borderId="0" xfId="0" applyFont="1" applyFill="1" applyBorder="1"/>
    <xf numFmtId="0" fontId="28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wrapText="1"/>
    </xf>
    <xf numFmtId="0" fontId="24" fillId="0" borderId="0" xfId="0" applyFont="1" applyFill="1" applyBorder="1"/>
    <xf numFmtId="0" fontId="22" fillId="0" borderId="0" xfId="0" applyFont="1" applyBorder="1"/>
    <xf numFmtId="0" fontId="23" fillId="0" borderId="0" xfId="0" applyFont="1" applyAlignment="1">
      <alignment horizontal="right"/>
    </xf>
    <xf numFmtId="166" fontId="24" fillId="0" borderId="0" xfId="0" applyNumberFormat="1" applyFont="1" applyFill="1" applyBorder="1" applyAlignment="1">
      <alignment horizontal="right"/>
    </xf>
    <xf numFmtId="0" fontId="28" fillId="0" borderId="11" xfId="0" applyFont="1" applyBorder="1" applyAlignment="1">
      <alignment horizontal="center"/>
    </xf>
    <xf numFmtId="0" fontId="30" fillId="0" borderId="0" xfId="0" applyFont="1"/>
    <xf numFmtId="0" fontId="25" fillId="0" borderId="0" xfId="0" applyFont="1"/>
    <xf numFmtId="0" fontId="23" fillId="0" borderId="0" xfId="0" applyNumberFormat="1" applyFont="1" applyAlignment="1">
      <alignment horizontal="left"/>
    </xf>
    <xf numFmtId="0" fontId="26" fillId="0" borderId="0" xfId="0" applyFont="1" applyAlignment="1">
      <alignment horizontal="center"/>
    </xf>
    <xf numFmtId="0" fontId="23" fillId="34" borderId="0" xfId="0" applyFont="1" applyFill="1"/>
    <xf numFmtId="0" fontId="23" fillId="35" borderId="0" xfId="0" applyFont="1" applyFill="1"/>
    <xf numFmtId="0" fontId="31" fillId="0" borderId="0" xfId="0" applyFont="1"/>
    <xf numFmtId="0" fontId="31" fillId="0" borderId="0" xfId="0" applyFont="1" applyFill="1"/>
    <xf numFmtId="164" fontId="31" fillId="0" borderId="0" xfId="42" applyNumberFormat="1" applyFont="1" applyFill="1"/>
    <xf numFmtId="164" fontId="31" fillId="34" borderId="0" xfId="42" applyNumberFormat="1" applyFont="1" applyFill="1"/>
    <xf numFmtId="164" fontId="31" fillId="33" borderId="0" xfId="42" applyNumberFormat="1" applyFont="1" applyFill="1"/>
    <xf numFmtId="0" fontId="31" fillId="0" borderId="0" xfId="0" pivotButton="1" applyFont="1"/>
    <xf numFmtId="0" fontId="22" fillId="0" borderId="0" xfId="0" applyNumberFormat="1" applyFont="1" applyFill="1" applyBorder="1" applyAlignment="1"/>
    <xf numFmtId="0" fontId="22" fillId="0" borderId="0" xfId="0" applyFont="1" applyBorder="1" applyAlignment="1">
      <alignment horizontal="left" wrapText="1"/>
    </xf>
    <xf numFmtId="0" fontId="24" fillId="0" borderId="0" xfId="0" applyFont="1" applyBorder="1"/>
    <xf numFmtId="0" fontId="22" fillId="0" borderId="0" xfId="0" applyNumberFormat="1" applyFont="1" applyFill="1"/>
    <xf numFmtId="164" fontId="29" fillId="0" borderId="0" xfId="42" applyNumberFormat="1" applyFont="1"/>
    <xf numFmtId="0" fontId="29" fillId="0" borderId="0" xfId="0" pivotButton="1" applyFont="1"/>
    <xf numFmtId="0" fontId="24" fillId="0" borderId="0" xfId="0" applyFont="1"/>
    <xf numFmtId="1" fontId="29" fillId="0" borderId="0" xfId="42" applyNumberFormat="1" applyFont="1"/>
    <xf numFmtId="0" fontId="22" fillId="0" borderId="0" xfId="0" applyFont="1" applyAlignment="1">
      <alignment wrapText="1"/>
    </xf>
    <xf numFmtId="0" fontId="30" fillId="0" borderId="0" xfId="0" applyFont="1" applyAlignment="1"/>
    <xf numFmtId="0" fontId="22" fillId="0" borderId="0" xfId="0" applyFont="1" applyAlignment="1"/>
    <xf numFmtId="164" fontId="22" fillId="0" borderId="0" xfId="42" applyNumberFormat="1" applyFont="1"/>
    <xf numFmtId="0" fontId="29" fillId="33" borderId="0" xfId="0" applyFont="1" applyFill="1"/>
    <xf numFmtId="0" fontId="32" fillId="0" borderId="0" xfId="0" applyFont="1"/>
    <xf numFmtId="0" fontId="33" fillId="0" borderId="0" xfId="0" applyFont="1"/>
    <xf numFmtId="0" fontId="29" fillId="36" borderId="0" xfId="0" applyFont="1" applyFill="1"/>
    <xf numFmtId="0" fontId="29" fillId="34" borderId="0" xfId="0" applyFont="1" applyFill="1"/>
    <xf numFmtId="0" fontId="29" fillId="35" borderId="0" xfId="0" applyFont="1" applyFill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22" fillId="0" borderId="0" xfId="0" applyFont="1" applyFill="1" applyAlignment="1">
      <alignment horizontal="center"/>
    </xf>
    <xf numFmtId="0" fontId="30" fillId="0" borderId="0" xfId="0" applyFont="1" applyAlignment="1">
      <alignment horizontal="left"/>
    </xf>
    <xf numFmtId="0" fontId="22" fillId="0" borderId="0" xfId="0" applyFont="1" applyBorder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1147"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ill>
        <patternFill patternType="none">
          <bgColor auto="1"/>
        </patternFill>
      </fill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ill>
        <patternFill patternType="none">
          <bgColor auto="1"/>
        </patternFill>
      </fill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sz val="14"/>
      </font>
    </dxf>
    <dxf>
      <font>
        <sz val="14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  <dxf>
      <font>
        <name val="Segoe UI Historic"/>
        <scheme val="none"/>
      </font>
    </dxf>
  </dxfs>
  <tableStyles count="0" defaultTableStyle="TableStyleMedium2" defaultPivotStyle="PivotStyleLight16"/>
  <colors>
    <mruColors>
      <color rgb="FFFFEABA"/>
      <color rgb="FFFFFDDA"/>
      <color rgb="FFFFFFFF"/>
      <color rgb="FFFBFFD8"/>
      <color rgb="FFD883FF"/>
      <color rgb="FF9420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[Factors Driving Home Prices.xlsx]Dashboard!PivotTable1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defRPr>
            </a:pPr>
            <a:r>
              <a:rPr lang="en-US" sz="1800"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Square</a:t>
            </a:r>
            <a:r>
              <a:rPr lang="en-US" sz="1800" baseline="0"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 Foot </a:t>
            </a:r>
            <a:r>
              <a:rPr lang="en-US" sz="1800"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Normal Distribution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tx1"/>
              </a:solidFill>
            </a:ln>
            <a:effectLst/>
          </c:spPr>
          <c:invertIfNegative val="0"/>
          <c:cat>
            <c:strRef>
              <c:f>Dashboard!$B$3:$B$19</c:f>
              <c:strCache>
                <c:ptCount val="16"/>
                <c:pt idx="0">
                  <c:v>0-499</c:v>
                </c:pt>
                <c:pt idx="1">
                  <c:v>500-999</c:v>
                </c:pt>
                <c:pt idx="2">
                  <c:v>1000-1499</c:v>
                </c:pt>
                <c:pt idx="3">
                  <c:v>1500-1999</c:v>
                </c:pt>
                <c:pt idx="4">
                  <c:v>2000-2499</c:v>
                </c:pt>
                <c:pt idx="5">
                  <c:v>2500-2999</c:v>
                </c:pt>
                <c:pt idx="6">
                  <c:v>3000-3499</c:v>
                </c:pt>
                <c:pt idx="7">
                  <c:v>3500-3999</c:v>
                </c:pt>
                <c:pt idx="8">
                  <c:v>4000-4499</c:v>
                </c:pt>
                <c:pt idx="9">
                  <c:v>4500-4999</c:v>
                </c:pt>
                <c:pt idx="10">
                  <c:v>5000-5499</c:v>
                </c:pt>
                <c:pt idx="11">
                  <c:v>5500-5999</c:v>
                </c:pt>
                <c:pt idx="12">
                  <c:v>6000-6499</c:v>
                </c:pt>
                <c:pt idx="13">
                  <c:v>6500-6999</c:v>
                </c:pt>
                <c:pt idx="14">
                  <c:v>7500-7999</c:v>
                </c:pt>
                <c:pt idx="15">
                  <c:v>11500-11999</c:v>
                </c:pt>
              </c:strCache>
            </c:strRef>
          </c:cat>
          <c:val>
            <c:numRef>
              <c:f>Dashboard!$C$3:$C$19</c:f>
              <c:numCache>
                <c:formatCode>General</c:formatCode>
                <c:ptCount val="16"/>
                <c:pt idx="0">
                  <c:v>1</c:v>
                </c:pt>
                <c:pt idx="1">
                  <c:v>9</c:v>
                </c:pt>
                <c:pt idx="2">
                  <c:v>44</c:v>
                </c:pt>
                <c:pt idx="3">
                  <c:v>272</c:v>
                </c:pt>
                <c:pt idx="4">
                  <c:v>383</c:v>
                </c:pt>
                <c:pt idx="5">
                  <c:v>352</c:v>
                </c:pt>
                <c:pt idx="6">
                  <c:v>223</c:v>
                </c:pt>
                <c:pt idx="7">
                  <c:v>99</c:v>
                </c:pt>
                <c:pt idx="8">
                  <c:v>51</c:v>
                </c:pt>
                <c:pt idx="9">
                  <c:v>14</c:v>
                </c:pt>
                <c:pt idx="10">
                  <c:v>5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CF-464B-B41D-2EE2C610B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594330623"/>
        <c:axId val="593865583"/>
      </c:barChart>
      <c:catAx>
        <c:axId val="59433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defRPr>
            </a:pPr>
            <a:endParaRPr lang="en-US"/>
          </a:p>
        </c:txPr>
        <c:crossAx val="593865583"/>
        <c:crosses val="autoZero"/>
        <c:auto val="1"/>
        <c:lblAlgn val="ctr"/>
        <c:lblOffset val="100"/>
        <c:noMultiLvlLbl val="0"/>
      </c:catAx>
      <c:valAx>
        <c:axId val="593865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defRPr>
            </a:pPr>
            <a:endParaRPr lang="en-US"/>
          </a:p>
        </c:txPr>
        <c:crossAx val="594330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[Factors Driving Home Prices.xlsx]Dashboard!PivotTable2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defRPr>
            </a:pPr>
            <a:r>
              <a:rPr lang="en-US" sz="1800"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rPr>
              <a:t>Sale Price Normal Distribution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Dashboard!$C$22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tx1"/>
              </a:solidFill>
            </a:ln>
            <a:effectLst/>
          </c:spPr>
          <c:invertIfNegative val="0"/>
          <c:cat>
            <c:strRef>
              <c:f>Dashboard!$B$23:$B$76</c:f>
              <c:strCache>
                <c:ptCount val="53"/>
                <c:pt idx="0">
                  <c:v>&lt;50000</c:v>
                </c:pt>
                <c:pt idx="1">
                  <c:v>50000-59999</c:v>
                </c:pt>
                <c:pt idx="2">
                  <c:v>60000-69999</c:v>
                </c:pt>
                <c:pt idx="3">
                  <c:v>70000-79999</c:v>
                </c:pt>
                <c:pt idx="4">
                  <c:v>80000-89999</c:v>
                </c:pt>
                <c:pt idx="5">
                  <c:v>90000-99999</c:v>
                </c:pt>
                <c:pt idx="6">
                  <c:v>100000-109999</c:v>
                </c:pt>
                <c:pt idx="7">
                  <c:v>110000-119999</c:v>
                </c:pt>
                <c:pt idx="8">
                  <c:v>120000-129999</c:v>
                </c:pt>
                <c:pt idx="9">
                  <c:v>130000-139999</c:v>
                </c:pt>
                <c:pt idx="10">
                  <c:v>140000-149999</c:v>
                </c:pt>
                <c:pt idx="11">
                  <c:v>150000-159999</c:v>
                </c:pt>
                <c:pt idx="12">
                  <c:v>160000-169999</c:v>
                </c:pt>
                <c:pt idx="13">
                  <c:v>170000-179999</c:v>
                </c:pt>
                <c:pt idx="14">
                  <c:v>180000-189999</c:v>
                </c:pt>
                <c:pt idx="15">
                  <c:v>190000-199999</c:v>
                </c:pt>
                <c:pt idx="16">
                  <c:v>200000-209999</c:v>
                </c:pt>
                <c:pt idx="17">
                  <c:v>210000-219999</c:v>
                </c:pt>
                <c:pt idx="18">
                  <c:v>220000-229999</c:v>
                </c:pt>
                <c:pt idx="19">
                  <c:v>230000-239999</c:v>
                </c:pt>
                <c:pt idx="20">
                  <c:v>240000-249999</c:v>
                </c:pt>
                <c:pt idx="21">
                  <c:v>250000-259999</c:v>
                </c:pt>
                <c:pt idx="22">
                  <c:v>260000-269999</c:v>
                </c:pt>
                <c:pt idx="23">
                  <c:v>270000-279999</c:v>
                </c:pt>
                <c:pt idx="24">
                  <c:v>280000-289999</c:v>
                </c:pt>
                <c:pt idx="25">
                  <c:v>290000-299999</c:v>
                </c:pt>
                <c:pt idx="26">
                  <c:v>300000-309999</c:v>
                </c:pt>
                <c:pt idx="27">
                  <c:v>310000-319999</c:v>
                </c:pt>
                <c:pt idx="28">
                  <c:v>320000-329999</c:v>
                </c:pt>
                <c:pt idx="29">
                  <c:v>330000-339999</c:v>
                </c:pt>
                <c:pt idx="30">
                  <c:v>340000-349999</c:v>
                </c:pt>
                <c:pt idx="31">
                  <c:v>350000-359999</c:v>
                </c:pt>
                <c:pt idx="32">
                  <c:v>360000-369999</c:v>
                </c:pt>
                <c:pt idx="33">
                  <c:v>370000-379999</c:v>
                </c:pt>
                <c:pt idx="34">
                  <c:v>380000-389999</c:v>
                </c:pt>
                <c:pt idx="35">
                  <c:v>390000-399999</c:v>
                </c:pt>
                <c:pt idx="36">
                  <c:v>400000-409999</c:v>
                </c:pt>
                <c:pt idx="37">
                  <c:v>410000-419999</c:v>
                </c:pt>
                <c:pt idx="38">
                  <c:v>420000-429999</c:v>
                </c:pt>
                <c:pt idx="39">
                  <c:v>430000-439999</c:v>
                </c:pt>
                <c:pt idx="40">
                  <c:v>440000-449999</c:v>
                </c:pt>
                <c:pt idx="41">
                  <c:v>450000-459999</c:v>
                </c:pt>
                <c:pt idx="42">
                  <c:v>460000-469999</c:v>
                </c:pt>
                <c:pt idx="43">
                  <c:v>470000-479999</c:v>
                </c:pt>
                <c:pt idx="44">
                  <c:v>480000-489999</c:v>
                </c:pt>
                <c:pt idx="45">
                  <c:v>500000-509999</c:v>
                </c:pt>
                <c:pt idx="46">
                  <c:v>530000-539999</c:v>
                </c:pt>
                <c:pt idx="47">
                  <c:v>550000-559999</c:v>
                </c:pt>
                <c:pt idx="48">
                  <c:v>580000-589999</c:v>
                </c:pt>
                <c:pt idx="49">
                  <c:v>610000-619999</c:v>
                </c:pt>
                <c:pt idx="50">
                  <c:v>620000-629999</c:v>
                </c:pt>
                <c:pt idx="51">
                  <c:v>740000-749999</c:v>
                </c:pt>
                <c:pt idx="52">
                  <c:v>750000-759999</c:v>
                </c:pt>
              </c:strCache>
            </c:strRef>
          </c:cat>
          <c:val>
            <c:numRef>
              <c:f>Dashboard!$C$23:$C$76</c:f>
              <c:numCache>
                <c:formatCode>General</c:formatCode>
                <c:ptCount val="53"/>
                <c:pt idx="0">
                  <c:v>5</c:v>
                </c:pt>
                <c:pt idx="1">
                  <c:v>6</c:v>
                </c:pt>
                <c:pt idx="2">
                  <c:v>11</c:v>
                </c:pt>
                <c:pt idx="3">
                  <c:v>13</c:v>
                </c:pt>
                <c:pt idx="4">
                  <c:v>44</c:v>
                </c:pt>
                <c:pt idx="5">
                  <c:v>35</c:v>
                </c:pt>
                <c:pt idx="6">
                  <c:v>61</c:v>
                </c:pt>
                <c:pt idx="7">
                  <c:v>87</c:v>
                </c:pt>
                <c:pt idx="8">
                  <c:v>103</c:v>
                </c:pt>
                <c:pt idx="9">
                  <c:v>124</c:v>
                </c:pt>
                <c:pt idx="10">
                  <c:v>126</c:v>
                </c:pt>
                <c:pt idx="11">
                  <c:v>88</c:v>
                </c:pt>
                <c:pt idx="12">
                  <c:v>81</c:v>
                </c:pt>
                <c:pt idx="13">
                  <c:v>102</c:v>
                </c:pt>
                <c:pt idx="14">
                  <c:v>78</c:v>
                </c:pt>
                <c:pt idx="15">
                  <c:v>61</c:v>
                </c:pt>
                <c:pt idx="16">
                  <c:v>50</c:v>
                </c:pt>
                <c:pt idx="17">
                  <c:v>45</c:v>
                </c:pt>
                <c:pt idx="18">
                  <c:v>43</c:v>
                </c:pt>
                <c:pt idx="19">
                  <c:v>46</c:v>
                </c:pt>
                <c:pt idx="20">
                  <c:v>26</c:v>
                </c:pt>
                <c:pt idx="21">
                  <c:v>28</c:v>
                </c:pt>
                <c:pt idx="22">
                  <c:v>27</c:v>
                </c:pt>
                <c:pt idx="23">
                  <c:v>26</c:v>
                </c:pt>
                <c:pt idx="24">
                  <c:v>18</c:v>
                </c:pt>
                <c:pt idx="25">
                  <c:v>11</c:v>
                </c:pt>
                <c:pt idx="26">
                  <c:v>10</c:v>
                </c:pt>
                <c:pt idx="27">
                  <c:v>20</c:v>
                </c:pt>
                <c:pt idx="28">
                  <c:v>14</c:v>
                </c:pt>
                <c:pt idx="29">
                  <c:v>8</c:v>
                </c:pt>
                <c:pt idx="30">
                  <c:v>7</c:v>
                </c:pt>
                <c:pt idx="31">
                  <c:v>4</c:v>
                </c:pt>
                <c:pt idx="32">
                  <c:v>4</c:v>
                </c:pt>
                <c:pt idx="33">
                  <c:v>8</c:v>
                </c:pt>
                <c:pt idx="34">
                  <c:v>6</c:v>
                </c:pt>
                <c:pt idx="35">
                  <c:v>6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AE-584A-8A6E-6BB41FA35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41725423"/>
        <c:axId val="600994847"/>
      </c:barChart>
      <c:catAx>
        <c:axId val="14172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defRPr>
            </a:pPr>
            <a:endParaRPr lang="en-US"/>
          </a:p>
        </c:txPr>
        <c:crossAx val="600994847"/>
        <c:crosses val="autoZero"/>
        <c:auto val="1"/>
        <c:lblAlgn val="ctr"/>
        <c:lblOffset val="100"/>
        <c:noMultiLvlLbl val="0"/>
      </c:catAx>
      <c:valAx>
        <c:axId val="6009948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Historic" panose="020B0502040204020203" pitchFamily="34" charset="0"/>
                <a:ea typeface="Segoe UI Historic" panose="020B0502040204020203" pitchFamily="34" charset="0"/>
                <a:cs typeface="Segoe UI Historic" panose="020B0502040204020203" pitchFamily="34" charset="0"/>
              </a:defRPr>
            </a:pPr>
            <a:endParaRPr lang="en-US"/>
          </a:p>
        </c:txPr>
        <c:crossAx val="141725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376269</xdr:colOff>
      <xdr:row>3</xdr:row>
      <xdr:rowOff>513</xdr:rowOff>
    </xdr:from>
    <xdr:to>
      <xdr:col>28</xdr:col>
      <xdr:colOff>286774</xdr:colOff>
      <xdr:row>21</xdr:row>
      <xdr:rowOff>1795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C9BBF-0CBF-1E40-90FA-467C4D648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2714</xdr:colOff>
      <xdr:row>3</xdr:row>
      <xdr:rowOff>3341</xdr:rowOff>
    </xdr:from>
    <xdr:to>
      <xdr:col>21</xdr:col>
      <xdr:colOff>0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0AE90A-4C85-9D4E-8656-B4219C725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14433</xdr:colOff>
      <xdr:row>21</xdr:row>
      <xdr:rowOff>14755</xdr:rowOff>
    </xdr:from>
    <xdr:to>
      <xdr:col>18</xdr:col>
      <xdr:colOff>3203222</xdr:colOff>
      <xdr:row>32</xdr:row>
      <xdr:rowOff>269049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AA926F-9FFE-AA4B-A273-7FBB7D41E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5433" y="4346866"/>
          <a:ext cx="6829456" cy="313296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5.035329861108" createdVersion="6" refreshedVersion="6" minRefreshableVersion="3" recordCount="1460" xr:uid="{44D8664F-CFF6-0C4E-ABAD-272A861E0905}">
  <cacheSource type="worksheet">
    <worksheetSource name="RawData"/>
  </cacheSource>
  <cacheFields count="87">
    <cacheField name="Id" numFmtId="0">
      <sharedItems containsSemiMixedTypes="0" containsString="0" containsNumber="1" containsInteger="1" minValue="1" maxValue="1460" count="1460">
        <n v="1350"/>
        <n v="1138"/>
        <n v="631"/>
        <n v="1133"/>
        <n v="748"/>
        <n v="305"/>
        <n v="992"/>
        <n v="107"/>
        <n v="1417"/>
        <n v="946"/>
        <n v="717"/>
        <n v="1293"/>
        <n v="186"/>
        <n v="584"/>
        <n v="810"/>
        <n v="243"/>
        <n v="704"/>
        <n v="391"/>
        <n v="712"/>
        <n v="922"/>
        <n v="677"/>
        <n v="1187"/>
        <n v="489"/>
        <n v="521"/>
        <n v="1063"/>
        <n v="842"/>
        <n v="1394"/>
        <n v="654"/>
        <n v="185"/>
        <n v="849"/>
        <n v="597"/>
        <n v="987"/>
        <n v="1275"/>
        <n v="969"/>
        <n v="536"/>
        <n v="94"/>
        <n v="1014"/>
        <n v="1409"/>
        <n v="387"/>
        <n v="639"/>
        <n v="751"/>
        <n v="247"/>
        <n v="741"/>
        <n v="1267"/>
        <n v="80"/>
        <n v="975"/>
        <n v="1449"/>
        <n v="1235"/>
        <n v="199"/>
        <n v="292"/>
        <n v="884"/>
        <n v="439"/>
        <n v="785"/>
        <n v="1097"/>
        <n v="1381"/>
        <n v="621"/>
        <n v="736"/>
        <n v="636"/>
        <n v="1236"/>
        <n v="483"/>
        <n v="75"/>
        <n v="566"/>
        <n v="89"/>
        <n v="290"/>
        <n v="4"/>
        <n v="1405"/>
        <n v="787"/>
        <n v="845"/>
        <n v="408"/>
        <n v="457"/>
        <n v="802"/>
        <n v="1031"/>
        <n v="1388"/>
        <n v="1198"/>
        <n v="1444"/>
        <n v="188"/>
        <n v="329"/>
        <n v="1249"/>
        <n v="861"/>
        <n v="815"/>
        <n v="587"/>
        <n v="564"/>
        <n v="418"/>
        <n v="1384"/>
        <n v="109"/>
        <n v="1285"/>
        <n v="1264"/>
        <n v="437"/>
        <n v="49"/>
        <n v="1002"/>
        <n v="1371"/>
        <n v="432"/>
        <n v="1346"/>
        <n v="1398"/>
        <n v="532"/>
        <n v="330"/>
        <n v="62"/>
        <n v="1383"/>
        <n v="1280"/>
        <n v="182"/>
        <n v="496"/>
        <n v="308"/>
        <n v="1121"/>
        <n v="1101"/>
        <n v="31"/>
        <n v="1140"/>
        <n v="399"/>
        <n v="1150"/>
        <n v="529"/>
        <n v="1329"/>
        <n v="99"/>
        <n v="366"/>
        <n v="1184"/>
        <n v="558"/>
        <n v="440"/>
        <n v="1363"/>
        <n v="1032"/>
        <n v="694"/>
        <n v="697"/>
        <n v="1179"/>
        <n v="1361"/>
        <n v="64"/>
        <n v="93"/>
        <n v="1326"/>
        <n v="1258"/>
        <n v="1386"/>
        <n v="556"/>
        <n v="999"/>
        <n v="376"/>
        <n v="1441"/>
        <n v="670"/>
        <n v="977"/>
        <n v="180"/>
        <n v="547"/>
        <n v="1013"/>
        <n v="155"/>
        <n v="1415"/>
        <n v="808"/>
        <n v="381"/>
        <n v="827"/>
        <n v="762"/>
        <n v="203"/>
        <n v="678"/>
        <n v="156"/>
        <n v="1186"/>
        <n v="459"/>
        <n v="265"/>
        <n v="211"/>
        <n v="1064"/>
        <n v="1203"/>
        <n v="913"/>
        <n v="1400"/>
        <n v="730"/>
        <n v="672"/>
        <n v="276"/>
        <n v="1093"/>
        <n v="498"/>
        <n v="315"/>
        <n v="1193"/>
        <n v="218"/>
        <n v="841"/>
        <n v="1178"/>
        <n v="165"/>
        <n v="1149"/>
        <n v="936"/>
        <n v="438"/>
        <n v="1010"/>
        <n v="1136"/>
        <n v="515"/>
        <n v="520"/>
        <n v="30"/>
        <n v="414"/>
        <n v="1433"/>
        <n v="1146"/>
        <n v="577"/>
        <n v="1344"/>
        <n v="1131"/>
        <n v="354"/>
        <n v="384"/>
        <n v="509"/>
        <n v="264"/>
        <n v="1401"/>
        <n v="16"/>
        <n v="1245"/>
        <n v="128"/>
        <n v="706"/>
        <n v="451"/>
        <n v="1154"/>
        <n v="443"/>
        <n v="1377"/>
        <n v="22"/>
        <n v="590"/>
        <n v="1023"/>
        <n v="1327"/>
        <n v="9"/>
        <n v="147"/>
        <n v="1256"/>
        <n v="198"/>
        <n v="658"/>
        <n v="105"/>
        <n v="682"/>
        <n v="191"/>
        <n v="1060"/>
        <n v="1175"/>
        <n v="52"/>
        <n v="464"/>
        <n v="609"/>
        <n v="711"/>
        <n v="585"/>
        <n v="126"/>
        <n v="1169"/>
        <n v="1269"/>
        <n v="1062"/>
        <n v="1099"/>
        <n v="637"/>
        <n v="695"/>
        <n v="150"/>
        <n v="462"/>
        <n v="897"/>
        <n v="407"/>
        <n v="1077"/>
        <n v="908"/>
        <n v="480"/>
        <n v="1353"/>
        <n v="800"/>
        <n v="449"/>
        <n v="602"/>
        <n v="495"/>
        <n v="1035"/>
        <n v="1334"/>
        <n v="1333"/>
        <n v="1286"/>
        <n v="122"/>
        <n v="346"/>
        <n v="10"/>
        <n v="313"/>
        <n v="268"/>
        <n v="1385"/>
        <n v="219"/>
        <n v="1324"/>
        <n v="251"/>
        <n v="269"/>
        <n v="1429"/>
        <n v="419"/>
        <n v="355"/>
        <n v="652"/>
        <n v="362"/>
        <n v="967"/>
        <n v="824"/>
        <n v="166"/>
        <n v="395"/>
        <n v="403"/>
        <n v="309"/>
        <n v="768"/>
        <n v="1076"/>
        <n v="563"/>
        <n v="940"/>
        <n v="1338"/>
        <n v="326"/>
        <n v="875"/>
        <n v="1390"/>
        <n v="853"/>
        <n v="394"/>
        <n v="1458"/>
        <n v="353"/>
        <n v="1213"/>
        <n v="492"/>
        <n v="1029"/>
        <n v="1378"/>
        <n v="1148"/>
        <n v="1145"/>
        <n v="171"/>
        <n v="1302"/>
        <n v="468"/>
        <n v="242"/>
        <n v="69"/>
        <n v="115"/>
        <n v="750"/>
        <n v="240"/>
        <n v="1428"/>
        <n v="426"/>
        <n v="996"/>
        <n v="534"/>
        <n v="956"/>
        <n v="1050"/>
        <n v="840"/>
        <n v="1174"/>
        <n v="205"/>
        <n v="523"/>
        <n v="1219"/>
        <n v="576"/>
        <n v="1124"/>
        <n v="108"/>
        <n v="450"/>
        <n v="1073"/>
        <n v="608"/>
        <n v="312"/>
        <n v="837"/>
        <n v="78"/>
        <n v="1276"/>
        <n v="1015"/>
        <n v="1309"/>
        <n v="869"/>
        <n v="659"/>
        <n v="1011"/>
        <n v="1397"/>
        <n v="914"/>
        <n v="1322"/>
        <n v="1413"/>
        <n v="891"/>
        <n v="343"/>
        <n v="554"/>
        <n v="917"/>
        <n v="1070"/>
        <n v="1223"/>
        <n v="971"/>
        <n v="293"/>
        <n v="874"/>
        <n v="460"/>
        <n v="91"/>
        <n v="157"/>
        <n v="647"/>
        <n v="951"/>
        <n v="1250"/>
        <n v="1399"/>
        <n v="1151"/>
        <n v="342"/>
        <n v="737"/>
        <n v="1091"/>
        <n v="486"/>
        <n v="836"/>
        <n v="1137"/>
        <n v="1412"/>
        <n v="1459"/>
        <n v="986"/>
        <n v="176"/>
        <n v="297"/>
        <n v="300"/>
        <n v="27"/>
        <n v="1141"/>
        <n v="772"/>
        <n v="1224"/>
        <n v="511"/>
        <n v="278"/>
        <n v="698"/>
        <n v="506"/>
        <n v="143"/>
        <n v="813"/>
        <n v="1001"/>
        <n v="822"/>
        <n v="798"/>
        <n v="39"/>
        <n v="873"/>
        <n v="1114"/>
        <n v="295"/>
        <n v="648"/>
        <n v="374"/>
        <n v="890"/>
        <n v="70"/>
        <n v="301"/>
        <n v="114"/>
        <n v="1115"/>
        <n v="638"/>
        <n v="789"/>
        <n v="618"/>
        <n v="369"/>
        <n v="724"/>
        <n v="1315"/>
        <n v="1180"/>
        <n v="38"/>
        <n v="805"/>
        <n v="634"/>
        <n v="979"/>
        <n v="111"/>
        <n v="906"/>
        <n v="74"/>
        <n v="1320"/>
        <n v="248"/>
        <n v="817"/>
        <n v="580"/>
        <n v="894"/>
        <n v="1162"/>
        <n v="423"/>
        <n v="272"/>
        <n v="458"/>
        <n v="324"/>
        <n v="40"/>
        <n v="55"/>
        <n v="533"/>
        <n v="968"/>
        <n v="1295"/>
        <n v="549"/>
        <n v="628"/>
        <n v="1372"/>
        <n v="1126"/>
        <n v="167"/>
        <n v="442"/>
        <n v="1046"/>
        <n v="888"/>
        <n v="855"/>
        <n v="412"/>
        <n v="164"/>
        <n v="1095"/>
        <n v="77"/>
        <n v="1123"/>
        <n v="425"/>
        <n v="396"/>
        <n v="1262"/>
        <n v="446"/>
        <n v="1071"/>
        <n v="260"/>
        <n v="527"/>
        <n v="1153"/>
        <n v="669"/>
        <n v="918"/>
        <n v="552"/>
        <n v="1113"/>
        <n v="1439"/>
        <n v="255"/>
        <n v="1321"/>
        <n v="1054"/>
        <n v="428"/>
        <n v="902"/>
        <n v="183"/>
        <n v="216"/>
        <n v="1263"/>
        <n v="561"/>
        <n v="1036"/>
        <n v="831"/>
        <n v="522"/>
        <n v="1041"/>
        <n v="674"/>
        <n v="557"/>
        <n v="29"/>
        <n v="530"/>
        <n v="359"/>
        <n v="961"/>
        <n v="500"/>
        <n v="20"/>
        <n v="332"/>
        <n v="130"/>
        <n v="513"/>
        <n v="1172"/>
        <n v="123"/>
        <n v="1425"/>
        <n v="411"/>
        <n v="274"/>
        <n v="814"/>
        <n v="774"/>
        <n v="970"/>
        <n v="1226"/>
        <n v="920"/>
        <n v="1270"/>
        <n v="729"/>
        <n v="340"/>
        <n v="178"/>
        <n v="1119"/>
        <n v="945"/>
        <n v="250"/>
        <n v="572"/>
        <n v="133"/>
        <n v="1300"/>
        <n v="1120"/>
        <n v="864"/>
        <n v="45"/>
        <n v="947"/>
        <n v="393"/>
        <n v="887"/>
        <n v="231"/>
        <n v="1104"/>
        <n v="1144"/>
        <n v="761"/>
        <n v="100"/>
        <n v="510"/>
        <n v="370"/>
        <n v="657"/>
        <n v="34"/>
        <n v="1426"/>
        <n v="1274"/>
        <n v="1234"/>
        <n v="504"/>
        <n v="42"/>
        <n v="372"/>
        <n v="1311"/>
        <n v="1152"/>
        <n v="1103"/>
        <n v="1230"/>
        <n v="494"/>
        <n v="84"/>
        <n v="1027"/>
        <n v="15"/>
        <n v="328"/>
        <n v="911"/>
        <n v="627"/>
        <n v="208"/>
        <n v="347"/>
        <n v="154"/>
        <n v="581"/>
        <n v="348"/>
        <n v="1049"/>
        <n v="935"/>
        <n v="172"/>
        <n v="742"/>
        <n v="868"/>
        <n v="900"/>
        <n v="835"/>
        <n v="610"/>
        <n v="844"/>
        <n v="92"/>
        <n v="680"/>
        <n v="734"/>
        <n v="174"/>
        <n v="997"/>
        <n v="879"/>
        <n v="981"/>
        <n v="1191"/>
        <n v="871"/>
        <n v="856"/>
        <n v="958"/>
        <n v="398"/>
        <n v="1232"/>
        <n v="485"/>
        <n v="1209"/>
        <n v="1436"/>
        <n v="368"/>
        <n v="1352"/>
        <n v="287"/>
        <n v="1233"/>
        <n v="626"/>
        <n v="1215"/>
        <n v="117"/>
        <n v="13"/>
        <n v="207"/>
        <n v="261"/>
        <n v="1447"/>
        <n v="896"/>
        <n v="1082"/>
        <n v="893"/>
        <n v="53"/>
        <n v="476"/>
        <n v="1297"/>
        <n v="616"/>
        <n v="980"/>
        <n v="145"/>
        <n v="1419"/>
        <n v="367"/>
        <n v="1287"/>
        <n v="1200"/>
        <n v="744"/>
        <n v="877"/>
        <n v="1185"/>
        <n v="1221"/>
        <n v="210"/>
        <n v="1084"/>
        <n v="630"/>
        <n v="254"/>
        <n v="1053"/>
        <n v="993"/>
        <n v="1068"/>
        <n v="660"/>
        <n v="834"/>
        <n v="56"/>
        <n v="331"/>
        <n v="854"/>
        <n v="1291"/>
        <n v="1288"/>
        <n v="952"/>
        <n v="463"/>
        <n v="699"/>
        <n v="41"/>
        <n v="1228"/>
        <n v="932"/>
        <n v="503"/>
        <n v="675"/>
        <n v="1094"/>
        <n v="1157"/>
        <n v="1012"/>
        <n v="1460"/>
        <n v="1214"/>
        <n v="487"/>
        <n v="98"/>
        <n v="11"/>
        <n v="862"/>
        <n v="571"/>
        <n v="1273"/>
        <n v="606"/>
        <n v="1155"/>
        <n v="667"/>
        <n v="336"/>
        <n v="314"/>
        <n v="1216"/>
        <n v="710"/>
        <n v="129"/>
        <n v="649"/>
        <n v="50"/>
        <n v="1446"/>
        <n v="32"/>
        <n v="1207"/>
        <n v="843"/>
        <n v="1042"/>
        <n v="1357"/>
        <n v="1065"/>
        <n v="578"/>
        <n v="790"/>
        <n v="809"/>
        <n v="131"/>
        <n v="447"/>
        <n v="905"/>
        <n v="885"/>
        <n v="499"/>
        <n v="1393"/>
        <n v="229"/>
        <n v="1392"/>
        <n v="807"/>
        <n v="1118"/>
        <n v="786"/>
        <n v="289"/>
        <n v="137"/>
        <n v="18"/>
        <n v="325"/>
        <n v="1278"/>
        <n v="944"/>
        <n v="829"/>
        <n v="25"/>
        <n v="1222"/>
        <n v="1296"/>
        <n v="420"/>
        <n v="1163"/>
        <n v="735"/>
        <n v="1272"/>
        <n v="1253"/>
        <n v="928"/>
        <n v="1356"/>
        <n v="135"/>
        <n v="79"/>
        <n v="860"/>
        <n v="1251"/>
        <n v="539"/>
        <n v="299"/>
        <n v="1072"/>
        <n v="1421"/>
        <n v="81"/>
        <n v="663"/>
        <n v="1347"/>
        <n v="589"/>
        <n v="755"/>
        <n v="1195"/>
        <n v="702"/>
        <n v="1260"/>
        <n v="720"/>
        <n v="644"/>
        <n v="954"/>
        <n v="1316"/>
        <n v="629"/>
        <n v="1351"/>
        <n v="1164"/>
        <n v="1078"/>
        <n v="1420"/>
        <n v="121"/>
        <n v="1040"/>
        <n v="490"/>
        <n v="1039"/>
        <n v="1450"/>
        <n v="228"/>
        <n v="650"/>
        <n v="916"/>
        <n v="1105"/>
        <n v="1008"/>
        <n v="1335"/>
        <n v="726"/>
        <n v="548"/>
        <n v="723"/>
        <n v="866"/>
        <n v="1201"/>
        <n v="714"/>
        <n v="136"/>
        <n v="467"/>
        <n v="17"/>
        <n v="998"/>
        <n v="1007"/>
        <n v="1382"/>
        <n v="889"/>
        <n v="67"/>
        <n v="226"/>
        <n v="236"/>
        <n v="431"/>
        <n v="656"/>
        <n v="1220"/>
        <n v="433"/>
        <n v="901"/>
        <n v="288"/>
        <n v="1341"/>
        <n v="819"/>
        <n v="1437"/>
        <n v="1284"/>
        <n v="1102"/>
        <n v="141"/>
        <n v="224"/>
        <n v="575"/>
        <n v="646"/>
        <n v="1081"/>
        <n v="488"/>
        <n v="1358"/>
        <n v="153"/>
        <n v="707"/>
        <n v="615"/>
        <n v="233"/>
        <n v="364"/>
        <n v="1030"/>
        <n v="1292"/>
        <n v="435"/>
        <n v="195"/>
        <n v="60"/>
        <n v="397"/>
        <n v="953"/>
        <n v="192"/>
        <n v="1026"/>
        <n v="1407"/>
        <n v="950"/>
        <n v="1340"/>
        <n v="304"/>
        <n v="664"/>
        <n v="625"/>
        <n v="517"/>
        <n v="538"/>
        <n v="1277"/>
        <n v="643"/>
        <n v="848"/>
        <n v="76"/>
        <n v="838"/>
        <n v="501"/>
        <n v="1379"/>
        <n v="1087"/>
        <n v="1069"/>
        <n v="1337"/>
        <n v="456"/>
        <n v="718"/>
        <n v="8"/>
        <n v="71"/>
        <n v="505"/>
        <n v="1451"/>
        <n v="1160"/>
        <n v="562"/>
        <n v="716"/>
        <n v="1243"/>
        <n v="622"/>
        <n v="778"/>
        <n v="1254"/>
        <n v="595"/>
        <n v="44"/>
        <n v="955"/>
        <n v="1205"/>
        <n v="151"/>
        <n v="223"/>
        <n v="846"/>
        <n v="452"/>
        <n v="196"/>
        <n v="963"/>
        <n v="345"/>
        <n v="491"/>
        <n v="24"/>
        <n v="358"/>
        <n v="127"/>
        <n v="1432"/>
        <n v="388"/>
        <n v="773"/>
        <n v="270"/>
        <n v="746"/>
        <n v="455"/>
        <n v="2"/>
        <n v="850"/>
        <n v="406"/>
        <n v="1294"/>
        <n v="1142"/>
        <n v="859"/>
        <n v="1112"/>
        <n v="234"/>
        <n v="1156"/>
        <n v="1332"/>
        <n v="792"/>
        <n v="1056"/>
        <n v="1004"/>
        <n v="989"/>
        <n v="1248"/>
        <n v="661"/>
        <n v="941"/>
        <n v="715"/>
        <n v="1025"/>
        <n v="365"/>
        <n v="1368"/>
        <n v="551"/>
        <n v="1422"/>
        <n v="623"/>
        <n v="943"/>
        <n v="1074"/>
        <n v="797"/>
        <n v="1006"/>
        <n v="779"/>
        <n v="263"/>
        <n v="1283"/>
        <n v="912"/>
        <n v="1336"/>
        <n v="1139"/>
        <n v="280"/>
        <n v="202"/>
        <n v="985"/>
        <n v="780"/>
        <n v="101"/>
        <n v="215"/>
        <n v="673"/>
        <n v="811"/>
        <n v="110"/>
        <n v="633"/>
        <n v="472"/>
        <n v="962"/>
        <n v="599"/>
        <n v="926"/>
        <n v="422"/>
        <n v="294"/>
        <n v="1435"/>
        <n v="1231"/>
        <n v="1161"/>
        <n v="676"/>
        <n v="880"/>
        <n v="361"/>
        <n v="417"/>
        <n v="465"/>
        <n v="1217"/>
        <n v="784"/>
        <n v="612"/>
        <n v="857"/>
        <n v="892"/>
        <n v="758"/>
        <n v="1100"/>
        <n v="1457"/>
        <n v="1165"/>
        <n v="103"/>
        <n v="189"/>
        <n v="895"/>
        <n v="898"/>
        <n v="570"/>
        <n v="973"/>
        <n v="1440"/>
        <n v="125"/>
        <n v="1271"/>
        <n v="957"/>
        <n v="600"/>
        <n v="635"/>
        <n v="1130"/>
        <n v="681"/>
        <n v="796"/>
        <n v="925"/>
        <n v="244"/>
        <n v="317"/>
        <n v="320"/>
        <n v="1045"/>
        <n v="266"/>
        <n v="1430"/>
        <n v="170"/>
        <n v="54"/>
        <n v="593"/>
        <n v="1328"/>
        <n v="771"/>
        <n v="72"/>
        <n v="275"/>
        <n v="588"/>
        <n v="909"/>
        <n v="43"/>
        <n v="514"/>
        <n v="569"/>
        <n v="686"/>
        <n v="1018"/>
        <n v="1177"/>
        <n v="373"/>
        <n v="296"/>
        <n v="863"/>
        <n v="161"/>
        <n v="1246"/>
        <n v="339"/>
        <n v="721"/>
        <n v="471"/>
        <n v="1408"/>
        <n v="102"/>
        <n v="1147"/>
        <n v="1098"/>
        <n v="352"/>
        <n v="323"/>
        <n v="175"/>
        <n v="1410"/>
        <n v="173"/>
        <n v="739"/>
        <n v="696"/>
        <n v="713"/>
        <n v="177"/>
        <n v="531"/>
        <n v="246"/>
        <n v="767"/>
        <n v="138"/>
        <n v="430"/>
        <n v="1212"/>
        <n v="546"/>
        <n v="209"/>
        <n v="727"/>
        <n v="281"/>
        <n v="427"/>
        <n v="693"/>
        <n v="1282"/>
        <n v="1313"/>
        <n v="187"/>
        <n v="1107"/>
        <n v="1181"/>
        <n v="1044"/>
        <n v="583"/>
        <n v="206"/>
        <n v="119"/>
        <n v="307"/>
        <n v="882"/>
        <n v="1206"/>
        <n v="1310"/>
        <n v="1132"/>
        <n v="1019"/>
        <n v="919"/>
        <n v="86"/>
        <n v="782"/>
        <n v="285"/>
        <n v="1086"/>
        <n v="1125"/>
        <n v="357"/>
        <n v="883"/>
        <n v="603"/>
        <n v="1323"/>
        <n v="1176"/>
        <n v="1211"/>
        <n v="497"/>
        <n v="565"/>
        <n v="385"/>
        <n v="745"/>
        <n v="311"/>
        <n v="1067"/>
        <n v="124"/>
        <n v="924"/>
        <n v="470"/>
        <n v="847"/>
        <n v="238"/>
        <n v="507"/>
        <n v="96"/>
        <n v="319"/>
        <n v="870"/>
        <n v="719"/>
        <n v="327"/>
        <n v="415"/>
        <n v="6"/>
        <n v="1033"/>
        <n v="90"/>
        <n v="1308"/>
        <n v="668"/>
        <n v="858"/>
        <n v="921"/>
        <n v="445"/>
        <n v="1080"/>
        <n v="245"/>
        <n v="1048"/>
        <n v="1303"/>
        <n v="795"/>
        <n v="37"/>
        <n v="1427"/>
        <n v="1106"/>
        <n v="1188"/>
        <n v="1257"/>
        <n v="692"/>
        <n v="1058"/>
        <n v="662"/>
        <n v="731"/>
        <n v="781"/>
        <n v="1111"/>
        <n v="85"/>
        <n v="839"/>
        <n v="765"/>
        <n v="1134"/>
        <n v="227"/>
        <n v="1448"/>
        <n v="405"/>
        <n v="655"/>
        <n v="356"/>
        <n v="760"/>
        <n v="1085"/>
        <n v="214"/>
        <n v="1354"/>
        <n v="232"/>
        <n v="1170"/>
        <n v="683"/>
        <n v="653"/>
        <n v="377"/>
        <n v="453"/>
        <n v="793"/>
        <n v="518"/>
        <n v="749"/>
        <n v="436"/>
        <n v="525"/>
        <n v="1017"/>
        <n v="607"/>
        <n v="1066"/>
        <n v="401"/>
        <n v="559"/>
        <n v="421"/>
        <n v="298"/>
        <n v="1135"/>
        <n v="753"/>
        <n v="95"/>
        <n v="65"/>
        <n v="991"/>
        <n v="434"/>
        <n v="267"/>
        <n v="801"/>
        <n v="930"/>
        <n v="477"/>
        <n v="51"/>
        <n v="140"/>
        <n v="544"/>
        <n v="1265"/>
        <n v="82"/>
        <n v="484"/>
        <n v="776"/>
        <n v="872"/>
        <n v="537"/>
        <n v="335"/>
        <n v="1330"/>
        <n v="424"/>
        <n v="519"/>
        <n v="1373"/>
        <n v="543"/>
        <n v="73"/>
        <n v="1202"/>
        <n v="448"/>
        <n v="733"/>
        <n v="360"/>
        <n v="404"/>
        <n v="816"/>
        <n v="982"/>
        <n v="1349"/>
        <n v="302"/>
        <n v="1418"/>
        <n v="685"/>
        <n v="1092"/>
        <n v="759"/>
        <n v="960"/>
        <n v="57"/>
        <n v="1192"/>
        <n v="116"/>
        <n v="756"/>
        <n v="1266"/>
        <n v="1194"/>
        <n v="886"/>
        <n v="1190"/>
        <n v="1456"/>
        <n v="256"/>
        <n v="942"/>
        <n v="193"/>
        <n v="139"/>
        <n v="1367"/>
        <n v="389"/>
        <n v="764"/>
        <n v="97"/>
        <n v="144"/>
        <n v="1301"/>
        <n v="273"/>
        <n v="1314"/>
        <n v="1261"/>
        <n v="181"/>
        <n v="624"/>
        <n v="1359"/>
        <n v="976"/>
        <n v="475"/>
        <n v="1289"/>
        <n v="1366"/>
        <n v="112"/>
        <n v="1109"/>
        <n v="371"/>
        <n v="380"/>
        <n v="743"/>
        <n v="747"/>
        <n v="1391"/>
        <n v="1204"/>
        <n v="574"/>
        <n v="1434"/>
        <n v="1355"/>
        <n v="1168"/>
        <n v="542"/>
        <n v="611"/>
        <n v="666"/>
        <n v="132"/>
        <n v="5"/>
        <n v="1061"/>
        <n v="190"/>
        <n v="134"/>
        <n v="642"/>
        <n v="1016"/>
        <n v="828"/>
        <n v="1199"/>
        <n v="1038"/>
        <n v="148"/>
        <n v="3"/>
        <n v="1374"/>
        <n v="540"/>
        <n v="929"/>
        <n v="613"/>
        <n v="392"/>
        <n v="1411"/>
        <n v="259"/>
        <n v="303"/>
        <n v="1319"/>
        <n v="783"/>
        <n v="1117"/>
        <n v="235"/>
        <n v="617"/>
        <n v="222"/>
        <n v="1034"/>
        <n v="1083"/>
        <n v="1189"/>
        <n v="338"/>
        <n v="1343"/>
        <n v="1279"/>
        <n v="23"/>
        <n v="1281"/>
        <n v="684"/>
        <n v="984"/>
        <n v="965"/>
        <n v="1055"/>
        <n v="605"/>
        <n v="818"/>
        <n v="1339"/>
        <n v="949"/>
        <n v="341"/>
        <n v="701"/>
        <n v="948"/>
        <n v="972"/>
        <n v="349"/>
        <n v="1237"/>
        <n v="1252"/>
        <n v="560"/>
        <n v="852"/>
        <n v="594"/>
        <n v="851"/>
        <n v="1369"/>
        <n v="1423"/>
        <n v="1255"/>
        <n v="821"/>
        <n v="363"/>
        <n v="752"/>
        <n v="903"/>
        <n v="1241"/>
        <n v="375"/>
        <n v="1"/>
        <n v="959"/>
        <n v="201"/>
        <n v="257"/>
        <n v="1208"/>
        <n v="277"/>
        <n v="106"/>
        <n v="550"/>
        <n v="833"/>
        <n v="732"/>
        <n v="937"/>
        <n v="555"/>
        <n v="1370"/>
        <n v="333"/>
        <n v="68"/>
        <n v="249"/>
        <n v="184"/>
        <n v="482"/>
        <n v="1171"/>
        <n v="927"/>
        <n v="620"/>
        <n v="310"/>
        <n v="823"/>
        <n v="641"/>
        <n v="47"/>
        <n v="225"/>
        <n v="162"/>
        <n v="1342"/>
        <n v="770"/>
        <n v="146"/>
        <n v="1183"/>
        <n v="194"/>
        <n v="1089"/>
        <n v="466"/>
        <n v="386"/>
        <n v="604"/>
        <n v="1305"/>
        <n v="1406"/>
        <n v="700"/>
        <n v="691"/>
        <n v="722"/>
        <n v="1442"/>
        <n v="1079"/>
        <n v="204"/>
        <n v="812"/>
        <n v="688"/>
        <n v="1402"/>
        <n v="149"/>
        <n v="1455"/>
        <n v="316"/>
        <n v="334"/>
        <n v="169"/>
        <n v="591"/>
        <n v="253"/>
        <n v="705"/>
        <n v="217"/>
        <n v="934"/>
        <n v="1445"/>
        <n v="237"/>
        <n v="878"/>
        <n v="535"/>
        <n v="769"/>
        <n v="740"/>
        <n v="66"/>
        <n v="200"/>
        <n v="7"/>
        <n v="788"/>
        <n v="568"/>
        <n v="306"/>
        <n v="378"/>
        <n v="1110"/>
        <n v="58"/>
        <n v="1129"/>
        <n v="322"/>
        <n v="1009"/>
        <n v="1238"/>
        <n v="159"/>
        <n v="61"/>
        <n v="36"/>
        <n v="19"/>
        <n v="1128"/>
        <n v="1225"/>
        <n v="481"/>
        <n v="1360"/>
        <n v="830"/>
        <n v="220"/>
        <n v="1020"/>
        <n v="832"/>
        <n v="1365"/>
        <n v="230"/>
        <n v="791"/>
        <n v="1005"/>
        <n v="1024"/>
        <n v="1090"/>
        <n v="473"/>
        <n v="1298"/>
        <n v="1453"/>
        <n v="1043"/>
        <n v="512"/>
        <n v="1307"/>
        <n v="881"/>
        <n v="1021"/>
        <n v="1057"/>
        <n v="35"/>
        <n v="526"/>
        <n v="690"/>
        <n v="46"/>
        <n v="1196"/>
        <n v="1247"/>
        <n v="803"/>
        <n v="120"/>
        <n v="671"/>
        <n v="1304"/>
        <n v="402"/>
        <n v="1312"/>
        <n v="994"/>
        <n v="344"/>
        <n v="1259"/>
        <n v="938"/>
        <n v="502"/>
        <n v="1122"/>
        <n v="923"/>
        <n v="966"/>
        <n v="754"/>
        <n v="738"/>
        <n v="1088"/>
        <n v="1375"/>
        <n v="601"/>
        <n v="1414"/>
        <n v="567"/>
        <n v="777"/>
        <n v="596"/>
        <n v="586"/>
        <n v="142"/>
        <n v="87"/>
        <n v="12"/>
        <n v="163"/>
        <n v="910"/>
        <n v="1396"/>
        <n v="1239"/>
        <n v="337"/>
        <n v="21"/>
        <n v="1047"/>
        <n v="1362"/>
        <n v="160"/>
        <n v="350"/>
        <n v="1299"/>
        <n v="665"/>
        <n v="1431"/>
        <n v="444"/>
        <n v="598"/>
        <n v="640"/>
        <n v="1173"/>
        <n v="1395"/>
        <n v="1318"/>
        <n v="286"/>
        <n v="978"/>
        <n v="632"/>
        <n v="252"/>
        <n v="708"/>
        <n v="63"/>
        <n v="1000"/>
        <n v="1403"/>
        <n v="282"/>
        <n v="382"/>
        <n v="1022"/>
        <n v="400"/>
        <n v="990"/>
        <n v="1364"/>
        <n v="118"/>
        <n v="1075"/>
        <n v="939"/>
        <n v="258"/>
        <n v="221"/>
        <n v="318"/>
        <n v="1240"/>
        <n v="383"/>
        <n v="1096"/>
        <n v="1380"/>
        <n v="1143"/>
        <n v="1325"/>
        <n v="1331"/>
        <n v="1210"/>
        <n v="14"/>
        <n v="867"/>
        <n v="271"/>
        <n v="1290"/>
        <n v="48"/>
        <n v="1345"/>
        <n v="553"/>
        <n v="825"/>
        <n v="469"/>
        <n v="933"/>
        <n v="1003"/>
        <n v="703"/>
        <n v="995"/>
        <n v="1306"/>
        <n v="907"/>
        <n v="59"/>
        <n v="478"/>
        <n v="1244"/>
        <n v="1197"/>
        <n v="409"/>
        <n v="775"/>
        <n v="279"/>
        <n v="541"/>
        <n v="904"/>
        <n v="1389"/>
        <n v="474"/>
        <n v="1348"/>
        <n v="493"/>
        <n v="291"/>
        <n v="321"/>
        <n v="545"/>
        <n v="1454"/>
        <n v="1108"/>
        <n v="983"/>
        <n v="579"/>
        <n v="1416"/>
        <n v="1127"/>
        <n v="1158"/>
        <n v="283"/>
        <n v="429"/>
        <n v="728"/>
        <n v="351"/>
        <n v="689"/>
        <n v="651"/>
        <n v="614"/>
        <n v="865"/>
        <n v="416"/>
        <n v="931"/>
        <n v="1051"/>
        <n v="876"/>
        <n v="709"/>
        <n v="1387"/>
        <n v="794"/>
        <n v="197"/>
        <n v="1028"/>
        <n v="262"/>
        <n v="1242"/>
        <n v="113"/>
        <n v="83"/>
        <n v="687"/>
        <n v="168"/>
        <n v="479"/>
        <n v="757"/>
        <n v="410"/>
        <n v="1376"/>
        <n v="33"/>
        <n v="1052"/>
        <n v="28"/>
        <n v="974"/>
        <n v="619"/>
        <n v="964"/>
        <n v="1159"/>
        <n v="239"/>
        <n v="1116"/>
        <n v="390"/>
        <n v="1037"/>
        <n v="725"/>
        <n v="152"/>
        <n v="26"/>
        <n v="1227"/>
        <n v="826"/>
        <n v="1404"/>
        <n v="524"/>
        <n v="1182"/>
        <n v="1229"/>
        <n v="241"/>
        <n v="454"/>
        <n v="1452"/>
        <n v="1424"/>
        <n v="284"/>
        <n v="1317"/>
        <n v="1167"/>
        <n v="1443"/>
        <n v="1059"/>
        <n v="679"/>
        <n v="806"/>
        <n v="1438"/>
        <n v="582"/>
        <n v="1268"/>
        <n v="592"/>
        <n v="799"/>
        <n v="804"/>
        <n v="766"/>
        <n v="528"/>
        <n v="441"/>
        <n v="179"/>
        <n v="915"/>
        <n v="88"/>
        <n v="413"/>
        <n v="820"/>
        <n v="508"/>
        <n v="461"/>
        <n v="213"/>
        <n v="763"/>
        <n v="1218"/>
        <n v="645"/>
        <n v="1166"/>
        <n v="988"/>
        <n v="104"/>
        <n v="212"/>
        <n v="158"/>
        <n v="516"/>
        <n v="899"/>
        <n v="573"/>
        <n v="379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 count="5">
        <s v="RM"/>
        <s v="RL"/>
        <s v="C (all)"/>
        <s v="RH"/>
        <s v="FV"/>
      </sharedItems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Acre %" numFmtId="0">
      <sharedItems containsSemiMixedTypes="0" containsString="0" containsNumber="1" minValue="0.03" maxValue="4.9400000000000004" count="78">
        <n v="0.12"/>
        <n v="0.15"/>
        <n v="0.21"/>
        <n v="0.23"/>
        <n v="0.27"/>
        <n v="0.42"/>
        <n v="0.41"/>
        <n v="0.25"/>
        <n v="0.26"/>
        <n v="0.2"/>
        <n v="0.53"/>
        <n v="0.31"/>
        <n v="0.19"/>
        <n v="0.11"/>
        <n v="0.18"/>
        <n v="0.22"/>
        <n v="0.24"/>
        <n v="0.17"/>
        <n v="1.05"/>
        <n v="0.08"/>
        <n v="0.14000000000000001"/>
        <n v="0.16"/>
        <n v="0.13"/>
        <n v="0.1"/>
        <n v="0.3"/>
        <n v="0.06"/>
        <n v="0.28999999999999998"/>
        <n v="0.36"/>
        <n v="0.5"/>
        <n v="0.51"/>
        <n v="0.57999999999999996"/>
        <n v="0.28000000000000003"/>
        <n v="0.09"/>
        <n v="0.49"/>
        <n v="0.38"/>
        <n v="0.32"/>
        <n v="0.55000000000000004"/>
        <n v="0.34"/>
        <n v="0.4"/>
        <n v="1.31"/>
        <n v="0.33"/>
        <n v="0.44"/>
        <n v="0.48"/>
        <n v="0.9"/>
        <n v="1.22"/>
        <n v="0.8"/>
        <n v="0.39"/>
        <n v="0.37"/>
        <n v="0.75"/>
        <n v="3.65"/>
        <n v="0.63"/>
        <n v="0.73"/>
        <n v="0.6"/>
        <n v="0.81"/>
        <n v="0.84"/>
        <n v="3.78"/>
        <n v="4.9400000000000004"/>
        <n v="0.56999999999999995"/>
        <n v="0.66"/>
        <n v="0.03"/>
        <n v="0.04"/>
        <n v="0.05"/>
        <n v="0.46"/>
        <n v="2.64"/>
        <n v="1.62"/>
        <n v="0.43"/>
        <n v="0.54"/>
        <n v="1.1499999999999999"/>
        <n v="0.47"/>
        <n v="0.69"/>
        <n v="1.07"/>
        <n v="0.35"/>
        <n v="0.82"/>
        <n v="7.0000000000000007E-2"/>
        <n v="1.23"/>
        <n v="1.47"/>
        <n v="0.92"/>
        <n v="0.45"/>
      </sharedItems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OldTown"/>
        <s v="Sawyer"/>
        <s v="Edwards"/>
        <s v="IDOTRR"/>
        <s v="BrkSide"/>
        <s v="ClearCr"/>
        <s v="Crawfor"/>
        <s v="SWISU"/>
        <s v="NAmes"/>
        <s v="SawyerW"/>
        <s v="Mitchel"/>
        <s v="Gilbert"/>
        <s v="Timber"/>
        <s v="NWAmes"/>
        <s v="CollgCr"/>
        <s v="MeadowV"/>
        <s v="BrDale"/>
        <s v="NPkVill"/>
        <s v="Veenker"/>
        <s v="Blueste"/>
        <s v="StoneBr"/>
        <s v="NoRidge"/>
        <s v="Somerst"/>
        <s v="NridgHt"/>
        <s v="Blmngtn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 count="5">
        <s v="1Fam"/>
        <s v="2fmCon"/>
        <s v="Duplex"/>
        <s v="TwnhsE"/>
        <s v="Twnhs"/>
      </sharedItems>
    </cacheField>
    <cacheField name="HouseStyle" numFmtId="0">
      <sharedItems count="8">
        <s v="2Story"/>
        <s v="1.5Fin"/>
        <s v="2.5Fin"/>
        <s v="1Story"/>
        <s v="2.5Unf"/>
        <s v="1.5Unf"/>
        <s v="SLvl"/>
        <s v="SFoyer"/>
      </sharedItems>
    </cacheField>
    <cacheField name="OverallQual" numFmtId="0">
      <sharedItems containsSemiMixedTypes="0" containsString="0" containsNumber="1" containsInteger="1" minValue="1" maxValue="10" count="10">
        <n v="8"/>
        <n v="5"/>
        <n v="6"/>
        <n v="7"/>
        <n v="4"/>
        <n v="10"/>
        <n v="3"/>
        <n v="2"/>
        <n v="1"/>
        <n v="9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4"/>
        <n v="7"/>
        <n v="9"/>
        <n v="2"/>
        <n v="3"/>
        <n v="1"/>
      </sharedItems>
    </cacheField>
    <cacheField name="YearBuilt" numFmtId="0">
      <sharedItems containsSemiMixedTypes="0" containsString="0" containsNumber="1" containsInteger="1" minValue="1872" maxValue="2010"/>
    </cacheField>
    <cacheField name="YearBuilt Round" numFmtId="0">
      <sharedItems containsMixedTypes="1" containsNumber="1" containsInteger="1" minValue="1870" maxValue="2010" count="28">
        <s v="&lt;1900s"/>
        <s v="1900s"/>
        <s v="1910s"/>
        <s v="1920s"/>
        <s v="1930s"/>
        <s v="1940s"/>
        <s v="1950s"/>
        <s v="1960s"/>
        <s v="1970s"/>
        <s v="1980s"/>
        <s v="1990s"/>
        <s v="2000s"/>
        <s v="2010"/>
        <n v="1880" u="1"/>
        <n v="1970" u="1"/>
        <n v="1930" u="1"/>
        <n v="1890" u="1"/>
        <n v="1980" u="1"/>
        <n v="1940" u="1"/>
        <n v="1900" u="1"/>
        <n v="1990" u="1"/>
        <n v="1950" u="1"/>
        <n v="1910" u="1"/>
        <n v="2000" u="1"/>
        <n v="1870" u="1"/>
        <n v="1960" u="1"/>
        <n v="1920" u="1"/>
        <n v="2010" u="1"/>
      </sharedItems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 count="2">
        <s v="N"/>
        <s v="Y"/>
      </sharedItems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TotalSF Rounded" numFmtId="0">
      <sharedItems containsSemiMixedTypes="0" containsString="0" containsNumber="1" containsInteger="1" minValue="300" maxValue="11800" count="54">
        <n v="2800"/>
        <n v="1800"/>
        <n v="2400"/>
        <n v="3200"/>
        <n v="3900"/>
        <n v="5000"/>
        <n v="2700"/>
        <n v="1700"/>
        <n v="3100"/>
        <n v="3300"/>
        <n v="3400"/>
        <n v="4100"/>
        <n v="4000"/>
        <n v="3000"/>
        <n v="2000"/>
        <n v="2200"/>
        <n v="3500"/>
        <n v="2900"/>
        <n v="1300"/>
        <n v="2100"/>
        <n v="1900"/>
        <n v="1600"/>
        <n v="2500"/>
        <n v="2600"/>
        <n v="1100"/>
        <n v="4300"/>
        <n v="2300"/>
        <n v="1400"/>
        <n v="700"/>
        <n v="1200"/>
        <n v="1000"/>
        <n v="1500"/>
        <n v="3600"/>
        <n v="4200"/>
        <n v="300"/>
        <n v="900"/>
        <n v="800"/>
        <n v="4600"/>
        <n v="3800"/>
        <n v="3700"/>
        <n v="4400"/>
        <n v="4700"/>
        <n v="4500"/>
        <n v="4900"/>
        <n v="6400"/>
        <n v="6800"/>
        <n v="5300"/>
        <n v="5600"/>
        <n v="4800"/>
        <n v="6900"/>
        <n v="11800"/>
        <n v="7800"/>
        <n v="5100"/>
        <n v="5500"/>
      </sharedItems>
      <fieldGroup base="48">
        <rangePr autoStart="0" autoEnd="0" startNum="0" endNum="15000" groupInterval="500"/>
        <groupItems count="32">
          <s v="&lt;0"/>
          <s v="0-499"/>
          <s v="500-999"/>
          <s v="1000-1499"/>
          <s v="1500-1999"/>
          <s v="2000-2499"/>
          <s v="2500-2999"/>
          <s v="3000-3499"/>
          <s v="3500-3999"/>
          <s v="4000-4499"/>
          <s v="4500-4999"/>
          <s v="5000-5499"/>
          <s v="5500-5999"/>
          <s v="6000-6499"/>
          <s v="6500-6999"/>
          <s v="7000-7499"/>
          <s v="7500-7999"/>
          <s v="8000-8499"/>
          <s v="8500-8999"/>
          <s v="9000-9499"/>
          <s v="9500-9999"/>
          <s v="10000-10499"/>
          <s v="10500-10999"/>
          <s v="11000-11499"/>
          <s v="11500-11999"/>
          <s v="12000-12499"/>
          <s v="12500-12999"/>
          <s v="13000-13499"/>
          <s v="13500-13999"/>
          <s v="14000-14499"/>
          <s v="14500-15000"/>
          <s v="&gt;15000"/>
        </groupItems>
      </fieldGroup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0"/>
        <n v="1"/>
        <n v="4"/>
        <n v="3"/>
        <n v="2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 count="663">
        <n v="122000"/>
        <n v="94000"/>
        <n v="124000"/>
        <n v="117500"/>
        <n v="265979"/>
        <n v="295000"/>
        <n v="168000"/>
        <n v="100000"/>
        <n v="122500"/>
        <n v="124900"/>
        <n v="159500"/>
        <n v="107500"/>
        <n v="475000"/>
        <n v="325000"/>
        <n v="106000"/>
        <n v="79000"/>
        <n v="140000"/>
        <n v="119000"/>
        <n v="102776"/>
        <n v="145900"/>
        <n v="87000"/>
        <n v="95000"/>
        <n v="160000"/>
        <n v="106250"/>
        <n v="90000"/>
        <n v="157500"/>
        <n v="163000"/>
        <n v="135000"/>
        <n v="127000"/>
        <n v="240000"/>
        <n v="114504"/>
        <n v="117000"/>
        <n v="139000"/>
        <n v="37900"/>
        <n v="133900"/>
        <n v="85000"/>
        <n v="125500"/>
        <n v="81000"/>
        <n v="96500"/>
        <n v="137000"/>
        <n v="132000"/>
        <n v="110000"/>
        <n v="167500"/>
        <n v="112000"/>
        <n v="130000"/>
        <n v="104000"/>
        <n v="135900"/>
        <n v="118500"/>
        <n v="90350"/>
        <n v="128000"/>
        <n v="58500"/>
        <n v="67000"/>
        <n v="200000"/>
        <n v="138887"/>
        <n v="155000"/>
        <n v="107400"/>
        <n v="153575"/>
        <n v="105000"/>
        <n v="153900"/>
        <n v="177000"/>
        <n v="98000"/>
        <n v="109900"/>
        <n v="136000"/>
        <n v="144000"/>
        <n v="121000"/>
        <n v="214500"/>
        <n v="129500"/>
        <n v="189950"/>
        <n v="116000"/>
        <n v="185000"/>
        <n v="239000"/>
        <n v="115000"/>
        <n v="169000"/>
        <n v="180500"/>
        <n v="113000"/>
        <n v="86000"/>
        <n v="79900"/>
        <n v="108500"/>
        <n v="137500"/>
        <n v="78000"/>
        <n v="101000"/>
        <n v="157000"/>
        <n v="68400"/>
        <n v="200100"/>
        <n v="34900"/>
        <n v="89500"/>
        <n v="118400"/>
        <n v="60000"/>
        <n v="40000"/>
        <n v="143000"/>
        <n v="256000"/>
        <n v="83000"/>
        <n v="147000"/>
        <n v="120000"/>
        <n v="108000"/>
        <n v="104900"/>
        <n v="197000"/>
        <n v="108480"/>
        <n v="89000"/>
        <n v="154900"/>
        <n v="189000"/>
        <n v="163500"/>
        <n v="55000"/>
        <n v="99900"/>
        <n v="91000"/>
        <n v="61000"/>
        <n v="191000"/>
        <n v="85500"/>
        <n v="210000"/>
        <n v="165000"/>
        <n v="125000"/>
        <n v="207000"/>
        <n v="223500"/>
        <n v="109500"/>
        <n v="161000"/>
        <n v="73000"/>
        <n v="110500"/>
        <n v="88000"/>
        <n v="137450"/>
        <n v="103000"/>
        <n v="103600"/>
        <n v="205000"/>
        <n v="136500"/>
        <n v="184000"/>
        <n v="178000"/>
        <n v="107000"/>
        <n v="152000"/>
        <n v="116900"/>
        <n v="102000"/>
        <n v="234000"/>
        <n v="68500"/>
        <n v="64500"/>
        <n v="149000"/>
        <n v="145000"/>
        <n v="105900"/>
        <n v="76000"/>
        <n v="230000"/>
        <n v="120500"/>
        <n v="162900"/>
        <n v="139400"/>
        <n v="79500"/>
        <n v="129900"/>
        <n v="127500"/>
        <n v="235000"/>
        <n v="169500"/>
        <n v="159434"/>
        <n v="315000"/>
        <n v="220000"/>
        <n v="114500"/>
        <n v="188700"/>
        <n v="359100"/>
        <n v="52000"/>
        <n v="133000"/>
        <n v="84500"/>
        <n v="381000"/>
        <n v="141500"/>
        <n v="106500"/>
        <n v="170000"/>
        <n v="250000"/>
        <n v="89471"/>
        <n v="134900"/>
        <n v="175000"/>
        <n v="119500"/>
        <n v="141000"/>
        <n v="91300"/>
        <n v="119750"/>
        <n v="132500"/>
        <n v="140200"/>
        <n v="118000"/>
        <n v="119900"/>
        <n v="179500"/>
        <n v="311500"/>
        <n v="82500"/>
        <n v="76500"/>
        <n v="126000"/>
        <n v="139500"/>
        <n v="109000"/>
        <n v="219500"/>
        <n v="244400"/>
        <n v="52500"/>
        <n v="66500"/>
        <n v="131000"/>
        <n v="164000"/>
        <n v="266500"/>
        <n v="174500"/>
        <n v="80000"/>
        <n v="128500"/>
        <n v="177500"/>
        <n v="146500"/>
        <n v="259500"/>
        <n v="121600"/>
        <n v="39300"/>
        <n v="84900"/>
        <n v="130500"/>
        <n v="200500"/>
        <n v="159000"/>
        <n v="80500"/>
        <n v="91500"/>
        <n v="225000"/>
        <n v="153500"/>
        <n v="119200"/>
        <n v="97500"/>
        <n v="72500"/>
        <n v="122900"/>
        <n v="87500"/>
        <n v="35311"/>
        <n v="98300"/>
        <n v="129000"/>
        <n v="138000"/>
        <n v="82000"/>
        <n v="93500"/>
        <n v="92900"/>
        <n v="142125"/>
        <n v="243000"/>
        <n v="158500"/>
        <n v="134800"/>
        <n v="137900"/>
        <n v="164900"/>
        <n v="123500"/>
        <n v="124500"/>
        <n v="166000"/>
        <n v="55993"/>
        <n v="93000"/>
        <n v="134500"/>
        <n v="167000"/>
        <n v="123000"/>
        <n v="149500"/>
        <n v="217000"/>
        <n v="107900"/>
        <n v="105500"/>
        <n v="153000"/>
        <n v="136900"/>
        <n v="144900"/>
        <n v="111000"/>
        <n v="131500"/>
        <n v="224000"/>
        <n v="241500"/>
        <n v="126175"/>
        <n v="165500"/>
        <n v="190000"/>
        <n v="139600"/>
        <n v="135500"/>
        <n v="103200"/>
        <n v="135750"/>
        <n v="128900"/>
        <n v="97000"/>
        <n v="112500"/>
        <n v="149700"/>
        <n v="156500"/>
        <n v="144500"/>
        <n v="109008"/>
        <n v="134450"/>
        <n v="161500"/>
        <n v="121500"/>
        <n v="84000"/>
        <n v="150000"/>
        <n v="257500"/>
        <n v="207500"/>
        <n v="200624"/>
        <n v="116500"/>
        <n v="157900"/>
        <n v="176500"/>
        <n v="172500"/>
        <n v="277000"/>
        <n v="150750"/>
        <n v="154000"/>
        <n v="133700"/>
        <n v="148000"/>
        <n v="128950"/>
        <n v="162000"/>
        <n v="145500"/>
        <n v="142000"/>
        <n v="289000"/>
        <n v="134432"/>
        <n v="335000"/>
        <n v="149900"/>
        <n v="126500"/>
        <n v="145250"/>
        <n v="154300"/>
        <n v="139900"/>
        <n v="151500"/>
        <n v="181900"/>
        <n v="242000"/>
        <n v="215000"/>
        <n v="139950"/>
        <n v="98600"/>
        <n v="131400"/>
        <n v="178400"/>
        <n v="174000"/>
        <n v="171000"/>
        <n v="101800"/>
        <n v="143900"/>
        <n v="176000"/>
        <n v="154500"/>
        <n v="132250"/>
        <n v="186700"/>
        <n v="168500"/>
        <n v="158000"/>
        <n v="187000"/>
        <n v="167900"/>
        <n v="62383"/>
        <n v="138500"/>
        <n v="146000"/>
        <n v="179900"/>
        <n v="147500"/>
        <n v="156000"/>
        <n v="94750"/>
        <n v="142600"/>
        <n v="201800"/>
        <n v="228950"/>
        <n v="375000"/>
        <n v="149350"/>
        <n v="174900"/>
        <n v="173000"/>
        <n v="164500"/>
        <n v="187500"/>
        <n v="159950"/>
        <n v="226000"/>
        <n v="197900"/>
        <n v="134000"/>
        <n v="185750"/>
        <n v="180000"/>
        <n v="244000"/>
        <n v="193500"/>
        <n v="262500"/>
        <n v="151000"/>
        <n v="172000"/>
        <n v="206900"/>
        <n v="108959"/>
        <n v="138800"/>
        <n v="223000"/>
        <n v="92000"/>
        <n v="75000"/>
        <n v="148500"/>
        <n v="116050"/>
        <n v="237500"/>
        <n v="268000"/>
        <n v="85400"/>
        <n v="143250"/>
        <n v="302000"/>
        <n v="75500"/>
        <n v="94500"/>
        <n v="197500"/>
        <n v="165150"/>
        <n v="111250"/>
        <n v="345000"/>
        <n v="133500"/>
        <n v="83500"/>
        <n v="151400"/>
        <n v="175500"/>
        <n v="142500"/>
        <n v="294000"/>
        <n v="130250"/>
        <n v="280000"/>
        <n v="143750"/>
        <n v="299800"/>
        <n v="188000"/>
        <n v="181500"/>
        <n v="128200"/>
        <n v="218000"/>
        <n v="146800"/>
        <n v="136905"/>
        <n v="195000"/>
        <n v="169900"/>
        <n v="150900"/>
        <n v="287000"/>
        <n v="143500"/>
        <n v="150500"/>
        <n v="196000"/>
        <n v="192000"/>
        <n v="171500"/>
        <n v="161750"/>
        <n v="181000"/>
        <n v="272000"/>
        <n v="217500"/>
        <n v="158900"/>
        <n v="194000"/>
        <n v="118964"/>
        <n v="153337"/>
        <n v="118858"/>
        <n v="142953"/>
        <n v="135960"/>
        <n v="99500"/>
        <n v="260000"/>
        <n v="278000"/>
        <n v="182900"/>
        <n v="228000"/>
        <n v="385000"/>
        <n v="316600"/>
        <n v="162500"/>
        <n v="202500"/>
        <n v="275000"/>
        <n v="212000"/>
        <n v="301000"/>
        <n v="179000"/>
        <n v="211000"/>
        <n v="196500"/>
        <n v="229000"/>
        <n v="222000"/>
        <n v="228500"/>
        <n v="262280"/>
        <n v="320000"/>
        <n v="271900"/>
        <n v="179200"/>
        <n v="238000"/>
        <n v="175900"/>
        <n v="163900"/>
        <n v="285000"/>
        <n v="430000"/>
        <n v="165600"/>
        <n v="193000"/>
        <n v="213000"/>
        <n v="194500"/>
        <n v="236000"/>
        <n v="341000"/>
        <n v="324000"/>
        <n v="310000"/>
        <n v="123600"/>
        <n v="201000"/>
        <n v="290000"/>
        <n v="271000"/>
        <n v="262000"/>
        <n v="301500"/>
        <n v="755000"/>
        <n v="248000"/>
        <n v="402000"/>
        <n v="236500"/>
        <n v="270000"/>
        <n v="239500"/>
        <n v="350000"/>
        <n v="410000"/>
        <n v="403000"/>
        <n v="625000"/>
        <n v="204000"/>
        <n v="269790"/>
        <n v="265000"/>
        <n v="260400"/>
        <n v="315750"/>
        <n v="203000"/>
        <n v="328000"/>
        <n v="245500"/>
        <n v="206300"/>
        <n v="204750"/>
        <n v="348000"/>
        <n v="208900"/>
        <n v="231500"/>
        <n v="274300"/>
        <n v="213250"/>
        <n v="199900"/>
        <n v="222500"/>
        <n v="258000"/>
        <n v="224900"/>
        <n v="336000"/>
        <n v="267000"/>
        <n v="340000"/>
        <n v="221000"/>
        <n v="179400"/>
        <n v="183900"/>
        <n v="328900"/>
        <n v="214000"/>
        <n v="337000"/>
        <n v="333168"/>
        <n v="251000"/>
        <n v="216000"/>
        <n v="172400"/>
        <n v="186500"/>
        <n v="313000"/>
        <n v="230500"/>
        <n v="213500"/>
        <n v="286000"/>
        <n v="227000"/>
        <n v="466500"/>
        <n v="261500"/>
        <n v="187100"/>
        <n v="184100"/>
        <n v="216500"/>
        <n v="183200"/>
        <n v="237000"/>
        <n v="255900"/>
        <n v="214900"/>
        <n v="255000"/>
        <n v="192500"/>
        <n v="202900"/>
        <n v="312500"/>
        <n v="171750"/>
        <n v="165400"/>
        <n v="183000"/>
        <n v="198500"/>
        <n v="208500"/>
        <n v="263000"/>
        <n v="184900"/>
        <n v="284000"/>
        <n v="232000"/>
        <n v="374000"/>
        <n v="305000"/>
        <n v="360000"/>
        <n v="274000"/>
        <n v="239686"/>
        <n v="386250"/>
        <n v="412500"/>
        <n v="538000"/>
        <n v="745000"/>
        <n v="178740"/>
        <n v="149300"/>
        <n v="155900"/>
        <n v="148800"/>
        <n v="188500"/>
        <n v="183500"/>
        <n v="185900"/>
        <n v="179600"/>
        <n v="185500"/>
        <n v="216837"/>
        <n v="317000"/>
        <n v="274900"/>
        <n v="307000"/>
        <n v="233000"/>
        <n v="305900"/>
        <n v="354000"/>
        <n v="254900"/>
        <n v="309000"/>
        <n v="259000"/>
        <n v="326000"/>
        <n v="147400"/>
        <n v="167240"/>
        <n v="213490"/>
        <n v="144152"/>
        <n v="160200"/>
        <n v="202665"/>
        <n v="185850"/>
        <n v="277500"/>
        <n v="194700"/>
        <n v="319900"/>
        <n v="163990"/>
        <n v="173500"/>
        <n v="164990"/>
        <n v="173900"/>
        <n v="266000"/>
        <n v="253000"/>
        <n v="226700"/>
        <n v="212900"/>
        <n v="169990"/>
        <n v="178900"/>
        <n v="275500"/>
        <n v="239900"/>
        <n v="252000"/>
        <n v="257000"/>
        <n v="221500"/>
        <n v="319000"/>
        <n v="369900"/>
        <n v="281213"/>
        <n v="377426"/>
        <n v="325300"/>
        <n v="556581"/>
        <n v="437154"/>
        <n v="423000"/>
        <n v="192140"/>
        <n v="194201"/>
        <n v="264561"/>
        <n v="171900"/>
        <n v="246578"/>
        <n v="164700"/>
        <n v="209500"/>
        <n v="254000"/>
        <n v="206000"/>
        <n v="193879"/>
        <n v="187750"/>
        <n v="241000"/>
        <n v="156932"/>
        <n v="239799"/>
        <n v="204900"/>
        <n v="265900"/>
        <n v="176432"/>
        <n v="424870"/>
        <n v="279500"/>
        <n v="248900"/>
        <n v="281000"/>
        <n v="249700"/>
        <n v="155835"/>
        <n v="255500"/>
        <n v="232600"/>
        <n v="361919"/>
        <n v="337500"/>
        <n v="438780"/>
        <n v="380000"/>
        <n v="465000"/>
        <n v="219210"/>
        <n v="395000"/>
        <n v="415298"/>
        <n v="377500"/>
        <n v="440000"/>
        <n v="283463"/>
        <n v="172785"/>
        <n v="233230"/>
        <n v="342643"/>
        <n v="179665"/>
        <n v="274725"/>
        <n v="159895"/>
        <n v="195400"/>
        <n v="318061"/>
        <n v="392000"/>
        <n v="205950"/>
        <n v="250580"/>
        <n v="181134"/>
        <n v="176485"/>
        <n v="303477"/>
        <n v="179540"/>
        <n v="311872"/>
        <n v="293077"/>
        <n v="276000"/>
        <n v="248328"/>
        <n v="383970"/>
        <n v="245000"/>
        <n v="227875"/>
        <n v="325624"/>
        <n v="297000"/>
        <n v="339750"/>
        <n v="200141"/>
        <n v="306000"/>
        <n v="182000"/>
        <n v="314813"/>
        <n v="235128"/>
        <n v="318000"/>
        <n v="426000"/>
        <n v="315500"/>
        <n v="372402"/>
        <n v="256300"/>
        <n v="282922"/>
        <n v="184750"/>
        <n v="392500"/>
        <n v="367294"/>
        <n v="287090"/>
        <n v="274970"/>
        <n v="244600"/>
        <n v="295493"/>
        <n v="245350"/>
        <n v="372500"/>
        <n v="227680"/>
        <n v="394617"/>
        <n v="253293"/>
        <n v="378500"/>
        <n v="451950"/>
        <n v="485000"/>
        <n v="582933"/>
        <n v="264132"/>
        <n v="446261"/>
        <n v="555000"/>
        <n v="501837"/>
        <n v="173733"/>
        <n v="208300"/>
        <n v="263435"/>
        <n v="252678"/>
        <n v="215200"/>
        <n v="229456"/>
        <n v="370878"/>
        <n v="233170"/>
        <n v="395192"/>
        <n v="198900"/>
        <n v="186000"/>
        <n v="269500"/>
        <n v="402861"/>
        <n v="611657"/>
        <n v="224500"/>
        <n v="394432"/>
      </sharedItems>
      <fieldGroup base="83">
        <rangePr autoStart="0" autoEnd="0" startNum="50000" endNum="1000000" groupInterval="10000"/>
        <groupItems count="97">
          <s v="&lt;50000"/>
          <s v="50000-59999"/>
          <s v="60000-69999"/>
          <s v="70000-79999"/>
          <s v="80000-89999"/>
          <s v="90000-99999"/>
          <s v="100000-109999"/>
          <s v="110000-119999"/>
          <s v="120000-129999"/>
          <s v="130000-139999"/>
          <s v="140000-149999"/>
          <s v="150000-159999"/>
          <s v="160000-169999"/>
          <s v="170000-179999"/>
          <s v="180000-189999"/>
          <s v="190000-199999"/>
          <s v="200000-209999"/>
          <s v="210000-219999"/>
          <s v="220000-229999"/>
          <s v="230000-239999"/>
          <s v="240000-249999"/>
          <s v="250000-259999"/>
          <s v="260000-269999"/>
          <s v="270000-279999"/>
          <s v="280000-289999"/>
          <s v="290000-299999"/>
          <s v="300000-309999"/>
          <s v="310000-319999"/>
          <s v="320000-329999"/>
          <s v="330000-339999"/>
          <s v="340000-349999"/>
          <s v="350000-359999"/>
          <s v="360000-369999"/>
          <s v="370000-379999"/>
          <s v="380000-389999"/>
          <s v="390000-399999"/>
          <s v="400000-409999"/>
          <s v="410000-419999"/>
          <s v="420000-429999"/>
          <s v="430000-439999"/>
          <s v="440000-449999"/>
          <s v="450000-459999"/>
          <s v="460000-469999"/>
          <s v="470000-479999"/>
          <s v="480000-489999"/>
          <s v="490000-499999"/>
          <s v="500000-509999"/>
          <s v="510000-519999"/>
          <s v="520000-529999"/>
          <s v="530000-539999"/>
          <s v="540000-549999"/>
          <s v="550000-559999"/>
          <s v="560000-569999"/>
          <s v="570000-579999"/>
          <s v="580000-589999"/>
          <s v="590000-599999"/>
          <s v="600000-609999"/>
          <s v="610000-619999"/>
          <s v="620000-629999"/>
          <s v="630000-639999"/>
          <s v="640000-649999"/>
          <s v="650000-659999"/>
          <s v="660000-669999"/>
          <s v="670000-679999"/>
          <s v="680000-689999"/>
          <s v="690000-699999"/>
          <s v="700000-709999"/>
          <s v="710000-719999"/>
          <s v="720000-729999"/>
          <s v="730000-739999"/>
          <s v="740000-749999"/>
          <s v="750000-759999"/>
          <s v="760000-769999"/>
          <s v="770000-779999"/>
          <s v="780000-789999"/>
          <s v="790000-799999"/>
          <s v="800000-809999"/>
          <s v="810000-819999"/>
          <s v="820000-829999"/>
          <s v="830000-839999"/>
          <s v="840000-849999"/>
          <s v="850000-859999"/>
          <s v="860000-869999"/>
          <s v="870000-879999"/>
          <s v="880000-889999"/>
          <s v="890000-899999"/>
          <s v="900000-909999"/>
          <s v="910000-919999"/>
          <s v="920000-929999"/>
          <s v="930000-939999"/>
          <s v="940000-949999"/>
          <s v="950000-959999"/>
          <s v="960000-969999"/>
          <s v="970000-979999"/>
          <s v="980000-989999"/>
          <s v="990000-1000000"/>
          <s v="&gt;1000000"/>
        </groupItems>
      </fieldGroup>
    </cacheField>
    <cacheField name="$/sqft" numFmtId="0">
      <sharedItems containsSemiMixedTypes="0" containsString="0" containsNumber="1" minValue="13.559322033898304" maxValue="140"/>
    </cacheField>
    <cacheField name="$/sqft rounded" numFmtId="164">
      <sharedItems containsSemiMixedTypes="0" containsString="0" containsNumber="1" containsInteger="1" minValue="10" maxValue="140" count="14">
        <n v="40"/>
        <n v="50"/>
        <n v="70"/>
        <n v="60"/>
        <n v="30"/>
        <n v="120"/>
        <n v="80"/>
        <n v="20"/>
        <n v="90"/>
        <n v="100"/>
        <n v="110"/>
        <n v="130"/>
        <n v="10"/>
        <n v="140"/>
      </sharedItems>
    </cacheField>
    <cacheField name="Column1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70"/>
    <x v="0"/>
    <n v="50"/>
    <n v="5250"/>
    <x v="0"/>
    <s v="Pave"/>
    <s v="Pave"/>
    <s v="Reg"/>
    <s v="Lvl"/>
    <s v="AllPub"/>
    <s v="Inside"/>
    <s v="Gtl"/>
    <x v="0"/>
    <s v="Norm"/>
    <s v="Norm"/>
    <x v="0"/>
    <x v="0"/>
    <x v="0"/>
    <x v="0"/>
    <n v="1872"/>
    <x v="0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x v="0"/>
    <s v="SBrkr"/>
    <n v="938"/>
    <n v="1215"/>
    <n v="205"/>
    <x v="0"/>
    <n v="2358"/>
    <n v="0"/>
    <n v="0"/>
    <n v="2"/>
    <n v="0"/>
    <n v="4"/>
    <n v="1"/>
    <s v="TA"/>
    <n v="8"/>
    <s v="Typ"/>
    <n v="0"/>
    <s v="NA"/>
    <s v="NA"/>
    <s v="NA"/>
    <s v="NA"/>
    <x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x v="0"/>
    <n v="43.571428571428569"/>
    <x v="0"/>
    <m/>
  </r>
  <r>
    <x v="1"/>
    <n v="50"/>
    <x v="1"/>
    <n v="54"/>
    <n v="6342"/>
    <x v="1"/>
    <s v="Pave"/>
    <s v="NA"/>
    <s v="Reg"/>
    <s v="Lvl"/>
    <s v="AllPub"/>
    <s v="Inside"/>
    <s v="Gtl"/>
    <x v="1"/>
    <s v="Feedr"/>
    <s v="Norm"/>
    <x v="0"/>
    <x v="1"/>
    <x v="1"/>
    <x v="1"/>
    <n v="1875"/>
    <x v="0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x v="0"/>
    <s v="SBrkr"/>
    <n v="780"/>
    <n v="240"/>
    <n v="0"/>
    <x v="1"/>
    <n v="1020"/>
    <n v="0"/>
    <n v="0"/>
    <n v="1"/>
    <n v="0"/>
    <n v="2"/>
    <n v="1"/>
    <s v="TA"/>
    <n v="6"/>
    <s v="Typ"/>
    <n v="0"/>
    <s v="NA"/>
    <s v="NA"/>
    <s v="NA"/>
    <s v="NA"/>
    <x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x v="1"/>
    <n v="52.222222222222221"/>
    <x v="1"/>
    <m/>
  </r>
  <r>
    <x v="2"/>
    <n v="70"/>
    <x v="0"/>
    <n v="50"/>
    <n v="9000"/>
    <x v="2"/>
    <s v="Pave"/>
    <s v="Grvl"/>
    <s v="Reg"/>
    <s v="Lvl"/>
    <s v="AllPub"/>
    <s v="Corner"/>
    <s v="Gtl"/>
    <x v="0"/>
    <s v="Artery"/>
    <s v="Norm"/>
    <x v="0"/>
    <x v="0"/>
    <x v="1"/>
    <x v="2"/>
    <n v="1880"/>
    <x v="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x v="1"/>
    <s v="FuseA"/>
    <n v="1089"/>
    <n v="661"/>
    <n v="0"/>
    <x v="2"/>
    <n v="1750"/>
    <n v="0"/>
    <n v="0"/>
    <n v="1"/>
    <n v="0"/>
    <n v="3"/>
    <n v="1"/>
    <s v="Ex"/>
    <n v="8"/>
    <s v="Typ"/>
    <n v="0"/>
    <s v="NA"/>
    <s v="Detchd"/>
    <n v="1937"/>
    <s v="Unf"/>
    <x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x v="2"/>
    <n v="51.666666666666664"/>
    <x v="1"/>
    <m/>
  </r>
  <r>
    <x v="3"/>
    <n v="70"/>
    <x v="0"/>
    <n v="90"/>
    <n v="9900"/>
    <x v="3"/>
    <s v="Pave"/>
    <s v="NA"/>
    <s v="Reg"/>
    <s v="Lvl"/>
    <s v="AllPub"/>
    <s v="Inside"/>
    <s v="Gtl"/>
    <x v="0"/>
    <s v="Norm"/>
    <s v="Norm"/>
    <x v="0"/>
    <x v="0"/>
    <x v="2"/>
    <x v="3"/>
    <n v="1880"/>
    <x v="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x v="1"/>
    <s v="SBrkr"/>
    <n v="1178"/>
    <n v="1032"/>
    <n v="0"/>
    <x v="3"/>
    <n v="2210"/>
    <n v="0"/>
    <n v="0"/>
    <n v="2"/>
    <n v="0"/>
    <n v="5"/>
    <n v="1"/>
    <s v="Fa"/>
    <n v="8"/>
    <s v="Typ"/>
    <n v="0"/>
    <s v="NA"/>
    <s v="Detchd"/>
    <n v="1930"/>
    <s v="Unf"/>
    <x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x v="3"/>
    <n v="36.71875"/>
    <x v="0"/>
    <m/>
  </r>
  <r>
    <x v="4"/>
    <n v="70"/>
    <x v="0"/>
    <n v="65"/>
    <n v="11700"/>
    <x v="4"/>
    <s v="Pave"/>
    <s v="Pave"/>
    <s v="IR1"/>
    <s v="Lvl"/>
    <s v="AllPub"/>
    <s v="Corner"/>
    <s v="Gtl"/>
    <x v="0"/>
    <s v="Norm"/>
    <s v="Norm"/>
    <x v="0"/>
    <x v="0"/>
    <x v="3"/>
    <x v="4"/>
    <n v="1880"/>
    <x v="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x v="0"/>
    <s v="SBrkr"/>
    <n v="1320"/>
    <n v="1320"/>
    <n v="0"/>
    <x v="4"/>
    <n v="2640"/>
    <n v="0"/>
    <n v="0"/>
    <n v="1"/>
    <n v="1"/>
    <n v="4"/>
    <n v="1"/>
    <s v="Gd"/>
    <n v="8"/>
    <s v="Typ"/>
    <n v="1"/>
    <s v="Gd"/>
    <s v="Detchd"/>
    <n v="1950"/>
    <s v="Unf"/>
    <x v="2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x v="4"/>
    <n v="68.199743589743591"/>
    <x v="2"/>
    <m/>
  </r>
  <r>
    <x v="5"/>
    <n v="75"/>
    <x v="0"/>
    <n v="87"/>
    <n v="18386"/>
    <x v="5"/>
    <s v="Pave"/>
    <s v="NA"/>
    <s v="Reg"/>
    <s v="Lvl"/>
    <s v="AllPub"/>
    <s v="Inside"/>
    <s v="Gtl"/>
    <x v="0"/>
    <s v="Norm"/>
    <s v="Norm"/>
    <x v="0"/>
    <x v="2"/>
    <x v="3"/>
    <x v="5"/>
    <n v="1880"/>
    <x v="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x v="1"/>
    <s v="SBrkr"/>
    <n v="1675"/>
    <n v="1818"/>
    <n v="0"/>
    <x v="5"/>
    <n v="3493"/>
    <n v="0"/>
    <n v="0"/>
    <n v="3"/>
    <n v="0"/>
    <n v="3"/>
    <n v="1"/>
    <s v="Gd"/>
    <n v="10"/>
    <s v="Typ"/>
    <n v="1"/>
    <s v="Ex"/>
    <s v="Attchd"/>
    <n v="2003"/>
    <s v="Unf"/>
    <x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x v="5"/>
    <n v="59"/>
    <x v="3"/>
    <m/>
  </r>
  <r>
    <x v="6"/>
    <n v="70"/>
    <x v="0"/>
    <n v="121"/>
    <n v="17671"/>
    <x v="6"/>
    <s v="Pave"/>
    <s v="Grvl"/>
    <s v="Reg"/>
    <s v="Lvl"/>
    <s v="AllPub"/>
    <s v="Corner"/>
    <s v="Gtl"/>
    <x v="0"/>
    <s v="Artery"/>
    <s v="Norm"/>
    <x v="0"/>
    <x v="0"/>
    <x v="0"/>
    <x v="5"/>
    <n v="1882"/>
    <x v="0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x v="1"/>
    <s v="SBrkr"/>
    <n v="916"/>
    <n v="826"/>
    <n v="0"/>
    <x v="6"/>
    <n v="1742"/>
    <n v="0"/>
    <n v="0"/>
    <n v="1"/>
    <n v="1"/>
    <n v="4"/>
    <n v="1"/>
    <s v="Gd"/>
    <n v="8"/>
    <s v="Typ"/>
    <n v="1"/>
    <s v="Gd"/>
    <s v="Attchd"/>
    <n v="1925"/>
    <s v="Unf"/>
    <x v="4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x v="6"/>
    <n v="62.222222222222221"/>
    <x v="3"/>
    <m/>
  </r>
  <r>
    <x v="7"/>
    <n v="30"/>
    <x v="0"/>
    <n v="60"/>
    <n v="10800"/>
    <x v="7"/>
    <s v="Pave"/>
    <s v="Grvl"/>
    <s v="Reg"/>
    <s v="Lvl"/>
    <s v="AllPub"/>
    <s v="Inside"/>
    <s v="Gtl"/>
    <x v="0"/>
    <s v="Norm"/>
    <s v="Norm"/>
    <x v="0"/>
    <x v="3"/>
    <x v="4"/>
    <x v="4"/>
    <n v="1885"/>
    <x v="0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x v="1"/>
    <s v="SBrkr"/>
    <n v="1047"/>
    <n v="0"/>
    <n v="0"/>
    <x v="7"/>
    <n v="1047"/>
    <n v="0"/>
    <n v="0"/>
    <n v="1"/>
    <n v="0"/>
    <n v="2"/>
    <n v="1"/>
    <s v="TA"/>
    <n v="6"/>
    <s v="Typ"/>
    <n v="0"/>
    <s v="NA"/>
    <s v="Detchd"/>
    <n v="1954"/>
    <s v="Unf"/>
    <x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x v="7"/>
    <n v="58.823529411764703"/>
    <x v="3"/>
    <m/>
  </r>
  <r>
    <x v="8"/>
    <n v="190"/>
    <x v="0"/>
    <n v="60"/>
    <n v="11340"/>
    <x v="8"/>
    <s v="Pave"/>
    <s v="NA"/>
    <s v="Reg"/>
    <s v="Lvl"/>
    <s v="AllPub"/>
    <s v="Inside"/>
    <s v="Gtl"/>
    <x v="0"/>
    <s v="Norm"/>
    <s v="Norm"/>
    <x v="1"/>
    <x v="0"/>
    <x v="4"/>
    <x v="2"/>
    <n v="1885"/>
    <x v="0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x v="1"/>
    <s v="SBrkr"/>
    <n v="1246"/>
    <n v="1044"/>
    <n v="0"/>
    <x v="8"/>
    <n v="2290"/>
    <n v="0"/>
    <n v="0"/>
    <n v="2"/>
    <n v="0"/>
    <n v="4"/>
    <n v="2"/>
    <s v="TA"/>
    <n v="11"/>
    <s v="Typ"/>
    <n v="0"/>
    <s v="NA"/>
    <s v="Detchd"/>
    <n v="1971"/>
    <s v="Unf"/>
    <x v="4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x v="8"/>
    <n v="39.516129032258064"/>
    <x v="0"/>
    <m/>
  </r>
  <r>
    <x v="9"/>
    <n v="50"/>
    <x v="0"/>
    <n v="98"/>
    <n v="8820"/>
    <x v="9"/>
    <s v="Pave"/>
    <s v="NA"/>
    <s v="Reg"/>
    <s v="Lvl"/>
    <s v="AllPub"/>
    <s v="Corner"/>
    <s v="Gtl"/>
    <x v="0"/>
    <s v="Norm"/>
    <s v="Norm"/>
    <x v="0"/>
    <x v="1"/>
    <x v="1"/>
    <x v="2"/>
    <n v="1890"/>
    <x v="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x v="1"/>
    <s v="SBrkr"/>
    <n v="1188"/>
    <n v="561"/>
    <n v="120"/>
    <x v="0"/>
    <n v="1869"/>
    <n v="0"/>
    <n v="0"/>
    <n v="1"/>
    <n v="0"/>
    <n v="2"/>
    <n v="1"/>
    <s v="TA"/>
    <n v="7"/>
    <s v="Typ"/>
    <n v="0"/>
    <s v="NA"/>
    <s v="Detchd"/>
    <n v="1963"/>
    <s v="Unf"/>
    <x v="4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x v="9"/>
    <n v="44.607142857142854"/>
    <x v="0"/>
    <m/>
  </r>
  <r>
    <x v="10"/>
    <n v="70"/>
    <x v="0"/>
    <n v="60"/>
    <n v="10800"/>
    <x v="7"/>
    <s v="Pave"/>
    <s v="Grvl"/>
    <s v="Reg"/>
    <s v="Bnk"/>
    <s v="AllPub"/>
    <s v="Inside"/>
    <s v="Gtl"/>
    <x v="0"/>
    <s v="Norm"/>
    <s v="Norm"/>
    <x v="0"/>
    <x v="0"/>
    <x v="3"/>
    <x v="1"/>
    <n v="1890"/>
    <x v="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x v="1"/>
    <s v="SBrkr"/>
    <n v="1576"/>
    <n v="978"/>
    <n v="0"/>
    <x v="9"/>
    <n v="2554"/>
    <n v="0"/>
    <n v="0"/>
    <n v="1"/>
    <n v="1"/>
    <n v="3"/>
    <n v="1"/>
    <s v="TA"/>
    <n v="8"/>
    <s v="Typ"/>
    <n v="0"/>
    <s v="NA"/>
    <s v="Detchd"/>
    <n v="1996"/>
    <s v="Unf"/>
    <x v="4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x v="10"/>
    <n v="48.333333333333336"/>
    <x v="1"/>
    <m/>
  </r>
  <r>
    <x v="11"/>
    <n v="70"/>
    <x v="0"/>
    <n v="60"/>
    <n v="6600"/>
    <x v="1"/>
    <s v="Pave"/>
    <s v="NA"/>
    <s v="Reg"/>
    <s v="Lvl"/>
    <s v="AllPub"/>
    <s v="Corner"/>
    <s v="Gtl"/>
    <x v="0"/>
    <s v="Norm"/>
    <s v="Norm"/>
    <x v="0"/>
    <x v="0"/>
    <x v="1"/>
    <x v="3"/>
    <n v="1892"/>
    <x v="0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x v="0"/>
    <s v="SBrkr"/>
    <n v="1378"/>
    <n v="994"/>
    <n v="0"/>
    <x v="10"/>
    <n v="2372"/>
    <n v="0"/>
    <n v="0"/>
    <n v="2"/>
    <n v="0"/>
    <n v="4"/>
    <n v="2"/>
    <s v="TA"/>
    <n v="11"/>
    <s v="Min2"/>
    <n v="0"/>
    <s v="NA"/>
    <s v="Attchd"/>
    <n v="1985"/>
    <s v="RFn"/>
    <x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x v="11"/>
    <n v="31.617647058823529"/>
    <x v="4"/>
    <m/>
  </r>
  <r>
    <x v="12"/>
    <n v="75"/>
    <x v="0"/>
    <n v="90"/>
    <n v="22950"/>
    <x v="10"/>
    <s v="Pave"/>
    <s v="NA"/>
    <s v="IR2"/>
    <s v="Lvl"/>
    <s v="AllPub"/>
    <s v="Inside"/>
    <s v="Gtl"/>
    <x v="0"/>
    <s v="Artery"/>
    <s v="Norm"/>
    <x v="0"/>
    <x v="2"/>
    <x v="5"/>
    <x v="5"/>
    <n v="1892"/>
    <x v="0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x v="1"/>
    <s v="SBrkr"/>
    <n v="1518"/>
    <n v="1518"/>
    <n v="572"/>
    <x v="11"/>
    <n v="3608"/>
    <n v="0"/>
    <n v="0"/>
    <n v="2"/>
    <n v="1"/>
    <n v="4"/>
    <n v="1"/>
    <s v="Ex"/>
    <n v="12"/>
    <s v="Typ"/>
    <n v="2"/>
    <s v="TA"/>
    <s v="Detchd"/>
    <n v="1993"/>
    <s v="Unf"/>
    <x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x v="12"/>
    <n v="115.85365853658537"/>
    <x v="5"/>
    <m/>
  </r>
  <r>
    <x v="13"/>
    <n v="75"/>
    <x v="0"/>
    <n v="75"/>
    <n v="13500"/>
    <x v="11"/>
    <s v="Pave"/>
    <s v="NA"/>
    <s v="Reg"/>
    <s v="Lvl"/>
    <s v="AllPub"/>
    <s v="Inside"/>
    <s v="Gtl"/>
    <x v="0"/>
    <s v="Artery"/>
    <s v="PosA"/>
    <x v="0"/>
    <x v="4"/>
    <x v="5"/>
    <x v="5"/>
    <n v="1893"/>
    <x v="0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x v="1"/>
    <s v="SBrkr"/>
    <n v="1521"/>
    <n v="1254"/>
    <n v="0"/>
    <x v="12"/>
    <n v="2775"/>
    <n v="0"/>
    <n v="0"/>
    <n v="3"/>
    <n v="1"/>
    <n v="3"/>
    <n v="1"/>
    <s v="Gd"/>
    <n v="9"/>
    <s v="Typ"/>
    <n v="1"/>
    <s v="Gd"/>
    <s v="Detchd"/>
    <n v="1988"/>
    <s v="Unf"/>
    <x v="4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x v="13"/>
    <n v="81.25"/>
    <x v="6"/>
    <m/>
  </r>
  <r>
    <x v="14"/>
    <n v="75"/>
    <x v="0"/>
    <n v="90"/>
    <n v="8100"/>
    <x v="12"/>
    <s v="Pave"/>
    <s v="NA"/>
    <s v="Reg"/>
    <s v="Lvl"/>
    <s v="AllPub"/>
    <s v="Corner"/>
    <s v="Gtl"/>
    <x v="0"/>
    <s v="Norm"/>
    <s v="Norm"/>
    <x v="0"/>
    <x v="4"/>
    <x v="1"/>
    <x v="0"/>
    <n v="1898"/>
    <x v="0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x v="0"/>
    <s v="FuseA"/>
    <n v="1075"/>
    <n v="1063"/>
    <n v="0"/>
    <x v="13"/>
    <n v="2138"/>
    <n v="0"/>
    <n v="0"/>
    <n v="2"/>
    <n v="0"/>
    <n v="2"/>
    <n v="3"/>
    <s v="TA"/>
    <n v="11"/>
    <s v="Typ"/>
    <n v="0"/>
    <s v="NA"/>
    <s v="Detchd"/>
    <n v="1910"/>
    <s v="Unf"/>
    <x v="4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x v="14"/>
    <n v="35.333333333333336"/>
    <x v="0"/>
    <m/>
  </r>
  <r>
    <x v="15"/>
    <n v="50"/>
    <x v="0"/>
    <n v="63"/>
    <n v="5000"/>
    <x v="13"/>
    <s v="Pave"/>
    <s v="NA"/>
    <s v="Reg"/>
    <s v="Lvl"/>
    <s v="AllPub"/>
    <s v="Corner"/>
    <s v="Gtl"/>
    <x v="0"/>
    <s v="Norm"/>
    <s v="Norm"/>
    <x v="0"/>
    <x v="1"/>
    <x v="1"/>
    <x v="3"/>
    <n v="1900"/>
    <x v="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x v="0"/>
    <s v="FuseA"/>
    <n v="889"/>
    <n v="551"/>
    <n v="0"/>
    <x v="14"/>
    <n v="1440"/>
    <n v="0"/>
    <n v="0"/>
    <n v="1"/>
    <n v="0"/>
    <n v="3"/>
    <n v="1"/>
    <s v="TA"/>
    <n v="6"/>
    <s v="Typ"/>
    <n v="0"/>
    <s v="NA"/>
    <s v="Attchd"/>
    <n v="1940"/>
    <s v="Unf"/>
    <x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x v="15"/>
    <n v="39.5"/>
    <x v="0"/>
    <m/>
  </r>
  <r>
    <x v="16"/>
    <n v="190"/>
    <x v="0"/>
    <n v="76"/>
    <n v="7630"/>
    <x v="14"/>
    <s v="Pave"/>
    <s v="NA"/>
    <s v="Reg"/>
    <s v="Lvl"/>
    <s v="AllPub"/>
    <s v="Inside"/>
    <s v="Gtl"/>
    <x v="0"/>
    <s v="Feedr"/>
    <s v="Norm"/>
    <x v="1"/>
    <x v="0"/>
    <x v="1"/>
    <x v="5"/>
    <n v="1900"/>
    <x v="1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x v="1"/>
    <s v="SBrkr"/>
    <n v="1032"/>
    <n v="780"/>
    <n v="0"/>
    <x v="15"/>
    <n v="1812"/>
    <n v="0"/>
    <n v="0"/>
    <n v="2"/>
    <n v="0"/>
    <n v="4"/>
    <n v="2"/>
    <s v="Gd"/>
    <n v="8"/>
    <s v="Typ"/>
    <n v="1"/>
    <s v="Po"/>
    <s v="Detchd"/>
    <n v="1999"/>
    <s v="Unf"/>
    <x v="4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x v="16"/>
    <n v="63.636363636363633"/>
    <x v="3"/>
    <m/>
  </r>
  <r>
    <x v="17"/>
    <n v="50"/>
    <x v="1"/>
    <n v="50"/>
    <n v="8405"/>
    <x v="12"/>
    <s v="Pave"/>
    <s v="Grvl"/>
    <s v="Reg"/>
    <s v="Lvl"/>
    <s v="AllPub"/>
    <s v="Inside"/>
    <s v="Gtl"/>
    <x v="2"/>
    <s v="Norm"/>
    <s v="Norm"/>
    <x v="0"/>
    <x v="1"/>
    <x v="1"/>
    <x v="1"/>
    <n v="1900"/>
    <x v="1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x v="1"/>
    <s v="SBrkr"/>
    <n v="961"/>
    <n v="406"/>
    <n v="0"/>
    <x v="15"/>
    <n v="1367"/>
    <n v="1"/>
    <n v="0"/>
    <n v="1"/>
    <n v="0"/>
    <n v="4"/>
    <n v="1"/>
    <s v="TA"/>
    <n v="7"/>
    <s v="Typ"/>
    <n v="0"/>
    <s v="NA"/>
    <s v="Detchd"/>
    <n v="1978"/>
    <s v="Unf"/>
    <x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x v="17"/>
    <n v="54.090909090909093"/>
    <x v="1"/>
    <m/>
  </r>
  <r>
    <x v="18"/>
    <n v="50"/>
    <x v="2"/>
    <n v="66"/>
    <n v="8712"/>
    <x v="9"/>
    <s v="Pave"/>
    <s v="Pave"/>
    <s v="Reg"/>
    <s v="HLS"/>
    <s v="AllPub"/>
    <s v="Inside"/>
    <s v="Mod"/>
    <x v="3"/>
    <s v="Norm"/>
    <s v="Norm"/>
    <x v="0"/>
    <x v="1"/>
    <x v="4"/>
    <x v="4"/>
    <n v="1900"/>
    <x v="1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x v="1"/>
    <s v="SBrkr"/>
    <n v="859"/>
    <n v="319"/>
    <n v="0"/>
    <x v="14"/>
    <n v="1178"/>
    <n v="0"/>
    <n v="0"/>
    <n v="1"/>
    <n v="0"/>
    <n v="2"/>
    <n v="1"/>
    <s v="TA"/>
    <n v="7"/>
    <s v="Typ"/>
    <n v="0"/>
    <s v="NA"/>
    <s v="Detchd"/>
    <n v="1964"/>
    <s v="RFn"/>
    <x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x v="18"/>
    <n v="51.387999999999998"/>
    <x v="1"/>
    <m/>
  </r>
  <r>
    <x v="19"/>
    <n v="90"/>
    <x v="1"/>
    <n v="67"/>
    <n v="8777"/>
    <x v="9"/>
    <s v="Pave"/>
    <s v="NA"/>
    <s v="Reg"/>
    <s v="Lvl"/>
    <s v="AllPub"/>
    <s v="Inside"/>
    <s v="Gtl"/>
    <x v="2"/>
    <s v="Feedr"/>
    <s v="Norm"/>
    <x v="2"/>
    <x v="1"/>
    <x v="1"/>
    <x v="4"/>
    <n v="1900"/>
    <x v="1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x v="1"/>
    <s v="SBrkr"/>
    <n v="1272"/>
    <n v="928"/>
    <n v="0"/>
    <x v="16"/>
    <n v="2200"/>
    <n v="2"/>
    <n v="0"/>
    <n v="2"/>
    <n v="2"/>
    <n v="4"/>
    <n v="2"/>
    <s v="TA"/>
    <n v="9"/>
    <s v="Typ"/>
    <n v="0"/>
    <s v="NA"/>
    <s v="NA"/>
    <s v="NA"/>
    <s v="NA"/>
    <x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x v="19"/>
    <n v="41.685714285714283"/>
    <x v="0"/>
    <m/>
  </r>
  <r>
    <x v="20"/>
    <n v="70"/>
    <x v="0"/>
    <n v="60"/>
    <n v="9600"/>
    <x v="15"/>
    <s v="Pave"/>
    <s v="Grvl"/>
    <s v="Reg"/>
    <s v="Lvl"/>
    <s v="AllPub"/>
    <s v="Inside"/>
    <s v="Gtl"/>
    <x v="0"/>
    <s v="Norm"/>
    <s v="Norm"/>
    <x v="0"/>
    <x v="0"/>
    <x v="4"/>
    <x v="6"/>
    <n v="1900"/>
    <x v="1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x v="0"/>
    <s v="SBrkr"/>
    <n v="1095"/>
    <n v="679"/>
    <n v="0"/>
    <x v="17"/>
    <n v="1774"/>
    <n v="1"/>
    <n v="0"/>
    <n v="2"/>
    <n v="0"/>
    <n v="4"/>
    <n v="2"/>
    <s v="TA"/>
    <n v="8"/>
    <s v="Min2"/>
    <n v="0"/>
    <s v="NA"/>
    <s v="2Types"/>
    <n v="1920"/>
    <s v="Unf"/>
    <x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x v="20"/>
    <n v="30"/>
    <x v="4"/>
    <m/>
  </r>
  <r>
    <x v="21"/>
    <n v="190"/>
    <x v="1"/>
    <n v="107"/>
    <n v="10615"/>
    <x v="16"/>
    <s v="Pave"/>
    <s v="NA"/>
    <s v="IR1"/>
    <s v="Bnk"/>
    <s v="AllPub"/>
    <s v="Corner"/>
    <s v="Mod"/>
    <x v="0"/>
    <s v="Artery"/>
    <s v="Artery"/>
    <x v="1"/>
    <x v="0"/>
    <x v="6"/>
    <x v="0"/>
    <n v="1900"/>
    <x v="1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x v="1"/>
    <s v="SBrkr"/>
    <n v="1014"/>
    <n v="685"/>
    <n v="0"/>
    <x v="6"/>
    <n v="1699"/>
    <n v="1"/>
    <n v="0"/>
    <n v="2"/>
    <n v="0"/>
    <n v="3"/>
    <n v="2"/>
    <s v="TA"/>
    <n v="7"/>
    <s v="Typ"/>
    <n v="0"/>
    <s v="NA"/>
    <s v="CarPort"/>
    <n v="1920"/>
    <s v="Unf"/>
    <x v="4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x v="21"/>
    <n v="35.185185185185183"/>
    <x v="0"/>
    <m/>
  </r>
  <r>
    <x v="22"/>
    <n v="190"/>
    <x v="1"/>
    <n v="60"/>
    <n v="10800"/>
    <x v="7"/>
    <s v="Pave"/>
    <s v="NA"/>
    <s v="Reg"/>
    <s v="Lvl"/>
    <s v="AllPub"/>
    <s v="Corner"/>
    <s v="Gtl"/>
    <x v="0"/>
    <s v="Norm"/>
    <s v="Norm"/>
    <x v="1"/>
    <x v="1"/>
    <x v="1"/>
    <x v="3"/>
    <n v="1900"/>
    <x v="1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x v="0"/>
    <s v="FuseA"/>
    <n v="1766"/>
    <n v="648"/>
    <n v="0"/>
    <x v="10"/>
    <n v="2414"/>
    <n v="0"/>
    <n v="0"/>
    <n v="2"/>
    <n v="0"/>
    <n v="3"/>
    <n v="2"/>
    <s v="TA"/>
    <n v="10"/>
    <s v="Mod"/>
    <n v="1"/>
    <s v="Gd"/>
    <s v="Attchd"/>
    <n v="1970"/>
    <s v="Unf"/>
    <x v="4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x v="22"/>
    <n v="47.058823529411768"/>
    <x v="1"/>
    <m/>
  </r>
  <r>
    <x v="23"/>
    <n v="190"/>
    <x v="1"/>
    <n v="60"/>
    <n v="10800"/>
    <x v="7"/>
    <s v="Pave"/>
    <s v="Grvl"/>
    <s v="Reg"/>
    <s v="Lvl"/>
    <s v="AllPub"/>
    <s v="Inside"/>
    <s v="Gtl"/>
    <x v="0"/>
    <s v="Norm"/>
    <s v="Norm"/>
    <x v="1"/>
    <x v="0"/>
    <x v="4"/>
    <x v="4"/>
    <n v="1900"/>
    <x v="1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x v="0"/>
    <s v="FuseA"/>
    <n v="694"/>
    <n v="600"/>
    <n v="0"/>
    <x v="18"/>
    <n v="1294"/>
    <n v="0"/>
    <n v="0"/>
    <n v="2"/>
    <n v="0"/>
    <n v="3"/>
    <n v="2"/>
    <s v="TA"/>
    <n v="7"/>
    <s v="Typ"/>
    <n v="0"/>
    <s v="NA"/>
    <s v="NA"/>
    <s v="NA"/>
    <s v="NA"/>
    <x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x v="23"/>
    <n v="81.730769230769226"/>
    <x v="6"/>
    <m/>
  </r>
  <r>
    <x v="24"/>
    <n v="190"/>
    <x v="0"/>
    <n v="85"/>
    <n v="13600"/>
    <x v="11"/>
    <s v="Pave"/>
    <s v="Grvl"/>
    <s v="Reg"/>
    <s v="Lvl"/>
    <s v="AllPub"/>
    <s v="Inside"/>
    <s v="Gtl"/>
    <x v="0"/>
    <s v="Norm"/>
    <s v="Norm"/>
    <x v="1"/>
    <x v="0"/>
    <x v="1"/>
    <x v="0"/>
    <n v="1900"/>
    <x v="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x v="0"/>
    <s v="SBrkr"/>
    <n v="1422"/>
    <n v="915"/>
    <n v="0"/>
    <x v="13"/>
    <n v="2337"/>
    <n v="0"/>
    <n v="0"/>
    <n v="2"/>
    <n v="0"/>
    <n v="5"/>
    <n v="2"/>
    <s v="TA"/>
    <n v="10"/>
    <s v="Min2"/>
    <n v="0"/>
    <s v="NA"/>
    <s v="Detchd"/>
    <n v="1945"/>
    <s v="Unf"/>
    <x v="4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x v="24"/>
    <n v="30"/>
    <x v="4"/>
    <m/>
  </r>
  <r>
    <x v="25"/>
    <n v="70"/>
    <x v="0"/>
    <n v="60"/>
    <n v="10440"/>
    <x v="16"/>
    <s v="Pave"/>
    <s v="Grvl"/>
    <s v="Reg"/>
    <s v="Lvl"/>
    <s v="AllPub"/>
    <s v="Inside"/>
    <s v="Gtl"/>
    <x v="0"/>
    <s v="Norm"/>
    <s v="Norm"/>
    <x v="0"/>
    <x v="0"/>
    <x v="1"/>
    <x v="1"/>
    <n v="1904"/>
    <x v="1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x v="1"/>
    <s v="SBrkr"/>
    <n v="958"/>
    <n v="581"/>
    <n v="0"/>
    <x v="15"/>
    <n v="1539"/>
    <n v="0"/>
    <n v="0"/>
    <n v="2"/>
    <n v="0"/>
    <n v="3"/>
    <n v="1"/>
    <s v="Gd"/>
    <n v="8"/>
    <s v="Typ"/>
    <n v="1"/>
    <s v="Po"/>
    <s v="Detchd"/>
    <n v="1983"/>
    <s v="Unf"/>
    <x v="4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x v="25"/>
    <n v="71.590909090909093"/>
    <x v="2"/>
    <m/>
  </r>
  <r>
    <x v="26"/>
    <n v="190"/>
    <x v="0"/>
    <n v="60"/>
    <n v="10800"/>
    <x v="7"/>
    <s v="Pave"/>
    <s v="Pave"/>
    <s v="Reg"/>
    <s v="Lvl"/>
    <s v="AllPub"/>
    <s v="Inside"/>
    <s v="Gtl"/>
    <x v="0"/>
    <s v="Norm"/>
    <s v="Norm"/>
    <x v="1"/>
    <x v="1"/>
    <x v="2"/>
    <x v="4"/>
    <n v="1905"/>
    <x v="1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x v="0"/>
    <s v="SBrkr"/>
    <n v="1221"/>
    <n v="691"/>
    <n v="0"/>
    <x v="2"/>
    <n v="1912"/>
    <n v="0"/>
    <n v="0"/>
    <n v="2"/>
    <n v="0"/>
    <n v="3"/>
    <n v="2"/>
    <s v="TA"/>
    <n v="7"/>
    <s v="Typ"/>
    <n v="1"/>
    <s v="TA"/>
    <s v="Detchd"/>
    <n v="2003"/>
    <s v="Unf"/>
    <x v="4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x v="26"/>
    <n v="67.916666666666671"/>
    <x v="2"/>
    <m/>
  </r>
  <r>
    <x v="27"/>
    <n v="50"/>
    <x v="0"/>
    <n v="60"/>
    <n v="10320"/>
    <x v="16"/>
    <s v="Pave"/>
    <s v="Grvl"/>
    <s v="Reg"/>
    <s v="Lvl"/>
    <s v="AllPub"/>
    <s v="Inside"/>
    <s v="Gtl"/>
    <x v="3"/>
    <s v="Norm"/>
    <s v="Norm"/>
    <x v="0"/>
    <x v="1"/>
    <x v="2"/>
    <x v="4"/>
    <n v="1906"/>
    <x v="1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x v="1"/>
    <s v="SBrkr"/>
    <n v="756"/>
    <n v="713"/>
    <n v="0"/>
    <x v="15"/>
    <n v="1469"/>
    <n v="0"/>
    <n v="0"/>
    <n v="1"/>
    <n v="0"/>
    <n v="3"/>
    <n v="1"/>
    <s v="TA"/>
    <n v="7"/>
    <s v="Typ"/>
    <n v="0"/>
    <s v="NA"/>
    <s v="Detchd"/>
    <n v="1906"/>
    <s v="Unf"/>
    <x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x v="27"/>
    <n v="61.363636363636367"/>
    <x v="3"/>
    <m/>
  </r>
  <r>
    <x v="28"/>
    <n v="50"/>
    <x v="1"/>
    <n v="92"/>
    <n v="7438"/>
    <x v="17"/>
    <s v="Pave"/>
    <s v="NA"/>
    <s v="IR1"/>
    <s v="Lvl"/>
    <s v="AllPub"/>
    <s v="Inside"/>
    <s v="Gtl"/>
    <x v="4"/>
    <s v="RRAn"/>
    <s v="Feedr"/>
    <x v="0"/>
    <x v="1"/>
    <x v="1"/>
    <x v="1"/>
    <n v="1908"/>
    <x v="1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x v="1"/>
    <s v="SBrkr"/>
    <n v="936"/>
    <n v="316"/>
    <n v="0"/>
    <x v="1"/>
    <n v="1252"/>
    <n v="0"/>
    <n v="0"/>
    <n v="1"/>
    <n v="0"/>
    <n v="3"/>
    <n v="1"/>
    <s v="TA"/>
    <n v="5"/>
    <s v="Typ"/>
    <n v="0"/>
    <s v="NA"/>
    <s v="Attchd"/>
    <n v="1986"/>
    <s v="Unf"/>
    <x v="4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x v="28"/>
    <n v="70.555555555555557"/>
    <x v="2"/>
    <m/>
  </r>
  <r>
    <x v="29"/>
    <n v="50"/>
    <x v="1"/>
    <n v="75"/>
    <n v="45600"/>
    <x v="18"/>
    <s v="Pave"/>
    <s v="NA"/>
    <s v="IR2"/>
    <s v="Bnk"/>
    <s v="AllPub"/>
    <s v="Inside"/>
    <s v="Gtl"/>
    <x v="5"/>
    <s v="Norm"/>
    <s v="Norm"/>
    <x v="0"/>
    <x v="1"/>
    <x v="2"/>
    <x v="1"/>
    <n v="1908"/>
    <x v="1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x v="1"/>
    <s v="SBrkr"/>
    <n v="1307"/>
    <n v="1051"/>
    <n v="0"/>
    <x v="9"/>
    <n v="2358"/>
    <n v="0"/>
    <n v="0"/>
    <n v="3"/>
    <n v="0"/>
    <n v="5"/>
    <n v="1"/>
    <s v="TA"/>
    <n v="10"/>
    <s v="Typ"/>
    <n v="1"/>
    <s v="Gd"/>
    <s v="Detchd"/>
    <n v="1908"/>
    <s v="Unf"/>
    <x v="4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x v="29"/>
    <n v="72.727272727272734"/>
    <x v="2"/>
    <m/>
  </r>
  <r>
    <x v="30"/>
    <n v="70"/>
    <x v="0"/>
    <n v="60"/>
    <n v="3600"/>
    <x v="19"/>
    <s v="Pave"/>
    <s v="Grvl"/>
    <s v="Reg"/>
    <s v="Lvl"/>
    <s v="AllPub"/>
    <s v="Inside"/>
    <s v="Gtl"/>
    <x v="0"/>
    <s v="Norm"/>
    <s v="Norm"/>
    <x v="0"/>
    <x v="0"/>
    <x v="2"/>
    <x v="4"/>
    <n v="1910"/>
    <x v="2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x v="0"/>
    <s v="FuseA"/>
    <n v="684"/>
    <n v="684"/>
    <n v="0"/>
    <x v="19"/>
    <n v="1368"/>
    <n v="0"/>
    <n v="0"/>
    <n v="1"/>
    <n v="0"/>
    <n v="3"/>
    <n v="1"/>
    <s v="TA"/>
    <n v="7"/>
    <s v="Typ"/>
    <n v="0"/>
    <s v="NA"/>
    <s v="Detchd"/>
    <n v="1930"/>
    <s v="Unf"/>
    <x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x v="30"/>
    <n v="54.525714285714287"/>
    <x v="1"/>
    <m/>
  </r>
  <r>
    <x v="31"/>
    <n v="50"/>
    <x v="0"/>
    <n v="59"/>
    <n v="5310"/>
    <x v="0"/>
    <s v="Pave"/>
    <s v="NA"/>
    <s v="Reg"/>
    <s v="Lvl"/>
    <s v="AllPub"/>
    <s v="Corner"/>
    <s v="Gtl"/>
    <x v="0"/>
    <s v="Feedr"/>
    <s v="Norm"/>
    <x v="0"/>
    <x v="1"/>
    <x v="2"/>
    <x v="1"/>
    <n v="1910"/>
    <x v="2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x v="1"/>
    <s v="SBrkr"/>
    <n v="1001"/>
    <n v="634"/>
    <n v="0"/>
    <x v="19"/>
    <n v="1635"/>
    <n v="0"/>
    <n v="0"/>
    <n v="1"/>
    <n v="0"/>
    <n v="2"/>
    <n v="1"/>
    <s v="Gd"/>
    <n v="5"/>
    <s v="Typ"/>
    <n v="0"/>
    <s v="NA"/>
    <s v="Attchd"/>
    <n v="1950"/>
    <s v="Unf"/>
    <x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x v="31"/>
    <n v="55.714285714285715"/>
    <x v="3"/>
    <m/>
  </r>
  <r>
    <x v="32"/>
    <n v="50"/>
    <x v="1"/>
    <n v="53"/>
    <n v="5362"/>
    <x v="0"/>
    <s v="Pave"/>
    <s v="NA"/>
    <s v="Reg"/>
    <s v="Lvl"/>
    <s v="AllPub"/>
    <s v="Corner"/>
    <s v="Gtl"/>
    <x v="6"/>
    <s v="Norm"/>
    <s v="Norm"/>
    <x v="0"/>
    <x v="1"/>
    <x v="1"/>
    <x v="2"/>
    <n v="1910"/>
    <x v="2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x v="1"/>
    <s v="SBrkr"/>
    <n v="661"/>
    <n v="589"/>
    <n v="0"/>
    <x v="20"/>
    <n v="1250"/>
    <n v="0"/>
    <n v="0"/>
    <n v="2"/>
    <n v="0"/>
    <n v="3"/>
    <n v="1"/>
    <s v="TA"/>
    <n v="8"/>
    <s v="Typ"/>
    <n v="1"/>
    <s v="Gd"/>
    <s v="Detchd"/>
    <n v="1985"/>
    <s v="Unf"/>
    <x v="4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x v="32"/>
    <n v="73.15789473684211"/>
    <x v="2"/>
    <m/>
  </r>
  <r>
    <x v="33"/>
    <n v="50"/>
    <x v="0"/>
    <n v="50"/>
    <n v="5925"/>
    <x v="20"/>
    <s v="Pave"/>
    <s v="NA"/>
    <s v="Reg"/>
    <s v="Lvl"/>
    <s v="AllPub"/>
    <s v="Inside"/>
    <s v="Gtl"/>
    <x v="0"/>
    <s v="Norm"/>
    <s v="Norm"/>
    <x v="0"/>
    <x v="1"/>
    <x v="6"/>
    <x v="2"/>
    <n v="1910"/>
    <x v="2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x v="0"/>
    <s v="SBrkr"/>
    <n v="600"/>
    <n v="368"/>
    <n v="0"/>
    <x v="21"/>
    <n v="968"/>
    <n v="0"/>
    <n v="0"/>
    <n v="1"/>
    <n v="0"/>
    <n v="2"/>
    <n v="1"/>
    <s v="TA"/>
    <n v="6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x v="33"/>
    <n v="23.6875"/>
    <x v="7"/>
    <m/>
  </r>
  <r>
    <x v="34"/>
    <n v="190"/>
    <x v="1"/>
    <n v="70"/>
    <n v="7000"/>
    <x v="21"/>
    <s v="Pave"/>
    <s v="NA"/>
    <s v="Reg"/>
    <s v="Lvl"/>
    <s v="AllPub"/>
    <s v="Inside"/>
    <s v="Gtl"/>
    <x v="2"/>
    <s v="Norm"/>
    <s v="Norm"/>
    <x v="1"/>
    <x v="0"/>
    <x v="1"/>
    <x v="4"/>
    <n v="1910"/>
    <x v="2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x v="1"/>
    <s v="SBrkr"/>
    <n v="820"/>
    <n v="527"/>
    <n v="0"/>
    <x v="22"/>
    <n v="1347"/>
    <n v="1"/>
    <n v="0"/>
    <n v="1"/>
    <n v="0"/>
    <n v="3"/>
    <n v="1"/>
    <s v="TA"/>
    <n v="5"/>
    <s v="Typ"/>
    <n v="0"/>
    <s v="NA"/>
    <s v="NA"/>
    <s v="NA"/>
    <s v="NA"/>
    <x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x v="11"/>
    <n v="43"/>
    <x v="0"/>
    <m/>
  </r>
  <r>
    <x v="35"/>
    <n v="190"/>
    <x v="2"/>
    <n v="60"/>
    <n v="7200"/>
    <x v="17"/>
    <s v="Pave"/>
    <s v="NA"/>
    <s v="Reg"/>
    <s v="Lvl"/>
    <s v="AllPub"/>
    <s v="Corner"/>
    <s v="Gtl"/>
    <x v="0"/>
    <s v="Norm"/>
    <s v="Norm"/>
    <x v="1"/>
    <x v="4"/>
    <x v="2"/>
    <x v="2"/>
    <n v="1910"/>
    <x v="2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x v="0"/>
    <s v="SBrkr"/>
    <n v="1260"/>
    <n v="1031"/>
    <n v="0"/>
    <x v="16"/>
    <n v="2291"/>
    <n v="0"/>
    <n v="1"/>
    <n v="2"/>
    <n v="0"/>
    <n v="4"/>
    <n v="2"/>
    <s v="TA"/>
    <n v="9"/>
    <s v="Typ"/>
    <n v="1"/>
    <s v="Gd"/>
    <s v="Detchd"/>
    <n v="1900"/>
    <s v="Unf"/>
    <x v="4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x v="34"/>
    <n v="38.25714285714286"/>
    <x v="0"/>
    <m/>
  </r>
  <r>
    <x v="36"/>
    <n v="30"/>
    <x v="0"/>
    <n v="60"/>
    <n v="7200"/>
    <x v="17"/>
    <s v="Pave"/>
    <s v="NA"/>
    <s v="Reg"/>
    <s v="Lvl"/>
    <s v="AllPub"/>
    <s v="Inside"/>
    <s v="Gtl"/>
    <x v="0"/>
    <s v="Norm"/>
    <s v="Norm"/>
    <x v="0"/>
    <x v="3"/>
    <x v="1"/>
    <x v="3"/>
    <n v="1910"/>
    <x v="2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x v="0"/>
    <s v="SBrkr"/>
    <n v="1022"/>
    <n v="0"/>
    <n v="0"/>
    <x v="14"/>
    <n v="1022"/>
    <n v="1"/>
    <n v="0"/>
    <n v="1"/>
    <n v="0"/>
    <n v="2"/>
    <n v="1"/>
    <s v="TA"/>
    <n v="4"/>
    <s v="Maj2"/>
    <n v="0"/>
    <s v="NA"/>
    <s v="Detchd"/>
    <n v="1956"/>
    <s v="Unf"/>
    <x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x v="35"/>
    <n v="42.5"/>
    <x v="0"/>
    <m/>
  </r>
  <r>
    <x v="37"/>
    <n v="70"/>
    <x v="0"/>
    <n v="60"/>
    <n v="7740"/>
    <x v="14"/>
    <s v="Pave"/>
    <s v="NA"/>
    <s v="Reg"/>
    <s v="Lvl"/>
    <s v="AllPub"/>
    <s v="Inside"/>
    <s v="Gtl"/>
    <x v="0"/>
    <s v="Norm"/>
    <s v="Norm"/>
    <x v="0"/>
    <x v="0"/>
    <x v="4"/>
    <x v="4"/>
    <n v="1910"/>
    <x v="2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x v="1"/>
    <s v="SBrkr"/>
    <n v="741"/>
    <n v="622"/>
    <n v="0"/>
    <x v="14"/>
    <n v="1363"/>
    <n v="0"/>
    <n v="0"/>
    <n v="1"/>
    <n v="0"/>
    <n v="3"/>
    <n v="1"/>
    <s v="TA"/>
    <n v="6"/>
    <s v="Typ"/>
    <n v="0"/>
    <s v="NA"/>
    <s v="Detchd"/>
    <n v="1966"/>
    <s v="Unf"/>
    <x v="4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x v="36"/>
    <n v="62.75"/>
    <x v="3"/>
    <m/>
  </r>
  <r>
    <x v="38"/>
    <n v="50"/>
    <x v="1"/>
    <n v="58"/>
    <n v="8410"/>
    <x v="12"/>
    <s v="Pave"/>
    <s v="NA"/>
    <s v="Reg"/>
    <s v="Lvl"/>
    <s v="AllPub"/>
    <s v="FR2"/>
    <s v="Gtl"/>
    <x v="2"/>
    <s v="Feedr"/>
    <s v="Norm"/>
    <x v="0"/>
    <x v="1"/>
    <x v="1"/>
    <x v="7"/>
    <n v="1910"/>
    <x v="2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x v="1"/>
    <s v="SBrkr"/>
    <n v="658"/>
    <n v="526"/>
    <n v="0"/>
    <x v="1"/>
    <n v="1184"/>
    <n v="0"/>
    <n v="0"/>
    <n v="1"/>
    <n v="0"/>
    <n v="5"/>
    <n v="1"/>
    <s v="TA"/>
    <n v="8"/>
    <s v="Typ"/>
    <n v="0"/>
    <s v="NA"/>
    <s v="NA"/>
    <s v="NA"/>
    <s v="NA"/>
    <x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x v="37"/>
    <n v="45"/>
    <x v="1"/>
    <m/>
  </r>
  <r>
    <x v="39"/>
    <n v="30"/>
    <x v="1"/>
    <n v="67"/>
    <n v="8777"/>
    <x v="9"/>
    <s v="Pave"/>
    <s v="NA"/>
    <s v="Reg"/>
    <s v="Lvl"/>
    <s v="AllPub"/>
    <s v="Inside"/>
    <s v="Gtl"/>
    <x v="2"/>
    <s v="Feedr"/>
    <s v="Norm"/>
    <x v="0"/>
    <x v="3"/>
    <x v="1"/>
    <x v="4"/>
    <n v="1910"/>
    <x v="2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x v="1"/>
    <s v="FuseA"/>
    <n v="796"/>
    <n v="0"/>
    <n v="0"/>
    <x v="21"/>
    <n v="796"/>
    <n v="0"/>
    <n v="0"/>
    <n v="1"/>
    <n v="0"/>
    <n v="2"/>
    <n v="1"/>
    <s v="TA"/>
    <n v="4"/>
    <s v="Typ"/>
    <n v="0"/>
    <s v="NA"/>
    <s v="NA"/>
    <s v="NA"/>
    <s v="NA"/>
    <x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x v="35"/>
    <n v="53.125"/>
    <x v="1"/>
    <m/>
  </r>
  <r>
    <x v="40"/>
    <n v="50"/>
    <x v="0"/>
    <n v="55"/>
    <n v="8800"/>
    <x v="9"/>
    <s v="Pave"/>
    <s v="Grvl"/>
    <s v="Reg"/>
    <s v="Lvl"/>
    <s v="AllPub"/>
    <s v="Corner"/>
    <s v="Gtl"/>
    <x v="0"/>
    <s v="Norm"/>
    <s v="Norm"/>
    <x v="0"/>
    <x v="1"/>
    <x v="4"/>
    <x v="4"/>
    <n v="1910"/>
    <x v="2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x v="1"/>
    <s v="SBrkr"/>
    <n v="792"/>
    <n v="348"/>
    <n v="0"/>
    <x v="7"/>
    <n v="1140"/>
    <n v="0"/>
    <n v="0"/>
    <n v="1"/>
    <n v="0"/>
    <n v="3"/>
    <n v="1"/>
    <s v="TA"/>
    <n v="7"/>
    <s v="Min2"/>
    <n v="0"/>
    <s v="NA"/>
    <s v="NA"/>
    <s v="NA"/>
    <s v="NA"/>
    <x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x v="38"/>
    <n v="56.764705882352942"/>
    <x v="3"/>
    <m/>
  </r>
  <r>
    <x v="41"/>
    <n v="190"/>
    <x v="0"/>
    <n v="69"/>
    <n v="9142"/>
    <x v="2"/>
    <s v="Pave"/>
    <s v="Grvl"/>
    <s v="Reg"/>
    <s v="Lvl"/>
    <s v="AllPub"/>
    <s v="Inside"/>
    <s v="Gtl"/>
    <x v="0"/>
    <s v="Norm"/>
    <s v="Norm"/>
    <x v="1"/>
    <x v="0"/>
    <x v="2"/>
    <x v="1"/>
    <n v="1910"/>
    <x v="2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x v="0"/>
    <s v="FuseP"/>
    <n v="908"/>
    <n v="1020"/>
    <n v="0"/>
    <x v="17"/>
    <n v="1928"/>
    <n v="0"/>
    <n v="0"/>
    <n v="2"/>
    <n v="0"/>
    <n v="4"/>
    <n v="2"/>
    <s v="Fa"/>
    <n v="9"/>
    <s v="Typ"/>
    <n v="0"/>
    <s v="NA"/>
    <s v="Detchd"/>
    <n v="1910"/>
    <s v="Unf"/>
    <x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x v="39"/>
    <n v="47.241379310344826"/>
    <x v="1"/>
    <m/>
  </r>
  <r>
    <x v="42"/>
    <n v="70"/>
    <x v="0"/>
    <n v="60"/>
    <n v="9600"/>
    <x v="15"/>
    <s v="Pave"/>
    <s v="Grvl"/>
    <s v="Reg"/>
    <s v="Lvl"/>
    <s v="AllPub"/>
    <s v="Inside"/>
    <s v="Gtl"/>
    <x v="0"/>
    <s v="Norm"/>
    <s v="Norm"/>
    <x v="0"/>
    <x v="0"/>
    <x v="1"/>
    <x v="4"/>
    <n v="1910"/>
    <x v="2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x v="1"/>
    <s v="SBrkr"/>
    <n v="768"/>
    <n v="664"/>
    <n v="0"/>
    <x v="7"/>
    <n v="1432"/>
    <n v="0"/>
    <n v="0"/>
    <n v="2"/>
    <n v="0"/>
    <n v="2"/>
    <n v="1"/>
    <s v="TA"/>
    <n v="7"/>
    <s v="Typ"/>
    <n v="0"/>
    <s v="NA"/>
    <s v="Detchd"/>
    <n v="1910"/>
    <s v="Unf"/>
    <x v="4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x v="40"/>
    <n v="77.647058823529406"/>
    <x v="6"/>
    <m/>
  </r>
  <r>
    <x v="43"/>
    <n v="190"/>
    <x v="0"/>
    <n v="60"/>
    <n v="10120"/>
    <x v="3"/>
    <s v="Pave"/>
    <s v="NA"/>
    <s v="IR1"/>
    <s v="Bnk"/>
    <s v="AllPub"/>
    <s v="Inside"/>
    <s v="Gtl"/>
    <x v="0"/>
    <s v="Feedr"/>
    <s v="Norm"/>
    <x v="1"/>
    <x v="4"/>
    <x v="3"/>
    <x v="3"/>
    <n v="1910"/>
    <x v="2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x v="0"/>
    <s v="FuseF"/>
    <n v="964"/>
    <n v="925"/>
    <n v="0"/>
    <x v="0"/>
    <n v="1889"/>
    <n v="0"/>
    <n v="0"/>
    <n v="1"/>
    <n v="1"/>
    <n v="4"/>
    <n v="2"/>
    <s v="TA"/>
    <n v="9"/>
    <s v="Typ"/>
    <n v="1"/>
    <s v="Gd"/>
    <s v="Detchd"/>
    <n v="1960"/>
    <s v="Unf"/>
    <x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x v="0"/>
    <n v="43.571428571428569"/>
    <x v="0"/>
    <m/>
  </r>
  <r>
    <x v="44"/>
    <n v="50"/>
    <x v="0"/>
    <n v="60"/>
    <n v="10440"/>
    <x v="16"/>
    <s v="Pave"/>
    <s v="Grvl"/>
    <s v="Reg"/>
    <s v="Lvl"/>
    <s v="AllPub"/>
    <s v="Corner"/>
    <s v="Gtl"/>
    <x v="0"/>
    <s v="Norm"/>
    <s v="Norm"/>
    <x v="0"/>
    <x v="0"/>
    <x v="1"/>
    <x v="2"/>
    <n v="1910"/>
    <x v="2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x v="1"/>
    <s v="SBrkr"/>
    <n v="682"/>
    <n v="548"/>
    <n v="0"/>
    <x v="7"/>
    <n v="1230"/>
    <n v="0"/>
    <n v="0"/>
    <n v="1"/>
    <n v="1"/>
    <n v="2"/>
    <n v="1"/>
    <s v="TA"/>
    <n v="5"/>
    <s v="Typ"/>
    <n v="0"/>
    <s v="NA"/>
    <s v="Detchd"/>
    <n v="1966"/>
    <s v="Unf"/>
    <x v="4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x v="41"/>
    <n v="64.705882352941174"/>
    <x v="3"/>
    <m/>
  </r>
  <r>
    <x v="45"/>
    <n v="70"/>
    <x v="1"/>
    <n v="60"/>
    <n v="11414"/>
    <x v="8"/>
    <s v="Pave"/>
    <s v="NA"/>
    <s v="IR1"/>
    <s v="Lvl"/>
    <s v="AllPub"/>
    <s v="Corner"/>
    <s v="Gtl"/>
    <x v="4"/>
    <s v="RRAn"/>
    <s v="Feedr"/>
    <x v="0"/>
    <x v="0"/>
    <x v="3"/>
    <x v="1"/>
    <n v="1910"/>
    <x v="2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x v="0"/>
    <s v="SBrkr"/>
    <n v="1136"/>
    <n v="883"/>
    <n v="0"/>
    <x v="6"/>
    <n v="2019"/>
    <n v="0"/>
    <n v="0"/>
    <n v="1"/>
    <n v="0"/>
    <n v="3"/>
    <n v="1"/>
    <s v="Gd"/>
    <n v="8"/>
    <s v="Typ"/>
    <n v="0"/>
    <s v="NA"/>
    <s v="Detchd"/>
    <n v="1997"/>
    <s v="Unf"/>
    <x v="4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x v="42"/>
    <n v="62.037037037037038"/>
    <x v="3"/>
    <m/>
  </r>
  <r>
    <x v="46"/>
    <n v="50"/>
    <x v="1"/>
    <n v="70"/>
    <n v="11767"/>
    <x v="4"/>
    <s v="Pave"/>
    <s v="NA"/>
    <s v="Reg"/>
    <s v="Lvl"/>
    <s v="AllPub"/>
    <s v="Inside"/>
    <s v="Gtl"/>
    <x v="2"/>
    <s v="Norm"/>
    <s v="Norm"/>
    <x v="0"/>
    <x v="0"/>
    <x v="4"/>
    <x v="4"/>
    <n v="1910"/>
    <x v="2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x v="0"/>
    <s v="SBrkr"/>
    <n v="796"/>
    <n v="550"/>
    <n v="0"/>
    <x v="20"/>
    <n v="1346"/>
    <n v="0"/>
    <n v="0"/>
    <n v="1"/>
    <n v="1"/>
    <n v="2"/>
    <n v="1"/>
    <s v="TA"/>
    <n v="6"/>
    <s v="Min2"/>
    <n v="0"/>
    <s v="NA"/>
    <s v="Detchd"/>
    <n v="1950"/>
    <s v="Unf"/>
    <x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x v="43"/>
    <n v="58.94736842105263"/>
    <x v="3"/>
    <m/>
  </r>
  <r>
    <x v="47"/>
    <n v="70"/>
    <x v="3"/>
    <n v="55"/>
    <n v="8525"/>
    <x v="9"/>
    <s v="Pave"/>
    <s v="NA"/>
    <s v="Reg"/>
    <s v="Bnk"/>
    <s v="AllPub"/>
    <s v="Inside"/>
    <s v="Gtl"/>
    <x v="7"/>
    <s v="Norm"/>
    <s v="Norm"/>
    <x v="0"/>
    <x v="0"/>
    <x v="1"/>
    <x v="2"/>
    <n v="1911"/>
    <x v="2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x v="0"/>
    <s v="FuseA"/>
    <n v="1024"/>
    <n v="940"/>
    <n v="0"/>
    <x v="17"/>
    <n v="1964"/>
    <n v="0"/>
    <n v="0"/>
    <n v="1"/>
    <n v="1"/>
    <n v="4"/>
    <n v="1"/>
    <s v="TA"/>
    <n v="7"/>
    <s v="Typ"/>
    <n v="0"/>
    <s v="NA"/>
    <s v="NA"/>
    <s v="NA"/>
    <s v="NA"/>
    <x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x v="44"/>
    <n v="44.827586206896555"/>
    <x v="0"/>
    <m/>
  </r>
  <r>
    <x v="48"/>
    <n v="75"/>
    <x v="0"/>
    <n v="92"/>
    <n v="5520"/>
    <x v="22"/>
    <s v="Pave"/>
    <s v="NA"/>
    <s v="Reg"/>
    <s v="Lvl"/>
    <s v="AllPub"/>
    <s v="Corner"/>
    <s v="Gtl"/>
    <x v="0"/>
    <s v="Norm"/>
    <s v="Norm"/>
    <x v="0"/>
    <x v="2"/>
    <x v="2"/>
    <x v="2"/>
    <n v="1912"/>
    <x v="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x v="1"/>
    <s v="SBrkr"/>
    <n v="929"/>
    <n v="929"/>
    <n v="371"/>
    <x v="23"/>
    <n v="2229"/>
    <n v="0"/>
    <n v="0"/>
    <n v="1"/>
    <n v="0"/>
    <n v="5"/>
    <n v="1"/>
    <s v="TA"/>
    <n v="8"/>
    <s v="Typ"/>
    <n v="0"/>
    <s v="NA"/>
    <s v="NA"/>
    <s v="NA"/>
    <s v="NA"/>
    <x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x v="45"/>
    <n v="40"/>
    <x v="0"/>
    <m/>
  </r>
  <r>
    <x v="49"/>
    <n v="190"/>
    <x v="1"/>
    <n v="55"/>
    <n v="5687"/>
    <x v="22"/>
    <s v="Pave"/>
    <s v="Grvl"/>
    <s v="Reg"/>
    <s v="Bnk"/>
    <s v="AllPub"/>
    <s v="Inside"/>
    <s v="Gtl"/>
    <x v="7"/>
    <s v="Norm"/>
    <s v="Norm"/>
    <x v="1"/>
    <x v="0"/>
    <x v="1"/>
    <x v="2"/>
    <n v="1912"/>
    <x v="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x v="0"/>
    <s v="SBrkr"/>
    <n v="936"/>
    <n v="780"/>
    <n v="0"/>
    <x v="22"/>
    <n v="1716"/>
    <n v="1"/>
    <n v="0"/>
    <n v="2"/>
    <n v="0"/>
    <n v="6"/>
    <n v="1"/>
    <s v="Fa"/>
    <n v="9"/>
    <s v="Typ"/>
    <n v="0"/>
    <s v="NA"/>
    <s v="NA"/>
    <s v="NA"/>
    <s v="NA"/>
    <x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x v="46"/>
    <n v="54.36"/>
    <x v="1"/>
    <m/>
  </r>
  <r>
    <x v="50"/>
    <n v="75"/>
    <x v="1"/>
    <n v="60"/>
    <n v="6204"/>
    <x v="20"/>
    <s v="Pave"/>
    <s v="NA"/>
    <s v="Reg"/>
    <s v="Bnk"/>
    <s v="AllPub"/>
    <s v="Inside"/>
    <s v="Gtl"/>
    <x v="7"/>
    <s v="Norm"/>
    <s v="Norm"/>
    <x v="0"/>
    <x v="2"/>
    <x v="4"/>
    <x v="0"/>
    <n v="1912"/>
    <x v="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x v="0"/>
    <s v="SBrkr"/>
    <n v="954"/>
    <n v="795"/>
    <n v="481"/>
    <x v="22"/>
    <n v="2230"/>
    <n v="1"/>
    <n v="0"/>
    <n v="1"/>
    <n v="0"/>
    <n v="5"/>
    <n v="1"/>
    <s v="TA"/>
    <n v="10"/>
    <s v="Typ"/>
    <n v="0"/>
    <s v="NA"/>
    <s v="Detchd"/>
    <n v="1997"/>
    <s v="Unf"/>
    <x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x v="47"/>
    <n v="47.4"/>
    <x v="1"/>
    <m/>
  </r>
  <r>
    <x v="51"/>
    <n v="30"/>
    <x v="1"/>
    <n v="40"/>
    <n v="4280"/>
    <x v="23"/>
    <s v="Pave"/>
    <s v="NA"/>
    <s v="Reg"/>
    <s v="Lvl"/>
    <s v="AllPub"/>
    <s v="Inside"/>
    <s v="Gtl"/>
    <x v="6"/>
    <s v="Norm"/>
    <s v="Norm"/>
    <x v="0"/>
    <x v="3"/>
    <x v="1"/>
    <x v="2"/>
    <n v="1913"/>
    <x v="2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x v="0"/>
    <s v="SBrkr"/>
    <n v="694"/>
    <n v="0"/>
    <n v="0"/>
    <x v="24"/>
    <n v="694"/>
    <n v="0"/>
    <n v="0"/>
    <n v="1"/>
    <n v="0"/>
    <n v="2"/>
    <n v="1"/>
    <s v="Gd"/>
    <n v="4"/>
    <s v="Typ"/>
    <n v="1"/>
    <s v="Gd"/>
    <s v="Detchd"/>
    <n v="1990"/>
    <s v="Unf"/>
    <x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x v="48"/>
    <n v="82.13636363636364"/>
    <x v="6"/>
    <m/>
  </r>
  <r>
    <x v="52"/>
    <n v="75"/>
    <x v="0"/>
    <n v="35"/>
    <n v="6300"/>
    <x v="20"/>
    <s v="Pave"/>
    <s v="Grvl"/>
    <s v="Reg"/>
    <s v="Lvl"/>
    <s v="AllPub"/>
    <s v="Inside"/>
    <s v="Gtl"/>
    <x v="0"/>
    <s v="Norm"/>
    <s v="Norm"/>
    <x v="0"/>
    <x v="4"/>
    <x v="2"/>
    <x v="2"/>
    <n v="1914"/>
    <x v="2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x v="1"/>
    <s v="SBrkr"/>
    <n v="742"/>
    <n v="742"/>
    <n v="0"/>
    <x v="15"/>
    <n v="1484"/>
    <n v="0"/>
    <n v="0"/>
    <n v="2"/>
    <n v="0"/>
    <n v="3"/>
    <n v="1"/>
    <s v="TA"/>
    <n v="9"/>
    <s v="Typ"/>
    <n v="1"/>
    <s v="Gd"/>
    <s v="NA"/>
    <s v="NA"/>
    <s v="NA"/>
    <x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x v="49"/>
    <n v="58.18181818181818"/>
    <x v="3"/>
    <m/>
  </r>
  <r>
    <x v="53"/>
    <n v="70"/>
    <x v="0"/>
    <n v="60"/>
    <n v="6882"/>
    <x v="21"/>
    <s v="Pave"/>
    <s v="NA"/>
    <s v="Reg"/>
    <s v="Lvl"/>
    <s v="AllPub"/>
    <s v="Inside"/>
    <s v="Gtl"/>
    <x v="3"/>
    <s v="Norm"/>
    <s v="Norm"/>
    <x v="0"/>
    <x v="0"/>
    <x v="2"/>
    <x v="4"/>
    <n v="1914"/>
    <x v="2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x v="1"/>
    <s v="SBrkr"/>
    <n v="773"/>
    <n v="582"/>
    <n v="0"/>
    <x v="14"/>
    <n v="1355"/>
    <n v="0"/>
    <n v="0"/>
    <n v="1"/>
    <n v="1"/>
    <n v="3"/>
    <n v="1"/>
    <s v="Gd"/>
    <n v="7"/>
    <s v="Typ"/>
    <n v="0"/>
    <s v="NA"/>
    <s v="NA"/>
    <s v="NA"/>
    <s v="NA"/>
    <x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x v="28"/>
    <n v="63.5"/>
    <x v="3"/>
    <m/>
  </r>
  <r>
    <x v="54"/>
    <n v="30"/>
    <x v="1"/>
    <n v="45"/>
    <n v="8212"/>
    <x v="12"/>
    <s v="Pave"/>
    <s v="Grvl"/>
    <s v="Reg"/>
    <s v="Lvl"/>
    <s v="AllPub"/>
    <s v="Inside"/>
    <s v="Gtl"/>
    <x v="2"/>
    <s v="Norm"/>
    <s v="Norm"/>
    <x v="0"/>
    <x v="3"/>
    <x v="6"/>
    <x v="7"/>
    <n v="1914"/>
    <x v="2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x v="0"/>
    <s v="FuseF"/>
    <n v="864"/>
    <n v="0"/>
    <n v="0"/>
    <x v="7"/>
    <n v="864"/>
    <n v="1"/>
    <n v="0"/>
    <n v="1"/>
    <n v="0"/>
    <n v="2"/>
    <n v="1"/>
    <s v="TA"/>
    <n v="5"/>
    <s v="Typ"/>
    <n v="0"/>
    <s v="NA"/>
    <s v="Detchd"/>
    <n v="1938"/>
    <s v="Unf"/>
    <x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x v="50"/>
    <n v="34.411764705882355"/>
    <x v="4"/>
    <m/>
  </r>
  <r>
    <x v="55"/>
    <n v="30"/>
    <x v="1"/>
    <n v="45"/>
    <n v="8248"/>
    <x v="12"/>
    <s v="Pave"/>
    <s v="Grvl"/>
    <s v="Reg"/>
    <s v="Lvl"/>
    <s v="AllPub"/>
    <s v="Inside"/>
    <s v="Gtl"/>
    <x v="2"/>
    <s v="Norm"/>
    <s v="Norm"/>
    <x v="0"/>
    <x v="3"/>
    <x v="6"/>
    <x v="7"/>
    <n v="1914"/>
    <x v="2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x v="0"/>
    <s v="FuseF"/>
    <n v="864"/>
    <n v="0"/>
    <n v="0"/>
    <x v="7"/>
    <n v="864"/>
    <n v="1"/>
    <n v="0"/>
    <n v="1"/>
    <n v="0"/>
    <n v="2"/>
    <n v="1"/>
    <s v="TA"/>
    <n v="5"/>
    <s v="Typ"/>
    <n v="0"/>
    <s v="NA"/>
    <s v="NA"/>
    <s v="NA"/>
    <s v="NA"/>
    <x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x v="51"/>
    <n v="39.411764705882355"/>
    <x v="0"/>
    <m/>
  </r>
  <r>
    <x v="56"/>
    <n v="75"/>
    <x v="0"/>
    <n v="60"/>
    <n v="10800"/>
    <x v="7"/>
    <s v="Pave"/>
    <s v="NA"/>
    <s v="Reg"/>
    <s v="Lvl"/>
    <s v="AllPub"/>
    <s v="Inside"/>
    <s v="Gtl"/>
    <x v="0"/>
    <s v="Norm"/>
    <s v="Norm"/>
    <x v="0"/>
    <x v="4"/>
    <x v="3"/>
    <x v="4"/>
    <n v="1914"/>
    <x v="2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x v="0"/>
    <s v="SBrkr"/>
    <n v="880"/>
    <n v="888"/>
    <n v="0"/>
    <x v="23"/>
    <n v="1768"/>
    <n v="0"/>
    <n v="0"/>
    <n v="1"/>
    <n v="1"/>
    <n v="2"/>
    <n v="1"/>
    <s v="TA"/>
    <n v="6"/>
    <s v="Typ"/>
    <n v="2"/>
    <s v="TA"/>
    <s v="Detchd"/>
    <n v="1914"/>
    <s v="Unf"/>
    <x v="4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x v="26"/>
    <n v="62.692307692307693"/>
    <x v="3"/>
    <m/>
  </r>
  <r>
    <x v="57"/>
    <n v="190"/>
    <x v="3"/>
    <n v="60"/>
    <n v="10896"/>
    <x v="7"/>
    <s v="Pave"/>
    <s v="Pave"/>
    <s v="Reg"/>
    <s v="Bnk"/>
    <s v="AllPub"/>
    <s v="Inside"/>
    <s v="Gtl"/>
    <x v="7"/>
    <s v="Feedr"/>
    <s v="Norm"/>
    <x v="1"/>
    <x v="2"/>
    <x v="2"/>
    <x v="4"/>
    <n v="1914"/>
    <x v="2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x v="1"/>
    <s v="FuseA"/>
    <n v="1440"/>
    <n v="1440"/>
    <n v="515"/>
    <x v="25"/>
    <n v="3395"/>
    <n v="0"/>
    <n v="0"/>
    <n v="2"/>
    <n v="0"/>
    <n v="8"/>
    <n v="2"/>
    <s v="Fa"/>
    <n v="14"/>
    <s v="Typ"/>
    <n v="0"/>
    <s v="NA"/>
    <s v="NA"/>
    <s v="NA"/>
    <s v="NA"/>
    <x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x v="52"/>
    <n v="46.511627906976742"/>
    <x v="1"/>
    <m/>
  </r>
  <r>
    <x v="58"/>
    <n v="70"/>
    <x v="1"/>
    <n v="96"/>
    <n v="13132"/>
    <x v="24"/>
    <s v="Pave"/>
    <s v="NA"/>
    <s v="Reg"/>
    <s v="Lvl"/>
    <s v="AllPub"/>
    <s v="Inside"/>
    <s v="Gtl"/>
    <x v="6"/>
    <s v="Norm"/>
    <s v="Norm"/>
    <x v="0"/>
    <x v="0"/>
    <x v="1"/>
    <x v="0"/>
    <n v="1914"/>
    <x v="2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x v="1"/>
    <s v="FuseF"/>
    <n v="892"/>
    <n v="892"/>
    <n v="0"/>
    <x v="22"/>
    <n v="1784"/>
    <n v="0"/>
    <n v="0"/>
    <n v="1"/>
    <n v="1"/>
    <n v="4"/>
    <n v="1"/>
    <s v="TA"/>
    <n v="9"/>
    <s v="Typ"/>
    <n v="0"/>
    <s v="NA"/>
    <s v="Detchd"/>
    <n v="1914"/>
    <s v="Unf"/>
    <x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x v="53"/>
    <n v="55.5548"/>
    <x v="3"/>
    <m/>
  </r>
  <r>
    <x v="59"/>
    <n v="70"/>
    <x v="0"/>
    <n v="50"/>
    <n v="2500"/>
    <x v="25"/>
    <s v="Pave"/>
    <s v="Pave"/>
    <s v="Reg"/>
    <s v="Lvl"/>
    <s v="AllPub"/>
    <s v="Corner"/>
    <s v="Gtl"/>
    <x v="0"/>
    <s v="Norm"/>
    <s v="Norm"/>
    <x v="0"/>
    <x v="0"/>
    <x v="3"/>
    <x v="1"/>
    <n v="1915"/>
    <x v="2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x v="1"/>
    <s v="SBrkr"/>
    <n v="916"/>
    <n v="910"/>
    <n v="0"/>
    <x v="6"/>
    <n v="1826"/>
    <n v="1"/>
    <n v="0"/>
    <n v="1"/>
    <n v="1"/>
    <n v="4"/>
    <n v="1"/>
    <s v="Ex"/>
    <n v="7"/>
    <s v="Min2"/>
    <n v="1"/>
    <s v="Gd"/>
    <s v="Attchd"/>
    <n v="1915"/>
    <s v="Unf"/>
    <x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x v="54"/>
    <n v="57.407407407407405"/>
    <x v="3"/>
    <m/>
  </r>
  <r>
    <x v="60"/>
    <n v="50"/>
    <x v="0"/>
    <n v="60"/>
    <n v="5790"/>
    <x v="22"/>
    <s v="Pave"/>
    <s v="NA"/>
    <s v="Reg"/>
    <s v="Lvl"/>
    <s v="AllPub"/>
    <s v="Corner"/>
    <s v="Gtl"/>
    <x v="0"/>
    <s v="Norm"/>
    <s v="Norm"/>
    <x v="0"/>
    <x v="0"/>
    <x v="6"/>
    <x v="2"/>
    <n v="1915"/>
    <x v="2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x v="0"/>
    <s v="SBrkr"/>
    <n v="840"/>
    <n v="765"/>
    <n v="0"/>
    <x v="2"/>
    <n v="1605"/>
    <n v="0"/>
    <n v="0"/>
    <n v="2"/>
    <n v="0"/>
    <n v="3"/>
    <n v="2"/>
    <s v="TA"/>
    <n v="8"/>
    <s v="Typ"/>
    <n v="0"/>
    <s v="NA"/>
    <s v="Detchd"/>
    <n v="1915"/>
    <s v="Unf"/>
    <x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x v="55"/>
    <n v="44.75"/>
    <x v="0"/>
    <m/>
  </r>
  <r>
    <x v="61"/>
    <n v="70"/>
    <x v="1"/>
    <n v="66"/>
    <n v="6858"/>
    <x v="21"/>
    <s v="Pave"/>
    <s v="NA"/>
    <s v="Reg"/>
    <s v="Bnk"/>
    <s v="AllPub"/>
    <s v="Corner"/>
    <s v="Gtl"/>
    <x v="7"/>
    <s v="Norm"/>
    <s v="Norm"/>
    <x v="0"/>
    <x v="0"/>
    <x v="2"/>
    <x v="3"/>
    <n v="1915"/>
    <x v="2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x v="0"/>
    <s v="FuseF"/>
    <n v="841"/>
    <n v="806"/>
    <n v="0"/>
    <x v="22"/>
    <n v="1647"/>
    <n v="1"/>
    <n v="0"/>
    <n v="1"/>
    <n v="1"/>
    <n v="4"/>
    <n v="1"/>
    <s v="Fa"/>
    <n v="6"/>
    <s v="Typ"/>
    <n v="0"/>
    <s v="NA"/>
    <s v="Detchd"/>
    <n v="1920"/>
    <s v="Unf"/>
    <x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x v="49"/>
    <n v="51.2"/>
    <x v="1"/>
    <m/>
  </r>
  <r>
    <x v="62"/>
    <n v="50"/>
    <x v="2"/>
    <n v="105"/>
    <n v="8470"/>
    <x v="12"/>
    <s v="Pave"/>
    <s v="NA"/>
    <s v="IR1"/>
    <s v="Lvl"/>
    <s v="AllPub"/>
    <s v="Corner"/>
    <s v="Gtl"/>
    <x v="3"/>
    <s v="Feedr"/>
    <s v="Feedr"/>
    <x v="0"/>
    <x v="1"/>
    <x v="6"/>
    <x v="6"/>
    <n v="1915"/>
    <x v="2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x v="0"/>
    <s v="SBrkr"/>
    <n v="1013"/>
    <n v="0"/>
    <n v="513"/>
    <x v="14"/>
    <n v="1526"/>
    <n v="0"/>
    <n v="0"/>
    <n v="1"/>
    <n v="0"/>
    <n v="2"/>
    <n v="1"/>
    <s v="Fa"/>
    <n v="6"/>
    <s v="Typ"/>
    <n v="0"/>
    <s v="NA"/>
    <s v="NA"/>
    <s v="NA"/>
    <s v="NA"/>
    <x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x v="35"/>
    <n v="42.5"/>
    <x v="0"/>
    <m/>
  </r>
  <r>
    <x v="63"/>
    <n v="70"/>
    <x v="1"/>
    <n v="60"/>
    <n v="8730"/>
    <x v="9"/>
    <s v="Pave"/>
    <s v="NA"/>
    <s v="Reg"/>
    <s v="Lvl"/>
    <s v="AllPub"/>
    <s v="Inside"/>
    <s v="Gtl"/>
    <x v="4"/>
    <s v="RRAn"/>
    <s v="Norm"/>
    <x v="0"/>
    <x v="0"/>
    <x v="2"/>
    <x v="4"/>
    <n v="1915"/>
    <x v="2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x v="1"/>
    <s v="FuseA"/>
    <n v="698"/>
    <n v="698"/>
    <n v="0"/>
    <x v="19"/>
    <n v="1396"/>
    <n v="0"/>
    <n v="0"/>
    <n v="1"/>
    <n v="0"/>
    <n v="3"/>
    <n v="1"/>
    <s v="TA"/>
    <n v="7"/>
    <s v="Typ"/>
    <n v="0"/>
    <s v="NA"/>
    <s v="Detchd"/>
    <n v="2003"/>
    <s v="Unf"/>
    <x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x v="56"/>
    <n v="73.13095238095238"/>
    <x v="2"/>
    <m/>
  </r>
  <r>
    <x v="64"/>
    <n v="70"/>
    <x v="1"/>
    <n v="60"/>
    <n v="9550"/>
    <x v="15"/>
    <s v="Pave"/>
    <s v="NA"/>
    <s v="IR1"/>
    <s v="Lvl"/>
    <s v="AllPub"/>
    <s v="Corner"/>
    <s v="Gtl"/>
    <x v="6"/>
    <s v="Norm"/>
    <s v="Norm"/>
    <x v="0"/>
    <x v="0"/>
    <x v="3"/>
    <x v="0"/>
    <n v="1915"/>
    <x v="2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x v="1"/>
    <s v="SBrkr"/>
    <n v="961"/>
    <n v="756"/>
    <n v="0"/>
    <x v="22"/>
    <n v="1717"/>
    <n v="1"/>
    <n v="0"/>
    <n v="1"/>
    <n v="0"/>
    <n v="3"/>
    <n v="1"/>
    <s v="Gd"/>
    <n v="7"/>
    <s v="Typ"/>
    <n v="1"/>
    <s v="Gd"/>
    <s v="Detchd"/>
    <n v="1998"/>
    <s v="Unf"/>
    <x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x v="16"/>
    <n v="56"/>
    <x v="3"/>
    <m/>
  </r>
  <r>
    <x v="65"/>
    <n v="50"/>
    <x v="1"/>
    <n v="60"/>
    <n v="10410"/>
    <x v="16"/>
    <s v="Pave"/>
    <s v="Grvl"/>
    <s v="Reg"/>
    <s v="Lvl"/>
    <s v="AllPub"/>
    <s v="Corner"/>
    <s v="Gtl"/>
    <x v="0"/>
    <s v="Artery"/>
    <s v="Norm"/>
    <x v="0"/>
    <x v="1"/>
    <x v="6"/>
    <x v="3"/>
    <n v="1915"/>
    <x v="2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x v="1"/>
    <s v="SBrkr"/>
    <n v="694"/>
    <n v="520"/>
    <n v="0"/>
    <x v="20"/>
    <n v="1214"/>
    <n v="0"/>
    <n v="0"/>
    <n v="1"/>
    <n v="0"/>
    <n v="3"/>
    <n v="1"/>
    <s v="TA"/>
    <n v="6"/>
    <s v="Typ"/>
    <n v="0"/>
    <s v="NA"/>
    <s v="Detchd"/>
    <n v="1998"/>
    <s v="Unf"/>
    <x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x v="57"/>
    <n v="55.263157894736842"/>
    <x v="3"/>
    <m/>
  </r>
  <r>
    <x v="66"/>
    <n v="50"/>
    <x v="0"/>
    <n v="60"/>
    <n v="10800"/>
    <x v="7"/>
    <s v="Pave"/>
    <s v="NA"/>
    <s v="Reg"/>
    <s v="Lvl"/>
    <s v="AllPub"/>
    <s v="Inside"/>
    <s v="Gtl"/>
    <x v="0"/>
    <s v="Artery"/>
    <s v="Norm"/>
    <x v="0"/>
    <x v="1"/>
    <x v="1"/>
    <x v="2"/>
    <n v="1915"/>
    <x v="2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x v="1"/>
    <s v="SBrkr"/>
    <n v="966"/>
    <n v="686"/>
    <n v="0"/>
    <x v="26"/>
    <n v="1652"/>
    <n v="1"/>
    <n v="0"/>
    <n v="2"/>
    <n v="0"/>
    <n v="4"/>
    <n v="1"/>
    <s v="TA"/>
    <n v="7"/>
    <s v="Typ"/>
    <n v="0"/>
    <s v="NA"/>
    <s v="Detchd"/>
    <n v="1961"/>
    <s v="Unf"/>
    <x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x v="32"/>
    <n v="60.434782608695649"/>
    <x v="3"/>
    <m/>
  </r>
  <r>
    <x v="67"/>
    <n v="50"/>
    <x v="0"/>
    <n v="100"/>
    <n v="12665"/>
    <x v="26"/>
    <s v="Pave"/>
    <s v="Grvl"/>
    <s v="IR1"/>
    <s v="Lvl"/>
    <s v="AllPub"/>
    <s v="Inside"/>
    <s v="Gtl"/>
    <x v="0"/>
    <s v="Artery"/>
    <s v="Norm"/>
    <x v="0"/>
    <x v="1"/>
    <x v="1"/>
    <x v="1"/>
    <n v="1915"/>
    <x v="2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x v="1"/>
    <s v="SBrkr"/>
    <n v="876"/>
    <n v="540"/>
    <n v="0"/>
    <x v="26"/>
    <n v="1416"/>
    <n v="0"/>
    <n v="0"/>
    <n v="1"/>
    <n v="1"/>
    <n v="4"/>
    <n v="1"/>
    <s v="TA"/>
    <n v="7"/>
    <s v="Typ"/>
    <n v="1"/>
    <s v="Gd"/>
    <s v="Detchd"/>
    <n v="1949"/>
    <s v="Unf"/>
    <x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x v="58"/>
    <n v="66.913043478260875"/>
    <x v="2"/>
    <m/>
  </r>
  <r>
    <x v="68"/>
    <n v="70"/>
    <x v="1"/>
    <n v="63"/>
    <n v="15576"/>
    <x v="27"/>
    <s v="Pave"/>
    <s v="NA"/>
    <s v="Reg"/>
    <s v="Lvl"/>
    <s v="AllPub"/>
    <s v="Inside"/>
    <s v="Gtl"/>
    <x v="6"/>
    <s v="Norm"/>
    <s v="Norm"/>
    <x v="0"/>
    <x v="0"/>
    <x v="2"/>
    <x v="4"/>
    <n v="1915"/>
    <x v="2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x v="1"/>
    <s v="SBrkr"/>
    <n v="840"/>
    <n v="840"/>
    <n v="0"/>
    <x v="22"/>
    <n v="1680"/>
    <n v="0"/>
    <n v="0"/>
    <n v="2"/>
    <n v="0"/>
    <n v="4"/>
    <n v="1"/>
    <s v="TA"/>
    <n v="8"/>
    <s v="Typ"/>
    <n v="0"/>
    <s v="NA"/>
    <s v="Attchd"/>
    <n v="1960"/>
    <s v="Unf"/>
    <x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x v="59"/>
    <n v="70.8"/>
    <x v="2"/>
    <m/>
  </r>
  <r>
    <x v="69"/>
    <n v="70"/>
    <x v="0"/>
    <n v="34"/>
    <n v="4571"/>
    <x v="23"/>
    <s v="Pave"/>
    <s v="Grvl"/>
    <s v="Reg"/>
    <s v="Lvl"/>
    <s v="AllPub"/>
    <s v="Inside"/>
    <s v="Gtl"/>
    <x v="0"/>
    <s v="Norm"/>
    <s v="Norm"/>
    <x v="0"/>
    <x v="0"/>
    <x v="1"/>
    <x v="0"/>
    <n v="1916"/>
    <x v="2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x v="0"/>
    <s v="SBrkr"/>
    <n v="624"/>
    <n v="720"/>
    <n v="0"/>
    <x v="14"/>
    <n v="1344"/>
    <n v="0"/>
    <n v="0"/>
    <n v="1"/>
    <n v="0"/>
    <n v="4"/>
    <n v="1"/>
    <s v="TA"/>
    <n v="7"/>
    <s v="Typ"/>
    <n v="0"/>
    <s v="NA"/>
    <s v="Detchd"/>
    <n v="1916"/>
    <s v="Unf"/>
    <x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x v="60"/>
    <n v="49"/>
    <x v="1"/>
    <m/>
  </r>
  <r>
    <x v="70"/>
    <n v="30"/>
    <x v="0"/>
    <n v="40"/>
    <n v="4800"/>
    <x v="13"/>
    <s v="Pave"/>
    <s v="NA"/>
    <s v="Reg"/>
    <s v="Lvl"/>
    <s v="AllPub"/>
    <s v="Inside"/>
    <s v="Gtl"/>
    <x v="3"/>
    <s v="Norm"/>
    <s v="Norm"/>
    <x v="0"/>
    <x v="3"/>
    <x v="4"/>
    <x v="4"/>
    <n v="1916"/>
    <x v="2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x v="1"/>
    <s v="FuseA"/>
    <n v="1196"/>
    <n v="0"/>
    <n v="0"/>
    <x v="2"/>
    <n v="1196"/>
    <n v="1"/>
    <n v="0"/>
    <n v="1"/>
    <n v="0"/>
    <n v="2"/>
    <n v="1"/>
    <s v="TA"/>
    <n v="5"/>
    <s v="Typ"/>
    <n v="0"/>
    <s v="NA"/>
    <s v="Detchd"/>
    <n v="1957"/>
    <s v="Unf"/>
    <x v="4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61"/>
    <n v="45.791666666666664"/>
    <x v="1"/>
    <m/>
  </r>
  <r>
    <x v="71"/>
    <n v="190"/>
    <x v="3"/>
    <s v="NA"/>
    <n v="7082"/>
    <x v="21"/>
    <s v="Pave"/>
    <s v="NA"/>
    <s v="Reg"/>
    <s v="Lvl"/>
    <s v="AllPub"/>
    <s v="Inside"/>
    <s v="Gtl"/>
    <x v="7"/>
    <s v="Norm"/>
    <s v="Norm"/>
    <x v="1"/>
    <x v="0"/>
    <x v="1"/>
    <x v="1"/>
    <n v="1916"/>
    <x v="2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x v="1"/>
    <s v="SBrkr"/>
    <n v="948"/>
    <n v="980"/>
    <n v="0"/>
    <x v="23"/>
    <n v="1928"/>
    <n v="0"/>
    <n v="0"/>
    <n v="2"/>
    <n v="0"/>
    <n v="5"/>
    <n v="2"/>
    <s v="TA"/>
    <n v="10"/>
    <s v="Typ"/>
    <n v="0"/>
    <s v="NA"/>
    <s v="NA"/>
    <s v="NA"/>
    <s v="NA"/>
    <x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x v="22"/>
    <n v="61.53846153846154"/>
    <x v="3"/>
    <m/>
  </r>
  <r>
    <x v="72"/>
    <n v="50"/>
    <x v="0"/>
    <n v="60"/>
    <n v="8520"/>
    <x v="9"/>
    <s v="Pave"/>
    <s v="Grvl"/>
    <s v="Reg"/>
    <s v="Lvl"/>
    <s v="AllPub"/>
    <s v="Inside"/>
    <s v="Gtl"/>
    <x v="0"/>
    <s v="Artery"/>
    <s v="Norm"/>
    <x v="0"/>
    <x v="1"/>
    <x v="2"/>
    <x v="4"/>
    <n v="1916"/>
    <x v="2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x v="0"/>
    <s v="SBrkr"/>
    <n v="1664"/>
    <n v="862"/>
    <n v="0"/>
    <x v="3"/>
    <n v="2526"/>
    <n v="0"/>
    <n v="0"/>
    <n v="2"/>
    <n v="0"/>
    <n v="5"/>
    <n v="1"/>
    <s v="Gd"/>
    <n v="10"/>
    <s v="Typ"/>
    <n v="1"/>
    <s v="Gd"/>
    <s v="Detchd"/>
    <n v="1916"/>
    <s v="Unf"/>
    <x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x v="62"/>
    <n v="42.5"/>
    <x v="0"/>
    <m/>
  </r>
  <r>
    <x v="73"/>
    <n v="75"/>
    <x v="0"/>
    <n v="65"/>
    <n v="8850"/>
    <x v="9"/>
    <s v="Pave"/>
    <s v="NA"/>
    <s v="IR1"/>
    <s v="Bnk"/>
    <s v="AllPub"/>
    <s v="Corner"/>
    <s v="Gtl"/>
    <x v="0"/>
    <s v="Norm"/>
    <s v="Norm"/>
    <x v="0"/>
    <x v="4"/>
    <x v="3"/>
    <x v="2"/>
    <n v="1916"/>
    <x v="2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x v="1"/>
    <s v="SBrkr"/>
    <n v="815"/>
    <n v="875"/>
    <n v="0"/>
    <x v="22"/>
    <n v="1690"/>
    <n v="0"/>
    <n v="0"/>
    <n v="1"/>
    <n v="0"/>
    <n v="3"/>
    <n v="1"/>
    <s v="TA"/>
    <n v="7"/>
    <s v="Typ"/>
    <n v="1"/>
    <s v="Gd"/>
    <s v="Detchd"/>
    <n v="1916"/>
    <s v="Unf"/>
    <x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x v="63"/>
    <n v="57.6"/>
    <x v="3"/>
    <m/>
  </r>
  <r>
    <x v="74"/>
    <n v="30"/>
    <x v="1"/>
    <s v="NA"/>
    <n v="8854"/>
    <x v="9"/>
    <s v="Pave"/>
    <s v="NA"/>
    <s v="Reg"/>
    <s v="Lvl"/>
    <s v="AllPub"/>
    <s v="Inside"/>
    <s v="Gtl"/>
    <x v="4"/>
    <s v="Norm"/>
    <s v="Norm"/>
    <x v="0"/>
    <x v="5"/>
    <x v="2"/>
    <x v="2"/>
    <n v="1916"/>
    <x v="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x v="0"/>
    <s v="FuseF"/>
    <n v="952"/>
    <n v="0"/>
    <n v="0"/>
    <x v="20"/>
    <n v="952"/>
    <n v="0"/>
    <n v="0"/>
    <n v="1"/>
    <n v="0"/>
    <n v="2"/>
    <n v="1"/>
    <s v="Fa"/>
    <n v="4"/>
    <s v="Typ"/>
    <n v="1"/>
    <s v="Gd"/>
    <s v="Detchd"/>
    <n v="1916"/>
    <s v="Unf"/>
    <x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x v="64"/>
    <n v="63.684210526315788"/>
    <x v="3"/>
    <m/>
  </r>
  <r>
    <x v="75"/>
    <n v="50"/>
    <x v="1"/>
    <n v="60"/>
    <n v="10410"/>
    <x v="16"/>
    <s v="Pave"/>
    <s v="NA"/>
    <s v="Reg"/>
    <s v="Lvl"/>
    <s v="AllPub"/>
    <s v="Inside"/>
    <s v="Gtl"/>
    <x v="0"/>
    <s v="Norm"/>
    <s v="Norm"/>
    <x v="0"/>
    <x v="1"/>
    <x v="1"/>
    <x v="4"/>
    <n v="1916"/>
    <x v="2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x v="1"/>
    <s v="SBrkr"/>
    <n v="808"/>
    <n v="704"/>
    <n v="144"/>
    <x v="15"/>
    <n v="1656"/>
    <n v="0"/>
    <n v="0"/>
    <n v="2"/>
    <n v="1"/>
    <n v="3"/>
    <n v="1"/>
    <s v="TA"/>
    <n v="8"/>
    <s v="Min2"/>
    <n v="0"/>
    <s v="NA"/>
    <s v="Detchd"/>
    <n v="1916"/>
    <s v="Unf"/>
    <x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x v="27"/>
    <n v="61.363636363636367"/>
    <x v="3"/>
    <m/>
  </r>
  <r>
    <x v="76"/>
    <n v="75"/>
    <x v="1"/>
    <s v="NA"/>
    <n v="11888"/>
    <x v="4"/>
    <s v="Pave"/>
    <s v="Pave"/>
    <s v="IR1"/>
    <s v="Bnk"/>
    <s v="AllPub"/>
    <s v="Inside"/>
    <s v="Gtl"/>
    <x v="4"/>
    <s v="PosN"/>
    <s v="Norm"/>
    <x v="0"/>
    <x v="4"/>
    <x v="2"/>
    <x v="2"/>
    <n v="1916"/>
    <x v="2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x v="0"/>
    <s v="FuseA"/>
    <n v="1445"/>
    <n v="689"/>
    <n v="0"/>
    <x v="13"/>
    <n v="2134"/>
    <n v="0"/>
    <n v="0"/>
    <n v="2"/>
    <n v="0"/>
    <n v="5"/>
    <n v="1"/>
    <s v="Gd"/>
    <n v="10"/>
    <s v="Typ"/>
    <n v="0"/>
    <s v="NA"/>
    <s v="Detchd"/>
    <n v="1930"/>
    <s v="Unf"/>
    <x v="4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x v="65"/>
    <n v="71.5"/>
    <x v="2"/>
    <m/>
  </r>
  <r>
    <x v="77"/>
    <n v="75"/>
    <x v="0"/>
    <n v="60"/>
    <n v="9600"/>
    <x v="15"/>
    <s v="Pave"/>
    <s v="Grvl"/>
    <s v="Reg"/>
    <s v="Lvl"/>
    <s v="AllPub"/>
    <s v="Inside"/>
    <s v="Gtl"/>
    <x v="0"/>
    <s v="Norm"/>
    <s v="Norm"/>
    <x v="0"/>
    <x v="4"/>
    <x v="2"/>
    <x v="0"/>
    <n v="1917"/>
    <x v="2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x v="0"/>
    <s v="SBrkr"/>
    <n v="1134"/>
    <n v="924"/>
    <n v="0"/>
    <x v="0"/>
    <n v="2058"/>
    <n v="0"/>
    <n v="0"/>
    <n v="1"/>
    <n v="1"/>
    <n v="3"/>
    <n v="1"/>
    <s v="TA"/>
    <n v="8"/>
    <s v="Typ"/>
    <n v="1"/>
    <s v="Gd"/>
    <s v="Detchd"/>
    <n v="1950"/>
    <s v="Unf"/>
    <x v="4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x v="66"/>
    <n v="46.25"/>
    <x v="1"/>
    <m/>
  </r>
  <r>
    <x v="78"/>
    <n v="50"/>
    <x v="1"/>
    <n v="55"/>
    <n v="7642"/>
    <x v="14"/>
    <s v="Pave"/>
    <s v="NA"/>
    <s v="Reg"/>
    <s v="Lvl"/>
    <s v="AllPub"/>
    <s v="Corner"/>
    <s v="Gtl"/>
    <x v="6"/>
    <s v="Norm"/>
    <s v="Norm"/>
    <x v="0"/>
    <x v="1"/>
    <x v="3"/>
    <x v="1"/>
    <n v="1918"/>
    <x v="2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x v="1"/>
    <s v="SBrkr"/>
    <n v="912"/>
    <n v="514"/>
    <n v="0"/>
    <x v="26"/>
    <n v="1426"/>
    <n v="0"/>
    <n v="0"/>
    <n v="1"/>
    <n v="1"/>
    <n v="3"/>
    <n v="1"/>
    <s v="Gd"/>
    <n v="7"/>
    <s v="Typ"/>
    <n v="1"/>
    <s v="Gd"/>
    <s v="Detchd"/>
    <n v="1925"/>
    <s v="Unf"/>
    <x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x v="67"/>
    <n v="82.586956521739125"/>
    <x v="6"/>
    <m/>
  </r>
  <r>
    <x v="79"/>
    <n v="50"/>
    <x v="1"/>
    <n v="45"/>
    <n v="8248"/>
    <x v="12"/>
    <s v="Pave"/>
    <s v="Grvl"/>
    <s v="Reg"/>
    <s v="Lvl"/>
    <s v="AllPub"/>
    <s v="Inside"/>
    <s v="Gtl"/>
    <x v="2"/>
    <s v="Norm"/>
    <s v="Norm"/>
    <x v="0"/>
    <x v="1"/>
    <x v="1"/>
    <x v="4"/>
    <n v="1918"/>
    <x v="2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x v="1"/>
    <s v="SBrkr"/>
    <n v="686"/>
    <n v="564"/>
    <n v="0"/>
    <x v="20"/>
    <n v="1250"/>
    <n v="0"/>
    <n v="1"/>
    <n v="1"/>
    <n v="1"/>
    <n v="3"/>
    <n v="1"/>
    <s v="Fa"/>
    <n v="7"/>
    <s v="Typ"/>
    <n v="0"/>
    <s v="NA"/>
    <s v="Detchd"/>
    <n v="1955"/>
    <s v="Unf"/>
    <x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x v="68"/>
    <n v="61.05263157894737"/>
    <x v="3"/>
    <m/>
  </r>
  <r>
    <x v="80"/>
    <n v="30"/>
    <x v="1"/>
    <n v="55"/>
    <n v="10267"/>
    <x v="16"/>
    <s v="Pave"/>
    <s v="NA"/>
    <s v="Reg"/>
    <s v="Lvl"/>
    <s v="AllPub"/>
    <s v="Inside"/>
    <s v="Gtl"/>
    <x v="4"/>
    <s v="RRAn"/>
    <s v="Norm"/>
    <x v="0"/>
    <x v="3"/>
    <x v="2"/>
    <x v="4"/>
    <n v="1918"/>
    <x v="2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x v="1"/>
    <s v="SBrkr"/>
    <n v="838"/>
    <n v="0"/>
    <n v="0"/>
    <x v="7"/>
    <n v="838"/>
    <n v="1"/>
    <n v="0"/>
    <n v="1"/>
    <n v="0"/>
    <n v="2"/>
    <n v="1"/>
    <s v="Fa"/>
    <n v="5"/>
    <s v="Typ"/>
    <n v="0"/>
    <s v="NA"/>
    <s v="Detchd"/>
    <n v="1961"/>
    <s v="Fin"/>
    <x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x v="44"/>
    <n v="76.470588235294116"/>
    <x v="6"/>
    <m/>
  </r>
  <r>
    <x v="81"/>
    <n v="50"/>
    <x v="1"/>
    <n v="66"/>
    <n v="21780"/>
    <x v="28"/>
    <s v="Pave"/>
    <s v="NA"/>
    <s v="Reg"/>
    <s v="Lvl"/>
    <s v="AllPub"/>
    <s v="Inside"/>
    <s v="Gtl"/>
    <x v="2"/>
    <s v="Norm"/>
    <s v="Norm"/>
    <x v="0"/>
    <x v="1"/>
    <x v="2"/>
    <x v="4"/>
    <n v="1918"/>
    <x v="2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x v="1"/>
    <s v="SBrkr"/>
    <n v="1163"/>
    <n v="511"/>
    <n v="0"/>
    <x v="0"/>
    <n v="1674"/>
    <n v="0"/>
    <n v="0"/>
    <n v="2"/>
    <n v="0"/>
    <n v="4"/>
    <n v="1"/>
    <s v="TA"/>
    <n v="8"/>
    <s v="Typ"/>
    <n v="1"/>
    <s v="Gd"/>
    <s v="Detchd"/>
    <n v="1955"/>
    <s v="Fin"/>
    <x v="4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x v="69"/>
    <n v="66.071428571428569"/>
    <x v="2"/>
    <m/>
  </r>
  <r>
    <x v="82"/>
    <n v="70"/>
    <x v="1"/>
    <n v="86"/>
    <n v="22420"/>
    <x v="29"/>
    <s v="Pave"/>
    <s v="NA"/>
    <s v="IR1"/>
    <s v="Lvl"/>
    <s v="AllPub"/>
    <s v="Inside"/>
    <s v="Gtl"/>
    <x v="6"/>
    <s v="Feedr"/>
    <s v="Norm"/>
    <x v="0"/>
    <x v="0"/>
    <x v="2"/>
    <x v="2"/>
    <n v="1918"/>
    <x v="2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x v="0"/>
    <s v="FuseA"/>
    <n v="1370"/>
    <n v="1254"/>
    <n v="0"/>
    <x v="12"/>
    <n v="2624"/>
    <n v="1"/>
    <n v="0"/>
    <n v="2"/>
    <n v="1"/>
    <n v="4"/>
    <n v="1"/>
    <s v="TA"/>
    <n v="10"/>
    <s v="Typ"/>
    <n v="1"/>
    <s v="Gd"/>
    <s v="Detchd"/>
    <n v="1918"/>
    <s v="Unf"/>
    <x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x v="70"/>
    <n v="59.75"/>
    <x v="3"/>
    <m/>
  </r>
  <r>
    <x v="83"/>
    <n v="30"/>
    <x v="1"/>
    <s v="NA"/>
    <n v="25339"/>
    <x v="30"/>
    <s v="Pave"/>
    <s v="NA"/>
    <s v="Reg"/>
    <s v="Lvl"/>
    <s v="AllPub"/>
    <s v="Inside"/>
    <s v="Gtl"/>
    <x v="1"/>
    <s v="Norm"/>
    <s v="Norm"/>
    <x v="0"/>
    <x v="3"/>
    <x v="1"/>
    <x v="4"/>
    <n v="1918"/>
    <x v="2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x v="1"/>
    <s v="SBrkr"/>
    <n v="1416"/>
    <n v="0"/>
    <n v="0"/>
    <x v="15"/>
    <n v="1416"/>
    <n v="0"/>
    <n v="0"/>
    <n v="2"/>
    <n v="0"/>
    <n v="3"/>
    <n v="1"/>
    <s v="Gd"/>
    <n v="7"/>
    <s v="Typ"/>
    <n v="0"/>
    <s v="NA"/>
    <s v="Attchd"/>
    <n v="2007"/>
    <s v="Unf"/>
    <x v="4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x v="43"/>
    <n v="50.909090909090907"/>
    <x v="1"/>
    <m/>
  </r>
  <r>
    <x v="84"/>
    <n v="50"/>
    <x v="0"/>
    <n v="85"/>
    <n v="8500"/>
    <x v="9"/>
    <s v="Pave"/>
    <s v="NA"/>
    <s v="Reg"/>
    <s v="Lvl"/>
    <s v="AllPub"/>
    <s v="Corner"/>
    <s v="Gtl"/>
    <x v="3"/>
    <s v="Artery"/>
    <s v="Norm"/>
    <x v="0"/>
    <x v="1"/>
    <x v="1"/>
    <x v="4"/>
    <n v="1919"/>
    <x v="2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x v="0"/>
    <s v="FuseF"/>
    <n v="997"/>
    <n v="520"/>
    <n v="0"/>
    <x v="26"/>
    <n v="1517"/>
    <n v="0"/>
    <n v="0"/>
    <n v="2"/>
    <n v="0"/>
    <n v="3"/>
    <n v="1"/>
    <s v="Fa"/>
    <n v="7"/>
    <s v="Typ"/>
    <n v="0"/>
    <s v="NA"/>
    <s v="NA"/>
    <s v="NA"/>
    <s v="NA"/>
    <x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x v="71"/>
    <n v="50"/>
    <x v="1"/>
    <m/>
  </r>
  <r>
    <x v="85"/>
    <n v="50"/>
    <x v="1"/>
    <n v="50"/>
    <n v="9638"/>
    <x v="15"/>
    <s v="Pave"/>
    <s v="NA"/>
    <s v="Reg"/>
    <s v="Lvl"/>
    <s v="AllPub"/>
    <s v="Inside"/>
    <s v="Gtl"/>
    <x v="7"/>
    <s v="Feedr"/>
    <s v="Norm"/>
    <x v="0"/>
    <x v="1"/>
    <x v="2"/>
    <x v="4"/>
    <n v="1919"/>
    <x v="2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x v="1"/>
    <s v="SBrkr"/>
    <n v="1699"/>
    <n v="748"/>
    <n v="0"/>
    <x v="9"/>
    <n v="2447"/>
    <n v="0"/>
    <n v="0"/>
    <n v="2"/>
    <n v="0"/>
    <n v="4"/>
    <n v="1"/>
    <s v="Gd"/>
    <n v="10"/>
    <s v="Min2"/>
    <n v="1"/>
    <s v="Gd"/>
    <s v="Detchd"/>
    <n v="1969"/>
    <s v="Unf"/>
    <x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x v="72"/>
    <n v="51.212121212121211"/>
    <x v="1"/>
    <m/>
  </r>
  <r>
    <x v="86"/>
    <n v="70"/>
    <x v="1"/>
    <n v="60"/>
    <n v="13515"/>
    <x v="11"/>
    <s v="Pave"/>
    <s v="Pave"/>
    <s v="Reg"/>
    <s v="Lvl"/>
    <s v="AllPub"/>
    <s v="Inside"/>
    <s v="Gtl"/>
    <x v="4"/>
    <s v="Norm"/>
    <s v="Norm"/>
    <x v="0"/>
    <x v="0"/>
    <x v="2"/>
    <x v="2"/>
    <n v="1919"/>
    <x v="2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x v="1"/>
    <s v="FuseA"/>
    <n v="1060"/>
    <n v="764"/>
    <n v="0"/>
    <x v="23"/>
    <n v="1824"/>
    <n v="0"/>
    <n v="0"/>
    <n v="1"/>
    <n v="0"/>
    <n v="3"/>
    <n v="1"/>
    <s v="TA"/>
    <n v="8"/>
    <s v="Typ"/>
    <n v="1"/>
    <s v="Gd"/>
    <s v="Detchd"/>
    <n v="1940"/>
    <s v="Unf"/>
    <x v="4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x v="73"/>
    <n v="69.42307692307692"/>
    <x v="2"/>
    <m/>
  </r>
  <r>
    <x v="87"/>
    <n v="50"/>
    <x v="0"/>
    <n v="40"/>
    <n v="4400"/>
    <x v="23"/>
    <s v="Pave"/>
    <s v="NA"/>
    <s v="Reg"/>
    <s v="Lvl"/>
    <s v="AllPub"/>
    <s v="Inside"/>
    <s v="Gtl"/>
    <x v="0"/>
    <s v="Norm"/>
    <s v="Norm"/>
    <x v="0"/>
    <x v="1"/>
    <x v="2"/>
    <x v="1"/>
    <n v="1920"/>
    <x v="3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x v="1"/>
    <s v="FuseA"/>
    <n v="734"/>
    <n v="384"/>
    <n v="0"/>
    <x v="1"/>
    <n v="1118"/>
    <n v="0"/>
    <n v="0"/>
    <n v="1"/>
    <n v="0"/>
    <n v="2"/>
    <n v="1"/>
    <s v="TA"/>
    <n v="6"/>
    <s v="Typ"/>
    <n v="0"/>
    <s v="NA"/>
    <s v="Detchd"/>
    <n v="1990"/>
    <s v="Unf"/>
    <x v="4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68"/>
    <n v="64.444444444444443"/>
    <x v="3"/>
    <m/>
  </r>
  <r>
    <x v="88"/>
    <n v="190"/>
    <x v="0"/>
    <n v="33"/>
    <n v="4456"/>
    <x v="23"/>
    <s v="Pave"/>
    <s v="NA"/>
    <s v="Reg"/>
    <s v="Lvl"/>
    <s v="AllPub"/>
    <s v="Inside"/>
    <s v="Gtl"/>
    <x v="0"/>
    <s v="Norm"/>
    <s v="Norm"/>
    <x v="1"/>
    <x v="0"/>
    <x v="4"/>
    <x v="0"/>
    <n v="1920"/>
    <x v="3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x v="1"/>
    <s v="SBrkr"/>
    <n v="736"/>
    <n v="716"/>
    <n v="0"/>
    <x v="15"/>
    <n v="1452"/>
    <n v="0"/>
    <n v="0"/>
    <n v="2"/>
    <n v="0"/>
    <n v="2"/>
    <n v="3"/>
    <s v="TA"/>
    <n v="8"/>
    <s v="Typ"/>
    <n v="0"/>
    <s v="NA"/>
    <s v="NA"/>
    <s v="NA"/>
    <s v="NA"/>
    <x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x v="74"/>
    <n v="51.363636363636367"/>
    <x v="1"/>
    <m/>
  </r>
  <r>
    <x v="89"/>
    <n v="30"/>
    <x v="1"/>
    <n v="60"/>
    <n v="5400"/>
    <x v="0"/>
    <s v="Pave"/>
    <s v="NA"/>
    <s v="Reg"/>
    <s v="Lvl"/>
    <s v="AllPub"/>
    <s v="Corner"/>
    <s v="Gtl"/>
    <x v="0"/>
    <s v="Norm"/>
    <s v="Norm"/>
    <x v="0"/>
    <x v="3"/>
    <x v="1"/>
    <x v="2"/>
    <n v="1920"/>
    <x v="3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x v="1"/>
    <s v="FuseA"/>
    <n v="691"/>
    <n v="0"/>
    <n v="0"/>
    <x v="27"/>
    <n v="691"/>
    <n v="0"/>
    <n v="0"/>
    <n v="1"/>
    <n v="0"/>
    <n v="2"/>
    <n v="1"/>
    <s v="Ex"/>
    <n v="4"/>
    <s v="Typ"/>
    <n v="0"/>
    <s v="NA"/>
    <s v="Detchd"/>
    <n v="1920"/>
    <s v="Unf"/>
    <x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x v="75"/>
    <n v="61.428571428571431"/>
    <x v="3"/>
    <m/>
  </r>
  <r>
    <x v="90"/>
    <n v="50"/>
    <x v="1"/>
    <n v="90"/>
    <n v="5400"/>
    <x v="0"/>
    <s v="Pave"/>
    <s v="NA"/>
    <s v="Reg"/>
    <s v="Lvl"/>
    <s v="AllPub"/>
    <s v="Corner"/>
    <s v="Gtl"/>
    <x v="0"/>
    <s v="Artery"/>
    <s v="Norm"/>
    <x v="0"/>
    <x v="1"/>
    <x v="4"/>
    <x v="2"/>
    <n v="1920"/>
    <x v="3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x v="1"/>
    <s v="SBrkr"/>
    <n v="840"/>
    <n v="534"/>
    <n v="0"/>
    <x v="15"/>
    <n v="1374"/>
    <n v="0"/>
    <n v="0"/>
    <n v="1"/>
    <n v="0"/>
    <n v="2"/>
    <n v="1"/>
    <s v="TA"/>
    <n v="6"/>
    <s v="Typ"/>
    <n v="0"/>
    <s v="NA"/>
    <s v="Detchd"/>
    <n v="1967"/>
    <s v="Fin"/>
    <x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x v="57"/>
    <n v="47.727272727272727"/>
    <x v="1"/>
    <m/>
  </r>
  <r>
    <x v="91"/>
    <n v="50"/>
    <x v="0"/>
    <n v="60"/>
    <n v="5586"/>
    <x v="22"/>
    <s v="Pave"/>
    <s v="NA"/>
    <s v="IR1"/>
    <s v="Bnk"/>
    <s v="AllPub"/>
    <s v="Inside"/>
    <s v="Gtl"/>
    <x v="0"/>
    <s v="Feedr"/>
    <s v="Norm"/>
    <x v="0"/>
    <x v="1"/>
    <x v="2"/>
    <x v="4"/>
    <n v="1920"/>
    <x v="3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x v="1"/>
    <s v="SBrkr"/>
    <n v="1088"/>
    <n v="110"/>
    <n v="0"/>
    <x v="19"/>
    <n v="1198"/>
    <n v="0"/>
    <n v="0"/>
    <n v="1"/>
    <n v="0"/>
    <n v="4"/>
    <n v="1"/>
    <s v="TA"/>
    <n v="7"/>
    <s v="Typ"/>
    <n v="0"/>
    <s v="NA"/>
    <s v="NA"/>
    <s v="NA"/>
    <s v="NA"/>
    <x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x v="76"/>
    <n v="38.047619047619051"/>
    <x v="0"/>
    <m/>
  </r>
  <r>
    <x v="92"/>
    <n v="30"/>
    <x v="0"/>
    <n v="50"/>
    <n v="6000"/>
    <x v="20"/>
    <s v="Pave"/>
    <s v="NA"/>
    <s v="Reg"/>
    <s v="Lvl"/>
    <s v="AllPub"/>
    <s v="Inside"/>
    <s v="Gtl"/>
    <x v="0"/>
    <s v="Norm"/>
    <s v="Norm"/>
    <x v="0"/>
    <x v="3"/>
    <x v="4"/>
    <x v="3"/>
    <n v="1920"/>
    <x v="3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x v="1"/>
    <s v="FuseA"/>
    <n v="960"/>
    <n v="0"/>
    <n v="0"/>
    <x v="20"/>
    <n v="960"/>
    <n v="0"/>
    <n v="0"/>
    <n v="1"/>
    <n v="0"/>
    <n v="2"/>
    <n v="1"/>
    <s v="Fa"/>
    <n v="5"/>
    <s v="Typ"/>
    <n v="0"/>
    <s v="NA"/>
    <s v="Detchd"/>
    <n v="1997"/>
    <s v="Unf"/>
    <x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x v="77"/>
    <n v="57.10526315789474"/>
    <x v="3"/>
    <m/>
  </r>
  <r>
    <x v="93"/>
    <n v="70"/>
    <x v="0"/>
    <n v="51"/>
    <n v="6120"/>
    <x v="20"/>
    <s v="Pave"/>
    <s v="NA"/>
    <s v="Reg"/>
    <s v="Lvl"/>
    <s v="AllPub"/>
    <s v="Inside"/>
    <s v="Gtl"/>
    <x v="4"/>
    <s v="Norm"/>
    <s v="Norm"/>
    <x v="0"/>
    <x v="0"/>
    <x v="1"/>
    <x v="1"/>
    <n v="1920"/>
    <x v="3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x v="1"/>
    <s v="SBrkr"/>
    <n v="939"/>
    <n v="574"/>
    <n v="0"/>
    <x v="22"/>
    <n v="1513"/>
    <n v="0"/>
    <n v="0"/>
    <n v="1"/>
    <n v="1"/>
    <n v="4"/>
    <n v="1"/>
    <s v="TA"/>
    <n v="8"/>
    <s v="Typ"/>
    <n v="0"/>
    <s v="NA"/>
    <s v="Detchd"/>
    <n v="1933"/>
    <s v="Unf"/>
    <x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x v="78"/>
    <n v="55"/>
    <x v="3"/>
    <m/>
  </r>
  <r>
    <x v="94"/>
    <n v="70"/>
    <x v="0"/>
    <n v="60"/>
    <n v="6155"/>
    <x v="20"/>
    <s v="Pave"/>
    <s v="NA"/>
    <s v="IR1"/>
    <s v="Lvl"/>
    <s v="AllPub"/>
    <s v="FR3"/>
    <s v="Gtl"/>
    <x v="4"/>
    <s v="RRNn"/>
    <s v="Feedr"/>
    <x v="0"/>
    <x v="0"/>
    <x v="2"/>
    <x v="1"/>
    <n v="1920"/>
    <x v="3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x v="1"/>
    <s v="SBrkr"/>
    <n v="751"/>
    <n v="611"/>
    <n v="0"/>
    <x v="14"/>
    <n v="1362"/>
    <n v="0"/>
    <n v="0"/>
    <n v="2"/>
    <n v="0"/>
    <n v="3"/>
    <n v="1"/>
    <s v="TA"/>
    <n v="6"/>
    <s v="Typ"/>
    <n v="0"/>
    <s v="NA"/>
    <s v="Detchd"/>
    <n v="1920"/>
    <s v="Fin"/>
    <x v="4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x v="49"/>
    <n v="64"/>
    <x v="3"/>
    <m/>
  </r>
  <r>
    <x v="95"/>
    <n v="70"/>
    <x v="0"/>
    <n v="60"/>
    <n v="6402"/>
    <x v="1"/>
    <s v="Pave"/>
    <s v="NA"/>
    <s v="Reg"/>
    <s v="Lvl"/>
    <s v="AllPub"/>
    <s v="Corner"/>
    <s v="Gtl"/>
    <x v="3"/>
    <s v="Norm"/>
    <s v="Norm"/>
    <x v="0"/>
    <x v="0"/>
    <x v="1"/>
    <x v="0"/>
    <n v="1920"/>
    <x v="3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x v="0"/>
    <s v="SBrkr"/>
    <n v="596"/>
    <n v="596"/>
    <n v="0"/>
    <x v="1"/>
    <n v="1192"/>
    <n v="0"/>
    <n v="0"/>
    <n v="1"/>
    <n v="0"/>
    <n v="3"/>
    <n v="1"/>
    <s v="TA"/>
    <n v="6"/>
    <s v="Typ"/>
    <n v="0"/>
    <s v="NA"/>
    <s v="Detchd"/>
    <n v="1920"/>
    <s v="Unf"/>
    <x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x v="79"/>
    <n v="43.333333333333336"/>
    <x v="0"/>
    <m/>
  </r>
  <r>
    <x v="96"/>
    <n v="75"/>
    <x v="0"/>
    <n v="60"/>
    <n v="7200"/>
    <x v="17"/>
    <s v="Pave"/>
    <s v="NA"/>
    <s v="Reg"/>
    <s v="Lvl"/>
    <s v="AllPub"/>
    <s v="Inside"/>
    <s v="Gtl"/>
    <x v="3"/>
    <s v="Norm"/>
    <s v="Norm"/>
    <x v="0"/>
    <x v="4"/>
    <x v="1"/>
    <x v="4"/>
    <n v="1920"/>
    <x v="3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x v="0"/>
    <s v="SBrkr"/>
    <n v="581"/>
    <n v="530"/>
    <n v="0"/>
    <x v="21"/>
    <n v="1111"/>
    <n v="0"/>
    <n v="0"/>
    <n v="1"/>
    <n v="0"/>
    <n v="3"/>
    <n v="1"/>
    <s v="Fa"/>
    <n v="6"/>
    <s v="Typ"/>
    <n v="0"/>
    <s v="NA"/>
    <s v="Detchd"/>
    <n v="1935"/>
    <s v="Unf"/>
    <x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x v="80"/>
    <n v="63.125"/>
    <x v="3"/>
    <m/>
  </r>
  <r>
    <x v="97"/>
    <n v="70"/>
    <x v="0"/>
    <n v="60"/>
    <n v="7200"/>
    <x v="17"/>
    <s v="Pave"/>
    <s v="NA"/>
    <s v="Reg"/>
    <s v="Lvl"/>
    <s v="AllPub"/>
    <s v="Corner"/>
    <s v="Gtl"/>
    <x v="0"/>
    <s v="Norm"/>
    <s v="Norm"/>
    <x v="0"/>
    <x v="0"/>
    <x v="3"/>
    <x v="4"/>
    <n v="1920"/>
    <x v="3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x v="1"/>
    <s v="SBrkr"/>
    <n v="998"/>
    <n v="764"/>
    <n v="0"/>
    <x v="2"/>
    <n v="1762"/>
    <n v="1"/>
    <n v="0"/>
    <n v="1"/>
    <n v="1"/>
    <n v="4"/>
    <n v="1"/>
    <s v="Gd"/>
    <n v="8"/>
    <s v="Typ"/>
    <n v="0"/>
    <s v="NA"/>
    <s v="Detchd"/>
    <n v="1989"/>
    <s v="Unf"/>
    <x v="4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x v="81"/>
    <n v="65.416666666666671"/>
    <x v="2"/>
    <m/>
  </r>
  <r>
    <x v="98"/>
    <n v="50"/>
    <x v="2"/>
    <n v="60"/>
    <n v="7500"/>
    <x v="17"/>
    <s v="Pave"/>
    <s v="NA"/>
    <s v="Reg"/>
    <s v="Lvl"/>
    <s v="AllPub"/>
    <s v="Inside"/>
    <s v="Gtl"/>
    <x v="3"/>
    <s v="Norm"/>
    <s v="Norm"/>
    <x v="0"/>
    <x v="1"/>
    <x v="4"/>
    <x v="3"/>
    <n v="1920"/>
    <x v="3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x v="1"/>
    <s v="FuseA"/>
    <n v="698"/>
    <n v="430"/>
    <n v="0"/>
    <x v="1"/>
    <n v="1128"/>
    <n v="0"/>
    <n v="0"/>
    <n v="1"/>
    <n v="0"/>
    <n v="2"/>
    <n v="1"/>
    <s v="TA"/>
    <n v="6"/>
    <s v="Typ"/>
    <n v="0"/>
    <s v="NA"/>
    <s v="Detchd"/>
    <n v="1980"/>
    <s v="RFn"/>
    <x v="4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x v="82"/>
    <n v="38"/>
    <x v="0"/>
    <m/>
  </r>
  <r>
    <x v="99"/>
    <n v="70"/>
    <x v="1"/>
    <n v="54"/>
    <n v="7588"/>
    <x v="17"/>
    <s v="Pave"/>
    <s v="NA"/>
    <s v="Reg"/>
    <s v="Lvl"/>
    <s v="AllPub"/>
    <s v="Inside"/>
    <s v="Gtl"/>
    <x v="6"/>
    <s v="Norm"/>
    <s v="Norm"/>
    <x v="0"/>
    <x v="0"/>
    <x v="3"/>
    <x v="2"/>
    <n v="1920"/>
    <x v="3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x v="1"/>
    <s v="SBrkr"/>
    <n v="901"/>
    <n v="901"/>
    <n v="0"/>
    <x v="23"/>
    <n v="1802"/>
    <n v="0"/>
    <n v="0"/>
    <n v="1"/>
    <n v="1"/>
    <n v="4"/>
    <n v="1"/>
    <s v="TA"/>
    <n v="9"/>
    <s v="Typ"/>
    <n v="1"/>
    <s v="Gd"/>
    <s v="Detchd"/>
    <n v="1920"/>
    <s v="Unf"/>
    <x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x v="83"/>
    <n v="76.961538461538467"/>
    <x v="6"/>
    <m/>
  </r>
  <r>
    <x v="100"/>
    <n v="30"/>
    <x v="2"/>
    <n v="60"/>
    <n v="7879"/>
    <x v="14"/>
    <s v="Pave"/>
    <s v="NA"/>
    <s v="Reg"/>
    <s v="Lvl"/>
    <s v="AllPub"/>
    <s v="Inside"/>
    <s v="Gtl"/>
    <x v="3"/>
    <s v="Norm"/>
    <s v="Norm"/>
    <x v="0"/>
    <x v="3"/>
    <x v="4"/>
    <x v="0"/>
    <n v="1920"/>
    <x v="3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x v="0"/>
    <s v="FuseA"/>
    <n v="720"/>
    <n v="0"/>
    <n v="0"/>
    <x v="27"/>
    <n v="720"/>
    <n v="0"/>
    <n v="0"/>
    <n v="1"/>
    <n v="0"/>
    <n v="2"/>
    <n v="1"/>
    <s v="TA"/>
    <n v="4"/>
    <s v="Typ"/>
    <n v="0"/>
    <s v="NA"/>
    <s v="NA"/>
    <s v="NA"/>
    <s v="NA"/>
    <x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x v="84"/>
    <n v="24.928571428571427"/>
    <x v="7"/>
    <m/>
  </r>
  <r>
    <x v="101"/>
    <n v="50"/>
    <x v="0"/>
    <s v="NA"/>
    <n v="7920"/>
    <x v="14"/>
    <s v="Pave"/>
    <s v="Grvl"/>
    <s v="IR1"/>
    <s v="Lvl"/>
    <s v="AllPub"/>
    <s v="Inside"/>
    <s v="Gtl"/>
    <x v="3"/>
    <s v="Artery"/>
    <s v="Norm"/>
    <x v="0"/>
    <x v="1"/>
    <x v="2"/>
    <x v="4"/>
    <n v="1920"/>
    <x v="3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x v="1"/>
    <s v="FuseA"/>
    <n v="1035"/>
    <n v="371"/>
    <n v="0"/>
    <x v="7"/>
    <n v="1406"/>
    <n v="0"/>
    <n v="0"/>
    <n v="1"/>
    <n v="0"/>
    <n v="3"/>
    <n v="1"/>
    <s v="Fa"/>
    <n v="6"/>
    <s v="Typ"/>
    <n v="0"/>
    <s v="NA"/>
    <s v="NA"/>
    <s v="NA"/>
    <s v="NA"/>
    <x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x v="85"/>
    <n v="52.647058823529413"/>
    <x v="1"/>
    <m/>
  </r>
  <r>
    <x v="102"/>
    <n v="30"/>
    <x v="0"/>
    <n v="59"/>
    <n v="8263"/>
    <x v="12"/>
    <s v="Pave"/>
    <s v="NA"/>
    <s v="Reg"/>
    <s v="Bnk"/>
    <s v="AllPub"/>
    <s v="Inside"/>
    <s v="Mod"/>
    <x v="3"/>
    <s v="Norm"/>
    <s v="Norm"/>
    <x v="0"/>
    <x v="3"/>
    <x v="2"/>
    <x v="0"/>
    <n v="1920"/>
    <x v="3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x v="1"/>
    <s v="FuseA"/>
    <n v="1012"/>
    <n v="0"/>
    <n v="0"/>
    <x v="14"/>
    <n v="1012"/>
    <n v="0"/>
    <n v="0"/>
    <n v="1"/>
    <n v="0"/>
    <n v="2"/>
    <n v="1"/>
    <s v="TA"/>
    <n v="6"/>
    <s v="Typ"/>
    <n v="1"/>
    <s v="Gd"/>
    <s v="Detchd"/>
    <n v="1920"/>
    <s v="Unf"/>
    <x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x v="86"/>
    <n v="59.2"/>
    <x v="3"/>
    <m/>
  </r>
  <r>
    <x v="103"/>
    <n v="30"/>
    <x v="1"/>
    <n v="60"/>
    <n v="8400"/>
    <x v="12"/>
    <s v="Pave"/>
    <s v="NA"/>
    <s v="Reg"/>
    <s v="Bnk"/>
    <s v="AllPub"/>
    <s v="Inside"/>
    <s v="Gtl"/>
    <x v="7"/>
    <s v="Norm"/>
    <s v="Norm"/>
    <x v="0"/>
    <x v="3"/>
    <x v="7"/>
    <x v="0"/>
    <n v="1920"/>
    <x v="3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x v="0"/>
    <s v="FuseF"/>
    <n v="438"/>
    <n v="0"/>
    <n v="0"/>
    <x v="28"/>
    <n v="438"/>
    <n v="0"/>
    <n v="0"/>
    <n v="1"/>
    <n v="0"/>
    <n v="1"/>
    <n v="1"/>
    <s v="Fa"/>
    <n v="3"/>
    <s v="Typ"/>
    <n v="0"/>
    <s v="NA"/>
    <s v="Detchd"/>
    <n v="1930"/>
    <s v="Unf"/>
    <x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x v="87"/>
    <n v="85.714285714285708"/>
    <x v="8"/>
    <m/>
  </r>
  <r>
    <x v="104"/>
    <n v="70"/>
    <x v="2"/>
    <n v="50"/>
    <n v="8500"/>
    <x v="9"/>
    <s v="Pave"/>
    <s v="Pave"/>
    <s v="Reg"/>
    <s v="Lvl"/>
    <s v="AllPub"/>
    <s v="Inside"/>
    <s v="Gtl"/>
    <x v="3"/>
    <s v="Feedr"/>
    <s v="Norm"/>
    <x v="0"/>
    <x v="0"/>
    <x v="4"/>
    <x v="3"/>
    <n v="1920"/>
    <x v="3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x v="0"/>
    <s v="SBrkr"/>
    <n v="649"/>
    <n v="668"/>
    <n v="0"/>
    <x v="14"/>
    <n v="1317"/>
    <n v="0"/>
    <n v="0"/>
    <n v="1"/>
    <n v="0"/>
    <n v="3"/>
    <n v="1"/>
    <s v="TA"/>
    <n v="6"/>
    <s v="Typ"/>
    <n v="0"/>
    <s v="NA"/>
    <s v="Detchd"/>
    <n v="1920"/>
    <s v="Unf"/>
    <x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x v="88"/>
    <n v="20"/>
    <x v="7"/>
    <m/>
  </r>
  <r>
    <x v="105"/>
    <n v="30"/>
    <x v="1"/>
    <n v="98"/>
    <n v="8731"/>
    <x v="9"/>
    <s v="Pave"/>
    <s v="NA"/>
    <s v="IR1"/>
    <s v="Lvl"/>
    <s v="AllPub"/>
    <s v="Inside"/>
    <s v="Gtl"/>
    <x v="4"/>
    <s v="Norm"/>
    <s v="Norm"/>
    <x v="0"/>
    <x v="3"/>
    <x v="1"/>
    <x v="0"/>
    <n v="1920"/>
    <x v="3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x v="1"/>
    <s v="SBrkr"/>
    <n v="1167"/>
    <n v="0"/>
    <n v="0"/>
    <x v="19"/>
    <n v="1167"/>
    <n v="0"/>
    <n v="0"/>
    <n v="1"/>
    <n v="0"/>
    <n v="3"/>
    <n v="1"/>
    <s v="TA"/>
    <n v="6"/>
    <s v="Maj1"/>
    <n v="1"/>
    <s v="Gd"/>
    <s v="Detchd"/>
    <n v="1972"/>
    <s v="Unf"/>
    <x v="4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x v="63"/>
    <n v="68.571428571428569"/>
    <x v="2"/>
    <m/>
  </r>
  <r>
    <x v="106"/>
    <n v="30"/>
    <x v="0"/>
    <n v="60"/>
    <n v="8967"/>
    <x v="2"/>
    <s v="Pave"/>
    <s v="NA"/>
    <s v="Reg"/>
    <s v="Lvl"/>
    <s v="AllPub"/>
    <s v="Corner"/>
    <s v="Gtl"/>
    <x v="3"/>
    <s v="Norm"/>
    <s v="Norm"/>
    <x v="0"/>
    <x v="3"/>
    <x v="1"/>
    <x v="6"/>
    <n v="1920"/>
    <x v="3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x v="1"/>
    <s v="Mix"/>
    <n v="1077"/>
    <n v="0"/>
    <n v="0"/>
    <x v="14"/>
    <n v="1077"/>
    <n v="0"/>
    <n v="0"/>
    <n v="1"/>
    <n v="0"/>
    <n v="2"/>
    <n v="1"/>
    <s v="TA"/>
    <n v="6"/>
    <s v="Maj2"/>
    <n v="0"/>
    <s v="NA"/>
    <s v="Detchd"/>
    <n v="1920"/>
    <s v="Unf"/>
    <x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x v="51"/>
    <n v="33.5"/>
    <x v="4"/>
    <m/>
  </r>
  <r>
    <x v="107"/>
    <n v="70"/>
    <x v="0"/>
    <n v="50"/>
    <n v="9000"/>
    <x v="2"/>
    <s v="Pave"/>
    <s v="NA"/>
    <s v="Reg"/>
    <s v="Lvl"/>
    <s v="AllPub"/>
    <s v="Inside"/>
    <s v="Gtl"/>
    <x v="0"/>
    <s v="Artery"/>
    <s v="Norm"/>
    <x v="0"/>
    <x v="0"/>
    <x v="3"/>
    <x v="5"/>
    <n v="1920"/>
    <x v="3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x v="1"/>
    <s v="SBrkr"/>
    <n v="832"/>
    <n v="650"/>
    <n v="0"/>
    <x v="19"/>
    <n v="1482"/>
    <n v="0"/>
    <n v="1"/>
    <n v="1"/>
    <n v="0"/>
    <n v="3"/>
    <n v="1"/>
    <s v="TA"/>
    <n v="7"/>
    <s v="Typ"/>
    <n v="0"/>
    <s v="NA"/>
    <s v="Detchd"/>
    <n v="1930"/>
    <s v="Unf"/>
    <x v="4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89"/>
    <n v="68.095238095238102"/>
    <x v="2"/>
    <m/>
  </r>
  <r>
    <x v="108"/>
    <n v="30"/>
    <x v="1"/>
    <n v="58"/>
    <n v="9098"/>
    <x v="2"/>
    <s v="Pave"/>
    <s v="NA"/>
    <s v="IR1"/>
    <s v="Lvl"/>
    <s v="AllPub"/>
    <s v="Inside"/>
    <s v="Gtl"/>
    <x v="2"/>
    <s v="Norm"/>
    <s v="Norm"/>
    <x v="0"/>
    <x v="3"/>
    <x v="4"/>
    <x v="4"/>
    <n v="1920"/>
    <x v="3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x v="1"/>
    <s v="SBrkr"/>
    <n v="605"/>
    <n v="0"/>
    <n v="0"/>
    <x v="24"/>
    <n v="605"/>
    <n v="1"/>
    <n v="0"/>
    <n v="1"/>
    <n v="0"/>
    <n v="2"/>
    <n v="1"/>
    <s v="TA"/>
    <n v="5"/>
    <s v="Typ"/>
    <n v="0"/>
    <s v="NA"/>
    <s v="NA"/>
    <s v="NA"/>
    <s v="NA"/>
    <x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x v="75"/>
    <n v="78.181818181818187"/>
    <x v="6"/>
    <m/>
  </r>
  <r>
    <x v="109"/>
    <n v="50"/>
    <x v="0"/>
    <n v="60"/>
    <n v="10440"/>
    <x v="16"/>
    <s v="Pave"/>
    <s v="Grvl"/>
    <s v="Reg"/>
    <s v="Lvl"/>
    <s v="AllPub"/>
    <s v="Corner"/>
    <s v="Gtl"/>
    <x v="0"/>
    <s v="Norm"/>
    <s v="Norm"/>
    <x v="0"/>
    <x v="1"/>
    <x v="2"/>
    <x v="4"/>
    <n v="1920"/>
    <x v="3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x v="1"/>
    <s v="SBrkr"/>
    <n v="1584"/>
    <n v="1208"/>
    <n v="0"/>
    <x v="25"/>
    <n v="2792"/>
    <n v="0"/>
    <n v="0"/>
    <n v="2"/>
    <n v="0"/>
    <n v="5"/>
    <n v="1"/>
    <s v="TA"/>
    <n v="8"/>
    <s v="Mod"/>
    <n v="2"/>
    <s v="TA"/>
    <s v="Detchd"/>
    <n v="1920"/>
    <s v="Unf"/>
    <x v="4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x v="90"/>
    <n v="59.534883720930232"/>
    <x v="3"/>
    <m/>
  </r>
  <r>
    <x v="110"/>
    <n v="30"/>
    <x v="1"/>
    <n v="85"/>
    <n v="10625"/>
    <x v="16"/>
    <s v="Pave"/>
    <s v="NA"/>
    <s v="Reg"/>
    <s v="Lvl"/>
    <s v="AllPub"/>
    <s v="Corner"/>
    <s v="Gtl"/>
    <x v="2"/>
    <s v="Norm"/>
    <s v="Norm"/>
    <x v="0"/>
    <x v="3"/>
    <x v="1"/>
    <x v="0"/>
    <n v="1920"/>
    <x v="3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x v="0"/>
    <s v="SBrkr"/>
    <n v="835"/>
    <n v="0"/>
    <n v="0"/>
    <x v="18"/>
    <n v="835"/>
    <n v="0"/>
    <n v="0"/>
    <n v="1"/>
    <n v="0"/>
    <n v="2"/>
    <n v="1"/>
    <s v="TA"/>
    <n v="5"/>
    <s v="Typ"/>
    <n v="0"/>
    <s v="NA"/>
    <s v="Basment"/>
    <n v="1920"/>
    <s v="Unf"/>
    <x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x v="91"/>
    <n v="63.846153846153847"/>
    <x v="3"/>
    <m/>
  </r>
  <r>
    <x v="111"/>
    <n v="70"/>
    <x v="0"/>
    <n v="59"/>
    <n v="10690"/>
    <x v="7"/>
    <s v="Pave"/>
    <s v="NA"/>
    <s v="Reg"/>
    <s v="Lvl"/>
    <s v="AllPub"/>
    <s v="Inside"/>
    <s v="Gtl"/>
    <x v="3"/>
    <s v="Norm"/>
    <s v="Norm"/>
    <x v="0"/>
    <x v="0"/>
    <x v="1"/>
    <x v="4"/>
    <n v="1920"/>
    <x v="3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x v="1"/>
    <s v="FuseA"/>
    <n v="672"/>
    <n v="672"/>
    <n v="0"/>
    <x v="14"/>
    <n v="1344"/>
    <n v="0"/>
    <n v="0"/>
    <n v="1"/>
    <n v="0"/>
    <n v="3"/>
    <n v="1"/>
    <s v="TA"/>
    <n v="6"/>
    <s v="Typ"/>
    <n v="0"/>
    <s v="NA"/>
    <s v="Detchd"/>
    <n v="1964"/>
    <s v="Unf"/>
    <x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x v="92"/>
    <n v="73.5"/>
    <x v="2"/>
    <m/>
  </r>
  <r>
    <x v="112"/>
    <n v="30"/>
    <x v="1"/>
    <n v="60"/>
    <n v="10800"/>
    <x v="7"/>
    <s v="Pave"/>
    <s v="Grvl"/>
    <s v="Reg"/>
    <s v="Lvl"/>
    <s v="AllPub"/>
    <s v="Inside"/>
    <s v="Gtl"/>
    <x v="0"/>
    <s v="Norm"/>
    <s v="Norm"/>
    <x v="0"/>
    <x v="3"/>
    <x v="1"/>
    <x v="2"/>
    <n v="1920"/>
    <x v="3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x v="1"/>
    <s v="SBrkr"/>
    <n v="1130"/>
    <n v="0"/>
    <n v="0"/>
    <x v="26"/>
    <n v="1130"/>
    <n v="1"/>
    <n v="0"/>
    <n v="1"/>
    <n v="0"/>
    <n v="2"/>
    <n v="1"/>
    <s v="TA"/>
    <n v="5"/>
    <s v="Typ"/>
    <n v="1"/>
    <s v="Gd"/>
    <s v="Detchd"/>
    <n v="1970"/>
    <s v="Unf"/>
    <x v="4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x v="93"/>
    <n v="52.173913043478258"/>
    <x v="1"/>
    <m/>
  </r>
  <r>
    <x v="113"/>
    <n v="50"/>
    <x v="2"/>
    <n v="60"/>
    <n v="11040"/>
    <x v="7"/>
    <s v="Pave"/>
    <s v="NA"/>
    <s v="Reg"/>
    <s v="Low"/>
    <s v="AllPub"/>
    <s v="Inside"/>
    <s v="Mod"/>
    <x v="3"/>
    <s v="Norm"/>
    <s v="Norm"/>
    <x v="0"/>
    <x v="1"/>
    <x v="4"/>
    <x v="2"/>
    <n v="1920"/>
    <x v="3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x v="1"/>
    <s v="SBrkr"/>
    <n v="897"/>
    <n v="439"/>
    <n v="0"/>
    <x v="14"/>
    <n v="1336"/>
    <n v="0"/>
    <n v="0"/>
    <n v="1"/>
    <n v="1"/>
    <n v="3"/>
    <n v="1"/>
    <s v="TA"/>
    <n v="7"/>
    <s v="Typ"/>
    <n v="0"/>
    <s v="NA"/>
    <s v="CarPort"/>
    <n v="1994"/>
    <s v="Unf"/>
    <x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x v="94"/>
    <n v="54"/>
    <x v="1"/>
    <m/>
  </r>
  <r>
    <x v="114"/>
    <n v="50"/>
    <x v="1"/>
    <n v="67"/>
    <n v="12354"/>
    <x v="31"/>
    <s v="Pave"/>
    <s v="Grvl"/>
    <s v="Reg"/>
    <s v="Lvl"/>
    <s v="AllPub"/>
    <s v="Corner"/>
    <s v="Gtl"/>
    <x v="2"/>
    <s v="Norm"/>
    <s v="Norm"/>
    <x v="0"/>
    <x v="1"/>
    <x v="2"/>
    <x v="1"/>
    <n v="1920"/>
    <x v="3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x v="1"/>
    <s v="SBrkr"/>
    <n v="684"/>
    <n v="512"/>
    <n v="0"/>
    <x v="20"/>
    <n v="1196"/>
    <n v="0"/>
    <n v="0"/>
    <n v="1"/>
    <n v="0"/>
    <n v="3"/>
    <n v="1"/>
    <s v="Gd"/>
    <n v="7"/>
    <s v="Typ"/>
    <n v="0"/>
    <s v="NA"/>
    <s v="Detchd"/>
    <n v="2005"/>
    <s v="Unf"/>
    <x v="4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x v="41"/>
    <n v="57.89473684210526"/>
    <x v="3"/>
    <m/>
  </r>
  <r>
    <x v="115"/>
    <n v="50"/>
    <x v="1"/>
    <s v="NA"/>
    <n v="12513"/>
    <x v="26"/>
    <s v="Pave"/>
    <s v="NA"/>
    <s v="IR1"/>
    <s v="Lvl"/>
    <s v="AllPub"/>
    <s v="FR2"/>
    <s v="Gtl"/>
    <x v="8"/>
    <s v="Feedr"/>
    <s v="Norm"/>
    <x v="0"/>
    <x v="1"/>
    <x v="4"/>
    <x v="3"/>
    <n v="1920"/>
    <x v="3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x v="1"/>
    <s v="SBrkr"/>
    <n v="1281"/>
    <n v="457"/>
    <n v="0"/>
    <x v="22"/>
    <n v="1738"/>
    <n v="0"/>
    <n v="0"/>
    <n v="2"/>
    <n v="0"/>
    <n v="4"/>
    <n v="1"/>
    <s v="TA"/>
    <n v="7"/>
    <s v="Typ"/>
    <n v="1"/>
    <s v="Gd"/>
    <s v="Attchd"/>
    <n v="1920"/>
    <s v="Unf"/>
    <x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x v="95"/>
    <n v="41.96"/>
    <x v="0"/>
    <m/>
  </r>
  <r>
    <x v="116"/>
    <n v="75"/>
    <x v="1"/>
    <n v="102"/>
    <n v="15863"/>
    <x v="27"/>
    <s v="Pave"/>
    <s v="NA"/>
    <s v="Reg"/>
    <s v="Lvl"/>
    <s v="AllPub"/>
    <s v="Corner"/>
    <s v="Gtl"/>
    <x v="7"/>
    <s v="Norm"/>
    <s v="Norm"/>
    <x v="0"/>
    <x v="2"/>
    <x v="3"/>
    <x v="7"/>
    <n v="1920"/>
    <x v="3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x v="1"/>
    <s v="SBrkr"/>
    <n v="1687"/>
    <n v="998"/>
    <n v="397"/>
    <x v="16"/>
    <n v="3082"/>
    <n v="1"/>
    <n v="0"/>
    <n v="2"/>
    <n v="1"/>
    <n v="5"/>
    <n v="1"/>
    <s v="TA"/>
    <n v="12"/>
    <s v="Typ"/>
    <n v="2"/>
    <s v="TA"/>
    <s v="Basment"/>
    <n v="1970"/>
    <s v="Fin"/>
    <x v="4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x v="96"/>
    <n v="56.285714285714285"/>
    <x v="3"/>
    <m/>
  </r>
  <r>
    <x v="117"/>
    <n v="30"/>
    <x v="1"/>
    <n v="60"/>
    <n v="5400"/>
    <x v="0"/>
    <s v="Pave"/>
    <s v="NA"/>
    <s v="Reg"/>
    <s v="Lvl"/>
    <s v="AllPub"/>
    <s v="Corner"/>
    <s v="Sev"/>
    <x v="0"/>
    <s v="Norm"/>
    <s v="Norm"/>
    <x v="0"/>
    <x v="3"/>
    <x v="1"/>
    <x v="2"/>
    <n v="1921"/>
    <x v="3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x v="1"/>
    <s v="SBrkr"/>
    <n v="1073"/>
    <n v="0"/>
    <n v="0"/>
    <x v="19"/>
    <n v="1073"/>
    <n v="0"/>
    <n v="0"/>
    <n v="1"/>
    <n v="0"/>
    <n v="2"/>
    <n v="1"/>
    <s v="TA"/>
    <n v="4"/>
    <s v="Typ"/>
    <n v="0"/>
    <s v="NA"/>
    <s v="Detchd"/>
    <n v="1968"/>
    <s v="Unf"/>
    <x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x v="97"/>
    <n v="51.657142857142858"/>
    <x v="1"/>
    <m/>
  </r>
  <r>
    <x v="118"/>
    <n v="30"/>
    <x v="0"/>
    <n v="50"/>
    <n v="6000"/>
    <x v="20"/>
    <s v="Pave"/>
    <s v="NA"/>
    <s v="Reg"/>
    <s v="Lvl"/>
    <s v="AllPub"/>
    <s v="Inside"/>
    <s v="Gtl"/>
    <x v="4"/>
    <s v="Norm"/>
    <s v="Norm"/>
    <x v="0"/>
    <x v="3"/>
    <x v="1"/>
    <x v="4"/>
    <n v="1921"/>
    <x v="3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x v="1"/>
    <s v="SBrkr"/>
    <n v="616"/>
    <n v="0"/>
    <n v="0"/>
    <x v="29"/>
    <n v="616"/>
    <n v="0"/>
    <n v="0"/>
    <n v="1"/>
    <n v="0"/>
    <n v="2"/>
    <n v="1"/>
    <s v="TA"/>
    <n v="4"/>
    <s v="Typ"/>
    <n v="0"/>
    <s v="NA"/>
    <s v="Detchd"/>
    <n v="1921"/>
    <s v="Unf"/>
    <x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x v="98"/>
    <n v="74.166666666666671"/>
    <x v="2"/>
    <m/>
  </r>
  <r>
    <x v="119"/>
    <n v="50"/>
    <x v="1"/>
    <n v="54"/>
    <n v="7681"/>
    <x v="14"/>
    <s v="Pave"/>
    <s v="NA"/>
    <s v="IR1"/>
    <s v="Lvl"/>
    <s v="AllPub"/>
    <s v="FR2"/>
    <s v="Gtl"/>
    <x v="6"/>
    <s v="Norm"/>
    <s v="Norm"/>
    <x v="0"/>
    <x v="1"/>
    <x v="1"/>
    <x v="2"/>
    <n v="1921"/>
    <x v="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x v="1"/>
    <s v="SBrkr"/>
    <n v="820"/>
    <n v="523"/>
    <n v="0"/>
    <x v="19"/>
    <n v="1343"/>
    <n v="0"/>
    <n v="0"/>
    <n v="1"/>
    <n v="1"/>
    <n v="3"/>
    <n v="1"/>
    <s v="TA"/>
    <n v="7"/>
    <s v="Typ"/>
    <n v="1"/>
    <s v="Gd"/>
    <s v="Detchd"/>
    <n v="1921"/>
    <s v="Unf"/>
    <x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x v="99"/>
    <n v="73.761904761904759"/>
    <x v="2"/>
    <m/>
  </r>
  <r>
    <x v="120"/>
    <n v="70"/>
    <x v="1"/>
    <n v="51"/>
    <n v="9842"/>
    <x v="3"/>
    <s v="Pave"/>
    <s v="NA"/>
    <s v="Reg"/>
    <s v="Lvl"/>
    <s v="AllPub"/>
    <s v="Inside"/>
    <s v="Gtl"/>
    <x v="7"/>
    <s v="Feedr"/>
    <s v="Norm"/>
    <x v="0"/>
    <x v="0"/>
    <x v="1"/>
    <x v="2"/>
    <n v="1921"/>
    <x v="3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x v="1"/>
    <s v="SBrkr"/>
    <n v="990"/>
    <n v="1611"/>
    <n v="0"/>
    <x v="3"/>
    <n v="2601"/>
    <n v="0"/>
    <n v="0"/>
    <n v="3"/>
    <n v="1"/>
    <n v="4"/>
    <n v="1"/>
    <s v="TA"/>
    <n v="8"/>
    <s v="Typ"/>
    <n v="0"/>
    <s v="NA"/>
    <s v="BuiltIn"/>
    <n v="1998"/>
    <s v="RFn"/>
    <x v="4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x v="100"/>
    <n v="59.0625"/>
    <x v="3"/>
    <m/>
  </r>
  <r>
    <x v="121"/>
    <n v="70"/>
    <x v="0"/>
    <n v="50"/>
    <n v="10300"/>
    <x v="16"/>
    <s v="Pave"/>
    <s v="NA"/>
    <s v="IR1"/>
    <s v="Bnk"/>
    <s v="AllPub"/>
    <s v="Inside"/>
    <s v="Gtl"/>
    <x v="0"/>
    <s v="RRAn"/>
    <s v="Feedr"/>
    <x v="0"/>
    <x v="0"/>
    <x v="3"/>
    <x v="2"/>
    <n v="1921"/>
    <x v="3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x v="1"/>
    <s v="SBrkr"/>
    <n v="902"/>
    <n v="808"/>
    <n v="0"/>
    <x v="26"/>
    <n v="1710"/>
    <n v="0"/>
    <n v="0"/>
    <n v="2"/>
    <n v="0"/>
    <n v="3"/>
    <n v="1"/>
    <s v="TA"/>
    <n v="9"/>
    <s v="Typ"/>
    <n v="0"/>
    <s v="NA"/>
    <s v="Detchd"/>
    <n v="1990"/>
    <s v="Unf"/>
    <x v="4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x v="16"/>
    <n v="60.869565217391305"/>
    <x v="3"/>
    <m/>
  </r>
  <r>
    <x v="122"/>
    <n v="30"/>
    <x v="1"/>
    <n v="80"/>
    <n v="13360"/>
    <x v="11"/>
    <s v="Pave"/>
    <s v="Grvl"/>
    <s v="IR1"/>
    <s v="HLS"/>
    <s v="AllPub"/>
    <s v="Inside"/>
    <s v="Gtl"/>
    <x v="6"/>
    <s v="Norm"/>
    <s v="Norm"/>
    <x v="0"/>
    <x v="3"/>
    <x v="1"/>
    <x v="4"/>
    <n v="1921"/>
    <x v="3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x v="1"/>
    <s v="SBrkr"/>
    <n v="964"/>
    <n v="0"/>
    <n v="0"/>
    <x v="1"/>
    <n v="964"/>
    <n v="1"/>
    <n v="0"/>
    <n v="1"/>
    <n v="0"/>
    <n v="2"/>
    <n v="1"/>
    <s v="TA"/>
    <n v="5"/>
    <s v="Typ"/>
    <n v="0"/>
    <s v="NA"/>
    <s v="Detchd"/>
    <n v="1921"/>
    <s v="Unf"/>
    <x v="4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x v="101"/>
    <n v="90.833333333333329"/>
    <x v="8"/>
    <m/>
  </r>
  <r>
    <x v="123"/>
    <n v="30"/>
    <x v="0"/>
    <n v="40"/>
    <n v="3636"/>
    <x v="19"/>
    <s v="Pave"/>
    <s v="NA"/>
    <s v="Reg"/>
    <s v="Lvl"/>
    <s v="AllPub"/>
    <s v="Inside"/>
    <s v="Gtl"/>
    <x v="3"/>
    <s v="Norm"/>
    <s v="Norm"/>
    <x v="0"/>
    <x v="3"/>
    <x v="4"/>
    <x v="3"/>
    <n v="1922"/>
    <x v="3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x v="0"/>
    <s v="SBrkr"/>
    <n v="796"/>
    <n v="0"/>
    <n v="0"/>
    <x v="21"/>
    <n v="796"/>
    <n v="0"/>
    <n v="0"/>
    <n v="1"/>
    <n v="0"/>
    <n v="2"/>
    <n v="1"/>
    <s v="TA"/>
    <n v="5"/>
    <s v="Typ"/>
    <n v="0"/>
    <s v="NA"/>
    <s v="NA"/>
    <s v="NA"/>
    <s v="NA"/>
    <x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x v="102"/>
    <n v="34.375"/>
    <x v="4"/>
    <m/>
  </r>
  <r>
    <x v="124"/>
    <n v="30"/>
    <x v="1"/>
    <n v="56"/>
    <n v="4060"/>
    <x v="32"/>
    <s v="Pave"/>
    <s v="NA"/>
    <s v="Reg"/>
    <s v="Lvl"/>
    <s v="AllPub"/>
    <s v="Corner"/>
    <s v="Gtl"/>
    <x v="2"/>
    <s v="Feedr"/>
    <s v="Norm"/>
    <x v="0"/>
    <x v="3"/>
    <x v="1"/>
    <x v="1"/>
    <n v="1922"/>
    <x v="3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x v="1"/>
    <s v="SBrkr"/>
    <n v="864"/>
    <n v="0"/>
    <n v="0"/>
    <x v="7"/>
    <n v="864"/>
    <n v="0"/>
    <n v="0"/>
    <n v="1"/>
    <n v="0"/>
    <n v="2"/>
    <n v="1"/>
    <s v="TA"/>
    <n v="4"/>
    <s v="Typ"/>
    <n v="0"/>
    <s v="NA"/>
    <s v="NA"/>
    <s v="NA"/>
    <s v="NA"/>
    <x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x v="103"/>
    <n v="58.764705882352942"/>
    <x v="3"/>
    <m/>
  </r>
  <r>
    <x v="125"/>
    <n v="50"/>
    <x v="0"/>
    <n v="40"/>
    <n v="5436"/>
    <x v="0"/>
    <s v="Pave"/>
    <s v="NA"/>
    <s v="Reg"/>
    <s v="Lvl"/>
    <s v="AllPub"/>
    <s v="Inside"/>
    <s v="Gtl"/>
    <x v="3"/>
    <s v="Norm"/>
    <s v="Norm"/>
    <x v="0"/>
    <x v="1"/>
    <x v="4"/>
    <x v="1"/>
    <n v="1922"/>
    <x v="3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x v="1"/>
    <s v="SBrkr"/>
    <n v="796"/>
    <n v="358"/>
    <n v="0"/>
    <x v="14"/>
    <n v="1154"/>
    <n v="1"/>
    <n v="0"/>
    <n v="1"/>
    <n v="0"/>
    <n v="3"/>
    <n v="1"/>
    <s v="Gd"/>
    <n v="7"/>
    <s v="Typ"/>
    <n v="0"/>
    <s v="NA"/>
    <s v="Detchd"/>
    <n v="1922"/>
    <s v="Unf"/>
    <x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x v="36"/>
    <n v="62.75"/>
    <x v="3"/>
    <m/>
  </r>
  <r>
    <x v="126"/>
    <n v="45"/>
    <x v="0"/>
    <n v="58"/>
    <n v="6380"/>
    <x v="1"/>
    <s v="Pave"/>
    <s v="NA"/>
    <s v="Reg"/>
    <s v="Lvl"/>
    <s v="AllPub"/>
    <s v="Inside"/>
    <s v="Gtl"/>
    <x v="4"/>
    <s v="Norm"/>
    <s v="Norm"/>
    <x v="0"/>
    <x v="5"/>
    <x v="1"/>
    <x v="2"/>
    <n v="1922"/>
    <x v="3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x v="1"/>
    <s v="FuseA"/>
    <n v="1048"/>
    <n v="0"/>
    <n v="0"/>
    <x v="14"/>
    <n v="1048"/>
    <n v="0"/>
    <n v="0"/>
    <n v="1"/>
    <n v="0"/>
    <n v="2"/>
    <n v="1"/>
    <s v="TA"/>
    <n v="5"/>
    <s v="Typ"/>
    <n v="1"/>
    <s v="Gd"/>
    <s v="Detchd"/>
    <n v="1922"/>
    <s v="Unf"/>
    <x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x v="74"/>
    <n v="56.5"/>
    <x v="3"/>
    <m/>
  </r>
  <r>
    <x v="127"/>
    <n v="30"/>
    <x v="0"/>
    <n v="60"/>
    <n v="9786"/>
    <x v="15"/>
    <s v="Pave"/>
    <s v="NA"/>
    <s v="Reg"/>
    <s v="Lvl"/>
    <s v="AllPub"/>
    <s v="Inside"/>
    <s v="Gtl"/>
    <x v="3"/>
    <s v="Norm"/>
    <s v="Norm"/>
    <x v="0"/>
    <x v="3"/>
    <x v="6"/>
    <x v="3"/>
    <n v="1922"/>
    <x v="3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x v="0"/>
    <s v="SBrkr"/>
    <n v="1077"/>
    <n v="0"/>
    <n v="0"/>
    <x v="19"/>
    <n v="1077"/>
    <n v="0"/>
    <n v="0"/>
    <n v="1"/>
    <n v="0"/>
    <n v="3"/>
    <n v="1"/>
    <s v="TA"/>
    <n v="6"/>
    <s v="Typ"/>
    <n v="1"/>
    <s v="Gd"/>
    <s v="Detchd"/>
    <n v="1922"/>
    <s v="Unf"/>
    <x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x v="104"/>
    <n v="43.333333333333336"/>
    <x v="0"/>
    <m/>
  </r>
  <r>
    <x v="128"/>
    <n v="30"/>
    <x v="1"/>
    <s v="NA"/>
    <n v="10020"/>
    <x v="3"/>
    <s v="Pave"/>
    <s v="NA"/>
    <s v="IR1"/>
    <s v="Low"/>
    <s v="AllPub"/>
    <s v="Inside"/>
    <s v="Sev"/>
    <x v="2"/>
    <s v="Norm"/>
    <s v="Norm"/>
    <x v="0"/>
    <x v="3"/>
    <x v="8"/>
    <x v="8"/>
    <n v="1922"/>
    <x v="3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x v="0"/>
    <s v="FuseA"/>
    <n v="904"/>
    <n v="0"/>
    <n v="0"/>
    <x v="21"/>
    <n v="904"/>
    <n v="1"/>
    <n v="0"/>
    <n v="0"/>
    <n v="1"/>
    <n v="1"/>
    <n v="1"/>
    <s v="Fa"/>
    <n v="4"/>
    <s v="Maj1"/>
    <n v="0"/>
    <s v="NA"/>
    <s v="NA"/>
    <s v="NA"/>
    <s v="NA"/>
    <x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x v="105"/>
    <n v="38.125"/>
    <x v="0"/>
    <m/>
  </r>
  <r>
    <x v="129"/>
    <n v="70"/>
    <x v="1"/>
    <n v="79"/>
    <n v="11526"/>
    <x v="8"/>
    <s v="Pave"/>
    <s v="NA"/>
    <s v="IR1"/>
    <s v="Bnk"/>
    <s v="AllPub"/>
    <s v="Inside"/>
    <s v="Mod"/>
    <x v="6"/>
    <s v="Norm"/>
    <s v="Norm"/>
    <x v="0"/>
    <x v="2"/>
    <x v="2"/>
    <x v="4"/>
    <n v="1922"/>
    <x v="3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x v="1"/>
    <s v="SBrkr"/>
    <n v="1423"/>
    <n v="748"/>
    <n v="384"/>
    <x v="0"/>
    <n v="2555"/>
    <n v="0"/>
    <n v="0"/>
    <n v="2"/>
    <n v="0"/>
    <n v="3"/>
    <n v="1"/>
    <s v="TA"/>
    <n v="11"/>
    <s v="Min1"/>
    <n v="1"/>
    <s v="Gd"/>
    <s v="Detchd"/>
    <n v="1993"/>
    <s v="Fin"/>
    <x v="4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x v="106"/>
    <n v="68.214285714285708"/>
    <x v="2"/>
    <m/>
  </r>
  <r>
    <x v="130"/>
    <n v="30"/>
    <x v="1"/>
    <n v="80"/>
    <n v="11600"/>
    <x v="4"/>
    <s v="Pave"/>
    <s v="NA"/>
    <s v="Reg"/>
    <s v="Lvl"/>
    <s v="AllPub"/>
    <s v="Inside"/>
    <s v="Gtl"/>
    <x v="6"/>
    <s v="Norm"/>
    <s v="Norm"/>
    <x v="0"/>
    <x v="3"/>
    <x v="4"/>
    <x v="0"/>
    <n v="1922"/>
    <x v="3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x v="1"/>
    <s v="SBrkr"/>
    <n v="1180"/>
    <n v="0"/>
    <n v="0"/>
    <x v="20"/>
    <n v="1180"/>
    <n v="0"/>
    <n v="0"/>
    <n v="1"/>
    <n v="0"/>
    <n v="2"/>
    <n v="1"/>
    <s v="Fa"/>
    <n v="5"/>
    <s v="Typ"/>
    <n v="1"/>
    <s v="Gd"/>
    <s v="Detchd"/>
    <n v="1922"/>
    <s v="Unf"/>
    <x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x v="78"/>
    <n v="72.368421052631575"/>
    <x v="2"/>
    <m/>
  </r>
  <r>
    <x v="131"/>
    <n v="30"/>
    <x v="1"/>
    <n v="51"/>
    <n v="5900"/>
    <x v="20"/>
    <s v="Pave"/>
    <s v="NA"/>
    <s v="IR1"/>
    <s v="Bnk"/>
    <s v="AllPub"/>
    <s v="Inside"/>
    <s v="Gtl"/>
    <x v="4"/>
    <s v="Norm"/>
    <s v="Norm"/>
    <x v="0"/>
    <x v="3"/>
    <x v="4"/>
    <x v="4"/>
    <n v="1923"/>
    <x v="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x v="1"/>
    <s v="FuseA"/>
    <n v="869"/>
    <n v="0"/>
    <n v="0"/>
    <x v="18"/>
    <n v="869"/>
    <n v="0"/>
    <n v="0"/>
    <n v="1"/>
    <n v="0"/>
    <n v="2"/>
    <n v="1"/>
    <s v="Fa"/>
    <n v="4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x v="107"/>
    <n v="65.769230769230774"/>
    <x v="2"/>
    <m/>
  </r>
  <r>
    <x v="132"/>
    <n v="30"/>
    <x v="0"/>
    <n v="60"/>
    <n v="8520"/>
    <x v="9"/>
    <s v="Pave"/>
    <s v="NA"/>
    <s v="Reg"/>
    <s v="Lvl"/>
    <s v="AllPub"/>
    <s v="Inside"/>
    <s v="Gtl"/>
    <x v="0"/>
    <s v="Norm"/>
    <s v="Norm"/>
    <x v="0"/>
    <x v="3"/>
    <x v="1"/>
    <x v="2"/>
    <n v="1923"/>
    <x v="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x v="1"/>
    <s v="SBrkr"/>
    <n v="968"/>
    <n v="0"/>
    <n v="0"/>
    <x v="20"/>
    <n v="968"/>
    <n v="0"/>
    <n v="0"/>
    <n v="1"/>
    <n v="0"/>
    <n v="2"/>
    <n v="1"/>
    <s v="TA"/>
    <n v="5"/>
    <s v="Typ"/>
    <n v="0"/>
    <s v="NA"/>
    <s v="Detchd"/>
    <n v="1935"/>
    <s v="Unf"/>
    <x v="4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x v="7"/>
    <n v="52.631578947368418"/>
    <x v="1"/>
    <m/>
  </r>
  <r>
    <x v="133"/>
    <n v="50"/>
    <x v="1"/>
    <n v="70"/>
    <n v="8737"/>
    <x v="9"/>
    <s v="Pave"/>
    <s v="NA"/>
    <s v="IR1"/>
    <s v="Bnk"/>
    <s v="AllPub"/>
    <s v="Inside"/>
    <s v="Gtl"/>
    <x v="4"/>
    <s v="Norm"/>
    <s v="Norm"/>
    <x v="0"/>
    <x v="1"/>
    <x v="2"/>
    <x v="4"/>
    <n v="1923"/>
    <x v="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x v="1"/>
    <s v="FuseA"/>
    <n v="915"/>
    <n v="720"/>
    <n v="0"/>
    <x v="6"/>
    <n v="1635"/>
    <n v="0"/>
    <n v="0"/>
    <n v="1"/>
    <n v="1"/>
    <n v="3"/>
    <n v="1"/>
    <s v="TA"/>
    <n v="6"/>
    <s v="Typ"/>
    <n v="1"/>
    <s v="Gd"/>
    <s v="Detchd"/>
    <n v="1950"/>
    <s v="Unf"/>
    <x v="4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x v="108"/>
    <n v="77.777777777777771"/>
    <x v="6"/>
    <m/>
  </r>
  <r>
    <x v="134"/>
    <n v="70"/>
    <x v="1"/>
    <n v="55"/>
    <n v="10592"/>
    <x v="16"/>
    <s v="Pave"/>
    <s v="NA"/>
    <s v="Reg"/>
    <s v="Lvl"/>
    <s v="AllPub"/>
    <s v="Inside"/>
    <s v="Gtl"/>
    <x v="6"/>
    <s v="Norm"/>
    <s v="Norm"/>
    <x v="0"/>
    <x v="0"/>
    <x v="2"/>
    <x v="4"/>
    <n v="1923"/>
    <x v="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x v="1"/>
    <s v="SBrkr"/>
    <n v="900"/>
    <n v="602"/>
    <n v="0"/>
    <x v="19"/>
    <n v="1502"/>
    <n v="0"/>
    <n v="0"/>
    <n v="1"/>
    <n v="1"/>
    <n v="3"/>
    <n v="1"/>
    <s v="Gd"/>
    <n v="7"/>
    <s v="Typ"/>
    <n v="2"/>
    <s v="TA"/>
    <s v="Detchd"/>
    <n v="1923"/>
    <s v="Unf"/>
    <x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x v="109"/>
    <n v="78.571428571428569"/>
    <x v="6"/>
    <m/>
  </r>
  <r>
    <x v="135"/>
    <n v="30"/>
    <x v="0"/>
    <n v="84"/>
    <n v="11340"/>
    <x v="8"/>
    <s v="Pave"/>
    <s v="NA"/>
    <s v="Reg"/>
    <s v="Lvl"/>
    <s v="AllPub"/>
    <s v="Corner"/>
    <s v="Gtl"/>
    <x v="0"/>
    <s v="Norm"/>
    <s v="Norm"/>
    <x v="0"/>
    <x v="3"/>
    <x v="2"/>
    <x v="0"/>
    <n v="1923"/>
    <x v="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x v="1"/>
    <s v="FuseA"/>
    <n v="1200"/>
    <n v="0"/>
    <n v="0"/>
    <x v="2"/>
    <n v="1200"/>
    <n v="0"/>
    <n v="0"/>
    <n v="1"/>
    <n v="0"/>
    <n v="4"/>
    <n v="1"/>
    <s v="TA"/>
    <n v="7"/>
    <s v="Typ"/>
    <n v="0"/>
    <s v="NA"/>
    <s v="Detchd"/>
    <n v="1923"/>
    <s v="Unf"/>
    <x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x v="110"/>
    <n v="52.083333333333336"/>
    <x v="1"/>
    <m/>
  </r>
  <r>
    <x v="136"/>
    <n v="50"/>
    <x v="1"/>
    <n v="64"/>
    <n v="13053"/>
    <x v="24"/>
    <s v="Pave"/>
    <s v="Pave"/>
    <s v="Reg"/>
    <s v="Bnk"/>
    <s v="AllPub"/>
    <s v="Inside"/>
    <s v="Gtl"/>
    <x v="4"/>
    <s v="Norm"/>
    <s v="Norm"/>
    <x v="0"/>
    <x v="1"/>
    <x v="2"/>
    <x v="4"/>
    <n v="1923"/>
    <x v="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x v="1"/>
    <s v="SBrkr"/>
    <n v="1053"/>
    <n v="795"/>
    <n v="0"/>
    <x v="6"/>
    <n v="1848"/>
    <n v="0"/>
    <n v="0"/>
    <n v="1"/>
    <n v="1"/>
    <n v="4"/>
    <n v="1"/>
    <s v="Gd"/>
    <n v="8"/>
    <s v="Typ"/>
    <n v="1"/>
    <s v="Gd"/>
    <s v="Detchd"/>
    <n v="1922"/>
    <s v="Unf"/>
    <x v="4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x v="111"/>
    <n v="76.666666666666671"/>
    <x v="6"/>
    <m/>
  </r>
  <r>
    <x v="137"/>
    <n v="70"/>
    <x v="1"/>
    <n v="144"/>
    <n v="21384"/>
    <x v="33"/>
    <s v="Pave"/>
    <s v="NA"/>
    <s v="Reg"/>
    <s v="Lvl"/>
    <s v="AllPub"/>
    <s v="Inside"/>
    <s v="Gtl"/>
    <x v="4"/>
    <s v="Norm"/>
    <s v="Norm"/>
    <x v="0"/>
    <x v="0"/>
    <x v="1"/>
    <x v="2"/>
    <n v="1923"/>
    <x v="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x v="1"/>
    <s v="SBrkr"/>
    <n v="1072"/>
    <n v="504"/>
    <n v="0"/>
    <x v="17"/>
    <n v="1576"/>
    <n v="2"/>
    <n v="0"/>
    <n v="1"/>
    <n v="1"/>
    <n v="3"/>
    <n v="1"/>
    <s v="Gd"/>
    <n v="6"/>
    <s v="Typ"/>
    <n v="1"/>
    <s v="TA"/>
    <s v="Attchd"/>
    <n v="1923"/>
    <s v="RFn"/>
    <x v="4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x v="112"/>
    <n v="77.068965517241381"/>
    <x v="6"/>
    <m/>
  </r>
  <r>
    <x v="138"/>
    <n v="50"/>
    <x v="1"/>
    <n v="50"/>
    <n v="5000"/>
    <x v="13"/>
    <s v="Pave"/>
    <s v="Pave"/>
    <s v="Reg"/>
    <s v="Lvl"/>
    <s v="AllPub"/>
    <s v="Inside"/>
    <s v="Gtl"/>
    <x v="7"/>
    <s v="Norm"/>
    <s v="Norm"/>
    <x v="0"/>
    <x v="1"/>
    <x v="1"/>
    <x v="2"/>
    <n v="1924"/>
    <x v="3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x v="1"/>
    <s v="SBrkr"/>
    <n v="1026"/>
    <n v="665"/>
    <n v="0"/>
    <x v="6"/>
    <n v="1691"/>
    <n v="0"/>
    <n v="0"/>
    <n v="2"/>
    <n v="0"/>
    <n v="3"/>
    <n v="1"/>
    <s v="Gd"/>
    <n v="6"/>
    <s v="Typ"/>
    <n v="1"/>
    <s v="Gd"/>
    <s v="Detchd"/>
    <n v="1924"/>
    <s v="Unf"/>
    <x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x v="28"/>
    <n v="47.037037037037038"/>
    <x v="1"/>
    <m/>
  </r>
  <r>
    <x v="139"/>
    <n v="45"/>
    <x v="0"/>
    <n v="50"/>
    <n v="6130"/>
    <x v="20"/>
    <s v="Pave"/>
    <s v="NA"/>
    <s v="Reg"/>
    <s v="Lvl"/>
    <s v="AllPub"/>
    <s v="Inside"/>
    <s v="Gtl"/>
    <x v="4"/>
    <s v="Norm"/>
    <s v="Norm"/>
    <x v="0"/>
    <x v="5"/>
    <x v="1"/>
    <x v="2"/>
    <n v="1924"/>
    <x v="3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x v="1"/>
    <s v="SBrkr"/>
    <n v="784"/>
    <n v="0"/>
    <n v="0"/>
    <x v="21"/>
    <n v="784"/>
    <n v="1"/>
    <n v="0"/>
    <n v="1"/>
    <n v="0"/>
    <n v="2"/>
    <n v="1"/>
    <s v="Gd"/>
    <n v="5"/>
    <s v="Typ"/>
    <n v="0"/>
    <s v="NA"/>
    <s v="NA"/>
    <s v="NA"/>
    <s v="NA"/>
    <x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x v="113"/>
    <n v="68.4375"/>
    <x v="2"/>
    <m/>
  </r>
  <r>
    <x v="140"/>
    <n v="30"/>
    <x v="0"/>
    <n v="60"/>
    <n v="6911"/>
    <x v="21"/>
    <s v="Pave"/>
    <s v="NA"/>
    <s v="Reg"/>
    <s v="Lvl"/>
    <s v="AllPub"/>
    <s v="FR2"/>
    <s v="Gtl"/>
    <x v="4"/>
    <s v="Feedr"/>
    <s v="Norm"/>
    <x v="0"/>
    <x v="3"/>
    <x v="1"/>
    <x v="0"/>
    <n v="1924"/>
    <x v="3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x v="1"/>
    <s v="SBrkr"/>
    <n v="1301"/>
    <n v="0"/>
    <n v="0"/>
    <x v="2"/>
    <n v="1301"/>
    <n v="0"/>
    <n v="0"/>
    <n v="1"/>
    <n v="0"/>
    <n v="2"/>
    <n v="1"/>
    <s v="Fa"/>
    <n v="5"/>
    <s v="Min1"/>
    <n v="0"/>
    <s v="NA"/>
    <s v="Detchd"/>
    <n v="1965"/>
    <s v="Unf"/>
    <x v="4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7"/>
    <n v="41.666666666666664"/>
    <x v="0"/>
    <m/>
  </r>
  <r>
    <x v="141"/>
    <n v="50"/>
    <x v="1"/>
    <n v="50"/>
    <n v="7000"/>
    <x v="21"/>
    <s v="Pave"/>
    <s v="NA"/>
    <s v="Reg"/>
    <s v="Lvl"/>
    <s v="AllPub"/>
    <s v="Corner"/>
    <s v="Gtl"/>
    <x v="0"/>
    <s v="Artery"/>
    <s v="Norm"/>
    <x v="0"/>
    <x v="1"/>
    <x v="2"/>
    <x v="2"/>
    <n v="1924"/>
    <x v="3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x v="1"/>
    <s v="SBrkr"/>
    <n v="865"/>
    <n v="445"/>
    <n v="0"/>
    <x v="20"/>
    <n v="1310"/>
    <n v="0"/>
    <n v="0"/>
    <n v="2"/>
    <n v="0"/>
    <n v="2"/>
    <n v="1"/>
    <s v="TA"/>
    <n v="6"/>
    <s v="Min1"/>
    <n v="0"/>
    <s v="NA"/>
    <s v="Attchd"/>
    <n v="1924"/>
    <s v="Unf"/>
    <x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x v="43"/>
    <n v="58.94736842105263"/>
    <x v="3"/>
    <m/>
  </r>
  <r>
    <x v="142"/>
    <n v="30"/>
    <x v="1"/>
    <n v="52"/>
    <n v="9022"/>
    <x v="2"/>
    <s v="Pave"/>
    <s v="NA"/>
    <s v="Reg"/>
    <s v="Lvl"/>
    <s v="AllPub"/>
    <s v="Inside"/>
    <s v="Gtl"/>
    <x v="0"/>
    <s v="Norm"/>
    <s v="Norm"/>
    <x v="0"/>
    <x v="3"/>
    <x v="1"/>
    <x v="1"/>
    <n v="1924"/>
    <x v="3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x v="1"/>
    <s v="SBrkr"/>
    <n v="792"/>
    <n v="0"/>
    <n v="0"/>
    <x v="21"/>
    <n v="792"/>
    <n v="0"/>
    <n v="0"/>
    <n v="1"/>
    <n v="0"/>
    <n v="2"/>
    <n v="1"/>
    <s v="Gd"/>
    <n v="5"/>
    <s v="Typ"/>
    <n v="0"/>
    <s v="NA"/>
    <s v="Detchd"/>
    <n v="1924"/>
    <s v="Unf"/>
    <x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x v="113"/>
    <n v="68.4375"/>
    <x v="2"/>
    <m/>
  </r>
  <r>
    <x v="143"/>
    <n v="50"/>
    <x v="1"/>
    <n v="60"/>
    <n v="9600"/>
    <x v="15"/>
    <s v="Pave"/>
    <s v="NA"/>
    <s v="Reg"/>
    <s v="Lvl"/>
    <s v="AllPub"/>
    <s v="Corner"/>
    <s v="Gtl"/>
    <x v="2"/>
    <s v="Artery"/>
    <s v="Norm"/>
    <x v="0"/>
    <x v="1"/>
    <x v="2"/>
    <x v="0"/>
    <n v="1924"/>
    <x v="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x v="0"/>
    <s v="FuseF"/>
    <n v="572"/>
    <n v="524"/>
    <n v="0"/>
    <x v="7"/>
    <n v="1096"/>
    <n v="0"/>
    <n v="0"/>
    <n v="1"/>
    <n v="0"/>
    <n v="2"/>
    <n v="1"/>
    <s v="TA"/>
    <n v="5"/>
    <s v="Typ"/>
    <n v="0"/>
    <s v="NA"/>
    <s v="NA"/>
    <s v="NA"/>
    <s v="NA"/>
    <x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x v="15"/>
    <n v="46.470588235294116"/>
    <x v="1"/>
    <m/>
  </r>
  <r>
    <x v="144"/>
    <n v="50"/>
    <x v="1"/>
    <n v="60"/>
    <n v="9738"/>
    <x v="15"/>
    <s v="Pave"/>
    <s v="NA"/>
    <s v="Reg"/>
    <s v="Lvl"/>
    <s v="AllPub"/>
    <s v="Inside"/>
    <s v="Gtl"/>
    <x v="2"/>
    <s v="Norm"/>
    <s v="Norm"/>
    <x v="0"/>
    <x v="1"/>
    <x v="1"/>
    <x v="4"/>
    <n v="1924"/>
    <x v="3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x v="1"/>
    <s v="SBrkr"/>
    <n v="949"/>
    <n v="272"/>
    <n v="0"/>
    <x v="14"/>
    <n v="1221"/>
    <n v="1"/>
    <n v="0"/>
    <n v="1"/>
    <n v="0"/>
    <n v="4"/>
    <n v="1"/>
    <s v="TA"/>
    <n v="7"/>
    <s v="Typ"/>
    <n v="0"/>
    <s v="NA"/>
    <s v="Attchd"/>
    <n v="1965"/>
    <s v="Unf"/>
    <x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x v="95"/>
    <n v="52.45"/>
    <x v="1"/>
    <m/>
  </r>
  <r>
    <x v="145"/>
    <n v="70"/>
    <x v="0"/>
    <s v="NA"/>
    <n v="5100"/>
    <x v="0"/>
    <s v="Pave"/>
    <s v="Grvl"/>
    <s v="Reg"/>
    <s v="Lvl"/>
    <s v="AllPub"/>
    <s v="Inside"/>
    <s v="Gtl"/>
    <x v="0"/>
    <s v="Norm"/>
    <s v="Norm"/>
    <x v="0"/>
    <x v="0"/>
    <x v="0"/>
    <x v="4"/>
    <n v="1925"/>
    <x v="3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x v="1"/>
    <s v="SBrkr"/>
    <n v="833"/>
    <n v="833"/>
    <n v="0"/>
    <x v="26"/>
    <n v="1666"/>
    <n v="0"/>
    <n v="0"/>
    <n v="1"/>
    <n v="0"/>
    <n v="3"/>
    <n v="1"/>
    <s v="Gd"/>
    <n v="7"/>
    <s v="Typ"/>
    <n v="1"/>
    <s v="Gd"/>
    <s v="Detchd"/>
    <n v="1925"/>
    <s v="Unf"/>
    <x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x v="114"/>
    <n v="70"/>
    <x v="2"/>
    <m/>
  </r>
  <r>
    <x v="146"/>
    <n v="30"/>
    <x v="0"/>
    <n v="30"/>
    <n v="5232"/>
    <x v="0"/>
    <s v="Pave"/>
    <s v="Grvl"/>
    <s v="IR3"/>
    <s v="Bnk"/>
    <s v="AllPub"/>
    <s v="Inside"/>
    <s v="Gtl"/>
    <x v="0"/>
    <s v="Artery"/>
    <s v="Norm"/>
    <x v="0"/>
    <x v="3"/>
    <x v="1"/>
    <x v="0"/>
    <n v="1925"/>
    <x v="3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x v="0"/>
    <s v="FuseP"/>
    <n v="764"/>
    <n v="0"/>
    <n v="0"/>
    <x v="27"/>
    <n v="764"/>
    <n v="0"/>
    <n v="0"/>
    <n v="1"/>
    <n v="0"/>
    <n v="2"/>
    <n v="1"/>
    <s v="TA"/>
    <n v="4"/>
    <s v="Typ"/>
    <n v="0"/>
    <s v="NA"/>
    <s v="Detchd"/>
    <n v="1965"/>
    <s v="Unf"/>
    <x v="4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x v="115"/>
    <n v="52.142857142857146"/>
    <x v="1"/>
    <m/>
  </r>
  <r>
    <x v="147"/>
    <n v="30"/>
    <x v="1"/>
    <n v="67"/>
    <n v="5604"/>
    <x v="22"/>
    <s v="Pave"/>
    <s v="NA"/>
    <s v="Reg"/>
    <s v="Lvl"/>
    <s v="AllPub"/>
    <s v="Inside"/>
    <s v="Gtl"/>
    <x v="2"/>
    <s v="Norm"/>
    <s v="Norm"/>
    <x v="0"/>
    <x v="3"/>
    <x v="1"/>
    <x v="2"/>
    <n v="1925"/>
    <x v="3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x v="0"/>
    <s v="FuseA"/>
    <n v="864"/>
    <n v="0"/>
    <n v="0"/>
    <x v="7"/>
    <n v="864"/>
    <n v="1"/>
    <n v="0"/>
    <n v="1"/>
    <n v="0"/>
    <n v="2"/>
    <n v="1"/>
    <s v="TA"/>
    <n v="5"/>
    <s v="Typ"/>
    <n v="0"/>
    <s v="NA"/>
    <s v="NA"/>
    <s v="NA"/>
    <s v="NA"/>
    <x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x v="60"/>
    <n v="57.647058823529413"/>
    <x v="3"/>
    <m/>
  </r>
  <r>
    <x v="148"/>
    <n v="30"/>
    <x v="0"/>
    <n v="50"/>
    <n v="6000"/>
    <x v="20"/>
    <s v="Pave"/>
    <s v="NA"/>
    <s v="Reg"/>
    <s v="Lvl"/>
    <s v="AllPub"/>
    <s v="Inside"/>
    <s v="Gtl"/>
    <x v="0"/>
    <s v="Artery"/>
    <s v="Norm"/>
    <x v="0"/>
    <x v="3"/>
    <x v="2"/>
    <x v="2"/>
    <n v="1925"/>
    <x v="3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x v="1"/>
    <s v="SBrkr"/>
    <n v="1103"/>
    <n v="0"/>
    <n v="0"/>
    <x v="15"/>
    <n v="1103"/>
    <n v="0"/>
    <n v="0"/>
    <n v="1"/>
    <n v="0"/>
    <n v="2"/>
    <n v="1"/>
    <s v="Gd"/>
    <n v="5"/>
    <s v="Typ"/>
    <n v="1"/>
    <s v="Gd"/>
    <s v="Detchd"/>
    <n v="1976"/>
    <s v="Unf"/>
    <x v="4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x v="116"/>
    <n v="50.227272727272727"/>
    <x v="1"/>
    <m/>
  </r>
  <r>
    <x v="149"/>
    <n v="50"/>
    <x v="0"/>
    <n v="50"/>
    <n v="6000"/>
    <x v="20"/>
    <s v="Pave"/>
    <s v="NA"/>
    <s v="Reg"/>
    <s v="Lvl"/>
    <s v="AllPub"/>
    <s v="Corner"/>
    <s v="Gtl"/>
    <x v="4"/>
    <s v="Norm"/>
    <s v="Norm"/>
    <x v="0"/>
    <x v="1"/>
    <x v="1"/>
    <x v="1"/>
    <n v="1925"/>
    <x v="3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x v="1"/>
    <s v="SBrkr"/>
    <n v="884"/>
    <n v="464"/>
    <n v="0"/>
    <x v="15"/>
    <n v="1348"/>
    <n v="1"/>
    <n v="0"/>
    <n v="1"/>
    <n v="0"/>
    <n v="3"/>
    <n v="1"/>
    <s v="TA"/>
    <n v="5"/>
    <s v="Typ"/>
    <n v="1"/>
    <s v="Fa"/>
    <s v="Detchd"/>
    <n v="1960"/>
    <s v="Unf"/>
    <x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x v="31"/>
    <n v="53.18181818181818"/>
    <x v="1"/>
    <m/>
  </r>
  <r>
    <x v="150"/>
    <n v="30"/>
    <x v="0"/>
    <n v="51"/>
    <n v="6120"/>
    <x v="20"/>
    <s v="Pave"/>
    <s v="NA"/>
    <s v="Reg"/>
    <s v="Lvl"/>
    <s v="AllPub"/>
    <s v="Inside"/>
    <s v="Gtl"/>
    <x v="4"/>
    <s v="Norm"/>
    <s v="Norm"/>
    <x v="0"/>
    <x v="3"/>
    <x v="1"/>
    <x v="4"/>
    <n v="1925"/>
    <x v="3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x v="0"/>
    <s v="SBrkr"/>
    <n v="1015"/>
    <n v="0"/>
    <n v="0"/>
    <x v="1"/>
    <n v="1015"/>
    <n v="0"/>
    <n v="0"/>
    <n v="1"/>
    <n v="0"/>
    <n v="3"/>
    <n v="1"/>
    <s v="TA"/>
    <n v="6"/>
    <s v="Min1"/>
    <n v="0"/>
    <s v="NA"/>
    <s v="Detchd"/>
    <n v="1925"/>
    <s v="Unf"/>
    <x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x v="117"/>
    <n v="48.888888888888886"/>
    <x v="1"/>
    <m/>
  </r>
  <r>
    <x v="151"/>
    <n v="50"/>
    <x v="1"/>
    <n v="51"/>
    <n v="6171"/>
    <x v="20"/>
    <s v="Pave"/>
    <s v="NA"/>
    <s v="Reg"/>
    <s v="Lvl"/>
    <s v="AllPub"/>
    <s v="Inside"/>
    <s v="Gtl"/>
    <x v="7"/>
    <s v="Norm"/>
    <s v="Norm"/>
    <x v="0"/>
    <x v="1"/>
    <x v="2"/>
    <x v="2"/>
    <n v="1925"/>
    <x v="3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x v="1"/>
    <s v="SBrkr"/>
    <n v="1160"/>
    <n v="448"/>
    <n v="0"/>
    <x v="23"/>
    <n v="1608"/>
    <n v="0"/>
    <n v="0"/>
    <n v="2"/>
    <n v="1"/>
    <n v="3"/>
    <n v="1"/>
    <s v="Gd"/>
    <n v="7"/>
    <s v="Typ"/>
    <n v="1"/>
    <s v="Gd"/>
    <s v="Detchd"/>
    <n v="1925"/>
    <s v="Unf"/>
    <x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x v="118"/>
    <n v="52.865384615384613"/>
    <x v="1"/>
    <m/>
  </r>
  <r>
    <x v="152"/>
    <n v="30"/>
    <x v="0"/>
    <n v="52"/>
    <n v="6240"/>
    <x v="20"/>
    <s v="Pave"/>
    <s v="Grvl"/>
    <s v="Reg"/>
    <s v="Lvl"/>
    <s v="AllPub"/>
    <s v="Inside"/>
    <s v="Gtl"/>
    <x v="3"/>
    <s v="Norm"/>
    <s v="Norm"/>
    <x v="0"/>
    <x v="1"/>
    <x v="4"/>
    <x v="0"/>
    <n v="1925"/>
    <x v="3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x v="1"/>
    <s v="FuseA"/>
    <n v="848"/>
    <n v="0"/>
    <n v="360"/>
    <x v="21"/>
    <n v="1208"/>
    <n v="0"/>
    <n v="0"/>
    <n v="1"/>
    <n v="0"/>
    <n v="2"/>
    <n v="1"/>
    <s v="TA"/>
    <n v="5"/>
    <s v="Typ"/>
    <n v="0"/>
    <s v="NA"/>
    <s v="Detchd"/>
    <n v="1962"/>
    <s v="Unf"/>
    <x v="4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x v="119"/>
    <n v="64.375"/>
    <x v="3"/>
    <m/>
  </r>
  <r>
    <x v="153"/>
    <n v="70"/>
    <x v="3"/>
    <n v="54"/>
    <n v="6629"/>
    <x v="1"/>
    <s v="Pave"/>
    <s v="NA"/>
    <s v="Reg"/>
    <s v="Lvl"/>
    <s v="AllPub"/>
    <s v="Inside"/>
    <s v="Gtl"/>
    <x v="2"/>
    <s v="Artery"/>
    <s v="Norm"/>
    <x v="0"/>
    <x v="0"/>
    <x v="2"/>
    <x v="2"/>
    <n v="1925"/>
    <x v="3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x v="0"/>
    <s v="SBrkr"/>
    <n v="697"/>
    <n v="672"/>
    <n v="0"/>
    <x v="14"/>
    <n v="1369"/>
    <n v="1"/>
    <n v="0"/>
    <n v="2"/>
    <n v="0"/>
    <n v="3"/>
    <n v="1"/>
    <s v="TA"/>
    <n v="6"/>
    <s v="Typ"/>
    <n v="0"/>
    <s v="NA"/>
    <s v="Detchd"/>
    <n v="1930"/>
    <s v="Unf"/>
    <x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x v="120"/>
    <n v="51.8"/>
    <x v="1"/>
    <m/>
  </r>
  <r>
    <x v="154"/>
    <n v="50"/>
    <x v="1"/>
    <n v="55"/>
    <n v="7264"/>
    <x v="17"/>
    <s v="Pave"/>
    <s v="NA"/>
    <s v="Reg"/>
    <s v="Lvl"/>
    <s v="AllPub"/>
    <s v="Inside"/>
    <s v="Gtl"/>
    <x v="4"/>
    <s v="Norm"/>
    <s v="Norm"/>
    <x v="0"/>
    <x v="1"/>
    <x v="3"/>
    <x v="4"/>
    <n v="1925"/>
    <x v="3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x v="0"/>
    <s v="SBrkr"/>
    <n v="952"/>
    <n v="596"/>
    <n v="0"/>
    <x v="22"/>
    <n v="1548"/>
    <n v="0"/>
    <n v="0"/>
    <n v="2"/>
    <n v="1"/>
    <n v="3"/>
    <n v="1"/>
    <s v="Ex"/>
    <n v="5"/>
    <s v="Typ"/>
    <n v="0"/>
    <s v="NA"/>
    <s v="Detchd"/>
    <n v="1978"/>
    <s v="Unf"/>
    <x v="4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x v="121"/>
    <n v="82"/>
    <x v="6"/>
    <m/>
  </r>
  <r>
    <x v="155"/>
    <n v="50"/>
    <x v="1"/>
    <n v="60"/>
    <n v="8400"/>
    <x v="12"/>
    <s v="Pave"/>
    <s v="NA"/>
    <s v="Reg"/>
    <s v="Bnk"/>
    <s v="AllPub"/>
    <s v="Inside"/>
    <s v="Gtl"/>
    <x v="7"/>
    <s v="Norm"/>
    <s v="Norm"/>
    <x v="0"/>
    <x v="1"/>
    <x v="2"/>
    <x v="0"/>
    <n v="1925"/>
    <x v="3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x v="1"/>
    <s v="SBrkr"/>
    <n v="1390"/>
    <n v="304"/>
    <n v="0"/>
    <x v="17"/>
    <n v="1694"/>
    <n v="0"/>
    <n v="0"/>
    <n v="2"/>
    <n v="0"/>
    <n v="4"/>
    <n v="1"/>
    <s v="TA"/>
    <n v="7"/>
    <s v="Typ"/>
    <n v="1"/>
    <s v="Gd"/>
    <s v="Detchd"/>
    <n v="1925"/>
    <s v="Unf"/>
    <x v="4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x v="122"/>
    <n v="47.068965517241381"/>
    <x v="1"/>
    <m/>
  </r>
  <r>
    <x v="156"/>
    <n v="50"/>
    <x v="1"/>
    <n v="60"/>
    <n v="9120"/>
    <x v="2"/>
    <s v="Pave"/>
    <s v="Pave"/>
    <s v="Reg"/>
    <s v="Lvl"/>
    <s v="AllPub"/>
    <s v="Inside"/>
    <s v="Gtl"/>
    <x v="4"/>
    <s v="Norm"/>
    <s v="Norm"/>
    <x v="0"/>
    <x v="1"/>
    <x v="3"/>
    <x v="2"/>
    <n v="1925"/>
    <x v="3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x v="1"/>
    <s v="SBrkr"/>
    <n v="1133"/>
    <n v="687"/>
    <n v="0"/>
    <x v="0"/>
    <n v="1820"/>
    <n v="1"/>
    <n v="0"/>
    <n v="2"/>
    <n v="0"/>
    <n v="4"/>
    <n v="1"/>
    <s v="TA"/>
    <n v="8"/>
    <s v="Typ"/>
    <n v="0"/>
    <s v="NA"/>
    <s v="Detchd"/>
    <n v="1925"/>
    <s v="Unf"/>
    <x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x v="123"/>
    <n v="65.714285714285708"/>
    <x v="2"/>
    <m/>
  </r>
  <r>
    <x v="157"/>
    <n v="70"/>
    <x v="0"/>
    <n v="60"/>
    <n v="9600"/>
    <x v="15"/>
    <s v="Pave"/>
    <s v="Grvl"/>
    <s v="Reg"/>
    <s v="Lvl"/>
    <s v="AllPub"/>
    <s v="Inside"/>
    <s v="Gtl"/>
    <x v="0"/>
    <s v="Norm"/>
    <s v="Norm"/>
    <x v="0"/>
    <x v="0"/>
    <x v="3"/>
    <x v="4"/>
    <n v="1925"/>
    <x v="3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x v="1"/>
    <s v="SBrkr"/>
    <n v="832"/>
    <n v="809"/>
    <n v="0"/>
    <x v="2"/>
    <n v="1641"/>
    <n v="0"/>
    <n v="1"/>
    <n v="1"/>
    <n v="1"/>
    <n v="3"/>
    <n v="1"/>
    <s v="Ex"/>
    <n v="6"/>
    <s v="Typ"/>
    <n v="1"/>
    <s v="Gd"/>
    <s v="Detchd"/>
    <n v="1925"/>
    <s v="Unf"/>
    <x v="4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x v="124"/>
    <n v="74.166666666666671"/>
    <x v="2"/>
    <m/>
  </r>
  <r>
    <x v="158"/>
    <n v="50"/>
    <x v="0"/>
    <n v="60"/>
    <n v="9600"/>
    <x v="15"/>
    <s v="Pave"/>
    <s v="Grvl"/>
    <s v="Reg"/>
    <s v="Lvl"/>
    <s v="AllPub"/>
    <s v="Inside"/>
    <s v="Gtl"/>
    <x v="0"/>
    <s v="Norm"/>
    <s v="Norm"/>
    <x v="0"/>
    <x v="1"/>
    <x v="1"/>
    <x v="1"/>
    <n v="1925"/>
    <x v="3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x v="1"/>
    <s v="SBrkr"/>
    <n v="842"/>
    <n v="630"/>
    <n v="0"/>
    <x v="15"/>
    <n v="1472"/>
    <n v="0"/>
    <n v="0"/>
    <n v="1"/>
    <n v="0"/>
    <n v="3"/>
    <n v="1"/>
    <s v="Gd"/>
    <n v="6"/>
    <s v="Typ"/>
    <n v="0"/>
    <s v="NA"/>
    <s v="Detchd"/>
    <n v="1925"/>
    <s v="Unf"/>
    <x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x v="110"/>
    <n v="56.81818181818182"/>
    <x v="3"/>
    <m/>
  </r>
  <r>
    <x v="159"/>
    <n v="70"/>
    <x v="0"/>
    <n v="57"/>
    <n v="9906"/>
    <x v="3"/>
    <s v="Pave"/>
    <s v="Grvl"/>
    <s v="Reg"/>
    <s v="Lvl"/>
    <s v="AllPub"/>
    <s v="Inside"/>
    <s v="Gtl"/>
    <x v="0"/>
    <s v="Norm"/>
    <s v="Norm"/>
    <x v="0"/>
    <x v="0"/>
    <x v="4"/>
    <x v="3"/>
    <n v="1925"/>
    <x v="3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x v="0"/>
    <s v="SBrkr"/>
    <n v="810"/>
    <n v="518"/>
    <n v="0"/>
    <x v="14"/>
    <n v="1328"/>
    <n v="0"/>
    <n v="0"/>
    <n v="1"/>
    <n v="0"/>
    <n v="3"/>
    <n v="1"/>
    <s v="TA"/>
    <n v="8"/>
    <s v="Typ"/>
    <n v="0"/>
    <s v="NA"/>
    <s v="Detchd"/>
    <n v="1940"/>
    <s v="Unf"/>
    <x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x v="125"/>
    <n v="53.5"/>
    <x v="1"/>
    <m/>
  </r>
  <r>
    <x v="160"/>
    <n v="70"/>
    <x v="3"/>
    <s v="NA"/>
    <n v="12155"/>
    <x v="31"/>
    <s v="Pave"/>
    <s v="NA"/>
    <s v="IR1"/>
    <s v="Lvl"/>
    <s v="AllPub"/>
    <s v="Inside"/>
    <s v="Gtl"/>
    <x v="7"/>
    <s v="Norm"/>
    <s v="Norm"/>
    <x v="0"/>
    <x v="0"/>
    <x v="2"/>
    <x v="1"/>
    <n v="1925"/>
    <x v="3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x v="0"/>
    <s v="SBrkr"/>
    <n v="810"/>
    <n v="672"/>
    <n v="0"/>
    <x v="15"/>
    <n v="1482"/>
    <n v="0"/>
    <n v="0"/>
    <n v="2"/>
    <n v="0"/>
    <n v="4"/>
    <n v="1"/>
    <s v="Fa"/>
    <n v="7"/>
    <s v="Typ"/>
    <n v="0"/>
    <s v="NA"/>
    <s v="Detchd"/>
    <n v="1934"/>
    <s v="Unf"/>
    <x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x v="16"/>
    <n v="63.636363636363633"/>
    <x v="3"/>
    <m/>
  </r>
  <r>
    <x v="161"/>
    <n v="50"/>
    <x v="0"/>
    <s v="NA"/>
    <n v="3950"/>
    <x v="32"/>
    <s v="Pave"/>
    <s v="Grvl"/>
    <s v="Reg"/>
    <s v="Bnk"/>
    <s v="AllPub"/>
    <s v="Inside"/>
    <s v="Gtl"/>
    <x v="0"/>
    <s v="Artery"/>
    <s v="Norm"/>
    <x v="0"/>
    <x v="1"/>
    <x v="2"/>
    <x v="1"/>
    <n v="1926"/>
    <x v="3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x v="1"/>
    <s v="SBrkr"/>
    <n v="818"/>
    <n v="406"/>
    <n v="0"/>
    <x v="14"/>
    <n v="1224"/>
    <n v="0"/>
    <n v="0"/>
    <n v="1"/>
    <n v="0"/>
    <n v="3"/>
    <n v="1"/>
    <s v="TA"/>
    <n v="5"/>
    <s v="Typ"/>
    <n v="0"/>
    <s v="NA"/>
    <s v="Detchd"/>
    <n v="1926"/>
    <s v="Unf"/>
    <x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x v="71"/>
    <n v="57.5"/>
    <x v="3"/>
    <m/>
  </r>
  <r>
    <x v="162"/>
    <n v="40"/>
    <x v="0"/>
    <n v="40"/>
    <n v="5400"/>
    <x v="0"/>
    <s v="Pave"/>
    <s v="Pave"/>
    <s v="Reg"/>
    <s v="Lvl"/>
    <s v="AllPub"/>
    <s v="Corner"/>
    <s v="Gtl"/>
    <x v="0"/>
    <s v="Norm"/>
    <s v="Norm"/>
    <x v="0"/>
    <x v="3"/>
    <x v="2"/>
    <x v="4"/>
    <n v="1926"/>
    <x v="3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x v="1"/>
    <s v="FuseA"/>
    <n v="1149"/>
    <n v="467"/>
    <n v="0"/>
    <x v="0"/>
    <n v="1616"/>
    <n v="0"/>
    <n v="0"/>
    <n v="2"/>
    <n v="0"/>
    <n v="3"/>
    <n v="1"/>
    <s v="Gd"/>
    <n v="5"/>
    <s v="Typ"/>
    <n v="0"/>
    <s v="NA"/>
    <s v="Detchd"/>
    <n v="1926"/>
    <s v="Unf"/>
    <x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x v="126"/>
    <n v="54.285714285714285"/>
    <x v="1"/>
    <m/>
  </r>
  <r>
    <x v="163"/>
    <n v="50"/>
    <x v="0"/>
    <s v="NA"/>
    <n v="5700"/>
    <x v="22"/>
    <s v="Pave"/>
    <s v="NA"/>
    <s v="Reg"/>
    <s v="Lvl"/>
    <s v="AllPub"/>
    <s v="Inside"/>
    <s v="Gtl"/>
    <x v="0"/>
    <s v="Norm"/>
    <s v="Norm"/>
    <x v="0"/>
    <x v="1"/>
    <x v="3"/>
    <x v="4"/>
    <n v="1926"/>
    <x v="3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x v="1"/>
    <s v="SBrkr"/>
    <n v="572"/>
    <n v="539"/>
    <n v="0"/>
    <x v="7"/>
    <n v="1111"/>
    <n v="0"/>
    <n v="0"/>
    <n v="1"/>
    <n v="0"/>
    <n v="2"/>
    <n v="1"/>
    <s v="TA"/>
    <n v="5"/>
    <s v="Typ"/>
    <n v="1"/>
    <s v="Gd"/>
    <s v="Detchd"/>
    <n v="1982"/>
    <s v="Unf"/>
    <x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x v="127"/>
    <n v="68.764705882352942"/>
    <x v="2"/>
    <m/>
  </r>
  <r>
    <x v="164"/>
    <n v="30"/>
    <x v="1"/>
    <n v="52"/>
    <n v="5825"/>
    <x v="22"/>
    <s v="Pave"/>
    <s v="NA"/>
    <s v="IR1"/>
    <s v="Lvl"/>
    <s v="AllPub"/>
    <s v="Inside"/>
    <s v="Gtl"/>
    <x v="4"/>
    <s v="Norm"/>
    <s v="Norm"/>
    <x v="0"/>
    <x v="3"/>
    <x v="4"/>
    <x v="0"/>
    <n v="1926"/>
    <x v="3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x v="1"/>
    <s v="SBrkr"/>
    <n v="747"/>
    <n v="0"/>
    <n v="0"/>
    <x v="18"/>
    <n v="747"/>
    <n v="0"/>
    <n v="0"/>
    <n v="1"/>
    <n v="0"/>
    <n v="1"/>
    <n v="1"/>
    <s v="TA"/>
    <n v="5"/>
    <s v="Typ"/>
    <n v="0"/>
    <s v="NA"/>
    <s v="Detchd"/>
    <n v="1953"/>
    <s v="Unf"/>
    <x v="4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x v="76"/>
    <n v="61.46153846153846"/>
    <x v="3"/>
    <m/>
  </r>
  <r>
    <x v="165"/>
    <n v="45"/>
    <x v="0"/>
    <n v="50"/>
    <n v="6000"/>
    <x v="20"/>
    <s v="Pave"/>
    <s v="NA"/>
    <s v="Reg"/>
    <s v="Lvl"/>
    <s v="AllPub"/>
    <s v="Inside"/>
    <s v="Gtl"/>
    <x v="4"/>
    <s v="Norm"/>
    <s v="Norm"/>
    <x v="0"/>
    <x v="5"/>
    <x v="2"/>
    <x v="4"/>
    <n v="1926"/>
    <x v="3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x v="1"/>
    <s v="SBrkr"/>
    <n v="904"/>
    <n v="0"/>
    <n v="0"/>
    <x v="1"/>
    <n v="904"/>
    <n v="0"/>
    <n v="0"/>
    <n v="1"/>
    <n v="0"/>
    <n v="2"/>
    <n v="1"/>
    <s v="TA"/>
    <n v="4"/>
    <s v="Typ"/>
    <n v="0"/>
    <s v="NA"/>
    <s v="Detchd"/>
    <n v="1926"/>
    <s v="Unf"/>
    <x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x v="17"/>
    <n v="66.111111111111114"/>
    <x v="2"/>
    <m/>
  </r>
  <r>
    <x v="166"/>
    <n v="50"/>
    <x v="1"/>
    <n v="60"/>
    <n v="6000"/>
    <x v="20"/>
    <s v="Pave"/>
    <s v="NA"/>
    <s v="Reg"/>
    <s v="Lvl"/>
    <s v="AllPub"/>
    <s v="Inside"/>
    <s v="Gtl"/>
    <x v="7"/>
    <s v="Norm"/>
    <s v="Norm"/>
    <x v="0"/>
    <x v="1"/>
    <x v="1"/>
    <x v="0"/>
    <n v="1926"/>
    <x v="3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x v="1"/>
    <s v="SBrkr"/>
    <n v="1008"/>
    <n v="0"/>
    <n v="514"/>
    <x v="14"/>
    <n v="1522"/>
    <n v="0"/>
    <n v="0"/>
    <n v="2"/>
    <n v="0"/>
    <n v="4"/>
    <n v="1"/>
    <s v="TA"/>
    <n v="7"/>
    <s v="Typ"/>
    <n v="0"/>
    <s v="NA"/>
    <s v="NA"/>
    <s v="NA"/>
    <s v="NA"/>
    <x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x v="128"/>
    <n v="51"/>
    <x v="1"/>
    <m/>
  </r>
  <r>
    <x v="167"/>
    <n v="30"/>
    <x v="0"/>
    <n v="60"/>
    <n v="6180"/>
    <x v="20"/>
    <s v="Pave"/>
    <s v="NA"/>
    <s v="Reg"/>
    <s v="Lvl"/>
    <s v="AllPub"/>
    <s v="Corner"/>
    <s v="Gtl"/>
    <x v="4"/>
    <s v="Norm"/>
    <s v="Norm"/>
    <x v="0"/>
    <x v="3"/>
    <x v="2"/>
    <x v="0"/>
    <n v="1926"/>
    <x v="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x v="0"/>
    <s v="SBrkr"/>
    <n v="986"/>
    <n v="0"/>
    <n v="0"/>
    <x v="20"/>
    <n v="986"/>
    <n v="0"/>
    <n v="0"/>
    <n v="1"/>
    <n v="0"/>
    <n v="2"/>
    <n v="1"/>
    <s v="TA"/>
    <n v="5"/>
    <s v="Typ"/>
    <n v="1"/>
    <s v="Gd"/>
    <s v="Detchd"/>
    <n v="1926"/>
    <s v="Unf"/>
    <x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x v="128"/>
    <n v="53.684210526315788"/>
    <x v="1"/>
    <m/>
  </r>
  <r>
    <x v="168"/>
    <n v="45"/>
    <x v="1"/>
    <n v="55"/>
    <n v="10594"/>
    <x v="16"/>
    <s v="Pave"/>
    <s v="NA"/>
    <s v="Reg"/>
    <s v="Lvl"/>
    <s v="AllPub"/>
    <s v="Inside"/>
    <s v="Gtl"/>
    <x v="6"/>
    <s v="Norm"/>
    <s v="Norm"/>
    <x v="0"/>
    <x v="5"/>
    <x v="1"/>
    <x v="0"/>
    <n v="1926"/>
    <x v="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x v="0"/>
    <s v="SBrkr"/>
    <n v="789"/>
    <n v="0"/>
    <n v="0"/>
    <x v="21"/>
    <n v="789"/>
    <n v="0"/>
    <n v="0"/>
    <n v="1"/>
    <n v="0"/>
    <n v="2"/>
    <n v="1"/>
    <s v="TA"/>
    <n v="5"/>
    <s v="Typ"/>
    <n v="0"/>
    <s v="NA"/>
    <s v="Detchd"/>
    <n v="1926"/>
    <s v="Unf"/>
    <x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x v="38"/>
    <n v="60.3125"/>
    <x v="3"/>
    <m/>
  </r>
  <r>
    <x v="169"/>
    <n v="70"/>
    <x v="1"/>
    <n v="53"/>
    <n v="10918"/>
    <x v="7"/>
    <s v="Pave"/>
    <s v="NA"/>
    <s v="Reg"/>
    <s v="Lvl"/>
    <s v="AllPub"/>
    <s v="Inside"/>
    <s v="Gtl"/>
    <x v="6"/>
    <s v="Norm"/>
    <s v="Norm"/>
    <x v="0"/>
    <x v="0"/>
    <x v="3"/>
    <x v="5"/>
    <n v="1926"/>
    <x v="3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x v="1"/>
    <s v="SBrkr"/>
    <n v="1276"/>
    <n v="804"/>
    <n v="0"/>
    <x v="10"/>
    <n v="2080"/>
    <n v="0"/>
    <n v="0"/>
    <n v="1"/>
    <n v="1"/>
    <n v="3"/>
    <n v="1"/>
    <s v="Gd"/>
    <n v="9"/>
    <s v="Typ"/>
    <n v="2"/>
    <s v="Gd"/>
    <s v="Detchd"/>
    <n v="1926"/>
    <s v="Unf"/>
    <x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x v="129"/>
    <n v="68.82352941176471"/>
    <x v="2"/>
    <m/>
  </r>
  <r>
    <x v="170"/>
    <n v="30"/>
    <x v="0"/>
    <n v="60"/>
    <n v="6324"/>
    <x v="1"/>
    <s v="Pave"/>
    <s v="NA"/>
    <s v="IR1"/>
    <s v="Lvl"/>
    <s v="AllPub"/>
    <s v="Inside"/>
    <s v="Gtl"/>
    <x v="4"/>
    <s v="Feedr"/>
    <s v="RRNn"/>
    <x v="0"/>
    <x v="3"/>
    <x v="4"/>
    <x v="2"/>
    <n v="1927"/>
    <x v="3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x v="0"/>
    <s v="SBrkr"/>
    <n v="520"/>
    <n v="0"/>
    <n v="0"/>
    <x v="30"/>
    <n v="520"/>
    <n v="0"/>
    <n v="0"/>
    <n v="1"/>
    <n v="0"/>
    <n v="1"/>
    <n v="1"/>
    <s v="Fa"/>
    <n v="4"/>
    <s v="Typ"/>
    <n v="0"/>
    <s v="NA"/>
    <s v="Detchd"/>
    <n v="1920"/>
    <s v="Unf"/>
    <x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x v="130"/>
    <n v="68.5"/>
    <x v="2"/>
    <m/>
  </r>
  <r>
    <x v="171"/>
    <n v="30"/>
    <x v="0"/>
    <n v="56"/>
    <n v="8960"/>
    <x v="2"/>
    <s v="Pave"/>
    <s v="Grvl"/>
    <s v="Reg"/>
    <s v="Lvl"/>
    <s v="AllPub"/>
    <s v="Inside"/>
    <s v="Gtl"/>
    <x v="0"/>
    <s v="Artery"/>
    <s v="Norm"/>
    <x v="0"/>
    <x v="3"/>
    <x v="1"/>
    <x v="2"/>
    <n v="1927"/>
    <x v="3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x v="1"/>
    <s v="FuseA"/>
    <n v="1028"/>
    <n v="0"/>
    <n v="0"/>
    <x v="14"/>
    <n v="1028"/>
    <n v="0"/>
    <n v="0"/>
    <n v="1"/>
    <n v="0"/>
    <n v="2"/>
    <n v="1"/>
    <s v="TA"/>
    <n v="5"/>
    <s v="Typ"/>
    <n v="1"/>
    <s v="Gd"/>
    <s v="Detchd"/>
    <n v="1927"/>
    <s v="Unf"/>
    <x v="4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x v="71"/>
    <n v="57.5"/>
    <x v="3"/>
    <m/>
  </r>
  <r>
    <x v="172"/>
    <n v="30"/>
    <x v="1"/>
    <n v="60"/>
    <n v="10800"/>
    <x v="7"/>
    <s v="Pave"/>
    <s v="Grvl"/>
    <s v="Reg"/>
    <s v="Lvl"/>
    <s v="AllPub"/>
    <s v="Inside"/>
    <s v="Gtl"/>
    <x v="0"/>
    <s v="Norm"/>
    <s v="Norm"/>
    <x v="0"/>
    <x v="3"/>
    <x v="4"/>
    <x v="2"/>
    <n v="1927"/>
    <x v="3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x v="1"/>
    <s v="SBrkr"/>
    <n v="968"/>
    <n v="0"/>
    <n v="0"/>
    <x v="21"/>
    <n v="968"/>
    <n v="0"/>
    <n v="0"/>
    <n v="2"/>
    <n v="0"/>
    <n v="4"/>
    <n v="1"/>
    <s v="TA"/>
    <n v="5"/>
    <s v="Typ"/>
    <n v="0"/>
    <s v="NA"/>
    <s v="Detchd"/>
    <n v="1928"/>
    <s v="Unf"/>
    <x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x v="131"/>
    <n v="40.3125"/>
    <x v="0"/>
    <m/>
  </r>
  <r>
    <x v="173"/>
    <n v="50"/>
    <x v="0"/>
    <n v="52"/>
    <n v="6240"/>
    <x v="20"/>
    <s v="Pave"/>
    <s v="NA"/>
    <s v="Reg"/>
    <s v="Lvl"/>
    <s v="AllPub"/>
    <s v="Inside"/>
    <s v="Gtl"/>
    <x v="4"/>
    <s v="Norm"/>
    <s v="Norm"/>
    <x v="0"/>
    <x v="1"/>
    <x v="1"/>
    <x v="2"/>
    <n v="1928"/>
    <x v="3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x v="1"/>
    <s v="SBrkr"/>
    <n v="1042"/>
    <n v="534"/>
    <n v="0"/>
    <x v="23"/>
    <n v="1576"/>
    <n v="0"/>
    <n v="0"/>
    <n v="1"/>
    <n v="0"/>
    <n v="3"/>
    <n v="1"/>
    <s v="TA"/>
    <n v="8"/>
    <s v="Typ"/>
    <n v="1"/>
    <s v="Gd"/>
    <s v="Detchd"/>
    <n v="1928"/>
    <s v="Unf"/>
    <x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x v="132"/>
    <n v="57.307692307692307"/>
    <x v="3"/>
    <m/>
  </r>
  <r>
    <x v="174"/>
    <n v="50"/>
    <x v="1"/>
    <n v="52"/>
    <n v="6292"/>
    <x v="20"/>
    <s v="Pave"/>
    <s v="NA"/>
    <s v="Reg"/>
    <s v="Lvl"/>
    <s v="AllPub"/>
    <s v="Inside"/>
    <s v="Gtl"/>
    <x v="7"/>
    <s v="Norm"/>
    <s v="Norm"/>
    <x v="0"/>
    <x v="1"/>
    <x v="3"/>
    <x v="4"/>
    <n v="1928"/>
    <x v="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x v="1"/>
    <s v="SBrkr"/>
    <n v="877"/>
    <n v="600"/>
    <n v="0"/>
    <x v="26"/>
    <n v="1477"/>
    <n v="0"/>
    <n v="1"/>
    <n v="2"/>
    <n v="0"/>
    <n v="3"/>
    <n v="1"/>
    <s v="TA"/>
    <n v="6"/>
    <s v="Typ"/>
    <n v="1"/>
    <s v="Gd"/>
    <s v="Detchd"/>
    <n v="1928"/>
    <s v="Unf"/>
    <x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x v="133"/>
    <n v="63.043478260869563"/>
    <x v="3"/>
    <m/>
  </r>
  <r>
    <x v="175"/>
    <n v="50"/>
    <x v="1"/>
    <n v="57"/>
    <n v="7558"/>
    <x v="17"/>
    <s v="Pave"/>
    <s v="NA"/>
    <s v="Reg"/>
    <s v="Bnk"/>
    <s v="AllPub"/>
    <s v="Inside"/>
    <s v="Gtl"/>
    <x v="6"/>
    <s v="Norm"/>
    <s v="Norm"/>
    <x v="0"/>
    <x v="1"/>
    <x v="2"/>
    <x v="2"/>
    <n v="1928"/>
    <x v="3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x v="1"/>
    <s v="SBrkr"/>
    <n v="1172"/>
    <n v="741"/>
    <n v="0"/>
    <x v="0"/>
    <n v="1913"/>
    <n v="0"/>
    <n v="0"/>
    <n v="1"/>
    <n v="1"/>
    <n v="3"/>
    <n v="1"/>
    <s v="TA"/>
    <n v="9"/>
    <s v="Typ"/>
    <n v="1"/>
    <s v="TA"/>
    <s v="Detchd"/>
    <n v="1929"/>
    <s v="Unf"/>
    <x v="4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x v="59"/>
    <n v="63.214285714285715"/>
    <x v="3"/>
    <m/>
  </r>
  <r>
    <x v="176"/>
    <n v="50"/>
    <x v="1"/>
    <n v="65"/>
    <n v="7804"/>
    <x v="14"/>
    <s v="Pave"/>
    <s v="NA"/>
    <s v="Reg"/>
    <s v="Lvl"/>
    <s v="AllPub"/>
    <s v="Inside"/>
    <s v="Gtl"/>
    <x v="7"/>
    <s v="Norm"/>
    <s v="Norm"/>
    <x v="0"/>
    <x v="1"/>
    <x v="4"/>
    <x v="7"/>
    <n v="1928"/>
    <x v="3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x v="1"/>
    <s v="SBrkr"/>
    <n v="1328"/>
    <n v="653"/>
    <n v="0"/>
    <x v="8"/>
    <n v="1981"/>
    <n v="1"/>
    <n v="0"/>
    <n v="2"/>
    <n v="0"/>
    <n v="4"/>
    <n v="1"/>
    <s v="Gd"/>
    <n v="7"/>
    <s v="Min2"/>
    <n v="2"/>
    <s v="TA"/>
    <s v="Detchd"/>
    <n v="1981"/>
    <s v="Unf"/>
    <x v="4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x v="27"/>
    <n v="43.548387096774192"/>
    <x v="0"/>
    <m/>
  </r>
  <r>
    <x v="177"/>
    <n v="30"/>
    <x v="0"/>
    <n v="60"/>
    <n v="8520"/>
    <x v="9"/>
    <s v="Pave"/>
    <s v="NA"/>
    <s v="Reg"/>
    <s v="Lvl"/>
    <s v="AllPub"/>
    <s v="Inside"/>
    <s v="Gtl"/>
    <x v="0"/>
    <s v="Norm"/>
    <s v="Norm"/>
    <x v="0"/>
    <x v="3"/>
    <x v="2"/>
    <x v="1"/>
    <n v="1928"/>
    <x v="3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x v="1"/>
    <s v="SBrkr"/>
    <n v="720"/>
    <n v="0"/>
    <n v="0"/>
    <x v="18"/>
    <n v="720"/>
    <n v="0"/>
    <n v="0"/>
    <n v="1"/>
    <n v="0"/>
    <n v="2"/>
    <n v="1"/>
    <s v="TA"/>
    <n v="5"/>
    <s v="Typ"/>
    <n v="0"/>
    <s v="NA"/>
    <s v="Detchd"/>
    <n v="2005"/>
    <s v="Unf"/>
    <x v="4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134"/>
    <n v="81.461538461538467"/>
    <x v="6"/>
    <m/>
  </r>
  <r>
    <x v="178"/>
    <n v="45"/>
    <x v="3"/>
    <n v="60"/>
    <n v="9000"/>
    <x v="2"/>
    <s v="Pave"/>
    <s v="NA"/>
    <s v="Reg"/>
    <s v="Lvl"/>
    <s v="AllPub"/>
    <s v="Corner"/>
    <s v="Gtl"/>
    <x v="9"/>
    <s v="Norm"/>
    <s v="Norm"/>
    <x v="0"/>
    <x v="5"/>
    <x v="2"/>
    <x v="7"/>
    <n v="1928"/>
    <x v="3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x v="0"/>
    <s v="FuseA"/>
    <n v="784"/>
    <n v="0"/>
    <n v="0"/>
    <x v="21"/>
    <n v="784"/>
    <n v="0"/>
    <n v="0"/>
    <n v="1"/>
    <n v="0"/>
    <n v="2"/>
    <n v="1"/>
    <s v="TA"/>
    <n v="5"/>
    <s v="Typ"/>
    <n v="0"/>
    <s v="NA"/>
    <s v="Detchd"/>
    <n v="1950"/>
    <s v="Unf"/>
    <x v="4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x v="135"/>
    <n v="47.5"/>
    <x v="1"/>
    <m/>
  </r>
  <r>
    <x v="179"/>
    <n v="70"/>
    <x v="0"/>
    <n v="60"/>
    <n v="9600"/>
    <x v="15"/>
    <s v="Pave"/>
    <s v="NA"/>
    <s v="Reg"/>
    <s v="Lvl"/>
    <s v="AllPub"/>
    <s v="Inside"/>
    <s v="Gtl"/>
    <x v="0"/>
    <s v="Norm"/>
    <s v="Norm"/>
    <x v="0"/>
    <x v="0"/>
    <x v="3"/>
    <x v="5"/>
    <n v="1928"/>
    <x v="3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x v="1"/>
    <s v="SBrkr"/>
    <n v="689"/>
    <n v="689"/>
    <n v="0"/>
    <x v="19"/>
    <n v="1378"/>
    <n v="0"/>
    <n v="0"/>
    <n v="2"/>
    <n v="0"/>
    <n v="3"/>
    <n v="1"/>
    <s v="Gd"/>
    <n v="7"/>
    <s v="Typ"/>
    <n v="1"/>
    <s v="Gd"/>
    <s v="Detchd"/>
    <n v="1928"/>
    <s v="Unf"/>
    <x v="4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x v="114"/>
    <n v="76.666666666666671"/>
    <x v="6"/>
    <m/>
  </r>
  <r>
    <x v="180"/>
    <n v="50"/>
    <x v="0"/>
    <n v="50"/>
    <n v="5500"/>
    <x v="22"/>
    <s v="Pave"/>
    <s v="NA"/>
    <s v="Reg"/>
    <s v="Lvl"/>
    <s v="AllPub"/>
    <s v="Corner"/>
    <s v="Gtl"/>
    <x v="0"/>
    <s v="Norm"/>
    <s v="Norm"/>
    <x v="0"/>
    <x v="1"/>
    <x v="1"/>
    <x v="4"/>
    <n v="1929"/>
    <x v="3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x v="1"/>
    <s v="SBrkr"/>
    <n v="926"/>
    <n v="0"/>
    <n v="390"/>
    <x v="20"/>
    <n v="1316"/>
    <n v="1"/>
    <n v="0"/>
    <n v="1"/>
    <n v="0"/>
    <n v="3"/>
    <n v="1"/>
    <s v="TA"/>
    <n v="6"/>
    <s v="Typ"/>
    <n v="0"/>
    <s v="NA"/>
    <s v="Detchd"/>
    <n v="1974"/>
    <s v="Unf"/>
    <x v="4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44"/>
    <n v="68.421052631578945"/>
    <x v="2"/>
    <m/>
  </r>
  <r>
    <x v="181"/>
    <n v="50"/>
    <x v="0"/>
    <n v="50"/>
    <n v="6000"/>
    <x v="20"/>
    <s v="Pave"/>
    <s v="NA"/>
    <s v="Reg"/>
    <s v="Lvl"/>
    <s v="AllPub"/>
    <s v="Corner"/>
    <s v="Gtl"/>
    <x v="4"/>
    <s v="Norm"/>
    <s v="Norm"/>
    <x v="0"/>
    <x v="1"/>
    <x v="2"/>
    <x v="4"/>
    <n v="1929"/>
    <x v="3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x v="1"/>
    <s v="SBrkr"/>
    <n v="950"/>
    <n v="208"/>
    <n v="0"/>
    <x v="14"/>
    <n v="1158"/>
    <n v="0"/>
    <n v="0"/>
    <n v="1"/>
    <n v="0"/>
    <n v="3"/>
    <n v="1"/>
    <s v="TA"/>
    <n v="5"/>
    <s v="Typ"/>
    <n v="1"/>
    <s v="Gd"/>
    <s v="BuiltIn"/>
    <n v="1929"/>
    <s v="RFn"/>
    <x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x v="93"/>
    <n v="60"/>
    <x v="3"/>
    <m/>
  </r>
  <r>
    <x v="182"/>
    <n v="45"/>
    <x v="0"/>
    <n v="51"/>
    <n v="6120"/>
    <x v="20"/>
    <s v="Pave"/>
    <s v="NA"/>
    <s v="Reg"/>
    <s v="Lvl"/>
    <s v="AllPub"/>
    <s v="Corner"/>
    <s v="Gtl"/>
    <x v="4"/>
    <s v="Norm"/>
    <s v="Norm"/>
    <x v="0"/>
    <x v="5"/>
    <x v="3"/>
    <x v="1"/>
    <n v="1929"/>
    <x v="3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x v="1"/>
    <s v="FuseA"/>
    <n v="854"/>
    <n v="0"/>
    <n v="0"/>
    <x v="7"/>
    <n v="854"/>
    <n v="0"/>
    <n v="0"/>
    <n v="1"/>
    <n v="0"/>
    <n v="2"/>
    <n v="1"/>
    <s v="TA"/>
    <n v="5"/>
    <s v="Typ"/>
    <n v="0"/>
    <s v="NA"/>
    <s v="Detchd"/>
    <n v="1991"/>
    <s v="Unf"/>
    <x v="4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x v="40"/>
    <n v="77.647058823529406"/>
    <x v="6"/>
    <m/>
  </r>
  <r>
    <x v="183"/>
    <n v="70"/>
    <x v="1"/>
    <s v="NA"/>
    <n v="11435"/>
    <x v="8"/>
    <s v="Pave"/>
    <s v="NA"/>
    <s v="IR1"/>
    <s v="HLS"/>
    <s v="AllPub"/>
    <s v="Corner"/>
    <s v="Mod"/>
    <x v="6"/>
    <s v="Norm"/>
    <s v="Norm"/>
    <x v="0"/>
    <x v="0"/>
    <x v="0"/>
    <x v="4"/>
    <n v="1929"/>
    <x v="3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x v="1"/>
    <s v="SBrkr"/>
    <n v="792"/>
    <n v="725"/>
    <n v="0"/>
    <x v="26"/>
    <n v="1517"/>
    <n v="0"/>
    <n v="0"/>
    <n v="1"/>
    <n v="0"/>
    <n v="3"/>
    <n v="1"/>
    <s v="Gd"/>
    <n v="7"/>
    <s v="Typ"/>
    <n v="2"/>
    <s v="Gd"/>
    <s v="Detchd"/>
    <n v="1931"/>
    <s v="Unf"/>
    <x v="4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36"/>
    <n v="100"/>
    <x v="9"/>
    <m/>
  </r>
  <r>
    <x v="184"/>
    <n v="45"/>
    <x v="0"/>
    <n v="55"/>
    <n v="4388"/>
    <x v="23"/>
    <s v="Pave"/>
    <s v="NA"/>
    <s v="IR1"/>
    <s v="Bnk"/>
    <s v="AllPub"/>
    <s v="Inside"/>
    <s v="Gtl"/>
    <x v="0"/>
    <s v="Feedr"/>
    <s v="Norm"/>
    <x v="0"/>
    <x v="5"/>
    <x v="1"/>
    <x v="4"/>
    <n v="1930"/>
    <x v="4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x v="1"/>
    <s v="SBrkr"/>
    <n v="840"/>
    <n v="0"/>
    <n v="0"/>
    <x v="31"/>
    <n v="840"/>
    <n v="0"/>
    <n v="0"/>
    <n v="1"/>
    <n v="0"/>
    <n v="3"/>
    <n v="1"/>
    <s v="TA"/>
    <n v="5"/>
    <s v="Typ"/>
    <n v="1"/>
    <s v="TA"/>
    <s v="NA"/>
    <s v="NA"/>
    <s v="NA"/>
    <x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x v="20"/>
    <n v="58"/>
    <x v="3"/>
    <m/>
  </r>
  <r>
    <x v="185"/>
    <n v="190"/>
    <x v="0"/>
    <n v="70"/>
    <n v="5600"/>
    <x v="22"/>
    <s v="Pave"/>
    <s v="NA"/>
    <s v="Reg"/>
    <s v="Lvl"/>
    <s v="AllPub"/>
    <s v="Inside"/>
    <s v="Gtl"/>
    <x v="3"/>
    <s v="Norm"/>
    <s v="Norm"/>
    <x v="1"/>
    <x v="0"/>
    <x v="4"/>
    <x v="0"/>
    <n v="1930"/>
    <x v="4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x v="0"/>
    <s v="SBrkr"/>
    <n v="372"/>
    <n v="720"/>
    <n v="0"/>
    <x v="24"/>
    <n v="1092"/>
    <n v="0"/>
    <n v="0"/>
    <n v="2"/>
    <n v="0"/>
    <n v="3"/>
    <n v="2"/>
    <s v="Fa"/>
    <n v="7"/>
    <s v="Mod"/>
    <n v="0"/>
    <s v="NA"/>
    <s v="NA"/>
    <s v="NA"/>
    <s v="NA"/>
    <x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x v="102"/>
    <n v="50"/>
    <x v="1"/>
    <m/>
  </r>
  <r>
    <x v="186"/>
    <n v="30"/>
    <x v="0"/>
    <n v="70"/>
    <n v="5684"/>
    <x v="22"/>
    <s v="Pave"/>
    <s v="NA"/>
    <s v="Reg"/>
    <s v="Lvl"/>
    <s v="AllPub"/>
    <s v="Inside"/>
    <s v="Gtl"/>
    <x v="0"/>
    <s v="Norm"/>
    <s v="Norm"/>
    <x v="0"/>
    <x v="3"/>
    <x v="2"/>
    <x v="1"/>
    <n v="1930"/>
    <x v="4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x v="1"/>
    <s v="FuseA"/>
    <n v="813"/>
    <n v="0"/>
    <n v="0"/>
    <x v="21"/>
    <n v="813"/>
    <n v="0"/>
    <n v="0"/>
    <n v="1"/>
    <n v="0"/>
    <n v="2"/>
    <n v="1"/>
    <s v="Gd"/>
    <n v="5"/>
    <s v="Typ"/>
    <n v="0"/>
    <s v="NA"/>
    <s v="Detchd"/>
    <n v="1932"/>
    <s v="Unf"/>
    <x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x v="41"/>
    <n v="68.75"/>
    <x v="2"/>
    <m/>
  </r>
  <r>
    <x v="187"/>
    <n v="30"/>
    <x v="0"/>
    <s v="NA"/>
    <n v="5890"/>
    <x v="20"/>
    <s v="Pave"/>
    <s v="NA"/>
    <s v="Reg"/>
    <s v="Lvl"/>
    <s v="AllPub"/>
    <s v="Corner"/>
    <s v="Gtl"/>
    <x v="3"/>
    <s v="Norm"/>
    <s v="Norm"/>
    <x v="0"/>
    <x v="3"/>
    <x v="2"/>
    <x v="1"/>
    <n v="1930"/>
    <x v="4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x v="1"/>
    <s v="SBrkr"/>
    <n v="816"/>
    <n v="0"/>
    <n v="0"/>
    <x v="21"/>
    <n v="816"/>
    <n v="0"/>
    <n v="0"/>
    <n v="1"/>
    <n v="0"/>
    <n v="2"/>
    <n v="1"/>
    <s v="TA"/>
    <n v="5"/>
    <s v="Typ"/>
    <n v="0"/>
    <s v="NA"/>
    <s v="Detchd"/>
    <n v="2002"/>
    <s v="Unf"/>
    <x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x v="137"/>
    <n v="75.3125"/>
    <x v="6"/>
    <m/>
  </r>
  <r>
    <x v="188"/>
    <n v="50"/>
    <x v="0"/>
    <n v="52"/>
    <n v="6240"/>
    <x v="20"/>
    <s v="Pave"/>
    <s v="NA"/>
    <s v="Reg"/>
    <s v="Lvl"/>
    <s v="AllPub"/>
    <s v="Inside"/>
    <s v="Gtl"/>
    <x v="4"/>
    <s v="Norm"/>
    <s v="Norm"/>
    <x v="0"/>
    <x v="1"/>
    <x v="1"/>
    <x v="4"/>
    <n v="1930"/>
    <x v="4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x v="1"/>
    <s v="SBrkr"/>
    <n v="1128"/>
    <n v="445"/>
    <n v="0"/>
    <x v="6"/>
    <n v="1573"/>
    <n v="0"/>
    <n v="0"/>
    <n v="2"/>
    <n v="0"/>
    <n v="3"/>
    <n v="1"/>
    <s v="TA"/>
    <n v="8"/>
    <s v="Typ"/>
    <n v="1"/>
    <s v="Gd"/>
    <s v="Detchd"/>
    <n v="1930"/>
    <s v="Unf"/>
    <x v="4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x v="138"/>
    <n v="60.333333333333336"/>
    <x v="3"/>
    <m/>
  </r>
  <r>
    <x v="189"/>
    <n v="30"/>
    <x v="1"/>
    <n v="52"/>
    <n v="6292"/>
    <x v="20"/>
    <s v="Pave"/>
    <s v="NA"/>
    <s v="Reg"/>
    <s v="Bnk"/>
    <s v="AllPub"/>
    <s v="Inside"/>
    <s v="Gtl"/>
    <x v="7"/>
    <s v="Norm"/>
    <s v="Norm"/>
    <x v="0"/>
    <x v="3"/>
    <x v="2"/>
    <x v="0"/>
    <n v="1930"/>
    <x v="4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x v="0"/>
    <s v="SBrkr"/>
    <n v="790"/>
    <n v="0"/>
    <n v="0"/>
    <x v="21"/>
    <n v="790"/>
    <n v="0"/>
    <n v="0"/>
    <n v="1"/>
    <n v="0"/>
    <n v="2"/>
    <n v="1"/>
    <s v="TA"/>
    <n v="4"/>
    <s v="Typ"/>
    <n v="0"/>
    <s v="NA"/>
    <s v="Detchd"/>
    <n v="1925"/>
    <s v="Unf"/>
    <x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x v="104"/>
    <n v="56.875"/>
    <x v="3"/>
    <m/>
  </r>
  <r>
    <x v="190"/>
    <n v="45"/>
    <x v="0"/>
    <n v="57"/>
    <n v="7449"/>
    <x v="17"/>
    <s v="Pave"/>
    <s v="Grvl"/>
    <s v="Reg"/>
    <s v="Bnk"/>
    <s v="AllPub"/>
    <s v="Inside"/>
    <s v="Gtl"/>
    <x v="3"/>
    <s v="Norm"/>
    <s v="Norm"/>
    <x v="0"/>
    <x v="5"/>
    <x v="3"/>
    <x v="4"/>
    <n v="1930"/>
    <x v="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x v="1"/>
    <s v="FuseF"/>
    <n v="1108"/>
    <n v="0"/>
    <n v="0"/>
    <x v="7"/>
    <n v="1108"/>
    <n v="0"/>
    <n v="0"/>
    <n v="1"/>
    <n v="0"/>
    <n v="3"/>
    <n v="1"/>
    <s v="Gd"/>
    <n v="6"/>
    <s v="Typ"/>
    <n v="1"/>
    <s v="Gd"/>
    <s v="Attchd"/>
    <n v="1930"/>
    <s v="Unf"/>
    <x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x v="139"/>
    <n v="82"/>
    <x v="6"/>
    <m/>
  </r>
  <r>
    <x v="191"/>
    <n v="40"/>
    <x v="0"/>
    <n v="50"/>
    <n v="9100"/>
    <x v="2"/>
    <s v="Pave"/>
    <s v="NA"/>
    <s v="Reg"/>
    <s v="Lvl"/>
    <s v="AllPub"/>
    <s v="Inside"/>
    <s v="Gtl"/>
    <x v="4"/>
    <s v="RRAn"/>
    <s v="Feedr"/>
    <x v="0"/>
    <x v="3"/>
    <x v="1"/>
    <x v="2"/>
    <n v="1930"/>
    <x v="4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x v="1"/>
    <s v="FuseA"/>
    <n v="779"/>
    <n v="0"/>
    <n v="156"/>
    <x v="31"/>
    <n v="935"/>
    <n v="0"/>
    <n v="0"/>
    <n v="1"/>
    <n v="0"/>
    <n v="2"/>
    <n v="1"/>
    <s v="TA"/>
    <n v="4"/>
    <s v="Typ"/>
    <n v="0"/>
    <s v="NA"/>
    <s v="Detchd"/>
    <n v="1988"/>
    <s v="Unf"/>
    <x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x v="140"/>
    <n v="53"/>
    <x v="1"/>
    <m/>
  </r>
  <r>
    <x v="192"/>
    <n v="50"/>
    <x v="0"/>
    <n v="52"/>
    <n v="9439"/>
    <x v="15"/>
    <s v="Pave"/>
    <s v="NA"/>
    <s v="Reg"/>
    <s v="Lvl"/>
    <s v="AllPub"/>
    <s v="Inside"/>
    <s v="Gtl"/>
    <x v="0"/>
    <s v="Norm"/>
    <s v="Norm"/>
    <x v="0"/>
    <x v="1"/>
    <x v="1"/>
    <x v="0"/>
    <n v="1930"/>
    <x v="4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x v="1"/>
    <s v="FuseA"/>
    <n v="912"/>
    <n v="336"/>
    <n v="0"/>
    <x v="15"/>
    <n v="1248"/>
    <n v="0"/>
    <n v="0"/>
    <n v="1"/>
    <n v="0"/>
    <n v="2"/>
    <n v="1"/>
    <s v="TA"/>
    <n v="6"/>
    <s v="Typ"/>
    <n v="0"/>
    <s v="NA"/>
    <s v="Detchd"/>
    <n v="1957"/>
    <s v="Unf"/>
    <x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x v="20"/>
    <n v="39.545454545454547"/>
    <x v="0"/>
    <m/>
  </r>
  <r>
    <x v="193"/>
    <n v="30"/>
    <x v="3"/>
    <n v="70"/>
    <n v="4270"/>
    <x v="23"/>
    <s v="Pave"/>
    <s v="NA"/>
    <s v="Reg"/>
    <s v="Bnk"/>
    <s v="AllPub"/>
    <s v="Inside"/>
    <s v="Mod"/>
    <x v="2"/>
    <s v="Norm"/>
    <s v="Norm"/>
    <x v="0"/>
    <x v="3"/>
    <x v="6"/>
    <x v="2"/>
    <n v="1931"/>
    <x v="4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x v="1"/>
    <s v="SBrkr"/>
    <n v="774"/>
    <n v="0"/>
    <n v="0"/>
    <x v="18"/>
    <n v="774"/>
    <n v="0"/>
    <n v="0"/>
    <n v="1"/>
    <n v="0"/>
    <n v="3"/>
    <n v="1"/>
    <s v="Gd"/>
    <n v="6"/>
    <s v="Typ"/>
    <n v="0"/>
    <s v="NA"/>
    <s v="NA"/>
    <s v="NA"/>
    <s v="NA"/>
    <x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x v="15"/>
    <n v="60.769230769230766"/>
    <x v="3"/>
    <m/>
  </r>
  <r>
    <x v="194"/>
    <n v="50"/>
    <x v="0"/>
    <n v="51"/>
    <n v="6120"/>
    <x v="20"/>
    <s v="Pave"/>
    <s v="NA"/>
    <s v="Reg"/>
    <s v="Lvl"/>
    <s v="AllPub"/>
    <s v="Inside"/>
    <s v="Gtl"/>
    <x v="0"/>
    <s v="Artery"/>
    <s v="Norm"/>
    <x v="0"/>
    <x v="1"/>
    <x v="3"/>
    <x v="0"/>
    <n v="1931"/>
    <x v="4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x v="1"/>
    <s v="FuseF"/>
    <n v="1022"/>
    <n v="752"/>
    <n v="0"/>
    <x v="6"/>
    <n v="1774"/>
    <n v="0"/>
    <n v="0"/>
    <n v="2"/>
    <n v="0"/>
    <n v="2"/>
    <n v="2"/>
    <s v="TA"/>
    <n v="8"/>
    <s v="Min1"/>
    <n v="2"/>
    <s v="TA"/>
    <s v="Detchd"/>
    <n v="1931"/>
    <s v="Unf"/>
    <x v="4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x v="141"/>
    <n v="48.111111111111114"/>
    <x v="1"/>
    <m/>
  </r>
  <r>
    <x v="195"/>
    <n v="30"/>
    <x v="0"/>
    <n v="51"/>
    <n v="6120"/>
    <x v="20"/>
    <s v="Pave"/>
    <s v="NA"/>
    <s v="Reg"/>
    <s v="Lvl"/>
    <s v="AllPub"/>
    <s v="Corner"/>
    <s v="Gtl"/>
    <x v="4"/>
    <s v="Norm"/>
    <s v="Norm"/>
    <x v="0"/>
    <x v="3"/>
    <x v="1"/>
    <x v="4"/>
    <n v="1931"/>
    <x v="4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x v="1"/>
    <s v="FuseA"/>
    <n v="875"/>
    <n v="0"/>
    <n v="0"/>
    <x v="21"/>
    <n v="875"/>
    <n v="1"/>
    <n v="0"/>
    <n v="1"/>
    <n v="0"/>
    <n v="2"/>
    <n v="1"/>
    <s v="TA"/>
    <n v="5"/>
    <s v="Typ"/>
    <n v="0"/>
    <s v="NA"/>
    <s v="Detchd"/>
    <n v="1931"/>
    <s v="Unf"/>
    <x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x v="57"/>
    <n v="65.625"/>
    <x v="2"/>
    <m/>
  </r>
  <r>
    <x v="196"/>
    <n v="50"/>
    <x v="0"/>
    <n v="52"/>
    <n v="6240"/>
    <x v="20"/>
    <s v="Pave"/>
    <s v="NA"/>
    <s v="Reg"/>
    <s v="Lvl"/>
    <s v="AllPub"/>
    <s v="Inside"/>
    <s v="Gtl"/>
    <x v="4"/>
    <s v="Norm"/>
    <s v="Norm"/>
    <x v="0"/>
    <x v="1"/>
    <x v="2"/>
    <x v="2"/>
    <n v="1931"/>
    <x v="4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x v="1"/>
    <s v="FuseA"/>
    <n v="959"/>
    <n v="408"/>
    <n v="0"/>
    <x v="26"/>
    <n v="1367"/>
    <n v="0"/>
    <n v="0"/>
    <n v="1"/>
    <n v="0"/>
    <n v="3"/>
    <n v="1"/>
    <s v="TA"/>
    <n v="6"/>
    <s v="Typ"/>
    <n v="1"/>
    <s v="Gd"/>
    <s v="Detchd"/>
    <n v="1978"/>
    <s v="Unf"/>
    <x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x v="142"/>
    <n v="55.434782608695649"/>
    <x v="3"/>
    <m/>
  </r>
  <r>
    <x v="197"/>
    <n v="75"/>
    <x v="1"/>
    <n v="174"/>
    <n v="25419"/>
    <x v="30"/>
    <s v="Pave"/>
    <s v="NA"/>
    <s v="Reg"/>
    <s v="Lvl"/>
    <s v="AllPub"/>
    <s v="Corner"/>
    <s v="Gtl"/>
    <x v="8"/>
    <s v="Artery"/>
    <s v="Norm"/>
    <x v="0"/>
    <x v="0"/>
    <x v="0"/>
    <x v="3"/>
    <n v="1918"/>
    <x v="2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x v="1"/>
    <s v="SBrkr"/>
    <n v="1360"/>
    <n v="1360"/>
    <n v="392"/>
    <x v="11"/>
    <n v="3112"/>
    <n v="1"/>
    <n v="1"/>
    <n v="2"/>
    <n v="0"/>
    <n v="4"/>
    <n v="1"/>
    <s v="Gd"/>
    <n v="8"/>
    <s v="Typ"/>
    <n v="1"/>
    <s v="Ex"/>
    <s v="Detchd"/>
    <n v="1918"/>
    <s v="Unf"/>
    <x v="4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x v="143"/>
    <n v="57.31707317073171"/>
    <x v="3"/>
    <m/>
  </r>
  <r>
    <x v="198"/>
    <n v="70"/>
    <x v="1"/>
    <n v="60"/>
    <n v="7200"/>
    <x v="17"/>
    <s v="Pave"/>
    <s v="NA"/>
    <s v="Reg"/>
    <s v="HLS"/>
    <s v="AllPub"/>
    <s v="Inside"/>
    <s v="Mod"/>
    <x v="6"/>
    <s v="Norm"/>
    <s v="Norm"/>
    <x v="0"/>
    <x v="0"/>
    <x v="3"/>
    <x v="2"/>
    <n v="1931"/>
    <x v="4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x v="1"/>
    <s v="SBrkr"/>
    <n v="851"/>
    <n v="651"/>
    <n v="0"/>
    <x v="26"/>
    <n v="1502"/>
    <n v="0"/>
    <n v="0"/>
    <n v="1"/>
    <n v="1"/>
    <n v="3"/>
    <n v="1"/>
    <s v="TA"/>
    <n v="6"/>
    <s v="Typ"/>
    <n v="1"/>
    <s v="Gd"/>
    <s v="Attchd"/>
    <n v="1931"/>
    <s v="RFn"/>
    <x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x v="132"/>
    <n v="64.782608695652172"/>
    <x v="3"/>
    <m/>
  </r>
  <r>
    <x v="199"/>
    <n v="50"/>
    <x v="0"/>
    <s v="NA"/>
    <n v="7758"/>
    <x v="14"/>
    <s v="Pave"/>
    <s v="NA"/>
    <s v="Reg"/>
    <s v="Lvl"/>
    <s v="AllPub"/>
    <s v="Corner"/>
    <s v="Gtl"/>
    <x v="3"/>
    <s v="Norm"/>
    <s v="Norm"/>
    <x v="0"/>
    <x v="1"/>
    <x v="3"/>
    <x v="3"/>
    <n v="1931"/>
    <x v="4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x v="1"/>
    <s v="FuseF"/>
    <n v="1226"/>
    <n v="592"/>
    <n v="0"/>
    <x v="17"/>
    <n v="1818"/>
    <n v="0"/>
    <n v="0"/>
    <n v="1"/>
    <n v="1"/>
    <n v="4"/>
    <n v="1"/>
    <s v="TA"/>
    <n v="7"/>
    <s v="Typ"/>
    <n v="2"/>
    <s v="TA"/>
    <s v="Detchd"/>
    <n v="1951"/>
    <s v="Unf"/>
    <x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x v="144"/>
    <n v="58.448275862068968"/>
    <x v="3"/>
    <m/>
  </r>
  <r>
    <x v="200"/>
    <n v="50"/>
    <x v="3"/>
    <n v="55"/>
    <n v="4500"/>
    <x v="23"/>
    <s v="Pave"/>
    <s v="Pave"/>
    <s v="IR2"/>
    <s v="Bnk"/>
    <s v="AllPub"/>
    <s v="Inside"/>
    <s v="Gtl"/>
    <x v="7"/>
    <s v="Norm"/>
    <s v="Norm"/>
    <x v="0"/>
    <x v="1"/>
    <x v="1"/>
    <x v="0"/>
    <n v="1932"/>
    <x v="4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x v="1"/>
    <s v="SBrkr"/>
    <n v="848"/>
    <n v="672"/>
    <n v="0"/>
    <x v="26"/>
    <n v="1520"/>
    <n v="0"/>
    <n v="0"/>
    <n v="1"/>
    <n v="0"/>
    <n v="3"/>
    <n v="1"/>
    <s v="TA"/>
    <n v="6"/>
    <s v="Typ"/>
    <n v="0"/>
    <s v="NA"/>
    <s v="Detchd"/>
    <n v="1968"/>
    <s v="Unf"/>
    <x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x v="145"/>
    <n v="69.319130434782608"/>
    <x v="2"/>
    <m/>
  </r>
  <r>
    <x v="201"/>
    <n v="70"/>
    <x v="1"/>
    <n v="70"/>
    <n v="10570"/>
    <x v="16"/>
    <s v="Pave"/>
    <s v="NA"/>
    <s v="Reg"/>
    <s v="Bnk"/>
    <s v="AllPub"/>
    <s v="Inside"/>
    <s v="Mod"/>
    <x v="6"/>
    <s v="Norm"/>
    <s v="Norm"/>
    <x v="0"/>
    <x v="0"/>
    <x v="0"/>
    <x v="1"/>
    <n v="1932"/>
    <x v="4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x v="1"/>
    <s v="SBrkr"/>
    <n v="1549"/>
    <n v="1178"/>
    <n v="0"/>
    <x v="32"/>
    <n v="2727"/>
    <n v="0"/>
    <n v="0"/>
    <n v="2"/>
    <n v="1"/>
    <n v="3"/>
    <n v="1"/>
    <s v="Gd"/>
    <n v="10"/>
    <s v="Maj1"/>
    <n v="2"/>
    <s v="TA"/>
    <s v="Detchd"/>
    <n v="1932"/>
    <s v="Unf"/>
    <x v="4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x v="146"/>
    <n v="87.5"/>
    <x v="8"/>
    <m/>
  </r>
  <r>
    <x v="202"/>
    <n v="50"/>
    <x v="1"/>
    <s v="NA"/>
    <n v="11275"/>
    <x v="8"/>
    <s v="Pave"/>
    <s v="NA"/>
    <s v="IR1"/>
    <s v="HLS"/>
    <s v="AllPub"/>
    <s v="Corner"/>
    <s v="Mod"/>
    <x v="6"/>
    <s v="Norm"/>
    <s v="Norm"/>
    <x v="0"/>
    <x v="1"/>
    <x v="2"/>
    <x v="4"/>
    <n v="1932"/>
    <x v="4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x v="1"/>
    <s v="SBrkr"/>
    <n v="1096"/>
    <n v="895"/>
    <n v="0"/>
    <x v="0"/>
    <n v="1991"/>
    <n v="0"/>
    <n v="0"/>
    <n v="1"/>
    <n v="1"/>
    <n v="3"/>
    <n v="1"/>
    <s v="TA"/>
    <n v="7"/>
    <s v="Typ"/>
    <n v="1"/>
    <s v="Gd"/>
    <s v="Detchd"/>
    <n v="1977"/>
    <s v="Unf"/>
    <x v="4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x v="147"/>
    <n v="78.571428571428569"/>
    <x v="6"/>
    <m/>
  </r>
  <r>
    <x v="203"/>
    <n v="70"/>
    <x v="1"/>
    <n v="80"/>
    <n v="16560"/>
    <x v="34"/>
    <s v="Pave"/>
    <s v="NA"/>
    <s v="IR1"/>
    <s v="Lvl"/>
    <s v="AllPub"/>
    <s v="Inside"/>
    <s v="Gtl"/>
    <x v="6"/>
    <s v="Norm"/>
    <s v="Norm"/>
    <x v="0"/>
    <x v="0"/>
    <x v="2"/>
    <x v="1"/>
    <n v="1932"/>
    <x v="4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x v="1"/>
    <s v="SBrkr"/>
    <n v="1170"/>
    <n v="1175"/>
    <n v="0"/>
    <x v="9"/>
    <n v="2345"/>
    <n v="0"/>
    <n v="0"/>
    <n v="2"/>
    <n v="1"/>
    <n v="4"/>
    <n v="1"/>
    <s v="TA"/>
    <n v="9"/>
    <s v="Typ"/>
    <n v="1"/>
    <s v="Gd"/>
    <s v="Detchd"/>
    <n v="1932"/>
    <s v="Unf"/>
    <x v="4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70"/>
    <n v="72.424242424242422"/>
    <x v="2"/>
    <m/>
  </r>
  <r>
    <x v="204"/>
    <n v="50"/>
    <x v="0"/>
    <n v="52"/>
    <n v="6240"/>
    <x v="20"/>
    <s v="Pave"/>
    <s v="NA"/>
    <s v="Reg"/>
    <s v="Lvl"/>
    <s v="AllPub"/>
    <s v="Inside"/>
    <s v="Gtl"/>
    <x v="4"/>
    <s v="Norm"/>
    <s v="Norm"/>
    <x v="0"/>
    <x v="1"/>
    <x v="2"/>
    <x v="2"/>
    <n v="1934"/>
    <x v="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x v="1"/>
    <s v="SBrkr"/>
    <n v="816"/>
    <n v="0"/>
    <n v="360"/>
    <x v="21"/>
    <n v="1176"/>
    <n v="0"/>
    <n v="0"/>
    <n v="1"/>
    <n v="0"/>
    <n v="3"/>
    <n v="1"/>
    <s v="TA"/>
    <n v="6"/>
    <s v="Typ"/>
    <n v="1"/>
    <s v="Gd"/>
    <s v="Detchd"/>
    <n v="1985"/>
    <s v="Unf"/>
    <x v="4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x v="148"/>
    <n v="71.5625"/>
    <x v="2"/>
    <m/>
  </r>
  <r>
    <x v="205"/>
    <n v="70"/>
    <x v="1"/>
    <n v="74"/>
    <n v="11988"/>
    <x v="31"/>
    <s v="Pave"/>
    <s v="NA"/>
    <s v="IR1"/>
    <s v="HLS"/>
    <s v="AllPub"/>
    <s v="Inside"/>
    <s v="Mod"/>
    <x v="6"/>
    <s v="Norm"/>
    <s v="Norm"/>
    <x v="0"/>
    <x v="0"/>
    <x v="2"/>
    <x v="4"/>
    <n v="1934"/>
    <x v="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x v="1"/>
    <s v="FuseA"/>
    <n v="849"/>
    <n v="811"/>
    <n v="0"/>
    <x v="2"/>
    <n v="1660"/>
    <n v="0"/>
    <n v="0"/>
    <n v="1"/>
    <n v="1"/>
    <n v="3"/>
    <n v="1"/>
    <s v="TA"/>
    <n v="6"/>
    <s v="Typ"/>
    <n v="1"/>
    <s v="Gd"/>
    <s v="Detchd"/>
    <n v="1939"/>
    <s v="Unf"/>
    <x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149"/>
    <n v="78.625"/>
    <x v="6"/>
    <m/>
  </r>
  <r>
    <x v="206"/>
    <n v="70"/>
    <x v="1"/>
    <n v="78"/>
    <n v="12168"/>
    <x v="31"/>
    <s v="Pave"/>
    <s v="NA"/>
    <s v="Reg"/>
    <s v="HLS"/>
    <s v="AllPub"/>
    <s v="Inside"/>
    <s v="Mod"/>
    <x v="6"/>
    <s v="Norm"/>
    <s v="Norm"/>
    <x v="0"/>
    <x v="0"/>
    <x v="0"/>
    <x v="2"/>
    <n v="1934"/>
    <x v="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x v="1"/>
    <s v="SBrkr"/>
    <n v="1940"/>
    <n v="1254"/>
    <n v="0"/>
    <x v="33"/>
    <n v="3194"/>
    <n v="0"/>
    <n v="0"/>
    <n v="2"/>
    <n v="1"/>
    <n v="4"/>
    <n v="1"/>
    <s v="TA"/>
    <n v="10"/>
    <s v="Typ"/>
    <n v="2"/>
    <s v="Gd"/>
    <s v="Basment"/>
    <n v="1934"/>
    <s v="Unf"/>
    <x v="4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x v="150"/>
    <n v="85.5"/>
    <x v="8"/>
    <m/>
  </r>
  <r>
    <x v="207"/>
    <n v="30"/>
    <x v="1"/>
    <n v="56"/>
    <n v="4130"/>
    <x v="32"/>
    <s v="Pave"/>
    <s v="NA"/>
    <s v="IR1"/>
    <s v="Lvl"/>
    <s v="AllPub"/>
    <s v="Inside"/>
    <s v="Gtl"/>
    <x v="4"/>
    <s v="Norm"/>
    <s v="Norm"/>
    <x v="0"/>
    <x v="3"/>
    <x v="6"/>
    <x v="2"/>
    <n v="1935"/>
    <x v="4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x v="1"/>
    <s v="SBrkr"/>
    <n v="729"/>
    <n v="0"/>
    <n v="0"/>
    <x v="30"/>
    <n v="729"/>
    <n v="0"/>
    <n v="0"/>
    <n v="1"/>
    <n v="0"/>
    <n v="2"/>
    <n v="1"/>
    <s v="TA"/>
    <n v="5"/>
    <s v="Maj2"/>
    <n v="0"/>
    <s v="NA"/>
    <s v="NA"/>
    <s v="NA"/>
    <s v="NA"/>
    <x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x v="151"/>
    <n v="52"/>
    <x v="1"/>
    <m/>
  </r>
  <r>
    <x v="208"/>
    <n v="50"/>
    <x v="0"/>
    <n v="51"/>
    <n v="6120"/>
    <x v="20"/>
    <s v="Pave"/>
    <s v="NA"/>
    <s v="Reg"/>
    <s v="Lvl"/>
    <s v="AllPub"/>
    <s v="Inside"/>
    <s v="Gtl"/>
    <x v="4"/>
    <s v="Norm"/>
    <s v="Norm"/>
    <x v="0"/>
    <x v="1"/>
    <x v="4"/>
    <x v="4"/>
    <n v="1935"/>
    <x v="4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x v="1"/>
    <s v="SBrkr"/>
    <n v="989"/>
    <n v="584"/>
    <n v="0"/>
    <x v="22"/>
    <n v="1573"/>
    <n v="0"/>
    <n v="0"/>
    <n v="1"/>
    <n v="0"/>
    <n v="3"/>
    <n v="1"/>
    <s v="Gd"/>
    <n v="6"/>
    <s v="Typ"/>
    <n v="0"/>
    <s v="NA"/>
    <s v="Detchd"/>
    <n v="1935"/>
    <s v="Unf"/>
    <x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x v="152"/>
    <n v="53.2"/>
    <x v="1"/>
    <m/>
  </r>
  <r>
    <x v="209"/>
    <n v="190"/>
    <x v="0"/>
    <n v="60"/>
    <n v="6780"/>
    <x v="21"/>
    <s v="Pave"/>
    <s v="NA"/>
    <s v="Reg"/>
    <s v="Lvl"/>
    <s v="AllPub"/>
    <s v="Inside"/>
    <s v="Gtl"/>
    <x v="3"/>
    <s v="Norm"/>
    <s v="Norm"/>
    <x v="1"/>
    <x v="1"/>
    <x v="2"/>
    <x v="1"/>
    <n v="1935"/>
    <x v="4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x v="0"/>
    <s v="SBrkr"/>
    <n v="520"/>
    <n v="0"/>
    <n v="234"/>
    <x v="30"/>
    <n v="754"/>
    <n v="1"/>
    <n v="0"/>
    <n v="1"/>
    <n v="0"/>
    <n v="2"/>
    <n v="1"/>
    <s v="TA"/>
    <n v="5"/>
    <s v="Typ"/>
    <n v="0"/>
    <s v="NA"/>
    <s v="NA"/>
    <s v="NA"/>
    <s v="NA"/>
    <x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x v="153"/>
    <n v="84.5"/>
    <x v="6"/>
    <m/>
  </r>
  <r>
    <x v="210"/>
    <n v="70"/>
    <x v="1"/>
    <n v="120"/>
    <n v="13728"/>
    <x v="35"/>
    <s v="Pave"/>
    <s v="NA"/>
    <s v="Reg"/>
    <s v="Lvl"/>
    <s v="AllPub"/>
    <s v="Corner"/>
    <s v="Gtl"/>
    <x v="2"/>
    <s v="Norm"/>
    <s v="Norm"/>
    <x v="0"/>
    <x v="0"/>
    <x v="2"/>
    <x v="4"/>
    <n v="1935"/>
    <x v="4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x v="1"/>
    <s v="SBrkr"/>
    <n v="1236"/>
    <n v="872"/>
    <n v="0"/>
    <x v="3"/>
    <n v="2108"/>
    <n v="0"/>
    <n v="0"/>
    <n v="2"/>
    <n v="0"/>
    <n v="4"/>
    <n v="1"/>
    <s v="Gd"/>
    <n v="7"/>
    <s v="Typ"/>
    <n v="2"/>
    <s v="TA"/>
    <s v="Basment"/>
    <n v="1935"/>
    <s v="Unf"/>
    <x v="4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x v="143"/>
    <n v="73.4375"/>
    <x v="2"/>
    <m/>
  </r>
  <r>
    <x v="211"/>
    <n v="50"/>
    <x v="1"/>
    <s v="NA"/>
    <n v="14100"/>
    <x v="35"/>
    <s v="Pave"/>
    <s v="NA"/>
    <s v="IR1"/>
    <s v="Lvl"/>
    <s v="AllPub"/>
    <s v="Inside"/>
    <s v="Mod"/>
    <x v="6"/>
    <s v="Norm"/>
    <s v="Norm"/>
    <x v="0"/>
    <x v="1"/>
    <x v="0"/>
    <x v="5"/>
    <n v="1935"/>
    <x v="4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x v="1"/>
    <s v="SBrkr"/>
    <n v="1968"/>
    <n v="1479"/>
    <n v="0"/>
    <x v="33"/>
    <n v="3447"/>
    <n v="0"/>
    <n v="0"/>
    <n v="3"/>
    <n v="1"/>
    <n v="4"/>
    <n v="1"/>
    <s v="Gd"/>
    <n v="11"/>
    <s v="Typ"/>
    <n v="2"/>
    <s v="Gd"/>
    <s v="BuiltIn"/>
    <n v="1982"/>
    <s v="Unf"/>
    <x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x v="154"/>
    <n v="90.714285714285708"/>
    <x v="8"/>
    <m/>
  </r>
  <r>
    <x v="212"/>
    <n v="30"/>
    <x v="2"/>
    <n v="120"/>
    <n v="18000"/>
    <x v="6"/>
    <s v="Grvl"/>
    <s v="NA"/>
    <s v="Reg"/>
    <s v="Low"/>
    <s v="AllPub"/>
    <s v="Inside"/>
    <s v="Gtl"/>
    <x v="3"/>
    <s v="Norm"/>
    <s v="Norm"/>
    <x v="0"/>
    <x v="3"/>
    <x v="6"/>
    <x v="3"/>
    <n v="1935"/>
    <x v="4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x v="1"/>
    <s v="SBrkr"/>
    <n v="894"/>
    <n v="0"/>
    <n v="0"/>
    <x v="1"/>
    <n v="894"/>
    <n v="0"/>
    <n v="0"/>
    <n v="1"/>
    <n v="0"/>
    <n v="2"/>
    <n v="1"/>
    <s v="TA"/>
    <n v="6"/>
    <s v="Typ"/>
    <n v="0"/>
    <s v="NA"/>
    <s v="Detchd"/>
    <n v="1994"/>
    <s v="RFn"/>
    <x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x v="37"/>
    <n v="45"/>
    <x v="1"/>
    <m/>
  </r>
  <r>
    <x v="213"/>
    <n v="50"/>
    <x v="0"/>
    <n v="50"/>
    <n v="6000"/>
    <x v="20"/>
    <s v="Pave"/>
    <s v="NA"/>
    <s v="Reg"/>
    <s v="Lvl"/>
    <s v="AllPub"/>
    <s v="Inside"/>
    <s v="Gtl"/>
    <x v="4"/>
    <s v="Norm"/>
    <s v="Norm"/>
    <x v="0"/>
    <x v="1"/>
    <x v="4"/>
    <x v="2"/>
    <n v="1936"/>
    <x v="4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x v="1"/>
    <s v="SBrkr"/>
    <n v="757"/>
    <n v="567"/>
    <n v="0"/>
    <x v="14"/>
    <n v="1324"/>
    <n v="0"/>
    <n v="0"/>
    <n v="1"/>
    <n v="0"/>
    <n v="3"/>
    <n v="1"/>
    <s v="TA"/>
    <n v="6"/>
    <s v="Typ"/>
    <n v="0"/>
    <s v="NA"/>
    <s v="Detchd"/>
    <n v="1936"/>
    <s v="Unf"/>
    <x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49"/>
    <n v="64"/>
    <x v="3"/>
    <m/>
  </r>
  <r>
    <x v="214"/>
    <n v="30"/>
    <x v="0"/>
    <n v="51"/>
    <n v="6120"/>
    <x v="20"/>
    <s v="Pave"/>
    <s v="NA"/>
    <s v="Reg"/>
    <s v="Lvl"/>
    <s v="AllPub"/>
    <s v="Inside"/>
    <s v="Gtl"/>
    <x v="4"/>
    <s v="Norm"/>
    <s v="Norm"/>
    <x v="0"/>
    <x v="3"/>
    <x v="7"/>
    <x v="7"/>
    <n v="1936"/>
    <x v="4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x v="0"/>
    <s v="FuseA"/>
    <n v="800"/>
    <n v="0"/>
    <n v="0"/>
    <x v="24"/>
    <n v="800"/>
    <n v="0"/>
    <n v="0"/>
    <n v="1"/>
    <n v="0"/>
    <n v="1"/>
    <n v="1"/>
    <s v="Fa"/>
    <n v="4"/>
    <s v="Maj1"/>
    <n v="1"/>
    <s v="Po"/>
    <s v="NA"/>
    <s v="NA"/>
    <s v="NA"/>
    <x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x v="87"/>
    <n v="54.545454545454547"/>
    <x v="1"/>
    <m/>
  </r>
  <r>
    <x v="215"/>
    <n v="50"/>
    <x v="0"/>
    <n v="51"/>
    <n v="6120"/>
    <x v="20"/>
    <s v="Pave"/>
    <s v="NA"/>
    <s v="Reg"/>
    <s v="Lvl"/>
    <s v="AllPub"/>
    <s v="Corner"/>
    <s v="Gtl"/>
    <x v="4"/>
    <s v="Norm"/>
    <s v="Norm"/>
    <x v="0"/>
    <x v="1"/>
    <x v="1"/>
    <x v="2"/>
    <n v="1936"/>
    <x v="4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x v="1"/>
    <s v="SBrkr"/>
    <n v="1067"/>
    <n v="472"/>
    <n v="0"/>
    <x v="22"/>
    <n v="1539"/>
    <n v="0"/>
    <n v="0"/>
    <n v="1"/>
    <n v="1"/>
    <n v="3"/>
    <n v="1"/>
    <s v="TA"/>
    <n v="5"/>
    <s v="Typ"/>
    <n v="0"/>
    <s v="NA"/>
    <s v="Detchd"/>
    <n v="1995"/>
    <s v="Unf"/>
    <x v="4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x v="155"/>
    <n v="56.6"/>
    <x v="3"/>
    <m/>
  </r>
  <r>
    <x v="216"/>
    <n v="50"/>
    <x v="0"/>
    <s v="NA"/>
    <n v="6240"/>
    <x v="20"/>
    <s v="Pave"/>
    <s v="NA"/>
    <s v="Reg"/>
    <s v="Lvl"/>
    <s v="AllPub"/>
    <s v="Inside"/>
    <s v="Gtl"/>
    <x v="4"/>
    <s v="Norm"/>
    <s v="Norm"/>
    <x v="0"/>
    <x v="1"/>
    <x v="1"/>
    <x v="3"/>
    <n v="1936"/>
    <x v="4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x v="1"/>
    <s v="FuseA"/>
    <n v="896"/>
    <n v="448"/>
    <n v="0"/>
    <x v="15"/>
    <n v="1344"/>
    <n v="0"/>
    <n v="0"/>
    <n v="1"/>
    <n v="0"/>
    <n v="3"/>
    <n v="1"/>
    <s v="TA"/>
    <n v="7"/>
    <s v="Typ"/>
    <n v="0"/>
    <s v="NA"/>
    <s v="Detchd"/>
    <n v="1936"/>
    <s v="Unf"/>
    <x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x v="71"/>
    <n v="52.272727272727273"/>
    <x v="1"/>
    <m/>
  </r>
  <r>
    <x v="217"/>
    <n v="70"/>
    <x v="1"/>
    <n v="60"/>
    <n v="7200"/>
    <x v="17"/>
    <s v="Pave"/>
    <s v="NA"/>
    <s v="Reg"/>
    <s v="Lvl"/>
    <s v="AllPub"/>
    <s v="Inside"/>
    <s v="Gtl"/>
    <x v="7"/>
    <s v="Feedr"/>
    <s v="Norm"/>
    <x v="0"/>
    <x v="0"/>
    <x v="3"/>
    <x v="5"/>
    <n v="1936"/>
    <x v="4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x v="1"/>
    <s v="SBrkr"/>
    <n v="575"/>
    <n v="560"/>
    <n v="0"/>
    <x v="7"/>
    <n v="1135"/>
    <n v="1"/>
    <n v="0"/>
    <n v="1"/>
    <n v="0"/>
    <n v="3"/>
    <n v="1"/>
    <s v="Gd"/>
    <n v="6"/>
    <s v="Typ"/>
    <n v="0"/>
    <s v="NA"/>
    <s v="Detchd"/>
    <n v="1971"/>
    <s v="RFn"/>
    <x v="4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x v="54"/>
    <n v="91.17647058823529"/>
    <x v="8"/>
    <m/>
  </r>
  <r>
    <x v="218"/>
    <n v="30"/>
    <x v="0"/>
    <n v="50"/>
    <n v="8765"/>
    <x v="9"/>
    <s v="Pave"/>
    <s v="Grvl"/>
    <s v="Reg"/>
    <s v="Lvl"/>
    <s v="AllPub"/>
    <s v="Inside"/>
    <s v="Gtl"/>
    <x v="3"/>
    <s v="Norm"/>
    <s v="Norm"/>
    <x v="0"/>
    <x v="3"/>
    <x v="4"/>
    <x v="2"/>
    <n v="1936"/>
    <x v="4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x v="0"/>
    <s v="SBrkr"/>
    <n v="951"/>
    <n v="0"/>
    <n v="0"/>
    <x v="20"/>
    <n v="951"/>
    <n v="0"/>
    <n v="0"/>
    <n v="1"/>
    <n v="0"/>
    <n v="2"/>
    <n v="1"/>
    <s v="TA"/>
    <n v="6"/>
    <s v="Typ"/>
    <n v="0"/>
    <s v="NA"/>
    <s v="Detchd"/>
    <n v="1936"/>
    <s v="Unf"/>
    <x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x v="156"/>
    <n v="56.05263157894737"/>
    <x v="3"/>
    <m/>
  </r>
  <r>
    <x v="219"/>
    <n v="50"/>
    <x v="1"/>
    <n v="51"/>
    <n v="10480"/>
    <x v="16"/>
    <s v="Pave"/>
    <s v="NA"/>
    <s v="Reg"/>
    <s v="Lvl"/>
    <s v="AllPub"/>
    <s v="Inside"/>
    <s v="Gtl"/>
    <x v="7"/>
    <s v="Norm"/>
    <s v="Norm"/>
    <x v="0"/>
    <x v="1"/>
    <x v="2"/>
    <x v="0"/>
    <n v="1936"/>
    <x v="4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x v="1"/>
    <s v="FuseA"/>
    <n v="1166"/>
    <n v="0"/>
    <n v="473"/>
    <x v="15"/>
    <n v="1639"/>
    <n v="0"/>
    <n v="0"/>
    <n v="1"/>
    <n v="0"/>
    <n v="3"/>
    <n v="1"/>
    <s v="TA"/>
    <n v="6"/>
    <s v="Maj2"/>
    <n v="0"/>
    <s v="NA"/>
    <s v="Detchd"/>
    <n v="1936"/>
    <s v="Unf"/>
    <x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x v="71"/>
    <n v="52.272727272727273"/>
    <x v="1"/>
    <m/>
  </r>
  <r>
    <x v="220"/>
    <n v="50"/>
    <x v="1"/>
    <n v="60"/>
    <n v="10800"/>
    <x v="7"/>
    <s v="Pave"/>
    <s v="Grvl"/>
    <s v="Reg"/>
    <s v="Lvl"/>
    <s v="AllPub"/>
    <s v="Inside"/>
    <s v="Gtl"/>
    <x v="0"/>
    <s v="Norm"/>
    <s v="Norm"/>
    <x v="0"/>
    <x v="1"/>
    <x v="1"/>
    <x v="1"/>
    <n v="1936"/>
    <x v="4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x v="1"/>
    <s v="SBrkr"/>
    <n v="1096"/>
    <n v="370"/>
    <n v="0"/>
    <x v="26"/>
    <n v="1466"/>
    <n v="0"/>
    <n v="1"/>
    <n v="2"/>
    <n v="0"/>
    <n v="3"/>
    <n v="1"/>
    <s v="Gd"/>
    <n v="7"/>
    <s v="Min1"/>
    <n v="1"/>
    <s v="TA"/>
    <s v="Attchd"/>
    <n v="1950"/>
    <s v="Unf"/>
    <x v="4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x v="157"/>
    <n v="73.913043478260875"/>
    <x v="2"/>
    <m/>
  </r>
  <r>
    <x v="221"/>
    <n v="50"/>
    <x v="1"/>
    <n v="86"/>
    <n v="11500"/>
    <x v="8"/>
    <s v="Pave"/>
    <s v="NA"/>
    <s v="IR1"/>
    <s v="Lvl"/>
    <s v="AllPub"/>
    <s v="Inside"/>
    <s v="Gtl"/>
    <x v="6"/>
    <s v="Norm"/>
    <s v="Norm"/>
    <x v="0"/>
    <x v="1"/>
    <x v="3"/>
    <x v="4"/>
    <n v="1936"/>
    <x v="4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x v="1"/>
    <s v="SBrkr"/>
    <n v="1020"/>
    <n v="1037"/>
    <n v="0"/>
    <x v="8"/>
    <n v="2057"/>
    <n v="0"/>
    <n v="0"/>
    <n v="1"/>
    <n v="1"/>
    <n v="3"/>
    <n v="1"/>
    <s v="Gd"/>
    <n v="6"/>
    <s v="Typ"/>
    <n v="1"/>
    <s v="Gd"/>
    <s v="Attchd"/>
    <n v="1936"/>
    <s v="Fin"/>
    <x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x v="158"/>
    <n v="80.645161290322577"/>
    <x v="6"/>
    <m/>
  </r>
  <r>
    <x v="222"/>
    <n v="30"/>
    <x v="0"/>
    <n v="50"/>
    <n v="5925"/>
    <x v="20"/>
    <s v="Pave"/>
    <s v="NA"/>
    <s v="Reg"/>
    <s v="Bnk"/>
    <s v="AllPub"/>
    <s v="Inside"/>
    <s v="Gtl"/>
    <x v="0"/>
    <s v="Norm"/>
    <s v="Norm"/>
    <x v="0"/>
    <x v="3"/>
    <x v="4"/>
    <x v="4"/>
    <n v="1937"/>
    <x v="4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x v="1"/>
    <s v="SBrkr"/>
    <n v="1131"/>
    <n v="0"/>
    <n v="0"/>
    <x v="14"/>
    <n v="1131"/>
    <n v="0"/>
    <n v="0"/>
    <n v="1"/>
    <n v="0"/>
    <n v="2"/>
    <n v="1"/>
    <s v="TA"/>
    <n v="7"/>
    <s v="Typ"/>
    <n v="0"/>
    <s v="NA"/>
    <s v="Detchd"/>
    <n v="1995"/>
    <s v="Unf"/>
    <x v="4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x v="159"/>
    <n v="44.735500000000002"/>
    <x v="0"/>
    <m/>
  </r>
  <r>
    <x v="223"/>
    <n v="50"/>
    <x v="0"/>
    <n v="50"/>
    <n v="6000"/>
    <x v="20"/>
    <s v="Pave"/>
    <s v="NA"/>
    <s v="Reg"/>
    <s v="Lvl"/>
    <s v="AllPub"/>
    <s v="Inside"/>
    <s v="Gtl"/>
    <x v="4"/>
    <s v="Norm"/>
    <s v="Norm"/>
    <x v="0"/>
    <x v="1"/>
    <x v="2"/>
    <x v="5"/>
    <n v="1937"/>
    <x v="4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x v="1"/>
    <s v="SBrkr"/>
    <n v="786"/>
    <n v="390"/>
    <n v="0"/>
    <x v="20"/>
    <n v="1176"/>
    <n v="0"/>
    <n v="0"/>
    <n v="1"/>
    <n v="0"/>
    <n v="2"/>
    <n v="1"/>
    <s v="TA"/>
    <n v="4"/>
    <s v="Typ"/>
    <n v="0"/>
    <s v="NA"/>
    <s v="Detchd"/>
    <n v="1999"/>
    <s v="Unf"/>
    <x v="4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x v="160"/>
    <n v="71"/>
    <x v="2"/>
    <m/>
  </r>
  <r>
    <x v="224"/>
    <n v="50"/>
    <x v="1"/>
    <n v="60"/>
    <n v="7200"/>
    <x v="17"/>
    <s v="Pave"/>
    <s v="NA"/>
    <s v="Reg"/>
    <s v="Lvl"/>
    <s v="AllPub"/>
    <s v="Corner"/>
    <s v="Gtl"/>
    <x v="7"/>
    <s v="Feedr"/>
    <s v="Norm"/>
    <x v="0"/>
    <x v="1"/>
    <x v="1"/>
    <x v="4"/>
    <n v="1937"/>
    <x v="4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x v="1"/>
    <s v="SBrkr"/>
    <n v="981"/>
    <n v="787"/>
    <n v="0"/>
    <x v="22"/>
    <n v="1768"/>
    <n v="1"/>
    <n v="0"/>
    <n v="1"/>
    <n v="1"/>
    <n v="3"/>
    <n v="1"/>
    <s v="Gd"/>
    <n v="7"/>
    <s v="Typ"/>
    <n v="2"/>
    <s v="TA"/>
    <s v="Detchd"/>
    <n v="1939"/>
    <s v="Unf"/>
    <x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x v="161"/>
    <n v="70"/>
    <x v="2"/>
    <m/>
  </r>
  <r>
    <x v="225"/>
    <n v="50"/>
    <x v="0"/>
    <n v="50"/>
    <n v="8600"/>
    <x v="9"/>
    <s v="Pave"/>
    <s v="NA"/>
    <s v="Reg"/>
    <s v="Bnk"/>
    <s v="AllPub"/>
    <s v="Inside"/>
    <s v="Gtl"/>
    <x v="3"/>
    <s v="Norm"/>
    <s v="Norm"/>
    <x v="0"/>
    <x v="1"/>
    <x v="2"/>
    <x v="2"/>
    <n v="1937"/>
    <x v="4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x v="1"/>
    <s v="SBrkr"/>
    <n v="780"/>
    <n v="596"/>
    <n v="0"/>
    <x v="15"/>
    <n v="1376"/>
    <n v="0"/>
    <n v="0"/>
    <n v="2"/>
    <n v="0"/>
    <n v="3"/>
    <n v="1"/>
    <s v="TA"/>
    <n v="7"/>
    <s v="Typ"/>
    <n v="1"/>
    <s v="Gd"/>
    <s v="Detchd"/>
    <n v="1937"/>
    <s v="Unf"/>
    <x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x v="162"/>
    <n v="54.31818181818182"/>
    <x v="1"/>
    <m/>
  </r>
  <r>
    <x v="226"/>
    <n v="50"/>
    <x v="0"/>
    <n v="50"/>
    <n v="9000"/>
    <x v="2"/>
    <s v="Pave"/>
    <s v="NA"/>
    <s v="Reg"/>
    <s v="Bnk"/>
    <s v="AllPub"/>
    <s v="Inside"/>
    <s v="Gtl"/>
    <x v="3"/>
    <s v="Norm"/>
    <s v="Norm"/>
    <x v="0"/>
    <x v="1"/>
    <x v="2"/>
    <x v="2"/>
    <n v="1937"/>
    <x v="4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x v="1"/>
    <s v="SBrkr"/>
    <n v="780"/>
    <n v="595"/>
    <n v="0"/>
    <x v="15"/>
    <n v="1375"/>
    <n v="0"/>
    <n v="0"/>
    <n v="1"/>
    <n v="1"/>
    <n v="3"/>
    <n v="1"/>
    <s v="Gd"/>
    <n v="6"/>
    <s v="Typ"/>
    <n v="1"/>
    <s v="Gd"/>
    <s v="Detchd"/>
    <n v="1979"/>
    <s v="Unf"/>
    <x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x v="163"/>
    <n v="64.090909090909093"/>
    <x v="3"/>
    <m/>
  </r>
  <r>
    <x v="227"/>
    <n v="30"/>
    <x v="0"/>
    <n v="50"/>
    <n v="5784"/>
    <x v="22"/>
    <s v="Pave"/>
    <s v="NA"/>
    <s v="Reg"/>
    <s v="Lvl"/>
    <s v="AllPub"/>
    <s v="Inside"/>
    <s v="Gtl"/>
    <x v="0"/>
    <s v="Artery"/>
    <s v="Norm"/>
    <x v="0"/>
    <x v="3"/>
    <x v="1"/>
    <x v="1"/>
    <n v="1938"/>
    <x v="4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x v="1"/>
    <s v="FuseA"/>
    <n v="886"/>
    <n v="0"/>
    <n v="0"/>
    <x v="24"/>
    <n v="886"/>
    <n v="0"/>
    <n v="0"/>
    <n v="1"/>
    <n v="0"/>
    <n v="2"/>
    <n v="1"/>
    <s v="TA"/>
    <n v="4"/>
    <s v="Typ"/>
    <n v="0"/>
    <s v="NA"/>
    <s v="Attchd"/>
    <n v="1938"/>
    <s v="Unf"/>
    <x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x v="164"/>
    <n v="83"/>
    <x v="6"/>
    <m/>
  </r>
  <r>
    <x v="228"/>
    <n v="30"/>
    <x v="1"/>
    <n v="50"/>
    <n v="6305"/>
    <x v="20"/>
    <s v="Pave"/>
    <s v="NA"/>
    <s v="Reg"/>
    <s v="Bnk"/>
    <s v="AllPub"/>
    <s v="Inside"/>
    <s v="Gtl"/>
    <x v="6"/>
    <s v="Norm"/>
    <s v="Norm"/>
    <x v="0"/>
    <x v="3"/>
    <x v="1"/>
    <x v="4"/>
    <n v="1938"/>
    <x v="4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x v="1"/>
    <s v="SBrkr"/>
    <n v="954"/>
    <n v="0"/>
    <n v="0"/>
    <x v="20"/>
    <n v="954"/>
    <n v="0"/>
    <n v="0"/>
    <n v="1"/>
    <n v="0"/>
    <n v="2"/>
    <n v="1"/>
    <s v="Fa"/>
    <n v="5"/>
    <s v="Typ"/>
    <n v="1"/>
    <s v="Gd"/>
    <s v="Basment"/>
    <n v="1938"/>
    <s v="Unf"/>
    <x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x v="165"/>
    <n v="63.026315789473685"/>
    <x v="3"/>
    <m/>
  </r>
  <r>
    <x v="229"/>
    <n v="50"/>
    <x v="0"/>
    <n v="60"/>
    <n v="7200"/>
    <x v="17"/>
    <s v="Pave"/>
    <s v="NA"/>
    <s v="Reg"/>
    <s v="Lvl"/>
    <s v="AllPub"/>
    <s v="Corner"/>
    <s v="Gtl"/>
    <x v="3"/>
    <s v="Norm"/>
    <s v="Norm"/>
    <x v="0"/>
    <x v="1"/>
    <x v="1"/>
    <x v="2"/>
    <n v="1938"/>
    <x v="4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x v="1"/>
    <s v="SBrkr"/>
    <n v="803"/>
    <n v="557"/>
    <n v="0"/>
    <x v="15"/>
    <n v="1360"/>
    <n v="0"/>
    <n v="0"/>
    <n v="1"/>
    <n v="1"/>
    <n v="2"/>
    <n v="1"/>
    <s v="Gd"/>
    <n v="6"/>
    <s v="Typ"/>
    <n v="0"/>
    <s v="NA"/>
    <s v="Detchd"/>
    <n v="1951"/>
    <s v="Unf"/>
    <x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x v="36"/>
    <n v="57.045454545454547"/>
    <x v="3"/>
    <m/>
  </r>
  <r>
    <x v="230"/>
    <n v="20"/>
    <x v="1"/>
    <n v="67"/>
    <n v="8877"/>
    <x v="9"/>
    <s v="Pave"/>
    <s v="NA"/>
    <s v="Reg"/>
    <s v="Lvl"/>
    <s v="AllPub"/>
    <s v="Inside"/>
    <s v="Mod"/>
    <x v="2"/>
    <s v="Norm"/>
    <s v="Norm"/>
    <x v="0"/>
    <x v="3"/>
    <x v="4"/>
    <x v="2"/>
    <n v="1938"/>
    <x v="4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x v="1"/>
    <s v="SBrkr"/>
    <n v="816"/>
    <n v="0"/>
    <n v="0"/>
    <x v="21"/>
    <n v="816"/>
    <n v="1"/>
    <n v="0"/>
    <n v="1"/>
    <n v="0"/>
    <n v="2"/>
    <n v="1"/>
    <s v="TA"/>
    <n v="3"/>
    <s v="Typ"/>
    <n v="1"/>
    <s v="Gd"/>
    <s v="Detchd"/>
    <n v="1958"/>
    <s v="Unf"/>
    <x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x v="7"/>
    <n v="62.5"/>
    <x v="3"/>
    <m/>
  </r>
  <r>
    <x v="231"/>
    <n v="50"/>
    <x v="0"/>
    <n v="50"/>
    <n v="6000"/>
    <x v="20"/>
    <s v="Pave"/>
    <s v="NA"/>
    <s v="Reg"/>
    <s v="Lvl"/>
    <s v="AllPub"/>
    <s v="Inside"/>
    <s v="Gtl"/>
    <x v="4"/>
    <s v="Norm"/>
    <s v="Norm"/>
    <x v="0"/>
    <x v="1"/>
    <x v="2"/>
    <x v="2"/>
    <n v="1939"/>
    <x v="4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x v="1"/>
    <s v="FuseF"/>
    <n v="825"/>
    <n v="587"/>
    <n v="0"/>
    <x v="15"/>
    <n v="1412"/>
    <n v="0"/>
    <n v="0"/>
    <n v="1"/>
    <n v="0"/>
    <n v="4"/>
    <n v="1"/>
    <s v="TA"/>
    <n v="6"/>
    <s v="Typ"/>
    <n v="1"/>
    <s v="Gd"/>
    <s v="Detchd"/>
    <n v="1939"/>
    <s v="Unf"/>
    <x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x v="166"/>
    <n v="60.227272727272727"/>
    <x v="3"/>
    <m/>
  </r>
  <r>
    <x v="232"/>
    <n v="50"/>
    <x v="0"/>
    <n v="50"/>
    <n v="6060"/>
    <x v="20"/>
    <s v="Pave"/>
    <s v="NA"/>
    <s v="Reg"/>
    <s v="Lvl"/>
    <s v="AllPub"/>
    <s v="Inside"/>
    <s v="Gtl"/>
    <x v="3"/>
    <s v="Norm"/>
    <s v="Norm"/>
    <x v="0"/>
    <x v="1"/>
    <x v="4"/>
    <x v="0"/>
    <n v="1939"/>
    <x v="4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x v="1"/>
    <s v="SBrkr"/>
    <n v="772"/>
    <n v="351"/>
    <n v="0"/>
    <x v="20"/>
    <n v="1123"/>
    <n v="0"/>
    <n v="0"/>
    <n v="1"/>
    <n v="0"/>
    <n v="3"/>
    <n v="1"/>
    <s v="TA"/>
    <n v="4"/>
    <s v="Typ"/>
    <n v="0"/>
    <s v="NA"/>
    <s v="Detchd"/>
    <n v="1979"/>
    <s v="Unf"/>
    <x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x v="7"/>
    <n v="52.631578947368418"/>
    <x v="1"/>
    <m/>
  </r>
  <r>
    <x v="233"/>
    <n v="50"/>
    <x v="1"/>
    <n v="65"/>
    <n v="6435"/>
    <x v="1"/>
    <s v="Pave"/>
    <s v="NA"/>
    <s v="Reg"/>
    <s v="Lvl"/>
    <s v="AllPub"/>
    <s v="Inside"/>
    <s v="Gtl"/>
    <x v="4"/>
    <s v="RRAn"/>
    <s v="Norm"/>
    <x v="0"/>
    <x v="1"/>
    <x v="2"/>
    <x v="0"/>
    <n v="1939"/>
    <x v="4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x v="1"/>
    <s v="SBrkr"/>
    <n v="972"/>
    <n v="605"/>
    <n v="0"/>
    <x v="22"/>
    <n v="1577"/>
    <n v="0"/>
    <n v="0"/>
    <n v="1"/>
    <n v="0"/>
    <n v="3"/>
    <n v="1"/>
    <s v="Fa"/>
    <n v="6"/>
    <s v="Typ"/>
    <n v="1"/>
    <s v="Gd"/>
    <s v="Detchd"/>
    <n v="1939"/>
    <s v="Unf"/>
    <x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167"/>
    <n v="56.08"/>
    <x v="3"/>
    <m/>
  </r>
  <r>
    <x v="234"/>
    <n v="190"/>
    <x v="1"/>
    <n v="50"/>
    <n v="7420"/>
    <x v="17"/>
    <s v="Pave"/>
    <s v="NA"/>
    <s v="Reg"/>
    <s v="Lvl"/>
    <s v="AllPub"/>
    <s v="Corner"/>
    <s v="Gtl"/>
    <x v="4"/>
    <s v="Artery"/>
    <s v="Artery"/>
    <x v="1"/>
    <x v="5"/>
    <x v="1"/>
    <x v="2"/>
    <n v="1939"/>
    <x v="4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x v="1"/>
    <s v="SBrkr"/>
    <n v="1077"/>
    <n v="0"/>
    <n v="0"/>
    <x v="19"/>
    <n v="1077"/>
    <n v="1"/>
    <n v="0"/>
    <n v="1"/>
    <n v="0"/>
    <n v="2"/>
    <n v="2"/>
    <s v="TA"/>
    <n v="5"/>
    <s v="Typ"/>
    <n v="2"/>
    <s v="TA"/>
    <s v="Attchd"/>
    <n v="1939"/>
    <s v="RFn"/>
    <x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x v="168"/>
    <n v="56.19047619047619"/>
    <x v="3"/>
    <m/>
  </r>
  <r>
    <x v="235"/>
    <n v="190"/>
    <x v="0"/>
    <n v="65"/>
    <n v="7800"/>
    <x v="14"/>
    <s v="Pave"/>
    <s v="NA"/>
    <s v="Reg"/>
    <s v="Lvl"/>
    <s v="AllPub"/>
    <s v="Inside"/>
    <s v="Gtl"/>
    <x v="0"/>
    <s v="Artery"/>
    <s v="Norm"/>
    <x v="1"/>
    <x v="1"/>
    <x v="1"/>
    <x v="4"/>
    <n v="1939"/>
    <x v="4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x v="1"/>
    <s v="SBrkr"/>
    <n v="793"/>
    <n v="325"/>
    <n v="0"/>
    <x v="20"/>
    <n v="1118"/>
    <n v="1"/>
    <n v="0"/>
    <n v="1"/>
    <n v="0"/>
    <n v="3"/>
    <n v="1"/>
    <s v="TA"/>
    <n v="5"/>
    <s v="Typ"/>
    <n v="1"/>
    <s v="Gd"/>
    <s v="Detchd"/>
    <n v="1939"/>
    <s v="Unf"/>
    <x v="4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x v="169"/>
    <n v="63.10526315789474"/>
    <x v="3"/>
    <m/>
  </r>
  <r>
    <x v="236"/>
    <n v="75"/>
    <x v="1"/>
    <n v="60"/>
    <n v="8400"/>
    <x v="12"/>
    <s v="Pave"/>
    <s v="NA"/>
    <s v="Reg"/>
    <s v="Bnk"/>
    <s v="AllPub"/>
    <s v="Inside"/>
    <s v="Mod"/>
    <x v="7"/>
    <s v="Norm"/>
    <s v="Norm"/>
    <x v="0"/>
    <x v="2"/>
    <x v="1"/>
    <x v="1"/>
    <n v="1939"/>
    <x v="4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x v="1"/>
    <s v="SBrkr"/>
    <n v="1052"/>
    <n v="720"/>
    <n v="420"/>
    <x v="22"/>
    <n v="2192"/>
    <n v="0"/>
    <n v="0"/>
    <n v="2"/>
    <n v="1"/>
    <n v="4"/>
    <n v="1"/>
    <s v="Gd"/>
    <n v="8"/>
    <s v="Typ"/>
    <n v="1"/>
    <s v="Gd"/>
    <s v="Detchd"/>
    <n v="1939"/>
    <s v="Unf"/>
    <x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x v="170"/>
    <n v="71.8"/>
    <x v="2"/>
    <m/>
  </r>
  <r>
    <x v="237"/>
    <n v="50"/>
    <x v="1"/>
    <n v="60"/>
    <n v="9060"/>
    <x v="2"/>
    <s v="Pave"/>
    <s v="NA"/>
    <s v="Reg"/>
    <s v="Lvl"/>
    <s v="AllPub"/>
    <s v="Inside"/>
    <s v="Gtl"/>
    <x v="2"/>
    <s v="Norm"/>
    <s v="Norm"/>
    <x v="0"/>
    <x v="1"/>
    <x v="2"/>
    <x v="0"/>
    <n v="1939"/>
    <x v="4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x v="1"/>
    <s v="SBrkr"/>
    <n v="698"/>
    <n v="560"/>
    <n v="0"/>
    <x v="1"/>
    <n v="1258"/>
    <n v="0"/>
    <n v="0"/>
    <n v="1"/>
    <n v="0"/>
    <n v="2"/>
    <n v="1"/>
    <s v="TA"/>
    <n v="6"/>
    <s v="Typ"/>
    <n v="0"/>
    <s v="NA"/>
    <s v="Detchd"/>
    <n v="1939"/>
    <s v="Unf"/>
    <x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x v="57"/>
    <n v="58.333333333333336"/>
    <x v="3"/>
    <m/>
  </r>
  <r>
    <x v="238"/>
    <n v="50"/>
    <x v="1"/>
    <s v="NA"/>
    <n v="15660"/>
    <x v="27"/>
    <s v="Pave"/>
    <s v="NA"/>
    <s v="IR1"/>
    <s v="Lvl"/>
    <s v="AllPub"/>
    <s v="Corner"/>
    <s v="Gtl"/>
    <x v="6"/>
    <s v="Norm"/>
    <s v="Norm"/>
    <x v="0"/>
    <x v="1"/>
    <x v="3"/>
    <x v="5"/>
    <n v="1939"/>
    <x v="4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x v="1"/>
    <s v="SBrkr"/>
    <n v="1137"/>
    <n v="817"/>
    <n v="0"/>
    <x v="0"/>
    <n v="1954"/>
    <n v="0"/>
    <n v="1"/>
    <n v="1"/>
    <n v="1"/>
    <n v="3"/>
    <n v="1"/>
    <s v="Gd"/>
    <n v="8"/>
    <s v="Typ"/>
    <n v="2"/>
    <s v="TA"/>
    <s v="Attchd"/>
    <n v="1939"/>
    <s v="Unf"/>
    <x v="4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x v="171"/>
    <n v="111.25"/>
    <x v="10"/>
    <m/>
  </r>
  <r>
    <x v="239"/>
    <n v="30"/>
    <x v="1"/>
    <n v="50"/>
    <n v="5330"/>
    <x v="0"/>
    <s v="Pave"/>
    <s v="NA"/>
    <s v="Reg"/>
    <s v="HLS"/>
    <s v="AllPub"/>
    <s v="Inside"/>
    <s v="Gtl"/>
    <x v="4"/>
    <s v="Norm"/>
    <s v="Norm"/>
    <x v="0"/>
    <x v="3"/>
    <x v="4"/>
    <x v="4"/>
    <n v="1940"/>
    <x v="5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x v="1"/>
    <s v="SBrkr"/>
    <n v="708"/>
    <n v="0"/>
    <n v="0"/>
    <x v="24"/>
    <n v="708"/>
    <n v="0"/>
    <n v="0"/>
    <n v="1"/>
    <n v="0"/>
    <n v="2"/>
    <n v="1"/>
    <s v="Fa"/>
    <n v="5"/>
    <s v="Typ"/>
    <n v="0"/>
    <s v="NA"/>
    <s v="NA"/>
    <s v="NA"/>
    <s v="NA"/>
    <x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x v="172"/>
    <n v="75"/>
    <x v="6"/>
    <m/>
  </r>
  <r>
    <x v="240"/>
    <n v="30"/>
    <x v="1"/>
    <n v="55"/>
    <n v="5350"/>
    <x v="0"/>
    <s v="Pave"/>
    <s v="NA"/>
    <s v="IR1"/>
    <s v="Lvl"/>
    <s v="AllPub"/>
    <s v="Inside"/>
    <s v="Gtl"/>
    <x v="4"/>
    <s v="Norm"/>
    <s v="Norm"/>
    <x v="0"/>
    <x v="3"/>
    <x v="6"/>
    <x v="6"/>
    <n v="1940"/>
    <x v="5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x v="1"/>
    <s v="SBrkr"/>
    <n v="1306"/>
    <n v="0"/>
    <n v="0"/>
    <x v="14"/>
    <n v="1306"/>
    <n v="0"/>
    <n v="0"/>
    <n v="1"/>
    <n v="0"/>
    <n v="3"/>
    <n v="1"/>
    <s v="Fa"/>
    <n v="6"/>
    <s v="Mod"/>
    <n v="0"/>
    <s v="NA"/>
    <s v="NA"/>
    <s v="NA"/>
    <s v="NA"/>
    <x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x v="173"/>
    <n v="38.25"/>
    <x v="0"/>
    <m/>
  </r>
  <r>
    <x v="241"/>
    <n v="30"/>
    <x v="0"/>
    <n v="71"/>
    <n v="6900"/>
    <x v="21"/>
    <s v="Pave"/>
    <s v="NA"/>
    <s v="Reg"/>
    <s v="Lvl"/>
    <s v="AllPub"/>
    <s v="Inside"/>
    <s v="Gtl"/>
    <x v="3"/>
    <s v="Norm"/>
    <s v="Norm"/>
    <x v="0"/>
    <x v="3"/>
    <x v="1"/>
    <x v="2"/>
    <n v="1940"/>
    <x v="5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x v="1"/>
    <s v="SBrkr"/>
    <n v="778"/>
    <n v="0"/>
    <n v="0"/>
    <x v="31"/>
    <n v="778"/>
    <n v="0"/>
    <n v="0"/>
    <n v="1"/>
    <n v="0"/>
    <n v="2"/>
    <n v="1"/>
    <s v="TA"/>
    <n v="4"/>
    <s v="Typ"/>
    <n v="1"/>
    <s v="Gd"/>
    <s v="Detchd"/>
    <n v="1966"/>
    <s v="Fin"/>
    <x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x v="137"/>
    <n v="80.333333333333329"/>
    <x v="6"/>
    <m/>
  </r>
  <r>
    <x v="242"/>
    <n v="30"/>
    <x v="0"/>
    <n v="60"/>
    <n v="7200"/>
    <x v="17"/>
    <s v="Pave"/>
    <s v="NA"/>
    <s v="Reg"/>
    <s v="Lvl"/>
    <s v="AllPub"/>
    <s v="Corner"/>
    <s v="Gtl"/>
    <x v="0"/>
    <s v="Norm"/>
    <s v="Norm"/>
    <x v="0"/>
    <x v="3"/>
    <x v="1"/>
    <x v="4"/>
    <n v="1940"/>
    <x v="5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x v="1"/>
    <s v="SBrkr"/>
    <n v="804"/>
    <n v="0"/>
    <n v="0"/>
    <x v="21"/>
    <n v="804"/>
    <n v="1"/>
    <n v="0"/>
    <n v="1"/>
    <n v="0"/>
    <n v="2"/>
    <n v="1"/>
    <s v="Gd"/>
    <n v="4"/>
    <s v="Typ"/>
    <n v="2"/>
    <s v="Gd"/>
    <s v="Attchd"/>
    <n v="1940"/>
    <s v="Unf"/>
    <x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x v="17"/>
    <n v="74.375"/>
    <x v="2"/>
    <m/>
  </r>
  <r>
    <x v="243"/>
    <n v="50"/>
    <x v="1"/>
    <n v="60"/>
    <n v="8160"/>
    <x v="12"/>
    <s v="Pave"/>
    <s v="NA"/>
    <s v="Reg"/>
    <s v="Lvl"/>
    <s v="AllPub"/>
    <s v="Inside"/>
    <s v="Gtl"/>
    <x v="2"/>
    <s v="Norm"/>
    <s v="Norm"/>
    <x v="0"/>
    <x v="1"/>
    <x v="1"/>
    <x v="2"/>
    <n v="1940"/>
    <x v="5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x v="0"/>
    <s v="FuseF"/>
    <n v="756"/>
    <n v="378"/>
    <n v="0"/>
    <x v="20"/>
    <n v="1134"/>
    <n v="1"/>
    <n v="0"/>
    <n v="1"/>
    <n v="1"/>
    <n v="3"/>
    <n v="1"/>
    <s v="TA"/>
    <n v="7"/>
    <s v="Typ"/>
    <n v="0"/>
    <s v="NA"/>
    <s v="Detchd"/>
    <n v="1940"/>
    <s v="Unf"/>
    <x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x v="174"/>
    <n v="66.315789473684205"/>
    <x v="2"/>
    <m/>
  </r>
  <r>
    <x v="244"/>
    <n v="50"/>
    <x v="1"/>
    <n v="60"/>
    <n v="8400"/>
    <x v="12"/>
    <s v="Pave"/>
    <s v="NA"/>
    <s v="Reg"/>
    <s v="Bnk"/>
    <s v="AllPub"/>
    <s v="Inside"/>
    <s v="Gtl"/>
    <x v="7"/>
    <s v="Norm"/>
    <s v="Norm"/>
    <x v="0"/>
    <x v="1"/>
    <x v="2"/>
    <x v="0"/>
    <n v="1940"/>
    <x v="5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x v="1"/>
    <s v="SBrkr"/>
    <n v="1192"/>
    <n v="403"/>
    <n v="0"/>
    <x v="22"/>
    <n v="1595"/>
    <n v="0"/>
    <n v="0"/>
    <n v="1"/>
    <n v="0"/>
    <n v="2"/>
    <n v="1"/>
    <s v="TA"/>
    <n v="6"/>
    <s v="Typ"/>
    <n v="2"/>
    <s v="Gd"/>
    <s v="Attchd"/>
    <n v="1940"/>
    <s v="Unf"/>
    <x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x v="16"/>
    <n v="56"/>
    <x v="3"/>
    <m/>
  </r>
  <r>
    <x v="245"/>
    <n v="70"/>
    <x v="1"/>
    <n v="60"/>
    <n v="9084"/>
    <x v="2"/>
    <s v="Pave"/>
    <s v="NA"/>
    <s v="Reg"/>
    <s v="Lvl"/>
    <s v="AllPub"/>
    <s v="Inside"/>
    <s v="Gtl"/>
    <x v="2"/>
    <s v="Artery"/>
    <s v="Norm"/>
    <x v="0"/>
    <x v="0"/>
    <x v="4"/>
    <x v="0"/>
    <n v="1940"/>
    <x v="5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x v="1"/>
    <s v="SBrkr"/>
    <n v="755"/>
    <n v="755"/>
    <n v="0"/>
    <x v="26"/>
    <n v="1510"/>
    <n v="1"/>
    <n v="0"/>
    <n v="1"/>
    <n v="0"/>
    <n v="4"/>
    <n v="1"/>
    <s v="TA"/>
    <n v="7"/>
    <s v="Typ"/>
    <n v="1"/>
    <s v="Gd"/>
    <s v="Detchd"/>
    <n v="1940"/>
    <s v="Unf"/>
    <x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x v="94"/>
    <n v="46.956521739130437"/>
    <x v="1"/>
    <m/>
  </r>
  <r>
    <x v="246"/>
    <n v="50"/>
    <x v="1"/>
    <s v="NA"/>
    <n v="9144"/>
    <x v="2"/>
    <s v="Pave"/>
    <s v="Pave"/>
    <s v="Reg"/>
    <s v="Lvl"/>
    <s v="AllPub"/>
    <s v="Inside"/>
    <s v="Gtl"/>
    <x v="4"/>
    <s v="Norm"/>
    <s v="Norm"/>
    <x v="0"/>
    <x v="1"/>
    <x v="1"/>
    <x v="0"/>
    <n v="1940"/>
    <x v="5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x v="1"/>
    <s v="SBrkr"/>
    <n v="988"/>
    <n v="517"/>
    <n v="0"/>
    <x v="2"/>
    <n v="1505"/>
    <n v="1"/>
    <n v="0"/>
    <n v="1"/>
    <n v="0"/>
    <n v="3"/>
    <n v="1"/>
    <s v="TA"/>
    <n v="8"/>
    <s v="Typ"/>
    <n v="0"/>
    <s v="NA"/>
    <s v="Detchd"/>
    <n v="1940"/>
    <s v="Unf"/>
    <x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x v="133"/>
    <n v="60.416666666666664"/>
    <x v="3"/>
    <m/>
  </r>
  <r>
    <x v="247"/>
    <n v="50"/>
    <x v="1"/>
    <n v="130"/>
    <n v="9600"/>
    <x v="15"/>
    <s v="Pave"/>
    <s v="NA"/>
    <s v="IR1"/>
    <s v="HLS"/>
    <s v="AllPub"/>
    <s v="Inside"/>
    <s v="Gtl"/>
    <x v="6"/>
    <s v="Norm"/>
    <s v="Norm"/>
    <x v="0"/>
    <x v="1"/>
    <x v="1"/>
    <x v="4"/>
    <n v="1940"/>
    <x v="5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x v="1"/>
    <s v="SBrkr"/>
    <n v="976"/>
    <n v="332"/>
    <n v="0"/>
    <x v="14"/>
    <n v="1308"/>
    <n v="1"/>
    <n v="0"/>
    <n v="1"/>
    <n v="1"/>
    <n v="2"/>
    <n v="1"/>
    <s v="TA"/>
    <n v="7"/>
    <s v="Min2"/>
    <n v="2"/>
    <s v="TA"/>
    <s v="Detchd"/>
    <n v="1940"/>
    <s v="Unf"/>
    <x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x v="22"/>
    <n v="80"/>
    <x v="6"/>
    <m/>
  </r>
  <r>
    <x v="248"/>
    <n v="50"/>
    <x v="1"/>
    <n v="60"/>
    <n v="9900"/>
    <x v="3"/>
    <s v="Pave"/>
    <s v="NA"/>
    <s v="Reg"/>
    <s v="Lvl"/>
    <s v="AllPub"/>
    <s v="Inside"/>
    <s v="Gtl"/>
    <x v="7"/>
    <s v="Norm"/>
    <s v="Norm"/>
    <x v="0"/>
    <x v="1"/>
    <x v="2"/>
    <x v="4"/>
    <n v="1940"/>
    <x v="5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x v="1"/>
    <s v="SBrkr"/>
    <n v="944"/>
    <n v="545"/>
    <n v="0"/>
    <x v="26"/>
    <n v="1489"/>
    <n v="0"/>
    <n v="0"/>
    <n v="2"/>
    <n v="0"/>
    <n v="3"/>
    <n v="1"/>
    <s v="TA"/>
    <n v="7"/>
    <s v="Typ"/>
    <n v="1"/>
    <s v="Gd"/>
    <s v="Detchd"/>
    <n v="1940"/>
    <s v="Unf"/>
    <x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x v="175"/>
    <n v="60.652173913043477"/>
    <x v="3"/>
    <m/>
  </r>
  <r>
    <x v="249"/>
    <n v="190"/>
    <x v="1"/>
    <n v="62"/>
    <n v="10106"/>
    <x v="3"/>
    <s v="Pave"/>
    <s v="NA"/>
    <s v="Reg"/>
    <s v="Lvl"/>
    <s v="AllPub"/>
    <s v="Inside"/>
    <s v="Gtl"/>
    <x v="2"/>
    <s v="Norm"/>
    <s v="Norm"/>
    <x v="1"/>
    <x v="1"/>
    <x v="1"/>
    <x v="4"/>
    <n v="1940"/>
    <x v="5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x v="1"/>
    <s v="SBrkr"/>
    <n v="808"/>
    <n v="547"/>
    <n v="0"/>
    <x v="14"/>
    <n v="1355"/>
    <n v="1"/>
    <n v="0"/>
    <n v="2"/>
    <n v="0"/>
    <n v="4"/>
    <n v="2"/>
    <s v="TA"/>
    <n v="6"/>
    <s v="Typ"/>
    <n v="0"/>
    <s v="NA"/>
    <s v="NA"/>
    <s v="NA"/>
    <s v="NA"/>
    <x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x v="142"/>
    <n v="63.75"/>
    <x v="3"/>
    <m/>
  </r>
  <r>
    <x v="250"/>
    <n v="50"/>
    <x v="1"/>
    <n v="60"/>
    <n v="10134"/>
    <x v="3"/>
    <s v="Pave"/>
    <s v="NA"/>
    <s v="Reg"/>
    <s v="Lvl"/>
    <s v="AllPub"/>
    <s v="Inside"/>
    <s v="Gtl"/>
    <x v="0"/>
    <s v="Norm"/>
    <s v="Norm"/>
    <x v="0"/>
    <x v="1"/>
    <x v="1"/>
    <x v="2"/>
    <n v="1940"/>
    <x v="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x v="1"/>
    <s v="FuseA"/>
    <n v="735"/>
    <n v="299"/>
    <n v="0"/>
    <x v="1"/>
    <n v="1034"/>
    <n v="0"/>
    <n v="0"/>
    <n v="1"/>
    <n v="0"/>
    <n v="2"/>
    <n v="1"/>
    <s v="TA"/>
    <n v="5"/>
    <s v="Typ"/>
    <n v="0"/>
    <s v="NA"/>
    <s v="Detchd"/>
    <n v="1940"/>
    <s v="Unf"/>
    <x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x v="176"/>
    <n v="60.555555555555557"/>
    <x v="3"/>
    <m/>
  </r>
  <r>
    <x v="251"/>
    <n v="30"/>
    <x v="1"/>
    <n v="60"/>
    <n v="10200"/>
    <x v="3"/>
    <s v="Pave"/>
    <s v="NA"/>
    <s v="Reg"/>
    <s v="Lvl"/>
    <s v="AllPub"/>
    <s v="Inside"/>
    <s v="Gtl"/>
    <x v="1"/>
    <s v="Norm"/>
    <s v="Norm"/>
    <x v="0"/>
    <x v="3"/>
    <x v="1"/>
    <x v="1"/>
    <n v="1940"/>
    <x v="5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x v="1"/>
    <s v="SBrkr"/>
    <n v="672"/>
    <n v="0"/>
    <n v="0"/>
    <x v="18"/>
    <n v="672"/>
    <n v="0"/>
    <n v="0"/>
    <n v="1"/>
    <n v="0"/>
    <n v="2"/>
    <n v="1"/>
    <s v="TA"/>
    <n v="4"/>
    <s v="Typ"/>
    <n v="0"/>
    <s v="NA"/>
    <s v="Detchd"/>
    <n v="1940"/>
    <s v="Unf"/>
    <x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x v="94"/>
    <n v="83.07692307692308"/>
    <x v="6"/>
    <m/>
  </r>
  <r>
    <x v="252"/>
    <n v="30"/>
    <x v="1"/>
    <s v="NA"/>
    <n v="12342"/>
    <x v="31"/>
    <s v="Pave"/>
    <s v="NA"/>
    <s v="IR1"/>
    <s v="Lvl"/>
    <s v="AllPub"/>
    <s v="Inside"/>
    <s v="Gtl"/>
    <x v="2"/>
    <s v="Norm"/>
    <s v="Norm"/>
    <x v="0"/>
    <x v="3"/>
    <x v="4"/>
    <x v="0"/>
    <n v="1940"/>
    <x v="5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x v="1"/>
    <s v="SBrkr"/>
    <n v="861"/>
    <n v="0"/>
    <n v="0"/>
    <x v="7"/>
    <n v="861"/>
    <n v="0"/>
    <n v="0"/>
    <n v="1"/>
    <n v="0"/>
    <n v="1"/>
    <n v="1"/>
    <s v="TA"/>
    <n v="4"/>
    <s v="Typ"/>
    <n v="0"/>
    <s v="NA"/>
    <s v="Detchd"/>
    <n v="1961"/>
    <s v="Unf"/>
    <x v="4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x v="172"/>
    <n v="48.529411764705884"/>
    <x v="1"/>
    <m/>
  </r>
  <r>
    <x v="253"/>
    <n v="50"/>
    <x v="1"/>
    <n v="75"/>
    <n v="12508"/>
    <x v="26"/>
    <s v="Pave"/>
    <s v="NA"/>
    <s v="IR1"/>
    <s v="Lvl"/>
    <s v="AllPub"/>
    <s v="Inside"/>
    <s v="Gtl"/>
    <x v="10"/>
    <s v="Norm"/>
    <s v="Norm"/>
    <x v="0"/>
    <x v="1"/>
    <x v="2"/>
    <x v="4"/>
    <n v="1940"/>
    <x v="5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x v="1"/>
    <s v="SBrkr"/>
    <n v="983"/>
    <n v="767"/>
    <n v="0"/>
    <x v="6"/>
    <n v="1750"/>
    <n v="1"/>
    <n v="0"/>
    <n v="2"/>
    <n v="0"/>
    <n v="4"/>
    <n v="1"/>
    <s v="TA"/>
    <n v="7"/>
    <s v="Mod"/>
    <n v="0"/>
    <s v="NA"/>
    <s v="Attchd"/>
    <n v="1989"/>
    <s v="Unf"/>
    <x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x v="22"/>
    <n v="59.25925925925926"/>
    <x v="3"/>
    <m/>
  </r>
  <r>
    <x v="254"/>
    <n v="70"/>
    <x v="1"/>
    <n v="75"/>
    <n v="13125"/>
    <x v="24"/>
    <s v="Pave"/>
    <s v="NA"/>
    <s v="Reg"/>
    <s v="Lvl"/>
    <s v="AllPub"/>
    <s v="Inside"/>
    <s v="Gtl"/>
    <x v="6"/>
    <s v="Norm"/>
    <s v="Norm"/>
    <x v="0"/>
    <x v="0"/>
    <x v="3"/>
    <x v="2"/>
    <n v="1940"/>
    <x v="5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x v="1"/>
    <s v="SBrkr"/>
    <n v="960"/>
    <n v="780"/>
    <n v="0"/>
    <x v="22"/>
    <n v="1740"/>
    <n v="0"/>
    <n v="0"/>
    <n v="1"/>
    <n v="1"/>
    <n v="3"/>
    <n v="1"/>
    <s v="TA"/>
    <n v="6"/>
    <s v="Typ"/>
    <n v="2"/>
    <s v="Gd"/>
    <s v="Attchd"/>
    <n v="1940"/>
    <s v="Unf"/>
    <x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x v="177"/>
    <n v="87.8"/>
    <x v="8"/>
    <m/>
  </r>
  <r>
    <x v="255"/>
    <n v="30"/>
    <x v="1"/>
    <n v="63"/>
    <n v="13907"/>
    <x v="35"/>
    <s v="Pave"/>
    <s v="NA"/>
    <s v="Reg"/>
    <s v="Lvl"/>
    <s v="AllPub"/>
    <s v="Inside"/>
    <s v="Gtl"/>
    <x v="2"/>
    <s v="Norm"/>
    <s v="Norm"/>
    <x v="0"/>
    <x v="3"/>
    <x v="1"/>
    <x v="2"/>
    <n v="1940"/>
    <x v="5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x v="1"/>
    <s v="SBrkr"/>
    <n v="996"/>
    <n v="0"/>
    <n v="0"/>
    <x v="14"/>
    <n v="996"/>
    <n v="1"/>
    <n v="0"/>
    <n v="1"/>
    <n v="0"/>
    <n v="3"/>
    <n v="1"/>
    <s v="TA"/>
    <n v="6"/>
    <s v="Typ"/>
    <n v="1"/>
    <s v="Gd"/>
    <s v="NA"/>
    <s v="NA"/>
    <s v="NA"/>
    <x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x v="94"/>
    <n v="54"/>
    <x v="1"/>
    <m/>
  </r>
  <r>
    <x v="256"/>
    <n v="70"/>
    <x v="1"/>
    <s v="NA"/>
    <n v="24090"/>
    <x v="36"/>
    <s v="Pave"/>
    <s v="NA"/>
    <s v="Reg"/>
    <s v="Lvl"/>
    <s v="AllPub"/>
    <s v="Inside"/>
    <s v="Gtl"/>
    <x v="5"/>
    <s v="Norm"/>
    <s v="Norm"/>
    <x v="0"/>
    <x v="0"/>
    <x v="3"/>
    <x v="4"/>
    <n v="1940"/>
    <x v="5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x v="1"/>
    <s v="SBrkr"/>
    <n v="1207"/>
    <n v="1196"/>
    <n v="0"/>
    <x v="10"/>
    <n v="2403"/>
    <n v="0"/>
    <n v="0"/>
    <n v="2"/>
    <n v="0"/>
    <n v="4"/>
    <n v="1"/>
    <s v="TA"/>
    <n v="10"/>
    <s v="Typ"/>
    <n v="2"/>
    <s v="TA"/>
    <s v="Attchd"/>
    <n v="1940"/>
    <s v="Unf"/>
    <x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x v="178"/>
    <n v="71.882352941176464"/>
    <x v="2"/>
    <m/>
  </r>
  <r>
    <x v="257"/>
    <n v="30"/>
    <x v="0"/>
    <n v="153"/>
    <n v="4118"/>
    <x v="32"/>
    <s v="Pave"/>
    <s v="Grvl"/>
    <s v="IR1"/>
    <s v="Bnk"/>
    <s v="AllPub"/>
    <s v="Corner"/>
    <s v="Mod"/>
    <x v="0"/>
    <s v="Feedr"/>
    <s v="Norm"/>
    <x v="0"/>
    <x v="3"/>
    <x v="4"/>
    <x v="3"/>
    <n v="1941"/>
    <x v="5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x v="0"/>
    <s v="FuseA"/>
    <n v="693"/>
    <n v="0"/>
    <n v="0"/>
    <x v="27"/>
    <n v="693"/>
    <n v="0"/>
    <n v="0"/>
    <n v="1"/>
    <n v="0"/>
    <n v="2"/>
    <n v="1"/>
    <s v="Fa"/>
    <n v="4"/>
    <s v="Typ"/>
    <n v="0"/>
    <s v="NA"/>
    <s v="NA"/>
    <s v="NA"/>
    <s v="NA"/>
    <x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x v="179"/>
    <n v="37.5"/>
    <x v="0"/>
    <m/>
  </r>
  <r>
    <x v="258"/>
    <n v="45"/>
    <x v="0"/>
    <n v="50"/>
    <n v="5000"/>
    <x v="13"/>
    <s v="Pave"/>
    <s v="NA"/>
    <s v="Reg"/>
    <s v="Lvl"/>
    <s v="AllPub"/>
    <s v="Inside"/>
    <s v="Gtl"/>
    <x v="3"/>
    <s v="RRAe"/>
    <s v="Norm"/>
    <x v="0"/>
    <x v="5"/>
    <x v="1"/>
    <x v="2"/>
    <n v="1941"/>
    <x v="5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x v="0"/>
    <s v="FuseF"/>
    <n v="803"/>
    <n v="0"/>
    <n v="0"/>
    <x v="31"/>
    <n v="803"/>
    <n v="0"/>
    <n v="0"/>
    <n v="1"/>
    <n v="0"/>
    <n v="2"/>
    <n v="1"/>
    <s v="TA"/>
    <n v="5"/>
    <s v="Typ"/>
    <n v="0"/>
    <s v="NA"/>
    <s v="Detchd"/>
    <n v="1941"/>
    <s v="Unf"/>
    <x v="4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x v="20"/>
    <n v="58"/>
    <x v="3"/>
    <m/>
  </r>
  <r>
    <x v="259"/>
    <n v="50"/>
    <x v="0"/>
    <n v="52"/>
    <n v="5720"/>
    <x v="22"/>
    <s v="Pave"/>
    <s v="NA"/>
    <s v="Reg"/>
    <s v="Lvl"/>
    <s v="AllPub"/>
    <s v="Inside"/>
    <s v="Gtl"/>
    <x v="0"/>
    <s v="Artery"/>
    <s v="Norm"/>
    <x v="0"/>
    <x v="1"/>
    <x v="1"/>
    <x v="2"/>
    <n v="1941"/>
    <x v="5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x v="1"/>
    <s v="SBrkr"/>
    <n v="676"/>
    <n v="455"/>
    <n v="0"/>
    <x v="1"/>
    <n v="1131"/>
    <n v="0"/>
    <n v="0"/>
    <n v="1"/>
    <n v="1"/>
    <n v="3"/>
    <n v="1"/>
    <s v="TA"/>
    <n v="5"/>
    <s v="Typ"/>
    <n v="0"/>
    <s v="NA"/>
    <s v="Detchd"/>
    <n v="1941"/>
    <s v="Unf"/>
    <x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x v="180"/>
    <n v="36.944444444444443"/>
    <x v="0"/>
    <m/>
  </r>
  <r>
    <x v="260"/>
    <n v="50"/>
    <x v="0"/>
    <n v="60"/>
    <n v="6000"/>
    <x v="20"/>
    <s v="Pave"/>
    <s v="NA"/>
    <s v="Reg"/>
    <s v="Lvl"/>
    <s v="AllPub"/>
    <s v="Inside"/>
    <s v="Gtl"/>
    <x v="4"/>
    <s v="Norm"/>
    <s v="Norm"/>
    <x v="0"/>
    <x v="1"/>
    <x v="2"/>
    <x v="2"/>
    <n v="1941"/>
    <x v="5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x v="1"/>
    <s v="SBrkr"/>
    <n v="869"/>
    <n v="349"/>
    <n v="0"/>
    <x v="14"/>
    <n v="1218"/>
    <n v="0"/>
    <n v="1"/>
    <n v="1"/>
    <n v="0"/>
    <n v="3"/>
    <n v="1"/>
    <s v="TA"/>
    <n v="6"/>
    <s v="Typ"/>
    <n v="1"/>
    <s v="Gd"/>
    <s v="Detchd"/>
    <n v="2003"/>
    <s v="Unf"/>
    <x v="4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181"/>
    <n v="65.5"/>
    <x v="2"/>
    <m/>
  </r>
  <r>
    <x v="261"/>
    <n v="75"/>
    <x v="1"/>
    <n v="53"/>
    <n v="7128"/>
    <x v="21"/>
    <s v="Pave"/>
    <s v="NA"/>
    <s v="Reg"/>
    <s v="Lvl"/>
    <s v="AllPub"/>
    <s v="Inside"/>
    <s v="Gtl"/>
    <x v="6"/>
    <s v="Norm"/>
    <s v="Norm"/>
    <x v="0"/>
    <x v="4"/>
    <x v="3"/>
    <x v="0"/>
    <n v="1941"/>
    <x v="5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x v="1"/>
    <s v="SBrkr"/>
    <n v="918"/>
    <n v="728"/>
    <n v="0"/>
    <x v="23"/>
    <n v="1646"/>
    <n v="0"/>
    <n v="0"/>
    <n v="2"/>
    <n v="0"/>
    <n v="4"/>
    <n v="1"/>
    <s v="TA"/>
    <n v="7"/>
    <s v="Typ"/>
    <n v="2"/>
    <s v="Gd"/>
    <s v="Detchd"/>
    <n v="1941"/>
    <s v="Unf"/>
    <x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x v="182"/>
    <n v="63.07692307692308"/>
    <x v="3"/>
    <m/>
  </r>
  <r>
    <x v="262"/>
    <n v="30"/>
    <x v="1"/>
    <s v="NA"/>
    <n v="7446"/>
    <x v="17"/>
    <s v="Pave"/>
    <s v="NA"/>
    <s v="Reg"/>
    <s v="Lvl"/>
    <s v="AllPub"/>
    <s v="Corner"/>
    <s v="Gtl"/>
    <x v="4"/>
    <s v="Feedr"/>
    <s v="Norm"/>
    <x v="0"/>
    <x v="3"/>
    <x v="4"/>
    <x v="0"/>
    <n v="1941"/>
    <x v="5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x v="1"/>
    <s v="FuseA"/>
    <n v="788"/>
    <n v="0"/>
    <n v="0"/>
    <x v="21"/>
    <n v="788"/>
    <n v="0"/>
    <n v="0"/>
    <n v="1"/>
    <n v="0"/>
    <n v="2"/>
    <n v="1"/>
    <s v="TA"/>
    <n v="4"/>
    <s v="Typ"/>
    <n v="2"/>
    <s v="TA"/>
    <s v="NA"/>
    <s v="NA"/>
    <s v="NA"/>
    <x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x v="7"/>
    <n v="62.5"/>
    <x v="3"/>
    <m/>
  </r>
  <r>
    <x v="263"/>
    <n v="70"/>
    <x v="1"/>
    <n v="66"/>
    <n v="9042"/>
    <x v="2"/>
    <s v="Pave"/>
    <s v="NA"/>
    <s v="Reg"/>
    <s v="Lvl"/>
    <s v="AllPub"/>
    <s v="Inside"/>
    <s v="Gtl"/>
    <x v="6"/>
    <s v="Norm"/>
    <s v="Norm"/>
    <x v="0"/>
    <x v="0"/>
    <x v="3"/>
    <x v="5"/>
    <n v="1941"/>
    <x v="5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x v="1"/>
    <s v="SBrkr"/>
    <n v="1188"/>
    <n v="1152"/>
    <n v="0"/>
    <x v="16"/>
    <n v="2340"/>
    <n v="0"/>
    <n v="0"/>
    <n v="2"/>
    <n v="0"/>
    <n v="4"/>
    <n v="1"/>
    <s v="Gd"/>
    <n v="9"/>
    <s v="Typ"/>
    <n v="2"/>
    <s v="Gd"/>
    <s v="Attchd"/>
    <n v="1941"/>
    <s v="RFn"/>
    <x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x v="183"/>
    <n v="76.142857142857139"/>
    <x v="6"/>
    <m/>
  </r>
  <r>
    <x v="264"/>
    <n v="50"/>
    <x v="1"/>
    <n v="60"/>
    <n v="9084"/>
    <x v="2"/>
    <s v="Pave"/>
    <s v="NA"/>
    <s v="Reg"/>
    <s v="Lvl"/>
    <s v="AllPub"/>
    <s v="Inside"/>
    <s v="Gtl"/>
    <x v="2"/>
    <s v="Artery"/>
    <s v="Norm"/>
    <x v="0"/>
    <x v="1"/>
    <x v="1"/>
    <x v="2"/>
    <n v="1941"/>
    <x v="5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x v="0"/>
    <s v="SBrkr"/>
    <n v="616"/>
    <n v="495"/>
    <n v="0"/>
    <x v="7"/>
    <n v="1111"/>
    <n v="0"/>
    <n v="1"/>
    <n v="1"/>
    <n v="0"/>
    <n v="3"/>
    <n v="1"/>
    <s v="TA"/>
    <n v="5"/>
    <s v="Typ"/>
    <n v="0"/>
    <s v="NA"/>
    <s v="Detchd"/>
    <n v="1941"/>
    <s v="Unf"/>
    <x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x v="21"/>
    <n v="55.882352941176471"/>
    <x v="3"/>
    <m/>
  </r>
  <r>
    <x v="265"/>
    <n v="30"/>
    <x v="1"/>
    <n v="50"/>
    <n v="9340"/>
    <x v="2"/>
    <s v="Pave"/>
    <s v="NA"/>
    <s v="Reg"/>
    <s v="Lvl"/>
    <s v="AllPub"/>
    <s v="Inside"/>
    <s v="Gtl"/>
    <x v="2"/>
    <s v="Norm"/>
    <s v="Norm"/>
    <x v="0"/>
    <x v="3"/>
    <x v="4"/>
    <x v="2"/>
    <n v="1941"/>
    <x v="5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x v="1"/>
    <s v="SBrkr"/>
    <n v="672"/>
    <n v="0"/>
    <n v="0"/>
    <x v="18"/>
    <n v="672"/>
    <n v="1"/>
    <n v="0"/>
    <n v="1"/>
    <n v="0"/>
    <n v="2"/>
    <n v="1"/>
    <s v="TA"/>
    <n v="4"/>
    <s v="Typ"/>
    <n v="0"/>
    <s v="NA"/>
    <s v="Attchd"/>
    <n v="1941"/>
    <s v="Unf"/>
    <x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x v="74"/>
    <n v="86.92307692307692"/>
    <x v="8"/>
    <m/>
  </r>
  <r>
    <x v="266"/>
    <n v="50"/>
    <x v="1"/>
    <n v="79"/>
    <n v="9490"/>
    <x v="15"/>
    <s v="Pave"/>
    <s v="NA"/>
    <s v="Reg"/>
    <s v="Lvl"/>
    <s v="AllPub"/>
    <s v="Inside"/>
    <s v="Gtl"/>
    <x v="8"/>
    <s v="Artery"/>
    <s v="Norm"/>
    <x v="0"/>
    <x v="1"/>
    <x v="2"/>
    <x v="4"/>
    <n v="1941"/>
    <x v="5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x v="1"/>
    <s v="FuseA"/>
    <n v="958"/>
    <n v="620"/>
    <n v="0"/>
    <x v="2"/>
    <n v="1578"/>
    <n v="1"/>
    <n v="0"/>
    <n v="1"/>
    <n v="0"/>
    <n v="3"/>
    <n v="1"/>
    <s v="Fa"/>
    <n v="5"/>
    <s v="Typ"/>
    <n v="2"/>
    <s v="TA"/>
    <s v="Attchd"/>
    <n v="1941"/>
    <s v="Unf"/>
    <x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x v="152"/>
    <n v="55.416666666666664"/>
    <x v="3"/>
    <m/>
  </r>
  <r>
    <x v="267"/>
    <n v="50"/>
    <x v="1"/>
    <n v="79"/>
    <n v="9492"/>
    <x v="15"/>
    <s v="Pave"/>
    <s v="NA"/>
    <s v="Reg"/>
    <s v="Lvl"/>
    <s v="AllPub"/>
    <s v="Inside"/>
    <s v="Gtl"/>
    <x v="8"/>
    <s v="Artery"/>
    <s v="Norm"/>
    <x v="0"/>
    <x v="1"/>
    <x v="1"/>
    <x v="0"/>
    <n v="1941"/>
    <x v="5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x v="1"/>
    <s v="SBrkr"/>
    <n v="968"/>
    <n v="408"/>
    <n v="0"/>
    <x v="19"/>
    <n v="1376"/>
    <n v="1"/>
    <n v="0"/>
    <n v="1"/>
    <n v="0"/>
    <n v="3"/>
    <n v="1"/>
    <s v="TA"/>
    <n v="6"/>
    <s v="Typ"/>
    <n v="1"/>
    <s v="Gd"/>
    <s v="Attchd"/>
    <n v="1941"/>
    <s v="Unf"/>
    <x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57"/>
    <n v="50"/>
    <x v="1"/>
    <m/>
  </r>
  <r>
    <x v="268"/>
    <n v="50"/>
    <x v="1"/>
    <n v="60"/>
    <n v="10998"/>
    <x v="7"/>
    <s v="Pave"/>
    <s v="Grvl"/>
    <s v="Reg"/>
    <s v="Lvl"/>
    <s v="AllPub"/>
    <s v="Inside"/>
    <s v="Gtl"/>
    <x v="2"/>
    <s v="Norm"/>
    <s v="Norm"/>
    <x v="0"/>
    <x v="1"/>
    <x v="1"/>
    <x v="0"/>
    <n v="1941"/>
    <x v="5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x v="1"/>
    <s v="SBrkr"/>
    <n v="984"/>
    <n v="620"/>
    <n v="0"/>
    <x v="23"/>
    <n v="1604"/>
    <n v="0"/>
    <n v="0"/>
    <n v="2"/>
    <n v="0"/>
    <n v="3"/>
    <n v="1"/>
    <s v="TA"/>
    <n v="6"/>
    <s v="Min2"/>
    <n v="0"/>
    <s v="NA"/>
    <s v="Detchd"/>
    <n v="1977"/>
    <s v="Unf"/>
    <x v="4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x v="31"/>
    <n v="45"/>
    <x v="1"/>
    <m/>
  </r>
  <r>
    <x v="269"/>
    <n v="70"/>
    <x v="1"/>
    <n v="75"/>
    <n v="12000"/>
    <x v="31"/>
    <s v="Pave"/>
    <s v="NA"/>
    <s v="Reg"/>
    <s v="Bnk"/>
    <s v="AllPub"/>
    <s v="Inside"/>
    <s v="Gtl"/>
    <x v="6"/>
    <s v="Norm"/>
    <s v="Norm"/>
    <x v="0"/>
    <x v="0"/>
    <x v="3"/>
    <x v="4"/>
    <n v="1941"/>
    <x v="5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x v="1"/>
    <s v="SBrkr"/>
    <n v="860"/>
    <n v="704"/>
    <n v="0"/>
    <x v="26"/>
    <n v="1564"/>
    <n v="0"/>
    <n v="0"/>
    <n v="1"/>
    <n v="1"/>
    <n v="3"/>
    <n v="1"/>
    <s v="Fa"/>
    <n v="7"/>
    <s v="Typ"/>
    <n v="1"/>
    <s v="Gd"/>
    <s v="Attchd"/>
    <n v="1941"/>
    <s v="Unf"/>
    <x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184"/>
    <n v="75.869565217391298"/>
    <x v="6"/>
    <m/>
  </r>
  <r>
    <x v="270"/>
    <n v="190"/>
    <x v="1"/>
    <n v="60"/>
    <n v="12180"/>
    <x v="31"/>
    <s v="Pave"/>
    <s v="NA"/>
    <s v="Reg"/>
    <s v="Lvl"/>
    <s v="AllPub"/>
    <s v="Inside"/>
    <s v="Gtl"/>
    <x v="2"/>
    <s v="Norm"/>
    <s v="Norm"/>
    <x v="1"/>
    <x v="1"/>
    <x v="4"/>
    <x v="3"/>
    <n v="1941"/>
    <x v="5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x v="0"/>
    <s v="FuseA"/>
    <n v="672"/>
    <n v="252"/>
    <n v="0"/>
    <x v="21"/>
    <n v="924"/>
    <n v="1"/>
    <n v="0"/>
    <n v="1"/>
    <n v="0"/>
    <n v="2"/>
    <n v="1"/>
    <s v="Fa"/>
    <n v="5"/>
    <s v="Typ"/>
    <n v="0"/>
    <s v="NA"/>
    <s v="Detchd"/>
    <n v="1941"/>
    <s v="Unf"/>
    <x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x v="185"/>
    <n v="50"/>
    <x v="1"/>
    <m/>
  </r>
  <r>
    <x v="271"/>
    <n v="50"/>
    <x v="0"/>
    <s v="NA"/>
    <n v="12358"/>
    <x v="31"/>
    <s v="Pave"/>
    <s v="NA"/>
    <s v="IR1"/>
    <s v="Lvl"/>
    <s v="AllPub"/>
    <s v="Inside"/>
    <s v="Gtl"/>
    <x v="0"/>
    <s v="Feedr"/>
    <s v="Norm"/>
    <x v="0"/>
    <x v="1"/>
    <x v="1"/>
    <x v="2"/>
    <n v="1941"/>
    <x v="5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x v="1"/>
    <s v="SBrkr"/>
    <n v="854"/>
    <n v="0"/>
    <n v="528"/>
    <x v="21"/>
    <n v="1382"/>
    <n v="0"/>
    <n v="0"/>
    <n v="1"/>
    <n v="1"/>
    <n v="2"/>
    <n v="1"/>
    <s v="TA"/>
    <n v="7"/>
    <s v="Typ"/>
    <n v="0"/>
    <s v="NA"/>
    <s v="Detchd"/>
    <n v="1991"/>
    <s v="Unf"/>
    <x v="4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x v="186"/>
    <n v="80.3125"/>
    <x v="6"/>
    <m/>
  </r>
  <r>
    <x v="272"/>
    <n v="70"/>
    <x v="1"/>
    <s v="NA"/>
    <n v="7500"/>
    <x v="17"/>
    <s v="Pave"/>
    <s v="NA"/>
    <s v="IR1"/>
    <s v="Bnk"/>
    <s v="AllPub"/>
    <s v="Inside"/>
    <s v="Gtl"/>
    <x v="6"/>
    <s v="Norm"/>
    <s v="Norm"/>
    <x v="0"/>
    <x v="0"/>
    <x v="2"/>
    <x v="4"/>
    <n v="1942"/>
    <x v="5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x v="1"/>
    <s v="SBrkr"/>
    <n v="753"/>
    <n v="741"/>
    <n v="0"/>
    <x v="26"/>
    <n v="1494"/>
    <n v="0"/>
    <n v="0"/>
    <n v="1"/>
    <n v="0"/>
    <n v="3"/>
    <n v="1"/>
    <s v="Gd"/>
    <n v="7"/>
    <s v="Typ"/>
    <n v="2"/>
    <s v="Gd"/>
    <s v="Attchd"/>
    <n v="1942"/>
    <s v="Unf"/>
    <x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x v="187"/>
    <n v="77.173913043478265"/>
    <x v="6"/>
    <m/>
  </r>
  <r>
    <x v="273"/>
    <n v="70"/>
    <x v="1"/>
    <n v="79"/>
    <n v="9480"/>
    <x v="15"/>
    <s v="Pave"/>
    <s v="NA"/>
    <s v="Reg"/>
    <s v="Lvl"/>
    <s v="AllPub"/>
    <s v="Inside"/>
    <s v="Gtl"/>
    <x v="8"/>
    <s v="Artery"/>
    <s v="Norm"/>
    <x v="0"/>
    <x v="0"/>
    <x v="1"/>
    <x v="4"/>
    <n v="1942"/>
    <x v="5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x v="1"/>
    <s v="SBrkr"/>
    <n v="888"/>
    <n v="756"/>
    <n v="0"/>
    <x v="2"/>
    <n v="1644"/>
    <n v="0"/>
    <n v="0"/>
    <n v="1"/>
    <n v="1"/>
    <n v="3"/>
    <n v="1"/>
    <s v="Gd"/>
    <n v="7"/>
    <s v="Typ"/>
    <n v="2"/>
    <s v="Gd"/>
    <s v="Attchd"/>
    <n v="1942"/>
    <s v="Unf"/>
    <x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188"/>
    <n v="61.041666666666664"/>
    <x v="3"/>
    <m/>
  </r>
  <r>
    <x v="274"/>
    <n v="30"/>
    <x v="0"/>
    <n v="40"/>
    <n v="3880"/>
    <x v="32"/>
    <s v="Pave"/>
    <s v="NA"/>
    <s v="Reg"/>
    <s v="Lvl"/>
    <s v="AllPub"/>
    <s v="Inside"/>
    <s v="Gtl"/>
    <x v="0"/>
    <s v="Norm"/>
    <s v="Norm"/>
    <x v="0"/>
    <x v="3"/>
    <x v="1"/>
    <x v="5"/>
    <n v="1945"/>
    <x v="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x v="1"/>
    <s v="SBrkr"/>
    <n v="866"/>
    <n v="0"/>
    <n v="0"/>
    <x v="21"/>
    <n v="866"/>
    <n v="0"/>
    <n v="0"/>
    <n v="1"/>
    <n v="0"/>
    <n v="2"/>
    <n v="1"/>
    <s v="Gd"/>
    <n v="4"/>
    <s v="Typ"/>
    <n v="0"/>
    <s v="NA"/>
    <s v="NA"/>
    <s v="NA"/>
    <s v="NA"/>
    <x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x v="116"/>
    <n v="69.0625"/>
    <x v="2"/>
    <m/>
  </r>
  <r>
    <x v="275"/>
    <n v="30"/>
    <x v="0"/>
    <n v="47"/>
    <n v="4608"/>
    <x v="13"/>
    <s v="Pave"/>
    <s v="NA"/>
    <s v="Reg"/>
    <s v="Lvl"/>
    <s v="AllPub"/>
    <s v="Corner"/>
    <s v="Gtl"/>
    <x v="0"/>
    <s v="Artery"/>
    <s v="Norm"/>
    <x v="0"/>
    <x v="3"/>
    <x v="4"/>
    <x v="2"/>
    <n v="1945"/>
    <x v="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x v="1"/>
    <s v="SBrkr"/>
    <n v="747"/>
    <n v="0"/>
    <n v="0"/>
    <x v="31"/>
    <n v="747"/>
    <n v="0"/>
    <n v="0"/>
    <n v="1"/>
    <n v="0"/>
    <n v="2"/>
    <n v="1"/>
    <s v="TA"/>
    <n v="4"/>
    <s v="Typ"/>
    <n v="0"/>
    <s v="NA"/>
    <s v="Attchd"/>
    <n v="1945"/>
    <s v="Unf"/>
    <x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185"/>
    <n v="53.333333333333336"/>
    <x v="1"/>
    <m/>
  </r>
  <r>
    <x v="276"/>
    <n v="70"/>
    <x v="1"/>
    <n v="61"/>
    <n v="7259"/>
    <x v="17"/>
    <s v="Pave"/>
    <s v="NA"/>
    <s v="IR1"/>
    <s v="Lvl"/>
    <s v="AllPub"/>
    <s v="Inside"/>
    <s v="Mod"/>
    <x v="6"/>
    <s v="Norm"/>
    <s v="Norm"/>
    <x v="0"/>
    <x v="0"/>
    <x v="2"/>
    <x v="1"/>
    <n v="1945"/>
    <x v="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x v="1"/>
    <s v="SBrkr"/>
    <n v="1436"/>
    <n v="884"/>
    <n v="0"/>
    <x v="9"/>
    <n v="2320"/>
    <n v="1"/>
    <n v="0"/>
    <n v="2"/>
    <n v="1"/>
    <n v="3"/>
    <n v="1"/>
    <s v="Gd"/>
    <n v="9"/>
    <s v="Typ"/>
    <n v="1"/>
    <s v="TA"/>
    <s v="Detchd"/>
    <n v="1945"/>
    <s v="Unf"/>
    <x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x v="189"/>
    <n v="78.63636363636364"/>
    <x v="6"/>
    <m/>
  </r>
  <r>
    <x v="277"/>
    <n v="50"/>
    <x v="1"/>
    <n v="50"/>
    <n v="8405"/>
    <x v="12"/>
    <s v="Pave"/>
    <s v="NA"/>
    <s v="Reg"/>
    <s v="Lvl"/>
    <s v="AllPub"/>
    <s v="Inside"/>
    <s v="Gtl"/>
    <x v="2"/>
    <s v="Norm"/>
    <s v="Norm"/>
    <x v="0"/>
    <x v="1"/>
    <x v="4"/>
    <x v="7"/>
    <n v="1945"/>
    <x v="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x v="0"/>
    <s v="FuseF"/>
    <n v="1088"/>
    <n v="441"/>
    <n v="0"/>
    <x v="31"/>
    <n v="1529"/>
    <n v="0"/>
    <n v="0"/>
    <n v="2"/>
    <n v="0"/>
    <n v="4"/>
    <n v="1"/>
    <s v="TA"/>
    <n v="9"/>
    <s v="Mod"/>
    <n v="0"/>
    <s v="NA"/>
    <s v="Detchd"/>
    <n v="1945"/>
    <s v="Unf"/>
    <x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x v="60"/>
    <n v="65.333333333333329"/>
    <x v="2"/>
    <m/>
  </r>
  <r>
    <x v="278"/>
    <n v="50"/>
    <x v="1"/>
    <n v="52"/>
    <n v="8741"/>
    <x v="9"/>
    <s v="Pave"/>
    <s v="NA"/>
    <s v="Reg"/>
    <s v="Lvl"/>
    <s v="AllPub"/>
    <s v="Inside"/>
    <s v="Gtl"/>
    <x v="2"/>
    <s v="Norm"/>
    <s v="Norm"/>
    <x v="0"/>
    <x v="1"/>
    <x v="2"/>
    <x v="3"/>
    <n v="1945"/>
    <x v="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x v="1"/>
    <s v="FuseA"/>
    <n v="798"/>
    <n v="689"/>
    <n v="0"/>
    <x v="15"/>
    <n v="1487"/>
    <n v="0"/>
    <n v="0"/>
    <n v="1"/>
    <n v="1"/>
    <n v="3"/>
    <n v="1"/>
    <s v="TA"/>
    <n v="7"/>
    <s v="Typ"/>
    <n v="1"/>
    <s v="Gd"/>
    <s v="Detchd"/>
    <n v="1949"/>
    <s v="Unf"/>
    <x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x v="74"/>
    <n v="51.363636363636367"/>
    <x v="1"/>
    <m/>
  </r>
  <r>
    <x v="279"/>
    <n v="50"/>
    <x v="1"/>
    <n v="60"/>
    <n v="10930"/>
    <x v="7"/>
    <s v="Pave"/>
    <s v="Grvl"/>
    <s v="Reg"/>
    <s v="Bnk"/>
    <s v="AllPub"/>
    <s v="Inside"/>
    <s v="Gtl"/>
    <x v="8"/>
    <s v="Artery"/>
    <s v="Norm"/>
    <x v="0"/>
    <x v="1"/>
    <x v="1"/>
    <x v="2"/>
    <n v="1945"/>
    <x v="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x v="1"/>
    <s v="FuseA"/>
    <n v="1048"/>
    <n v="510"/>
    <n v="0"/>
    <x v="22"/>
    <n v="1558"/>
    <n v="1"/>
    <n v="0"/>
    <n v="1"/>
    <n v="1"/>
    <n v="3"/>
    <n v="1"/>
    <s v="TA"/>
    <n v="6"/>
    <s v="Typ"/>
    <n v="1"/>
    <s v="TA"/>
    <s v="Attchd"/>
    <n v="1962"/>
    <s v="Unf"/>
    <x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16"/>
    <n v="56"/>
    <x v="3"/>
    <m/>
  </r>
  <r>
    <x v="280"/>
    <n v="60"/>
    <x v="0"/>
    <n v="60"/>
    <n v="3378"/>
    <x v="19"/>
    <s v="Pave"/>
    <s v="Grvl"/>
    <s v="Reg"/>
    <s v="HLS"/>
    <s v="AllPub"/>
    <s v="Inside"/>
    <s v="Gtl"/>
    <x v="0"/>
    <s v="Norm"/>
    <s v="Norm"/>
    <x v="0"/>
    <x v="0"/>
    <x v="3"/>
    <x v="1"/>
    <n v="1946"/>
    <x v="5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x v="1"/>
    <s v="SBrkr"/>
    <n v="707"/>
    <n v="682"/>
    <n v="0"/>
    <x v="14"/>
    <n v="1389"/>
    <n v="0"/>
    <n v="0"/>
    <n v="1"/>
    <n v="1"/>
    <n v="3"/>
    <n v="1"/>
    <s v="TA"/>
    <n v="6"/>
    <s v="Typ"/>
    <n v="2"/>
    <s v="Gd"/>
    <s v="Detchd"/>
    <n v="1947"/>
    <s v="Unf"/>
    <x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x v="27"/>
    <n v="67.5"/>
    <x v="2"/>
    <m/>
  </r>
  <r>
    <x v="281"/>
    <n v="50"/>
    <x v="1"/>
    <n v="51"/>
    <n v="4712"/>
    <x v="13"/>
    <s v="Pave"/>
    <s v="NA"/>
    <s v="IR1"/>
    <s v="Lvl"/>
    <s v="AllPub"/>
    <s v="Inside"/>
    <s v="Mod"/>
    <x v="4"/>
    <s v="Feedr"/>
    <s v="Norm"/>
    <x v="0"/>
    <x v="1"/>
    <x v="4"/>
    <x v="4"/>
    <n v="1946"/>
    <x v="5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x v="1"/>
    <s v="SBrkr"/>
    <n v="774"/>
    <n v="456"/>
    <n v="0"/>
    <x v="14"/>
    <n v="1230"/>
    <n v="1"/>
    <n v="0"/>
    <n v="1"/>
    <n v="1"/>
    <n v="3"/>
    <n v="1"/>
    <s v="TA"/>
    <n v="5"/>
    <s v="Typ"/>
    <n v="0"/>
    <s v="NA"/>
    <s v="Detchd"/>
    <n v="1946"/>
    <s v="Unf"/>
    <x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x v="190"/>
    <n v="60.8"/>
    <x v="3"/>
    <m/>
  </r>
  <r>
    <x v="282"/>
    <n v="20"/>
    <x v="1"/>
    <n v="50"/>
    <n v="5000"/>
    <x v="13"/>
    <s v="Pave"/>
    <s v="NA"/>
    <s v="Reg"/>
    <s v="Low"/>
    <s v="AllPub"/>
    <s v="Inside"/>
    <s v="Mod"/>
    <x v="4"/>
    <s v="Norm"/>
    <s v="Norm"/>
    <x v="0"/>
    <x v="3"/>
    <x v="8"/>
    <x v="7"/>
    <n v="1946"/>
    <x v="5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x v="0"/>
    <s v="FuseF"/>
    <n v="334"/>
    <n v="0"/>
    <n v="0"/>
    <x v="34"/>
    <n v="334"/>
    <n v="0"/>
    <n v="0"/>
    <n v="1"/>
    <n v="0"/>
    <n v="1"/>
    <n v="1"/>
    <s v="Fa"/>
    <n v="2"/>
    <s v="Typ"/>
    <n v="0"/>
    <s v="NA"/>
    <s v="NA"/>
    <s v="NA"/>
    <s v="NA"/>
    <x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x v="191"/>
    <n v="131"/>
    <x v="11"/>
    <m/>
  </r>
  <r>
    <x v="283"/>
    <n v="90"/>
    <x v="3"/>
    <n v="82"/>
    <n v="7136"/>
    <x v="21"/>
    <s v="Pave"/>
    <s v="NA"/>
    <s v="IR1"/>
    <s v="HLS"/>
    <s v="AllPub"/>
    <s v="Inside"/>
    <s v="Gtl"/>
    <x v="6"/>
    <s v="Norm"/>
    <s v="Norm"/>
    <x v="2"/>
    <x v="0"/>
    <x v="2"/>
    <x v="2"/>
    <n v="1946"/>
    <x v="5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x v="0"/>
    <s v="FuseF"/>
    <n v="979"/>
    <n v="979"/>
    <n v="0"/>
    <x v="17"/>
    <n v="1958"/>
    <n v="0"/>
    <n v="0"/>
    <n v="2"/>
    <n v="0"/>
    <n v="4"/>
    <n v="2"/>
    <s v="TA"/>
    <n v="8"/>
    <s v="Typ"/>
    <n v="0"/>
    <s v="NA"/>
    <s v="Attchd"/>
    <n v="1946"/>
    <s v="Unf"/>
    <x v="4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133"/>
    <n v="50"/>
    <x v="1"/>
    <m/>
  </r>
  <r>
    <x v="284"/>
    <n v="20"/>
    <x v="1"/>
    <n v="60"/>
    <n v="11100"/>
    <x v="7"/>
    <s v="Pave"/>
    <s v="NA"/>
    <s v="Reg"/>
    <s v="Low"/>
    <s v="AllPub"/>
    <s v="Inside"/>
    <s v="Gtl"/>
    <x v="2"/>
    <s v="Norm"/>
    <s v="Norm"/>
    <x v="0"/>
    <x v="3"/>
    <x v="4"/>
    <x v="4"/>
    <n v="1946"/>
    <x v="5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x v="1"/>
    <s v="SBrkr"/>
    <n v="930"/>
    <n v="0"/>
    <n v="0"/>
    <x v="35"/>
    <n v="930"/>
    <n v="0"/>
    <n v="0"/>
    <n v="1"/>
    <n v="0"/>
    <n v="2"/>
    <n v="1"/>
    <s v="Gd"/>
    <n v="6"/>
    <s v="Typ"/>
    <n v="0"/>
    <s v="NA"/>
    <s v="Detchd"/>
    <n v="1946"/>
    <s v="Unf"/>
    <x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x v="192"/>
    <n v="94.333333333333329"/>
    <x v="8"/>
    <m/>
  </r>
  <r>
    <x v="285"/>
    <n v="50"/>
    <x v="1"/>
    <n v="70"/>
    <n v="11767"/>
    <x v="4"/>
    <s v="Pave"/>
    <s v="NA"/>
    <s v="Reg"/>
    <s v="Lvl"/>
    <s v="AllPub"/>
    <s v="Inside"/>
    <s v="Gtl"/>
    <x v="2"/>
    <s v="Norm"/>
    <s v="Norm"/>
    <x v="0"/>
    <x v="1"/>
    <x v="1"/>
    <x v="2"/>
    <n v="1946"/>
    <x v="5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x v="1"/>
    <s v="SBrkr"/>
    <n v="768"/>
    <n v="432"/>
    <n v="0"/>
    <x v="14"/>
    <n v="1200"/>
    <n v="0"/>
    <n v="0"/>
    <n v="1"/>
    <n v="0"/>
    <n v="3"/>
    <n v="1"/>
    <s v="TA"/>
    <n v="6"/>
    <s v="Typ"/>
    <n v="0"/>
    <s v="NA"/>
    <s v="Detchd"/>
    <n v="1946"/>
    <s v="Unf"/>
    <x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193"/>
    <n v="65.25"/>
    <x v="2"/>
    <m/>
  </r>
  <r>
    <x v="286"/>
    <n v="50"/>
    <x v="1"/>
    <n v="138"/>
    <n v="18030"/>
    <x v="6"/>
    <s v="Pave"/>
    <s v="NA"/>
    <s v="IR1"/>
    <s v="Bnk"/>
    <s v="AllPub"/>
    <s v="Inside"/>
    <s v="Gtl"/>
    <x v="5"/>
    <s v="Norm"/>
    <s v="Norm"/>
    <x v="0"/>
    <x v="1"/>
    <x v="1"/>
    <x v="2"/>
    <n v="1946"/>
    <x v="5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x v="1"/>
    <s v="SBrkr"/>
    <n v="1636"/>
    <n v="971"/>
    <n v="479"/>
    <x v="33"/>
    <n v="3086"/>
    <n v="0"/>
    <n v="0"/>
    <n v="3"/>
    <n v="0"/>
    <n v="3"/>
    <n v="1"/>
    <s v="Ex"/>
    <n v="12"/>
    <s v="Maj1"/>
    <n v="1"/>
    <s v="Gd"/>
    <s v="NA"/>
    <s v="NA"/>
    <s v="NA"/>
    <x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x v="194"/>
    <n v="47.738095238095241"/>
    <x v="1"/>
    <m/>
  </r>
  <r>
    <x v="287"/>
    <n v="50"/>
    <x v="0"/>
    <n v="50"/>
    <n v="3500"/>
    <x v="19"/>
    <s v="Pave"/>
    <s v="Grvl"/>
    <s v="Reg"/>
    <s v="Lvl"/>
    <s v="AllPub"/>
    <s v="Inside"/>
    <s v="Gtl"/>
    <x v="0"/>
    <s v="Norm"/>
    <s v="Norm"/>
    <x v="0"/>
    <x v="1"/>
    <x v="1"/>
    <x v="4"/>
    <n v="1947"/>
    <x v="5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x v="1"/>
    <s v="SBrkr"/>
    <n v="720"/>
    <n v="564"/>
    <n v="0"/>
    <x v="14"/>
    <n v="1284"/>
    <n v="0"/>
    <n v="0"/>
    <n v="1"/>
    <n v="1"/>
    <n v="2"/>
    <n v="1"/>
    <s v="TA"/>
    <n v="5"/>
    <s v="Typ"/>
    <n v="0"/>
    <s v="NA"/>
    <s v="Detchd"/>
    <n v="1948"/>
    <s v="Unf"/>
    <x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x v="41"/>
    <n v="55"/>
    <x v="3"/>
    <m/>
  </r>
  <r>
    <x v="288"/>
    <n v="50"/>
    <x v="0"/>
    <n v="50"/>
    <n v="5000"/>
    <x v="13"/>
    <s v="Pave"/>
    <s v="NA"/>
    <s v="Reg"/>
    <s v="Lvl"/>
    <s v="AllPub"/>
    <s v="Corner"/>
    <s v="Gtl"/>
    <x v="4"/>
    <s v="Feedr"/>
    <s v="Norm"/>
    <x v="0"/>
    <x v="1"/>
    <x v="2"/>
    <x v="4"/>
    <n v="1947"/>
    <x v="5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x v="1"/>
    <s v="SBrkr"/>
    <n v="1004"/>
    <n v="660"/>
    <n v="0"/>
    <x v="6"/>
    <n v="1664"/>
    <n v="0"/>
    <n v="0"/>
    <n v="2"/>
    <n v="0"/>
    <n v="3"/>
    <n v="1"/>
    <s v="TA"/>
    <n v="7"/>
    <s v="Typ"/>
    <n v="2"/>
    <s v="Gd"/>
    <s v="Detchd"/>
    <n v="1950"/>
    <s v="Unf"/>
    <x v="4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x v="195"/>
    <n v="58.888888888888886"/>
    <x v="3"/>
    <m/>
  </r>
  <r>
    <x v="289"/>
    <n v="50"/>
    <x v="0"/>
    <n v="52"/>
    <n v="6240"/>
    <x v="20"/>
    <s v="Pave"/>
    <s v="NA"/>
    <s v="Reg"/>
    <s v="Lvl"/>
    <s v="AllPub"/>
    <s v="Inside"/>
    <s v="Gtl"/>
    <x v="4"/>
    <s v="Norm"/>
    <s v="Norm"/>
    <x v="0"/>
    <x v="1"/>
    <x v="4"/>
    <x v="0"/>
    <n v="1947"/>
    <x v="5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x v="0"/>
    <s v="SBrkr"/>
    <n v="672"/>
    <n v="240"/>
    <n v="0"/>
    <x v="35"/>
    <n v="912"/>
    <n v="0"/>
    <n v="0"/>
    <n v="1"/>
    <n v="0"/>
    <n v="2"/>
    <n v="1"/>
    <s v="TA"/>
    <n v="3"/>
    <s v="Typ"/>
    <n v="0"/>
    <s v="NA"/>
    <s v="NA"/>
    <s v="NA"/>
    <s v="NA"/>
    <x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x v="196"/>
    <n v="89.444444444444443"/>
    <x v="8"/>
    <m/>
  </r>
  <r>
    <x v="290"/>
    <n v="50"/>
    <x v="1"/>
    <n v="80"/>
    <n v="8480"/>
    <x v="12"/>
    <s v="Pave"/>
    <s v="NA"/>
    <s v="Reg"/>
    <s v="Lvl"/>
    <s v="AllPub"/>
    <s v="Inside"/>
    <s v="Gtl"/>
    <x v="8"/>
    <s v="Norm"/>
    <s v="Norm"/>
    <x v="0"/>
    <x v="1"/>
    <x v="1"/>
    <x v="0"/>
    <n v="1947"/>
    <x v="5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x v="1"/>
    <s v="SBrkr"/>
    <n v="832"/>
    <n v="384"/>
    <n v="0"/>
    <x v="14"/>
    <n v="1216"/>
    <n v="0"/>
    <n v="0"/>
    <n v="1"/>
    <n v="0"/>
    <n v="2"/>
    <n v="1"/>
    <s v="TA"/>
    <n v="6"/>
    <s v="Typ"/>
    <n v="0"/>
    <s v="NA"/>
    <s v="Detchd"/>
    <n v="1947"/>
    <s v="Unf"/>
    <x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x v="47"/>
    <n v="59.25"/>
    <x v="3"/>
    <m/>
  </r>
  <r>
    <x v="291"/>
    <n v="20"/>
    <x v="1"/>
    <n v="50"/>
    <n v="9405"/>
    <x v="15"/>
    <s v="Pave"/>
    <s v="NA"/>
    <s v="Reg"/>
    <s v="Lvl"/>
    <s v="AllPub"/>
    <s v="Inside"/>
    <s v="Gtl"/>
    <x v="2"/>
    <s v="Norm"/>
    <s v="Norm"/>
    <x v="0"/>
    <x v="3"/>
    <x v="1"/>
    <x v="5"/>
    <n v="1947"/>
    <x v="5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x v="1"/>
    <s v="SBrkr"/>
    <n v="698"/>
    <n v="0"/>
    <n v="0"/>
    <x v="27"/>
    <n v="698"/>
    <n v="0"/>
    <n v="1"/>
    <n v="1"/>
    <n v="0"/>
    <n v="2"/>
    <n v="1"/>
    <s v="TA"/>
    <n v="4"/>
    <s v="Typ"/>
    <n v="0"/>
    <s v="NA"/>
    <s v="NA"/>
    <s v="NA"/>
    <s v="NA"/>
    <x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x v="168"/>
    <n v="84.285714285714292"/>
    <x v="6"/>
    <m/>
  </r>
  <r>
    <x v="292"/>
    <n v="20"/>
    <x v="0"/>
    <n v="50"/>
    <n v="6000"/>
    <x v="20"/>
    <s v="Pave"/>
    <s v="NA"/>
    <s v="Reg"/>
    <s v="Lvl"/>
    <s v="AllPub"/>
    <s v="Inside"/>
    <s v="Gtl"/>
    <x v="0"/>
    <s v="Norm"/>
    <s v="Norm"/>
    <x v="0"/>
    <x v="3"/>
    <x v="1"/>
    <x v="0"/>
    <n v="1948"/>
    <x v="5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x v="1"/>
    <s v="SBrkr"/>
    <n v="789"/>
    <n v="0"/>
    <n v="0"/>
    <x v="21"/>
    <n v="789"/>
    <n v="0"/>
    <n v="0"/>
    <n v="1"/>
    <n v="0"/>
    <n v="2"/>
    <n v="1"/>
    <s v="TA"/>
    <n v="5"/>
    <s v="Typ"/>
    <n v="0"/>
    <s v="NA"/>
    <s v="Detchd"/>
    <n v="1948"/>
    <s v="Unf"/>
    <x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x v="71"/>
    <n v="71.875"/>
    <x v="2"/>
    <m/>
  </r>
  <r>
    <x v="293"/>
    <n v="50"/>
    <x v="0"/>
    <n v="50"/>
    <n v="6000"/>
    <x v="20"/>
    <s v="Pave"/>
    <s v="NA"/>
    <s v="Reg"/>
    <s v="Lvl"/>
    <s v="AllPub"/>
    <s v="Inside"/>
    <s v="Gtl"/>
    <x v="0"/>
    <s v="Norm"/>
    <s v="Norm"/>
    <x v="0"/>
    <x v="1"/>
    <x v="6"/>
    <x v="4"/>
    <n v="1948"/>
    <x v="5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x v="1"/>
    <s v="SBrkr"/>
    <n v="679"/>
    <n v="504"/>
    <n v="0"/>
    <x v="1"/>
    <n v="1183"/>
    <n v="0"/>
    <n v="0"/>
    <n v="1"/>
    <n v="1"/>
    <n v="2"/>
    <n v="1"/>
    <s v="TA"/>
    <n v="6"/>
    <s v="Typ"/>
    <n v="0"/>
    <s v="NA"/>
    <s v="Detchd"/>
    <n v="1981"/>
    <s v="Unf"/>
    <x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x v="93"/>
    <n v="66.666666666666671"/>
    <x v="2"/>
    <m/>
  </r>
  <r>
    <x v="294"/>
    <n v="50"/>
    <x v="1"/>
    <n v="50"/>
    <n v="7585"/>
    <x v="17"/>
    <s v="Pave"/>
    <s v="NA"/>
    <s v="Reg"/>
    <s v="Lvl"/>
    <s v="AllPub"/>
    <s v="Inside"/>
    <s v="Gtl"/>
    <x v="2"/>
    <s v="Artery"/>
    <s v="Norm"/>
    <x v="0"/>
    <x v="1"/>
    <x v="1"/>
    <x v="7"/>
    <n v="1948"/>
    <x v="5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x v="1"/>
    <s v="FuseA"/>
    <n v="1002"/>
    <n v="454"/>
    <n v="0"/>
    <x v="26"/>
    <n v="1456"/>
    <n v="1"/>
    <n v="1"/>
    <n v="1"/>
    <n v="0"/>
    <n v="4"/>
    <n v="1"/>
    <s v="TA"/>
    <n v="7"/>
    <s v="Typ"/>
    <n v="1"/>
    <s v="TA"/>
    <s v="Detchd"/>
    <n v="1954"/>
    <s v="Unf"/>
    <x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x v="197"/>
    <n v="39.782608695652172"/>
    <x v="0"/>
    <m/>
  </r>
  <r>
    <x v="295"/>
    <n v="20"/>
    <x v="1"/>
    <n v="78"/>
    <n v="7800"/>
    <x v="14"/>
    <s v="Pave"/>
    <s v="NA"/>
    <s v="Reg"/>
    <s v="Bnk"/>
    <s v="AllPub"/>
    <s v="Inside"/>
    <s v="Mod"/>
    <x v="2"/>
    <s v="Norm"/>
    <s v="Norm"/>
    <x v="0"/>
    <x v="0"/>
    <x v="1"/>
    <x v="1"/>
    <n v="1948"/>
    <x v="5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x v="1"/>
    <s v="SBrkr"/>
    <n v="1112"/>
    <n v="896"/>
    <n v="0"/>
    <x v="17"/>
    <n v="2008"/>
    <n v="1"/>
    <n v="0"/>
    <n v="3"/>
    <n v="0"/>
    <n v="3"/>
    <n v="1"/>
    <s v="Ex"/>
    <n v="8"/>
    <s v="Typ"/>
    <n v="0"/>
    <s v="NA"/>
    <s v="Attchd"/>
    <n v="1948"/>
    <s v="Unf"/>
    <x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x v="198"/>
    <n v="77.58620689655173"/>
    <x v="6"/>
    <m/>
  </r>
  <r>
    <x v="296"/>
    <n v="20"/>
    <x v="1"/>
    <n v="50"/>
    <n v="8000"/>
    <x v="14"/>
    <s v="Pave"/>
    <s v="NA"/>
    <s v="Reg"/>
    <s v="Lvl"/>
    <s v="AllPub"/>
    <s v="Inside"/>
    <s v="Gtl"/>
    <x v="8"/>
    <s v="Norm"/>
    <s v="Norm"/>
    <x v="0"/>
    <x v="3"/>
    <x v="2"/>
    <x v="2"/>
    <n v="1948"/>
    <x v="5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x v="1"/>
    <s v="SBrkr"/>
    <n v="972"/>
    <n v="0"/>
    <n v="0"/>
    <x v="20"/>
    <n v="972"/>
    <n v="1"/>
    <n v="0"/>
    <n v="1"/>
    <n v="0"/>
    <n v="2"/>
    <n v="1"/>
    <s v="TA"/>
    <n v="5"/>
    <s v="Typ"/>
    <n v="1"/>
    <s v="Gd"/>
    <s v="Detchd"/>
    <n v="1948"/>
    <s v="Unf"/>
    <x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40"/>
    <n v="69.473684210526315"/>
    <x v="2"/>
    <m/>
  </r>
  <r>
    <x v="297"/>
    <n v="30"/>
    <x v="0"/>
    <n v="90"/>
    <n v="8100"/>
    <x v="12"/>
    <s v="Pave"/>
    <s v="Pave"/>
    <s v="Reg"/>
    <s v="Lvl"/>
    <s v="AllPub"/>
    <s v="Inside"/>
    <s v="Gtl"/>
    <x v="0"/>
    <s v="Norm"/>
    <s v="Norm"/>
    <x v="0"/>
    <x v="3"/>
    <x v="1"/>
    <x v="2"/>
    <n v="1948"/>
    <x v="5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x v="1"/>
    <s v="SBrkr"/>
    <n v="1559"/>
    <n v="0"/>
    <n v="0"/>
    <x v="8"/>
    <n v="1559"/>
    <n v="1"/>
    <n v="0"/>
    <n v="1"/>
    <n v="0"/>
    <n v="2"/>
    <n v="1"/>
    <s v="TA"/>
    <n v="5"/>
    <s v="Min2"/>
    <n v="0"/>
    <s v="NA"/>
    <s v="Detchd"/>
    <n v="1948"/>
    <s v="Unf"/>
    <x v="4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x v="199"/>
    <n v="49.516129032258064"/>
    <x v="1"/>
    <m/>
  </r>
  <r>
    <x v="298"/>
    <n v="50"/>
    <x v="0"/>
    <n v="50"/>
    <n v="8635"/>
    <x v="9"/>
    <s v="Pave"/>
    <s v="NA"/>
    <s v="Reg"/>
    <s v="Lvl"/>
    <s v="AllPub"/>
    <s v="Inside"/>
    <s v="Gtl"/>
    <x v="4"/>
    <s v="Norm"/>
    <s v="Norm"/>
    <x v="0"/>
    <x v="1"/>
    <x v="1"/>
    <x v="0"/>
    <n v="1948"/>
    <x v="5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x v="1"/>
    <s v="SBrkr"/>
    <n v="1072"/>
    <n v="213"/>
    <n v="0"/>
    <x v="14"/>
    <n v="1285"/>
    <n v="1"/>
    <n v="0"/>
    <n v="1"/>
    <n v="0"/>
    <n v="2"/>
    <n v="1"/>
    <s v="TA"/>
    <n v="6"/>
    <s v="Min1"/>
    <n v="0"/>
    <s v="NA"/>
    <s v="Detchd"/>
    <n v="1948"/>
    <s v="Unf"/>
    <x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x v="28"/>
    <n v="63.5"/>
    <x v="3"/>
    <m/>
  </r>
  <r>
    <x v="299"/>
    <n v="90"/>
    <x v="1"/>
    <n v="95"/>
    <n v="11345"/>
    <x v="8"/>
    <s v="Pave"/>
    <s v="NA"/>
    <s v="Reg"/>
    <s v="Lvl"/>
    <s v="AllPub"/>
    <s v="Corner"/>
    <s v="Gtl"/>
    <x v="8"/>
    <s v="Feedr"/>
    <s v="Norm"/>
    <x v="2"/>
    <x v="0"/>
    <x v="1"/>
    <x v="0"/>
    <n v="1948"/>
    <x v="5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x v="1"/>
    <s v="FuseA"/>
    <n v="928"/>
    <n v="992"/>
    <n v="0"/>
    <x v="0"/>
    <n v="1920"/>
    <n v="0"/>
    <n v="0"/>
    <n v="2"/>
    <n v="0"/>
    <n v="4"/>
    <n v="2"/>
    <s v="TA"/>
    <n v="10"/>
    <s v="Typ"/>
    <n v="0"/>
    <s v="NA"/>
    <s v="Detchd"/>
    <n v="1948"/>
    <s v="Unf"/>
    <x v="4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x v="39"/>
    <n v="48.928571428571431"/>
    <x v="1"/>
    <m/>
  </r>
  <r>
    <x v="300"/>
    <n v="20"/>
    <x v="1"/>
    <n v="60"/>
    <n v="11664"/>
    <x v="4"/>
    <s v="Pave"/>
    <s v="NA"/>
    <s v="Reg"/>
    <s v="Lvl"/>
    <s v="AllPub"/>
    <s v="Inside"/>
    <s v="Gtl"/>
    <x v="8"/>
    <s v="Artery"/>
    <s v="Norm"/>
    <x v="0"/>
    <x v="3"/>
    <x v="2"/>
    <x v="0"/>
    <n v="1948"/>
    <x v="5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x v="1"/>
    <s v="SBrkr"/>
    <n v="1082"/>
    <n v="0"/>
    <n v="0"/>
    <x v="15"/>
    <n v="1082"/>
    <n v="0"/>
    <n v="0"/>
    <n v="1"/>
    <n v="0"/>
    <n v="2"/>
    <n v="1"/>
    <s v="TA"/>
    <n v="5"/>
    <s v="Typ"/>
    <n v="1"/>
    <s v="Gd"/>
    <s v="Detchd"/>
    <n v="1948"/>
    <s v="Unf"/>
    <x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x v="200"/>
    <n v="54.18181818181818"/>
    <x v="1"/>
    <m/>
  </r>
  <r>
    <x v="301"/>
    <n v="20"/>
    <x v="0"/>
    <n v="100"/>
    <n v="12000"/>
    <x v="31"/>
    <s v="Pave"/>
    <s v="NA"/>
    <s v="Reg"/>
    <s v="Lvl"/>
    <s v="AllPub"/>
    <s v="Inside"/>
    <s v="Gtl"/>
    <x v="0"/>
    <s v="Norm"/>
    <s v="Norm"/>
    <x v="0"/>
    <x v="3"/>
    <x v="1"/>
    <x v="4"/>
    <n v="1948"/>
    <x v="5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x v="1"/>
    <s v="SBrkr"/>
    <n v="1122"/>
    <n v="0"/>
    <n v="0"/>
    <x v="14"/>
    <n v="1122"/>
    <n v="1"/>
    <n v="0"/>
    <n v="1"/>
    <n v="0"/>
    <n v="2"/>
    <n v="1"/>
    <s v="Gd"/>
    <n v="6"/>
    <s v="Typ"/>
    <n v="0"/>
    <s v="NA"/>
    <s v="Attchd"/>
    <n v="1948"/>
    <s v="Unf"/>
    <x v="4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x v="92"/>
    <n v="73.5"/>
    <x v="2"/>
    <m/>
  </r>
  <r>
    <x v="302"/>
    <n v="60"/>
    <x v="1"/>
    <s v="NA"/>
    <n v="14762"/>
    <x v="37"/>
    <s v="Pave"/>
    <s v="NA"/>
    <s v="IR2"/>
    <s v="Lvl"/>
    <s v="AllPub"/>
    <s v="Corner"/>
    <s v="Gtl"/>
    <x v="11"/>
    <s v="Feedr"/>
    <s v="Norm"/>
    <x v="0"/>
    <x v="0"/>
    <x v="1"/>
    <x v="2"/>
    <n v="1948"/>
    <x v="5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x v="1"/>
    <s v="SBrkr"/>
    <n v="1547"/>
    <n v="720"/>
    <n v="53"/>
    <x v="26"/>
    <n v="2320"/>
    <n v="0"/>
    <n v="0"/>
    <n v="2"/>
    <n v="0"/>
    <n v="2"/>
    <n v="1"/>
    <s v="TA"/>
    <n v="7"/>
    <s v="Typ"/>
    <n v="1"/>
    <s v="TA"/>
    <s v="Attchd"/>
    <n v="1979"/>
    <s v="Unf"/>
    <x v="4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x v="72"/>
    <n v="73.478260869565219"/>
    <x v="2"/>
    <m/>
  </r>
  <r>
    <x v="303"/>
    <n v="50"/>
    <x v="1"/>
    <n v="78"/>
    <n v="17503"/>
    <x v="38"/>
    <s v="Pave"/>
    <s v="NA"/>
    <s v="Reg"/>
    <s v="Lvl"/>
    <s v="AllPub"/>
    <s v="Inside"/>
    <s v="Gtl"/>
    <x v="8"/>
    <s v="Artery"/>
    <s v="Norm"/>
    <x v="0"/>
    <x v="1"/>
    <x v="2"/>
    <x v="0"/>
    <n v="1948"/>
    <x v="5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x v="1"/>
    <s v="SBrkr"/>
    <n v="912"/>
    <n v="546"/>
    <n v="0"/>
    <x v="2"/>
    <n v="1458"/>
    <n v="0"/>
    <n v="1"/>
    <n v="1"/>
    <n v="0"/>
    <n v="3"/>
    <n v="1"/>
    <s v="TA"/>
    <n v="6"/>
    <s v="Typ"/>
    <n v="1"/>
    <s v="Gd"/>
    <s v="Attchd"/>
    <n v="1948"/>
    <s v="Unf"/>
    <x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x v="201"/>
    <n v="40.625"/>
    <x v="0"/>
    <m/>
  </r>
  <r>
    <x v="304"/>
    <n v="50"/>
    <x v="1"/>
    <n v="115"/>
    <n v="21286"/>
    <x v="33"/>
    <s v="Pave"/>
    <s v="NA"/>
    <s v="Reg"/>
    <s v="Lvl"/>
    <s v="AllPub"/>
    <s v="Inside"/>
    <s v="Gtl"/>
    <x v="1"/>
    <s v="Norm"/>
    <s v="Norm"/>
    <x v="0"/>
    <x v="1"/>
    <x v="1"/>
    <x v="0"/>
    <n v="1948"/>
    <x v="5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x v="1"/>
    <s v="SBrkr"/>
    <n v="720"/>
    <n v="551"/>
    <n v="0"/>
    <x v="14"/>
    <n v="1271"/>
    <n v="0"/>
    <n v="0"/>
    <n v="2"/>
    <n v="0"/>
    <n v="4"/>
    <n v="1"/>
    <s v="TA"/>
    <n v="7"/>
    <s v="Typ"/>
    <n v="1"/>
    <s v="Gd"/>
    <s v="Attchd"/>
    <n v="1948"/>
    <s v="Unf"/>
    <x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x v="27"/>
    <n v="67.5"/>
    <x v="2"/>
    <m/>
  </r>
  <r>
    <x v="305"/>
    <n v="20"/>
    <x v="1"/>
    <s v="NA"/>
    <n v="57200"/>
    <x v="39"/>
    <s v="Pave"/>
    <s v="NA"/>
    <s v="IR1"/>
    <s v="Bnk"/>
    <s v="AllPub"/>
    <s v="Inside"/>
    <s v="Sev"/>
    <x v="12"/>
    <s v="Norm"/>
    <s v="Norm"/>
    <x v="0"/>
    <x v="3"/>
    <x v="1"/>
    <x v="0"/>
    <n v="1948"/>
    <x v="5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x v="1"/>
    <s v="SBrkr"/>
    <n v="1687"/>
    <n v="0"/>
    <n v="0"/>
    <x v="2"/>
    <n v="1687"/>
    <n v="1"/>
    <n v="0"/>
    <n v="1"/>
    <n v="0"/>
    <n v="3"/>
    <n v="1"/>
    <s v="TA"/>
    <n v="7"/>
    <s v="Min1"/>
    <n v="2"/>
    <s v="TA"/>
    <s v="Detchd"/>
    <n v="1966"/>
    <s v="Unf"/>
    <x v="4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x v="22"/>
    <n v="66.666666666666671"/>
    <x v="2"/>
    <m/>
  </r>
  <r>
    <x v="306"/>
    <n v="90"/>
    <x v="3"/>
    <n v="82"/>
    <n v="6270"/>
    <x v="20"/>
    <s v="Pave"/>
    <s v="NA"/>
    <s v="Reg"/>
    <s v="HLS"/>
    <s v="AllPub"/>
    <s v="Inside"/>
    <s v="Gtl"/>
    <x v="6"/>
    <s v="Norm"/>
    <s v="Norm"/>
    <x v="2"/>
    <x v="0"/>
    <x v="1"/>
    <x v="2"/>
    <n v="1949"/>
    <x v="5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x v="0"/>
    <s v="FuseA"/>
    <n v="1001"/>
    <n v="1001"/>
    <n v="0"/>
    <x v="13"/>
    <n v="2002"/>
    <n v="0"/>
    <n v="0"/>
    <n v="2"/>
    <n v="0"/>
    <n v="4"/>
    <n v="2"/>
    <s v="TA"/>
    <n v="8"/>
    <s v="Typ"/>
    <n v="0"/>
    <s v="NA"/>
    <s v="2Types"/>
    <n v="1949"/>
    <s v="Unf"/>
    <x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133"/>
    <n v="48.333333333333336"/>
    <x v="1"/>
    <m/>
  </r>
  <r>
    <x v="307"/>
    <n v="20"/>
    <x v="1"/>
    <s v="NA"/>
    <n v="6627"/>
    <x v="1"/>
    <s v="Pave"/>
    <s v="NA"/>
    <s v="IR1"/>
    <s v="Lvl"/>
    <s v="AllPub"/>
    <s v="Corner"/>
    <s v="Gtl"/>
    <x v="4"/>
    <s v="Feedr"/>
    <s v="Norm"/>
    <x v="0"/>
    <x v="3"/>
    <x v="6"/>
    <x v="2"/>
    <n v="1949"/>
    <x v="5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x v="0"/>
    <s v="SBrkr"/>
    <n v="720"/>
    <n v="0"/>
    <n v="0"/>
    <x v="28"/>
    <n v="720"/>
    <n v="0"/>
    <n v="0"/>
    <n v="1"/>
    <n v="0"/>
    <n v="2"/>
    <n v="1"/>
    <s v="TA"/>
    <n v="4"/>
    <s v="Typ"/>
    <n v="0"/>
    <s v="NA"/>
    <s v="Detchd"/>
    <n v="1955"/>
    <s v="Unf"/>
    <x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x v="202"/>
    <n v="103.57142857142857"/>
    <x v="9"/>
    <m/>
  </r>
  <r>
    <x v="308"/>
    <n v="90"/>
    <x v="1"/>
    <n v="60"/>
    <n v="7200"/>
    <x v="17"/>
    <s v="Pave"/>
    <s v="NA"/>
    <s v="Reg"/>
    <s v="Lvl"/>
    <s v="AllPub"/>
    <s v="Inside"/>
    <s v="Gtl"/>
    <x v="8"/>
    <s v="Norm"/>
    <s v="Norm"/>
    <x v="2"/>
    <x v="3"/>
    <x v="4"/>
    <x v="0"/>
    <n v="1949"/>
    <x v="5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x v="0"/>
    <s v="FuseF"/>
    <n v="1040"/>
    <n v="0"/>
    <n v="0"/>
    <x v="30"/>
    <n v="1040"/>
    <n v="0"/>
    <n v="0"/>
    <n v="2"/>
    <n v="0"/>
    <n v="2"/>
    <n v="2"/>
    <s v="TA"/>
    <n v="6"/>
    <s v="Typ"/>
    <n v="0"/>
    <s v="NA"/>
    <s v="Detchd"/>
    <n v="1956"/>
    <s v="Unf"/>
    <x v="4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24"/>
    <n v="90"/>
    <x v="8"/>
    <m/>
  </r>
  <r>
    <x v="309"/>
    <n v="50"/>
    <x v="1"/>
    <n v="60"/>
    <n v="8064"/>
    <x v="12"/>
    <s v="Pave"/>
    <s v="NA"/>
    <s v="Reg"/>
    <s v="Lvl"/>
    <s v="AllPub"/>
    <s v="Corner"/>
    <s v="Gtl"/>
    <x v="8"/>
    <s v="Artery"/>
    <s v="Norm"/>
    <x v="0"/>
    <x v="1"/>
    <x v="1"/>
    <x v="4"/>
    <n v="1949"/>
    <x v="5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x v="1"/>
    <s v="SBrkr"/>
    <n v="672"/>
    <n v="252"/>
    <n v="0"/>
    <x v="21"/>
    <n v="924"/>
    <n v="0"/>
    <n v="0"/>
    <n v="1"/>
    <n v="0"/>
    <n v="3"/>
    <n v="1"/>
    <s v="TA"/>
    <n v="6"/>
    <s v="Typ"/>
    <n v="1"/>
    <s v="Po"/>
    <s v="Detchd"/>
    <n v="2003"/>
    <s v="Unf"/>
    <x v="4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x v="203"/>
    <n v="76.8125"/>
    <x v="6"/>
    <m/>
  </r>
  <r>
    <x v="310"/>
    <n v="90"/>
    <x v="1"/>
    <s v="NA"/>
    <n v="8544"/>
    <x v="9"/>
    <s v="Pave"/>
    <s v="NA"/>
    <s v="Reg"/>
    <s v="Lvl"/>
    <s v="AllPub"/>
    <s v="Inside"/>
    <s v="Gtl"/>
    <x v="8"/>
    <s v="Norm"/>
    <s v="Norm"/>
    <x v="2"/>
    <x v="3"/>
    <x v="6"/>
    <x v="3"/>
    <n v="1949"/>
    <x v="5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x v="0"/>
    <s v="FuseA"/>
    <n v="1040"/>
    <n v="0"/>
    <n v="0"/>
    <x v="30"/>
    <n v="1040"/>
    <n v="0"/>
    <n v="0"/>
    <n v="2"/>
    <n v="0"/>
    <n v="2"/>
    <n v="2"/>
    <s v="TA"/>
    <n v="6"/>
    <s v="Typ"/>
    <n v="0"/>
    <s v="NA"/>
    <s v="Detchd"/>
    <n v="1949"/>
    <s v="Unf"/>
    <x v="4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204"/>
    <n v="87.5"/>
    <x v="8"/>
    <m/>
  </r>
  <r>
    <x v="311"/>
    <n v="20"/>
    <x v="1"/>
    <n v="67"/>
    <n v="8777"/>
    <x v="9"/>
    <s v="Pave"/>
    <s v="NA"/>
    <s v="Reg"/>
    <s v="Lvl"/>
    <s v="AllPub"/>
    <s v="Inside"/>
    <s v="Gtl"/>
    <x v="2"/>
    <s v="Feedr"/>
    <s v="Norm"/>
    <x v="0"/>
    <x v="3"/>
    <x v="4"/>
    <x v="0"/>
    <n v="1949"/>
    <x v="5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x v="1"/>
    <s v="SBrkr"/>
    <n v="1126"/>
    <n v="0"/>
    <n v="0"/>
    <x v="24"/>
    <n v="1126"/>
    <n v="0"/>
    <n v="0"/>
    <n v="2"/>
    <n v="0"/>
    <n v="2"/>
    <n v="1"/>
    <s v="Gd"/>
    <n v="5"/>
    <s v="Typ"/>
    <n v="0"/>
    <s v="NA"/>
    <s v="Detchd"/>
    <n v="2002"/>
    <s v="Fin"/>
    <x v="4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x v="94"/>
    <n v="98.181818181818187"/>
    <x v="9"/>
    <m/>
  </r>
  <r>
    <x v="312"/>
    <n v="20"/>
    <x v="2"/>
    <n v="50"/>
    <n v="9000"/>
    <x v="2"/>
    <s v="Pave"/>
    <s v="NA"/>
    <s v="Reg"/>
    <s v="Lvl"/>
    <s v="AllPub"/>
    <s v="Inside"/>
    <s v="Gtl"/>
    <x v="3"/>
    <s v="Norm"/>
    <s v="Norm"/>
    <x v="0"/>
    <x v="3"/>
    <x v="7"/>
    <x v="7"/>
    <n v="1949"/>
    <x v="5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x v="0"/>
    <s v="FuseA"/>
    <n v="480"/>
    <n v="0"/>
    <n v="0"/>
    <x v="30"/>
    <n v="480"/>
    <n v="1"/>
    <n v="0"/>
    <n v="0"/>
    <n v="0"/>
    <n v="1"/>
    <n v="1"/>
    <s v="TA"/>
    <n v="4"/>
    <s v="Typ"/>
    <n v="0"/>
    <s v="NA"/>
    <s v="Detchd"/>
    <n v="1958"/>
    <s v="Unf"/>
    <x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x v="205"/>
    <n v="35.311"/>
    <x v="0"/>
    <m/>
  </r>
  <r>
    <x v="313"/>
    <n v="45"/>
    <x v="1"/>
    <n v="60"/>
    <n v="9600"/>
    <x v="15"/>
    <s v="Pave"/>
    <s v="NA"/>
    <s v="Reg"/>
    <s v="Lvl"/>
    <s v="AllPub"/>
    <s v="Inside"/>
    <s v="Gtl"/>
    <x v="8"/>
    <s v="Norm"/>
    <s v="Norm"/>
    <x v="0"/>
    <x v="5"/>
    <x v="1"/>
    <x v="4"/>
    <n v="1949"/>
    <x v="5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x v="1"/>
    <s v="SBrkr"/>
    <n v="893"/>
    <n v="0"/>
    <n v="0"/>
    <x v="7"/>
    <n v="893"/>
    <n v="0"/>
    <n v="1"/>
    <n v="1"/>
    <n v="0"/>
    <n v="2"/>
    <n v="1"/>
    <s v="Gd"/>
    <n v="4"/>
    <s v="Typ"/>
    <n v="0"/>
    <s v="NA"/>
    <s v="Detchd"/>
    <n v="1985"/>
    <s v="Unf"/>
    <x v="4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27"/>
    <n v="79.411764705882348"/>
    <x v="6"/>
    <m/>
  </r>
  <r>
    <x v="314"/>
    <n v="50"/>
    <x v="1"/>
    <n v="78"/>
    <n v="10496"/>
    <x v="16"/>
    <s v="Pave"/>
    <s v="NA"/>
    <s v="Reg"/>
    <s v="Lvl"/>
    <s v="AllPub"/>
    <s v="Inside"/>
    <s v="Gtl"/>
    <x v="8"/>
    <s v="Artery"/>
    <s v="Norm"/>
    <x v="0"/>
    <x v="1"/>
    <x v="2"/>
    <x v="2"/>
    <n v="1949"/>
    <x v="5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x v="1"/>
    <s v="SBrkr"/>
    <n v="1168"/>
    <n v="678"/>
    <n v="0"/>
    <x v="17"/>
    <n v="1846"/>
    <n v="0"/>
    <n v="0"/>
    <n v="2"/>
    <n v="0"/>
    <n v="3"/>
    <n v="1"/>
    <s v="TA"/>
    <n v="7"/>
    <s v="Typ"/>
    <n v="1"/>
    <s v="Gd"/>
    <s v="Attchd"/>
    <n v="1949"/>
    <s v="Unf"/>
    <x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x v="89"/>
    <n v="49.310344827586206"/>
    <x v="1"/>
    <m/>
  </r>
  <r>
    <x v="315"/>
    <n v="50"/>
    <x v="1"/>
    <n v="60"/>
    <n v="10800"/>
    <x v="7"/>
    <s v="Pave"/>
    <s v="NA"/>
    <s v="Reg"/>
    <s v="Lvl"/>
    <s v="AllPub"/>
    <s v="Inside"/>
    <s v="Gtl"/>
    <x v="8"/>
    <s v="Norm"/>
    <s v="Norm"/>
    <x v="0"/>
    <x v="1"/>
    <x v="4"/>
    <x v="3"/>
    <n v="1949"/>
    <x v="5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x v="0"/>
    <s v="FuseA"/>
    <n v="720"/>
    <n v="472"/>
    <n v="0"/>
    <x v="20"/>
    <n v="1192"/>
    <n v="0"/>
    <n v="0"/>
    <n v="1"/>
    <n v="1"/>
    <n v="4"/>
    <n v="1"/>
    <s v="TA"/>
    <n v="6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x v="27"/>
    <n v="71.05263157894737"/>
    <x v="2"/>
    <m/>
  </r>
  <r>
    <x v="316"/>
    <n v="50"/>
    <x v="1"/>
    <n v="60"/>
    <n v="11409"/>
    <x v="8"/>
    <s v="Pave"/>
    <s v="NA"/>
    <s v="Reg"/>
    <s v="Lvl"/>
    <s v="AllPub"/>
    <s v="Inside"/>
    <s v="Gtl"/>
    <x v="2"/>
    <s v="Norm"/>
    <s v="Norm"/>
    <x v="0"/>
    <x v="1"/>
    <x v="1"/>
    <x v="3"/>
    <n v="1949"/>
    <x v="5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x v="1"/>
    <s v="SBrkr"/>
    <n v="1148"/>
    <n v="568"/>
    <n v="0"/>
    <x v="22"/>
    <n v="1716"/>
    <n v="0"/>
    <n v="0"/>
    <n v="1"/>
    <n v="1"/>
    <n v="3"/>
    <n v="1"/>
    <s v="TA"/>
    <n v="8"/>
    <s v="Min2"/>
    <n v="1"/>
    <s v="Gd"/>
    <s v="Attchd"/>
    <n v="1949"/>
    <s v="Unf"/>
    <x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x v="181"/>
    <n v="52.4"/>
    <x v="1"/>
    <m/>
  </r>
  <r>
    <x v="317"/>
    <n v="40"/>
    <x v="1"/>
    <n v="60"/>
    <n v="12144"/>
    <x v="31"/>
    <s v="Pave"/>
    <s v="NA"/>
    <s v="Reg"/>
    <s v="Lvl"/>
    <s v="AllPub"/>
    <s v="Inside"/>
    <s v="Gtl"/>
    <x v="8"/>
    <s v="Norm"/>
    <s v="Norm"/>
    <x v="0"/>
    <x v="3"/>
    <x v="1"/>
    <x v="4"/>
    <n v="1949"/>
    <x v="5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x v="1"/>
    <s v="SBrkr"/>
    <n v="1036"/>
    <n v="0"/>
    <n v="232"/>
    <x v="20"/>
    <n v="1268"/>
    <n v="0"/>
    <n v="0"/>
    <n v="1"/>
    <n v="0"/>
    <n v="3"/>
    <n v="1"/>
    <s v="TA"/>
    <n v="6"/>
    <s v="Typ"/>
    <n v="1"/>
    <s v="Gd"/>
    <s v="Attchd"/>
    <n v="1949"/>
    <s v="Unf"/>
    <x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x v="152"/>
    <n v="70"/>
    <x v="2"/>
    <m/>
  </r>
  <r>
    <x v="318"/>
    <n v="50"/>
    <x v="1"/>
    <s v="NA"/>
    <n v="7015"/>
    <x v="21"/>
    <s v="Pave"/>
    <s v="NA"/>
    <s v="IR1"/>
    <s v="Bnk"/>
    <s v="AllPub"/>
    <s v="Corner"/>
    <s v="Gtl"/>
    <x v="4"/>
    <s v="Norm"/>
    <s v="Norm"/>
    <x v="0"/>
    <x v="1"/>
    <x v="1"/>
    <x v="3"/>
    <n v="1950"/>
    <x v="6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x v="1"/>
    <s v="SBrkr"/>
    <n v="979"/>
    <n v="224"/>
    <n v="0"/>
    <x v="20"/>
    <n v="1203"/>
    <n v="1"/>
    <n v="0"/>
    <n v="1"/>
    <n v="0"/>
    <n v="3"/>
    <n v="1"/>
    <s v="Gd"/>
    <n v="5"/>
    <s v="Typ"/>
    <n v="1"/>
    <s v="TA"/>
    <s v="Detchd"/>
    <n v="1950"/>
    <s v="Unf"/>
    <x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x v="41"/>
    <n v="57.89473684210526"/>
    <x v="3"/>
    <m/>
  </r>
  <r>
    <x v="319"/>
    <n v="20"/>
    <x v="1"/>
    <n v="60"/>
    <n v="7200"/>
    <x v="17"/>
    <s v="Pave"/>
    <s v="NA"/>
    <s v="Reg"/>
    <s v="Lvl"/>
    <s v="AllPub"/>
    <s v="Inside"/>
    <s v="Gtl"/>
    <x v="8"/>
    <s v="Norm"/>
    <s v="Norm"/>
    <x v="0"/>
    <x v="3"/>
    <x v="4"/>
    <x v="0"/>
    <n v="1950"/>
    <x v="6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x v="1"/>
    <s v="FuseA"/>
    <n v="1040"/>
    <n v="0"/>
    <n v="0"/>
    <x v="30"/>
    <n v="1040"/>
    <n v="0"/>
    <n v="0"/>
    <n v="1"/>
    <n v="0"/>
    <n v="2"/>
    <n v="1"/>
    <s v="TA"/>
    <n v="4"/>
    <s v="Typ"/>
    <n v="0"/>
    <s v="NA"/>
    <s v="Detchd"/>
    <n v="1950"/>
    <s v="Unf"/>
    <x v="4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x v="61"/>
    <n v="109.9"/>
    <x v="10"/>
    <m/>
  </r>
  <r>
    <x v="320"/>
    <n v="20"/>
    <x v="1"/>
    <n v="60"/>
    <n v="7200"/>
    <x v="17"/>
    <s v="Pave"/>
    <s v="NA"/>
    <s v="Reg"/>
    <s v="Lvl"/>
    <s v="AllPub"/>
    <s v="Inside"/>
    <s v="Gtl"/>
    <x v="8"/>
    <s v="Norm"/>
    <s v="Norm"/>
    <x v="0"/>
    <x v="3"/>
    <x v="1"/>
    <x v="4"/>
    <n v="1950"/>
    <x v="6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x v="1"/>
    <s v="FuseF"/>
    <n v="1040"/>
    <n v="0"/>
    <n v="0"/>
    <x v="30"/>
    <n v="1040"/>
    <n v="0"/>
    <n v="0"/>
    <n v="1"/>
    <n v="0"/>
    <n v="2"/>
    <n v="1"/>
    <s v="TA"/>
    <n v="5"/>
    <s v="Typ"/>
    <n v="0"/>
    <s v="NA"/>
    <s v="Detchd"/>
    <n v="1950"/>
    <s v="Unf"/>
    <x v="4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13"/>
    <n v="109.5"/>
    <x v="10"/>
    <m/>
  </r>
  <r>
    <x v="321"/>
    <n v="20"/>
    <x v="1"/>
    <n v="60"/>
    <n v="7200"/>
    <x v="17"/>
    <s v="Pave"/>
    <s v="NA"/>
    <s v="Reg"/>
    <s v="Lvl"/>
    <s v="AllPub"/>
    <s v="Inside"/>
    <s v="Gtl"/>
    <x v="8"/>
    <s v="Norm"/>
    <s v="Norm"/>
    <x v="0"/>
    <x v="3"/>
    <x v="1"/>
    <x v="0"/>
    <n v="1950"/>
    <x v="6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x v="1"/>
    <s v="SBrkr"/>
    <n v="1048"/>
    <n v="0"/>
    <n v="0"/>
    <x v="30"/>
    <n v="1048"/>
    <n v="0"/>
    <n v="0"/>
    <n v="1"/>
    <n v="0"/>
    <n v="3"/>
    <n v="1"/>
    <s v="TA"/>
    <n v="7"/>
    <s v="Min1"/>
    <n v="0"/>
    <s v="NA"/>
    <s v="Detchd"/>
    <n v="1950"/>
    <s v="Unf"/>
    <x v="4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x v="206"/>
    <n v="98.3"/>
    <x v="9"/>
    <m/>
  </r>
  <r>
    <x v="322"/>
    <n v="20"/>
    <x v="1"/>
    <n v="60"/>
    <n v="7200"/>
    <x v="17"/>
    <s v="Pave"/>
    <s v="NA"/>
    <s v="Reg"/>
    <s v="Lvl"/>
    <s v="AllPub"/>
    <s v="Inside"/>
    <s v="Gtl"/>
    <x v="8"/>
    <s v="Norm"/>
    <s v="Norm"/>
    <x v="0"/>
    <x v="3"/>
    <x v="1"/>
    <x v="1"/>
    <n v="1950"/>
    <x v="6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x v="1"/>
    <s v="SBrkr"/>
    <n v="864"/>
    <n v="0"/>
    <n v="0"/>
    <x v="7"/>
    <n v="864"/>
    <n v="1"/>
    <n v="0"/>
    <n v="1"/>
    <n v="0"/>
    <n v="3"/>
    <n v="1"/>
    <s v="Gd"/>
    <n v="5"/>
    <s v="Typ"/>
    <n v="0"/>
    <s v="NA"/>
    <s v="Detchd"/>
    <n v="1980"/>
    <s v="RFn"/>
    <x v="4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x v="207"/>
    <n v="75.882352941176464"/>
    <x v="6"/>
    <m/>
  </r>
  <r>
    <x v="323"/>
    <n v="20"/>
    <x v="1"/>
    <n v="60"/>
    <n v="7200"/>
    <x v="17"/>
    <s v="Pave"/>
    <s v="NA"/>
    <s v="Reg"/>
    <s v="Lvl"/>
    <s v="AllPub"/>
    <s v="Inside"/>
    <s v="Gtl"/>
    <x v="8"/>
    <s v="Norm"/>
    <s v="Norm"/>
    <x v="0"/>
    <x v="3"/>
    <x v="1"/>
    <x v="4"/>
    <n v="1950"/>
    <x v="6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x v="1"/>
    <s v="SBrkr"/>
    <n v="988"/>
    <n v="0"/>
    <n v="0"/>
    <x v="20"/>
    <n v="988"/>
    <n v="0"/>
    <n v="0"/>
    <n v="1"/>
    <n v="0"/>
    <n v="3"/>
    <n v="1"/>
    <s v="TA"/>
    <n v="6"/>
    <s v="Typ"/>
    <n v="0"/>
    <s v="NA"/>
    <s v="Attchd"/>
    <n v="1950"/>
    <s v="Unf"/>
    <x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x v="17"/>
    <n v="62.631578947368418"/>
    <x v="3"/>
    <m/>
  </r>
  <r>
    <x v="324"/>
    <n v="50"/>
    <x v="1"/>
    <n v="60"/>
    <n v="7200"/>
    <x v="17"/>
    <s v="Pave"/>
    <s v="NA"/>
    <s v="Reg"/>
    <s v="Lvl"/>
    <s v="AllPub"/>
    <s v="Inside"/>
    <s v="Gtl"/>
    <x v="8"/>
    <s v="Norm"/>
    <s v="Norm"/>
    <x v="0"/>
    <x v="1"/>
    <x v="1"/>
    <x v="3"/>
    <n v="1950"/>
    <x v="6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x v="1"/>
    <s v="FuseA"/>
    <n v="1136"/>
    <n v="768"/>
    <n v="0"/>
    <x v="8"/>
    <n v="1904"/>
    <n v="1"/>
    <n v="0"/>
    <n v="1"/>
    <n v="1"/>
    <n v="3"/>
    <n v="1"/>
    <s v="TA"/>
    <n v="7"/>
    <s v="Min1"/>
    <n v="0"/>
    <s v="NA"/>
    <s v="Attchd"/>
    <n v="1950"/>
    <s v="Unf"/>
    <x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x v="208"/>
    <n v="44.516129032258064"/>
    <x v="0"/>
    <m/>
  </r>
  <r>
    <x v="325"/>
    <n v="20"/>
    <x v="1"/>
    <n v="57"/>
    <n v="8280"/>
    <x v="12"/>
    <s v="Pave"/>
    <s v="NA"/>
    <s v="IR1"/>
    <s v="Lvl"/>
    <s v="AllPub"/>
    <s v="Inside"/>
    <s v="Gtl"/>
    <x v="8"/>
    <s v="Norm"/>
    <s v="Norm"/>
    <x v="0"/>
    <x v="3"/>
    <x v="2"/>
    <x v="0"/>
    <n v="1950"/>
    <x v="6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x v="1"/>
    <s v="FuseA"/>
    <n v="932"/>
    <n v="0"/>
    <n v="0"/>
    <x v="20"/>
    <n v="932"/>
    <n v="0"/>
    <n v="0"/>
    <n v="1"/>
    <n v="0"/>
    <n v="2"/>
    <n v="1"/>
    <s v="Gd"/>
    <n v="4"/>
    <s v="Typ"/>
    <n v="1"/>
    <s v="Gd"/>
    <s v="Attchd"/>
    <n v="1950"/>
    <s v="Unf"/>
    <x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x v="2"/>
    <n v="65.263157894736835"/>
    <x v="2"/>
    <m/>
  </r>
  <r>
    <x v="326"/>
    <n v="20"/>
    <x v="3"/>
    <n v="60"/>
    <n v="8400"/>
    <x v="12"/>
    <s v="Pave"/>
    <s v="NA"/>
    <s v="Reg"/>
    <s v="Lvl"/>
    <s v="AllPub"/>
    <s v="Inside"/>
    <s v="Gtl"/>
    <x v="9"/>
    <s v="Feedr"/>
    <s v="Norm"/>
    <x v="0"/>
    <x v="3"/>
    <x v="4"/>
    <x v="3"/>
    <n v="1950"/>
    <x v="6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x v="1"/>
    <s v="SBrkr"/>
    <n v="841"/>
    <n v="0"/>
    <n v="0"/>
    <x v="21"/>
    <n v="841"/>
    <n v="0"/>
    <n v="0"/>
    <n v="1"/>
    <n v="0"/>
    <n v="2"/>
    <n v="1"/>
    <s v="TA"/>
    <n v="4"/>
    <s v="Typ"/>
    <n v="0"/>
    <s v="NA"/>
    <s v="CarPort"/>
    <n v="1950"/>
    <s v="Unf"/>
    <x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x v="209"/>
    <n v="51.25"/>
    <x v="1"/>
    <m/>
  </r>
  <r>
    <x v="327"/>
    <n v="90"/>
    <x v="1"/>
    <n v="60"/>
    <n v="8544"/>
    <x v="9"/>
    <s v="Pave"/>
    <s v="NA"/>
    <s v="Reg"/>
    <s v="Lvl"/>
    <s v="AllPub"/>
    <s v="Inside"/>
    <s v="Gtl"/>
    <x v="8"/>
    <s v="Norm"/>
    <s v="Norm"/>
    <x v="2"/>
    <x v="3"/>
    <x v="6"/>
    <x v="3"/>
    <n v="1950"/>
    <x v="6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x v="0"/>
    <s v="FuseF"/>
    <n v="1040"/>
    <n v="0"/>
    <n v="0"/>
    <x v="30"/>
    <n v="1040"/>
    <n v="0"/>
    <n v="0"/>
    <n v="2"/>
    <n v="0"/>
    <n v="2"/>
    <n v="2"/>
    <s v="TA"/>
    <n v="6"/>
    <s v="Typ"/>
    <n v="0"/>
    <s v="NA"/>
    <s v="Detchd"/>
    <n v="1949"/>
    <s v="Unf"/>
    <x v="4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210"/>
    <n v="93.5"/>
    <x v="8"/>
    <m/>
  </r>
  <r>
    <x v="328"/>
    <n v="90"/>
    <x v="1"/>
    <n v="60"/>
    <n v="8544"/>
    <x v="9"/>
    <s v="Pave"/>
    <s v="NA"/>
    <s v="Reg"/>
    <s v="Lvl"/>
    <s v="AllPub"/>
    <s v="Corner"/>
    <s v="Gtl"/>
    <x v="8"/>
    <s v="Norm"/>
    <s v="Norm"/>
    <x v="2"/>
    <x v="3"/>
    <x v="6"/>
    <x v="3"/>
    <n v="1950"/>
    <x v="6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x v="0"/>
    <s v="FuseA"/>
    <n v="1040"/>
    <n v="0"/>
    <n v="0"/>
    <x v="30"/>
    <n v="1040"/>
    <n v="0"/>
    <n v="0"/>
    <n v="2"/>
    <n v="0"/>
    <n v="2"/>
    <n v="2"/>
    <s v="TA"/>
    <n v="6"/>
    <s v="Typ"/>
    <n v="0"/>
    <s v="NA"/>
    <s v="Detchd"/>
    <n v="1987"/>
    <s v="Unf"/>
    <x v="4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211"/>
    <n v="92.9"/>
    <x v="8"/>
    <m/>
  </r>
  <r>
    <x v="329"/>
    <n v="20"/>
    <x v="1"/>
    <n v="80"/>
    <n v="9600"/>
    <x v="15"/>
    <s v="Pave"/>
    <s v="NA"/>
    <s v="Reg"/>
    <s v="Lvl"/>
    <s v="AllPub"/>
    <s v="Inside"/>
    <s v="Gtl"/>
    <x v="8"/>
    <s v="Norm"/>
    <s v="Norm"/>
    <x v="0"/>
    <x v="3"/>
    <x v="1"/>
    <x v="4"/>
    <n v="1950"/>
    <x v="6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x v="1"/>
    <s v="SBrkr"/>
    <n v="1113"/>
    <n v="0"/>
    <n v="0"/>
    <x v="15"/>
    <n v="1113"/>
    <n v="0"/>
    <n v="0"/>
    <n v="1"/>
    <n v="0"/>
    <n v="3"/>
    <n v="1"/>
    <s v="Gd"/>
    <n v="5"/>
    <s v="Typ"/>
    <n v="1"/>
    <s v="Gd"/>
    <s v="Attchd"/>
    <n v="1950"/>
    <s v="Unf"/>
    <x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x v="92"/>
    <n v="66.818181818181813"/>
    <x v="2"/>
    <m/>
  </r>
  <r>
    <x v="330"/>
    <n v="20"/>
    <x v="1"/>
    <n v="60"/>
    <n v="9600"/>
    <x v="15"/>
    <s v="Pave"/>
    <s v="NA"/>
    <s v="Reg"/>
    <s v="Lvl"/>
    <s v="AllPub"/>
    <s v="Inside"/>
    <s v="Gtl"/>
    <x v="1"/>
    <s v="Norm"/>
    <s v="Norm"/>
    <x v="0"/>
    <x v="3"/>
    <x v="4"/>
    <x v="4"/>
    <n v="1950"/>
    <x v="6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x v="1"/>
    <s v="SBrkr"/>
    <n v="1067"/>
    <n v="0"/>
    <n v="0"/>
    <x v="19"/>
    <n v="1067"/>
    <n v="0"/>
    <n v="0"/>
    <n v="2"/>
    <n v="0"/>
    <n v="2"/>
    <n v="1"/>
    <s v="Gd"/>
    <n v="4"/>
    <s v="Min2"/>
    <n v="0"/>
    <s v="NA"/>
    <s v="Attchd"/>
    <n v="1996"/>
    <s v="Unf"/>
    <x v="4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x v="49"/>
    <n v="60.952380952380949"/>
    <x v="3"/>
    <m/>
  </r>
  <r>
    <x v="331"/>
    <n v="50"/>
    <x v="1"/>
    <n v="80"/>
    <n v="9600"/>
    <x v="15"/>
    <s v="Pave"/>
    <s v="NA"/>
    <s v="Reg"/>
    <s v="Lvl"/>
    <s v="AllPub"/>
    <s v="Inside"/>
    <s v="Gtl"/>
    <x v="8"/>
    <s v="Norm"/>
    <s v="Norm"/>
    <x v="0"/>
    <x v="1"/>
    <x v="2"/>
    <x v="0"/>
    <n v="1950"/>
    <x v="6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x v="1"/>
    <s v="FuseA"/>
    <n v="1032"/>
    <n v="220"/>
    <n v="0"/>
    <x v="26"/>
    <n v="1252"/>
    <n v="0"/>
    <n v="0"/>
    <n v="1"/>
    <n v="0"/>
    <n v="3"/>
    <n v="1"/>
    <s v="TA"/>
    <n v="6"/>
    <s v="Typ"/>
    <n v="0"/>
    <s v="NA"/>
    <s v="Attchd"/>
    <n v="1950"/>
    <s v="Unf"/>
    <x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x v="17"/>
    <n v="51.739130434782609"/>
    <x v="1"/>
    <m/>
  </r>
  <r>
    <x v="332"/>
    <n v="50"/>
    <x v="1"/>
    <n v="80"/>
    <n v="9600"/>
    <x v="15"/>
    <s v="Pave"/>
    <s v="NA"/>
    <s v="Reg"/>
    <s v="Lvl"/>
    <s v="AllPub"/>
    <s v="Inside"/>
    <s v="Gtl"/>
    <x v="8"/>
    <s v="Norm"/>
    <s v="Norm"/>
    <x v="0"/>
    <x v="1"/>
    <x v="2"/>
    <x v="1"/>
    <n v="1950"/>
    <x v="6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x v="1"/>
    <s v="SBrkr"/>
    <n v="1112"/>
    <n v="556"/>
    <n v="0"/>
    <x v="22"/>
    <n v="1668"/>
    <n v="0"/>
    <n v="0"/>
    <n v="1"/>
    <n v="1"/>
    <n v="3"/>
    <n v="1"/>
    <s v="TA"/>
    <n v="6"/>
    <s v="Min2"/>
    <n v="0"/>
    <s v="NA"/>
    <s v="Attchd"/>
    <n v="1950"/>
    <s v="Unf"/>
    <x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x v="16"/>
    <n v="56"/>
    <x v="3"/>
    <m/>
  </r>
  <r>
    <x v="333"/>
    <n v="20"/>
    <x v="1"/>
    <n v="68"/>
    <n v="9717"/>
    <x v="15"/>
    <s v="Pave"/>
    <s v="NA"/>
    <s v="Reg"/>
    <s v="Lvl"/>
    <s v="AllPub"/>
    <s v="Inside"/>
    <s v="Gtl"/>
    <x v="8"/>
    <s v="Norm"/>
    <s v="Norm"/>
    <x v="0"/>
    <x v="3"/>
    <x v="1"/>
    <x v="2"/>
    <n v="1950"/>
    <x v="6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x v="1"/>
    <s v="FuseA"/>
    <n v="1078"/>
    <n v="0"/>
    <n v="0"/>
    <x v="15"/>
    <n v="1078"/>
    <n v="1"/>
    <n v="0"/>
    <n v="1"/>
    <n v="0"/>
    <n v="2"/>
    <n v="1"/>
    <s v="Gd"/>
    <n v="5"/>
    <s v="Typ"/>
    <n v="0"/>
    <s v="NA"/>
    <s v="Attchd"/>
    <n v="1950"/>
    <s v="Unf"/>
    <x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x v="212"/>
    <n v="64.602272727272734"/>
    <x v="3"/>
    <m/>
  </r>
  <r>
    <x v="334"/>
    <n v="190"/>
    <x v="1"/>
    <n v="68"/>
    <n v="10880"/>
    <x v="7"/>
    <s v="Pave"/>
    <s v="NA"/>
    <s v="Reg"/>
    <s v="Lvl"/>
    <s v="AllPub"/>
    <s v="Inside"/>
    <s v="Gtl"/>
    <x v="2"/>
    <s v="Norm"/>
    <s v="Norm"/>
    <x v="1"/>
    <x v="3"/>
    <x v="1"/>
    <x v="0"/>
    <n v="1950"/>
    <x v="6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x v="0"/>
    <s v="SBrkr"/>
    <n v="1164"/>
    <n v="0"/>
    <n v="0"/>
    <x v="26"/>
    <n v="1164"/>
    <n v="1"/>
    <n v="0"/>
    <n v="1"/>
    <n v="0"/>
    <n v="3"/>
    <n v="1"/>
    <s v="TA"/>
    <n v="5"/>
    <s v="Typ"/>
    <n v="0"/>
    <s v="NA"/>
    <s v="Detchd"/>
    <n v="1950"/>
    <s v="Unf"/>
    <x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x v="110"/>
    <n v="54.347826086956523"/>
    <x v="1"/>
    <m/>
  </r>
  <r>
    <x v="335"/>
    <n v="20"/>
    <x v="1"/>
    <n v="84"/>
    <n v="12615"/>
    <x v="26"/>
    <s v="Pave"/>
    <s v="NA"/>
    <s v="Reg"/>
    <s v="Lvl"/>
    <s v="AllPub"/>
    <s v="Corner"/>
    <s v="Gtl"/>
    <x v="2"/>
    <s v="Norm"/>
    <s v="Norm"/>
    <x v="0"/>
    <x v="3"/>
    <x v="2"/>
    <x v="4"/>
    <n v="1950"/>
    <x v="6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x v="1"/>
    <s v="SBrkr"/>
    <n v="2158"/>
    <n v="0"/>
    <n v="0"/>
    <x v="10"/>
    <n v="2158"/>
    <n v="1"/>
    <n v="0"/>
    <n v="2"/>
    <n v="0"/>
    <n v="4"/>
    <n v="1"/>
    <s v="Gd"/>
    <n v="7"/>
    <s v="Typ"/>
    <n v="1"/>
    <s v="Gd"/>
    <s v="Attchd"/>
    <n v="1950"/>
    <s v="Unf"/>
    <x v="4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x v="213"/>
    <n v="71.470588235294116"/>
    <x v="2"/>
    <m/>
  </r>
  <r>
    <x v="336"/>
    <n v="50"/>
    <x v="0"/>
    <n v="75"/>
    <n v="13710"/>
    <x v="11"/>
    <s v="Pave"/>
    <s v="NA"/>
    <s v="Reg"/>
    <s v="Lvl"/>
    <s v="AllPub"/>
    <s v="Inside"/>
    <s v="Gtl"/>
    <x v="3"/>
    <s v="Norm"/>
    <s v="Norm"/>
    <x v="0"/>
    <x v="1"/>
    <x v="1"/>
    <x v="0"/>
    <n v="1950"/>
    <x v="6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x v="1"/>
    <s v="FuseA"/>
    <n v="910"/>
    <n v="648"/>
    <n v="0"/>
    <x v="22"/>
    <n v="1558"/>
    <n v="0"/>
    <n v="0"/>
    <n v="1"/>
    <n v="1"/>
    <n v="4"/>
    <n v="1"/>
    <s v="TA"/>
    <n v="6"/>
    <s v="Typ"/>
    <n v="0"/>
    <s v="NA"/>
    <s v="Attchd"/>
    <n v="1950"/>
    <s v="Unf"/>
    <x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x v="126"/>
    <n v="60.8"/>
    <x v="3"/>
    <m/>
  </r>
  <r>
    <x v="337"/>
    <n v="20"/>
    <x v="1"/>
    <n v="80"/>
    <n v="14000"/>
    <x v="35"/>
    <s v="Pave"/>
    <s v="NA"/>
    <s v="Reg"/>
    <s v="Lvl"/>
    <s v="AllPub"/>
    <s v="Inside"/>
    <s v="Gtl"/>
    <x v="6"/>
    <s v="Norm"/>
    <s v="Norm"/>
    <x v="0"/>
    <x v="3"/>
    <x v="2"/>
    <x v="1"/>
    <n v="1950"/>
    <x v="6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x v="1"/>
    <s v="SBrkr"/>
    <n v="1152"/>
    <n v="0"/>
    <n v="0"/>
    <x v="15"/>
    <n v="1152"/>
    <n v="0"/>
    <n v="1"/>
    <n v="1"/>
    <n v="0"/>
    <n v="3"/>
    <n v="1"/>
    <s v="Gd"/>
    <n v="6"/>
    <s v="Typ"/>
    <n v="1"/>
    <s v="Gd"/>
    <s v="Attchd"/>
    <n v="1950"/>
    <s v="Unf"/>
    <x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x v="214"/>
    <n v="72.045454545454547"/>
    <x v="2"/>
    <m/>
  </r>
  <r>
    <x v="338"/>
    <n v="20"/>
    <x v="1"/>
    <n v="60"/>
    <n v="7200"/>
    <x v="17"/>
    <s v="Pave"/>
    <s v="NA"/>
    <s v="Reg"/>
    <s v="Lvl"/>
    <s v="AllPub"/>
    <s v="Corner"/>
    <s v="Gtl"/>
    <x v="8"/>
    <s v="Norm"/>
    <s v="Norm"/>
    <x v="0"/>
    <x v="3"/>
    <x v="1"/>
    <x v="4"/>
    <n v="1951"/>
    <x v="6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x v="1"/>
    <s v="SBrkr"/>
    <n v="900"/>
    <n v="0"/>
    <n v="0"/>
    <x v="1"/>
    <n v="900"/>
    <n v="0"/>
    <n v="1"/>
    <n v="1"/>
    <n v="0"/>
    <n v="3"/>
    <n v="1"/>
    <s v="Gd"/>
    <n v="5"/>
    <s v="Typ"/>
    <n v="0"/>
    <s v="NA"/>
    <s v="Detchd"/>
    <n v="2005"/>
    <s v="Unf"/>
    <x v="4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x v="215"/>
    <n v="74.888888888888886"/>
    <x v="2"/>
    <m/>
  </r>
  <r>
    <x v="339"/>
    <n v="20"/>
    <x v="1"/>
    <n v="60"/>
    <n v="7350"/>
    <x v="17"/>
    <s v="Pave"/>
    <s v="NA"/>
    <s v="Reg"/>
    <s v="Lvl"/>
    <s v="AllPub"/>
    <s v="Corner"/>
    <s v="Gtl"/>
    <x v="8"/>
    <s v="Norm"/>
    <s v="Norm"/>
    <x v="0"/>
    <x v="3"/>
    <x v="1"/>
    <x v="4"/>
    <n v="1951"/>
    <x v="6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x v="1"/>
    <s v="SBrkr"/>
    <n v="952"/>
    <n v="0"/>
    <n v="0"/>
    <x v="20"/>
    <n v="952"/>
    <n v="1"/>
    <n v="0"/>
    <n v="1"/>
    <n v="0"/>
    <n v="2"/>
    <n v="1"/>
    <s v="TA"/>
    <n v="4"/>
    <s v="Typ"/>
    <n v="0"/>
    <s v="NA"/>
    <s v="Detchd"/>
    <n v="1988"/>
    <s v="Unf"/>
    <x v="4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x v="32"/>
    <n v="73.15789473684211"/>
    <x v="2"/>
    <m/>
  </r>
  <r>
    <x v="340"/>
    <n v="20"/>
    <x v="1"/>
    <n v="67"/>
    <n v="8877"/>
    <x v="9"/>
    <s v="Pave"/>
    <s v="NA"/>
    <s v="Reg"/>
    <s v="Lvl"/>
    <s v="AllPub"/>
    <s v="Inside"/>
    <s v="Gtl"/>
    <x v="2"/>
    <s v="Norm"/>
    <s v="Norm"/>
    <x v="0"/>
    <x v="3"/>
    <x v="4"/>
    <x v="0"/>
    <n v="1951"/>
    <x v="6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x v="1"/>
    <s v="FuseF"/>
    <n v="1220"/>
    <n v="0"/>
    <n v="0"/>
    <x v="19"/>
    <n v="1220"/>
    <n v="0"/>
    <n v="0"/>
    <n v="1"/>
    <n v="0"/>
    <n v="2"/>
    <n v="1"/>
    <s v="TA"/>
    <n v="6"/>
    <s v="Typ"/>
    <n v="0"/>
    <s v="NA"/>
    <s v="Detchd"/>
    <n v="1951"/>
    <s v="Unf"/>
    <x v="4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x v="128"/>
    <n v="48.571428571428569"/>
    <x v="1"/>
    <m/>
  </r>
  <r>
    <x v="341"/>
    <n v="20"/>
    <x v="1"/>
    <n v="89"/>
    <n v="10680"/>
    <x v="7"/>
    <s v="Pave"/>
    <s v="NA"/>
    <s v="Reg"/>
    <s v="Lvl"/>
    <s v="AllPub"/>
    <s v="Inside"/>
    <s v="Gtl"/>
    <x v="8"/>
    <s v="Norm"/>
    <s v="Norm"/>
    <x v="0"/>
    <x v="3"/>
    <x v="1"/>
    <x v="7"/>
    <n v="1951"/>
    <x v="6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x v="0"/>
    <s v="FuseA"/>
    <n v="2136"/>
    <n v="0"/>
    <n v="0"/>
    <x v="25"/>
    <n v="2136"/>
    <n v="0"/>
    <n v="0"/>
    <n v="2"/>
    <n v="0"/>
    <n v="4"/>
    <n v="1"/>
    <s v="TA"/>
    <n v="7"/>
    <s v="Mod"/>
    <n v="0"/>
    <s v="NA"/>
    <s v="Detchd"/>
    <n v="1951"/>
    <s v="Unf"/>
    <x v="4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x v="216"/>
    <n v="32.069767441860463"/>
    <x v="4"/>
    <m/>
  </r>
  <r>
    <x v="342"/>
    <n v="20"/>
    <x v="1"/>
    <n v="75"/>
    <n v="14559"/>
    <x v="40"/>
    <s v="Pave"/>
    <s v="NA"/>
    <s v="Reg"/>
    <s v="Lvl"/>
    <s v="AllPub"/>
    <s v="Inside"/>
    <s v="Gtl"/>
    <x v="8"/>
    <s v="Norm"/>
    <s v="Norm"/>
    <x v="0"/>
    <x v="3"/>
    <x v="1"/>
    <x v="4"/>
    <n v="1951"/>
    <x v="6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x v="1"/>
    <s v="SBrkr"/>
    <n v="1363"/>
    <n v="0"/>
    <n v="0"/>
    <x v="2"/>
    <n v="1363"/>
    <n v="1"/>
    <n v="0"/>
    <n v="1"/>
    <n v="0"/>
    <n v="2"/>
    <n v="1"/>
    <s v="TA"/>
    <n v="6"/>
    <s v="Min1"/>
    <n v="2"/>
    <s v="TA"/>
    <s v="CarPort"/>
    <n v="1951"/>
    <s v="Unf"/>
    <x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x v="217"/>
    <n v="68.708333333333329"/>
    <x v="2"/>
    <m/>
  </r>
  <r>
    <x v="343"/>
    <n v="20"/>
    <x v="1"/>
    <n v="140"/>
    <n v="19138"/>
    <x v="41"/>
    <s v="Pave"/>
    <s v="NA"/>
    <s v="Reg"/>
    <s v="Lvl"/>
    <s v="AllPub"/>
    <s v="Corner"/>
    <s v="Gtl"/>
    <x v="11"/>
    <s v="Norm"/>
    <s v="Norm"/>
    <x v="0"/>
    <x v="3"/>
    <x v="4"/>
    <x v="0"/>
    <n v="1951"/>
    <x v="6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x v="1"/>
    <s v="SBrkr"/>
    <n v="864"/>
    <n v="0"/>
    <n v="0"/>
    <x v="7"/>
    <n v="864"/>
    <n v="0"/>
    <n v="0"/>
    <n v="1"/>
    <n v="0"/>
    <n v="2"/>
    <n v="1"/>
    <s v="TA"/>
    <n v="4"/>
    <s v="Typ"/>
    <n v="0"/>
    <s v="NA"/>
    <s v="Detchd"/>
    <n v="1951"/>
    <s v="Unf"/>
    <x v="4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163"/>
    <n v="82.941176470588232"/>
    <x v="6"/>
    <m/>
  </r>
  <r>
    <x v="344"/>
    <n v="20"/>
    <x v="1"/>
    <n v="57"/>
    <n v="6420"/>
    <x v="1"/>
    <s v="Pave"/>
    <s v="NA"/>
    <s v="IR1"/>
    <s v="Lvl"/>
    <s v="AllPub"/>
    <s v="Inside"/>
    <s v="Gtl"/>
    <x v="2"/>
    <s v="Norm"/>
    <s v="Norm"/>
    <x v="0"/>
    <x v="3"/>
    <x v="1"/>
    <x v="4"/>
    <n v="1952"/>
    <x v="6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x v="1"/>
    <s v="FuseA"/>
    <n v="1148"/>
    <n v="0"/>
    <n v="0"/>
    <x v="19"/>
    <n v="1148"/>
    <n v="0"/>
    <n v="1"/>
    <n v="1"/>
    <n v="0"/>
    <n v="2"/>
    <n v="1"/>
    <s v="TA"/>
    <n v="6"/>
    <s v="Typ"/>
    <n v="0"/>
    <s v="NA"/>
    <s v="Detchd"/>
    <n v="1952"/>
    <s v="Unf"/>
    <x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x v="218"/>
    <n v="58.80952380952381"/>
    <x v="3"/>
    <m/>
  </r>
  <r>
    <x v="345"/>
    <n v="90"/>
    <x v="0"/>
    <n v="60"/>
    <n v="7596"/>
    <x v="17"/>
    <s v="Pave"/>
    <s v="Grvl"/>
    <s v="Reg"/>
    <s v="Lvl"/>
    <s v="AllPub"/>
    <s v="Inside"/>
    <s v="Gtl"/>
    <x v="0"/>
    <s v="Artery"/>
    <s v="Norm"/>
    <x v="2"/>
    <x v="0"/>
    <x v="1"/>
    <x v="0"/>
    <n v="1952"/>
    <x v="6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x v="1"/>
    <s v="SBrkr"/>
    <n v="960"/>
    <n v="1000"/>
    <n v="0"/>
    <x v="17"/>
    <n v="1960"/>
    <n v="0"/>
    <n v="0"/>
    <n v="2"/>
    <n v="0"/>
    <n v="4"/>
    <n v="2"/>
    <s v="TA"/>
    <n v="10"/>
    <s v="Typ"/>
    <n v="0"/>
    <s v="NA"/>
    <s v="Detchd"/>
    <n v="1952"/>
    <s v="Unf"/>
    <x v="4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x v="219"/>
    <n v="42.931034482758619"/>
    <x v="0"/>
    <m/>
  </r>
  <r>
    <x v="346"/>
    <n v="50"/>
    <x v="1"/>
    <n v="71"/>
    <n v="8520"/>
    <x v="9"/>
    <s v="Pave"/>
    <s v="NA"/>
    <s v="Reg"/>
    <s v="Lvl"/>
    <s v="AllPub"/>
    <s v="Corner"/>
    <s v="Gtl"/>
    <x v="8"/>
    <s v="Artery"/>
    <s v="Norm"/>
    <x v="0"/>
    <x v="1"/>
    <x v="1"/>
    <x v="3"/>
    <n v="1952"/>
    <x v="6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x v="1"/>
    <s v="SBrkr"/>
    <n v="910"/>
    <n v="475"/>
    <n v="0"/>
    <x v="26"/>
    <n v="1385"/>
    <n v="0"/>
    <n v="0"/>
    <n v="2"/>
    <n v="0"/>
    <n v="4"/>
    <n v="1"/>
    <s v="TA"/>
    <n v="6"/>
    <s v="Typ"/>
    <n v="0"/>
    <s v="NA"/>
    <s v="Detchd"/>
    <n v="2000"/>
    <s v="Unf"/>
    <x v="4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220"/>
    <n v="72.173913043478265"/>
    <x v="2"/>
    <m/>
  </r>
  <r>
    <x v="347"/>
    <n v="20"/>
    <x v="2"/>
    <n v="66"/>
    <n v="8712"/>
    <x v="9"/>
    <s v="Grvl"/>
    <s v="NA"/>
    <s v="Reg"/>
    <s v="Bnk"/>
    <s v="AllPub"/>
    <s v="Inside"/>
    <s v="Mod"/>
    <x v="3"/>
    <s v="Norm"/>
    <s v="Norm"/>
    <x v="0"/>
    <x v="3"/>
    <x v="1"/>
    <x v="0"/>
    <n v="1952"/>
    <x v="6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x v="0"/>
    <s v="FuseA"/>
    <n v="1044"/>
    <n v="0"/>
    <n v="0"/>
    <x v="21"/>
    <n v="1044"/>
    <n v="0"/>
    <n v="0"/>
    <n v="1"/>
    <n v="0"/>
    <n v="2"/>
    <n v="1"/>
    <s v="Fa"/>
    <n v="4"/>
    <s v="Typ"/>
    <n v="0"/>
    <s v="NA"/>
    <s v="Basment"/>
    <n v="1952"/>
    <s v="Unf"/>
    <x v="4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x v="221"/>
    <n v="34.995624999999997"/>
    <x v="4"/>
    <m/>
  </r>
  <r>
    <x v="348"/>
    <n v="20"/>
    <x v="1"/>
    <n v="74"/>
    <n v="10206"/>
    <x v="3"/>
    <s v="Pave"/>
    <s v="NA"/>
    <s v="Reg"/>
    <s v="Lvl"/>
    <s v="AllPub"/>
    <s v="Corner"/>
    <s v="Gtl"/>
    <x v="2"/>
    <s v="Norm"/>
    <s v="Norm"/>
    <x v="0"/>
    <x v="3"/>
    <x v="6"/>
    <x v="7"/>
    <n v="1952"/>
    <x v="6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x v="0"/>
    <s v="FuseF"/>
    <n v="944"/>
    <n v="0"/>
    <n v="0"/>
    <x v="35"/>
    <n v="944"/>
    <n v="0"/>
    <n v="0"/>
    <n v="1"/>
    <n v="0"/>
    <n v="2"/>
    <n v="1"/>
    <s v="Fa"/>
    <n v="4"/>
    <s v="Min1"/>
    <n v="0"/>
    <s v="NA"/>
    <s v="Detchd"/>
    <n v="1956"/>
    <s v="Unf"/>
    <x v="4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x v="209"/>
    <n v="91.111111111111114"/>
    <x v="8"/>
    <m/>
  </r>
  <r>
    <x v="349"/>
    <n v="20"/>
    <x v="0"/>
    <n v="60"/>
    <n v="6000"/>
    <x v="20"/>
    <s v="Pave"/>
    <s v="Pave"/>
    <s v="Reg"/>
    <s v="Bnk"/>
    <s v="AllPub"/>
    <s v="Inside"/>
    <s v="Mod"/>
    <x v="0"/>
    <s v="Norm"/>
    <s v="Norm"/>
    <x v="1"/>
    <x v="3"/>
    <x v="4"/>
    <x v="3"/>
    <n v="1953"/>
    <x v="6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x v="0"/>
    <s v="SBrkr"/>
    <n v="936"/>
    <n v="0"/>
    <n v="0"/>
    <x v="20"/>
    <n v="936"/>
    <n v="0"/>
    <n v="0"/>
    <n v="1"/>
    <n v="0"/>
    <n v="2"/>
    <n v="1"/>
    <s v="TA"/>
    <n v="4"/>
    <s v="Min2"/>
    <n v="0"/>
    <s v="NA"/>
    <s v="Detchd"/>
    <n v="1974"/>
    <s v="Unf"/>
    <x v="4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x v="222"/>
    <n v="48.94736842105263"/>
    <x v="1"/>
    <m/>
  </r>
  <r>
    <x v="350"/>
    <n v="20"/>
    <x v="1"/>
    <n v="57"/>
    <n v="7677"/>
    <x v="14"/>
    <s v="Pave"/>
    <s v="NA"/>
    <s v="Reg"/>
    <s v="Lvl"/>
    <s v="AllPub"/>
    <s v="Inside"/>
    <s v="Gtl"/>
    <x v="8"/>
    <s v="Norm"/>
    <s v="Norm"/>
    <x v="0"/>
    <x v="3"/>
    <x v="1"/>
    <x v="0"/>
    <n v="1953"/>
    <x v="6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x v="1"/>
    <s v="SBrkr"/>
    <n v="773"/>
    <n v="0"/>
    <n v="0"/>
    <x v="31"/>
    <n v="773"/>
    <n v="0"/>
    <n v="0"/>
    <n v="1"/>
    <n v="0"/>
    <n v="2"/>
    <n v="1"/>
    <s v="TA"/>
    <n v="4"/>
    <s v="Typ"/>
    <n v="0"/>
    <s v="NA"/>
    <s v="Attchd"/>
    <n v="1953"/>
    <s v="Unf"/>
    <x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x v="41"/>
    <n v="73.333333333333329"/>
    <x v="2"/>
    <m/>
  </r>
  <r>
    <x v="351"/>
    <n v="20"/>
    <x v="1"/>
    <n v="68"/>
    <n v="7922"/>
    <x v="14"/>
    <s v="Pave"/>
    <s v="NA"/>
    <s v="Reg"/>
    <s v="Lvl"/>
    <s v="AllPub"/>
    <s v="Inside"/>
    <s v="Gtl"/>
    <x v="8"/>
    <s v="Norm"/>
    <s v="Norm"/>
    <x v="0"/>
    <x v="3"/>
    <x v="1"/>
    <x v="4"/>
    <n v="1953"/>
    <x v="6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x v="1"/>
    <s v="SBrkr"/>
    <n v="1057"/>
    <n v="0"/>
    <n v="0"/>
    <x v="19"/>
    <n v="1057"/>
    <n v="1"/>
    <n v="0"/>
    <n v="1"/>
    <n v="0"/>
    <n v="3"/>
    <n v="1"/>
    <s v="Gd"/>
    <n v="5"/>
    <s v="Typ"/>
    <n v="0"/>
    <s v="NA"/>
    <s v="Detchd"/>
    <n v="1953"/>
    <s v="Unf"/>
    <x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x v="176"/>
    <n v="51.904761904761905"/>
    <x v="1"/>
    <m/>
  </r>
  <r>
    <x v="352"/>
    <n v="20"/>
    <x v="1"/>
    <n v="74"/>
    <n v="8892"/>
    <x v="9"/>
    <s v="Pave"/>
    <s v="NA"/>
    <s v="Reg"/>
    <s v="Lvl"/>
    <s v="AllPub"/>
    <s v="Corner"/>
    <s v="Gtl"/>
    <x v="8"/>
    <s v="Norm"/>
    <s v="Norm"/>
    <x v="0"/>
    <x v="3"/>
    <x v="1"/>
    <x v="4"/>
    <n v="1953"/>
    <x v="6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x v="1"/>
    <s v="SBrkr"/>
    <n v="910"/>
    <n v="0"/>
    <n v="0"/>
    <x v="30"/>
    <n v="910"/>
    <n v="0"/>
    <n v="0"/>
    <n v="1"/>
    <n v="0"/>
    <n v="3"/>
    <n v="1"/>
    <s v="Gd"/>
    <n v="5"/>
    <s v="Typ"/>
    <n v="0"/>
    <s v="NA"/>
    <s v="Attchd"/>
    <n v="1953"/>
    <s v="Unf"/>
    <x v="4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x v="68"/>
    <n v="116"/>
    <x v="5"/>
    <m/>
  </r>
  <r>
    <x v="353"/>
    <n v="20"/>
    <x v="1"/>
    <n v="66"/>
    <n v="8923"/>
    <x v="9"/>
    <s v="Pave"/>
    <s v="NA"/>
    <s v="Reg"/>
    <s v="Lvl"/>
    <s v="AllPub"/>
    <s v="Inside"/>
    <s v="Gtl"/>
    <x v="8"/>
    <s v="Norm"/>
    <s v="Norm"/>
    <x v="0"/>
    <x v="3"/>
    <x v="1"/>
    <x v="4"/>
    <n v="1953"/>
    <x v="6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x v="1"/>
    <s v="SBrkr"/>
    <n v="1008"/>
    <n v="0"/>
    <n v="0"/>
    <x v="14"/>
    <n v="1008"/>
    <n v="1"/>
    <n v="0"/>
    <n v="1"/>
    <n v="0"/>
    <n v="2"/>
    <n v="1"/>
    <s v="Gd"/>
    <n v="6"/>
    <s v="Typ"/>
    <n v="0"/>
    <s v="NA"/>
    <s v="Attchd"/>
    <n v="1953"/>
    <s v="Unf"/>
    <x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x v="223"/>
    <n v="67.25"/>
    <x v="2"/>
    <m/>
  </r>
  <r>
    <x v="354"/>
    <n v="20"/>
    <x v="1"/>
    <n v="80"/>
    <n v="9600"/>
    <x v="15"/>
    <s v="Pave"/>
    <s v="NA"/>
    <s v="Reg"/>
    <s v="Lvl"/>
    <s v="AllPub"/>
    <s v="Inside"/>
    <s v="Gtl"/>
    <x v="8"/>
    <s v="Norm"/>
    <s v="Norm"/>
    <x v="0"/>
    <x v="3"/>
    <x v="2"/>
    <x v="0"/>
    <n v="1953"/>
    <x v="6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x v="1"/>
    <s v="SBrkr"/>
    <n v="1644"/>
    <n v="0"/>
    <n v="0"/>
    <x v="8"/>
    <n v="1644"/>
    <n v="1"/>
    <n v="0"/>
    <n v="1"/>
    <n v="0"/>
    <n v="3"/>
    <n v="1"/>
    <s v="TA"/>
    <n v="7"/>
    <s v="Typ"/>
    <n v="2"/>
    <s v="Gd"/>
    <s v="Attchd"/>
    <n v="1953"/>
    <s v="Fin"/>
    <x v="4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x v="224"/>
    <n v="53.87096774193548"/>
    <x v="1"/>
    <m/>
  </r>
  <r>
    <x v="355"/>
    <n v="20"/>
    <x v="1"/>
    <n v="85"/>
    <n v="10452"/>
    <x v="16"/>
    <s v="Pave"/>
    <s v="NA"/>
    <s v="IR1"/>
    <s v="Lvl"/>
    <s v="AllPub"/>
    <s v="Inside"/>
    <s v="Gtl"/>
    <x v="2"/>
    <s v="Norm"/>
    <s v="Norm"/>
    <x v="0"/>
    <x v="3"/>
    <x v="2"/>
    <x v="0"/>
    <n v="1953"/>
    <x v="6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x v="1"/>
    <s v="SBrkr"/>
    <n v="1094"/>
    <n v="0"/>
    <n v="0"/>
    <x v="15"/>
    <n v="1094"/>
    <n v="0"/>
    <n v="0"/>
    <n v="1"/>
    <n v="0"/>
    <n v="3"/>
    <n v="1"/>
    <s v="TA"/>
    <n v="5"/>
    <s v="Typ"/>
    <n v="2"/>
    <s v="Gd"/>
    <s v="Attchd"/>
    <n v="1953"/>
    <s v="RFn"/>
    <x v="4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x v="54"/>
    <n v="70.454545454545453"/>
    <x v="2"/>
    <m/>
  </r>
  <r>
    <x v="356"/>
    <n v="20"/>
    <x v="1"/>
    <n v="79"/>
    <n v="10634"/>
    <x v="16"/>
    <s v="Pave"/>
    <s v="NA"/>
    <s v="Reg"/>
    <s v="Lvl"/>
    <s v="AllPub"/>
    <s v="Inside"/>
    <s v="Gtl"/>
    <x v="8"/>
    <s v="Norm"/>
    <s v="Norm"/>
    <x v="0"/>
    <x v="3"/>
    <x v="1"/>
    <x v="2"/>
    <n v="1953"/>
    <x v="6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x v="1"/>
    <s v="SBrkr"/>
    <n v="1319"/>
    <n v="0"/>
    <n v="0"/>
    <x v="20"/>
    <n v="1319"/>
    <n v="1"/>
    <n v="0"/>
    <n v="1"/>
    <n v="0"/>
    <n v="3"/>
    <n v="1"/>
    <s v="TA"/>
    <n v="5"/>
    <s v="Min2"/>
    <n v="0"/>
    <s v="NA"/>
    <s v="Attchd"/>
    <n v="1953"/>
    <s v="Unf"/>
    <x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x v="225"/>
    <n v="64.736842105263165"/>
    <x v="3"/>
    <m/>
  </r>
  <r>
    <x v="357"/>
    <n v="20"/>
    <x v="1"/>
    <n v="128"/>
    <n v="12160"/>
    <x v="31"/>
    <s v="Pave"/>
    <s v="NA"/>
    <s v="Reg"/>
    <s v="Lvl"/>
    <s v="AllPub"/>
    <s v="Inside"/>
    <s v="Gtl"/>
    <x v="8"/>
    <s v="Feedr"/>
    <s v="Norm"/>
    <x v="0"/>
    <x v="3"/>
    <x v="2"/>
    <x v="3"/>
    <n v="1953"/>
    <x v="6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x v="1"/>
    <s v="SBrkr"/>
    <n v="1505"/>
    <n v="0"/>
    <n v="0"/>
    <x v="13"/>
    <n v="1505"/>
    <n v="1"/>
    <n v="0"/>
    <n v="1"/>
    <n v="0"/>
    <n v="2"/>
    <n v="1"/>
    <s v="TA"/>
    <n v="6"/>
    <s v="Typ"/>
    <n v="1"/>
    <s v="TA"/>
    <s v="Attchd"/>
    <n v="1953"/>
    <s v="RFn"/>
    <x v="4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x v="226"/>
    <n v="49.833333333333336"/>
    <x v="1"/>
    <m/>
  </r>
  <r>
    <x v="358"/>
    <n v="50"/>
    <x v="1"/>
    <n v="81"/>
    <n v="15593"/>
    <x v="27"/>
    <s v="Pave"/>
    <s v="NA"/>
    <s v="Reg"/>
    <s v="Lvl"/>
    <s v="AllPub"/>
    <s v="Corner"/>
    <s v="Gtl"/>
    <x v="5"/>
    <s v="Norm"/>
    <s v="Norm"/>
    <x v="0"/>
    <x v="1"/>
    <x v="3"/>
    <x v="3"/>
    <n v="1953"/>
    <x v="6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x v="1"/>
    <s v="SBrkr"/>
    <n v="1304"/>
    <n v="983"/>
    <n v="0"/>
    <x v="32"/>
    <n v="2287"/>
    <n v="0"/>
    <n v="0"/>
    <n v="2"/>
    <n v="0"/>
    <n v="3"/>
    <n v="1"/>
    <s v="TA"/>
    <n v="7"/>
    <s v="Typ"/>
    <n v="1"/>
    <s v="TA"/>
    <s v="Attchd"/>
    <n v="1953"/>
    <s v="Fin"/>
    <x v="4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x v="198"/>
    <n v="62.5"/>
    <x v="3"/>
    <m/>
  </r>
  <r>
    <x v="359"/>
    <n v="190"/>
    <x v="1"/>
    <n v="90"/>
    <n v="15750"/>
    <x v="27"/>
    <s v="Pave"/>
    <s v="NA"/>
    <s v="Reg"/>
    <s v="Lvl"/>
    <s v="AllPub"/>
    <s v="Corner"/>
    <s v="Gtl"/>
    <x v="6"/>
    <s v="Norm"/>
    <s v="Norm"/>
    <x v="1"/>
    <x v="3"/>
    <x v="1"/>
    <x v="0"/>
    <n v="1953"/>
    <x v="6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x v="1"/>
    <s v="SBrkr"/>
    <n v="1336"/>
    <n v="0"/>
    <n v="0"/>
    <x v="22"/>
    <n v="1336"/>
    <n v="1"/>
    <n v="0"/>
    <n v="1"/>
    <n v="0"/>
    <n v="2"/>
    <n v="1"/>
    <s v="TA"/>
    <n v="5"/>
    <s v="Typ"/>
    <n v="2"/>
    <s v="Gd"/>
    <s v="Attchd"/>
    <n v="1953"/>
    <s v="Unf"/>
    <x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81"/>
    <n v="62.8"/>
    <x v="3"/>
    <m/>
  </r>
  <r>
    <x v="360"/>
    <n v="20"/>
    <x v="1"/>
    <s v="NA"/>
    <n v="21000"/>
    <x v="42"/>
    <s v="Pave"/>
    <s v="NA"/>
    <s v="Reg"/>
    <s v="Bnk"/>
    <s v="AllPub"/>
    <s v="Corner"/>
    <s v="Gtl"/>
    <x v="6"/>
    <s v="Norm"/>
    <s v="Norm"/>
    <x v="0"/>
    <x v="3"/>
    <x v="2"/>
    <x v="0"/>
    <n v="1953"/>
    <x v="6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x v="1"/>
    <s v="SBrkr"/>
    <n v="2259"/>
    <n v="0"/>
    <n v="0"/>
    <x v="11"/>
    <n v="2259"/>
    <n v="1"/>
    <n v="0"/>
    <n v="2"/>
    <n v="0"/>
    <n v="3"/>
    <n v="1"/>
    <s v="Gd"/>
    <n v="7"/>
    <s v="Typ"/>
    <n v="2"/>
    <s v="Gd"/>
    <s v="Basment"/>
    <n v="1953"/>
    <s v="Unf"/>
    <x v="4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x v="227"/>
    <n v="52.926829268292686"/>
    <x v="1"/>
    <m/>
  </r>
  <r>
    <x v="361"/>
    <n v="20"/>
    <x v="1"/>
    <n v="90"/>
    <n v="5400"/>
    <x v="0"/>
    <s v="Pave"/>
    <s v="NA"/>
    <s v="Reg"/>
    <s v="Lvl"/>
    <s v="AllPub"/>
    <s v="Inside"/>
    <s v="Gtl"/>
    <x v="0"/>
    <s v="Norm"/>
    <s v="Norm"/>
    <x v="0"/>
    <x v="3"/>
    <x v="1"/>
    <x v="4"/>
    <n v="1954"/>
    <x v="6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x v="1"/>
    <s v="SBrkr"/>
    <n v="833"/>
    <n v="0"/>
    <n v="0"/>
    <x v="7"/>
    <n v="833"/>
    <n v="0"/>
    <n v="0"/>
    <n v="1"/>
    <n v="0"/>
    <n v="2"/>
    <n v="1"/>
    <s v="Gd"/>
    <n v="4"/>
    <s v="Typ"/>
    <n v="0"/>
    <s v="NA"/>
    <s v="Detchd"/>
    <n v="1955"/>
    <s v="Unf"/>
    <x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x v="31"/>
    <n v="68.82352941176471"/>
    <x v="2"/>
    <m/>
  </r>
  <r>
    <x v="362"/>
    <n v="190"/>
    <x v="0"/>
    <n v="50"/>
    <n v="6000"/>
    <x v="20"/>
    <s v="Pave"/>
    <s v="NA"/>
    <s v="Reg"/>
    <s v="Lvl"/>
    <s v="AllPub"/>
    <s v="Inside"/>
    <s v="Gtl"/>
    <x v="0"/>
    <s v="Norm"/>
    <s v="Norm"/>
    <x v="1"/>
    <x v="1"/>
    <x v="1"/>
    <x v="3"/>
    <n v="1954"/>
    <x v="6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x v="1"/>
    <s v="FuseA"/>
    <n v="811"/>
    <n v="576"/>
    <n v="0"/>
    <x v="15"/>
    <n v="1387"/>
    <n v="0"/>
    <n v="0"/>
    <n v="2"/>
    <n v="0"/>
    <n v="3"/>
    <n v="2"/>
    <s v="Gd"/>
    <n v="7"/>
    <s v="Typ"/>
    <n v="0"/>
    <s v="NA"/>
    <s v="BuiltIn"/>
    <n v="1954"/>
    <s v="Unf"/>
    <x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x v="222"/>
    <n v="42.272727272727273"/>
    <x v="0"/>
    <m/>
  </r>
  <r>
    <x v="363"/>
    <n v="20"/>
    <x v="0"/>
    <n v="50"/>
    <n v="6000"/>
    <x v="20"/>
    <s v="Pave"/>
    <s v="NA"/>
    <s v="Reg"/>
    <s v="Lvl"/>
    <s v="AllPub"/>
    <s v="Corner"/>
    <s v="Gtl"/>
    <x v="0"/>
    <s v="Norm"/>
    <s v="Norm"/>
    <x v="0"/>
    <x v="3"/>
    <x v="4"/>
    <x v="4"/>
    <n v="1954"/>
    <x v="6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x v="1"/>
    <s v="SBrkr"/>
    <n v="901"/>
    <n v="0"/>
    <n v="0"/>
    <x v="1"/>
    <n v="901"/>
    <n v="0"/>
    <n v="0"/>
    <n v="1"/>
    <n v="0"/>
    <n v="2"/>
    <n v="1"/>
    <s v="TA"/>
    <n v="4"/>
    <s v="Typ"/>
    <n v="0"/>
    <s v="NA"/>
    <s v="Detchd"/>
    <n v="1954"/>
    <s v="Unf"/>
    <x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x v="228"/>
    <n v="59.944444444444443"/>
    <x v="3"/>
    <m/>
  </r>
  <r>
    <x v="364"/>
    <n v="45"/>
    <x v="1"/>
    <n v="59"/>
    <n v="7227"/>
    <x v="17"/>
    <s v="Pave"/>
    <s v="NA"/>
    <s v="Reg"/>
    <s v="HLS"/>
    <s v="AllPub"/>
    <s v="Corner"/>
    <s v="Mod"/>
    <x v="8"/>
    <s v="Artery"/>
    <s v="Norm"/>
    <x v="0"/>
    <x v="5"/>
    <x v="2"/>
    <x v="2"/>
    <n v="1954"/>
    <x v="6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x v="1"/>
    <s v="SBrkr"/>
    <n v="832"/>
    <n v="0"/>
    <n v="0"/>
    <x v="7"/>
    <n v="832"/>
    <n v="0"/>
    <n v="0"/>
    <n v="1"/>
    <n v="0"/>
    <n v="2"/>
    <n v="1"/>
    <s v="Gd"/>
    <n v="4"/>
    <s v="Typ"/>
    <n v="0"/>
    <s v="NA"/>
    <s v="Detchd"/>
    <n v="1962"/>
    <s v="Unf"/>
    <x v="4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229"/>
    <n v="62.058823529411768"/>
    <x v="3"/>
    <m/>
  </r>
  <r>
    <x v="365"/>
    <n v="20"/>
    <x v="1"/>
    <n v="78"/>
    <n v="7800"/>
    <x v="14"/>
    <s v="Pave"/>
    <s v="NA"/>
    <s v="Reg"/>
    <s v="Lvl"/>
    <s v="AllPub"/>
    <s v="Inside"/>
    <s v="Gtl"/>
    <x v="8"/>
    <s v="Norm"/>
    <s v="Norm"/>
    <x v="0"/>
    <x v="3"/>
    <x v="1"/>
    <x v="2"/>
    <n v="1954"/>
    <x v="6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x v="1"/>
    <s v="SBrkr"/>
    <n v="1268"/>
    <n v="0"/>
    <n v="0"/>
    <x v="22"/>
    <n v="1268"/>
    <n v="0"/>
    <n v="0"/>
    <n v="1"/>
    <n v="0"/>
    <n v="2"/>
    <n v="1"/>
    <s v="TA"/>
    <n v="7"/>
    <s v="Typ"/>
    <n v="1"/>
    <s v="Gd"/>
    <s v="Attchd"/>
    <n v="1954"/>
    <s v="Fin"/>
    <x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x v="40"/>
    <n v="52.8"/>
    <x v="1"/>
    <m/>
  </r>
  <r>
    <x v="366"/>
    <n v="50"/>
    <x v="1"/>
    <n v="60"/>
    <n v="8172"/>
    <x v="12"/>
    <s v="Pave"/>
    <s v="NA"/>
    <s v="Reg"/>
    <s v="Lvl"/>
    <s v="AllPub"/>
    <s v="Inside"/>
    <s v="Gtl"/>
    <x v="2"/>
    <s v="Norm"/>
    <s v="Norm"/>
    <x v="0"/>
    <x v="1"/>
    <x v="4"/>
    <x v="2"/>
    <n v="1954"/>
    <x v="6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x v="1"/>
    <s v="SBrkr"/>
    <n v="997"/>
    <n v="473"/>
    <n v="0"/>
    <x v="2"/>
    <n v="1470"/>
    <n v="0"/>
    <n v="0"/>
    <n v="2"/>
    <n v="0"/>
    <n v="4"/>
    <n v="1"/>
    <s v="TA"/>
    <n v="7"/>
    <s v="Typ"/>
    <n v="0"/>
    <s v="NA"/>
    <s v="Detchd"/>
    <n v="1958"/>
    <s v="Unf"/>
    <x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x v="27"/>
    <n v="56.25"/>
    <x v="3"/>
    <m/>
  </r>
  <r>
    <x v="367"/>
    <n v="20"/>
    <x v="1"/>
    <n v="60"/>
    <n v="8190"/>
    <x v="12"/>
    <s v="Pave"/>
    <s v="NA"/>
    <s v="Reg"/>
    <s v="Lvl"/>
    <s v="AllPub"/>
    <s v="Inside"/>
    <s v="Gtl"/>
    <x v="2"/>
    <s v="Norm"/>
    <s v="Norm"/>
    <x v="0"/>
    <x v="3"/>
    <x v="4"/>
    <x v="2"/>
    <n v="1954"/>
    <x v="6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x v="1"/>
    <s v="SBrkr"/>
    <n v="948"/>
    <n v="0"/>
    <n v="0"/>
    <x v="20"/>
    <n v="948"/>
    <n v="1"/>
    <n v="0"/>
    <n v="1"/>
    <n v="0"/>
    <n v="3"/>
    <n v="1"/>
    <s v="TA"/>
    <n v="5"/>
    <s v="Typ"/>
    <n v="1"/>
    <s v="TA"/>
    <s v="Detchd"/>
    <n v="1956"/>
    <s v="Unf"/>
    <x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x v="17"/>
    <n v="62.631578947368418"/>
    <x v="3"/>
    <m/>
  </r>
  <r>
    <x v="368"/>
    <n v="20"/>
    <x v="1"/>
    <n v="77"/>
    <n v="8335"/>
    <x v="12"/>
    <s v="Pave"/>
    <s v="NA"/>
    <s v="Reg"/>
    <s v="Lvl"/>
    <s v="AllPub"/>
    <s v="Corner"/>
    <s v="Gtl"/>
    <x v="2"/>
    <s v="Norm"/>
    <s v="Norm"/>
    <x v="0"/>
    <x v="3"/>
    <x v="1"/>
    <x v="0"/>
    <n v="1954"/>
    <x v="6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x v="1"/>
    <s v="SBrkr"/>
    <n v="1124"/>
    <n v="0"/>
    <n v="0"/>
    <x v="24"/>
    <n v="1124"/>
    <n v="0"/>
    <n v="0"/>
    <n v="1"/>
    <n v="0"/>
    <n v="3"/>
    <n v="1"/>
    <s v="TA"/>
    <n v="5"/>
    <s v="Min2"/>
    <n v="1"/>
    <s v="Gd"/>
    <s v="NA"/>
    <s v="NA"/>
    <s v="NA"/>
    <x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x v="222"/>
    <n v="84.545454545454547"/>
    <x v="6"/>
    <m/>
  </r>
  <r>
    <x v="369"/>
    <n v="20"/>
    <x v="1"/>
    <n v="74"/>
    <n v="8532"/>
    <x v="9"/>
    <s v="Pave"/>
    <s v="NA"/>
    <s v="Reg"/>
    <s v="Lvl"/>
    <s v="AllPub"/>
    <s v="Inside"/>
    <s v="Gtl"/>
    <x v="8"/>
    <s v="Norm"/>
    <s v="Norm"/>
    <x v="0"/>
    <x v="3"/>
    <x v="1"/>
    <x v="2"/>
    <n v="1954"/>
    <x v="6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x v="1"/>
    <s v="SBrkr"/>
    <n v="1297"/>
    <n v="0"/>
    <n v="0"/>
    <x v="23"/>
    <n v="1297"/>
    <n v="0"/>
    <n v="1"/>
    <n v="1"/>
    <n v="0"/>
    <n v="3"/>
    <n v="1"/>
    <s v="TA"/>
    <n v="5"/>
    <s v="Typ"/>
    <n v="1"/>
    <s v="TA"/>
    <s v="Attchd"/>
    <n v="1954"/>
    <s v="Fin"/>
    <x v="4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230"/>
    <n v="58.846153846153847"/>
    <x v="3"/>
    <m/>
  </r>
  <r>
    <x v="370"/>
    <n v="20"/>
    <x v="1"/>
    <n v="75"/>
    <n v="9000"/>
    <x v="2"/>
    <s v="Pave"/>
    <s v="NA"/>
    <s v="Reg"/>
    <s v="Lvl"/>
    <s v="AllPub"/>
    <s v="Inside"/>
    <s v="Gtl"/>
    <x v="8"/>
    <s v="Norm"/>
    <s v="Norm"/>
    <x v="0"/>
    <x v="3"/>
    <x v="1"/>
    <x v="0"/>
    <n v="1954"/>
    <x v="6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x v="1"/>
    <s v="SBrkr"/>
    <n v="1128"/>
    <n v="0"/>
    <n v="0"/>
    <x v="19"/>
    <n v="1128"/>
    <n v="0"/>
    <n v="0"/>
    <n v="1"/>
    <n v="0"/>
    <n v="2"/>
    <n v="1"/>
    <s v="TA"/>
    <n v="5"/>
    <s v="Min1"/>
    <n v="0"/>
    <s v="NA"/>
    <s v="Attchd"/>
    <n v="1954"/>
    <s v="Unf"/>
    <x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x v="168"/>
    <n v="56.19047619047619"/>
    <x v="3"/>
    <m/>
  </r>
  <r>
    <x v="371"/>
    <n v="20"/>
    <x v="1"/>
    <n v="80"/>
    <n v="9250"/>
    <x v="2"/>
    <s v="Pave"/>
    <s v="NA"/>
    <s v="Reg"/>
    <s v="Lvl"/>
    <s v="AllPub"/>
    <s v="Corner"/>
    <s v="Gtl"/>
    <x v="8"/>
    <s v="Norm"/>
    <s v="Norm"/>
    <x v="0"/>
    <x v="3"/>
    <x v="1"/>
    <x v="4"/>
    <n v="1954"/>
    <x v="6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x v="1"/>
    <s v="SBrkr"/>
    <n v="1056"/>
    <n v="0"/>
    <n v="0"/>
    <x v="19"/>
    <n v="1056"/>
    <n v="0"/>
    <n v="1"/>
    <n v="1"/>
    <n v="0"/>
    <n v="3"/>
    <n v="1"/>
    <s v="TA"/>
    <n v="6"/>
    <s v="Typ"/>
    <n v="0"/>
    <s v="NA"/>
    <s v="Attchd"/>
    <n v="1954"/>
    <s v="Unf"/>
    <x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x v="139"/>
    <n v="66.38095238095238"/>
    <x v="2"/>
    <m/>
  </r>
  <r>
    <x v="372"/>
    <n v="20"/>
    <x v="1"/>
    <n v="68"/>
    <n v="9450"/>
    <x v="15"/>
    <s v="Pave"/>
    <s v="NA"/>
    <s v="Reg"/>
    <s v="Bnk"/>
    <s v="AllPub"/>
    <s v="Inside"/>
    <s v="Mod"/>
    <x v="2"/>
    <s v="Norm"/>
    <s v="Norm"/>
    <x v="0"/>
    <x v="3"/>
    <x v="4"/>
    <x v="0"/>
    <n v="1954"/>
    <x v="6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x v="1"/>
    <s v="SBrkr"/>
    <n v="894"/>
    <n v="0"/>
    <n v="0"/>
    <x v="1"/>
    <n v="894"/>
    <n v="0"/>
    <n v="0"/>
    <n v="1"/>
    <n v="0"/>
    <n v="3"/>
    <n v="1"/>
    <s v="TA"/>
    <n v="5"/>
    <s v="Typ"/>
    <n v="0"/>
    <s v="NA"/>
    <s v="Detchd"/>
    <n v="1999"/>
    <s v="Unf"/>
    <x v="4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x v="41"/>
    <n v="61.111111111111114"/>
    <x v="3"/>
    <m/>
  </r>
  <r>
    <x v="373"/>
    <n v="50"/>
    <x v="1"/>
    <n v="75"/>
    <n v="9525"/>
    <x v="15"/>
    <s v="Pave"/>
    <s v="NA"/>
    <s v="Reg"/>
    <s v="Lvl"/>
    <s v="AllPub"/>
    <s v="Inside"/>
    <s v="Gtl"/>
    <x v="2"/>
    <s v="Norm"/>
    <s v="Norm"/>
    <x v="0"/>
    <x v="1"/>
    <x v="2"/>
    <x v="3"/>
    <n v="1954"/>
    <x v="6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x v="1"/>
    <s v="SBrkr"/>
    <n v="1216"/>
    <n v="639"/>
    <n v="0"/>
    <x v="0"/>
    <n v="1855"/>
    <n v="0"/>
    <n v="0"/>
    <n v="2"/>
    <n v="0"/>
    <n v="4"/>
    <n v="1"/>
    <s v="TA"/>
    <n v="7"/>
    <s v="Typ"/>
    <n v="0"/>
    <s v="NA"/>
    <s v="Attchd"/>
    <n v="1954"/>
    <s v="Unf"/>
    <x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x v="231"/>
    <n v="48.892857142857146"/>
    <x v="1"/>
    <m/>
  </r>
  <r>
    <x v="374"/>
    <n v="20"/>
    <x v="1"/>
    <n v="80"/>
    <n v="9920"/>
    <x v="3"/>
    <s v="Pave"/>
    <s v="NA"/>
    <s v="Reg"/>
    <s v="Lvl"/>
    <s v="AllPub"/>
    <s v="Inside"/>
    <s v="Gtl"/>
    <x v="8"/>
    <s v="Norm"/>
    <s v="Norm"/>
    <x v="0"/>
    <x v="3"/>
    <x v="1"/>
    <x v="0"/>
    <n v="1954"/>
    <x v="6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x v="1"/>
    <s v="SBrkr"/>
    <n v="1063"/>
    <n v="0"/>
    <n v="0"/>
    <x v="19"/>
    <n v="1063"/>
    <n v="1"/>
    <n v="0"/>
    <n v="1"/>
    <n v="0"/>
    <n v="3"/>
    <n v="1"/>
    <s v="TA"/>
    <n v="6"/>
    <s v="Typ"/>
    <n v="0"/>
    <s v="NA"/>
    <s v="Attchd"/>
    <n v="1954"/>
    <s v="RFn"/>
    <x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x v="49"/>
    <n v="60.952380952380949"/>
    <x v="3"/>
    <m/>
  </r>
  <r>
    <x v="375"/>
    <n v="20"/>
    <x v="1"/>
    <n v="85"/>
    <n v="10200"/>
    <x v="3"/>
    <s v="Pave"/>
    <s v="NA"/>
    <s v="Reg"/>
    <s v="Lvl"/>
    <s v="AllPub"/>
    <s v="Inside"/>
    <s v="Gtl"/>
    <x v="8"/>
    <s v="Norm"/>
    <s v="Norm"/>
    <x v="0"/>
    <x v="3"/>
    <x v="1"/>
    <x v="4"/>
    <n v="1954"/>
    <x v="6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x v="1"/>
    <s v="SBrkr"/>
    <n v="1086"/>
    <n v="0"/>
    <n v="0"/>
    <x v="15"/>
    <n v="1086"/>
    <n v="1"/>
    <n v="0"/>
    <n v="1"/>
    <n v="0"/>
    <n v="3"/>
    <n v="1"/>
    <s v="TA"/>
    <n v="6"/>
    <s v="Typ"/>
    <n v="0"/>
    <s v="NA"/>
    <s v="Attchd"/>
    <n v="1989"/>
    <s v="Unf"/>
    <x v="4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x v="232"/>
    <n v="65.86363636363636"/>
    <x v="2"/>
    <m/>
  </r>
  <r>
    <x v="376"/>
    <n v="20"/>
    <x v="1"/>
    <n v="75"/>
    <n v="10215"/>
    <x v="3"/>
    <s v="Pave"/>
    <s v="NA"/>
    <s v="Reg"/>
    <s v="Bnk"/>
    <s v="AllPub"/>
    <s v="Inside"/>
    <s v="Gtl"/>
    <x v="2"/>
    <s v="Norm"/>
    <s v="Norm"/>
    <x v="0"/>
    <x v="3"/>
    <x v="4"/>
    <x v="0"/>
    <n v="1954"/>
    <x v="6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x v="1"/>
    <s v="SBrkr"/>
    <n v="948"/>
    <n v="0"/>
    <n v="0"/>
    <x v="1"/>
    <n v="948"/>
    <n v="0"/>
    <n v="0"/>
    <n v="1"/>
    <n v="0"/>
    <n v="3"/>
    <n v="1"/>
    <s v="TA"/>
    <n v="5"/>
    <s v="Typ"/>
    <n v="0"/>
    <s v="NA"/>
    <s v="Attchd"/>
    <n v="1954"/>
    <s v="Unf"/>
    <x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x v="233"/>
    <n v="61.666666666666664"/>
    <x v="3"/>
    <m/>
  </r>
  <r>
    <x v="377"/>
    <n v="20"/>
    <x v="1"/>
    <n v="75"/>
    <n v="11310"/>
    <x v="8"/>
    <s v="Pave"/>
    <s v="NA"/>
    <s v="Reg"/>
    <s v="Lvl"/>
    <s v="AllPub"/>
    <s v="Inside"/>
    <s v="Gtl"/>
    <x v="8"/>
    <s v="Norm"/>
    <s v="Norm"/>
    <x v="0"/>
    <x v="3"/>
    <x v="2"/>
    <x v="0"/>
    <n v="1954"/>
    <x v="6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x v="1"/>
    <s v="SBrkr"/>
    <n v="1375"/>
    <n v="0"/>
    <n v="0"/>
    <x v="6"/>
    <n v="1375"/>
    <n v="0"/>
    <n v="0"/>
    <n v="1"/>
    <n v="0"/>
    <n v="2"/>
    <n v="1"/>
    <s v="TA"/>
    <n v="5"/>
    <s v="Typ"/>
    <n v="1"/>
    <s v="TA"/>
    <s v="Attchd"/>
    <n v="1954"/>
    <s v="Unf"/>
    <x v="4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x v="16"/>
    <n v="51.851851851851855"/>
    <x v="1"/>
    <m/>
  </r>
  <r>
    <x v="378"/>
    <n v="20"/>
    <x v="1"/>
    <s v="NA"/>
    <n v="11425"/>
    <x v="8"/>
    <s v="Pave"/>
    <s v="NA"/>
    <s v="IR1"/>
    <s v="Lvl"/>
    <s v="AllPub"/>
    <s v="Corner"/>
    <s v="Gtl"/>
    <x v="8"/>
    <s v="Norm"/>
    <s v="Norm"/>
    <x v="0"/>
    <x v="3"/>
    <x v="1"/>
    <x v="2"/>
    <n v="1954"/>
    <x v="6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x v="1"/>
    <s v="SBrkr"/>
    <n v="1008"/>
    <n v="0"/>
    <n v="0"/>
    <x v="14"/>
    <n v="1008"/>
    <n v="0"/>
    <n v="0"/>
    <n v="1"/>
    <n v="0"/>
    <n v="2"/>
    <n v="1"/>
    <s v="TA"/>
    <n v="4"/>
    <s v="Typ"/>
    <n v="1"/>
    <s v="Gd"/>
    <s v="Attchd"/>
    <n v="1954"/>
    <s v="RFn"/>
    <x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x v="39"/>
    <n v="68.5"/>
    <x v="2"/>
    <m/>
  </r>
  <r>
    <x v="379"/>
    <n v="50"/>
    <x v="0"/>
    <n v="81"/>
    <n v="12150"/>
    <x v="31"/>
    <s v="Pave"/>
    <s v="Grvl"/>
    <s v="Reg"/>
    <s v="Lvl"/>
    <s v="AllPub"/>
    <s v="Inside"/>
    <s v="Gtl"/>
    <x v="0"/>
    <s v="Norm"/>
    <s v="Norm"/>
    <x v="0"/>
    <x v="1"/>
    <x v="1"/>
    <x v="0"/>
    <n v="1954"/>
    <x v="6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x v="0"/>
    <s v="FuseF"/>
    <n v="1050"/>
    <n v="745"/>
    <n v="0"/>
    <x v="0"/>
    <n v="1795"/>
    <n v="0"/>
    <n v="0"/>
    <n v="2"/>
    <n v="0"/>
    <n v="4"/>
    <n v="1"/>
    <s v="TA"/>
    <n v="7"/>
    <s v="Typ"/>
    <n v="0"/>
    <s v="NA"/>
    <s v="Attchd"/>
    <n v="1954"/>
    <s v="Unf"/>
    <x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x v="234"/>
    <n v="46.964285714285715"/>
    <x v="1"/>
    <m/>
  </r>
  <r>
    <x v="380"/>
    <n v="20"/>
    <x v="1"/>
    <s v="NA"/>
    <n v="13284"/>
    <x v="24"/>
    <s v="Pave"/>
    <s v="NA"/>
    <s v="Reg"/>
    <s v="Lvl"/>
    <s v="AllPub"/>
    <s v="Inside"/>
    <s v="Gtl"/>
    <x v="1"/>
    <s v="PosN"/>
    <s v="Norm"/>
    <x v="0"/>
    <x v="3"/>
    <x v="1"/>
    <x v="0"/>
    <n v="1954"/>
    <x v="6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x v="1"/>
    <s v="SBrkr"/>
    <n v="1383"/>
    <n v="0"/>
    <n v="0"/>
    <x v="0"/>
    <n v="1383"/>
    <n v="1"/>
    <n v="0"/>
    <n v="1"/>
    <n v="0"/>
    <n v="3"/>
    <n v="1"/>
    <s v="TA"/>
    <n v="6"/>
    <s v="Typ"/>
    <n v="1"/>
    <s v="Gd"/>
    <s v="Attchd"/>
    <n v="1954"/>
    <s v="Unf"/>
    <x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x v="109"/>
    <n v="58.928571428571431"/>
    <x v="3"/>
    <m/>
  </r>
  <r>
    <x v="381"/>
    <n v="20"/>
    <x v="1"/>
    <s v="NA"/>
    <n v="14778"/>
    <x v="37"/>
    <s v="Pave"/>
    <s v="NA"/>
    <s v="IR1"/>
    <s v="Low"/>
    <s v="AllPub"/>
    <s v="CulDSac"/>
    <s v="Gtl"/>
    <x v="6"/>
    <s v="PosN"/>
    <s v="Norm"/>
    <x v="0"/>
    <x v="3"/>
    <x v="2"/>
    <x v="4"/>
    <n v="1954"/>
    <x v="6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x v="1"/>
    <s v="SBrkr"/>
    <n v="1640"/>
    <n v="0"/>
    <n v="0"/>
    <x v="17"/>
    <n v="1640"/>
    <n v="1"/>
    <n v="0"/>
    <n v="1"/>
    <n v="0"/>
    <n v="3"/>
    <n v="1"/>
    <s v="Gd"/>
    <n v="7"/>
    <s v="Typ"/>
    <n v="1"/>
    <s v="Gd"/>
    <s v="Detchd"/>
    <n v="1993"/>
    <s v="Unf"/>
    <x v="4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x v="235"/>
    <n v="77.241379310344826"/>
    <x v="6"/>
    <m/>
  </r>
  <r>
    <x v="382"/>
    <n v="20"/>
    <x v="1"/>
    <n v="100"/>
    <n v="21750"/>
    <x v="28"/>
    <s v="Pave"/>
    <s v="NA"/>
    <s v="Reg"/>
    <s v="HLS"/>
    <s v="AllPub"/>
    <s v="Inside"/>
    <s v="Mod"/>
    <x v="10"/>
    <s v="Artery"/>
    <s v="Norm"/>
    <x v="0"/>
    <x v="3"/>
    <x v="1"/>
    <x v="0"/>
    <n v="1954"/>
    <x v="6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x v="1"/>
    <s v="FuseA"/>
    <n v="988"/>
    <n v="0"/>
    <n v="0"/>
    <x v="14"/>
    <n v="988"/>
    <n v="0"/>
    <n v="0"/>
    <n v="1"/>
    <n v="0"/>
    <n v="2"/>
    <n v="1"/>
    <s v="TA"/>
    <n v="4"/>
    <s v="Typ"/>
    <n v="0"/>
    <s v="NA"/>
    <s v="Attchd"/>
    <n v="1954"/>
    <s v="RFn"/>
    <x v="4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x v="74"/>
    <n v="56.5"/>
    <x v="3"/>
    <m/>
  </r>
  <r>
    <x v="383"/>
    <n v="20"/>
    <x v="1"/>
    <n v="73"/>
    <n v="39104"/>
    <x v="43"/>
    <s v="Pave"/>
    <s v="NA"/>
    <s v="IR1"/>
    <s v="Low"/>
    <s v="AllPub"/>
    <s v="CulDSac"/>
    <s v="Sev"/>
    <x v="5"/>
    <s v="Norm"/>
    <s v="Norm"/>
    <x v="0"/>
    <x v="3"/>
    <x v="3"/>
    <x v="4"/>
    <n v="1954"/>
    <x v="6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x v="1"/>
    <s v="SBrkr"/>
    <n v="1363"/>
    <n v="0"/>
    <n v="0"/>
    <x v="6"/>
    <n v="1363"/>
    <n v="1"/>
    <n v="0"/>
    <n v="1"/>
    <n v="0"/>
    <n v="2"/>
    <n v="1"/>
    <s v="TA"/>
    <n v="5"/>
    <s v="Mod"/>
    <n v="2"/>
    <s v="TA"/>
    <s v="Attchd"/>
    <n v="1954"/>
    <s v="Unf"/>
    <x v="4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x v="236"/>
    <n v="89.444444444444443"/>
    <x v="8"/>
    <m/>
  </r>
  <r>
    <x v="384"/>
    <n v="20"/>
    <x v="1"/>
    <s v="NA"/>
    <n v="53227"/>
    <x v="44"/>
    <s v="Pave"/>
    <s v="NA"/>
    <s v="IR1"/>
    <s v="Low"/>
    <s v="AllPub"/>
    <s v="CulDSac"/>
    <s v="Mod"/>
    <x v="5"/>
    <s v="Norm"/>
    <s v="Norm"/>
    <x v="0"/>
    <x v="3"/>
    <x v="4"/>
    <x v="2"/>
    <n v="1954"/>
    <x v="6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x v="1"/>
    <s v="SBrkr"/>
    <n v="1663"/>
    <n v="0"/>
    <n v="0"/>
    <x v="13"/>
    <n v="1663"/>
    <n v="1"/>
    <n v="0"/>
    <n v="1"/>
    <n v="0"/>
    <n v="2"/>
    <n v="1"/>
    <s v="Gd"/>
    <n v="6"/>
    <s v="Min1"/>
    <n v="2"/>
    <s v="Gd"/>
    <s v="Attchd"/>
    <n v="1954"/>
    <s v="Fin"/>
    <x v="4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x v="90"/>
    <n v="85.333333333333329"/>
    <x v="8"/>
    <m/>
  </r>
  <r>
    <x v="385"/>
    <n v="20"/>
    <x v="0"/>
    <n v="49"/>
    <n v="5820"/>
    <x v="22"/>
    <s v="Pave"/>
    <s v="NA"/>
    <s v="Reg"/>
    <s v="Lvl"/>
    <s v="AllPub"/>
    <s v="Inside"/>
    <s v="Gtl"/>
    <x v="0"/>
    <s v="Norm"/>
    <s v="Norm"/>
    <x v="0"/>
    <x v="3"/>
    <x v="6"/>
    <x v="1"/>
    <n v="1955"/>
    <x v="6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x v="1"/>
    <s v="SBrkr"/>
    <n v="1163"/>
    <n v="0"/>
    <n v="0"/>
    <x v="26"/>
    <n v="1163"/>
    <n v="1"/>
    <n v="0"/>
    <n v="1"/>
    <n v="0"/>
    <n v="3"/>
    <n v="1"/>
    <s v="TA"/>
    <n v="6"/>
    <s v="Typ"/>
    <n v="0"/>
    <s v="NA"/>
    <s v="Attchd"/>
    <n v="1955"/>
    <s v="Unf"/>
    <x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x v="237"/>
    <n v="54.858695652173914"/>
    <x v="1"/>
    <m/>
  </r>
  <r>
    <x v="386"/>
    <n v="90"/>
    <x v="1"/>
    <n v="65"/>
    <n v="6040"/>
    <x v="20"/>
    <s v="Pave"/>
    <s v="NA"/>
    <s v="Reg"/>
    <s v="Lvl"/>
    <s v="AllPub"/>
    <s v="Inside"/>
    <s v="Gtl"/>
    <x v="2"/>
    <s v="Norm"/>
    <s v="Norm"/>
    <x v="2"/>
    <x v="3"/>
    <x v="4"/>
    <x v="0"/>
    <n v="1955"/>
    <x v="6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x v="0"/>
    <s v="FuseP"/>
    <n v="1152"/>
    <n v="0"/>
    <n v="0"/>
    <x v="29"/>
    <n v="1152"/>
    <n v="0"/>
    <n v="0"/>
    <n v="2"/>
    <n v="0"/>
    <n v="2"/>
    <n v="2"/>
    <s v="Fa"/>
    <n v="6"/>
    <s v="Typ"/>
    <n v="0"/>
    <s v="NA"/>
    <s v="NA"/>
    <s v="NA"/>
    <s v="NA"/>
    <x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x v="209"/>
    <n v="68.333333333333329"/>
    <x v="2"/>
    <m/>
  </r>
  <r>
    <x v="387"/>
    <n v="80"/>
    <x v="1"/>
    <n v="60"/>
    <n v="7134"/>
    <x v="21"/>
    <s v="Pave"/>
    <s v="NA"/>
    <s v="Reg"/>
    <s v="Bnk"/>
    <s v="AllPub"/>
    <s v="Inside"/>
    <s v="Mod"/>
    <x v="8"/>
    <s v="Norm"/>
    <s v="Norm"/>
    <x v="0"/>
    <x v="6"/>
    <x v="1"/>
    <x v="0"/>
    <n v="1955"/>
    <x v="6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x v="1"/>
    <s v="SBrkr"/>
    <n v="1360"/>
    <n v="0"/>
    <n v="0"/>
    <x v="7"/>
    <n v="1360"/>
    <n v="0"/>
    <n v="0"/>
    <n v="1"/>
    <n v="0"/>
    <n v="3"/>
    <n v="1"/>
    <s v="TA"/>
    <n v="6"/>
    <s v="Min1"/>
    <n v="1"/>
    <s v="TA"/>
    <s v="Detchd"/>
    <n v="1962"/>
    <s v="Unf"/>
    <x v="4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x v="44"/>
    <n v="76.470588235294116"/>
    <x v="6"/>
    <m/>
  </r>
  <r>
    <x v="388"/>
    <n v="20"/>
    <x v="1"/>
    <n v="60"/>
    <n v="7200"/>
    <x v="17"/>
    <s v="Pave"/>
    <s v="NA"/>
    <s v="Reg"/>
    <s v="Lvl"/>
    <s v="AllPub"/>
    <s v="Inside"/>
    <s v="Gtl"/>
    <x v="8"/>
    <s v="Norm"/>
    <s v="Norm"/>
    <x v="0"/>
    <x v="3"/>
    <x v="1"/>
    <x v="4"/>
    <n v="1955"/>
    <x v="6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x v="1"/>
    <s v="SBrkr"/>
    <n v="827"/>
    <n v="0"/>
    <n v="0"/>
    <x v="36"/>
    <n v="827"/>
    <n v="0"/>
    <n v="0"/>
    <n v="1"/>
    <n v="0"/>
    <n v="2"/>
    <n v="1"/>
    <s v="TA"/>
    <n v="5"/>
    <s v="Mod"/>
    <n v="1"/>
    <s v="Po"/>
    <s v="Detchd"/>
    <n v="1967"/>
    <s v="Unf"/>
    <x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11"/>
    <n v="134.375"/>
    <x v="11"/>
    <m/>
  </r>
  <r>
    <x v="389"/>
    <n v="20"/>
    <x v="1"/>
    <s v="NA"/>
    <n v="7390"/>
    <x v="17"/>
    <s v="Pave"/>
    <s v="NA"/>
    <s v="IR1"/>
    <s v="Lvl"/>
    <s v="AllPub"/>
    <s v="Inside"/>
    <s v="Gtl"/>
    <x v="8"/>
    <s v="Norm"/>
    <s v="Norm"/>
    <x v="0"/>
    <x v="3"/>
    <x v="1"/>
    <x v="4"/>
    <n v="1955"/>
    <x v="6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x v="1"/>
    <s v="SBrkr"/>
    <n v="1098"/>
    <n v="0"/>
    <n v="0"/>
    <x v="15"/>
    <n v="1098"/>
    <n v="1"/>
    <n v="0"/>
    <n v="1"/>
    <n v="0"/>
    <n v="3"/>
    <n v="1"/>
    <s v="TA"/>
    <n v="6"/>
    <s v="Typ"/>
    <n v="0"/>
    <s v="NA"/>
    <s v="Attchd"/>
    <n v="1955"/>
    <s v="Unf"/>
    <x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27"/>
    <n v="61.363636363636367"/>
    <x v="3"/>
    <m/>
  </r>
  <r>
    <x v="390"/>
    <n v="20"/>
    <x v="1"/>
    <n v="60"/>
    <n v="8172"/>
    <x v="12"/>
    <s v="Pave"/>
    <s v="NA"/>
    <s v="Reg"/>
    <s v="Lvl"/>
    <s v="AllPub"/>
    <s v="Inside"/>
    <s v="Gtl"/>
    <x v="2"/>
    <s v="Norm"/>
    <s v="Norm"/>
    <x v="0"/>
    <x v="3"/>
    <x v="1"/>
    <x v="4"/>
    <n v="1955"/>
    <x v="6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x v="1"/>
    <s v="SBrkr"/>
    <n v="864"/>
    <n v="0"/>
    <n v="0"/>
    <x v="7"/>
    <n v="864"/>
    <n v="1"/>
    <n v="0"/>
    <n v="1"/>
    <n v="0"/>
    <n v="2"/>
    <n v="1"/>
    <s v="TA"/>
    <n v="5"/>
    <s v="Typ"/>
    <n v="0"/>
    <s v="NA"/>
    <s v="Detchd"/>
    <n v="1957"/>
    <s v="Unf"/>
    <x v="4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x v="71"/>
    <n v="67.647058823529406"/>
    <x v="2"/>
    <m/>
  </r>
  <r>
    <x v="391"/>
    <n v="20"/>
    <x v="0"/>
    <n v="49"/>
    <n v="8235"/>
    <x v="12"/>
    <s v="Pave"/>
    <s v="NA"/>
    <s v="IR1"/>
    <s v="HLS"/>
    <s v="AllPub"/>
    <s v="Inside"/>
    <s v="Gtl"/>
    <x v="0"/>
    <s v="Feedr"/>
    <s v="RRNn"/>
    <x v="0"/>
    <x v="3"/>
    <x v="1"/>
    <x v="4"/>
    <n v="1955"/>
    <x v="6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x v="1"/>
    <s v="SBrkr"/>
    <n v="825"/>
    <n v="0"/>
    <n v="0"/>
    <x v="7"/>
    <n v="825"/>
    <n v="1"/>
    <n v="0"/>
    <n v="1"/>
    <n v="0"/>
    <n v="2"/>
    <n v="1"/>
    <s v="TA"/>
    <n v="4"/>
    <s v="Typ"/>
    <n v="0"/>
    <s v="NA"/>
    <s v="Detchd"/>
    <n v="1963"/>
    <s v="RFn"/>
    <x v="4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x v="110"/>
    <n v="73.529411764705884"/>
    <x v="2"/>
    <m/>
  </r>
  <r>
    <x v="392"/>
    <n v="80"/>
    <x v="1"/>
    <n v="80"/>
    <n v="9600"/>
    <x v="15"/>
    <s v="Pave"/>
    <s v="NA"/>
    <s v="Reg"/>
    <s v="Lvl"/>
    <s v="AllPub"/>
    <s v="Inside"/>
    <s v="Gtl"/>
    <x v="8"/>
    <s v="Norm"/>
    <s v="Norm"/>
    <x v="0"/>
    <x v="6"/>
    <x v="2"/>
    <x v="2"/>
    <n v="1955"/>
    <x v="6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x v="1"/>
    <s v="SBrkr"/>
    <n v="1520"/>
    <n v="0"/>
    <n v="0"/>
    <x v="6"/>
    <n v="1520"/>
    <n v="1"/>
    <n v="0"/>
    <n v="1"/>
    <n v="0"/>
    <n v="3"/>
    <n v="1"/>
    <s v="TA"/>
    <n v="7"/>
    <s v="Typ"/>
    <n v="2"/>
    <s v="Gd"/>
    <s v="Basment"/>
    <n v="1955"/>
    <s v="RFn"/>
    <x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x v="230"/>
    <n v="56.666666666666664"/>
    <x v="3"/>
    <m/>
  </r>
  <r>
    <x v="393"/>
    <n v="80"/>
    <x v="1"/>
    <n v="80"/>
    <n v="9600"/>
    <x v="15"/>
    <s v="Pave"/>
    <s v="NA"/>
    <s v="Reg"/>
    <s v="Lvl"/>
    <s v="AllPub"/>
    <s v="Inside"/>
    <s v="Gtl"/>
    <x v="8"/>
    <s v="Norm"/>
    <s v="Norm"/>
    <x v="0"/>
    <x v="6"/>
    <x v="2"/>
    <x v="2"/>
    <n v="1955"/>
    <x v="6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x v="1"/>
    <s v="SBrkr"/>
    <n v="1661"/>
    <n v="0"/>
    <n v="0"/>
    <x v="6"/>
    <n v="1661"/>
    <n v="1"/>
    <n v="0"/>
    <n v="1"/>
    <n v="0"/>
    <n v="3"/>
    <n v="1"/>
    <s v="Gd"/>
    <n v="8"/>
    <s v="Typ"/>
    <n v="1"/>
    <s v="TA"/>
    <s v="BuiltIn"/>
    <n v="1955"/>
    <s v="RFn"/>
    <x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x v="238"/>
    <n v="61.296296296296298"/>
    <x v="3"/>
    <m/>
  </r>
  <r>
    <x v="394"/>
    <n v="20"/>
    <x v="1"/>
    <n v="60"/>
    <n v="10434"/>
    <x v="16"/>
    <s v="Pave"/>
    <s v="NA"/>
    <s v="Reg"/>
    <s v="Lvl"/>
    <s v="AllPub"/>
    <s v="Inside"/>
    <s v="Gtl"/>
    <x v="8"/>
    <s v="Norm"/>
    <s v="Norm"/>
    <x v="0"/>
    <x v="3"/>
    <x v="4"/>
    <x v="0"/>
    <n v="1955"/>
    <x v="6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x v="1"/>
    <s v="SBrkr"/>
    <n v="1005"/>
    <n v="0"/>
    <n v="0"/>
    <x v="14"/>
    <n v="1005"/>
    <n v="0"/>
    <n v="0"/>
    <n v="1"/>
    <n v="0"/>
    <n v="2"/>
    <n v="1"/>
    <s v="Fa"/>
    <n v="5"/>
    <s v="Typ"/>
    <n v="1"/>
    <s v="TA"/>
    <s v="Detchd"/>
    <n v="1977"/>
    <s v="Unf"/>
    <x v="4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x v="71"/>
    <n v="57.5"/>
    <x v="3"/>
    <m/>
  </r>
  <r>
    <x v="395"/>
    <n v="20"/>
    <x v="1"/>
    <s v="NA"/>
    <n v="10708"/>
    <x v="7"/>
    <s v="Pave"/>
    <s v="NA"/>
    <s v="IR1"/>
    <s v="Lvl"/>
    <s v="AllPub"/>
    <s v="Inside"/>
    <s v="Gtl"/>
    <x v="5"/>
    <s v="Norm"/>
    <s v="Norm"/>
    <x v="0"/>
    <x v="3"/>
    <x v="1"/>
    <x v="0"/>
    <n v="1955"/>
    <x v="6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x v="1"/>
    <s v="FuseA"/>
    <n v="1867"/>
    <n v="0"/>
    <n v="0"/>
    <x v="16"/>
    <n v="1867"/>
    <n v="1"/>
    <n v="0"/>
    <n v="1"/>
    <n v="0"/>
    <n v="2"/>
    <n v="1"/>
    <s v="TA"/>
    <n v="7"/>
    <s v="Typ"/>
    <n v="3"/>
    <s v="Gd"/>
    <s v="Attchd"/>
    <n v="1955"/>
    <s v="Fin"/>
    <x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x v="239"/>
    <n v="54.285714285714285"/>
    <x v="1"/>
    <m/>
  </r>
  <r>
    <x v="396"/>
    <n v="90"/>
    <x v="1"/>
    <n v="92"/>
    <n v="12108"/>
    <x v="31"/>
    <s v="Pave"/>
    <s v="NA"/>
    <s v="Reg"/>
    <s v="Lvl"/>
    <s v="AllPub"/>
    <s v="Inside"/>
    <s v="Gtl"/>
    <x v="2"/>
    <s v="Norm"/>
    <s v="Norm"/>
    <x v="2"/>
    <x v="3"/>
    <x v="4"/>
    <x v="3"/>
    <n v="1955"/>
    <x v="6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x v="0"/>
    <s v="FuseF"/>
    <n v="1440"/>
    <n v="0"/>
    <n v="0"/>
    <x v="17"/>
    <n v="1440"/>
    <n v="0"/>
    <n v="0"/>
    <n v="2"/>
    <n v="0"/>
    <n v="4"/>
    <n v="2"/>
    <s v="Fa"/>
    <n v="8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x v="168"/>
    <n v="40.689655172413794"/>
    <x v="0"/>
    <m/>
  </r>
  <r>
    <x v="397"/>
    <n v="20"/>
    <x v="1"/>
    <s v="NA"/>
    <n v="13680"/>
    <x v="11"/>
    <s v="Pave"/>
    <s v="NA"/>
    <s v="IR1"/>
    <s v="Lvl"/>
    <s v="AllPub"/>
    <s v="CulDSac"/>
    <s v="Gtl"/>
    <x v="2"/>
    <s v="Norm"/>
    <s v="Norm"/>
    <x v="0"/>
    <x v="3"/>
    <x v="6"/>
    <x v="0"/>
    <n v="1955"/>
    <x v="6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x v="1"/>
    <s v="FuseA"/>
    <n v="1733"/>
    <n v="0"/>
    <n v="0"/>
    <x v="7"/>
    <n v="1733"/>
    <n v="0"/>
    <n v="0"/>
    <n v="2"/>
    <n v="0"/>
    <n v="4"/>
    <n v="1"/>
    <s v="TA"/>
    <n v="8"/>
    <s v="Min2"/>
    <n v="1"/>
    <s v="Gd"/>
    <s v="Attchd"/>
    <n v="1955"/>
    <s v="Unf"/>
    <x v="4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240"/>
    <n v="82.117647058823536"/>
    <x v="6"/>
    <m/>
  </r>
  <r>
    <x v="398"/>
    <n v="50"/>
    <x v="1"/>
    <n v="59"/>
    <n v="16466"/>
    <x v="34"/>
    <s v="Pave"/>
    <s v="NA"/>
    <s v="IR1"/>
    <s v="Lvl"/>
    <s v="AllPub"/>
    <s v="Inside"/>
    <s v="Gtl"/>
    <x v="2"/>
    <s v="Norm"/>
    <s v="Norm"/>
    <x v="0"/>
    <x v="1"/>
    <x v="1"/>
    <x v="4"/>
    <n v="1955"/>
    <x v="6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x v="1"/>
    <s v="SBrkr"/>
    <n v="872"/>
    <n v="521"/>
    <n v="0"/>
    <x v="15"/>
    <n v="1393"/>
    <n v="0"/>
    <n v="0"/>
    <n v="1"/>
    <n v="1"/>
    <n v="3"/>
    <n v="1"/>
    <s v="TA"/>
    <n v="8"/>
    <s v="Typ"/>
    <n v="0"/>
    <s v="NA"/>
    <s v="Attchd"/>
    <n v="1955"/>
    <s v="Unf"/>
    <x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x v="241"/>
    <n v="61.590909090909093"/>
    <x v="3"/>
    <m/>
  </r>
  <r>
    <x v="399"/>
    <n v="20"/>
    <x v="1"/>
    <n v="102"/>
    <n v="17920"/>
    <x v="6"/>
    <s v="Pave"/>
    <s v="NA"/>
    <s v="Reg"/>
    <s v="Lvl"/>
    <s v="AllPub"/>
    <s v="Inside"/>
    <s v="Gtl"/>
    <x v="1"/>
    <s v="Norm"/>
    <s v="Norm"/>
    <x v="0"/>
    <x v="3"/>
    <x v="1"/>
    <x v="3"/>
    <n v="1955"/>
    <x v="6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x v="1"/>
    <s v="SBrkr"/>
    <n v="1779"/>
    <n v="0"/>
    <n v="0"/>
    <x v="16"/>
    <n v="1779"/>
    <n v="1"/>
    <n v="0"/>
    <n v="1"/>
    <n v="1"/>
    <n v="3"/>
    <n v="1"/>
    <s v="TA"/>
    <n v="6"/>
    <s v="Typ"/>
    <n v="1"/>
    <s v="Gd"/>
    <s v="Attchd"/>
    <n v="1955"/>
    <s v="Unf"/>
    <x v="4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x v="157"/>
    <n v="48.571428571428569"/>
    <x v="1"/>
    <m/>
  </r>
  <r>
    <x v="400"/>
    <n v="190"/>
    <x v="1"/>
    <n v="100"/>
    <n v="34650"/>
    <x v="45"/>
    <s v="Pave"/>
    <s v="NA"/>
    <s v="Reg"/>
    <s v="Bnk"/>
    <s v="AllPub"/>
    <s v="Inside"/>
    <s v="Gtl"/>
    <x v="11"/>
    <s v="Norm"/>
    <s v="Norm"/>
    <x v="1"/>
    <x v="3"/>
    <x v="1"/>
    <x v="0"/>
    <n v="1955"/>
    <x v="6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x v="0"/>
    <s v="SBrkr"/>
    <n v="1056"/>
    <n v="0"/>
    <n v="0"/>
    <x v="19"/>
    <n v="1056"/>
    <n v="1"/>
    <n v="0"/>
    <n v="1"/>
    <n v="0"/>
    <n v="3"/>
    <n v="1"/>
    <s v="TA"/>
    <n v="5"/>
    <s v="Typ"/>
    <n v="0"/>
    <s v="NA"/>
    <s v="Attchd"/>
    <n v="1955"/>
    <s v="Fin"/>
    <x v="4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x v="133"/>
    <n v="69.047619047619051"/>
    <x v="2"/>
    <m/>
  </r>
  <r>
    <x v="401"/>
    <n v="45"/>
    <x v="1"/>
    <n v="55"/>
    <n v="5500"/>
    <x v="22"/>
    <s v="Pave"/>
    <s v="NA"/>
    <s v="Reg"/>
    <s v="Lvl"/>
    <s v="AllPub"/>
    <s v="Inside"/>
    <s v="Gtl"/>
    <x v="0"/>
    <s v="Norm"/>
    <s v="Norm"/>
    <x v="0"/>
    <x v="5"/>
    <x v="4"/>
    <x v="2"/>
    <n v="1956"/>
    <x v="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x v="1"/>
    <s v="SBrkr"/>
    <n v="882"/>
    <n v="0"/>
    <n v="0"/>
    <x v="1"/>
    <n v="882"/>
    <n v="0"/>
    <n v="0"/>
    <n v="1"/>
    <n v="0"/>
    <n v="1"/>
    <n v="1"/>
    <s v="TA"/>
    <n v="4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x v="242"/>
    <n v="57.333333333333336"/>
    <x v="3"/>
    <m/>
  </r>
  <r>
    <x v="402"/>
    <n v="20"/>
    <x v="1"/>
    <n v="74"/>
    <n v="5868"/>
    <x v="22"/>
    <s v="Pave"/>
    <s v="NA"/>
    <s v="Reg"/>
    <s v="Lvl"/>
    <s v="AllPub"/>
    <s v="Inside"/>
    <s v="Gtl"/>
    <x v="8"/>
    <s v="Norm"/>
    <s v="Norm"/>
    <x v="0"/>
    <x v="3"/>
    <x v="1"/>
    <x v="4"/>
    <n v="1956"/>
    <x v="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x v="1"/>
    <s v="SBrkr"/>
    <n v="936"/>
    <n v="0"/>
    <n v="0"/>
    <x v="20"/>
    <n v="936"/>
    <n v="1"/>
    <n v="0"/>
    <n v="1"/>
    <n v="0"/>
    <n v="2"/>
    <n v="1"/>
    <s v="TA"/>
    <n v="4"/>
    <s v="Typ"/>
    <n v="0"/>
    <s v="NA"/>
    <s v="Attchd"/>
    <n v="1956"/>
    <s v="Fin"/>
    <x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x v="207"/>
    <n v="67.89473684210526"/>
    <x v="2"/>
    <m/>
  </r>
  <r>
    <x v="403"/>
    <n v="20"/>
    <x v="1"/>
    <s v="NA"/>
    <n v="8475"/>
    <x v="12"/>
    <s v="Pave"/>
    <s v="NA"/>
    <s v="IR1"/>
    <s v="Lvl"/>
    <s v="AllPub"/>
    <s v="Inside"/>
    <s v="Gtl"/>
    <x v="8"/>
    <s v="Norm"/>
    <s v="Norm"/>
    <x v="0"/>
    <x v="3"/>
    <x v="4"/>
    <x v="4"/>
    <n v="1956"/>
    <x v="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x v="1"/>
    <s v="FuseA"/>
    <n v="952"/>
    <n v="0"/>
    <n v="0"/>
    <x v="20"/>
    <n v="952"/>
    <n v="0"/>
    <n v="0"/>
    <n v="1"/>
    <n v="0"/>
    <n v="2"/>
    <n v="1"/>
    <s v="TA"/>
    <n v="4"/>
    <s v="Typ"/>
    <n v="0"/>
    <s v="NA"/>
    <s v="Detchd"/>
    <n v="1956"/>
    <s v="Unf"/>
    <x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243"/>
    <n v="71.44736842105263"/>
    <x v="2"/>
    <m/>
  </r>
  <r>
    <x v="404"/>
    <n v="20"/>
    <x v="1"/>
    <s v="NA"/>
    <n v="8926"/>
    <x v="9"/>
    <s v="Pave"/>
    <s v="NA"/>
    <s v="IR1"/>
    <s v="Lvl"/>
    <s v="AllPub"/>
    <s v="Corner"/>
    <s v="Gtl"/>
    <x v="2"/>
    <s v="Norm"/>
    <s v="Norm"/>
    <x v="0"/>
    <x v="3"/>
    <x v="4"/>
    <x v="7"/>
    <n v="1956"/>
    <x v="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x v="1"/>
    <s v="FuseA"/>
    <n v="960"/>
    <n v="0"/>
    <n v="0"/>
    <x v="21"/>
    <n v="960"/>
    <n v="0"/>
    <n v="0"/>
    <n v="1"/>
    <n v="0"/>
    <n v="3"/>
    <n v="1"/>
    <s v="TA"/>
    <n v="5"/>
    <s v="Typ"/>
    <n v="0"/>
    <s v="NA"/>
    <s v="Basment"/>
    <n v="1956"/>
    <s v="Unf"/>
    <x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x v="43"/>
    <n v="70"/>
    <x v="2"/>
    <m/>
  </r>
  <r>
    <x v="405"/>
    <n v="20"/>
    <x v="1"/>
    <n v="72"/>
    <n v="9000"/>
    <x v="2"/>
    <s v="Pave"/>
    <s v="NA"/>
    <s v="Reg"/>
    <s v="Lvl"/>
    <s v="AllPub"/>
    <s v="Inside"/>
    <s v="Gtl"/>
    <x v="8"/>
    <s v="Norm"/>
    <s v="Norm"/>
    <x v="0"/>
    <x v="3"/>
    <x v="2"/>
    <x v="0"/>
    <n v="1956"/>
    <x v="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x v="1"/>
    <s v="FuseA"/>
    <n v="1196"/>
    <n v="0"/>
    <n v="0"/>
    <x v="2"/>
    <n v="1196"/>
    <n v="1"/>
    <n v="0"/>
    <n v="1"/>
    <n v="0"/>
    <n v="2"/>
    <n v="1"/>
    <s v="TA"/>
    <n v="6"/>
    <s v="Typ"/>
    <n v="1"/>
    <s v="Gd"/>
    <s v="Attchd"/>
    <n v="1956"/>
    <s v="RFn"/>
    <x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x v="32"/>
    <n v="57.916666666666664"/>
    <x v="3"/>
    <m/>
  </r>
  <r>
    <x v="406"/>
    <n v="20"/>
    <x v="1"/>
    <n v="68"/>
    <n v="9571"/>
    <x v="15"/>
    <s v="Pave"/>
    <s v="NA"/>
    <s v="Reg"/>
    <s v="Lvl"/>
    <s v="AllPub"/>
    <s v="Inside"/>
    <s v="Gtl"/>
    <x v="2"/>
    <s v="Norm"/>
    <s v="Norm"/>
    <x v="0"/>
    <x v="3"/>
    <x v="1"/>
    <x v="2"/>
    <n v="1956"/>
    <x v="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x v="1"/>
    <s v="SBrkr"/>
    <n v="1144"/>
    <n v="0"/>
    <n v="0"/>
    <x v="26"/>
    <n v="1144"/>
    <n v="1"/>
    <n v="0"/>
    <n v="1"/>
    <n v="0"/>
    <n v="3"/>
    <n v="1"/>
    <s v="TA"/>
    <n v="6"/>
    <s v="Typ"/>
    <n v="0"/>
    <s v="NA"/>
    <s v="Attchd"/>
    <n v="1956"/>
    <s v="Unf"/>
    <x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x v="207"/>
    <n v="56.086956521739133"/>
    <x v="3"/>
    <m/>
  </r>
  <r>
    <x v="407"/>
    <n v="20"/>
    <x v="1"/>
    <n v="80"/>
    <n v="9600"/>
    <x v="15"/>
    <s v="Pave"/>
    <s v="NA"/>
    <s v="Reg"/>
    <s v="Lvl"/>
    <s v="AllPub"/>
    <s v="Inside"/>
    <s v="Gtl"/>
    <x v="8"/>
    <s v="Norm"/>
    <s v="Norm"/>
    <x v="0"/>
    <x v="3"/>
    <x v="1"/>
    <x v="2"/>
    <n v="1956"/>
    <x v="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x v="1"/>
    <s v="SBrkr"/>
    <n v="1050"/>
    <n v="0"/>
    <n v="0"/>
    <x v="19"/>
    <n v="1050"/>
    <n v="0"/>
    <n v="0"/>
    <n v="1"/>
    <n v="0"/>
    <n v="2"/>
    <n v="1"/>
    <s v="TA"/>
    <n v="5"/>
    <s v="Typ"/>
    <n v="0"/>
    <s v="NA"/>
    <s v="Attchd"/>
    <n v="1956"/>
    <s v="Unf"/>
    <x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244"/>
    <n v="61.38095238095238"/>
    <x v="3"/>
    <m/>
  </r>
  <r>
    <x v="408"/>
    <n v="20"/>
    <x v="1"/>
    <n v="73"/>
    <n v="9855"/>
    <x v="3"/>
    <s v="Pave"/>
    <s v="NA"/>
    <s v="Reg"/>
    <s v="Lvl"/>
    <s v="AllPub"/>
    <s v="Corner"/>
    <s v="Gtl"/>
    <x v="2"/>
    <s v="Norm"/>
    <s v="Norm"/>
    <x v="0"/>
    <x v="3"/>
    <x v="2"/>
    <x v="0"/>
    <n v="1956"/>
    <x v="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x v="1"/>
    <s v="SBrkr"/>
    <n v="1689"/>
    <n v="0"/>
    <n v="0"/>
    <x v="8"/>
    <n v="1689"/>
    <n v="0"/>
    <n v="0"/>
    <n v="1"/>
    <n v="0"/>
    <n v="3"/>
    <n v="1"/>
    <s v="TA"/>
    <n v="7"/>
    <s v="Typ"/>
    <n v="1"/>
    <s v="Gd"/>
    <s v="Attchd"/>
    <n v="1956"/>
    <s v="Unf"/>
    <x v="4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x v="142"/>
    <n v="41.12903225806452"/>
    <x v="0"/>
    <m/>
  </r>
  <r>
    <x v="409"/>
    <n v="20"/>
    <x v="1"/>
    <n v="72"/>
    <n v="10152"/>
    <x v="3"/>
    <s v="Pave"/>
    <s v="NA"/>
    <s v="Reg"/>
    <s v="Lvl"/>
    <s v="AllPub"/>
    <s v="Inside"/>
    <s v="Gtl"/>
    <x v="8"/>
    <s v="Norm"/>
    <s v="Norm"/>
    <x v="0"/>
    <x v="3"/>
    <x v="1"/>
    <x v="0"/>
    <n v="1956"/>
    <x v="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x v="1"/>
    <s v="SBrkr"/>
    <n v="1048"/>
    <n v="0"/>
    <n v="0"/>
    <x v="19"/>
    <n v="1048"/>
    <n v="1"/>
    <n v="0"/>
    <n v="1"/>
    <n v="0"/>
    <n v="3"/>
    <n v="1"/>
    <s v="TA"/>
    <n v="6"/>
    <s v="Typ"/>
    <n v="0"/>
    <s v="NA"/>
    <s v="Attchd"/>
    <n v="1956"/>
    <s v="Unf"/>
    <x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x v="27"/>
    <n v="64.285714285714292"/>
    <x v="3"/>
    <m/>
  </r>
  <r>
    <x v="410"/>
    <n v="20"/>
    <x v="0"/>
    <n v="70"/>
    <n v="12702"/>
    <x v="26"/>
    <s v="Pave"/>
    <s v="NA"/>
    <s v="Reg"/>
    <s v="Lvl"/>
    <s v="AllPub"/>
    <s v="Inside"/>
    <s v="Gtl"/>
    <x v="0"/>
    <s v="Norm"/>
    <s v="Norm"/>
    <x v="0"/>
    <x v="3"/>
    <x v="1"/>
    <x v="0"/>
    <n v="1956"/>
    <x v="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x v="1"/>
    <s v="FuseA"/>
    <n v="882"/>
    <n v="0"/>
    <n v="0"/>
    <x v="35"/>
    <n v="882"/>
    <n v="0"/>
    <n v="0"/>
    <n v="1"/>
    <n v="0"/>
    <n v="2"/>
    <n v="1"/>
    <s v="TA"/>
    <n v="4"/>
    <s v="Typ"/>
    <n v="0"/>
    <s v="NA"/>
    <s v="Detchd"/>
    <n v="1956"/>
    <s v="Unf"/>
    <x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x v="245"/>
    <n v="107.77777777777777"/>
    <x v="10"/>
    <m/>
  </r>
  <r>
    <x v="411"/>
    <n v="20"/>
    <x v="1"/>
    <n v="70"/>
    <n v="13300"/>
    <x v="11"/>
    <s v="Pave"/>
    <s v="NA"/>
    <s v="Reg"/>
    <s v="Lvl"/>
    <s v="AllPub"/>
    <s v="Inside"/>
    <s v="Gtl"/>
    <x v="8"/>
    <s v="Norm"/>
    <s v="Norm"/>
    <x v="0"/>
    <x v="3"/>
    <x v="1"/>
    <x v="4"/>
    <n v="1956"/>
    <x v="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x v="1"/>
    <s v="SBrkr"/>
    <n v="928"/>
    <n v="0"/>
    <n v="0"/>
    <x v="20"/>
    <n v="928"/>
    <n v="0"/>
    <n v="0"/>
    <n v="1"/>
    <n v="0"/>
    <n v="2"/>
    <n v="1"/>
    <s v="TA"/>
    <n v="4"/>
    <s v="Typ"/>
    <n v="0"/>
    <s v="NA"/>
    <s v="Attchd"/>
    <n v="1956"/>
    <s v="Unf"/>
    <x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x v="40"/>
    <n v="69.473684210526315"/>
    <x v="2"/>
    <m/>
  </r>
  <r>
    <x v="412"/>
    <n v="20"/>
    <x v="1"/>
    <n v="90"/>
    <n v="14115"/>
    <x v="35"/>
    <s v="Pave"/>
    <s v="NA"/>
    <s v="IR1"/>
    <s v="Lvl"/>
    <s v="AllPub"/>
    <s v="Inside"/>
    <s v="Gtl"/>
    <x v="6"/>
    <s v="Norm"/>
    <s v="Norm"/>
    <x v="0"/>
    <x v="3"/>
    <x v="2"/>
    <x v="4"/>
    <n v="1956"/>
    <x v="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x v="1"/>
    <s v="SBrkr"/>
    <n v="1811"/>
    <n v="0"/>
    <n v="0"/>
    <x v="17"/>
    <n v="1811"/>
    <n v="0"/>
    <n v="0"/>
    <n v="1"/>
    <n v="0"/>
    <n v="2"/>
    <n v="1"/>
    <s v="Ex"/>
    <n v="6"/>
    <s v="Typ"/>
    <n v="1"/>
    <s v="Gd"/>
    <s v="Attchd"/>
    <n v="1956"/>
    <s v="Fin"/>
    <x v="4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x v="136"/>
    <n v="79.310344827586206"/>
    <x v="6"/>
    <m/>
  </r>
  <r>
    <x v="413"/>
    <n v="20"/>
    <x v="1"/>
    <s v="NA"/>
    <n v="14175"/>
    <x v="40"/>
    <s v="Pave"/>
    <s v="NA"/>
    <s v="Reg"/>
    <s v="Bnk"/>
    <s v="AllPub"/>
    <s v="Corner"/>
    <s v="Mod"/>
    <x v="1"/>
    <s v="Norm"/>
    <s v="Norm"/>
    <x v="0"/>
    <x v="3"/>
    <x v="1"/>
    <x v="2"/>
    <n v="1956"/>
    <x v="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x v="1"/>
    <s v="SBrkr"/>
    <n v="1437"/>
    <n v="0"/>
    <n v="0"/>
    <x v="23"/>
    <n v="1437"/>
    <n v="1"/>
    <n v="0"/>
    <n v="1"/>
    <n v="1"/>
    <n v="3"/>
    <n v="1"/>
    <s v="TA"/>
    <n v="6"/>
    <s v="Min2"/>
    <n v="1"/>
    <s v="TA"/>
    <s v="Detchd"/>
    <n v="1999"/>
    <s v="Unf"/>
    <x v="4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x v="6"/>
    <n v="64.615384615384613"/>
    <x v="3"/>
    <m/>
  </r>
  <r>
    <x v="414"/>
    <n v="20"/>
    <x v="1"/>
    <s v="NA"/>
    <n v="17140"/>
    <x v="46"/>
    <s v="Pave"/>
    <s v="NA"/>
    <s v="Reg"/>
    <s v="Lvl"/>
    <s v="AllPub"/>
    <s v="Inside"/>
    <s v="Gtl"/>
    <x v="2"/>
    <s v="Norm"/>
    <s v="Norm"/>
    <x v="0"/>
    <x v="3"/>
    <x v="4"/>
    <x v="2"/>
    <n v="1956"/>
    <x v="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x v="1"/>
    <s v="FuseA"/>
    <n v="1229"/>
    <n v="0"/>
    <n v="0"/>
    <x v="2"/>
    <n v="1229"/>
    <n v="0"/>
    <n v="0"/>
    <n v="1"/>
    <n v="0"/>
    <n v="3"/>
    <n v="1"/>
    <s v="TA"/>
    <n v="6"/>
    <s v="Typ"/>
    <n v="0"/>
    <s v="NA"/>
    <s v="Attchd"/>
    <n v="1956"/>
    <s v="RFn"/>
    <x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27"/>
    <n v="56.25"/>
    <x v="3"/>
    <m/>
  </r>
  <r>
    <x v="415"/>
    <n v="20"/>
    <x v="0"/>
    <n v="50"/>
    <n v="6000"/>
    <x v="20"/>
    <s v="Pave"/>
    <s v="NA"/>
    <s v="Reg"/>
    <s v="Lvl"/>
    <s v="AllPub"/>
    <s v="Inside"/>
    <s v="Gtl"/>
    <x v="0"/>
    <s v="Norm"/>
    <s v="Norm"/>
    <x v="0"/>
    <x v="3"/>
    <x v="1"/>
    <x v="2"/>
    <n v="1957"/>
    <x v="6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x v="1"/>
    <s v="FuseA"/>
    <n v="928"/>
    <n v="0"/>
    <n v="0"/>
    <x v="20"/>
    <n v="928"/>
    <n v="0"/>
    <n v="0"/>
    <n v="1"/>
    <n v="0"/>
    <n v="3"/>
    <n v="1"/>
    <s v="TA"/>
    <n v="5"/>
    <s v="Typ"/>
    <n v="0"/>
    <s v="NA"/>
    <s v="Attchd"/>
    <n v="1957"/>
    <s v="Fin"/>
    <x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246"/>
    <n v="59.210526315789473"/>
    <x v="3"/>
    <m/>
  </r>
  <r>
    <x v="416"/>
    <n v="20"/>
    <x v="1"/>
    <n v="73"/>
    <n v="7100"/>
    <x v="21"/>
    <s v="Pave"/>
    <s v="NA"/>
    <s v="IR1"/>
    <s v="Lvl"/>
    <s v="AllPub"/>
    <s v="Corner"/>
    <s v="Gtl"/>
    <x v="8"/>
    <s v="Norm"/>
    <s v="Norm"/>
    <x v="0"/>
    <x v="3"/>
    <x v="1"/>
    <x v="4"/>
    <n v="1957"/>
    <x v="6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x v="1"/>
    <s v="FuseA"/>
    <n v="816"/>
    <n v="0"/>
    <n v="0"/>
    <x v="21"/>
    <n v="816"/>
    <n v="1"/>
    <n v="0"/>
    <n v="1"/>
    <n v="0"/>
    <n v="2"/>
    <n v="1"/>
    <s v="TA"/>
    <n v="5"/>
    <s v="Typ"/>
    <n v="0"/>
    <s v="NA"/>
    <s v="Detchd"/>
    <n v="1957"/>
    <s v="Unf"/>
    <x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41"/>
    <n v="81.1875"/>
    <x v="6"/>
    <m/>
  </r>
  <r>
    <x v="417"/>
    <n v="20"/>
    <x v="0"/>
    <n v="90"/>
    <n v="7407"/>
    <x v="17"/>
    <s v="Pave"/>
    <s v="NA"/>
    <s v="Reg"/>
    <s v="Lvl"/>
    <s v="AllPub"/>
    <s v="Inside"/>
    <s v="Gtl"/>
    <x v="0"/>
    <s v="Artery"/>
    <s v="Norm"/>
    <x v="0"/>
    <x v="3"/>
    <x v="2"/>
    <x v="4"/>
    <n v="1957"/>
    <x v="6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x v="1"/>
    <s v="FuseA"/>
    <n v="1236"/>
    <n v="0"/>
    <n v="0"/>
    <x v="19"/>
    <n v="1236"/>
    <n v="1"/>
    <n v="0"/>
    <n v="1"/>
    <n v="0"/>
    <n v="2"/>
    <n v="1"/>
    <s v="TA"/>
    <n v="6"/>
    <s v="Typ"/>
    <n v="0"/>
    <s v="NA"/>
    <s v="Attchd"/>
    <n v="1957"/>
    <s v="Unf"/>
    <x v="4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x v="247"/>
    <n v="71.285714285714292"/>
    <x v="2"/>
    <m/>
  </r>
  <r>
    <x v="418"/>
    <n v="20"/>
    <x v="1"/>
    <n v="70"/>
    <n v="8400"/>
    <x v="12"/>
    <s v="Pave"/>
    <s v="NA"/>
    <s v="Reg"/>
    <s v="Lvl"/>
    <s v="AllPub"/>
    <s v="Inside"/>
    <s v="Gtl"/>
    <x v="8"/>
    <s v="Norm"/>
    <s v="Norm"/>
    <x v="0"/>
    <x v="3"/>
    <x v="1"/>
    <x v="2"/>
    <n v="1957"/>
    <x v="6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x v="1"/>
    <s v="SBrkr"/>
    <n v="1314"/>
    <n v="0"/>
    <n v="0"/>
    <x v="23"/>
    <n v="1314"/>
    <n v="1"/>
    <n v="0"/>
    <n v="1"/>
    <n v="0"/>
    <n v="3"/>
    <n v="1"/>
    <s v="TA"/>
    <n v="5"/>
    <s v="Typ"/>
    <n v="0"/>
    <s v="NA"/>
    <s v="Attchd"/>
    <n v="1957"/>
    <s v="RFn"/>
    <x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x v="133"/>
    <n v="55.769230769230766"/>
    <x v="3"/>
    <m/>
  </r>
  <r>
    <x v="419"/>
    <n v="20"/>
    <x v="1"/>
    <n v="70"/>
    <n v="8400"/>
    <x v="12"/>
    <s v="Pave"/>
    <s v="NA"/>
    <s v="Reg"/>
    <s v="Lvl"/>
    <s v="AllPub"/>
    <s v="Inside"/>
    <s v="Gtl"/>
    <x v="8"/>
    <s v="Norm"/>
    <s v="Norm"/>
    <x v="0"/>
    <x v="3"/>
    <x v="2"/>
    <x v="7"/>
    <n v="1957"/>
    <x v="6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x v="1"/>
    <s v="SBrkr"/>
    <n v="1478"/>
    <n v="0"/>
    <n v="0"/>
    <x v="13"/>
    <n v="1478"/>
    <n v="1"/>
    <n v="0"/>
    <n v="1"/>
    <n v="1"/>
    <n v="3"/>
    <n v="1"/>
    <s v="TA"/>
    <n v="6"/>
    <s v="Typ"/>
    <n v="2"/>
    <s v="Gd"/>
    <s v="Attchd"/>
    <n v="1957"/>
    <s v="RFn"/>
    <x v="4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x v="248"/>
    <n v="52.166666666666664"/>
    <x v="1"/>
    <m/>
  </r>
  <r>
    <x v="420"/>
    <n v="20"/>
    <x v="1"/>
    <n v="68"/>
    <n v="8562"/>
    <x v="9"/>
    <s v="Pave"/>
    <s v="NA"/>
    <s v="Reg"/>
    <s v="Lvl"/>
    <s v="AllPub"/>
    <s v="Inside"/>
    <s v="Mod"/>
    <x v="2"/>
    <s v="Norm"/>
    <s v="Norm"/>
    <x v="0"/>
    <x v="3"/>
    <x v="1"/>
    <x v="2"/>
    <n v="1957"/>
    <x v="6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x v="1"/>
    <s v="FuseA"/>
    <n v="1526"/>
    <n v="0"/>
    <n v="0"/>
    <x v="6"/>
    <n v="1526"/>
    <n v="0"/>
    <n v="0"/>
    <n v="1"/>
    <n v="0"/>
    <n v="4"/>
    <n v="1"/>
    <s v="TA"/>
    <n v="7"/>
    <s v="Min2"/>
    <n v="1"/>
    <s v="Gd"/>
    <s v="Basment"/>
    <n v="1957"/>
    <s v="Unf"/>
    <x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x v="249"/>
    <n v="53.518518518518519"/>
    <x v="1"/>
    <m/>
  </r>
  <r>
    <x v="421"/>
    <n v="20"/>
    <x v="1"/>
    <n v="77"/>
    <n v="8593"/>
    <x v="9"/>
    <s v="Pave"/>
    <s v="NA"/>
    <s v="IR1"/>
    <s v="Lvl"/>
    <s v="AllPub"/>
    <s v="Inside"/>
    <s v="Gtl"/>
    <x v="8"/>
    <s v="Norm"/>
    <s v="Norm"/>
    <x v="0"/>
    <x v="3"/>
    <x v="4"/>
    <x v="2"/>
    <n v="1957"/>
    <x v="6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x v="1"/>
    <s v="SBrkr"/>
    <n v="907"/>
    <n v="0"/>
    <n v="0"/>
    <x v="1"/>
    <n v="907"/>
    <n v="0"/>
    <n v="0"/>
    <n v="1"/>
    <n v="0"/>
    <n v="3"/>
    <n v="1"/>
    <s v="TA"/>
    <n v="5"/>
    <s v="Typ"/>
    <n v="0"/>
    <s v="NA"/>
    <s v="Detchd"/>
    <n v="1964"/>
    <s v="Unf"/>
    <x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250"/>
    <n v="60.56"/>
    <x v="3"/>
    <m/>
  </r>
  <r>
    <x v="422"/>
    <n v="20"/>
    <x v="1"/>
    <n v="64"/>
    <n v="8712"/>
    <x v="9"/>
    <s v="Pave"/>
    <s v="NA"/>
    <s v="IR1"/>
    <s v="Lvl"/>
    <s v="AllPub"/>
    <s v="Inside"/>
    <s v="Gtl"/>
    <x v="8"/>
    <s v="Norm"/>
    <s v="Norm"/>
    <x v="0"/>
    <x v="3"/>
    <x v="1"/>
    <x v="4"/>
    <n v="1957"/>
    <x v="6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x v="1"/>
    <s v="SBrkr"/>
    <n v="1306"/>
    <n v="0"/>
    <n v="0"/>
    <x v="26"/>
    <n v="1306"/>
    <n v="1"/>
    <n v="0"/>
    <n v="1"/>
    <n v="0"/>
    <n v="2"/>
    <n v="1"/>
    <s v="TA"/>
    <n v="5"/>
    <s v="Typ"/>
    <n v="0"/>
    <s v="NA"/>
    <s v="Detchd"/>
    <n v="1968"/>
    <s v="Unf"/>
    <x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230"/>
    <n v="66.521739130434781"/>
    <x v="2"/>
    <m/>
  </r>
  <r>
    <x v="423"/>
    <n v="20"/>
    <x v="1"/>
    <n v="60"/>
    <n v="9060"/>
    <x v="2"/>
    <s v="Pave"/>
    <s v="NA"/>
    <s v="Reg"/>
    <s v="Lvl"/>
    <s v="AllPub"/>
    <s v="Inside"/>
    <s v="Gtl"/>
    <x v="2"/>
    <s v="Artery"/>
    <s v="Norm"/>
    <x v="0"/>
    <x v="3"/>
    <x v="1"/>
    <x v="2"/>
    <n v="1957"/>
    <x v="6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x v="1"/>
    <s v="SBrkr"/>
    <n v="1340"/>
    <n v="0"/>
    <n v="0"/>
    <x v="18"/>
    <n v="1340"/>
    <n v="0"/>
    <n v="0"/>
    <n v="1"/>
    <n v="0"/>
    <n v="3"/>
    <n v="1"/>
    <s v="TA"/>
    <n v="7"/>
    <s v="Typ"/>
    <n v="1"/>
    <s v="Gd"/>
    <s v="Attchd"/>
    <n v="1957"/>
    <s v="RFn"/>
    <x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x v="93"/>
    <n v="92.307692307692307"/>
    <x v="8"/>
    <m/>
  </r>
  <r>
    <x v="424"/>
    <n v="20"/>
    <x v="1"/>
    <n v="72"/>
    <n v="10011"/>
    <x v="3"/>
    <s v="Pave"/>
    <s v="NA"/>
    <s v="IR1"/>
    <s v="Lvl"/>
    <s v="AllPub"/>
    <s v="Inside"/>
    <s v="Gtl"/>
    <x v="8"/>
    <s v="Norm"/>
    <s v="Norm"/>
    <x v="0"/>
    <x v="3"/>
    <x v="1"/>
    <x v="2"/>
    <n v="1957"/>
    <x v="6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x v="1"/>
    <s v="SBrkr"/>
    <n v="1236"/>
    <n v="0"/>
    <n v="0"/>
    <x v="26"/>
    <n v="1236"/>
    <n v="0"/>
    <n v="1"/>
    <n v="1"/>
    <n v="0"/>
    <n v="2"/>
    <n v="1"/>
    <s v="Gd"/>
    <n v="6"/>
    <s v="Min1"/>
    <n v="1"/>
    <s v="Fa"/>
    <s v="Attchd"/>
    <n v="1957"/>
    <s v="Unf"/>
    <x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x v="251"/>
    <n v="58.456521739130437"/>
    <x v="3"/>
    <m/>
  </r>
  <r>
    <x v="425"/>
    <n v="50"/>
    <x v="1"/>
    <s v="NA"/>
    <n v="11250"/>
    <x v="8"/>
    <s v="Pave"/>
    <s v="NA"/>
    <s v="Reg"/>
    <s v="Lvl"/>
    <s v="AllPub"/>
    <s v="Inside"/>
    <s v="Gtl"/>
    <x v="5"/>
    <s v="Norm"/>
    <s v="Norm"/>
    <x v="0"/>
    <x v="1"/>
    <x v="4"/>
    <x v="0"/>
    <n v="1957"/>
    <x v="6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x v="1"/>
    <s v="FuseA"/>
    <n v="1104"/>
    <n v="684"/>
    <n v="0"/>
    <x v="17"/>
    <n v="1788"/>
    <n v="1"/>
    <n v="0"/>
    <n v="1"/>
    <n v="0"/>
    <n v="5"/>
    <n v="1"/>
    <s v="TA"/>
    <n v="8"/>
    <s v="Min2"/>
    <n v="2"/>
    <s v="TA"/>
    <s v="Attchd"/>
    <n v="1957"/>
    <s v="Unf"/>
    <x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x v="252"/>
    <n v="55.689655172413794"/>
    <x v="3"/>
    <m/>
  </r>
  <r>
    <x v="426"/>
    <n v="20"/>
    <x v="1"/>
    <s v="NA"/>
    <n v="11341"/>
    <x v="8"/>
    <s v="Pave"/>
    <s v="NA"/>
    <s v="IR1"/>
    <s v="Lvl"/>
    <s v="AllPub"/>
    <s v="Inside"/>
    <s v="Gtl"/>
    <x v="1"/>
    <s v="Norm"/>
    <s v="Norm"/>
    <x v="0"/>
    <x v="3"/>
    <x v="1"/>
    <x v="2"/>
    <n v="1957"/>
    <x v="6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x v="1"/>
    <s v="SBrkr"/>
    <n v="1392"/>
    <n v="0"/>
    <n v="0"/>
    <x v="0"/>
    <n v="1392"/>
    <n v="1"/>
    <n v="0"/>
    <n v="1"/>
    <n v="1"/>
    <n v="3"/>
    <n v="1"/>
    <s v="TA"/>
    <n v="5"/>
    <s v="Mod"/>
    <n v="1"/>
    <s v="Gd"/>
    <s v="Detchd"/>
    <n v="1957"/>
    <s v="Unf"/>
    <x v="4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x v="253"/>
    <n v="43.392857142857146"/>
    <x v="0"/>
    <m/>
  </r>
  <r>
    <x v="427"/>
    <n v="20"/>
    <x v="1"/>
    <s v="NA"/>
    <n v="11500"/>
    <x v="8"/>
    <s v="Pave"/>
    <s v="NA"/>
    <s v="IR1"/>
    <s v="Lvl"/>
    <s v="AllPub"/>
    <s v="CulDSac"/>
    <s v="Gtl"/>
    <x v="2"/>
    <s v="Norm"/>
    <s v="Norm"/>
    <x v="0"/>
    <x v="3"/>
    <x v="4"/>
    <x v="7"/>
    <n v="1957"/>
    <x v="6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x v="0"/>
    <s v="SBrkr"/>
    <n v="845"/>
    <n v="0"/>
    <n v="0"/>
    <x v="36"/>
    <n v="845"/>
    <n v="0"/>
    <n v="0"/>
    <n v="1"/>
    <n v="0"/>
    <n v="3"/>
    <n v="1"/>
    <s v="TA"/>
    <n v="5"/>
    <s v="Typ"/>
    <n v="0"/>
    <s v="NA"/>
    <s v="Detchd"/>
    <n v="1957"/>
    <s v="Unf"/>
    <x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x v="254"/>
    <n v="105"/>
    <x v="10"/>
    <m/>
  </r>
  <r>
    <x v="428"/>
    <n v="20"/>
    <x v="1"/>
    <n v="80"/>
    <n v="11900"/>
    <x v="4"/>
    <s v="Pave"/>
    <s v="NA"/>
    <s v="IR1"/>
    <s v="Lvl"/>
    <s v="AllPub"/>
    <s v="Corner"/>
    <s v="Gtl"/>
    <x v="8"/>
    <s v="Norm"/>
    <s v="Norm"/>
    <x v="0"/>
    <x v="3"/>
    <x v="2"/>
    <x v="0"/>
    <n v="1957"/>
    <x v="6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x v="1"/>
    <s v="FuseA"/>
    <n v="1392"/>
    <n v="0"/>
    <n v="0"/>
    <x v="0"/>
    <n v="1392"/>
    <n v="1"/>
    <n v="0"/>
    <n v="1"/>
    <n v="1"/>
    <n v="3"/>
    <n v="1"/>
    <s v="TA"/>
    <n v="6"/>
    <s v="Typ"/>
    <n v="2"/>
    <s v="Gd"/>
    <s v="Attchd"/>
    <n v="1957"/>
    <s v="RFn"/>
    <x v="4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x v="220"/>
    <n v="59.285714285714285"/>
    <x v="3"/>
    <m/>
  </r>
  <r>
    <x v="429"/>
    <n v="20"/>
    <x v="1"/>
    <n v="90"/>
    <n v="11988"/>
    <x v="31"/>
    <s v="Pave"/>
    <s v="NA"/>
    <s v="IR1"/>
    <s v="Lvl"/>
    <s v="AllPub"/>
    <s v="Corner"/>
    <s v="Gtl"/>
    <x v="8"/>
    <s v="Feedr"/>
    <s v="Norm"/>
    <x v="0"/>
    <x v="3"/>
    <x v="2"/>
    <x v="2"/>
    <n v="1957"/>
    <x v="6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x v="1"/>
    <s v="FuseA"/>
    <n v="1244"/>
    <n v="0"/>
    <n v="0"/>
    <x v="22"/>
    <n v="1244"/>
    <n v="0"/>
    <n v="0"/>
    <n v="1"/>
    <n v="1"/>
    <n v="3"/>
    <n v="1"/>
    <s v="TA"/>
    <n v="6"/>
    <s v="Typ"/>
    <n v="2"/>
    <s v="Gd"/>
    <s v="Attchd"/>
    <n v="1957"/>
    <s v="Unf"/>
    <x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255"/>
    <n v="60"/>
    <x v="3"/>
    <m/>
  </r>
  <r>
    <x v="430"/>
    <n v="20"/>
    <x v="1"/>
    <n v="88"/>
    <n v="13125"/>
    <x v="24"/>
    <s v="Pave"/>
    <s v="NA"/>
    <s v="Reg"/>
    <s v="Lvl"/>
    <s v="AllPub"/>
    <s v="Corner"/>
    <s v="Gtl"/>
    <x v="1"/>
    <s v="Norm"/>
    <s v="Norm"/>
    <x v="0"/>
    <x v="3"/>
    <x v="1"/>
    <x v="3"/>
    <n v="1957"/>
    <x v="6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x v="1"/>
    <s v="SBrkr"/>
    <n v="1803"/>
    <n v="0"/>
    <n v="0"/>
    <x v="17"/>
    <n v="1803"/>
    <n v="1"/>
    <n v="0"/>
    <n v="2"/>
    <n v="0"/>
    <n v="3"/>
    <n v="1"/>
    <s v="TA"/>
    <n v="8"/>
    <s v="Maj1"/>
    <n v="1"/>
    <s v="TA"/>
    <s v="Attchd"/>
    <n v="1957"/>
    <s v="RFn"/>
    <x v="4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x v="54"/>
    <n v="53.448275862068968"/>
    <x v="1"/>
    <m/>
  </r>
  <r>
    <x v="431"/>
    <n v="20"/>
    <x v="1"/>
    <n v="110"/>
    <n v="14442"/>
    <x v="40"/>
    <s v="Pave"/>
    <s v="NA"/>
    <s v="Reg"/>
    <s v="Lvl"/>
    <s v="AllPub"/>
    <s v="Inside"/>
    <s v="Gtl"/>
    <x v="6"/>
    <s v="Norm"/>
    <s v="Norm"/>
    <x v="0"/>
    <x v="3"/>
    <x v="2"/>
    <x v="4"/>
    <n v="1957"/>
    <x v="6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x v="1"/>
    <s v="SBrkr"/>
    <n v="1839"/>
    <n v="0"/>
    <n v="0"/>
    <x v="9"/>
    <n v="1839"/>
    <n v="1"/>
    <n v="0"/>
    <n v="2"/>
    <n v="0"/>
    <n v="3"/>
    <n v="1"/>
    <s v="Gd"/>
    <n v="7"/>
    <s v="Typ"/>
    <n v="2"/>
    <s v="TA"/>
    <s v="Attchd"/>
    <n v="1957"/>
    <s v="Fin"/>
    <x v="4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x v="256"/>
    <n v="78.030303030303031"/>
    <x v="6"/>
    <m/>
  </r>
  <r>
    <x v="432"/>
    <n v="20"/>
    <x v="1"/>
    <n v="69"/>
    <n v="14850"/>
    <x v="37"/>
    <s v="Pave"/>
    <s v="NA"/>
    <s v="IR1"/>
    <s v="Lvl"/>
    <s v="AllPub"/>
    <s v="Inside"/>
    <s v="Gtl"/>
    <x v="8"/>
    <s v="Norm"/>
    <s v="Norm"/>
    <x v="0"/>
    <x v="3"/>
    <x v="1"/>
    <x v="0"/>
    <n v="1957"/>
    <x v="6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x v="1"/>
    <s v="FuseA"/>
    <n v="1092"/>
    <n v="0"/>
    <n v="0"/>
    <x v="15"/>
    <n v="1092"/>
    <n v="1"/>
    <n v="0"/>
    <n v="1"/>
    <n v="0"/>
    <n v="2"/>
    <n v="1"/>
    <s v="TA"/>
    <n v="6"/>
    <s v="Typ"/>
    <n v="1"/>
    <s v="TA"/>
    <s v="Attchd"/>
    <n v="1957"/>
    <s v="Fin"/>
    <x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x v="163"/>
    <n v="64.090909090909093"/>
    <x v="3"/>
    <m/>
  </r>
  <r>
    <x v="433"/>
    <n v="20"/>
    <x v="1"/>
    <n v="47"/>
    <n v="16321"/>
    <x v="47"/>
    <s v="Pave"/>
    <s v="NA"/>
    <s v="IR1"/>
    <s v="Lvl"/>
    <s v="AllPub"/>
    <s v="CulDSac"/>
    <s v="Gtl"/>
    <x v="8"/>
    <s v="Norm"/>
    <s v="Norm"/>
    <x v="0"/>
    <x v="3"/>
    <x v="1"/>
    <x v="2"/>
    <n v="1957"/>
    <x v="6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x v="1"/>
    <s v="SBrkr"/>
    <n v="1600"/>
    <n v="0"/>
    <n v="0"/>
    <x v="8"/>
    <n v="1600"/>
    <n v="1"/>
    <n v="0"/>
    <n v="1"/>
    <n v="0"/>
    <n v="2"/>
    <n v="1"/>
    <s v="TA"/>
    <n v="6"/>
    <s v="Typ"/>
    <n v="2"/>
    <s v="Gd"/>
    <s v="Attchd"/>
    <n v="1957"/>
    <s v="RFn"/>
    <x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x v="257"/>
    <n v="66.935483870967744"/>
    <x v="2"/>
    <m/>
  </r>
  <r>
    <x v="434"/>
    <n v="20"/>
    <x v="1"/>
    <s v="NA"/>
    <n v="32668"/>
    <x v="48"/>
    <s v="Pave"/>
    <s v="NA"/>
    <s v="IR1"/>
    <s v="Lvl"/>
    <s v="AllPub"/>
    <s v="CulDSac"/>
    <s v="Gtl"/>
    <x v="6"/>
    <s v="Norm"/>
    <s v="Norm"/>
    <x v="0"/>
    <x v="3"/>
    <x v="2"/>
    <x v="7"/>
    <n v="1957"/>
    <x v="6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x v="1"/>
    <s v="SBrkr"/>
    <n v="2515"/>
    <n v="0"/>
    <n v="0"/>
    <x v="37"/>
    <n v="2515"/>
    <n v="1"/>
    <n v="0"/>
    <n v="3"/>
    <n v="0"/>
    <n v="4"/>
    <n v="2"/>
    <s v="TA"/>
    <n v="9"/>
    <s v="Maj1"/>
    <n v="2"/>
    <s v="TA"/>
    <s v="Attchd"/>
    <n v="1975"/>
    <s v="RFn"/>
    <x v="4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x v="258"/>
    <n v="43.613913043478263"/>
    <x v="0"/>
    <m/>
  </r>
  <r>
    <x v="435"/>
    <n v="80"/>
    <x v="1"/>
    <n v="92"/>
    <n v="6930"/>
    <x v="21"/>
    <s v="Pave"/>
    <s v="NA"/>
    <s v="IR1"/>
    <s v="Lvl"/>
    <s v="AllPub"/>
    <s v="Inside"/>
    <s v="Gtl"/>
    <x v="5"/>
    <s v="Norm"/>
    <s v="Norm"/>
    <x v="0"/>
    <x v="6"/>
    <x v="1"/>
    <x v="3"/>
    <n v="1958"/>
    <x v="6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x v="1"/>
    <s v="FuseF"/>
    <n v="1352"/>
    <n v="0"/>
    <n v="0"/>
    <x v="2"/>
    <n v="1352"/>
    <n v="0"/>
    <n v="1"/>
    <n v="1"/>
    <n v="0"/>
    <n v="3"/>
    <n v="1"/>
    <s v="Gd"/>
    <n v="6"/>
    <s v="Min2"/>
    <n v="0"/>
    <s v="NA"/>
    <s v="BuiltIn"/>
    <n v="1958"/>
    <s v="Unf"/>
    <x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x v="44"/>
    <n v="54.166666666666664"/>
    <x v="1"/>
    <m/>
  </r>
  <r>
    <x v="436"/>
    <n v="20"/>
    <x v="1"/>
    <n v="50"/>
    <n v="7207"/>
    <x v="17"/>
    <s v="Pave"/>
    <s v="NA"/>
    <s v="IR1"/>
    <s v="Lvl"/>
    <s v="AllPub"/>
    <s v="Inside"/>
    <s v="Gtl"/>
    <x v="4"/>
    <s v="Norm"/>
    <s v="Norm"/>
    <x v="0"/>
    <x v="3"/>
    <x v="1"/>
    <x v="4"/>
    <n v="1958"/>
    <x v="6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x v="1"/>
    <s v="SBrkr"/>
    <n v="858"/>
    <n v="0"/>
    <n v="0"/>
    <x v="7"/>
    <n v="858"/>
    <n v="1"/>
    <n v="0"/>
    <n v="1"/>
    <n v="0"/>
    <n v="2"/>
    <n v="1"/>
    <s v="TA"/>
    <n v="4"/>
    <s v="Typ"/>
    <n v="0"/>
    <s v="NA"/>
    <s v="NA"/>
    <s v="NA"/>
    <s v="NA"/>
    <x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x v="259"/>
    <n v="68.529411764705884"/>
    <x v="2"/>
    <m/>
  </r>
  <r>
    <x v="437"/>
    <n v="20"/>
    <x v="1"/>
    <n v="70"/>
    <n v="7535"/>
    <x v="17"/>
    <s v="Pave"/>
    <s v="NA"/>
    <s v="IR1"/>
    <s v="Lvl"/>
    <s v="AllPub"/>
    <s v="Inside"/>
    <s v="Gtl"/>
    <x v="8"/>
    <s v="Norm"/>
    <s v="Norm"/>
    <x v="0"/>
    <x v="3"/>
    <x v="1"/>
    <x v="4"/>
    <n v="1958"/>
    <x v="6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x v="1"/>
    <s v="SBrkr"/>
    <n v="912"/>
    <n v="0"/>
    <n v="0"/>
    <x v="1"/>
    <n v="912"/>
    <n v="0"/>
    <n v="1"/>
    <n v="1"/>
    <n v="0"/>
    <n v="2"/>
    <n v="1"/>
    <s v="TA"/>
    <n v="5"/>
    <s v="Typ"/>
    <n v="0"/>
    <s v="NA"/>
    <s v="Attchd"/>
    <n v="1958"/>
    <s v="Fin"/>
    <x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x v="93"/>
    <n v="66.666666666666671"/>
    <x v="2"/>
    <m/>
  </r>
  <r>
    <x v="438"/>
    <n v="20"/>
    <x v="1"/>
    <n v="70"/>
    <n v="7560"/>
    <x v="17"/>
    <s v="Pave"/>
    <s v="NA"/>
    <s v="Reg"/>
    <s v="Lvl"/>
    <s v="AllPub"/>
    <s v="Inside"/>
    <s v="Gtl"/>
    <x v="8"/>
    <s v="Norm"/>
    <s v="Norm"/>
    <x v="0"/>
    <x v="3"/>
    <x v="1"/>
    <x v="2"/>
    <n v="1958"/>
    <x v="6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x v="1"/>
    <s v="SBrkr"/>
    <n v="1339"/>
    <n v="0"/>
    <n v="0"/>
    <x v="2"/>
    <n v="1339"/>
    <n v="0"/>
    <n v="0"/>
    <n v="1"/>
    <n v="0"/>
    <n v="3"/>
    <n v="1"/>
    <s v="TA"/>
    <n v="6"/>
    <s v="Min1"/>
    <n v="0"/>
    <s v="NA"/>
    <s v="Attchd"/>
    <n v="1958"/>
    <s v="Unf"/>
    <x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x v="32"/>
    <n v="57.916666666666664"/>
    <x v="3"/>
    <m/>
  </r>
  <r>
    <x v="439"/>
    <n v="20"/>
    <x v="1"/>
    <n v="70"/>
    <n v="8176"/>
    <x v="12"/>
    <s v="Pave"/>
    <s v="NA"/>
    <s v="Reg"/>
    <s v="Lvl"/>
    <s v="AllPub"/>
    <s v="Inside"/>
    <s v="Gtl"/>
    <x v="8"/>
    <s v="Norm"/>
    <s v="Norm"/>
    <x v="0"/>
    <x v="3"/>
    <x v="1"/>
    <x v="2"/>
    <n v="1958"/>
    <x v="6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x v="1"/>
    <s v="SBrkr"/>
    <n v="1056"/>
    <n v="0"/>
    <n v="0"/>
    <x v="19"/>
    <n v="1056"/>
    <n v="1"/>
    <n v="0"/>
    <n v="1"/>
    <n v="0"/>
    <n v="3"/>
    <n v="1"/>
    <s v="TA"/>
    <n v="6"/>
    <s v="Typ"/>
    <n v="0"/>
    <s v="NA"/>
    <s v="Attchd"/>
    <n v="1958"/>
    <s v="RFn"/>
    <x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32"/>
    <n v="66.19047619047619"/>
    <x v="2"/>
    <m/>
  </r>
  <r>
    <x v="440"/>
    <n v="20"/>
    <x v="1"/>
    <n v="69"/>
    <n v="8973"/>
    <x v="2"/>
    <s v="Pave"/>
    <s v="NA"/>
    <s v="Reg"/>
    <s v="Lvl"/>
    <s v="AllPub"/>
    <s v="Inside"/>
    <s v="Gtl"/>
    <x v="8"/>
    <s v="Norm"/>
    <s v="Norm"/>
    <x v="0"/>
    <x v="3"/>
    <x v="1"/>
    <x v="4"/>
    <n v="1958"/>
    <x v="6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x v="1"/>
    <s v="FuseA"/>
    <n v="1053"/>
    <n v="0"/>
    <n v="0"/>
    <x v="19"/>
    <n v="1053"/>
    <n v="0"/>
    <n v="1"/>
    <n v="1"/>
    <n v="1"/>
    <n v="3"/>
    <n v="1"/>
    <s v="Ex"/>
    <n v="6"/>
    <s v="Typ"/>
    <n v="0"/>
    <s v="NA"/>
    <s v="2Types"/>
    <n v="1998"/>
    <s v="RFn"/>
    <x v="4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x v="255"/>
    <n v="71.428571428571431"/>
    <x v="2"/>
    <m/>
  </r>
  <r>
    <x v="441"/>
    <n v="20"/>
    <x v="1"/>
    <n v="70"/>
    <n v="9100"/>
    <x v="2"/>
    <s v="Pave"/>
    <s v="NA"/>
    <s v="Reg"/>
    <s v="Lvl"/>
    <s v="AllPub"/>
    <s v="Corner"/>
    <s v="Gtl"/>
    <x v="8"/>
    <s v="Feedr"/>
    <s v="Norm"/>
    <x v="0"/>
    <x v="3"/>
    <x v="1"/>
    <x v="0"/>
    <n v="1958"/>
    <x v="6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x v="1"/>
    <s v="SBrkr"/>
    <n v="864"/>
    <n v="0"/>
    <n v="0"/>
    <x v="7"/>
    <n v="864"/>
    <n v="1"/>
    <n v="0"/>
    <n v="1"/>
    <n v="0"/>
    <n v="3"/>
    <n v="1"/>
    <s v="TA"/>
    <n v="5"/>
    <s v="Typ"/>
    <n v="0"/>
    <s v="NA"/>
    <s v="Detchd"/>
    <n v="1964"/>
    <s v="Unf"/>
    <x v="4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41"/>
    <n v="76.411764705882348"/>
    <x v="6"/>
    <m/>
  </r>
  <r>
    <x v="442"/>
    <n v="20"/>
    <x v="1"/>
    <n v="76"/>
    <n v="9120"/>
    <x v="2"/>
    <s v="Pave"/>
    <s v="NA"/>
    <s v="Reg"/>
    <s v="Lvl"/>
    <s v="AllPub"/>
    <s v="Inside"/>
    <s v="Gtl"/>
    <x v="8"/>
    <s v="Norm"/>
    <s v="Norm"/>
    <x v="0"/>
    <x v="3"/>
    <x v="2"/>
    <x v="2"/>
    <n v="1958"/>
    <x v="6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x v="1"/>
    <s v="SBrkr"/>
    <n v="1261"/>
    <n v="0"/>
    <n v="0"/>
    <x v="22"/>
    <n v="1261"/>
    <n v="1"/>
    <n v="0"/>
    <n v="1"/>
    <n v="0"/>
    <n v="3"/>
    <n v="1"/>
    <s v="TA"/>
    <n v="6"/>
    <s v="Typ"/>
    <n v="1"/>
    <s v="TA"/>
    <s v="Attchd"/>
    <n v="1958"/>
    <s v="RFn"/>
    <x v="4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x v="26"/>
    <n v="65.2"/>
    <x v="2"/>
    <m/>
  </r>
  <r>
    <x v="443"/>
    <n v="20"/>
    <x v="1"/>
    <n v="75"/>
    <n v="9464"/>
    <x v="15"/>
    <s v="Pave"/>
    <s v="NA"/>
    <s v="Reg"/>
    <s v="Lvl"/>
    <s v="AllPub"/>
    <s v="Corner"/>
    <s v="Gtl"/>
    <x v="8"/>
    <s v="Norm"/>
    <s v="Norm"/>
    <x v="0"/>
    <x v="3"/>
    <x v="2"/>
    <x v="4"/>
    <n v="1958"/>
    <x v="6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x v="1"/>
    <s v="SBrkr"/>
    <n v="1080"/>
    <n v="0"/>
    <n v="0"/>
    <x v="15"/>
    <n v="1080"/>
    <n v="0"/>
    <n v="0"/>
    <n v="1"/>
    <n v="0"/>
    <n v="3"/>
    <n v="1"/>
    <s v="TA"/>
    <n v="5"/>
    <s v="Typ"/>
    <n v="0"/>
    <s v="NA"/>
    <s v="Attchd"/>
    <n v="1958"/>
    <s v="Unf"/>
    <x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x v="62"/>
    <n v="61.81818181818182"/>
    <x v="3"/>
    <m/>
  </r>
  <r>
    <x v="444"/>
    <n v="20"/>
    <x v="1"/>
    <s v="NA"/>
    <n v="9503"/>
    <x v="15"/>
    <s v="Pave"/>
    <s v="NA"/>
    <s v="Reg"/>
    <s v="Lvl"/>
    <s v="AllPub"/>
    <s v="Inside"/>
    <s v="Gtl"/>
    <x v="8"/>
    <s v="Norm"/>
    <s v="Norm"/>
    <x v="0"/>
    <x v="3"/>
    <x v="1"/>
    <x v="0"/>
    <n v="1958"/>
    <x v="6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x v="1"/>
    <s v="SBrkr"/>
    <n v="1344"/>
    <n v="0"/>
    <n v="0"/>
    <x v="2"/>
    <n v="1344"/>
    <n v="1"/>
    <n v="0"/>
    <n v="1"/>
    <n v="0"/>
    <n v="2"/>
    <n v="1"/>
    <s v="TA"/>
    <n v="6"/>
    <s v="Min1"/>
    <n v="1"/>
    <s v="TA"/>
    <s v="Detchd"/>
    <n v="1970"/>
    <s v="Unf"/>
    <x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x v="63"/>
    <n v="60"/>
    <x v="3"/>
    <m/>
  </r>
  <r>
    <x v="445"/>
    <n v="20"/>
    <x v="1"/>
    <n v="68"/>
    <n v="9571"/>
    <x v="15"/>
    <s v="Pave"/>
    <s v="NA"/>
    <s v="Reg"/>
    <s v="Lvl"/>
    <s v="AllPub"/>
    <s v="Inside"/>
    <s v="Gtl"/>
    <x v="2"/>
    <s v="Norm"/>
    <s v="Norm"/>
    <x v="0"/>
    <x v="3"/>
    <x v="1"/>
    <x v="7"/>
    <n v="1958"/>
    <x v="6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x v="1"/>
    <s v="FuseA"/>
    <n v="1276"/>
    <n v="0"/>
    <n v="0"/>
    <x v="23"/>
    <n v="1276"/>
    <n v="0"/>
    <n v="0"/>
    <n v="1"/>
    <n v="0"/>
    <n v="3"/>
    <n v="1"/>
    <s v="TA"/>
    <n v="5"/>
    <s v="Mod"/>
    <n v="0"/>
    <s v="NA"/>
    <s v="Attchd"/>
    <n v="1958"/>
    <s v="Unf"/>
    <x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x v="87"/>
    <n v="23.076923076923077"/>
    <x v="7"/>
    <m/>
  </r>
  <r>
    <x v="446"/>
    <n v="20"/>
    <x v="1"/>
    <n v="80"/>
    <n v="9600"/>
    <x v="15"/>
    <s v="Pave"/>
    <s v="NA"/>
    <s v="Reg"/>
    <s v="Lvl"/>
    <s v="AllPub"/>
    <s v="Inside"/>
    <s v="Gtl"/>
    <x v="8"/>
    <s v="Feedr"/>
    <s v="Norm"/>
    <x v="0"/>
    <x v="3"/>
    <x v="2"/>
    <x v="2"/>
    <n v="1958"/>
    <x v="6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x v="1"/>
    <s v="SBrkr"/>
    <n v="1632"/>
    <n v="0"/>
    <n v="0"/>
    <x v="17"/>
    <n v="1632"/>
    <n v="1"/>
    <n v="0"/>
    <n v="2"/>
    <n v="0"/>
    <n v="3"/>
    <n v="1"/>
    <s v="TA"/>
    <n v="6"/>
    <s v="Min1"/>
    <n v="1"/>
    <s v="Gd"/>
    <s v="Attchd"/>
    <n v="1958"/>
    <s v="RFn"/>
    <x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x v="32"/>
    <n v="47.931034482758619"/>
    <x v="1"/>
    <m/>
  </r>
  <r>
    <x v="447"/>
    <n v="20"/>
    <x v="1"/>
    <n v="75"/>
    <n v="9750"/>
    <x v="15"/>
    <s v="Pave"/>
    <s v="NA"/>
    <s v="Reg"/>
    <s v="Lvl"/>
    <s v="AllPub"/>
    <s v="Inside"/>
    <s v="Gtl"/>
    <x v="8"/>
    <s v="Norm"/>
    <s v="Norm"/>
    <x v="0"/>
    <x v="3"/>
    <x v="2"/>
    <x v="2"/>
    <n v="1958"/>
    <x v="6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x v="1"/>
    <s v="SBrkr"/>
    <n v="1442"/>
    <n v="0"/>
    <n v="0"/>
    <x v="17"/>
    <n v="1442"/>
    <n v="0"/>
    <n v="0"/>
    <n v="1"/>
    <n v="1"/>
    <n v="4"/>
    <n v="1"/>
    <s v="TA"/>
    <n v="7"/>
    <s v="Typ"/>
    <n v="0"/>
    <s v="NA"/>
    <s v="Attchd"/>
    <n v="1958"/>
    <s v="RFn"/>
    <x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x v="260"/>
    <n v="54.448275862068968"/>
    <x v="1"/>
    <m/>
  </r>
  <r>
    <x v="448"/>
    <n v="20"/>
    <x v="1"/>
    <n v="70"/>
    <n v="10150"/>
    <x v="3"/>
    <s v="Pave"/>
    <s v="NA"/>
    <s v="Reg"/>
    <s v="Lvl"/>
    <s v="AllPub"/>
    <s v="Inside"/>
    <s v="Gtl"/>
    <x v="8"/>
    <s v="Feedr"/>
    <s v="Norm"/>
    <x v="0"/>
    <x v="3"/>
    <x v="1"/>
    <x v="0"/>
    <n v="1958"/>
    <x v="6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x v="1"/>
    <s v="FuseA"/>
    <n v="912"/>
    <n v="0"/>
    <n v="0"/>
    <x v="1"/>
    <n v="912"/>
    <n v="0"/>
    <n v="0"/>
    <n v="1"/>
    <n v="0"/>
    <n v="2"/>
    <n v="1"/>
    <s v="TA"/>
    <n v="5"/>
    <s v="Typ"/>
    <n v="0"/>
    <s v="NA"/>
    <s v="Attchd"/>
    <n v="1958"/>
    <s v="RFn"/>
    <x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x v="148"/>
    <n v="63.611111111111114"/>
    <x v="3"/>
    <m/>
  </r>
  <r>
    <x v="449"/>
    <n v="190"/>
    <x v="1"/>
    <n v="75"/>
    <n v="10382"/>
    <x v="16"/>
    <s v="Pave"/>
    <s v="NA"/>
    <s v="Reg"/>
    <s v="Lvl"/>
    <s v="AllPub"/>
    <s v="Inside"/>
    <s v="Gtl"/>
    <x v="8"/>
    <s v="Norm"/>
    <s v="Norm"/>
    <x v="1"/>
    <x v="6"/>
    <x v="2"/>
    <x v="0"/>
    <n v="1958"/>
    <x v="6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x v="1"/>
    <s v="SBrkr"/>
    <n v="1095"/>
    <n v="0"/>
    <n v="0"/>
    <x v="7"/>
    <n v="1095"/>
    <n v="1"/>
    <n v="0"/>
    <n v="1"/>
    <n v="0"/>
    <n v="2"/>
    <n v="1"/>
    <s v="TA"/>
    <n v="6"/>
    <s v="Typ"/>
    <n v="0"/>
    <s v="NA"/>
    <s v="Attchd"/>
    <n v="1958"/>
    <s v="RFn"/>
    <x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x v="16"/>
    <n v="82.352941176470594"/>
    <x v="6"/>
    <m/>
  </r>
  <r>
    <x v="450"/>
    <n v="80"/>
    <x v="1"/>
    <n v="65"/>
    <n v="10482"/>
    <x v="16"/>
    <s v="Pave"/>
    <s v="NA"/>
    <s v="Reg"/>
    <s v="Lvl"/>
    <s v="AllPub"/>
    <s v="Inside"/>
    <s v="Gtl"/>
    <x v="8"/>
    <s v="Norm"/>
    <s v="Norm"/>
    <x v="0"/>
    <x v="6"/>
    <x v="2"/>
    <x v="1"/>
    <n v="1958"/>
    <x v="6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x v="1"/>
    <s v="SBrkr"/>
    <n v="1138"/>
    <n v="0"/>
    <n v="0"/>
    <x v="7"/>
    <n v="1138"/>
    <n v="0"/>
    <n v="1"/>
    <n v="1"/>
    <n v="0"/>
    <n v="3"/>
    <n v="1"/>
    <s v="TA"/>
    <n v="6"/>
    <s v="Typ"/>
    <n v="0"/>
    <s v="NA"/>
    <s v="Attchd"/>
    <n v="1958"/>
    <s v="RFn"/>
    <x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x v="133"/>
    <n v="85.294117647058826"/>
    <x v="8"/>
    <m/>
  </r>
  <r>
    <x v="451"/>
    <n v="20"/>
    <x v="1"/>
    <n v="87"/>
    <n v="11029"/>
    <x v="7"/>
    <s v="Pave"/>
    <s v="NA"/>
    <s v="IR1"/>
    <s v="Lvl"/>
    <s v="AllPub"/>
    <s v="Corner"/>
    <s v="Gtl"/>
    <x v="8"/>
    <s v="Norm"/>
    <s v="Norm"/>
    <x v="0"/>
    <x v="3"/>
    <x v="2"/>
    <x v="1"/>
    <n v="1958"/>
    <x v="6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x v="1"/>
    <s v="SBrkr"/>
    <n v="1414"/>
    <n v="0"/>
    <n v="0"/>
    <x v="23"/>
    <n v="1414"/>
    <n v="1"/>
    <n v="0"/>
    <n v="1"/>
    <n v="0"/>
    <n v="3"/>
    <n v="1"/>
    <s v="TA"/>
    <n v="6"/>
    <s v="Min1"/>
    <n v="1"/>
    <s v="TA"/>
    <s v="Attchd"/>
    <n v="1990"/>
    <s v="Unf"/>
    <x v="4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x v="261"/>
    <n v="67.884615384615387"/>
    <x v="2"/>
    <m/>
  </r>
  <r>
    <x v="452"/>
    <n v="50"/>
    <x v="1"/>
    <n v="78"/>
    <n v="11344"/>
    <x v="8"/>
    <s v="Pave"/>
    <s v="NA"/>
    <s v="Reg"/>
    <s v="Lvl"/>
    <s v="AllPub"/>
    <s v="Inside"/>
    <s v="Gtl"/>
    <x v="8"/>
    <s v="Feedr"/>
    <s v="Norm"/>
    <x v="0"/>
    <x v="1"/>
    <x v="1"/>
    <x v="0"/>
    <n v="1958"/>
    <x v="6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x v="1"/>
    <s v="FuseA"/>
    <n v="874"/>
    <n v="650"/>
    <n v="0"/>
    <x v="2"/>
    <n v="1524"/>
    <n v="0"/>
    <n v="0"/>
    <n v="1"/>
    <n v="1"/>
    <n v="3"/>
    <n v="1"/>
    <s v="TA"/>
    <n v="7"/>
    <s v="Typ"/>
    <n v="0"/>
    <s v="NA"/>
    <s v="Attchd"/>
    <n v="1958"/>
    <s v="Unf"/>
    <x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x v="63"/>
    <n v="60"/>
    <x v="3"/>
    <m/>
  </r>
  <r>
    <x v="453"/>
    <n v="90"/>
    <x v="1"/>
    <n v="85"/>
    <n v="11475"/>
    <x v="8"/>
    <s v="Pave"/>
    <s v="NA"/>
    <s v="Reg"/>
    <s v="Lvl"/>
    <s v="AllPub"/>
    <s v="Corner"/>
    <s v="Gtl"/>
    <x v="8"/>
    <s v="Norm"/>
    <s v="Norm"/>
    <x v="2"/>
    <x v="3"/>
    <x v="1"/>
    <x v="0"/>
    <n v="1958"/>
    <x v="6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x v="1"/>
    <s v="SBrkr"/>
    <n v="1776"/>
    <n v="0"/>
    <n v="0"/>
    <x v="10"/>
    <n v="1776"/>
    <n v="1"/>
    <n v="0"/>
    <n v="2"/>
    <n v="0"/>
    <n v="4"/>
    <n v="2"/>
    <s v="TA"/>
    <n v="9"/>
    <s v="Typ"/>
    <n v="0"/>
    <s v="NA"/>
    <s v="Detchd"/>
    <n v="1968"/>
    <s v="Unf"/>
    <x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x v="41"/>
    <n v="32.352941176470587"/>
    <x v="4"/>
    <m/>
  </r>
  <r>
    <x v="454"/>
    <n v="20"/>
    <x v="1"/>
    <n v="66"/>
    <n v="12400"/>
    <x v="31"/>
    <s v="Pave"/>
    <s v="NA"/>
    <s v="IR1"/>
    <s v="Lvl"/>
    <s v="AllPub"/>
    <s v="Inside"/>
    <s v="Gtl"/>
    <x v="8"/>
    <s v="Feedr"/>
    <s v="Norm"/>
    <x v="0"/>
    <x v="3"/>
    <x v="2"/>
    <x v="4"/>
    <n v="1958"/>
    <x v="6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x v="1"/>
    <s v="FuseA"/>
    <n v="1215"/>
    <n v="0"/>
    <n v="0"/>
    <x v="2"/>
    <n v="1215"/>
    <n v="0"/>
    <n v="0"/>
    <n v="1"/>
    <n v="0"/>
    <n v="3"/>
    <n v="1"/>
    <s v="TA"/>
    <n v="6"/>
    <s v="Typ"/>
    <n v="0"/>
    <s v="NA"/>
    <s v="Attchd"/>
    <n v="1958"/>
    <s v="Unf"/>
    <x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x v="54"/>
    <n v="64.583333333333329"/>
    <x v="3"/>
    <m/>
  </r>
  <r>
    <x v="455"/>
    <n v="50"/>
    <x v="1"/>
    <s v="NA"/>
    <n v="13650"/>
    <x v="11"/>
    <s v="Pave"/>
    <s v="NA"/>
    <s v="Reg"/>
    <s v="Lvl"/>
    <s v="AllPub"/>
    <s v="Inside"/>
    <s v="Gtl"/>
    <x v="1"/>
    <s v="Norm"/>
    <s v="Norm"/>
    <x v="0"/>
    <x v="1"/>
    <x v="1"/>
    <x v="0"/>
    <n v="1958"/>
    <x v="6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x v="1"/>
    <s v="SBrkr"/>
    <n v="1252"/>
    <n v="668"/>
    <n v="0"/>
    <x v="13"/>
    <n v="1920"/>
    <n v="1"/>
    <n v="0"/>
    <n v="2"/>
    <n v="0"/>
    <n v="4"/>
    <n v="1"/>
    <s v="Gd"/>
    <n v="8"/>
    <s v="Typ"/>
    <n v="1"/>
    <s v="Gd"/>
    <s v="Attchd"/>
    <n v="1958"/>
    <s v="Unf"/>
    <x v="4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262"/>
    <n v="57.5"/>
    <x v="3"/>
    <m/>
  </r>
  <r>
    <x v="456"/>
    <n v="80"/>
    <x v="1"/>
    <n v="85"/>
    <n v="13825"/>
    <x v="35"/>
    <s v="Pave"/>
    <s v="NA"/>
    <s v="Reg"/>
    <s v="Lvl"/>
    <s v="AllPub"/>
    <s v="Inside"/>
    <s v="Gtl"/>
    <x v="1"/>
    <s v="Norm"/>
    <s v="Norm"/>
    <x v="0"/>
    <x v="6"/>
    <x v="1"/>
    <x v="2"/>
    <n v="1958"/>
    <x v="6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x v="1"/>
    <s v="SBrkr"/>
    <n v="1021"/>
    <n v="580"/>
    <n v="0"/>
    <x v="19"/>
    <n v="1601"/>
    <n v="0"/>
    <n v="1"/>
    <n v="1"/>
    <n v="0"/>
    <n v="3"/>
    <n v="1"/>
    <s v="TA"/>
    <n v="6"/>
    <s v="Min2"/>
    <n v="0"/>
    <s v="NA"/>
    <s v="BuiltIn"/>
    <n v="1958"/>
    <s v="RFn"/>
    <x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x v="16"/>
    <n v="66.666666666666671"/>
    <x v="2"/>
    <m/>
  </r>
  <r>
    <x v="457"/>
    <n v="20"/>
    <x v="1"/>
    <s v="NA"/>
    <n v="14375"/>
    <x v="40"/>
    <s v="Pave"/>
    <s v="NA"/>
    <s v="IR1"/>
    <s v="Lvl"/>
    <s v="NoSeWa"/>
    <s v="CulDSac"/>
    <s v="Gtl"/>
    <x v="12"/>
    <s v="Norm"/>
    <s v="Norm"/>
    <x v="0"/>
    <x v="6"/>
    <x v="2"/>
    <x v="2"/>
    <n v="1958"/>
    <x v="6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x v="1"/>
    <s v="FuseA"/>
    <n v="1344"/>
    <n v="0"/>
    <n v="0"/>
    <x v="15"/>
    <n v="1344"/>
    <n v="0"/>
    <n v="1"/>
    <n v="1"/>
    <n v="0"/>
    <n v="3"/>
    <n v="1"/>
    <s v="Gd"/>
    <n v="7"/>
    <s v="Typ"/>
    <n v="1"/>
    <s v="Gd"/>
    <s v="Basment"/>
    <n v="1958"/>
    <s v="RFn"/>
    <x v="4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x v="78"/>
    <n v="62.5"/>
    <x v="3"/>
    <m/>
  </r>
  <r>
    <x v="458"/>
    <n v="50"/>
    <x v="1"/>
    <s v="NA"/>
    <n v="159000"/>
    <x v="49"/>
    <s v="Pave"/>
    <s v="NA"/>
    <s v="IR2"/>
    <s v="Low"/>
    <s v="AllPub"/>
    <s v="CulDSac"/>
    <s v="Sev"/>
    <x v="5"/>
    <s v="Norm"/>
    <s v="Norm"/>
    <x v="0"/>
    <x v="1"/>
    <x v="2"/>
    <x v="4"/>
    <n v="1958"/>
    <x v="6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x v="1"/>
    <s v="SBrkr"/>
    <n v="1444"/>
    <n v="700"/>
    <n v="0"/>
    <x v="32"/>
    <n v="2144"/>
    <n v="0"/>
    <n v="1"/>
    <n v="2"/>
    <n v="0"/>
    <n v="4"/>
    <n v="1"/>
    <s v="Gd"/>
    <n v="7"/>
    <s v="Typ"/>
    <n v="2"/>
    <s v="TA"/>
    <s v="Attchd"/>
    <n v="1958"/>
    <s v="Fin"/>
    <x v="4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x v="263"/>
    <n v="76.944444444444443"/>
    <x v="6"/>
    <m/>
  </r>
  <r>
    <x v="459"/>
    <n v="20"/>
    <x v="1"/>
    <n v="60"/>
    <n v="7332"/>
    <x v="17"/>
    <s v="Pave"/>
    <s v="NA"/>
    <s v="Reg"/>
    <s v="Lvl"/>
    <s v="AllPub"/>
    <s v="Inside"/>
    <s v="Gtl"/>
    <x v="8"/>
    <s v="Norm"/>
    <s v="Norm"/>
    <x v="0"/>
    <x v="3"/>
    <x v="2"/>
    <x v="2"/>
    <n v="1959"/>
    <x v="6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x v="1"/>
    <s v="SBrkr"/>
    <n v="864"/>
    <n v="0"/>
    <n v="0"/>
    <x v="7"/>
    <n v="864"/>
    <n v="1"/>
    <n v="0"/>
    <n v="1"/>
    <n v="0"/>
    <n v="2"/>
    <n v="1"/>
    <s v="Gd"/>
    <n v="4"/>
    <s v="Typ"/>
    <n v="0"/>
    <s v="NA"/>
    <s v="Attchd"/>
    <n v="1959"/>
    <s v="Unf"/>
    <x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x v="93"/>
    <n v="70.588235294117652"/>
    <x v="2"/>
    <m/>
  </r>
  <r>
    <x v="460"/>
    <n v="20"/>
    <x v="1"/>
    <n v="75"/>
    <n v="7388"/>
    <x v="17"/>
    <s v="Pave"/>
    <s v="NA"/>
    <s v="Reg"/>
    <s v="Lvl"/>
    <s v="AllPub"/>
    <s v="Corner"/>
    <s v="Gtl"/>
    <x v="8"/>
    <s v="Norm"/>
    <s v="Norm"/>
    <x v="0"/>
    <x v="3"/>
    <x v="1"/>
    <x v="2"/>
    <n v="1959"/>
    <x v="6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x v="1"/>
    <s v="SBrkr"/>
    <n v="1327"/>
    <n v="0"/>
    <n v="0"/>
    <x v="2"/>
    <n v="1327"/>
    <n v="1"/>
    <n v="0"/>
    <n v="1"/>
    <n v="0"/>
    <n v="3"/>
    <n v="1"/>
    <s v="Gd"/>
    <n v="7"/>
    <s v="Typ"/>
    <n v="0"/>
    <s v="NA"/>
    <s v="Detchd"/>
    <n v="1974"/>
    <s v="Unf"/>
    <x v="4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264"/>
    <n v="62.8125"/>
    <x v="3"/>
    <m/>
  </r>
  <r>
    <x v="461"/>
    <n v="20"/>
    <x v="1"/>
    <n v="75"/>
    <n v="7500"/>
    <x v="17"/>
    <s v="Pave"/>
    <s v="NA"/>
    <s v="Reg"/>
    <s v="Lvl"/>
    <s v="AllPub"/>
    <s v="Inside"/>
    <s v="Gtl"/>
    <x v="8"/>
    <s v="Norm"/>
    <s v="Norm"/>
    <x v="0"/>
    <x v="3"/>
    <x v="1"/>
    <x v="4"/>
    <n v="1959"/>
    <x v="6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x v="1"/>
    <s v="SBrkr"/>
    <n v="1246"/>
    <n v="0"/>
    <n v="0"/>
    <x v="22"/>
    <n v="1246"/>
    <n v="1"/>
    <n v="0"/>
    <n v="1"/>
    <n v="1"/>
    <n v="3"/>
    <n v="1"/>
    <s v="Gd"/>
    <n v="6"/>
    <s v="Typ"/>
    <n v="0"/>
    <s v="NA"/>
    <s v="Attchd"/>
    <n v="1959"/>
    <s v="RFn"/>
    <x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x v="265"/>
    <n v="61.6"/>
    <x v="3"/>
    <m/>
  </r>
  <r>
    <x v="462"/>
    <n v="20"/>
    <x v="1"/>
    <n v="70"/>
    <n v="7560"/>
    <x v="17"/>
    <s v="Pave"/>
    <s v="NA"/>
    <s v="Reg"/>
    <s v="Lvl"/>
    <s v="AllPub"/>
    <s v="Inside"/>
    <s v="Gtl"/>
    <x v="8"/>
    <s v="Norm"/>
    <s v="Norm"/>
    <x v="0"/>
    <x v="3"/>
    <x v="1"/>
    <x v="0"/>
    <n v="1959"/>
    <x v="6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x v="1"/>
    <s v="FuseA"/>
    <n v="1040"/>
    <n v="0"/>
    <n v="0"/>
    <x v="19"/>
    <n v="1040"/>
    <n v="0"/>
    <n v="0"/>
    <n v="1"/>
    <n v="0"/>
    <n v="3"/>
    <n v="1"/>
    <s v="TA"/>
    <n v="6"/>
    <s v="Typ"/>
    <n v="0"/>
    <s v="NA"/>
    <s v="Attchd"/>
    <n v="1959"/>
    <s v="RFn"/>
    <x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x v="266"/>
    <n v="63.666666666666664"/>
    <x v="3"/>
    <m/>
  </r>
  <r>
    <x v="463"/>
    <n v="20"/>
    <x v="1"/>
    <n v="70"/>
    <n v="7931"/>
    <x v="14"/>
    <s v="Pave"/>
    <s v="NA"/>
    <s v="Reg"/>
    <s v="Lvl"/>
    <s v="AllPub"/>
    <s v="Inside"/>
    <s v="Gtl"/>
    <x v="8"/>
    <s v="Norm"/>
    <s v="Norm"/>
    <x v="0"/>
    <x v="3"/>
    <x v="1"/>
    <x v="0"/>
    <n v="1959"/>
    <x v="6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x v="1"/>
    <s v="SBrkr"/>
    <n v="1148"/>
    <n v="0"/>
    <n v="0"/>
    <x v="26"/>
    <n v="1148"/>
    <n v="1"/>
    <n v="0"/>
    <n v="1"/>
    <n v="0"/>
    <n v="3"/>
    <n v="1"/>
    <s v="TA"/>
    <n v="6"/>
    <s v="Typ"/>
    <n v="0"/>
    <s v="NA"/>
    <s v="Attchd"/>
    <n v="1959"/>
    <s v="Unf"/>
    <x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x v="166"/>
    <n v="57.608695652173914"/>
    <x v="3"/>
    <m/>
  </r>
  <r>
    <x v="464"/>
    <n v="20"/>
    <x v="1"/>
    <n v="70"/>
    <n v="7945"/>
    <x v="14"/>
    <s v="Pave"/>
    <s v="NA"/>
    <s v="Reg"/>
    <s v="Lvl"/>
    <s v="AllPub"/>
    <s v="Inside"/>
    <s v="Gtl"/>
    <x v="8"/>
    <s v="Norm"/>
    <s v="Norm"/>
    <x v="0"/>
    <x v="3"/>
    <x v="1"/>
    <x v="2"/>
    <n v="1959"/>
    <x v="6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x v="1"/>
    <s v="FuseA"/>
    <n v="1150"/>
    <n v="0"/>
    <n v="0"/>
    <x v="26"/>
    <n v="1150"/>
    <n v="1"/>
    <n v="0"/>
    <n v="1"/>
    <n v="0"/>
    <n v="3"/>
    <n v="1"/>
    <s v="TA"/>
    <n v="6"/>
    <s v="Typ"/>
    <n v="0"/>
    <s v="NA"/>
    <s v="Attchd"/>
    <n v="1959"/>
    <s v="RFn"/>
    <x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63"/>
    <n v="61.304347826086953"/>
    <x v="3"/>
    <m/>
  </r>
  <r>
    <x v="465"/>
    <n v="80"/>
    <x v="1"/>
    <n v="70"/>
    <n v="8163"/>
    <x v="12"/>
    <s v="Pave"/>
    <s v="NA"/>
    <s v="Reg"/>
    <s v="Lvl"/>
    <s v="AllPub"/>
    <s v="Inside"/>
    <s v="Gtl"/>
    <x v="8"/>
    <s v="Norm"/>
    <s v="Norm"/>
    <x v="0"/>
    <x v="6"/>
    <x v="1"/>
    <x v="2"/>
    <n v="1959"/>
    <x v="6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x v="1"/>
    <s v="SBrkr"/>
    <n v="1144"/>
    <n v="0"/>
    <n v="0"/>
    <x v="26"/>
    <n v="1144"/>
    <n v="1"/>
    <n v="0"/>
    <n v="1"/>
    <n v="0"/>
    <n v="3"/>
    <n v="1"/>
    <s v="TA"/>
    <n v="6"/>
    <s v="Typ"/>
    <n v="1"/>
    <s v="TA"/>
    <s v="Attchd"/>
    <n v="1959"/>
    <s v="RFn"/>
    <x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x v="89"/>
    <n v="62.173913043478258"/>
    <x v="3"/>
    <m/>
  </r>
  <r>
    <x v="466"/>
    <n v="20"/>
    <x v="1"/>
    <s v="NA"/>
    <n v="8339"/>
    <x v="12"/>
    <s v="Pave"/>
    <s v="NA"/>
    <s v="IR1"/>
    <s v="Lvl"/>
    <s v="AllPub"/>
    <s v="Inside"/>
    <s v="Gtl"/>
    <x v="8"/>
    <s v="Norm"/>
    <s v="Norm"/>
    <x v="0"/>
    <x v="3"/>
    <x v="1"/>
    <x v="4"/>
    <n v="1959"/>
    <x v="6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x v="1"/>
    <s v="SBrkr"/>
    <n v="882"/>
    <n v="0"/>
    <n v="0"/>
    <x v="35"/>
    <n v="882"/>
    <n v="0"/>
    <n v="0"/>
    <n v="1"/>
    <n v="0"/>
    <n v="3"/>
    <n v="1"/>
    <s v="TA"/>
    <n v="5"/>
    <s v="Typ"/>
    <n v="0"/>
    <s v="NA"/>
    <s v="Attchd"/>
    <n v="1959"/>
    <s v="RFn"/>
    <x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x v="156"/>
    <n v="118.33333333333333"/>
    <x v="5"/>
    <m/>
  </r>
  <r>
    <x v="467"/>
    <n v="90"/>
    <x v="1"/>
    <n v="70"/>
    <n v="8393"/>
    <x v="12"/>
    <s v="Pave"/>
    <s v="NA"/>
    <s v="Reg"/>
    <s v="Lvl"/>
    <s v="AllPub"/>
    <s v="Corner"/>
    <s v="Gtl"/>
    <x v="8"/>
    <s v="Norm"/>
    <s v="Norm"/>
    <x v="2"/>
    <x v="3"/>
    <x v="1"/>
    <x v="0"/>
    <n v="1959"/>
    <x v="6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x v="1"/>
    <s v="SBrkr"/>
    <n v="1712"/>
    <n v="0"/>
    <n v="0"/>
    <x v="9"/>
    <n v="1712"/>
    <n v="0"/>
    <n v="0"/>
    <n v="2"/>
    <n v="0"/>
    <n v="4"/>
    <n v="2"/>
    <s v="TA"/>
    <n v="8"/>
    <s v="Typ"/>
    <n v="0"/>
    <s v="NA"/>
    <s v="Attchd"/>
    <n v="2005"/>
    <s v="Fin"/>
    <x v="4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x v="133"/>
    <n v="43.939393939393938"/>
    <x v="0"/>
    <m/>
  </r>
  <r>
    <x v="468"/>
    <n v="20"/>
    <x v="1"/>
    <n v="73"/>
    <n v="8760"/>
    <x v="9"/>
    <s v="Pave"/>
    <s v="NA"/>
    <s v="Reg"/>
    <s v="Lvl"/>
    <s v="AllPub"/>
    <s v="Inside"/>
    <s v="Gtl"/>
    <x v="8"/>
    <s v="Norm"/>
    <s v="Norm"/>
    <x v="0"/>
    <x v="3"/>
    <x v="2"/>
    <x v="2"/>
    <n v="1959"/>
    <x v="6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x v="1"/>
    <s v="SBrkr"/>
    <n v="1194"/>
    <n v="0"/>
    <n v="0"/>
    <x v="2"/>
    <n v="1194"/>
    <n v="1"/>
    <n v="0"/>
    <n v="1"/>
    <n v="0"/>
    <n v="3"/>
    <n v="1"/>
    <s v="TA"/>
    <n v="6"/>
    <s v="Typ"/>
    <n v="0"/>
    <s v="NA"/>
    <s v="Attchd"/>
    <n v="1959"/>
    <s v="RFn"/>
    <x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x v="267"/>
    <n v="61.666666666666664"/>
    <x v="3"/>
    <m/>
  </r>
  <r>
    <x v="469"/>
    <n v="20"/>
    <x v="1"/>
    <n v="79"/>
    <n v="8910"/>
    <x v="9"/>
    <s v="Pave"/>
    <s v="NA"/>
    <s v="Reg"/>
    <s v="Lvl"/>
    <s v="AllPub"/>
    <s v="Corner"/>
    <s v="Gtl"/>
    <x v="8"/>
    <s v="Norm"/>
    <s v="Norm"/>
    <x v="0"/>
    <x v="3"/>
    <x v="2"/>
    <x v="2"/>
    <n v="1959"/>
    <x v="6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x v="1"/>
    <s v="SBrkr"/>
    <n v="1194"/>
    <n v="0"/>
    <n v="0"/>
    <x v="1"/>
    <n v="1194"/>
    <n v="0"/>
    <n v="1"/>
    <n v="1"/>
    <n v="0"/>
    <n v="3"/>
    <n v="1"/>
    <s v="TA"/>
    <n v="6"/>
    <s v="Typ"/>
    <n v="1"/>
    <s v="Fa"/>
    <s v="BuiltIn"/>
    <n v="1954"/>
    <s v="Fin"/>
    <x v="4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x v="10"/>
    <n v="88.611111111111114"/>
    <x v="8"/>
    <m/>
  </r>
  <r>
    <x v="470"/>
    <n v="20"/>
    <x v="1"/>
    <s v="NA"/>
    <n v="9000"/>
    <x v="2"/>
    <s v="Pave"/>
    <s v="NA"/>
    <s v="Reg"/>
    <s v="Lvl"/>
    <s v="AllPub"/>
    <s v="Inside"/>
    <s v="Gtl"/>
    <x v="1"/>
    <s v="Norm"/>
    <s v="Norm"/>
    <x v="0"/>
    <x v="3"/>
    <x v="1"/>
    <x v="7"/>
    <n v="1959"/>
    <x v="6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x v="1"/>
    <s v="SBrkr"/>
    <n v="1006"/>
    <n v="0"/>
    <n v="0"/>
    <x v="14"/>
    <n v="1006"/>
    <n v="0"/>
    <n v="0"/>
    <n v="1"/>
    <n v="0"/>
    <n v="3"/>
    <n v="1"/>
    <s v="TA"/>
    <n v="5"/>
    <s v="Typ"/>
    <n v="0"/>
    <s v="NA"/>
    <s v="NA"/>
    <s v="NA"/>
    <s v="NA"/>
    <x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x v="185"/>
    <n v="40"/>
    <x v="0"/>
    <m/>
  </r>
  <r>
    <x v="471"/>
    <n v="20"/>
    <x v="1"/>
    <n v="70"/>
    <n v="9100"/>
    <x v="2"/>
    <s v="Pave"/>
    <s v="NA"/>
    <s v="Reg"/>
    <s v="Lvl"/>
    <s v="AllPub"/>
    <s v="Inside"/>
    <s v="Gtl"/>
    <x v="8"/>
    <s v="Norm"/>
    <s v="Norm"/>
    <x v="0"/>
    <x v="3"/>
    <x v="2"/>
    <x v="2"/>
    <n v="1959"/>
    <x v="6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x v="1"/>
    <s v="SBrkr"/>
    <n v="864"/>
    <n v="0"/>
    <n v="0"/>
    <x v="7"/>
    <n v="864"/>
    <n v="0"/>
    <n v="0"/>
    <n v="1"/>
    <n v="0"/>
    <n v="2"/>
    <n v="1"/>
    <s v="TA"/>
    <n v="5"/>
    <s v="Typ"/>
    <n v="0"/>
    <s v="NA"/>
    <s v="Detchd"/>
    <n v="2008"/>
    <s v="Unf"/>
    <x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x v="142"/>
    <n v="75"/>
    <x v="6"/>
    <m/>
  </r>
  <r>
    <x v="472"/>
    <n v="20"/>
    <x v="1"/>
    <n v="77"/>
    <n v="9320"/>
    <x v="2"/>
    <s v="Pave"/>
    <s v="NA"/>
    <s v="IR1"/>
    <s v="Lvl"/>
    <s v="AllPub"/>
    <s v="Inside"/>
    <s v="Gtl"/>
    <x v="8"/>
    <s v="Norm"/>
    <s v="Norm"/>
    <x v="0"/>
    <x v="3"/>
    <x v="4"/>
    <x v="0"/>
    <n v="1959"/>
    <x v="6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x v="1"/>
    <s v="SBrkr"/>
    <n v="1225"/>
    <n v="0"/>
    <n v="0"/>
    <x v="15"/>
    <n v="1225"/>
    <n v="1"/>
    <n v="0"/>
    <n v="1"/>
    <n v="1"/>
    <n v="3"/>
    <n v="1"/>
    <s v="TA"/>
    <n v="6"/>
    <s v="Typ"/>
    <n v="0"/>
    <s v="NA"/>
    <s v="NA"/>
    <s v="NA"/>
    <s v="NA"/>
    <x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x v="268"/>
    <n v="58.613636363636367"/>
    <x v="3"/>
    <m/>
  </r>
  <r>
    <x v="473"/>
    <n v="20"/>
    <x v="1"/>
    <n v="80"/>
    <n v="9600"/>
    <x v="15"/>
    <s v="Pave"/>
    <s v="NA"/>
    <s v="Reg"/>
    <s v="Lvl"/>
    <s v="AllPub"/>
    <s v="Corner"/>
    <s v="Gtl"/>
    <x v="8"/>
    <s v="Norm"/>
    <s v="Norm"/>
    <x v="0"/>
    <x v="3"/>
    <x v="1"/>
    <x v="2"/>
    <n v="1959"/>
    <x v="6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x v="1"/>
    <s v="SBrkr"/>
    <n v="1041"/>
    <n v="0"/>
    <n v="0"/>
    <x v="19"/>
    <n v="1041"/>
    <n v="1"/>
    <n v="0"/>
    <n v="1"/>
    <n v="0"/>
    <n v="3"/>
    <n v="1"/>
    <s v="TA"/>
    <n v="6"/>
    <s v="Typ"/>
    <n v="0"/>
    <s v="NA"/>
    <s v="Attchd"/>
    <n v="1959"/>
    <s v="RFn"/>
    <x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x v="219"/>
    <n v="59.285714285714285"/>
    <x v="3"/>
    <m/>
  </r>
  <r>
    <x v="474"/>
    <n v="20"/>
    <x v="1"/>
    <s v="NA"/>
    <n v="9830"/>
    <x v="3"/>
    <s v="Pave"/>
    <s v="NA"/>
    <s v="IR1"/>
    <s v="Lvl"/>
    <s v="AllPub"/>
    <s v="Corner"/>
    <s v="Gtl"/>
    <x v="8"/>
    <s v="Norm"/>
    <s v="Norm"/>
    <x v="0"/>
    <x v="3"/>
    <x v="1"/>
    <x v="4"/>
    <n v="1959"/>
    <x v="6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x v="1"/>
    <s v="SBrkr"/>
    <n v="1287"/>
    <n v="0"/>
    <n v="0"/>
    <x v="2"/>
    <n v="1287"/>
    <n v="1"/>
    <n v="0"/>
    <n v="1"/>
    <n v="0"/>
    <n v="3"/>
    <n v="1"/>
    <s v="Gd"/>
    <n v="7"/>
    <s v="Typ"/>
    <n v="1"/>
    <s v="Gd"/>
    <s v="Detchd"/>
    <n v="1997"/>
    <s v="Fin"/>
    <x v="4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x v="269"/>
    <n v="67.5"/>
    <x v="2"/>
    <m/>
  </r>
  <r>
    <x v="475"/>
    <n v="20"/>
    <x v="1"/>
    <n v="72"/>
    <n v="10007"/>
    <x v="3"/>
    <s v="Pave"/>
    <s v="NA"/>
    <s v="IR1"/>
    <s v="Lvl"/>
    <s v="AllPub"/>
    <s v="Inside"/>
    <s v="Gtl"/>
    <x v="8"/>
    <s v="Norm"/>
    <s v="Norm"/>
    <x v="0"/>
    <x v="3"/>
    <x v="1"/>
    <x v="4"/>
    <n v="1959"/>
    <x v="6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x v="1"/>
    <s v="SBrkr"/>
    <n v="1053"/>
    <n v="0"/>
    <n v="0"/>
    <x v="19"/>
    <n v="1053"/>
    <n v="1"/>
    <n v="0"/>
    <n v="1"/>
    <n v="1"/>
    <n v="3"/>
    <n v="1"/>
    <s v="Gd"/>
    <n v="5"/>
    <s v="Typ"/>
    <n v="0"/>
    <s v="NA"/>
    <s v="Attchd"/>
    <n v="1959"/>
    <s v="RFn"/>
    <x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x v="270"/>
    <n v="69.285714285714292"/>
    <x v="2"/>
    <m/>
  </r>
  <r>
    <x v="476"/>
    <n v="20"/>
    <x v="1"/>
    <n v="70"/>
    <n v="10552"/>
    <x v="16"/>
    <s v="Pave"/>
    <s v="NA"/>
    <s v="IR1"/>
    <s v="Lvl"/>
    <s v="AllPub"/>
    <s v="Inside"/>
    <s v="Gtl"/>
    <x v="8"/>
    <s v="Norm"/>
    <s v="Norm"/>
    <x v="0"/>
    <x v="3"/>
    <x v="1"/>
    <x v="0"/>
    <n v="1959"/>
    <x v="6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x v="1"/>
    <s v="SBrkr"/>
    <n v="1700"/>
    <n v="0"/>
    <n v="0"/>
    <x v="8"/>
    <n v="1700"/>
    <n v="0"/>
    <n v="1"/>
    <n v="1"/>
    <n v="1"/>
    <n v="4"/>
    <n v="1"/>
    <s v="Gd"/>
    <n v="6"/>
    <s v="Typ"/>
    <n v="1"/>
    <s v="Gd"/>
    <s v="Attchd"/>
    <n v="1959"/>
    <s v="RFn"/>
    <x v="4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x v="238"/>
    <n v="53.387096774193552"/>
    <x v="1"/>
    <m/>
  </r>
  <r>
    <x v="477"/>
    <n v="20"/>
    <x v="1"/>
    <n v="80"/>
    <n v="10721"/>
    <x v="7"/>
    <s v="Pave"/>
    <s v="NA"/>
    <s v="IR1"/>
    <s v="Lvl"/>
    <s v="AllPub"/>
    <s v="Inside"/>
    <s v="Gtl"/>
    <x v="8"/>
    <s v="Norm"/>
    <s v="Norm"/>
    <x v="0"/>
    <x v="3"/>
    <x v="2"/>
    <x v="2"/>
    <n v="1959"/>
    <x v="6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x v="1"/>
    <s v="SBrkr"/>
    <n v="1252"/>
    <n v="0"/>
    <n v="0"/>
    <x v="22"/>
    <n v="1252"/>
    <n v="0"/>
    <n v="0"/>
    <n v="1"/>
    <n v="0"/>
    <n v="3"/>
    <n v="1"/>
    <s v="Gd"/>
    <n v="7"/>
    <s v="Typ"/>
    <n v="0"/>
    <s v="NA"/>
    <s v="Detchd"/>
    <n v="1960"/>
    <s v="Unf"/>
    <x v="4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x v="271"/>
    <n v="56.8"/>
    <x v="3"/>
    <m/>
  </r>
  <r>
    <x v="478"/>
    <n v="80"/>
    <x v="1"/>
    <n v="124"/>
    <n v="11512"/>
    <x v="8"/>
    <s v="Pave"/>
    <s v="NA"/>
    <s v="IR1"/>
    <s v="Lvl"/>
    <s v="AllPub"/>
    <s v="Corner"/>
    <s v="Gtl"/>
    <x v="2"/>
    <s v="Norm"/>
    <s v="Norm"/>
    <x v="0"/>
    <x v="6"/>
    <x v="2"/>
    <x v="4"/>
    <n v="1959"/>
    <x v="6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x v="1"/>
    <s v="SBrkr"/>
    <n v="1357"/>
    <n v="0"/>
    <n v="0"/>
    <x v="2"/>
    <n v="1357"/>
    <n v="1"/>
    <n v="0"/>
    <n v="1"/>
    <n v="0"/>
    <n v="2"/>
    <n v="1"/>
    <s v="Ex"/>
    <n v="5"/>
    <s v="Typ"/>
    <n v="1"/>
    <s v="Gd"/>
    <s v="Basment"/>
    <n v="1959"/>
    <s v="RFn"/>
    <x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x v="59"/>
    <n v="73.75"/>
    <x v="2"/>
    <m/>
  </r>
  <r>
    <x v="479"/>
    <n v="20"/>
    <x v="1"/>
    <s v="NA"/>
    <n v="12160"/>
    <x v="31"/>
    <s v="Pave"/>
    <s v="NA"/>
    <s v="IR1"/>
    <s v="Lvl"/>
    <s v="AllPub"/>
    <s v="Inside"/>
    <s v="Gtl"/>
    <x v="8"/>
    <s v="Norm"/>
    <s v="Norm"/>
    <x v="0"/>
    <x v="3"/>
    <x v="1"/>
    <x v="0"/>
    <n v="1959"/>
    <x v="6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x v="1"/>
    <s v="SBrkr"/>
    <n v="1188"/>
    <n v="0"/>
    <n v="0"/>
    <x v="2"/>
    <n v="1188"/>
    <n v="1"/>
    <n v="0"/>
    <n v="1"/>
    <n v="0"/>
    <n v="3"/>
    <n v="1"/>
    <s v="TA"/>
    <n v="6"/>
    <s v="Typ"/>
    <n v="0"/>
    <s v="NA"/>
    <s v="Attchd"/>
    <n v="1959"/>
    <s v="RFn"/>
    <x v="4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x v="271"/>
    <n v="59.166666666666664"/>
    <x v="3"/>
    <m/>
  </r>
  <r>
    <x v="480"/>
    <n v="20"/>
    <x v="1"/>
    <n v="100"/>
    <n v="15602"/>
    <x v="27"/>
    <s v="Pave"/>
    <s v="NA"/>
    <s v="IR1"/>
    <s v="Lvl"/>
    <s v="AllPub"/>
    <s v="Inside"/>
    <s v="Gtl"/>
    <x v="6"/>
    <s v="Norm"/>
    <s v="Norm"/>
    <x v="0"/>
    <x v="3"/>
    <x v="3"/>
    <x v="1"/>
    <n v="1959"/>
    <x v="6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x v="1"/>
    <s v="SBrkr"/>
    <n v="1801"/>
    <n v="0"/>
    <n v="0"/>
    <x v="9"/>
    <n v="1801"/>
    <n v="1"/>
    <n v="0"/>
    <n v="2"/>
    <n v="0"/>
    <n v="1"/>
    <n v="1"/>
    <s v="TA"/>
    <n v="6"/>
    <s v="Typ"/>
    <n v="2"/>
    <s v="TA"/>
    <s v="Attchd"/>
    <n v="1959"/>
    <s v="Fin"/>
    <x v="4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x v="272"/>
    <n v="87.575757575757578"/>
    <x v="8"/>
    <m/>
  </r>
  <r>
    <x v="481"/>
    <n v="20"/>
    <x v="1"/>
    <n v="115"/>
    <n v="16905"/>
    <x v="46"/>
    <s v="Pave"/>
    <s v="NA"/>
    <s v="Reg"/>
    <s v="Lvl"/>
    <s v="AllPub"/>
    <s v="Inside"/>
    <s v="Gtl"/>
    <x v="12"/>
    <s v="Norm"/>
    <s v="Norm"/>
    <x v="0"/>
    <x v="3"/>
    <x v="1"/>
    <x v="2"/>
    <n v="1959"/>
    <x v="6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x v="1"/>
    <s v="SBrkr"/>
    <n v="1328"/>
    <n v="0"/>
    <n v="0"/>
    <x v="6"/>
    <n v="1328"/>
    <n v="0"/>
    <n v="1"/>
    <n v="1"/>
    <n v="1"/>
    <n v="2"/>
    <n v="1"/>
    <s v="TA"/>
    <n v="5"/>
    <s v="Typ"/>
    <n v="2"/>
    <s v="Gd"/>
    <s v="Attchd"/>
    <n v="1959"/>
    <s v="RFn"/>
    <x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x v="157"/>
    <n v="62.962962962962962"/>
    <x v="3"/>
    <m/>
  </r>
  <r>
    <x v="482"/>
    <n v="50"/>
    <x v="1"/>
    <n v="80"/>
    <n v="17120"/>
    <x v="46"/>
    <s v="Pave"/>
    <s v="NA"/>
    <s v="Reg"/>
    <s v="Lvl"/>
    <s v="AllPub"/>
    <s v="Inside"/>
    <s v="Gtl"/>
    <x v="5"/>
    <s v="Feedr"/>
    <s v="Norm"/>
    <x v="0"/>
    <x v="1"/>
    <x v="4"/>
    <x v="3"/>
    <n v="1959"/>
    <x v="6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x v="1"/>
    <s v="SBrkr"/>
    <n v="1120"/>
    <n v="468"/>
    <n v="0"/>
    <x v="21"/>
    <n v="1588"/>
    <n v="0"/>
    <n v="0"/>
    <n v="2"/>
    <n v="0"/>
    <n v="4"/>
    <n v="1"/>
    <s v="TA"/>
    <n v="7"/>
    <s v="Min2"/>
    <n v="1"/>
    <s v="Gd"/>
    <s v="Detchd"/>
    <n v="1991"/>
    <s v="Fin"/>
    <x v="4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x v="273"/>
    <n v="84.02"/>
    <x v="6"/>
    <m/>
  </r>
  <r>
    <x v="483"/>
    <n v="20"/>
    <x v="1"/>
    <n v="100"/>
    <n v="17500"/>
    <x v="38"/>
    <s v="Pave"/>
    <s v="NA"/>
    <s v="Reg"/>
    <s v="Lvl"/>
    <s v="AllPub"/>
    <s v="Inside"/>
    <s v="Gtl"/>
    <x v="6"/>
    <s v="PosA"/>
    <s v="Norm"/>
    <x v="0"/>
    <x v="3"/>
    <x v="3"/>
    <x v="1"/>
    <n v="1959"/>
    <x v="6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x v="1"/>
    <s v="SBrkr"/>
    <n v="1902"/>
    <n v="0"/>
    <n v="0"/>
    <x v="38"/>
    <n v="1902"/>
    <n v="1"/>
    <n v="0"/>
    <n v="2"/>
    <n v="0"/>
    <n v="3"/>
    <n v="1"/>
    <s v="Ex"/>
    <n v="7"/>
    <s v="Typ"/>
    <n v="2"/>
    <s v="TA"/>
    <s v="Attchd"/>
    <n v="1959"/>
    <s v="Fin"/>
    <x v="4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x v="274"/>
    <n v="88.15789473684211"/>
    <x v="8"/>
    <m/>
  </r>
  <r>
    <x v="484"/>
    <n v="20"/>
    <x v="1"/>
    <n v="134"/>
    <n v="17755"/>
    <x v="6"/>
    <s v="Pave"/>
    <s v="NA"/>
    <s v="Reg"/>
    <s v="Lvl"/>
    <s v="AllPub"/>
    <s v="Inside"/>
    <s v="Gtl"/>
    <x v="2"/>
    <s v="Norm"/>
    <s v="Norm"/>
    <x v="0"/>
    <x v="3"/>
    <x v="1"/>
    <x v="3"/>
    <n v="1959"/>
    <x v="6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x v="1"/>
    <s v="SBrkr"/>
    <n v="1466"/>
    <n v="0"/>
    <n v="0"/>
    <x v="17"/>
    <n v="1466"/>
    <n v="0"/>
    <n v="0"/>
    <n v="1"/>
    <n v="1"/>
    <n v="3"/>
    <n v="1"/>
    <s v="Fa"/>
    <n v="6"/>
    <s v="Typ"/>
    <n v="2"/>
    <s v="Gd"/>
    <s v="Attchd"/>
    <n v="1959"/>
    <s v="Fin"/>
    <x v="4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x v="275"/>
    <n v="51.689655172413794"/>
    <x v="1"/>
    <m/>
  </r>
  <r>
    <x v="485"/>
    <n v="20"/>
    <x v="1"/>
    <n v="70"/>
    <n v="7000"/>
    <x v="21"/>
    <s v="Pave"/>
    <s v="NA"/>
    <s v="Reg"/>
    <s v="Lvl"/>
    <s v="AllPub"/>
    <s v="Inside"/>
    <s v="Gtl"/>
    <x v="8"/>
    <s v="Norm"/>
    <s v="Norm"/>
    <x v="0"/>
    <x v="3"/>
    <x v="1"/>
    <x v="4"/>
    <n v="1960"/>
    <x v="7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x v="1"/>
    <s v="SBrkr"/>
    <n v="1134"/>
    <n v="0"/>
    <n v="0"/>
    <x v="19"/>
    <n v="1134"/>
    <n v="0"/>
    <n v="0"/>
    <n v="1"/>
    <n v="0"/>
    <n v="2"/>
    <n v="1"/>
    <s v="TA"/>
    <n v="6"/>
    <s v="Typ"/>
    <n v="0"/>
    <s v="NA"/>
    <s v="Attchd"/>
    <n v="1960"/>
    <s v="RFn"/>
    <x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x v="27"/>
    <n v="64.285714285714292"/>
    <x v="3"/>
    <m/>
  </r>
  <r>
    <x v="486"/>
    <n v="80"/>
    <x v="1"/>
    <n v="70"/>
    <n v="7910"/>
    <x v="14"/>
    <s v="Pave"/>
    <s v="NA"/>
    <s v="Reg"/>
    <s v="Lvl"/>
    <s v="AllPub"/>
    <s v="Inside"/>
    <s v="Gtl"/>
    <x v="8"/>
    <s v="Norm"/>
    <s v="Norm"/>
    <x v="0"/>
    <x v="6"/>
    <x v="1"/>
    <x v="0"/>
    <n v="1960"/>
    <x v="7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x v="1"/>
    <s v="SBrkr"/>
    <n v="1507"/>
    <n v="0"/>
    <n v="0"/>
    <x v="23"/>
    <n v="1507"/>
    <n v="0"/>
    <n v="0"/>
    <n v="2"/>
    <n v="0"/>
    <n v="4"/>
    <n v="1"/>
    <s v="TA"/>
    <n v="7"/>
    <s v="Maj1"/>
    <n v="0"/>
    <s v="NA"/>
    <s v="Basment"/>
    <n v="1960"/>
    <s v="Unf"/>
    <x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x v="28"/>
    <n v="48.846153846153847"/>
    <x v="1"/>
    <m/>
  </r>
  <r>
    <x v="487"/>
    <n v="20"/>
    <x v="1"/>
    <n v="70"/>
    <n v="7931"/>
    <x v="14"/>
    <s v="Pave"/>
    <s v="NA"/>
    <s v="Reg"/>
    <s v="Lvl"/>
    <s v="AllPub"/>
    <s v="Inside"/>
    <s v="Gtl"/>
    <x v="8"/>
    <s v="Norm"/>
    <s v="Norm"/>
    <x v="0"/>
    <x v="3"/>
    <x v="1"/>
    <x v="2"/>
    <n v="1960"/>
    <x v="7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x v="1"/>
    <s v="FuseA"/>
    <n v="1269"/>
    <n v="0"/>
    <n v="0"/>
    <x v="22"/>
    <n v="1269"/>
    <n v="0"/>
    <n v="0"/>
    <n v="1"/>
    <n v="1"/>
    <n v="3"/>
    <n v="1"/>
    <s v="TA"/>
    <n v="6"/>
    <s v="Typ"/>
    <n v="1"/>
    <s v="Fa"/>
    <s v="Detchd"/>
    <n v="1964"/>
    <s v="Unf"/>
    <x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54"/>
    <n v="62"/>
    <x v="3"/>
    <m/>
  </r>
  <r>
    <x v="488"/>
    <n v="20"/>
    <x v="1"/>
    <n v="80"/>
    <n v="8892"/>
    <x v="9"/>
    <s v="Pave"/>
    <s v="NA"/>
    <s v="IR1"/>
    <s v="Lvl"/>
    <s v="AllPub"/>
    <s v="Inside"/>
    <s v="Gtl"/>
    <x v="8"/>
    <s v="Norm"/>
    <s v="Norm"/>
    <x v="0"/>
    <x v="3"/>
    <x v="1"/>
    <x v="0"/>
    <n v="1960"/>
    <x v="7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x v="1"/>
    <s v="SBrkr"/>
    <n v="1065"/>
    <n v="0"/>
    <n v="0"/>
    <x v="19"/>
    <n v="1065"/>
    <n v="0"/>
    <n v="0"/>
    <n v="1"/>
    <n v="1"/>
    <n v="3"/>
    <n v="1"/>
    <s v="TA"/>
    <n v="6"/>
    <s v="Typ"/>
    <n v="0"/>
    <s v="NA"/>
    <s v="Detchd"/>
    <n v="1974"/>
    <s v="Unf"/>
    <x v="4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x v="276"/>
    <n v="60.238095238095241"/>
    <x v="3"/>
    <m/>
  </r>
  <r>
    <x v="489"/>
    <n v="20"/>
    <x v="1"/>
    <n v="73"/>
    <n v="9300"/>
    <x v="2"/>
    <s v="Pave"/>
    <s v="NA"/>
    <s v="Reg"/>
    <s v="Lvl"/>
    <s v="AllPub"/>
    <s v="Inside"/>
    <s v="Gtl"/>
    <x v="8"/>
    <s v="Feedr"/>
    <s v="Norm"/>
    <x v="0"/>
    <x v="3"/>
    <x v="1"/>
    <x v="0"/>
    <n v="1960"/>
    <x v="7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x v="1"/>
    <s v="SBrkr"/>
    <n v="1264"/>
    <n v="0"/>
    <n v="0"/>
    <x v="22"/>
    <n v="1264"/>
    <n v="1"/>
    <n v="0"/>
    <n v="1"/>
    <n v="0"/>
    <n v="3"/>
    <n v="1"/>
    <s v="TA"/>
    <n v="6"/>
    <s v="Typ"/>
    <n v="2"/>
    <s v="Gd"/>
    <s v="Attchd"/>
    <n v="1960"/>
    <s v="Unf"/>
    <x v="4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x v="42"/>
    <n v="67"/>
    <x v="2"/>
    <m/>
  </r>
  <r>
    <x v="490"/>
    <n v="20"/>
    <x v="1"/>
    <s v="NA"/>
    <n v="10920"/>
    <x v="7"/>
    <s v="Pave"/>
    <s v="NA"/>
    <s v="IR1"/>
    <s v="Lvl"/>
    <s v="AllPub"/>
    <s v="Corner"/>
    <s v="Gtl"/>
    <x v="8"/>
    <s v="Norm"/>
    <s v="Norm"/>
    <x v="0"/>
    <x v="3"/>
    <x v="2"/>
    <x v="0"/>
    <n v="1960"/>
    <x v="7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x v="1"/>
    <s v="SBrkr"/>
    <n v="1253"/>
    <n v="0"/>
    <n v="0"/>
    <x v="22"/>
    <n v="1253"/>
    <n v="1"/>
    <n v="0"/>
    <n v="1"/>
    <n v="1"/>
    <n v="2"/>
    <n v="1"/>
    <s v="TA"/>
    <n v="5"/>
    <s v="Typ"/>
    <n v="1"/>
    <s v="Fa"/>
    <s v="Attchd"/>
    <n v="1960"/>
    <s v="RFn"/>
    <x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x v="81"/>
    <n v="62.8"/>
    <x v="3"/>
    <m/>
  </r>
  <r>
    <x v="491"/>
    <n v="20"/>
    <x v="1"/>
    <n v="80"/>
    <n v="11600"/>
    <x v="4"/>
    <s v="Pave"/>
    <s v="NA"/>
    <s v="Reg"/>
    <s v="Lvl"/>
    <s v="AllPub"/>
    <s v="Inside"/>
    <s v="Gtl"/>
    <x v="8"/>
    <s v="Norm"/>
    <s v="Norm"/>
    <x v="0"/>
    <x v="3"/>
    <x v="2"/>
    <x v="0"/>
    <n v="1960"/>
    <x v="7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x v="1"/>
    <s v="SBrkr"/>
    <n v="1383"/>
    <n v="0"/>
    <n v="0"/>
    <x v="0"/>
    <n v="1383"/>
    <n v="0"/>
    <n v="0"/>
    <n v="1"/>
    <n v="1"/>
    <n v="3"/>
    <n v="1"/>
    <s v="TA"/>
    <n v="7"/>
    <s v="Typ"/>
    <n v="0"/>
    <s v="NA"/>
    <s v="Attchd"/>
    <n v="1960"/>
    <s v="RFn"/>
    <x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x v="277"/>
    <n v="51.875"/>
    <x v="1"/>
    <m/>
  </r>
  <r>
    <x v="492"/>
    <n v="90"/>
    <x v="1"/>
    <n v="80"/>
    <n v="11600"/>
    <x v="4"/>
    <s v="Pave"/>
    <s v="NA"/>
    <s v="Reg"/>
    <s v="Lvl"/>
    <s v="AllPub"/>
    <s v="Corner"/>
    <s v="Gtl"/>
    <x v="8"/>
    <s v="Feedr"/>
    <s v="Norm"/>
    <x v="2"/>
    <x v="0"/>
    <x v="1"/>
    <x v="0"/>
    <n v="1960"/>
    <x v="7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x v="1"/>
    <s v="FuseA"/>
    <n v="1105"/>
    <n v="1169"/>
    <n v="0"/>
    <x v="10"/>
    <n v="2274"/>
    <n v="0"/>
    <n v="0"/>
    <n v="2"/>
    <n v="0"/>
    <n v="5"/>
    <n v="2"/>
    <s v="TA"/>
    <n v="12"/>
    <s v="Typ"/>
    <n v="0"/>
    <s v="NA"/>
    <s v="Detchd"/>
    <n v="1960"/>
    <s v="Unf"/>
    <x v="4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x v="278"/>
    <n v="45.382352941176471"/>
    <x v="1"/>
    <m/>
  </r>
  <r>
    <x v="493"/>
    <n v="20"/>
    <x v="1"/>
    <s v="NA"/>
    <n v="12342"/>
    <x v="31"/>
    <s v="Pave"/>
    <s v="NA"/>
    <s v="IR1"/>
    <s v="Lvl"/>
    <s v="AllPub"/>
    <s v="Inside"/>
    <s v="Gtl"/>
    <x v="8"/>
    <s v="Norm"/>
    <s v="Norm"/>
    <x v="0"/>
    <x v="3"/>
    <x v="1"/>
    <x v="0"/>
    <n v="1960"/>
    <x v="7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x v="1"/>
    <s v="SBrkr"/>
    <n v="1422"/>
    <n v="0"/>
    <n v="0"/>
    <x v="2"/>
    <n v="1422"/>
    <n v="0"/>
    <n v="0"/>
    <n v="1"/>
    <n v="0"/>
    <n v="3"/>
    <n v="1"/>
    <s v="TA"/>
    <n v="6"/>
    <s v="Min1"/>
    <n v="1"/>
    <s v="TA"/>
    <s v="Attchd"/>
    <n v="1960"/>
    <s v="RFn"/>
    <x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x v="279"/>
    <n v="58.291666666666664"/>
    <x v="3"/>
    <m/>
  </r>
  <r>
    <x v="494"/>
    <n v="20"/>
    <x v="1"/>
    <s v="NA"/>
    <n v="12493"/>
    <x v="26"/>
    <s v="Pave"/>
    <s v="NA"/>
    <s v="IR1"/>
    <s v="Lvl"/>
    <s v="AllPub"/>
    <s v="Inside"/>
    <s v="Gtl"/>
    <x v="8"/>
    <s v="Norm"/>
    <s v="Norm"/>
    <x v="0"/>
    <x v="3"/>
    <x v="4"/>
    <x v="0"/>
    <n v="1960"/>
    <x v="7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x v="1"/>
    <s v="SBrkr"/>
    <n v="1100"/>
    <n v="0"/>
    <n v="0"/>
    <x v="15"/>
    <n v="1100"/>
    <n v="1"/>
    <n v="0"/>
    <n v="1"/>
    <n v="0"/>
    <n v="3"/>
    <n v="1"/>
    <s v="TA"/>
    <n v="6"/>
    <s v="Typ"/>
    <n v="1"/>
    <s v="Po"/>
    <s v="Attchd"/>
    <n v="1960"/>
    <s v="RFn"/>
    <x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x v="163"/>
    <n v="64.090909090909093"/>
    <x v="3"/>
    <m/>
  </r>
  <r>
    <x v="495"/>
    <n v="20"/>
    <x v="1"/>
    <s v="NA"/>
    <n v="12772"/>
    <x v="26"/>
    <s v="Pave"/>
    <s v="NA"/>
    <s v="IR1"/>
    <s v="Lvl"/>
    <s v="AllPub"/>
    <s v="CulDSac"/>
    <s v="Gtl"/>
    <x v="8"/>
    <s v="Norm"/>
    <s v="Norm"/>
    <x v="0"/>
    <x v="3"/>
    <x v="2"/>
    <x v="1"/>
    <n v="1960"/>
    <x v="7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x v="1"/>
    <s v="SBrkr"/>
    <n v="958"/>
    <n v="0"/>
    <n v="0"/>
    <x v="20"/>
    <n v="958"/>
    <n v="0"/>
    <n v="0"/>
    <n v="1"/>
    <n v="0"/>
    <n v="2"/>
    <n v="1"/>
    <s v="TA"/>
    <n v="5"/>
    <s v="Typ"/>
    <n v="0"/>
    <s v="NA"/>
    <s v="Attchd"/>
    <n v="1960"/>
    <s v="RFn"/>
    <x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x v="280"/>
    <n v="79.736842105263165"/>
    <x v="6"/>
    <m/>
  </r>
  <r>
    <x v="496"/>
    <n v="20"/>
    <x v="1"/>
    <s v="NA"/>
    <n v="13500"/>
    <x v="11"/>
    <s v="Pave"/>
    <s v="NA"/>
    <s v="Reg"/>
    <s v="Lvl"/>
    <s v="AllPub"/>
    <s v="Inside"/>
    <s v="Gtl"/>
    <x v="5"/>
    <s v="Norm"/>
    <s v="Norm"/>
    <x v="0"/>
    <x v="3"/>
    <x v="2"/>
    <x v="4"/>
    <n v="1960"/>
    <x v="7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x v="1"/>
    <s v="SBrkr"/>
    <n v="1252"/>
    <n v="0"/>
    <n v="0"/>
    <x v="17"/>
    <n v="1252"/>
    <n v="1"/>
    <n v="0"/>
    <n v="1"/>
    <n v="0"/>
    <n v="1"/>
    <n v="1"/>
    <s v="TA"/>
    <n v="4"/>
    <s v="Typ"/>
    <n v="1"/>
    <s v="Gd"/>
    <s v="Attchd"/>
    <n v="1960"/>
    <s v="RFn"/>
    <x v="4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x v="143"/>
    <n v="81.034482758620683"/>
    <x v="6"/>
    <m/>
  </r>
  <r>
    <x v="497"/>
    <n v="20"/>
    <x v="1"/>
    <s v="NA"/>
    <n v="14585"/>
    <x v="40"/>
    <s v="Pave"/>
    <s v="NA"/>
    <s v="IR1"/>
    <s v="Lvl"/>
    <s v="AllPub"/>
    <s v="CulDSac"/>
    <s v="Gtl"/>
    <x v="8"/>
    <s v="Norm"/>
    <s v="Norm"/>
    <x v="0"/>
    <x v="3"/>
    <x v="2"/>
    <x v="2"/>
    <n v="1960"/>
    <x v="7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x v="1"/>
    <s v="SBrkr"/>
    <n v="1429"/>
    <n v="0"/>
    <n v="0"/>
    <x v="23"/>
    <n v="1429"/>
    <n v="0"/>
    <n v="1"/>
    <n v="1"/>
    <n v="0"/>
    <n v="3"/>
    <n v="1"/>
    <s v="Gd"/>
    <n v="7"/>
    <s v="Typ"/>
    <n v="2"/>
    <s v="Gd"/>
    <s v="Attchd"/>
    <n v="1960"/>
    <s v="Unf"/>
    <x v="4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x v="281"/>
    <n v="69.961538461538467"/>
    <x v="2"/>
    <m/>
  </r>
  <r>
    <x v="498"/>
    <n v="20"/>
    <x v="1"/>
    <s v="NA"/>
    <n v="17600"/>
    <x v="38"/>
    <s v="Pave"/>
    <s v="NA"/>
    <s v="IR1"/>
    <s v="Lvl"/>
    <s v="AllPub"/>
    <s v="Inside"/>
    <s v="Gtl"/>
    <x v="8"/>
    <s v="Norm"/>
    <s v="Norm"/>
    <x v="0"/>
    <x v="3"/>
    <x v="2"/>
    <x v="0"/>
    <n v="1960"/>
    <x v="7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x v="1"/>
    <s v="FuseA"/>
    <n v="1478"/>
    <n v="0"/>
    <n v="0"/>
    <x v="13"/>
    <n v="1478"/>
    <n v="1"/>
    <n v="0"/>
    <n v="2"/>
    <n v="0"/>
    <n v="3"/>
    <n v="1"/>
    <s v="TA"/>
    <n v="6"/>
    <s v="Typ"/>
    <n v="2"/>
    <s v="Gd"/>
    <s v="Attchd"/>
    <n v="1960"/>
    <s v="Unf"/>
    <x v="4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x v="25"/>
    <n v="52.5"/>
    <x v="1"/>
    <m/>
  </r>
  <r>
    <x v="499"/>
    <n v="20"/>
    <x v="1"/>
    <n v="100"/>
    <n v="21750"/>
    <x v="28"/>
    <s v="Pave"/>
    <s v="NA"/>
    <s v="Reg"/>
    <s v="Lvl"/>
    <s v="AllPub"/>
    <s v="Inside"/>
    <s v="Gtl"/>
    <x v="10"/>
    <s v="Norm"/>
    <s v="Norm"/>
    <x v="0"/>
    <x v="3"/>
    <x v="1"/>
    <x v="3"/>
    <n v="1960"/>
    <x v="7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x v="1"/>
    <s v="SBrkr"/>
    <n v="1771"/>
    <n v="0"/>
    <n v="0"/>
    <x v="1"/>
    <n v="1771"/>
    <n v="0"/>
    <n v="0"/>
    <n v="1"/>
    <n v="0"/>
    <n v="3"/>
    <n v="1"/>
    <s v="TA"/>
    <n v="9"/>
    <s v="Min1"/>
    <n v="1"/>
    <s v="TA"/>
    <s v="Attchd"/>
    <n v="1960"/>
    <s v="Unf"/>
    <x v="4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x v="71"/>
    <n v="63.888888888888886"/>
    <x v="3"/>
    <m/>
  </r>
  <r>
    <x v="500"/>
    <n v="20"/>
    <x v="1"/>
    <n v="313"/>
    <n v="27650"/>
    <x v="50"/>
    <s v="Pave"/>
    <s v="NA"/>
    <s v="IR2"/>
    <s v="HLS"/>
    <s v="AllPub"/>
    <s v="Inside"/>
    <s v="Mod"/>
    <x v="8"/>
    <s v="PosA"/>
    <s v="Norm"/>
    <x v="0"/>
    <x v="3"/>
    <x v="3"/>
    <x v="4"/>
    <n v="1960"/>
    <x v="7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x v="1"/>
    <s v="SBrkr"/>
    <n v="2069"/>
    <n v="0"/>
    <n v="0"/>
    <x v="6"/>
    <n v="2069"/>
    <n v="1"/>
    <n v="0"/>
    <n v="2"/>
    <n v="0"/>
    <n v="4"/>
    <n v="1"/>
    <s v="Gd"/>
    <n v="9"/>
    <s v="Typ"/>
    <n v="1"/>
    <s v="Gd"/>
    <s v="Attchd"/>
    <n v="1960"/>
    <s v="RFn"/>
    <x v="4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282"/>
    <n v="89.629629629629633"/>
    <x v="8"/>
    <m/>
  </r>
  <r>
    <x v="501"/>
    <n v="20"/>
    <x v="1"/>
    <n v="141"/>
    <n v="31770"/>
    <x v="51"/>
    <s v="Pave"/>
    <s v="NA"/>
    <s v="IR1"/>
    <s v="Lvl"/>
    <s v="AllPub"/>
    <s v="Corner"/>
    <s v="Gtl"/>
    <x v="8"/>
    <s v="Norm"/>
    <s v="Norm"/>
    <x v="0"/>
    <x v="3"/>
    <x v="2"/>
    <x v="0"/>
    <n v="1960"/>
    <x v="7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x v="1"/>
    <s v="SBrkr"/>
    <n v="1656"/>
    <n v="0"/>
    <n v="0"/>
    <x v="6"/>
    <n v="1656"/>
    <n v="1"/>
    <n v="0"/>
    <n v="1"/>
    <n v="0"/>
    <n v="3"/>
    <n v="1"/>
    <s v="TA"/>
    <n v="7"/>
    <s v="Typ"/>
    <n v="2"/>
    <s v="Gd"/>
    <s v="Attchd"/>
    <n v="1960"/>
    <s v="Fin"/>
    <x v="4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x v="283"/>
    <n v="79.629629629629633"/>
    <x v="6"/>
    <m/>
  </r>
  <r>
    <x v="502"/>
    <n v="20"/>
    <x v="1"/>
    <n v="65"/>
    <n v="6768"/>
    <x v="21"/>
    <s v="Pave"/>
    <s v="NA"/>
    <s v="IR1"/>
    <s v="Lvl"/>
    <s v="AllPub"/>
    <s v="Inside"/>
    <s v="Gtl"/>
    <x v="1"/>
    <s v="Feedr"/>
    <s v="Norm"/>
    <x v="0"/>
    <x v="3"/>
    <x v="2"/>
    <x v="1"/>
    <n v="1961"/>
    <x v="7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x v="1"/>
    <s v="SBrkr"/>
    <n v="912"/>
    <n v="0"/>
    <n v="0"/>
    <x v="1"/>
    <n v="912"/>
    <n v="1"/>
    <n v="1"/>
    <n v="1"/>
    <n v="0"/>
    <n v="3"/>
    <n v="1"/>
    <s v="Gd"/>
    <n v="5"/>
    <s v="Typ"/>
    <n v="0"/>
    <s v="NA"/>
    <s v="Detchd"/>
    <n v="1962"/>
    <s v="Unf"/>
    <x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x v="271"/>
    <n v="78.888888888888886"/>
    <x v="6"/>
    <m/>
  </r>
  <r>
    <x v="503"/>
    <n v="20"/>
    <x v="1"/>
    <n v="85"/>
    <n v="6970"/>
    <x v="21"/>
    <s v="Pave"/>
    <s v="NA"/>
    <s v="Reg"/>
    <s v="Lvl"/>
    <s v="AllPub"/>
    <s v="Corner"/>
    <s v="Gtl"/>
    <x v="1"/>
    <s v="Feedr"/>
    <s v="Norm"/>
    <x v="0"/>
    <x v="3"/>
    <x v="4"/>
    <x v="0"/>
    <n v="1961"/>
    <x v="7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x v="1"/>
    <s v="SBrkr"/>
    <n v="1120"/>
    <n v="0"/>
    <n v="0"/>
    <x v="15"/>
    <n v="1120"/>
    <n v="1"/>
    <n v="0"/>
    <n v="1"/>
    <n v="1"/>
    <n v="3"/>
    <n v="1"/>
    <s v="Fa"/>
    <n v="5"/>
    <s v="Typ"/>
    <n v="0"/>
    <s v="NA"/>
    <s v="Attchd"/>
    <n v="1961"/>
    <s v="RFn"/>
    <x v="4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x v="207"/>
    <n v="58.636363636363633"/>
    <x v="3"/>
    <m/>
  </r>
  <r>
    <x v="504"/>
    <n v="20"/>
    <x v="1"/>
    <n v="65"/>
    <n v="6993"/>
    <x v="21"/>
    <s v="Pave"/>
    <s v="NA"/>
    <s v="Reg"/>
    <s v="Lvl"/>
    <s v="AllPub"/>
    <s v="Inside"/>
    <s v="Gtl"/>
    <x v="1"/>
    <s v="Feedr"/>
    <s v="Norm"/>
    <x v="0"/>
    <x v="3"/>
    <x v="1"/>
    <x v="4"/>
    <n v="1961"/>
    <x v="7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x v="1"/>
    <s v="SBrkr"/>
    <n v="1236"/>
    <n v="0"/>
    <n v="0"/>
    <x v="19"/>
    <n v="1236"/>
    <n v="0"/>
    <n v="0"/>
    <n v="1"/>
    <n v="0"/>
    <n v="3"/>
    <n v="1"/>
    <s v="TA"/>
    <n v="6"/>
    <s v="Typ"/>
    <n v="1"/>
    <s v="TA"/>
    <s v="Attchd"/>
    <n v="1961"/>
    <s v="Unf"/>
    <x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27"/>
    <n v="64.285714285714292"/>
    <x v="3"/>
    <m/>
  </r>
  <r>
    <x v="505"/>
    <n v="20"/>
    <x v="1"/>
    <n v="75"/>
    <n v="7875"/>
    <x v="14"/>
    <s v="Pave"/>
    <s v="NA"/>
    <s v="Reg"/>
    <s v="Lvl"/>
    <s v="AllPub"/>
    <s v="Inside"/>
    <s v="Gtl"/>
    <x v="8"/>
    <s v="Norm"/>
    <s v="Norm"/>
    <x v="0"/>
    <x v="3"/>
    <x v="1"/>
    <x v="2"/>
    <n v="1961"/>
    <x v="7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x v="1"/>
    <s v="SBrkr"/>
    <n v="1144"/>
    <n v="0"/>
    <n v="0"/>
    <x v="26"/>
    <n v="1144"/>
    <n v="1"/>
    <n v="0"/>
    <n v="1"/>
    <n v="0"/>
    <n v="3"/>
    <n v="1"/>
    <s v="TA"/>
    <n v="6"/>
    <s v="Typ"/>
    <n v="0"/>
    <s v="NA"/>
    <s v="Attchd"/>
    <n v="1961"/>
    <s v="Unf"/>
    <x v="4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x v="284"/>
    <n v="60.847826086956523"/>
    <x v="3"/>
    <m/>
  </r>
  <r>
    <x v="506"/>
    <n v="20"/>
    <x v="1"/>
    <n v="61"/>
    <n v="7943"/>
    <x v="14"/>
    <s v="Pave"/>
    <s v="NA"/>
    <s v="Reg"/>
    <s v="Lvl"/>
    <s v="AllPub"/>
    <s v="Inside"/>
    <s v="Gtl"/>
    <x v="1"/>
    <s v="Feedr"/>
    <s v="Norm"/>
    <x v="0"/>
    <x v="3"/>
    <x v="4"/>
    <x v="0"/>
    <n v="1961"/>
    <x v="7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x v="1"/>
    <s v="SBrkr"/>
    <n v="1029"/>
    <n v="0"/>
    <n v="0"/>
    <x v="19"/>
    <n v="1029"/>
    <n v="1"/>
    <n v="0"/>
    <n v="1"/>
    <n v="0"/>
    <n v="3"/>
    <n v="1"/>
    <s v="TA"/>
    <n v="5"/>
    <s v="Typ"/>
    <n v="0"/>
    <s v="NA"/>
    <s v="Attchd"/>
    <n v="1961"/>
    <s v="Unf"/>
    <x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x v="47"/>
    <n v="56.428571428571431"/>
    <x v="3"/>
    <m/>
  </r>
  <r>
    <x v="507"/>
    <n v="90"/>
    <x v="1"/>
    <n v="80"/>
    <n v="8000"/>
    <x v="14"/>
    <s v="Pave"/>
    <s v="NA"/>
    <s v="Reg"/>
    <s v="Lvl"/>
    <s v="AllPub"/>
    <s v="Corner"/>
    <s v="Gtl"/>
    <x v="8"/>
    <s v="Artery"/>
    <s v="Norm"/>
    <x v="2"/>
    <x v="3"/>
    <x v="1"/>
    <x v="3"/>
    <n v="1961"/>
    <x v="7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x v="0"/>
    <s v="SBrkr"/>
    <n v="1800"/>
    <n v="0"/>
    <n v="0"/>
    <x v="32"/>
    <n v="1800"/>
    <n v="0"/>
    <n v="0"/>
    <n v="2"/>
    <n v="0"/>
    <n v="6"/>
    <n v="2"/>
    <s v="TA"/>
    <n v="10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x v="163"/>
    <n v="39.166666666666664"/>
    <x v="0"/>
    <m/>
  </r>
  <r>
    <x v="508"/>
    <n v="20"/>
    <x v="1"/>
    <n v="85"/>
    <n v="8500"/>
    <x v="9"/>
    <s v="Pave"/>
    <s v="NA"/>
    <s v="Reg"/>
    <s v="Lvl"/>
    <s v="AllPub"/>
    <s v="Inside"/>
    <s v="Gtl"/>
    <x v="8"/>
    <s v="Norm"/>
    <s v="Norm"/>
    <x v="0"/>
    <x v="3"/>
    <x v="1"/>
    <x v="7"/>
    <n v="1961"/>
    <x v="7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x v="1"/>
    <s v="SBrkr"/>
    <n v="1235"/>
    <n v="0"/>
    <n v="0"/>
    <x v="22"/>
    <n v="1235"/>
    <n v="0"/>
    <n v="0"/>
    <n v="1"/>
    <n v="0"/>
    <n v="2"/>
    <n v="1"/>
    <s v="TA"/>
    <n v="6"/>
    <s v="Typ"/>
    <n v="0"/>
    <s v="NA"/>
    <s v="Attchd"/>
    <n v="1961"/>
    <s v="Unf"/>
    <x v="4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x v="285"/>
    <n v="39.44"/>
    <x v="0"/>
    <m/>
  </r>
  <r>
    <x v="509"/>
    <n v="20"/>
    <x v="1"/>
    <s v="NA"/>
    <n v="9945"/>
    <x v="3"/>
    <s v="Pave"/>
    <s v="NA"/>
    <s v="IR1"/>
    <s v="Lvl"/>
    <s v="AllPub"/>
    <s v="Inside"/>
    <s v="Gtl"/>
    <x v="1"/>
    <s v="Norm"/>
    <s v="Norm"/>
    <x v="0"/>
    <x v="3"/>
    <x v="1"/>
    <x v="0"/>
    <n v="1961"/>
    <x v="7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x v="1"/>
    <s v="SBrkr"/>
    <n v="988"/>
    <n v="0"/>
    <n v="0"/>
    <x v="14"/>
    <n v="988"/>
    <n v="1"/>
    <n v="0"/>
    <n v="1"/>
    <n v="0"/>
    <n v="3"/>
    <n v="1"/>
    <s v="TA"/>
    <n v="5"/>
    <s v="Typ"/>
    <n v="0"/>
    <s v="NA"/>
    <s v="Detchd"/>
    <n v="1963"/>
    <s v="Unf"/>
    <x v="4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186"/>
    <n v="64.25"/>
    <x v="3"/>
    <m/>
  </r>
  <r>
    <x v="510"/>
    <n v="20"/>
    <x v="1"/>
    <n v="80"/>
    <n v="10000"/>
    <x v="3"/>
    <s v="Pave"/>
    <s v="NA"/>
    <s v="Reg"/>
    <s v="Lvl"/>
    <s v="AllPub"/>
    <s v="Corner"/>
    <s v="Gtl"/>
    <x v="1"/>
    <s v="Feedr"/>
    <s v="Norm"/>
    <x v="0"/>
    <x v="3"/>
    <x v="1"/>
    <x v="2"/>
    <n v="1961"/>
    <x v="7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x v="1"/>
    <s v="SBrkr"/>
    <n v="1144"/>
    <n v="0"/>
    <n v="0"/>
    <x v="14"/>
    <n v="1144"/>
    <n v="1"/>
    <n v="0"/>
    <n v="1"/>
    <n v="0"/>
    <n v="3"/>
    <n v="1"/>
    <s v="TA"/>
    <n v="6"/>
    <s v="Typ"/>
    <n v="1"/>
    <s v="TA"/>
    <s v="Attchd"/>
    <n v="1961"/>
    <s v="RFn"/>
    <x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x v="286"/>
    <n v="65.7"/>
    <x v="2"/>
    <m/>
  </r>
  <r>
    <x v="511"/>
    <n v="20"/>
    <x v="1"/>
    <n v="80"/>
    <n v="10197"/>
    <x v="3"/>
    <s v="Pave"/>
    <s v="NA"/>
    <s v="IR1"/>
    <s v="Lvl"/>
    <s v="AllPub"/>
    <s v="Inside"/>
    <s v="Gtl"/>
    <x v="8"/>
    <s v="Norm"/>
    <s v="Norm"/>
    <x v="0"/>
    <x v="3"/>
    <x v="2"/>
    <x v="0"/>
    <n v="1961"/>
    <x v="7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x v="1"/>
    <s v="SBrkr"/>
    <n v="1362"/>
    <n v="0"/>
    <n v="0"/>
    <x v="6"/>
    <n v="1362"/>
    <n v="1"/>
    <n v="0"/>
    <n v="1"/>
    <n v="1"/>
    <n v="3"/>
    <n v="1"/>
    <s v="TA"/>
    <n v="6"/>
    <s v="Typ"/>
    <n v="1"/>
    <s v="TA"/>
    <s v="Attchd"/>
    <n v="1961"/>
    <s v="Unf"/>
    <x v="4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x v="26"/>
    <n v="60.370370370370374"/>
    <x v="3"/>
    <m/>
  </r>
  <r>
    <x v="512"/>
    <n v="20"/>
    <x v="1"/>
    <s v="NA"/>
    <n v="10659"/>
    <x v="16"/>
    <s v="Pave"/>
    <s v="NA"/>
    <s v="IR1"/>
    <s v="Lvl"/>
    <s v="AllPub"/>
    <s v="Inside"/>
    <s v="Gtl"/>
    <x v="8"/>
    <s v="Norm"/>
    <s v="Norm"/>
    <x v="0"/>
    <x v="3"/>
    <x v="1"/>
    <x v="2"/>
    <n v="1961"/>
    <x v="7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x v="1"/>
    <s v="SBrkr"/>
    <n v="1050"/>
    <n v="0"/>
    <n v="0"/>
    <x v="19"/>
    <n v="1050"/>
    <n v="1"/>
    <n v="0"/>
    <n v="1"/>
    <n v="0"/>
    <n v="3"/>
    <n v="1"/>
    <s v="TA"/>
    <n v="6"/>
    <s v="Typ"/>
    <n v="0"/>
    <s v="NA"/>
    <s v="Attchd"/>
    <n v="1961"/>
    <s v="Unf"/>
    <x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x v="122"/>
    <n v="65"/>
    <x v="2"/>
    <m/>
  </r>
  <r>
    <x v="513"/>
    <n v="85"/>
    <x v="1"/>
    <n v="88"/>
    <n v="11782"/>
    <x v="4"/>
    <s v="Pave"/>
    <s v="NA"/>
    <s v="IR1"/>
    <s v="Lvl"/>
    <s v="AllPub"/>
    <s v="Inside"/>
    <s v="Gtl"/>
    <x v="1"/>
    <s v="Norm"/>
    <s v="Norm"/>
    <x v="0"/>
    <x v="7"/>
    <x v="1"/>
    <x v="4"/>
    <n v="1961"/>
    <x v="7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x v="1"/>
    <s v="SBrkr"/>
    <n v="1155"/>
    <n v="0"/>
    <n v="0"/>
    <x v="26"/>
    <n v="1155"/>
    <n v="1"/>
    <n v="0"/>
    <n v="1"/>
    <n v="0"/>
    <n v="3"/>
    <n v="1"/>
    <s v="Gd"/>
    <n v="6"/>
    <s v="Min2"/>
    <n v="0"/>
    <s v="NA"/>
    <s v="Detchd"/>
    <n v="1987"/>
    <s v="Unf"/>
    <x v="4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x v="267"/>
    <n v="64.347826086956516"/>
    <x v="3"/>
    <m/>
  </r>
  <r>
    <x v="514"/>
    <n v="85"/>
    <x v="1"/>
    <s v="NA"/>
    <n v="12122"/>
    <x v="31"/>
    <s v="Pave"/>
    <s v="NA"/>
    <s v="IR1"/>
    <s v="Lvl"/>
    <s v="AllPub"/>
    <s v="Corner"/>
    <s v="Gtl"/>
    <x v="8"/>
    <s v="Norm"/>
    <s v="Norm"/>
    <x v="0"/>
    <x v="7"/>
    <x v="3"/>
    <x v="5"/>
    <n v="1961"/>
    <x v="7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x v="1"/>
    <s v="SBrkr"/>
    <n v="999"/>
    <n v="0"/>
    <n v="0"/>
    <x v="20"/>
    <n v="999"/>
    <n v="1"/>
    <n v="0"/>
    <n v="1"/>
    <n v="0"/>
    <n v="3"/>
    <n v="1"/>
    <s v="Ex"/>
    <n v="6"/>
    <s v="Typ"/>
    <n v="0"/>
    <s v="NA"/>
    <s v="Attchd"/>
    <n v="1961"/>
    <s v="RFn"/>
    <x v="4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x v="287"/>
    <n v="93.89473684210526"/>
    <x v="8"/>
    <m/>
  </r>
  <r>
    <x v="515"/>
    <n v="190"/>
    <x v="1"/>
    <s v="NA"/>
    <n v="32463"/>
    <x v="48"/>
    <s v="Pave"/>
    <s v="NA"/>
    <s v="Reg"/>
    <s v="Low"/>
    <s v="AllPub"/>
    <s v="Inside"/>
    <s v="Mod"/>
    <x v="10"/>
    <s v="Norm"/>
    <s v="Norm"/>
    <x v="1"/>
    <x v="3"/>
    <x v="4"/>
    <x v="3"/>
    <n v="1961"/>
    <x v="7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x v="1"/>
    <s v="SBrkr"/>
    <n v="1622"/>
    <n v="0"/>
    <n v="0"/>
    <x v="17"/>
    <n v="1622"/>
    <n v="1"/>
    <n v="0"/>
    <n v="1"/>
    <n v="0"/>
    <n v="3"/>
    <n v="1"/>
    <s v="TA"/>
    <n v="7"/>
    <s v="Typ"/>
    <n v="1"/>
    <s v="TA"/>
    <s v="2Types"/>
    <n v="1975"/>
    <s v="Fin"/>
    <x v="2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x v="6"/>
    <n v="57.931034482758619"/>
    <x v="3"/>
    <m/>
  </r>
  <r>
    <x v="516"/>
    <n v="20"/>
    <x v="1"/>
    <n v="60"/>
    <n v="6600"/>
    <x v="1"/>
    <s v="Pave"/>
    <s v="NA"/>
    <s v="Reg"/>
    <s v="Lvl"/>
    <s v="AllPub"/>
    <s v="Inside"/>
    <s v="Gtl"/>
    <x v="8"/>
    <s v="PosN"/>
    <s v="Norm"/>
    <x v="0"/>
    <x v="3"/>
    <x v="1"/>
    <x v="0"/>
    <n v="1962"/>
    <x v="7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x v="0"/>
    <s v="SBrkr"/>
    <n v="894"/>
    <n v="0"/>
    <n v="0"/>
    <x v="1"/>
    <n v="894"/>
    <n v="0"/>
    <n v="0"/>
    <n v="1"/>
    <n v="0"/>
    <n v="2"/>
    <n v="1"/>
    <s v="TA"/>
    <n v="5"/>
    <s v="Typ"/>
    <n v="0"/>
    <s v="NA"/>
    <s v="Detchd"/>
    <n v="1962"/>
    <s v="Unf"/>
    <x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113"/>
    <n v="60.833333333333336"/>
    <x v="3"/>
    <m/>
  </r>
  <r>
    <x v="517"/>
    <n v="20"/>
    <x v="1"/>
    <s v="NA"/>
    <n v="6897"/>
    <x v="21"/>
    <s v="Pave"/>
    <s v="NA"/>
    <s v="IR1"/>
    <s v="Lvl"/>
    <s v="AllPub"/>
    <s v="Corner"/>
    <s v="Gtl"/>
    <x v="1"/>
    <s v="Norm"/>
    <s v="Norm"/>
    <x v="0"/>
    <x v="3"/>
    <x v="1"/>
    <x v="1"/>
    <n v="1962"/>
    <x v="7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x v="1"/>
    <s v="SBrkr"/>
    <n v="1040"/>
    <n v="0"/>
    <n v="0"/>
    <x v="19"/>
    <n v="1040"/>
    <n v="1"/>
    <n v="0"/>
    <n v="1"/>
    <n v="1"/>
    <n v="3"/>
    <n v="1"/>
    <s v="TA"/>
    <n v="6"/>
    <s v="Typ"/>
    <n v="0"/>
    <s v="NA"/>
    <s v="Detchd"/>
    <n v="1962"/>
    <s v="Unf"/>
    <x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x v="28"/>
    <n v="60.476190476190474"/>
    <x v="3"/>
    <m/>
  </r>
  <r>
    <x v="518"/>
    <n v="20"/>
    <x v="1"/>
    <n v="70"/>
    <n v="7420"/>
    <x v="17"/>
    <s v="Pave"/>
    <s v="NA"/>
    <s v="Reg"/>
    <s v="Lvl"/>
    <s v="AllPub"/>
    <s v="Inside"/>
    <s v="Gtl"/>
    <x v="1"/>
    <s v="Norm"/>
    <s v="Norm"/>
    <x v="0"/>
    <x v="3"/>
    <x v="1"/>
    <x v="0"/>
    <n v="1962"/>
    <x v="7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x v="1"/>
    <s v="SBrkr"/>
    <n v="1057"/>
    <n v="0"/>
    <n v="0"/>
    <x v="19"/>
    <n v="1057"/>
    <n v="0"/>
    <n v="0"/>
    <n v="1"/>
    <n v="0"/>
    <n v="3"/>
    <n v="1"/>
    <s v="TA"/>
    <n v="6"/>
    <s v="Typ"/>
    <n v="0"/>
    <s v="NA"/>
    <s v="Detchd"/>
    <n v="1977"/>
    <s v="Fin"/>
    <x v="4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40"/>
    <n v="62.857142857142854"/>
    <x v="3"/>
    <m/>
  </r>
  <r>
    <x v="519"/>
    <n v="60"/>
    <x v="1"/>
    <n v="69"/>
    <n v="7590"/>
    <x v="17"/>
    <s v="Pave"/>
    <s v="NA"/>
    <s v="Reg"/>
    <s v="Lvl"/>
    <s v="AllPub"/>
    <s v="Inside"/>
    <s v="Gtl"/>
    <x v="8"/>
    <s v="PosN"/>
    <s v="Norm"/>
    <x v="0"/>
    <x v="0"/>
    <x v="1"/>
    <x v="0"/>
    <n v="1962"/>
    <x v="7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x v="1"/>
    <s v="SBrkr"/>
    <n v="876"/>
    <n v="936"/>
    <n v="0"/>
    <x v="6"/>
    <n v="1812"/>
    <n v="0"/>
    <n v="0"/>
    <n v="2"/>
    <n v="0"/>
    <n v="4"/>
    <n v="1"/>
    <s v="TA"/>
    <n v="8"/>
    <s v="Typ"/>
    <n v="1"/>
    <s v="TA"/>
    <s v="Attchd"/>
    <n v="1962"/>
    <s v="RFn"/>
    <x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x v="144"/>
    <n v="62.777777777777779"/>
    <x v="3"/>
    <m/>
  </r>
  <r>
    <x v="520"/>
    <n v="90"/>
    <x v="1"/>
    <n v="70"/>
    <n v="7728"/>
    <x v="14"/>
    <s v="Pave"/>
    <s v="NA"/>
    <s v="Reg"/>
    <s v="Lvl"/>
    <s v="AllPub"/>
    <s v="Inside"/>
    <s v="Gtl"/>
    <x v="8"/>
    <s v="Norm"/>
    <s v="Norm"/>
    <x v="2"/>
    <x v="6"/>
    <x v="1"/>
    <x v="2"/>
    <n v="1962"/>
    <x v="7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x v="1"/>
    <s v="SBrkr"/>
    <n v="1190"/>
    <n v="0"/>
    <n v="0"/>
    <x v="26"/>
    <n v="1190"/>
    <n v="1"/>
    <n v="0"/>
    <n v="1"/>
    <n v="0"/>
    <n v="3"/>
    <n v="1"/>
    <s v="TA"/>
    <n v="6"/>
    <s v="Typ"/>
    <n v="0"/>
    <s v="NA"/>
    <s v="Attchd"/>
    <n v="1962"/>
    <s v="Unf"/>
    <x v="4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x v="166"/>
    <n v="57.608695652173914"/>
    <x v="3"/>
    <m/>
  </r>
  <r>
    <x v="521"/>
    <n v="20"/>
    <x v="1"/>
    <s v="NA"/>
    <n v="7758"/>
    <x v="14"/>
    <s v="Pave"/>
    <s v="NA"/>
    <s v="IR1"/>
    <s v="Lvl"/>
    <s v="AllPub"/>
    <s v="Corner"/>
    <s v="Gtl"/>
    <x v="1"/>
    <s v="Norm"/>
    <s v="Norm"/>
    <x v="0"/>
    <x v="3"/>
    <x v="1"/>
    <x v="4"/>
    <n v="1962"/>
    <x v="7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x v="1"/>
    <s v="SBrkr"/>
    <n v="999"/>
    <n v="0"/>
    <n v="0"/>
    <x v="14"/>
    <n v="999"/>
    <n v="1"/>
    <n v="0"/>
    <n v="1"/>
    <n v="0"/>
    <n v="3"/>
    <n v="1"/>
    <s v="Gd"/>
    <n v="6"/>
    <s v="Typ"/>
    <n v="0"/>
    <s v="NA"/>
    <s v="Detchd"/>
    <n v="1963"/>
    <s v="Unf"/>
    <x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x v="166"/>
    <n v="66.25"/>
    <x v="2"/>
    <m/>
  </r>
  <r>
    <x v="522"/>
    <n v="20"/>
    <x v="1"/>
    <n v="70"/>
    <n v="7763"/>
    <x v="14"/>
    <s v="Pave"/>
    <s v="NA"/>
    <s v="Reg"/>
    <s v="Lvl"/>
    <s v="AllPub"/>
    <s v="Inside"/>
    <s v="Gtl"/>
    <x v="8"/>
    <s v="Norm"/>
    <s v="Norm"/>
    <x v="0"/>
    <x v="3"/>
    <x v="1"/>
    <x v="4"/>
    <n v="1962"/>
    <x v="7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x v="1"/>
    <s v="SBrkr"/>
    <n v="1283"/>
    <n v="0"/>
    <n v="0"/>
    <x v="15"/>
    <n v="1283"/>
    <n v="1"/>
    <n v="0"/>
    <n v="1"/>
    <n v="0"/>
    <n v="3"/>
    <n v="1"/>
    <s v="TA"/>
    <n v="6"/>
    <s v="Typ"/>
    <n v="0"/>
    <s v="NA"/>
    <s v="Detchd"/>
    <n v="1980"/>
    <s v="Unf"/>
    <x v="4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x v="16"/>
    <n v="63.636363636363633"/>
    <x v="3"/>
    <m/>
  </r>
  <r>
    <x v="523"/>
    <n v="20"/>
    <x v="1"/>
    <n v="80"/>
    <n v="8400"/>
    <x v="12"/>
    <s v="Pave"/>
    <s v="NA"/>
    <s v="Reg"/>
    <s v="Lvl"/>
    <s v="AllPub"/>
    <s v="Inside"/>
    <s v="Gtl"/>
    <x v="8"/>
    <s v="Norm"/>
    <s v="Norm"/>
    <x v="0"/>
    <x v="3"/>
    <x v="2"/>
    <x v="5"/>
    <n v="1962"/>
    <x v="7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x v="1"/>
    <s v="SBrkr"/>
    <n v="1537"/>
    <n v="0"/>
    <n v="0"/>
    <x v="17"/>
    <n v="1537"/>
    <n v="1"/>
    <n v="0"/>
    <n v="1"/>
    <n v="1"/>
    <n v="3"/>
    <n v="1"/>
    <s v="Gd"/>
    <n v="7"/>
    <s v="Typ"/>
    <n v="1"/>
    <s v="Gd"/>
    <s v="Attchd"/>
    <n v="1962"/>
    <s v="RFn"/>
    <x v="4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x v="288"/>
    <n v="60"/>
    <x v="3"/>
    <m/>
  </r>
  <r>
    <x v="524"/>
    <n v="80"/>
    <x v="1"/>
    <n v="101"/>
    <n v="9150"/>
    <x v="2"/>
    <s v="Pave"/>
    <s v="NA"/>
    <s v="IR1"/>
    <s v="Lvl"/>
    <s v="AllPub"/>
    <s v="Corner"/>
    <s v="Gtl"/>
    <x v="8"/>
    <s v="Norm"/>
    <s v="Norm"/>
    <x v="0"/>
    <x v="6"/>
    <x v="2"/>
    <x v="0"/>
    <n v="1962"/>
    <x v="7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x v="1"/>
    <s v="SBrkr"/>
    <n v="1431"/>
    <n v="0"/>
    <n v="0"/>
    <x v="22"/>
    <n v="1431"/>
    <n v="0"/>
    <n v="1"/>
    <n v="1"/>
    <n v="0"/>
    <n v="3"/>
    <n v="1"/>
    <s v="TA"/>
    <n v="6"/>
    <s v="Typ"/>
    <n v="1"/>
    <s v="Gd"/>
    <s v="Basment"/>
    <n v="1962"/>
    <s v="RFn"/>
    <x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x v="109"/>
    <n v="66"/>
    <x v="2"/>
    <m/>
  </r>
  <r>
    <x v="525"/>
    <n v="60"/>
    <x v="1"/>
    <n v="70"/>
    <n v="9247"/>
    <x v="2"/>
    <s v="Pave"/>
    <s v="NA"/>
    <s v="IR1"/>
    <s v="Lvl"/>
    <s v="AllPub"/>
    <s v="Inside"/>
    <s v="Gtl"/>
    <x v="8"/>
    <s v="Norm"/>
    <s v="Norm"/>
    <x v="0"/>
    <x v="0"/>
    <x v="2"/>
    <x v="2"/>
    <n v="1962"/>
    <x v="7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x v="1"/>
    <s v="SBrkr"/>
    <n v="858"/>
    <n v="858"/>
    <n v="0"/>
    <x v="23"/>
    <n v="1716"/>
    <n v="0"/>
    <n v="0"/>
    <n v="1"/>
    <n v="1"/>
    <n v="4"/>
    <n v="1"/>
    <s v="TA"/>
    <n v="8"/>
    <s v="Typ"/>
    <n v="1"/>
    <s v="Gd"/>
    <s v="Attchd"/>
    <n v="1962"/>
    <s v="Fin"/>
    <x v="4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x v="289"/>
    <n v="65.769230769230774"/>
    <x v="2"/>
    <m/>
  </r>
  <r>
    <x v="526"/>
    <n v="50"/>
    <x v="1"/>
    <n v="77"/>
    <n v="9786"/>
    <x v="15"/>
    <s v="Pave"/>
    <s v="NA"/>
    <s v="IR1"/>
    <s v="Bnk"/>
    <s v="AllPub"/>
    <s v="Inside"/>
    <s v="Gtl"/>
    <x v="8"/>
    <s v="Norm"/>
    <s v="Norm"/>
    <x v="0"/>
    <x v="1"/>
    <x v="2"/>
    <x v="4"/>
    <n v="1962"/>
    <x v="7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x v="1"/>
    <s v="SBrkr"/>
    <n v="1085"/>
    <n v="649"/>
    <n v="0"/>
    <x v="23"/>
    <n v="1734"/>
    <n v="0"/>
    <n v="0"/>
    <n v="1"/>
    <n v="1"/>
    <n v="3"/>
    <n v="1"/>
    <s v="Gd"/>
    <n v="7"/>
    <s v="Typ"/>
    <n v="1"/>
    <s v="Gd"/>
    <s v="Attchd"/>
    <n v="1962"/>
    <s v="RFn"/>
    <x v="4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x v="195"/>
    <n v="61.153846153846153"/>
    <x v="3"/>
    <m/>
  </r>
  <r>
    <x v="527"/>
    <n v="90"/>
    <x v="1"/>
    <n v="70"/>
    <n v="9842"/>
    <x v="3"/>
    <s v="Pave"/>
    <s v="NA"/>
    <s v="Reg"/>
    <s v="Lvl"/>
    <s v="AllPub"/>
    <s v="FR2"/>
    <s v="Gtl"/>
    <x v="8"/>
    <s v="Norm"/>
    <s v="Norm"/>
    <x v="2"/>
    <x v="3"/>
    <x v="4"/>
    <x v="0"/>
    <n v="1962"/>
    <x v="7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x v="1"/>
    <s v="SBrkr"/>
    <n v="1224"/>
    <n v="0"/>
    <n v="0"/>
    <x v="29"/>
    <n v="1224"/>
    <n v="0"/>
    <n v="0"/>
    <n v="2"/>
    <n v="0"/>
    <n v="2"/>
    <n v="2"/>
    <s v="TA"/>
    <n v="6"/>
    <s v="Typ"/>
    <n v="0"/>
    <s v="NA"/>
    <s v="CarPort"/>
    <n v="1962"/>
    <s v="Unf"/>
    <x v="4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290"/>
    <n v="84.833333333333329"/>
    <x v="6"/>
    <m/>
  </r>
  <r>
    <x v="528"/>
    <n v="20"/>
    <x v="1"/>
    <n v="87"/>
    <n v="10000"/>
    <x v="3"/>
    <s v="Pave"/>
    <s v="NA"/>
    <s v="IR1"/>
    <s v="Lvl"/>
    <s v="AllPub"/>
    <s v="Corner"/>
    <s v="Gtl"/>
    <x v="8"/>
    <s v="Norm"/>
    <s v="Norm"/>
    <x v="0"/>
    <x v="3"/>
    <x v="2"/>
    <x v="2"/>
    <n v="1962"/>
    <x v="7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x v="1"/>
    <s v="SBrkr"/>
    <n v="1116"/>
    <n v="0"/>
    <n v="0"/>
    <x v="15"/>
    <n v="1116"/>
    <n v="0"/>
    <n v="0"/>
    <n v="1"/>
    <n v="1"/>
    <n v="3"/>
    <n v="1"/>
    <s v="TA"/>
    <n v="5"/>
    <s v="Typ"/>
    <n v="0"/>
    <s v="NA"/>
    <s v="Attchd"/>
    <n v="1962"/>
    <s v="Unf"/>
    <x v="4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x v="22"/>
    <n v="72.727272727272734"/>
    <x v="2"/>
    <m/>
  </r>
  <r>
    <x v="529"/>
    <n v="85"/>
    <x v="1"/>
    <n v="69"/>
    <n v="10205"/>
    <x v="3"/>
    <s v="Pave"/>
    <s v="NA"/>
    <s v="IR1"/>
    <s v="Lvl"/>
    <s v="AllPub"/>
    <s v="Inside"/>
    <s v="Gtl"/>
    <x v="8"/>
    <s v="Norm"/>
    <s v="Norm"/>
    <x v="0"/>
    <x v="7"/>
    <x v="1"/>
    <x v="0"/>
    <n v="1962"/>
    <x v="7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x v="1"/>
    <s v="SBrkr"/>
    <n v="999"/>
    <n v="0"/>
    <n v="0"/>
    <x v="20"/>
    <n v="999"/>
    <n v="1"/>
    <n v="0"/>
    <n v="1"/>
    <n v="0"/>
    <n v="3"/>
    <n v="1"/>
    <s v="TA"/>
    <n v="6"/>
    <s v="Typ"/>
    <n v="0"/>
    <s v="NA"/>
    <s v="Attchd"/>
    <n v="1962"/>
    <s v="Unf"/>
    <x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x v="223"/>
    <n v="70.78947368421052"/>
    <x v="2"/>
    <m/>
  </r>
  <r>
    <x v="530"/>
    <n v="20"/>
    <x v="1"/>
    <s v="NA"/>
    <n v="11616"/>
    <x v="4"/>
    <s v="Pave"/>
    <s v="NA"/>
    <s v="Reg"/>
    <s v="Lvl"/>
    <s v="AllPub"/>
    <s v="Inside"/>
    <s v="Gtl"/>
    <x v="1"/>
    <s v="Norm"/>
    <s v="Norm"/>
    <x v="0"/>
    <x v="3"/>
    <x v="1"/>
    <x v="0"/>
    <n v="1962"/>
    <x v="7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x v="1"/>
    <s v="SBrkr"/>
    <n v="1092"/>
    <n v="0"/>
    <n v="0"/>
    <x v="15"/>
    <n v="1092"/>
    <n v="0"/>
    <n v="1"/>
    <n v="1"/>
    <n v="0"/>
    <n v="3"/>
    <n v="1"/>
    <s v="TA"/>
    <n v="6"/>
    <s v="Typ"/>
    <n v="1"/>
    <s v="Po"/>
    <s v="Attchd"/>
    <n v="1962"/>
    <s v="Unf"/>
    <x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x v="32"/>
    <n v="63.18181818181818"/>
    <x v="3"/>
    <m/>
  </r>
  <r>
    <x v="531"/>
    <n v="20"/>
    <x v="1"/>
    <s v="NA"/>
    <n v="12968"/>
    <x v="24"/>
    <s v="Pave"/>
    <s v="NA"/>
    <s v="IR2"/>
    <s v="Lvl"/>
    <s v="AllPub"/>
    <s v="Inside"/>
    <s v="Gtl"/>
    <x v="1"/>
    <s v="Norm"/>
    <s v="Norm"/>
    <x v="0"/>
    <x v="3"/>
    <x v="1"/>
    <x v="2"/>
    <n v="1962"/>
    <x v="7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x v="1"/>
    <s v="SBrkr"/>
    <n v="912"/>
    <n v="0"/>
    <n v="0"/>
    <x v="1"/>
    <n v="912"/>
    <n v="1"/>
    <n v="0"/>
    <n v="1"/>
    <n v="0"/>
    <n v="2"/>
    <n v="1"/>
    <s v="TA"/>
    <n v="4"/>
    <s v="Typ"/>
    <n v="0"/>
    <s v="NA"/>
    <s v="Detchd"/>
    <n v="1962"/>
    <s v="Unf"/>
    <x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x v="63"/>
    <n v="80"/>
    <x v="6"/>
    <m/>
  </r>
  <r>
    <x v="532"/>
    <n v="20"/>
    <x v="1"/>
    <n v="40"/>
    <n v="13673"/>
    <x v="11"/>
    <s v="Pave"/>
    <s v="NA"/>
    <s v="IR1"/>
    <s v="Lvl"/>
    <s v="AllPub"/>
    <s v="CulDSac"/>
    <s v="Gtl"/>
    <x v="1"/>
    <s v="RRAe"/>
    <s v="Norm"/>
    <x v="0"/>
    <x v="3"/>
    <x v="1"/>
    <x v="0"/>
    <n v="1962"/>
    <x v="7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x v="1"/>
    <s v="SBrkr"/>
    <n v="1696"/>
    <n v="0"/>
    <n v="0"/>
    <x v="0"/>
    <n v="1696"/>
    <n v="0"/>
    <n v="0"/>
    <n v="1"/>
    <n v="1"/>
    <n v="3"/>
    <n v="1"/>
    <s v="TA"/>
    <n v="8"/>
    <s v="Min2"/>
    <n v="1"/>
    <s v="TA"/>
    <s v="Attchd"/>
    <n v="1962"/>
    <s v="RFn"/>
    <x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x v="291"/>
    <n v="51.392857142857146"/>
    <x v="1"/>
    <m/>
  </r>
  <r>
    <x v="533"/>
    <n v="80"/>
    <x v="1"/>
    <n v="120"/>
    <n v="19296"/>
    <x v="41"/>
    <s v="Pave"/>
    <s v="NA"/>
    <s v="Reg"/>
    <s v="Lvl"/>
    <s v="AllPub"/>
    <s v="Corner"/>
    <s v="Gtl"/>
    <x v="8"/>
    <s v="Artery"/>
    <s v="Norm"/>
    <x v="0"/>
    <x v="6"/>
    <x v="2"/>
    <x v="0"/>
    <n v="1962"/>
    <x v="7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x v="1"/>
    <s v="SBrkr"/>
    <n v="1382"/>
    <n v="0"/>
    <n v="0"/>
    <x v="6"/>
    <n v="1382"/>
    <n v="1"/>
    <n v="0"/>
    <n v="1"/>
    <n v="0"/>
    <n v="3"/>
    <n v="1"/>
    <s v="TA"/>
    <n v="6"/>
    <s v="Typ"/>
    <n v="1"/>
    <s v="TA"/>
    <s v="Attchd"/>
    <n v="1991"/>
    <s v="Unf"/>
    <x v="4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x v="292"/>
    <n v="65.18518518518519"/>
    <x v="2"/>
    <m/>
  </r>
  <r>
    <x v="534"/>
    <n v="20"/>
    <x v="1"/>
    <s v="NA"/>
    <n v="26142"/>
    <x v="52"/>
    <s v="Pave"/>
    <s v="NA"/>
    <s v="IR1"/>
    <s v="Lvl"/>
    <s v="AllPub"/>
    <s v="CulDSac"/>
    <s v="Gtl"/>
    <x v="10"/>
    <s v="Norm"/>
    <s v="Norm"/>
    <x v="0"/>
    <x v="3"/>
    <x v="1"/>
    <x v="4"/>
    <n v="1962"/>
    <x v="7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x v="1"/>
    <s v="SBrkr"/>
    <n v="1188"/>
    <n v="0"/>
    <n v="0"/>
    <x v="2"/>
    <n v="1188"/>
    <n v="0"/>
    <n v="0"/>
    <n v="1"/>
    <n v="0"/>
    <n v="3"/>
    <n v="1"/>
    <s v="TA"/>
    <n v="6"/>
    <s v="Typ"/>
    <n v="0"/>
    <s v="NA"/>
    <s v="Attchd"/>
    <n v="1962"/>
    <s v="Unf"/>
    <x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x v="260"/>
    <n v="65.791666666666671"/>
    <x v="2"/>
    <m/>
  </r>
  <r>
    <x v="535"/>
    <n v="60"/>
    <x v="1"/>
    <n v="71"/>
    <n v="7056"/>
    <x v="21"/>
    <s v="Pave"/>
    <s v="NA"/>
    <s v="Reg"/>
    <s v="Lvl"/>
    <s v="AllPub"/>
    <s v="Inside"/>
    <s v="Gtl"/>
    <x v="8"/>
    <s v="Norm"/>
    <s v="Norm"/>
    <x v="0"/>
    <x v="0"/>
    <x v="2"/>
    <x v="0"/>
    <n v="1963"/>
    <x v="7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x v="1"/>
    <s v="SBrkr"/>
    <n v="983"/>
    <n v="813"/>
    <n v="0"/>
    <x v="23"/>
    <n v="1796"/>
    <n v="1"/>
    <n v="0"/>
    <n v="1"/>
    <n v="1"/>
    <n v="4"/>
    <n v="1"/>
    <s v="TA"/>
    <n v="8"/>
    <s v="Typ"/>
    <n v="1"/>
    <s v="TA"/>
    <s v="Attchd"/>
    <n v="1963"/>
    <s v="RFn"/>
    <x v="4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x v="16"/>
    <n v="53.846153846153847"/>
    <x v="1"/>
    <m/>
  </r>
  <r>
    <x v="536"/>
    <n v="20"/>
    <x v="1"/>
    <n v="75"/>
    <n v="7500"/>
    <x v="17"/>
    <s v="Pave"/>
    <s v="NA"/>
    <s v="Reg"/>
    <s v="Lvl"/>
    <s v="AllPub"/>
    <s v="Corner"/>
    <s v="Gtl"/>
    <x v="1"/>
    <s v="Feedr"/>
    <s v="Norm"/>
    <x v="0"/>
    <x v="3"/>
    <x v="1"/>
    <x v="0"/>
    <n v="1963"/>
    <x v="7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x v="1"/>
    <s v="SBrkr"/>
    <n v="1040"/>
    <n v="0"/>
    <n v="0"/>
    <x v="19"/>
    <n v="1040"/>
    <n v="1"/>
    <n v="0"/>
    <n v="1"/>
    <n v="1"/>
    <n v="3"/>
    <n v="1"/>
    <s v="TA"/>
    <n v="5"/>
    <s v="Typ"/>
    <n v="0"/>
    <s v="NA"/>
    <s v="Attchd"/>
    <n v="1963"/>
    <s v="Fin"/>
    <x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x v="152"/>
    <n v="63.333333333333336"/>
    <x v="3"/>
    <m/>
  </r>
  <r>
    <x v="537"/>
    <n v="20"/>
    <x v="1"/>
    <n v="70"/>
    <n v="8414"/>
    <x v="12"/>
    <s v="Pave"/>
    <s v="NA"/>
    <s v="Reg"/>
    <s v="Lvl"/>
    <s v="AllPub"/>
    <s v="Inside"/>
    <s v="Gtl"/>
    <x v="1"/>
    <s v="Norm"/>
    <s v="Norm"/>
    <x v="0"/>
    <x v="3"/>
    <x v="2"/>
    <x v="1"/>
    <n v="1963"/>
    <x v="7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x v="1"/>
    <s v="SBrkr"/>
    <n v="1068"/>
    <n v="0"/>
    <n v="0"/>
    <x v="19"/>
    <n v="1068"/>
    <n v="0"/>
    <n v="1"/>
    <n v="1"/>
    <n v="0"/>
    <n v="3"/>
    <n v="1"/>
    <s v="TA"/>
    <n v="6"/>
    <s v="Typ"/>
    <n v="0"/>
    <s v="NA"/>
    <s v="Attchd"/>
    <n v="1963"/>
    <s v="RFn"/>
    <x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x v="293"/>
    <n v="73.571428571428569"/>
    <x v="2"/>
    <m/>
  </r>
  <r>
    <x v="538"/>
    <n v="90"/>
    <x v="0"/>
    <n v="110"/>
    <n v="8472"/>
    <x v="12"/>
    <s v="Grvl"/>
    <s v="NA"/>
    <s v="IR2"/>
    <s v="Bnk"/>
    <s v="AllPub"/>
    <s v="Corner"/>
    <s v="Mod"/>
    <x v="3"/>
    <s v="RRNn"/>
    <s v="Norm"/>
    <x v="2"/>
    <x v="3"/>
    <x v="1"/>
    <x v="0"/>
    <n v="1963"/>
    <x v="7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x v="0"/>
    <s v="SBrkr"/>
    <n v="816"/>
    <n v="0"/>
    <n v="0"/>
    <x v="21"/>
    <n v="816"/>
    <n v="1"/>
    <n v="0"/>
    <n v="1"/>
    <n v="0"/>
    <n v="2"/>
    <n v="1"/>
    <s v="TA"/>
    <n v="5"/>
    <s v="Typ"/>
    <n v="0"/>
    <s v="NA"/>
    <s v="CarPort"/>
    <n v="1963"/>
    <s v="Unf"/>
    <x v="4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41"/>
    <n v="68.75"/>
    <x v="2"/>
    <m/>
  </r>
  <r>
    <x v="539"/>
    <n v="20"/>
    <x v="1"/>
    <n v="80"/>
    <n v="8480"/>
    <x v="12"/>
    <s v="Pave"/>
    <s v="NA"/>
    <s v="Reg"/>
    <s v="Lvl"/>
    <s v="AllPub"/>
    <s v="Corner"/>
    <s v="Gtl"/>
    <x v="1"/>
    <s v="Norm"/>
    <s v="Norm"/>
    <x v="0"/>
    <x v="3"/>
    <x v="1"/>
    <x v="2"/>
    <n v="1963"/>
    <x v="7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x v="1"/>
    <s v="SBrkr"/>
    <n v="970"/>
    <n v="0"/>
    <n v="0"/>
    <x v="20"/>
    <n v="970"/>
    <n v="1"/>
    <n v="0"/>
    <n v="1"/>
    <n v="0"/>
    <n v="2"/>
    <n v="1"/>
    <s v="TA"/>
    <n v="5"/>
    <s v="Typ"/>
    <n v="0"/>
    <s v="NA"/>
    <s v="Detchd"/>
    <n v="1996"/>
    <s v="Unf"/>
    <x v="4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x v="166"/>
    <n v="69.736842105263165"/>
    <x v="2"/>
    <m/>
  </r>
  <r>
    <x v="540"/>
    <n v="20"/>
    <x v="1"/>
    <n v="80"/>
    <n v="8700"/>
    <x v="9"/>
    <s v="Pave"/>
    <s v="NA"/>
    <s v="Reg"/>
    <s v="Lvl"/>
    <s v="AllPub"/>
    <s v="Inside"/>
    <s v="Gtl"/>
    <x v="8"/>
    <s v="Norm"/>
    <s v="Norm"/>
    <x v="0"/>
    <x v="3"/>
    <x v="1"/>
    <x v="2"/>
    <n v="1963"/>
    <x v="7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x v="1"/>
    <s v="SBrkr"/>
    <n v="1128"/>
    <n v="0"/>
    <n v="0"/>
    <x v="15"/>
    <n v="1128"/>
    <n v="1"/>
    <n v="0"/>
    <n v="2"/>
    <n v="0"/>
    <n v="3"/>
    <n v="1"/>
    <s v="TA"/>
    <n v="6"/>
    <s v="Typ"/>
    <n v="0"/>
    <s v="NA"/>
    <s v="Attchd"/>
    <n v="1963"/>
    <s v="RFn"/>
    <x v="4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x v="54"/>
    <n v="70.454545454545453"/>
    <x v="2"/>
    <m/>
  </r>
  <r>
    <x v="541"/>
    <n v="85"/>
    <x v="1"/>
    <n v="80"/>
    <n v="8800"/>
    <x v="9"/>
    <s v="Pave"/>
    <s v="NA"/>
    <s v="Reg"/>
    <s v="Lvl"/>
    <s v="AllPub"/>
    <s v="Inside"/>
    <s v="Gtl"/>
    <x v="8"/>
    <s v="Feedr"/>
    <s v="Norm"/>
    <x v="0"/>
    <x v="7"/>
    <x v="2"/>
    <x v="4"/>
    <n v="1963"/>
    <x v="7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x v="1"/>
    <s v="SBrkr"/>
    <n v="1054"/>
    <n v="0"/>
    <n v="0"/>
    <x v="14"/>
    <n v="1054"/>
    <n v="1"/>
    <n v="0"/>
    <n v="1"/>
    <n v="0"/>
    <n v="3"/>
    <n v="1"/>
    <s v="Gd"/>
    <n v="6"/>
    <s v="Typ"/>
    <n v="0"/>
    <s v="NA"/>
    <s v="Attchd"/>
    <n v="1963"/>
    <s v="RFn"/>
    <x v="4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x v="78"/>
    <n v="68.75"/>
    <x v="2"/>
    <m/>
  </r>
  <r>
    <x v="542"/>
    <n v="20"/>
    <x v="1"/>
    <n v="80"/>
    <n v="8816"/>
    <x v="9"/>
    <s v="Pave"/>
    <s v="NA"/>
    <s v="Reg"/>
    <s v="Lvl"/>
    <s v="AllPub"/>
    <s v="Corner"/>
    <s v="Gtl"/>
    <x v="1"/>
    <s v="Feedr"/>
    <s v="Norm"/>
    <x v="0"/>
    <x v="3"/>
    <x v="1"/>
    <x v="2"/>
    <n v="1963"/>
    <x v="7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x v="1"/>
    <s v="SBrkr"/>
    <n v="1121"/>
    <n v="0"/>
    <n v="0"/>
    <x v="15"/>
    <n v="1121"/>
    <n v="1"/>
    <n v="0"/>
    <n v="1"/>
    <n v="0"/>
    <n v="3"/>
    <n v="1"/>
    <s v="TA"/>
    <n v="5"/>
    <s v="Typ"/>
    <n v="0"/>
    <s v="NA"/>
    <s v="Detchd"/>
    <n v="1963"/>
    <s v="Unf"/>
    <x v="4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x v="32"/>
    <n v="63.18181818181818"/>
    <x v="3"/>
    <m/>
  </r>
  <r>
    <x v="543"/>
    <n v="90"/>
    <x v="0"/>
    <n v="70"/>
    <n v="9100"/>
    <x v="2"/>
    <s v="Pave"/>
    <s v="NA"/>
    <s v="Reg"/>
    <s v="Lvl"/>
    <s v="AllPub"/>
    <s v="Inside"/>
    <s v="Gtl"/>
    <x v="1"/>
    <s v="RRAe"/>
    <s v="Norm"/>
    <x v="2"/>
    <x v="3"/>
    <x v="1"/>
    <x v="0"/>
    <n v="1963"/>
    <x v="7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x v="1"/>
    <s v="SBrkr"/>
    <n v="1728"/>
    <n v="0"/>
    <n v="0"/>
    <x v="16"/>
    <n v="1728"/>
    <n v="1"/>
    <n v="0"/>
    <n v="2"/>
    <n v="0"/>
    <n v="6"/>
    <n v="2"/>
    <s v="TA"/>
    <n v="10"/>
    <s v="Typ"/>
    <n v="0"/>
    <s v="NA"/>
    <s v="Detchd"/>
    <n v="1963"/>
    <s v="Unf"/>
    <x v="4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x v="110"/>
    <n v="35.714285714285715"/>
    <x v="0"/>
    <m/>
  </r>
  <r>
    <x v="544"/>
    <n v="20"/>
    <x v="1"/>
    <n v="71"/>
    <n v="9204"/>
    <x v="2"/>
    <s v="Pave"/>
    <s v="NA"/>
    <s v="Reg"/>
    <s v="Lvl"/>
    <s v="AllPub"/>
    <s v="Inside"/>
    <s v="Gtl"/>
    <x v="8"/>
    <s v="Norm"/>
    <s v="Norm"/>
    <x v="0"/>
    <x v="3"/>
    <x v="1"/>
    <x v="0"/>
    <n v="1963"/>
    <x v="7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x v="1"/>
    <s v="SBrkr"/>
    <n v="1144"/>
    <n v="0"/>
    <n v="0"/>
    <x v="26"/>
    <n v="1144"/>
    <n v="1"/>
    <n v="0"/>
    <n v="1"/>
    <n v="1"/>
    <n v="3"/>
    <n v="1"/>
    <s v="TA"/>
    <n v="6"/>
    <s v="Typ"/>
    <n v="0"/>
    <s v="NA"/>
    <s v="Detchd"/>
    <n v="1962"/>
    <s v="Unf"/>
    <x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x v="2"/>
    <n v="53.913043478260867"/>
    <x v="1"/>
    <m/>
  </r>
  <r>
    <x v="545"/>
    <n v="20"/>
    <x v="1"/>
    <s v="NA"/>
    <n v="9500"/>
    <x v="15"/>
    <s v="Pave"/>
    <s v="NA"/>
    <s v="IR1"/>
    <s v="Lvl"/>
    <s v="AllPub"/>
    <s v="Inside"/>
    <s v="Gtl"/>
    <x v="8"/>
    <s v="Norm"/>
    <s v="Norm"/>
    <x v="0"/>
    <x v="3"/>
    <x v="2"/>
    <x v="0"/>
    <n v="1963"/>
    <x v="7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x v="1"/>
    <s v="SBrkr"/>
    <n v="1394"/>
    <n v="0"/>
    <n v="0"/>
    <x v="0"/>
    <n v="1394"/>
    <n v="1"/>
    <n v="0"/>
    <n v="1"/>
    <n v="1"/>
    <n v="3"/>
    <n v="1"/>
    <s v="TA"/>
    <n v="6"/>
    <s v="Typ"/>
    <n v="2"/>
    <s v="Gd"/>
    <s v="Attchd"/>
    <n v="1963"/>
    <s v="RFn"/>
    <x v="4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x v="195"/>
    <n v="56.785714285714285"/>
    <x v="3"/>
    <m/>
  </r>
  <r>
    <x v="546"/>
    <n v="20"/>
    <x v="1"/>
    <s v="NA"/>
    <n v="9790"/>
    <x v="15"/>
    <s v="Pave"/>
    <s v="NA"/>
    <s v="Reg"/>
    <s v="Lvl"/>
    <s v="AllPub"/>
    <s v="Inside"/>
    <s v="Gtl"/>
    <x v="13"/>
    <s v="Feedr"/>
    <s v="Norm"/>
    <x v="0"/>
    <x v="3"/>
    <x v="2"/>
    <x v="0"/>
    <n v="1963"/>
    <x v="7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x v="1"/>
    <s v="SBrkr"/>
    <n v="1328"/>
    <n v="0"/>
    <n v="0"/>
    <x v="6"/>
    <n v="1328"/>
    <n v="1"/>
    <n v="0"/>
    <n v="1"/>
    <n v="1"/>
    <n v="3"/>
    <n v="1"/>
    <s v="TA"/>
    <n v="6"/>
    <s v="Typ"/>
    <n v="2"/>
    <s v="Gd"/>
    <s v="Attchd"/>
    <n v="1963"/>
    <s v="Unf"/>
    <x v="4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x v="89"/>
    <n v="52.962962962962962"/>
    <x v="1"/>
    <m/>
  </r>
  <r>
    <x v="547"/>
    <n v="20"/>
    <x v="1"/>
    <n v="75"/>
    <n v="11235"/>
    <x v="8"/>
    <s v="Pave"/>
    <s v="NA"/>
    <s v="Reg"/>
    <s v="Lvl"/>
    <s v="AllPub"/>
    <s v="Inside"/>
    <s v="Gtl"/>
    <x v="1"/>
    <s v="Norm"/>
    <s v="Norm"/>
    <x v="0"/>
    <x v="3"/>
    <x v="4"/>
    <x v="0"/>
    <n v="1963"/>
    <x v="7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x v="1"/>
    <s v="SBrkr"/>
    <n v="1382"/>
    <n v="0"/>
    <n v="0"/>
    <x v="2"/>
    <n v="1382"/>
    <n v="0"/>
    <n v="0"/>
    <n v="1"/>
    <n v="1"/>
    <n v="3"/>
    <n v="1"/>
    <s v="TA"/>
    <n v="6"/>
    <s v="Typ"/>
    <n v="1"/>
    <s v="Po"/>
    <s v="Attchd"/>
    <n v="1974"/>
    <s v="Unf"/>
    <x v="4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x v="267"/>
    <n v="61.666666666666664"/>
    <x v="3"/>
    <m/>
  </r>
  <r>
    <x v="548"/>
    <n v="80"/>
    <x v="1"/>
    <n v="70"/>
    <n v="12886"/>
    <x v="24"/>
    <s v="Pave"/>
    <s v="NA"/>
    <s v="IR1"/>
    <s v="Lvl"/>
    <s v="AllPub"/>
    <s v="Inside"/>
    <s v="Gtl"/>
    <x v="1"/>
    <s v="Norm"/>
    <s v="Norm"/>
    <x v="0"/>
    <x v="6"/>
    <x v="1"/>
    <x v="2"/>
    <n v="1963"/>
    <x v="7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x v="1"/>
    <s v="SBrkr"/>
    <n v="1464"/>
    <n v="0"/>
    <n v="0"/>
    <x v="14"/>
    <n v="1464"/>
    <n v="0"/>
    <n v="1"/>
    <n v="2"/>
    <n v="0"/>
    <n v="3"/>
    <n v="1"/>
    <s v="TA"/>
    <n v="6"/>
    <s v="Min2"/>
    <n v="1"/>
    <s v="TA"/>
    <s v="Attchd"/>
    <n v="1997"/>
    <s v="RFn"/>
    <x v="4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x v="161"/>
    <n v="87.5"/>
    <x v="8"/>
    <m/>
  </r>
  <r>
    <x v="549"/>
    <n v="20"/>
    <x v="1"/>
    <n v="94"/>
    <n v="25286"/>
    <x v="30"/>
    <s v="Pave"/>
    <s v="NA"/>
    <s v="Reg"/>
    <s v="HLS"/>
    <s v="AllPub"/>
    <s v="Inside"/>
    <s v="Mod"/>
    <x v="10"/>
    <s v="Norm"/>
    <s v="Norm"/>
    <x v="0"/>
    <x v="3"/>
    <x v="4"/>
    <x v="0"/>
    <n v="1963"/>
    <x v="7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x v="1"/>
    <s v="SBrkr"/>
    <n v="1040"/>
    <n v="0"/>
    <n v="0"/>
    <x v="19"/>
    <n v="1040"/>
    <n v="1"/>
    <n v="0"/>
    <n v="1"/>
    <n v="0"/>
    <n v="3"/>
    <n v="1"/>
    <s v="TA"/>
    <n v="5"/>
    <s v="Typ"/>
    <n v="0"/>
    <s v="NA"/>
    <s v="Attchd"/>
    <n v="1963"/>
    <s v="Unf"/>
    <x v="4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294"/>
    <n v="62.976190476190474"/>
    <x v="3"/>
    <m/>
  </r>
  <r>
    <x v="550"/>
    <n v="20"/>
    <x v="1"/>
    <n v="50"/>
    <n v="35133"/>
    <x v="53"/>
    <s v="Grvl"/>
    <s v="NA"/>
    <s v="Reg"/>
    <s v="Lvl"/>
    <s v="AllPub"/>
    <s v="Inside"/>
    <s v="Mod"/>
    <x v="12"/>
    <s v="Norm"/>
    <s v="Norm"/>
    <x v="0"/>
    <x v="3"/>
    <x v="1"/>
    <x v="3"/>
    <n v="1963"/>
    <x v="7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x v="1"/>
    <s v="SBrkr"/>
    <n v="1572"/>
    <n v="0"/>
    <n v="0"/>
    <x v="8"/>
    <n v="1572"/>
    <n v="1"/>
    <n v="0"/>
    <n v="1"/>
    <n v="1"/>
    <n v="3"/>
    <n v="1"/>
    <s v="TA"/>
    <n v="5"/>
    <s v="Typ"/>
    <n v="2"/>
    <s v="TA"/>
    <s v="2Types"/>
    <n v="1963"/>
    <s v="RFn"/>
    <x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x v="295"/>
    <n v="60.225806451612904"/>
    <x v="3"/>
    <m/>
  </r>
  <r>
    <x v="551"/>
    <n v="20"/>
    <x v="1"/>
    <n v="66"/>
    <n v="7800"/>
    <x v="14"/>
    <s v="Pave"/>
    <s v="NA"/>
    <s v="IR1"/>
    <s v="Lvl"/>
    <s v="AllPub"/>
    <s v="Inside"/>
    <s v="Gtl"/>
    <x v="8"/>
    <s v="Norm"/>
    <s v="Norm"/>
    <x v="0"/>
    <x v="3"/>
    <x v="1"/>
    <x v="0"/>
    <n v="1964"/>
    <x v="7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x v="1"/>
    <s v="SBrkr"/>
    <n v="912"/>
    <n v="0"/>
    <n v="0"/>
    <x v="1"/>
    <n v="912"/>
    <n v="0"/>
    <n v="0"/>
    <n v="1"/>
    <n v="0"/>
    <n v="2"/>
    <n v="1"/>
    <s v="TA"/>
    <n v="5"/>
    <s v="Typ"/>
    <n v="0"/>
    <s v="NA"/>
    <s v="Attchd"/>
    <n v="1964"/>
    <s v="Unf"/>
    <x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x v="71"/>
    <n v="63.888888888888886"/>
    <x v="3"/>
    <m/>
  </r>
  <r>
    <x v="552"/>
    <n v="20"/>
    <x v="1"/>
    <n v="75"/>
    <n v="8250"/>
    <x v="12"/>
    <s v="Pave"/>
    <s v="NA"/>
    <s v="Reg"/>
    <s v="Lvl"/>
    <s v="AllPub"/>
    <s v="Inside"/>
    <s v="Gtl"/>
    <x v="8"/>
    <s v="Norm"/>
    <s v="Norm"/>
    <x v="0"/>
    <x v="3"/>
    <x v="2"/>
    <x v="4"/>
    <n v="1964"/>
    <x v="7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x v="1"/>
    <s v="SBrkr"/>
    <n v="1092"/>
    <n v="0"/>
    <n v="0"/>
    <x v="15"/>
    <n v="1092"/>
    <n v="1"/>
    <n v="0"/>
    <n v="1"/>
    <n v="0"/>
    <n v="3"/>
    <n v="1"/>
    <s v="TA"/>
    <n v="6"/>
    <s v="Typ"/>
    <n v="0"/>
    <s v="NA"/>
    <s v="Attchd"/>
    <n v="1964"/>
    <s v="RFn"/>
    <x v="4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x v="133"/>
    <n v="65.909090909090907"/>
    <x v="2"/>
    <m/>
  </r>
  <r>
    <x v="553"/>
    <n v="20"/>
    <x v="1"/>
    <n v="80"/>
    <n v="8800"/>
    <x v="9"/>
    <s v="Pave"/>
    <s v="NA"/>
    <s v="Reg"/>
    <s v="Lvl"/>
    <s v="AllPub"/>
    <s v="Inside"/>
    <s v="Gtl"/>
    <x v="8"/>
    <s v="Norm"/>
    <s v="Norm"/>
    <x v="0"/>
    <x v="3"/>
    <x v="2"/>
    <x v="2"/>
    <n v="1964"/>
    <x v="7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x v="1"/>
    <s v="SBrkr"/>
    <n v="1251"/>
    <n v="0"/>
    <n v="0"/>
    <x v="22"/>
    <n v="1251"/>
    <n v="1"/>
    <n v="0"/>
    <n v="1"/>
    <n v="0"/>
    <n v="3"/>
    <n v="1"/>
    <s v="TA"/>
    <n v="6"/>
    <s v="Typ"/>
    <n v="2"/>
    <s v="Gd"/>
    <s v="Attchd"/>
    <n v="1964"/>
    <s v="RFn"/>
    <x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x v="22"/>
    <n v="64"/>
    <x v="3"/>
    <m/>
  </r>
  <r>
    <x v="554"/>
    <n v="80"/>
    <x v="1"/>
    <n v="82"/>
    <n v="9020"/>
    <x v="2"/>
    <s v="Pave"/>
    <s v="NA"/>
    <s v="Reg"/>
    <s v="Lvl"/>
    <s v="AllPub"/>
    <s v="Corner"/>
    <s v="Gtl"/>
    <x v="8"/>
    <s v="Feedr"/>
    <s v="Norm"/>
    <x v="0"/>
    <x v="6"/>
    <x v="2"/>
    <x v="0"/>
    <n v="1964"/>
    <x v="7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x v="1"/>
    <s v="SBrkr"/>
    <n v="1350"/>
    <n v="0"/>
    <n v="0"/>
    <x v="23"/>
    <n v="1350"/>
    <n v="1"/>
    <n v="0"/>
    <n v="1"/>
    <n v="1"/>
    <n v="3"/>
    <n v="1"/>
    <s v="TA"/>
    <n v="6"/>
    <s v="Typ"/>
    <n v="0"/>
    <s v="NA"/>
    <s v="Attchd"/>
    <n v="1964"/>
    <s v="RFn"/>
    <x v="4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x v="296"/>
    <n v="64.807692307692307"/>
    <x v="3"/>
    <m/>
  </r>
  <r>
    <x v="555"/>
    <n v="80"/>
    <x v="1"/>
    <n v="85"/>
    <n v="9350"/>
    <x v="2"/>
    <s v="Pave"/>
    <s v="NA"/>
    <s v="Reg"/>
    <s v="Lvl"/>
    <s v="AllPub"/>
    <s v="Inside"/>
    <s v="Gtl"/>
    <x v="8"/>
    <s v="Norm"/>
    <s v="Norm"/>
    <x v="0"/>
    <x v="6"/>
    <x v="2"/>
    <x v="4"/>
    <n v="1964"/>
    <x v="7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x v="1"/>
    <s v="SBrkr"/>
    <n v="1302"/>
    <n v="0"/>
    <n v="0"/>
    <x v="23"/>
    <n v="1302"/>
    <n v="0"/>
    <n v="1"/>
    <n v="2"/>
    <n v="0"/>
    <n v="3"/>
    <n v="1"/>
    <s v="Gd"/>
    <n v="7"/>
    <s v="Min1"/>
    <n v="0"/>
    <s v="NA"/>
    <s v="Attchd"/>
    <n v="1964"/>
    <s v="RFn"/>
    <x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x v="297"/>
    <n v="60.769230769230766"/>
    <x v="3"/>
    <m/>
  </r>
  <r>
    <x v="556"/>
    <n v="60"/>
    <x v="1"/>
    <n v="100"/>
    <n v="9500"/>
    <x v="15"/>
    <s v="Pave"/>
    <s v="NA"/>
    <s v="Reg"/>
    <s v="Lvl"/>
    <s v="AllPub"/>
    <s v="Corner"/>
    <s v="Gtl"/>
    <x v="8"/>
    <s v="Artery"/>
    <s v="Norm"/>
    <x v="0"/>
    <x v="0"/>
    <x v="2"/>
    <x v="2"/>
    <n v="1964"/>
    <x v="7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x v="1"/>
    <s v="SBrkr"/>
    <n v="1127"/>
    <n v="850"/>
    <n v="0"/>
    <x v="0"/>
    <n v="1977"/>
    <n v="0"/>
    <n v="1"/>
    <n v="1"/>
    <n v="1"/>
    <n v="4"/>
    <n v="1"/>
    <s v="TA"/>
    <n v="9"/>
    <s v="Typ"/>
    <n v="1"/>
    <s v="TA"/>
    <s v="Attchd"/>
    <n v="1964"/>
    <s v="RFn"/>
    <x v="4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x v="109"/>
    <n v="58.928571428571431"/>
    <x v="3"/>
    <m/>
  </r>
  <r>
    <x v="557"/>
    <n v="60"/>
    <x v="1"/>
    <n v="80"/>
    <n v="9760"/>
    <x v="15"/>
    <s v="Pave"/>
    <s v="NA"/>
    <s v="Reg"/>
    <s v="Lvl"/>
    <s v="AllPub"/>
    <s v="Inside"/>
    <s v="Mod"/>
    <x v="8"/>
    <s v="Norm"/>
    <s v="Norm"/>
    <x v="0"/>
    <x v="0"/>
    <x v="2"/>
    <x v="1"/>
    <n v="1964"/>
    <x v="7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x v="1"/>
    <s v="SBrkr"/>
    <n v="1020"/>
    <n v="831"/>
    <n v="0"/>
    <x v="6"/>
    <n v="1851"/>
    <n v="0"/>
    <n v="0"/>
    <n v="2"/>
    <n v="1"/>
    <n v="3"/>
    <n v="1"/>
    <s v="Gd"/>
    <n v="7"/>
    <s v="Typ"/>
    <n v="1"/>
    <s v="Fa"/>
    <s v="Attchd"/>
    <n v="1964"/>
    <s v="RFn"/>
    <x v="4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x v="298"/>
    <n v="69.259259259259252"/>
    <x v="2"/>
    <m/>
  </r>
  <r>
    <x v="558"/>
    <n v="60"/>
    <x v="1"/>
    <n v="80"/>
    <n v="9760"/>
    <x v="15"/>
    <s v="Pave"/>
    <s v="NA"/>
    <s v="Reg"/>
    <s v="Lvl"/>
    <s v="AllPub"/>
    <s v="Inside"/>
    <s v="Mod"/>
    <x v="8"/>
    <s v="Norm"/>
    <s v="Norm"/>
    <x v="0"/>
    <x v="0"/>
    <x v="2"/>
    <x v="2"/>
    <n v="1964"/>
    <x v="7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x v="1"/>
    <s v="SBrkr"/>
    <n v="798"/>
    <n v="813"/>
    <n v="0"/>
    <x v="2"/>
    <n v="1611"/>
    <n v="1"/>
    <n v="0"/>
    <n v="1"/>
    <n v="1"/>
    <n v="4"/>
    <n v="1"/>
    <s v="TA"/>
    <n v="7"/>
    <s v="Typ"/>
    <n v="0"/>
    <s v="NA"/>
    <s v="Attchd"/>
    <n v="1964"/>
    <s v="RFn"/>
    <x v="4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x v="299"/>
    <n v="69.958333333333329"/>
    <x v="2"/>
    <m/>
  </r>
  <r>
    <x v="559"/>
    <n v="20"/>
    <x v="1"/>
    <n v="75"/>
    <n v="9937"/>
    <x v="3"/>
    <s v="Pave"/>
    <s v="NA"/>
    <s v="Reg"/>
    <s v="Lvl"/>
    <s v="AllPub"/>
    <s v="Corner"/>
    <s v="Gtl"/>
    <x v="2"/>
    <s v="Norm"/>
    <s v="Norm"/>
    <x v="0"/>
    <x v="3"/>
    <x v="1"/>
    <x v="4"/>
    <n v="1964"/>
    <x v="7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x v="1"/>
    <s v="SBrkr"/>
    <n v="1486"/>
    <n v="0"/>
    <n v="0"/>
    <x v="13"/>
    <n v="1486"/>
    <n v="1"/>
    <n v="0"/>
    <n v="1"/>
    <n v="0"/>
    <n v="3"/>
    <n v="1"/>
    <s v="TA"/>
    <n v="7"/>
    <s v="Typ"/>
    <n v="0"/>
    <s v="NA"/>
    <s v="Detchd"/>
    <n v="1968"/>
    <s v="Fin"/>
    <x v="4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x v="224"/>
    <n v="55.666666666666664"/>
    <x v="3"/>
    <m/>
  </r>
  <r>
    <x v="560"/>
    <n v="20"/>
    <x v="1"/>
    <n v="100"/>
    <n v="10004"/>
    <x v="3"/>
    <s v="Pave"/>
    <s v="NA"/>
    <s v="Reg"/>
    <s v="Lvl"/>
    <s v="AllPub"/>
    <s v="Inside"/>
    <s v="Gtl"/>
    <x v="8"/>
    <s v="Norm"/>
    <s v="Norm"/>
    <x v="0"/>
    <x v="3"/>
    <x v="2"/>
    <x v="2"/>
    <n v="1964"/>
    <x v="7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x v="1"/>
    <s v="SBrkr"/>
    <n v="1516"/>
    <n v="0"/>
    <n v="0"/>
    <x v="13"/>
    <n v="1516"/>
    <n v="0"/>
    <n v="0"/>
    <n v="1"/>
    <n v="1"/>
    <n v="3"/>
    <n v="1"/>
    <s v="TA"/>
    <n v="6"/>
    <s v="Typ"/>
    <n v="0"/>
    <s v="NA"/>
    <s v="Attchd"/>
    <n v="1964"/>
    <s v="RFn"/>
    <x v="4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x v="224"/>
    <n v="55.666666666666664"/>
    <x v="3"/>
    <m/>
  </r>
  <r>
    <x v="561"/>
    <n v="20"/>
    <x v="1"/>
    <n v="100"/>
    <n v="10175"/>
    <x v="3"/>
    <s v="Pave"/>
    <s v="NA"/>
    <s v="IR1"/>
    <s v="Lvl"/>
    <s v="AllPub"/>
    <s v="Inside"/>
    <s v="Gtl"/>
    <x v="8"/>
    <s v="Norm"/>
    <s v="Norm"/>
    <x v="0"/>
    <x v="3"/>
    <x v="2"/>
    <x v="0"/>
    <n v="1964"/>
    <x v="7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x v="1"/>
    <s v="SBrkr"/>
    <n v="1425"/>
    <n v="0"/>
    <n v="0"/>
    <x v="17"/>
    <n v="1425"/>
    <n v="0"/>
    <n v="0"/>
    <n v="2"/>
    <n v="0"/>
    <n v="3"/>
    <n v="1"/>
    <s v="TA"/>
    <n v="7"/>
    <s v="Typ"/>
    <n v="1"/>
    <s v="Gd"/>
    <s v="Attchd"/>
    <n v="1964"/>
    <s v="RFn"/>
    <x v="4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x v="73"/>
    <n v="62.241379310344826"/>
    <x v="3"/>
    <m/>
  </r>
  <r>
    <x v="562"/>
    <n v="90"/>
    <x v="1"/>
    <s v="NA"/>
    <n v="10624"/>
    <x v="16"/>
    <s v="Pave"/>
    <s v="NA"/>
    <s v="IR1"/>
    <s v="Lvl"/>
    <s v="AllPub"/>
    <s v="Inside"/>
    <s v="Gtl"/>
    <x v="8"/>
    <s v="Norm"/>
    <s v="Norm"/>
    <x v="2"/>
    <x v="3"/>
    <x v="1"/>
    <x v="3"/>
    <n v="1964"/>
    <x v="7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x v="1"/>
    <s v="SBrkr"/>
    <n v="1728"/>
    <n v="0"/>
    <n v="0"/>
    <x v="16"/>
    <n v="1728"/>
    <n v="0"/>
    <n v="1"/>
    <n v="2"/>
    <n v="0"/>
    <n v="6"/>
    <n v="2"/>
    <s v="TA"/>
    <n v="10"/>
    <s v="Typ"/>
    <n v="0"/>
    <s v="NA"/>
    <s v="Detchd"/>
    <n v="2002"/>
    <s v="Unf"/>
    <x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x v="17"/>
    <n v="34"/>
    <x v="4"/>
    <m/>
  </r>
  <r>
    <x v="563"/>
    <n v="80"/>
    <x v="1"/>
    <s v="NA"/>
    <n v="12095"/>
    <x v="31"/>
    <s v="Pave"/>
    <s v="NA"/>
    <s v="IR1"/>
    <s v="Lvl"/>
    <s v="AllPub"/>
    <s v="Corner"/>
    <s v="Gtl"/>
    <x v="8"/>
    <s v="Norm"/>
    <s v="Norm"/>
    <x v="0"/>
    <x v="6"/>
    <x v="2"/>
    <x v="2"/>
    <n v="1964"/>
    <x v="7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x v="1"/>
    <s v="SBrkr"/>
    <n v="1445"/>
    <n v="0"/>
    <n v="0"/>
    <x v="23"/>
    <n v="1445"/>
    <n v="0"/>
    <n v="0"/>
    <n v="1"/>
    <n v="1"/>
    <n v="3"/>
    <n v="1"/>
    <s v="TA"/>
    <n v="7"/>
    <s v="Typ"/>
    <n v="1"/>
    <s v="Fa"/>
    <s v="Attchd"/>
    <n v="1964"/>
    <s v="RFn"/>
    <x v="4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x v="297"/>
    <n v="60.769230769230766"/>
    <x v="3"/>
    <m/>
  </r>
  <r>
    <x v="564"/>
    <n v="80"/>
    <x v="1"/>
    <s v="NA"/>
    <n v="14112"/>
    <x v="35"/>
    <s v="Pave"/>
    <s v="NA"/>
    <s v="IR1"/>
    <s v="Lvl"/>
    <s v="AllPub"/>
    <s v="Corner"/>
    <s v="Gtl"/>
    <x v="8"/>
    <s v="Norm"/>
    <s v="Norm"/>
    <x v="0"/>
    <x v="6"/>
    <x v="1"/>
    <x v="4"/>
    <n v="1964"/>
    <x v="7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x v="1"/>
    <s v="SBrkr"/>
    <n v="1152"/>
    <n v="0"/>
    <n v="0"/>
    <x v="26"/>
    <n v="1152"/>
    <n v="1"/>
    <n v="0"/>
    <n v="1"/>
    <n v="0"/>
    <n v="3"/>
    <n v="1"/>
    <s v="TA"/>
    <n v="6"/>
    <s v="Typ"/>
    <n v="1"/>
    <s v="Gd"/>
    <s v="Attchd"/>
    <n v="1964"/>
    <s v="RFn"/>
    <x v="4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x v="73"/>
    <n v="78.478260869565219"/>
    <x v="6"/>
    <m/>
  </r>
  <r>
    <x v="565"/>
    <n v="20"/>
    <x v="1"/>
    <s v="NA"/>
    <n v="36500"/>
    <x v="54"/>
    <s v="Pave"/>
    <s v="NA"/>
    <s v="IR1"/>
    <s v="Low"/>
    <s v="AllPub"/>
    <s v="Inside"/>
    <s v="Mod"/>
    <x v="5"/>
    <s v="Norm"/>
    <s v="Norm"/>
    <x v="0"/>
    <x v="3"/>
    <x v="1"/>
    <x v="0"/>
    <n v="1964"/>
    <x v="7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x v="1"/>
    <s v="SBrkr"/>
    <n v="1582"/>
    <n v="0"/>
    <n v="0"/>
    <x v="3"/>
    <n v="1582"/>
    <n v="0"/>
    <n v="1"/>
    <n v="2"/>
    <n v="0"/>
    <n v="4"/>
    <n v="1"/>
    <s v="TA"/>
    <n v="7"/>
    <s v="Typ"/>
    <n v="0"/>
    <s v="NA"/>
    <s v="Attchd"/>
    <n v="1964"/>
    <s v="Unf"/>
    <x v="4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x v="239"/>
    <n v="59.375"/>
    <x v="3"/>
    <m/>
  </r>
  <r>
    <x v="566"/>
    <n v="20"/>
    <x v="3"/>
    <n v="60"/>
    <n v="7800"/>
    <x v="14"/>
    <s v="Pave"/>
    <s v="NA"/>
    <s v="Reg"/>
    <s v="Lvl"/>
    <s v="AllPub"/>
    <s v="Corner"/>
    <s v="Gtl"/>
    <x v="9"/>
    <s v="Norm"/>
    <s v="Norm"/>
    <x v="0"/>
    <x v="3"/>
    <x v="1"/>
    <x v="0"/>
    <n v="1965"/>
    <x v="7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x v="1"/>
    <s v="SBrkr"/>
    <n v="965"/>
    <n v="0"/>
    <n v="0"/>
    <x v="1"/>
    <n v="965"/>
    <n v="1"/>
    <n v="0"/>
    <n v="1"/>
    <n v="0"/>
    <n v="3"/>
    <n v="1"/>
    <s v="TA"/>
    <n v="6"/>
    <s v="Typ"/>
    <n v="0"/>
    <s v="NA"/>
    <s v="Detchd"/>
    <n v="1979"/>
    <s v="Unf"/>
    <x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x v="169"/>
    <n v="66.611111111111114"/>
    <x v="2"/>
    <m/>
  </r>
  <r>
    <x v="567"/>
    <n v="20"/>
    <x v="1"/>
    <n v="60"/>
    <n v="8281"/>
    <x v="12"/>
    <s v="Pave"/>
    <s v="NA"/>
    <s v="IR1"/>
    <s v="Lvl"/>
    <s v="AllPub"/>
    <s v="Inside"/>
    <s v="Gtl"/>
    <x v="1"/>
    <s v="Norm"/>
    <s v="Norm"/>
    <x v="0"/>
    <x v="3"/>
    <x v="1"/>
    <x v="0"/>
    <n v="1965"/>
    <x v="7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x v="1"/>
    <s v="SBrkr"/>
    <n v="864"/>
    <n v="0"/>
    <n v="0"/>
    <x v="7"/>
    <n v="864"/>
    <n v="0"/>
    <n v="0"/>
    <n v="1"/>
    <n v="0"/>
    <n v="3"/>
    <n v="1"/>
    <s v="TA"/>
    <n v="5"/>
    <s v="Typ"/>
    <n v="1"/>
    <s v="Po"/>
    <s v="Detchd"/>
    <n v="1965"/>
    <s v="Unf"/>
    <x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x v="300"/>
    <n v="36.695882352941176"/>
    <x v="0"/>
    <m/>
  </r>
  <r>
    <x v="568"/>
    <n v="20"/>
    <x v="1"/>
    <n v="65"/>
    <n v="8450"/>
    <x v="12"/>
    <s v="Pave"/>
    <s v="NA"/>
    <s v="Reg"/>
    <s v="Lvl"/>
    <s v="AllPub"/>
    <s v="Inside"/>
    <s v="Gtl"/>
    <x v="1"/>
    <s v="RRAe"/>
    <s v="Norm"/>
    <x v="0"/>
    <x v="3"/>
    <x v="1"/>
    <x v="1"/>
    <n v="1965"/>
    <x v="7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x v="1"/>
    <s v="SBrkr"/>
    <n v="894"/>
    <n v="0"/>
    <n v="0"/>
    <x v="1"/>
    <n v="894"/>
    <n v="1"/>
    <n v="0"/>
    <n v="1"/>
    <n v="0"/>
    <n v="3"/>
    <n v="1"/>
    <s v="TA"/>
    <n v="5"/>
    <s v="Typ"/>
    <n v="1"/>
    <s v="Gd"/>
    <s v="Detchd"/>
    <n v="1973"/>
    <s v="Unf"/>
    <x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x v="301"/>
    <n v="76.944444444444443"/>
    <x v="6"/>
    <m/>
  </r>
  <r>
    <x v="569"/>
    <n v="20"/>
    <x v="1"/>
    <n v="84"/>
    <n v="8658"/>
    <x v="9"/>
    <s v="Pave"/>
    <s v="NA"/>
    <s v="Reg"/>
    <s v="Lvl"/>
    <s v="AllPub"/>
    <s v="Inside"/>
    <s v="Gtl"/>
    <x v="8"/>
    <s v="Norm"/>
    <s v="Norm"/>
    <x v="0"/>
    <x v="3"/>
    <x v="2"/>
    <x v="0"/>
    <n v="1965"/>
    <x v="7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x v="1"/>
    <s v="SBrkr"/>
    <n v="1324"/>
    <n v="0"/>
    <n v="0"/>
    <x v="2"/>
    <n v="1324"/>
    <n v="0"/>
    <n v="0"/>
    <n v="2"/>
    <n v="0"/>
    <n v="3"/>
    <n v="1"/>
    <s v="TA"/>
    <n v="6"/>
    <s v="Typ"/>
    <n v="1"/>
    <s v="TA"/>
    <s v="Attchd"/>
    <n v="1965"/>
    <s v="RFn"/>
    <x v="4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x v="22"/>
    <n v="66.666666666666671"/>
    <x v="2"/>
    <m/>
  </r>
  <r>
    <x v="570"/>
    <n v="20"/>
    <x v="1"/>
    <n v="72"/>
    <n v="8872"/>
    <x v="9"/>
    <s v="Pave"/>
    <s v="NA"/>
    <s v="Reg"/>
    <s v="Lvl"/>
    <s v="AllPub"/>
    <s v="Corner"/>
    <s v="Gtl"/>
    <x v="8"/>
    <s v="Norm"/>
    <s v="Norm"/>
    <x v="0"/>
    <x v="3"/>
    <x v="1"/>
    <x v="1"/>
    <n v="1965"/>
    <x v="7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x v="1"/>
    <s v="SBrkr"/>
    <n v="912"/>
    <n v="0"/>
    <n v="0"/>
    <x v="1"/>
    <n v="912"/>
    <n v="1"/>
    <n v="0"/>
    <n v="1"/>
    <n v="0"/>
    <n v="2"/>
    <n v="1"/>
    <s v="Gd"/>
    <n v="5"/>
    <s v="Typ"/>
    <n v="0"/>
    <s v="NA"/>
    <s v="Detchd"/>
    <n v="1992"/>
    <s v="Unf"/>
    <x v="4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x v="92"/>
    <n v="81.666666666666671"/>
    <x v="6"/>
    <m/>
  </r>
  <r>
    <x v="571"/>
    <n v="20"/>
    <x v="1"/>
    <n v="70"/>
    <n v="9100"/>
    <x v="2"/>
    <s v="Pave"/>
    <s v="NA"/>
    <s v="Reg"/>
    <s v="Lvl"/>
    <s v="AllPub"/>
    <s v="Inside"/>
    <s v="Gtl"/>
    <x v="8"/>
    <s v="Norm"/>
    <s v="Norm"/>
    <x v="0"/>
    <x v="3"/>
    <x v="1"/>
    <x v="2"/>
    <n v="1965"/>
    <x v="7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x v="1"/>
    <s v="SBrkr"/>
    <n v="925"/>
    <n v="0"/>
    <n v="0"/>
    <x v="20"/>
    <n v="925"/>
    <n v="0"/>
    <n v="1"/>
    <n v="1"/>
    <n v="0"/>
    <n v="2"/>
    <n v="1"/>
    <s v="TA"/>
    <n v="5"/>
    <s v="Typ"/>
    <n v="0"/>
    <s v="NA"/>
    <s v="Detchd"/>
    <n v="1965"/>
    <s v="Unf"/>
    <x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3"/>
    <n v="61.842105263157897"/>
    <x v="3"/>
    <m/>
  </r>
  <r>
    <x v="572"/>
    <n v="20"/>
    <x v="1"/>
    <n v="70"/>
    <n v="9170"/>
    <x v="2"/>
    <s v="Pave"/>
    <s v="NA"/>
    <s v="Reg"/>
    <s v="Lvl"/>
    <s v="AllPub"/>
    <s v="Corner"/>
    <s v="Gtl"/>
    <x v="2"/>
    <s v="Feedr"/>
    <s v="Norm"/>
    <x v="0"/>
    <x v="3"/>
    <x v="1"/>
    <x v="4"/>
    <n v="1965"/>
    <x v="7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x v="1"/>
    <s v="SBrkr"/>
    <n v="1214"/>
    <n v="0"/>
    <n v="0"/>
    <x v="2"/>
    <n v="1214"/>
    <n v="1"/>
    <n v="0"/>
    <n v="1"/>
    <n v="0"/>
    <n v="2"/>
    <n v="1"/>
    <s v="TA"/>
    <n v="6"/>
    <s v="Typ"/>
    <n v="0"/>
    <s v="NA"/>
    <s v="Detchd"/>
    <n v="1965"/>
    <s v="Unf"/>
    <x v="4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x v="16"/>
    <n v="58.333333333333336"/>
    <x v="3"/>
    <m/>
  </r>
  <r>
    <x v="573"/>
    <n v="20"/>
    <x v="1"/>
    <n v="80"/>
    <n v="9200"/>
    <x v="2"/>
    <s v="Pave"/>
    <s v="NA"/>
    <s v="Reg"/>
    <s v="Lvl"/>
    <s v="AllPub"/>
    <s v="Inside"/>
    <s v="Gtl"/>
    <x v="8"/>
    <s v="Norm"/>
    <s v="Norm"/>
    <x v="0"/>
    <x v="3"/>
    <x v="2"/>
    <x v="2"/>
    <n v="1965"/>
    <x v="7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x v="1"/>
    <s v="SBrkr"/>
    <n v="1136"/>
    <n v="0"/>
    <n v="0"/>
    <x v="26"/>
    <n v="1136"/>
    <n v="1"/>
    <n v="0"/>
    <n v="1"/>
    <n v="0"/>
    <n v="3"/>
    <n v="1"/>
    <s v="TA"/>
    <n v="5"/>
    <s v="Typ"/>
    <n v="1"/>
    <s v="Gd"/>
    <s v="Attchd"/>
    <n v="1965"/>
    <s v="RFn"/>
    <x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x v="16"/>
    <n v="60.869565217391305"/>
    <x v="3"/>
    <m/>
  </r>
  <r>
    <x v="574"/>
    <n v="20"/>
    <x v="1"/>
    <n v="71"/>
    <n v="9230"/>
    <x v="2"/>
    <s v="Pave"/>
    <s v="NA"/>
    <s v="Reg"/>
    <s v="Lvl"/>
    <s v="AllPub"/>
    <s v="Corner"/>
    <s v="Gtl"/>
    <x v="8"/>
    <s v="Feedr"/>
    <s v="Norm"/>
    <x v="0"/>
    <x v="3"/>
    <x v="1"/>
    <x v="1"/>
    <n v="1965"/>
    <x v="7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x v="1"/>
    <s v="SBrkr"/>
    <n v="1200"/>
    <n v="0"/>
    <n v="0"/>
    <x v="19"/>
    <n v="1200"/>
    <n v="1"/>
    <n v="0"/>
    <n v="1"/>
    <n v="1"/>
    <n v="1"/>
    <n v="1"/>
    <s v="Gd"/>
    <n v="6"/>
    <s v="Typ"/>
    <n v="0"/>
    <s v="NA"/>
    <s v="Detchd"/>
    <n v="1977"/>
    <s v="Unf"/>
    <x v="4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x v="302"/>
    <n v="69.523809523809518"/>
    <x v="2"/>
    <m/>
  </r>
  <r>
    <x v="575"/>
    <n v="80"/>
    <x v="1"/>
    <n v="85"/>
    <n v="9350"/>
    <x v="2"/>
    <s v="Pave"/>
    <s v="NA"/>
    <s v="Reg"/>
    <s v="Lvl"/>
    <s v="AllPub"/>
    <s v="Inside"/>
    <s v="Gtl"/>
    <x v="8"/>
    <s v="Norm"/>
    <s v="Norm"/>
    <x v="0"/>
    <x v="6"/>
    <x v="1"/>
    <x v="1"/>
    <n v="1965"/>
    <x v="7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x v="1"/>
    <s v="SBrkr"/>
    <n v="1265"/>
    <n v="0"/>
    <n v="0"/>
    <x v="22"/>
    <n v="1265"/>
    <n v="0"/>
    <n v="1"/>
    <n v="2"/>
    <n v="0"/>
    <n v="3"/>
    <n v="1"/>
    <s v="Gd"/>
    <n v="6"/>
    <s v="Typ"/>
    <n v="1"/>
    <s v="Gd"/>
    <s v="Attchd"/>
    <n v="1965"/>
    <s v="RFn"/>
    <x v="4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x v="303"/>
    <n v="71.959999999999994"/>
    <x v="2"/>
    <m/>
  </r>
  <r>
    <x v="576"/>
    <n v="90"/>
    <x v="1"/>
    <n v="75"/>
    <n v="9825"/>
    <x v="3"/>
    <s v="Pave"/>
    <s v="NA"/>
    <s v="Reg"/>
    <s v="Lvl"/>
    <s v="AllPub"/>
    <s v="Inside"/>
    <s v="Gtl"/>
    <x v="2"/>
    <s v="Norm"/>
    <s v="Norm"/>
    <x v="2"/>
    <x v="3"/>
    <x v="1"/>
    <x v="0"/>
    <n v="1965"/>
    <x v="7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SBrkr"/>
    <n v="1664"/>
    <n v="0"/>
    <n v="0"/>
    <x v="7"/>
    <n v="1664"/>
    <n v="0"/>
    <n v="0"/>
    <n v="2"/>
    <n v="0"/>
    <n v="4"/>
    <n v="2"/>
    <s v="TA"/>
    <n v="8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x v="7"/>
    <n v="58.823529411764703"/>
    <x v="3"/>
    <m/>
  </r>
  <r>
    <x v="577"/>
    <n v="20"/>
    <x v="1"/>
    <n v="75"/>
    <n v="9937"/>
    <x v="3"/>
    <s v="Pave"/>
    <s v="NA"/>
    <s v="Reg"/>
    <s v="Lvl"/>
    <s v="AllPub"/>
    <s v="Inside"/>
    <s v="Gtl"/>
    <x v="2"/>
    <s v="Norm"/>
    <s v="Norm"/>
    <x v="0"/>
    <x v="3"/>
    <x v="1"/>
    <x v="2"/>
    <n v="1965"/>
    <x v="7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x v="1"/>
    <s v="SBrkr"/>
    <n v="1256"/>
    <n v="0"/>
    <n v="0"/>
    <x v="22"/>
    <n v="1256"/>
    <n v="1"/>
    <n v="0"/>
    <n v="1"/>
    <n v="1"/>
    <n v="3"/>
    <n v="1"/>
    <s v="TA"/>
    <n v="6"/>
    <s v="Typ"/>
    <n v="0"/>
    <s v="NA"/>
    <s v="Attchd"/>
    <n v="1965"/>
    <s v="Fin"/>
    <x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x v="304"/>
    <n v="59"/>
    <x v="3"/>
    <m/>
  </r>
  <r>
    <x v="578"/>
    <n v="80"/>
    <x v="1"/>
    <s v="NA"/>
    <n v="10246"/>
    <x v="16"/>
    <s v="Pave"/>
    <s v="NA"/>
    <s v="IR1"/>
    <s v="Lvl"/>
    <s v="AllPub"/>
    <s v="CulDSac"/>
    <s v="Gtl"/>
    <x v="1"/>
    <s v="Norm"/>
    <s v="Norm"/>
    <x v="0"/>
    <x v="6"/>
    <x v="4"/>
    <x v="5"/>
    <n v="1965"/>
    <x v="7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x v="1"/>
    <s v="SBrkr"/>
    <n v="960"/>
    <n v="0"/>
    <n v="0"/>
    <x v="21"/>
    <n v="960"/>
    <n v="1"/>
    <n v="1"/>
    <n v="0"/>
    <n v="0"/>
    <n v="0"/>
    <n v="1"/>
    <s v="TA"/>
    <n v="3"/>
    <s v="Typ"/>
    <n v="0"/>
    <s v="NA"/>
    <s v="Attchd"/>
    <n v="1965"/>
    <s v="Unf"/>
    <x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x v="133"/>
    <n v="90.625"/>
    <x v="8"/>
    <m/>
  </r>
  <r>
    <x v="579"/>
    <n v="20"/>
    <x v="1"/>
    <n v="79"/>
    <n v="10289"/>
    <x v="16"/>
    <s v="Pave"/>
    <s v="NA"/>
    <s v="Reg"/>
    <s v="Lvl"/>
    <s v="AllPub"/>
    <s v="Inside"/>
    <s v="Gtl"/>
    <x v="8"/>
    <s v="Norm"/>
    <s v="Norm"/>
    <x v="0"/>
    <x v="3"/>
    <x v="1"/>
    <x v="4"/>
    <n v="1965"/>
    <x v="7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x v="1"/>
    <s v="SBrkr"/>
    <n v="1073"/>
    <n v="0"/>
    <n v="0"/>
    <x v="19"/>
    <n v="1073"/>
    <n v="1"/>
    <n v="0"/>
    <n v="1"/>
    <n v="1"/>
    <n v="3"/>
    <n v="1"/>
    <s v="TA"/>
    <n v="6"/>
    <s v="Typ"/>
    <n v="0"/>
    <s v="NA"/>
    <s v="Attchd"/>
    <n v="1965"/>
    <s v="RFn"/>
    <x v="4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305"/>
    <n v="74.285714285714292"/>
    <x v="2"/>
    <m/>
  </r>
  <r>
    <x v="580"/>
    <n v="20"/>
    <x v="1"/>
    <n v="73"/>
    <n v="10921"/>
    <x v="7"/>
    <s v="Pave"/>
    <s v="NA"/>
    <s v="Reg"/>
    <s v="HLS"/>
    <s v="AllPub"/>
    <s v="Inside"/>
    <s v="Gtl"/>
    <x v="2"/>
    <s v="Norm"/>
    <s v="Norm"/>
    <x v="0"/>
    <x v="3"/>
    <x v="4"/>
    <x v="0"/>
    <n v="1965"/>
    <x v="7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x v="1"/>
    <s v="FuseF"/>
    <n v="960"/>
    <n v="0"/>
    <n v="0"/>
    <x v="20"/>
    <n v="960"/>
    <n v="1"/>
    <n v="0"/>
    <n v="1"/>
    <n v="0"/>
    <n v="3"/>
    <n v="1"/>
    <s v="TA"/>
    <n v="6"/>
    <s v="Typ"/>
    <n v="0"/>
    <s v="NA"/>
    <s v="Attchd"/>
    <n v="1965"/>
    <s v="Fin"/>
    <x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x v="306"/>
    <n v="49.868421052631582"/>
    <x v="1"/>
    <m/>
  </r>
  <r>
    <x v="581"/>
    <n v="20"/>
    <x v="1"/>
    <n v="70"/>
    <n v="11200"/>
    <x v="8"/>
    <s v="Pave"/>
    <s v="NA"/>
    <s v="Reg"/>
    <s v="Lvl"/>
    <s v="AllPub"/>
    <s v="Inside"/>
    <s v="Gtl"/>
    <x v="1"/>
    <s v="Norm"/>
    <s v="Norm"/>
    <x v="0"/>
    <x v="3"/>
    <x v="1"/>
    <x v="0"/>
    <n v="1965"/>
    <x v="7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x v="1"/>
    <s v="SBrkr"/>
    <n v="1040"/>
    <n v="0"/>
    <n v="0"/>
    <x v="19"/>
    <n v="1040"/>
    <n v="1"/>
    <n v="0"/>
    <n v="1"/>
    <n v="0"/>
    <n v="3"/>
    <n v="1"/>
    <s v="TA"/>
    <n v="5"/>
    <s v="Typ"/>
    <n v="0"/>
    <s v="NA"/>
    <s v="Detchd"/>
    <n v="1965"/>
    <s v="Unf"/>
    <x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66"/>
    <n v="61.666666666666664"/>
    <x v="3"/>
    <m/>
  </r>
  <r>
    <x v="582"/>
    <n v="190"/>
    <x v="1"/>
    <n v="75"/>
    <n v="11625"/>
    <x v="4"/>
    <s v="Pave"/>
    <s v="NA"/>
    <s v="Reg"/>
    <s v="Lvl"/>
    <s v="AllPub"/>
    <s v="Inside"/>
    <s v="Gtl"/>
    <x v="1"/>
    <s v="Norm"/>
    <s v="Norm"/>
    <x v="1"/>
    <x v="3"/>
    <x v="1"/>
    <x v="3"/>
    <n v="1965"/>
    <x v="7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x v="1"/>
    <s v="SBrkr"/>
    <n v="1039"/>
    <n v="0"/>
    <n v="0"/>
    <x v="19"/>
    <n v="1039"/>
    <n v="1"/>
    <n v="0"/>
    <n v="1"/>
    <n v="1"/>
    <n v="3"/>
    <n v="1"/>
    <s v="TA"/>
    <n v="6"/>
    <s v="Typ"/>
    <n v="0"/>
    <s v="NA"/>
    <s v="Attchd"/>
    <n v="1965"/>
    <s v="Unf"/>
    <x v="4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234"/>
    <n v="62.61904761904762"/>
    <x v="3"/>
    <m/>
  </r>
  <r>
    <x v="583"/>
    <n v="90"/>
    <x v="1"/>
    <n v="74"/>
    <n v="13101"/>
    <x v="24"/>
    <s v="Pave"/>
    <s v="NA"/>
    <s v="IR1"/>
    <s v="Lvl"/>
    <s v="AllPub"/>
    <s v="Inside"/>
    <s v="Gtl"/>
    <x v="8"/>
    <s v="Norm"/>
    <s v="Norm"/>
    <x v="2"/>
    <x v="3"/>
    <x v="1"/>
    <x v="0"/>
    <n v="1965"/>
    <x v="7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x v="1"/>
    <s v="SBrkr"/>
    <n v="1728"/>
    <n v="0"/>
    <n v="0"/>
    <x v="16"/>
    <n v="1728"/>
    <n v="0"/>
    <n v="0"/>
    <n v="2"/>
    <n v="0"/>
    <n v="6"/>
    <n v="2"/>
    <s v="TA"/>
    <n v="10"/>
    <s v="Typ"/>
    <n v="0"/>
    <s v="NA"/>
    <s v="Detchd"/>
    <n v="1987"/>
    <s v="Unf"/>
    <x v="4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307"/>
    <n v="40.74285714285714"/>
    <x v="0"/>
    <m/>
  </r>
  <r>
    <x v="584"/>
    <n v="20"/>
    <x v="1"/>
    <s v="NA"/>
    <n v="13526"/>
    <x v="11"/>
    <s v="Pave"/>
    <s v="NA"/>
    <s v="IR1"/>
    <s v="Lvl"/>
    <s v="AllPub"/>
    <s v="CulDSac"/>
    <s v="Gtl"/>
    <x v="1"/>
    <s v="Norm"/>
    <s v="Norm"/>
    <x v="0"/>
    <x v="3"/>
    <x v="1"/>
    <x v="2"/>
    <n v="1965"/>
    <x v="7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x v="1"/>
    <s v="SBrkr"/>
    <n v="935"/>
    <n v="0"/>
    <n v="0"/>
    <x v="20"/>
    <n v="935"/>
    <n v="1"/>
    <n v="0"/>
    <n v="1"/>
    <n v="0"/>
    <n v="3"/>
    <n v="1"/>
    <s v="TA"/>
    <n v="5"/>
    <s v="Typ"/>
    <n v="0"/>
    <s v="NA"/>
    <s v="Attchd"/>
    <n v="1965"/>
    <s v="Unf"/>
    <x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x v="39"/>
    <n v="72.10526315789474"/>
    <x v="2"/>
    <m/>
  </r>
  <r>
    <x v="585"/>
    <n v="60"/>
    <x v="1"/>
    <n v="85"/>
    <n v="13600"/>
    <x v="11"/>
    <s v="Pave"/>
    <s v="NA"/>
    <s v="Reg"/>
    <s v="Lvl"/>
    <s v="AllPub"/>
    <s v="Inside"/>
    <s v="Gtl"/>
    <x v="8"/>
    <s v="Norm"/>
    <s v="Norm"/>
    <x v="0"/>
    <x v="0"/>
    <x v="3"/>
    <x v="2"/>
    <n v="1965"/>
    <x v="7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x v="1"/>
    <s v="SBrkr"/>
    <n v="1186"/>
    <n v="800"/>
    <n v="0"/>
    <x v="0"/>
    <n v="1986"/>
    <n v="0"/>
    <n v="0"/>
    <n v="2"/>
    <n v="1"/>
    <n v="3"/>
    <n v="1"/>
    <s v="TA"/>
    <n v="7"/>
    <s v="Typ"/>
    <n v="3"/>
    <s v="Fa"/>
    <s v="Attchd"/>
    <n v="1965"/>
    <s v="Unf"/>
    <x v="4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x v="121"/>
    <n v="73.214285714285708"/>
    <x v="2"/>
    <m/>
  </r>
  <r>
    <x v="586"/>
    <n v="60"/>
    <x v="1"/>
    <s v="NA"/>
    <n v="13700"/>
    <x v="11"/>
    <s v="Pave"/>
    <s v="NA"/>
    <s v="IR1"/>
    <s v="Lvl"/>
    <s v="AllPub"/>
    <s v="Inside"/>
    <s v="Gtl"/>
    <x v="8"/>
    <s v="Norm"/>
    <s v="Norm"/>
    <x v="0"/>
    <x v="0"/>
    <x v="3"/>
    <x v="2"/>
    <n v="1965"/>
    <x v="7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x v="1"/>
    <s v="SBrkr"/>
    <n v="902"/>
    <n v="918"/>
    <n v="0"/>
    <x v="6"/>
    <n v="1820"/>
    <n v="0"/>
    <n v="0"/>
    <n v="1"/>
    <n v="2"/>
    <n v="4"/>
    <n v="1"/>
    <s v="Gd"/>
    <n v="8"/>
    <s v="Typ"/>
    <n v="2"/>
    <s v="Gd"/>
    <s v="Attchd"/>
    <n v="1965"/>
    <s v="Unf"/>
    <x v="4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x v="308"/>
    <n v="74.740740740740748"/>
    <x v="2"/>
    <m/>
  </r>
  <r>
    <x v="587"/>
    <n v="60"/>
    <x v="1"/>
    <s v="NA"/>
    <n v="18450"/>
    <x v="5"/>
    <s v="Pave"/>
    <s v="NA"/>
    <s v="IR1"/>
    <s v="Lvl"/>
    <s v="AllPub"/>
    <s v="Inside"/>
    <s v="Gtl"/>
    <x v="8"/>
    <s v="Norm"/>
    <s v="Norm"/>
    <x v="0"/>
    <x v="0"/>
    <x v="2"/>
    <x v="0"/>
    <n v="1965"/>
    <x v="7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x v="1"/>
    <s v="SBrkr"/>
    <n v="1465"/>
    <n v="915"/>
    <n v="0"/>
    <x v="10"/>
    <n v="2380"/>
    <n v="0"/>
    <n v="0"/>
    <n v="2"/>
    <n v="1"/>
    <n v="3"/>
    <n v="1"/>
    <s v="TA"/>
    <n v="7"/>
    <s v="Sev"/>
    <n v="1"/>
    <s v="Po"/>
    <s v="CarPort"/>
    <n v="1965"/>
    <s v="Unf"/>
    <x v="4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x v="207"/>
    <n v="37.941176470588232"/>
    <x v="0"/>
    <m/>
  </r>
  <r>
    <x v="588"/>
    <n v="190"/>
    <x v="1"/>
    <s v="NA"/>
    <n v="164660"/>
    <x v="55"/>
    <s v="Grvl"/>
    <s v="NA"/>
    <s v="IR1"/>
    <s v="HLS"/>
    <s v="AllPub"/>
    <s v="Corner"/>
    <s v="Sev"/>
    <x v="12"/>
    <s v="Norm"/>
    <s v="Norm"/>
    <x v="1"/>
    <x v="1"/>
    <x v="1"/>
    <x v="2"/>
    <n v="1965"/>
    <x v="7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x v="1"/>
    <s v="SBrkr"/>
    <n v="1619"/>
    <n v="167"/>
    <n v="0"/>
    <x v="9"/>
    <n v="1786"/>
    <n v="2"/>
    <n v="0"/>
    <n v="2"/>
    <n v="0"/>
    <n v="3"/>
    <n v="1"/>
    <s v="TA"/>
    <n v="7"/>
    <s v="Typ"/>
    <n v="2"/>
    <s v="Gd"/>
    <s v="Attchd"/>
    <n v="1965"/>
    <s v="Fin"/>
    <x v="4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x v="309"/>
    <n v="69.378787878787875"/>
    <x v="2"/>
    <m/>
  </r>
  <r>
    <x v="589"/>
    <n v="20"/>
    <x v="1"/>
    <n v="150"/>
    <n v="215245"/>
    <x v="56"/>
    <s v="Pave"/>
    <s v="NA"/>
    <s v="IR3"/>
    <s v="Low"/>
    <s v="AllPub"/>
    <s v="Inside"/>
    <s v="Sev"/>
    <x v="12"/>
    <s v="Norm"/>
    <s v="Norm"/>
    <x v="0"/>
    <x v="3"/>
    <x v="3"/>
    <x v="0"/>
    <n v="1965"/>
    <x v="7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x v="1"/>
    <s v="SBrkr"/>
    <n v="2036"/>
    <n v="0"/>
    <n v="0"/>
    <x v="33"/>
    <n v="2036"/>
    <n v="2"/>
    <n v="0"/>
    <n v="2"/>
    <n v="0"/>
    <n v="3"/>
    <n v="1"/>
    <s v="TA"/>
    <n v="8"/>
    <s v="Typ"/>
    <n v="2"/>
    <s v="Gd"/>
    <s v="Attchd"/>
    <n v="1965"/>
    <s v="RFn"/>
    <x v="4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310"/>
    <n v="89.285714285714292"/>
    <x v="8"/>
    <m/>
  </r>
  <r>
    <x v="590"/>
    <n v="20"/>
    <x v="1"/>
    <n v="99"/>
    <n v="7094"/>
    <x v="21"/>
    <s v="Pave"/>
    <s v="NA"/>
    <s v="IR1"/>
    <s v="Lvl"/>
    <s v="AllPub"/>
    <s v="Inside"/>
    <s v="Gtl"/>
    <x v="1"/>
    <s v="Norm"/>
    <s v="Norm"/>
    <x v="0"/>
    <x v="3"/>
    <x v="1"/>
    <x v="0"/>
    <n v="1966"/>
    <x v="7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x v="1"/>
    <s v="SBrkr"/>
    <n v="894"/>
    <n v="0"/>
    <n v="0"/>
    <x v="1"/>
    <n v="894"/>
    <n v="0"/>
    <n v="0"/>
    <n v="1"/>
    <n v="0"/>
    <n v="3"/>
    <n v="1"/>
    <s v="TA"/>
    <n v="5"/>
    <s v="Typ"/>
    <n v="0"/>
    <s v="NA"/>
    <s v="Detchd"/>
    <n v="1966"/>
    <s v="RFn"/>
    <x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x v="110"/>
    <n v="69.444444444444443"/>
    <x v="2"/>
    <m/>
  </r>
  <r>
    <x v="591"/>
    <n v="20"/>
    <x v="1"/>
    <s v="NA"/>
    <n v="7162"/>
    <x v="21"/>
    <s v="Pave"/>
    <s v="NA"/>
    <s v="IR1"/>
    <s v="Lvl"/>
    <s v="AllPub"/>
    <s v="Inside"/>
    <s v="Gtl"/>
    <x v="1"/>
    <s v="Norm"/>
    <s v="Norm"/>
    <x v="0"/>
    <x v="3"/>
    <x v="1"/>
    <x v="4"/>
    <n v="1966"/>
    <x v="7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x v="1"/>
    <s v="SBrkr"/>
    <n v="904"/>
    <n v="0"/>
    <n v="0"/>
    <x v="1"/>
    <n v="904"/>
    <n v="0"/>
    <n v="0"/>
    <n v="1"/>
    <n v="0"/>
    <n v="3"/>
    <n v="1"/>
    <s v="TA"/>
    <n v="6"/>
    <s v="Typ"/>
    <n v="0"/>
    <s v="NA"/>
    <s v="Attchd"/>
    <n v="1966"/>
    <s v="Unf"/>
    <x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x v="61"/>
    <n v="61.055555555555557"/>
    <x v="3"/>
    <m/>
  </r>
  <r>
    <x v="592"/>
    <n v="60"/>
    <x v="1"/>
    <n v="69"/>
    <n v="7590"/>
    <x v="17"/>
    <s v="Pave"/>
    <s v="NA"/>
    <s v="Reg"/>
    <s v="Lvl"/>
    <s v="AllPub"/>
    <s v="Inside"/>
    <s v="Gtl"/>
    <x v="8"/>
    <s v="PosN"/>
    <s v="Norm"/>
    <x v="0"/>
    <x v="0"/>
    <x v="2"/>
    <x v="0"/>
    <n v="1966"/>
    <x v="7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x v="1"/>
    <s v="SBrkr"/>
    <n v="660"/>
    <n v="688"/>
    <n v="0"/>
    <x v="14"/>
    <n v="1348"/>
    <n v="0"/>
    <n v="0"/>
    <n v="1"/>
    <n v="1"/>
    <n v="3"/>
    <n v="1"/>
    <s v="TA"/>
    <n v="6"/>
    <s v="Typ"/>
    <n v="1"/>
    <s v="Fa"/>
    <s v="Attchd"/>
    <n v="1966"/>
    <s v="RFn"/>
    <x v="4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x v="54"/>
    <n v="77.5"/>
    <x v="6"/>
    <m/>
  </r>
  <r>
    <x v="593"/>
    <n v="60"/>
    <x v="1"/>
    <n v="70"/>
    <n v="7700"/>
    <x v="14"/>
    <s v="Pave"/>
    <s v="NA"/>
    <s v="Reg"/>
    <s v="Lvl"/>
    <s v="AllPub"/>
    <s v="Inside"/>
    <s v="Gtl"/>
    <x v="8"/>
    <s v="PosN"/>
    <s v="Norm"/>
    <x v="0"/>
    <x v="0"/>
    <x v="2"/>
    <x v="0"/>
    <n v="1966"/>
    <x v="7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x v="1"/>
    <s v="SBrkr"/>
    <n v="1051"/>
    <n v="788"/>
    <n v="0"/>
    <x v="23"/>
    <n v="1839"/>
    <n v="0"/>
    <n v="0"/>
    <n v="1"/>
    <n v="1"/>
    <n v="4"/>
    <n v="1"/>
    <s v="TA"/>
    <n v="7"/>
    <s v="Typ"/>
    <n v="1"/>
    <s v="TA"/>
    <s v="Attchd"/>
    <n v="1966"/>
    <s v="Unf"/>
    <x v="4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x v="54"/>
    <n v="59.615384615384613"/>
    <x v="3"/>
    <m/>
  </r>
  <r>
    <x v="594"/>
    <n v="20"/>
    <x v="1"/>
    <n v="66"/>
    <n v="7742"/>
    <x v="14"/>
    <s v="Pave"/>
    <s v="NA"/>
    <s v="Reg"/>
    <s v="Lvl"/>
    <s v="AllPub"/>
    <s v="Inside"/>
    <s v="Gtl"/>
    <x v="1"/>
    <s v="Norm"/>
    <s v="Norm"/>
    <x v="0"/>
    <x v="3"/>
    <x v="1"/>
    <x v="4"/>
    <n v="1966"/>
    <x v="7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x v="1"/>
    <s v="SBrkr"/>
    <n v="955"/>
    <n v="0"/>
    <n v="0"/>
    <x v="20"/>
    <n v="955"/>
    <n v="1"/>
    <n v="0"/>
    <n v="1"/>
    <n v="0"/>
    <n v="3"/>
    <n v="1"/>
    <s v="TA"/>
    <n v="6"/>
    <s v="Typ"/>
    <n v="0"/>
    <s v="NA"/>
    <s v="Attchd"/>
    <n v="1966"/>
    <s v="Unf"/>
    <x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28"/>
    <n v="66.84210526315789"/>
    <x v="2"/>
    <m/>
  </r>
  <r>
    <x v="595"/>
    <n v="85"/>
    <x v="1"/>
    <n v="70"/>
    <n v="8400"/>
    <x v="12"/>
    <s v="Pave"/>
    <s v="NA"/>
    <s v="Reg"/>
    <s v="Lvl"/>
    <s v="AllPub"/>
    <s v="Inside"/>
    <s v="Gtl"/>
    <x v="1"/>
    <s v="Norm"/>
    <s v="Norm"/>
    <x v="0"/>
    <x v="7"/>
    <x v="2"/>
    <x v="0"/>
    <n v="1966"/>
    <x v="7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x v="1"/>
    <s v="SBrkr"/>
    <n v="913"/>
    <n v="0"/>
    <n v="0"/>
    <x v="7"/>
    <n v="913"/>
    <n v="1"/>
    <n v="0"/>
    <n v="1"/>
    <n v="0"/>
    <n v="3"/>
    <n v="1"/>
    <s v="TA"/>
    <n v="6"/>
    <s v="Typ"/>
    <n v="0"/>
    <s v="NA"/>
    <s v="Detchd"/>
    <n v="1990"/>
    <s v="Unf"/>
    <x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x v="207"/>
    <n v="75.882352941176464"/>
    <x v="6"/>
    <m/>
  </r>
  <r>
    <x v="596"/>
    <n v="20"/>
    <x v="1"/>
    <s v="NA"/>
    <n v="8544"/>
    <x v="9"/>
    <s v="Pave"/>
    <s v="NA"/>
    <s v="IR1"/>
    <s v="Lvl"/>
    <s v="AllPub"/>
    <s v="CulDSac"/>
    <s v="Gtl"/>
    <x v="1"/>
    <s v="Norm"/>
    <s v="Norm"/>
    <x v="0"/>
    <x v="3"/>
    <x v="1"/>
    <x v="2"/>
    <n v="1966"/>
    <x v="7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x v="1"/>
    <s v="SBrkr"/>
    <n v="1228"/>
    <n v="0"/>
    <n v="0"/>
    <x v="22"/>
    <n v="1228"/>
    <n v="0"/>
    <n v="0"/>
    <n v="1"/>
    <n v="1"/>
    <n v="3"/>
    <n v="1"/>
    <s v="Gd"/>
    <n v="6"/>
    <s v="Typ"/>
    <n v="0"/>
    <s v="NA"/>
    <s v="Attchd"/>
    <n v="1966"/>
    <s v="Unf"/>
    <x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x v="311"/>
    <n v="59.74"/>
    <x v="3"/>
    <m/>
  </r>
  <r>
    <x v="597"/>
    <n v="20"/>
    <x v="3"/>
    <s v="NA"/>
    <n v="8900"/>
    <x v="9"/>
    <s v="Pave"/>
    <s v="NA"/>
    <s v="Reg"/>
    <s v="Lvl"/>
    <s v="AllPub"/>
    <s v="Inside"/>
    <s v="Gtl"/>
    <x v="9"/>
    <s v="Norm"/>
    <s v="Norm"/>
    <x v="0"/>
    <x v="3"/>
    <x v="4"/>
    <x v="3"/>
    <n v="1966"/>
    <x v="7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x v="1"/>
    <s v="SBrkr"/>
    <n v="1056"/>
    <n v="0"/>
    <n v="0"/>
    <x v="19"/>
    <n v="1056"/>
    <n v="1"/>
    <n v="0"/>
    <n v="1"/>
    <n v="0"/>
    <n v="2"/>
    <n v="1"/>
    <s v="TA"/>
    <n v="5"/>
    <s v="Typ"/>
    <n v="0"/>
    <s v="NA"/>
    <s v="Detchd"/>
    <n v="1966"/>
    <s v="Unf"/>
    <x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x v="125"/>
    <n v="50.952380952380949"/>
    <x v="1"/>
    <m/>
  </r>
  <r>
    <x v="598"/>
    <n v="80"/>
    <x v="1"/>
    <n v="82"/>
    <n v="9020"/>
    <x v="2"/>
    <s v="Pave"/>
    <s v="NA"/>
    <s v="Reg"/>
    <s v="Lvl"/>
    <s v="AllPub"/>
    <s v="Inside"/>
    <s v="Gtl"/>
    <x v="8"/>
    <s v="Norm"/>
    <s v="Norm"/>
    <x v="0"/>
    <x v="6"/>
    <x v="2"/>
    <x v="4"/>
    <n v="1966"/>
    <x v="7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x v="1"/>
    <s v="SBrkr"/>
    <n v="1165"/>
    <n v="0"/>
    <n v="0"/>
    <x v="26"/>
    <n v="1165"/>
    <n v="1"/>
    <n v="0"/>
    <n v="1"/>
    <n v="1"/>
    <n v="3"/>
    <n v="1"/>
    <s v="TA"/>
    <n v="6"/>
    <s v="Typ"/>
    <n v="0"/>
    <s v="NA"/>
    <s v="Attchd"/>
    <n v="1966"/>
    <s v="RFn"/>
    <x v="4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x v="312"/>
    <n v="76.043478260869563"/>
    <x v="6"/>
    <m/>
  </r>
  <r>
    <x v="599"/>
    <n v="60"/>
    <x v="1"/>
    <s v="NA"/>
    <n v="9130"/>
    <x v="2"/>
    <s v="Pave"/>
    <s v="NA"/>
    <s v="Reg"/>
    <s v="Lvl"/>
    <s v="AllPub"/>
    <s v="Inside"/>
    <s v="Gtl"/>
    <x v="13"/>
    <s v="Feedr"/>
    <s v="Norm"/>
    <x v="0"/>
    <x v="0"/>
    <x v="2"/>
    <x v="1"/>
    <n v="1966"/>
    <x v="7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x v="1"/>
    <s v="SBrkr"/>
    <n v="800"/>
    <n v="832"/>
    <n v="0"/>
    <x v="2"/>
    <n v="1632"/>
    <n v="0"/>
    <n v="1"/>
    <n v="1"/>
    <n v="1"/>
    <n v="4"/>
    <n v="1"/>
    <s v="Gd"/>
    <n v="7"/>
    <s v="Typ"/>
    <n v="0"/>
    <s v="NA"/>
    <s v="Attchd"/>
    <n v="1966"/>
    <s v="Unf"/>
    <x v="4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x v="313"/>
    <n v="72.083333333333329"/>
    <x v="2"/>
    <m/>
  </r>
  <r>
    <x v="600"/>
    <n v="20"/>
    <x v="1"/>
    <s v="NA"/>
    <n v="9477"/>
    <x v="15"/>
    <s v="Pave"/>
    <s v="NA"/>
    <s v="Reg"/>
    <s v="Lvl"/>
    <s v="AllPub"/>
    <s v="Corner"/>
    <s v="Gtl"/>
    <x v="8"/>
    <s v="Norm"/>
    <s v="Norm"/>
    <x v="0"/>
    <x v="3"/>
    <x v="1"/>
    <x v="0"/>
    <n v="1966"/>
    <x v="7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x v="1"/>
    <s v="SBrkr"/>
    <n v="892"/>
    <n v="0"/>
    <n v="0"/>
    <x v="1"/>
    <n v="892"/>
    <n v="0"/>
    <n v="0"/>
    <n v="1"/>
    <n v="0"/>
    <n v="3"/>
    <n v="1"/>
    <s v="TA"/>
    <n v="5"/>
    <s v="Typ"/>
    <n v="0"/>
    <s v="NA"/>
    <s v="Attchd"/>
    <n v="1966"/>
    <s v="RFn"/>
    <x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x v="41"/>
    <n v="61.111111111111114"/>
    <x v="3"/>
    <m/>
  </r>
  <r>
    <x v="601"/>
    <n v="20"/>
    <x v="1"/>
    <s v="NA"/>
    <n v="11000"/>
    <x v="7"/>
    <s v="Pave"/>
    <s v="NA"/>
    <s v="IR1"/>
    <s v="Lvl"/>
    <s v="AllPub"/>
    <s v="CulDSac"/>
    <s v="Gtl"/>
    <x v="8"/>
    <s v="Norm"/>
    <s v="Norm"/>
    <x v="0"/>
    <x v="3"/>
    <x v="1"/>
    <x v="2"/>
    <n v="1966"/>
    <x v="7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x v="1"/>
    <s v="SBrkr"/>
    <n v="1154"/>
    <n v="0"/>
    <n v="0"/>
    <x v="26"/>
    <n v="1154"/>
    <n v="0"/>
    <n v="0"/>
    <n v="1"/>
    <n v="1"/>
    <n v="3"/>
    <n v="1"/>
    <s v="TA"/>
    <n v="6"/>
    <s v="Typ"/>
    <n v="1"/>
    <s v="Po"/>
    <s v="Attchd"/>
    <n v="1966"/>
    <s v="RFn"/>
    <x v="4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x v="265"/>
    <n v="66.956521739130437"/>
    <x v="2"/>
    <m/>
  </r>
  <r>
    <x v="602"/>
    <n v="80"/>
    <x v="1"/>
    <n v="96"/>
    <n v="11777"/>
    <x v="4"/>
    <s v="Pave"/>
    <s v="NA"/>
    <s v="IR1"/>
    <s v="Lvl"/>
    <s v="AllPub"/>
    <s v="Inside"/>
    <s v="Gtl"/>
    <x v="1"/>
    <s v="Norm"/>
    <s v="Norm"/>
    <x v="0"/>
    <x v="6"/>
    <x v="1"/>
    <x v="2"/>
    <n v="1966"/>
    <x v="7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x v="1"/>
    <s v="SBrkr"/>
    <n v="1320"/>
    <n v="0"/>
    <n v="0"/>
    <x v="22"/>
    <n v="1320"/>
    <n v="1"/>
    <n v="0"/>
    <n v="1"/>
    <n v="0"/>
    <n v="3"/>
    <n v="1"/>
    <s v="TA"/>
    <n v="6"/>
    <s v="Typ"/>
    <n v="2"/>
    <s v="Fa"/>
    <s v="Attchd"/>
    <n v="1966"/>
    <s v="RFn"/>
    <x v="4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x v="314"/>
    <n v="65.8"/>
    <x v="2"/>
    <m/>
  </r>
  <r>
    <x v="603"/>
    <n v="60"/>
    <x v="1"/>
    <s v="NA"/>
    <n v="12205"/>
    <x v="31"/>
    <s v="Pave"/>
    <s v="NA"/>
    <s v="IR1"/>
    <s v="Low"/>
    <s v="AllPub"/>
    <s v="Inside"/>
    <s v="Gtl"/>
    <x v="5"/>
    <s v="Norm"/>
    <s v="Norm"/>
    <x v="0"/>
    <x v="0"/>
    <x v="2"/>
    <x v="1"/>
    <n v="1966"/>
    <x v="7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x v="1"/>
    <s v="SBrkr"/>
    <n v="976"/>
    <n v="1111"/>
    <n v="0"/>
    <x v="17"/>
    <n v="2087"/>
    <n v="0"/>
    <n v="0"/>
    <n v="2"/>
    <n v="1"/>
    <n v="5"/>
    <n v="1"/>
    <s v="Gd"/>
    <n v="9"/>
    <s v="Typ"/>
    <n v="0"/>
    <s v="NA"/>
    <s v="Attchd"/>
    <n v="1966"/>
    <s v="Fin"/>
    <x v="4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x v="315"/>
    <n v="64.65517241379311"/>
    <x v="3"/>
    <m/>
  </r>
  <r>
    <x v="604"/>
    <n v="80"/>
    <x v="1"/>
    <n v="85"/>
    <n v="13400"/>
    <x v="11"/>
    <s v="Pave"/>
    <s v="NA"/>
    <s v="Reg"/>
    <s v="Lvl"/>
    <s v="AllPub"/>
    <s v="Inside"/>
    <s v="Gtl"/>
    <x v="8"/>
    <s v="Norm"/>
    <s v="Norm"/>
    <x v="0"/>
    <x v="6"/>
    <x v="1"/>
    <x v="0"/>
    <n v="1966"/>
    <x v="7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x v="1"/>
    <s v="SBrkr"/>
    <n v="1086"/>
    <n v="0"/>
    <n v="0"/>
    <x v="19"/>
    <n v="1086"/>
    <n v="1"/>
    <n v="0"/>
    <n v="1"/>
    <n v="0"/>
    <n v="3"/>
    <n v="1"/>
    <s v="TA"/>
    <n v="6"/>
    <s v="Typ"/>
    <n v="1"/>
    <s v="Gd"/>
    <s v="Attchd"/>
    <n v="1966"/>
    <s v="RFn"/>
    <x v="4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x v="316"/>
    <n v="76.166666666666671"/>
    <x v="6"/>
    <m/>
  </r>
  <r>
    <x v="605"/>
    <n v="60"/>
    <x v="1"/>
    <n v="88"/>
    <n v="14200"/>
    <x v="40"/>
    <s v="Pave"/>
    <s v="NA"/>
    <s v="Reg"/>
    <s v="Lvl"/>
    <s v="AllPub"/>
    <s v="Corner"/>
    <s v="Gtl"/>
    <x v="8"/>
    <s v="Norm"/>
    <s v="Norm"/>
    <x v="0"/>
    <x v="0"/>
    <x v="3"/>
    <x v="2"/>
    <n v="1966"/>
    <x v="7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x v="1"/>
    <s v="SBrkr"/>
    <n v="1216"/>
    <n v="941"/>
    <n v="0"/>
    <x v="8"/>
    <n v="2157"/>
    <n v="0"/>
    <n v="0"/>
    <n v="2"/>
    <n v="1"/>
    <n v="4"/>
    <n v="1"/>
    <s v="Gd"/>
    <n v="8"/>
    <s v="Typ"/>
    <n v="2"/>
    <s v="Gd"/>
    <s v="Attchd"/>
    <n v="1966"/>
    <s v="Fin"/>
    <x v="4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x v="317"/>
    <n v="72.903225806451616"/>
    <x v="2"/>
    <m/>
  </r>
  <r>
    <x v="606"/>
    <n v="20"/>
    <x v="1"/>
    <n v="137"/>
    <n v="16492"/>
    <x v="34"/>
    <s v="Pave"/>
    <s v="NA"/>
    <s v="IR1"/>
    <s v="Lvl"/>
    <s v="AllPub"/>
    <s v="Corner"/>
    <s v="Gtl"/>
    <x v="8"/>
    <s v="PosA"/>
    <s v="Norm"/>
    <x v="0"/>
    <x v="3"/>
    <x v="2"/>
    <x v="2"/>
    <n v="1966"/>
    <x v="7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x v="1"/>
    <s v="SBrkr"/>
    <n v="1888"/>
    <n v="0"/>
    <n v="0"/>
    <x v="10"/>
    <n v="1888"/>
    <n v="0"/>
    <n v="0"/>
    <n v="2"/>
    <n v="1"/>
    <n v="2"/>
    <n v="1"/>
    <s v="Gd"/>
    <n v="6"/>
    <s v="Mod"/>
    <n v="1"/>
    <s v="Gd"/>
    <s v="Attchd"/>
    <n v="1966"/>
    <s v="Fin"/>
    <x v="4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239"/>
    <n v="55.882352941176471"/>
    <x v="3"/>
    <m/>
  </r>
  <r>
    <x v="607"/>
    <n v="20"/>
    <x v="1"/>
    <s v="NA"/>
    <n v="6173"/>
    <x v="20"/>
    <s v="Pave"/>
    <s v="NA"/>
    <s v="IR1"/>
    <s v="Lvl"/>
    <s v="AllPub"/>
    <s v="Inside"/>
    <s v="Gtl"/>
    <x v="1"/>
    <s v="Norm"/>
    <s v="Norm"/>
    <x v="0"/>
    <x v="3"/>
    <x v="1"/>
    <x v="2"/>
    <n v="1967"/>
    <x v="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x v="1"/>
    <s v="SBrkr"/>
    <n v="902"/>
    <n v="0"/>
    <n v="0"/>
    <x v="1"/>
    <n v="902"/>
    <n v="0"/>
    <n v="0"/>
    <n v="1"/>
    <n v="0"/>
    <n v="3"/>
    <n v="1"/>
    <s v="TA"/>
    <n v="6"/>
    <s v="Typ"/>
    <n v="0"/>
    <s v="NA"/>
    <s v="Attchd"/>
    <n v="1967"/>
    <s v="Unf"/>
    <x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x v="36"/>
    <n v="69.722222222222229"/>
    <x v="2"/>
    <m/>
  </r>
  <r>
    <x v="608"/>
    <n v="20"/>
    <x v="1"/>
    <n v="65"/>
    <n v="7150"/>
    <x v="21"/>
    <s v="Pave"/>
    <s v="NA"/>
    <s v="Reg"/>
    <s v="Lvl"/>
    <s v="AllPub"/>
    <s v="Inside"/>
    <s v="Gtl"/>
    <x v="8"/>
    <s v="Norm"/>
    <s v="Norm"/>
    <x v="0"/>
    <x v="3"/>
    <x v="1"/>
    <x v="0"/>
    <n v="1967"/>
    <x v="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x v="1"/>
    <s v="SBrkr"/>
    <n v="892"/>
    <n v="0"/>
    <n v="0"/>
    <x v="1"/>
    <n v="892"/>
    <n v="0"/>
    <n v="0"/>
    <n v="1"/>
    <n v="0"/>
    <n v="3"/>
    <n v="1"/>
    <s v="TA"/>
    <n v="5"/>
    <s v="Typ"/>
    <n v="0"/>
    <s v="NA"/>
    <s v="Attchd"/>
    <n v="1967"/>
    <s v="RFn"/>
    <x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7"/>
    <n v="55.555555555555557"/>
    <x v="3"/>
    <m/>
  </r>
  <r>
    <x v="609"/>
    <n v="20"/>
    <x v="1"/>
    <n v="65"/>
    <n v="7800"/>
    <x v="14"/>
    <s v="Pave"/>
    <s v="NA"/>
    <s v="Reg"/>
    <s v="Lvl"/>
    <s v="AllPub"/>
    <s v="Inside"/>
    <s v="Gtl"/>
    <x v="1"/>
    <s v="Norm"/>
    <s v="Norm"/>
    <x v="0"/>
    <x v="3"/>
    <x v="1"/>
    <x v="4"/>
    <n v="1967"/>
    <x v="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x v="1"/>
    <s v="SBrkr"/>
    <n v="899"/>
    <n v="0"/>
    <n v="0"/>
    <x v="1"/>
    <n v="899"/>
    <n v="0"/>
    <n v="0"/>
    <n v="1"/>
    <n v="0"/>
    <n v="3"/>
    <n v="1"/>
    <s v="Gd"/>
    <n v="5"/>
    <s v="Typ"/>
    <n v="0"/>
    <s v="NA"/>
    <s v="Attchd"/>
    <n v="1967"/>
    <s v="Fin"/>
    <x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x v="44"/>
    <n v="72.222222222222229"/>
    <x v="2"/>
    <m/>
  </r>
  <r>
    <x v="610"/>
    <n v="85"/>
    <x v="1"/>
    <n v="68"/>
    <n v="7838"/>
    <x v="14"/>
    <s v="Pave"/>
    <s v="NA"/>
    <s v="Reg"/>
    <s v="Lvl"/>
    <s v="AllPub"/>
    <s v="Inside"/>
    <s v="Gtl"/>
    <x v="8"/>
    <s v="Norm"/>
    <s v="Norm"/>
    <x v="0"/>
    <x v="7"/>
    <x v="1"/>
    <x v="0"/>
    <n v="1967"/>
    <x v="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x v="1"/>
    <s v="SBrkr"/>
    <n v="900"/>
    <n v="0"/>
    <n v="0"/>
    <x v="1"/>
    <n v="900"/>
    <n v="1"/>
    <n v="0"/>
    <n v="1"/>
    <n v="0"/>
    <n v="3"/>
    <n v="1"/>
    <s v="TA"/>
    <n v="6"/>
    <s v="Typ"/>
    <n v="1"/>
    <s v="Po"/>
    <s v="Attchd"/>
    <n v="1967"/>
    <s v="RFn"/>
    <x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x v="225"/>
    <n v="68.333333333333329"/>
    <x v="2"/>
    <m/>
  </r>
  <r>
    <x v="611"/>
    <n v="20"/>
    <x v="1"/>
    <n v="70"/>
    <n v="8521"/>
    <x v="9"/>
    <s v="Pave"/>
    <s v="NA"/>
    <s v="Reg"/>
    <s v="Lvl"/>
    <s v="AllPub"/>
    <s v="FR2"/>
    <s v="Gtl"/>
    <x v="1"/>
    <s v="Feedr"/>
    <s v="Norm"/>
    <x v="0"/>
    <x v="3"/>
    <x v="1"/>
    <x v="0"/>
    <n v="1967"/>
    <x v="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x v="1"/>
    <s v="SBrkr"/>
    <n v="912"/>
    <n v="0"/>
    <n v="0"/>
    <x v="1"/>
    <n v="912"/>
    <n v="0"/>
    <n v="0"/>
    <n v="1"/>
    <n v="0"/>
    <n v="3"/>
    <n v="1"/>
    <s v="TA"/>
    <n v="5"/>
    <s v="Typ"/>
    <n v="1"/>
    <s v="Fa"/>
    <s v="Detchd"/>
    <n v="1974"/>
    <s v="Unf"/>
    <x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x v="110"/>
    <n v="69.444444444444443"/>
    <x v="2"/>
    <m/>
  </r>
  <r>
    <x v="612"/>
    <n v="90"/>
    <x v="1"/>
    <n v="65"/>
    <n v="8944"/>
    <x v="2"/>
    <s v="Pave"/>
    <s v="NA"/>
    <s v="Reg"/>
    <s v="Lvl"/>
    <s v="AllPub"/>
    <s v="Inside"/>
    <s v="Gtl"/>
    <x v="8"/>
    <s v="Norm"/>
    <s v="Norm"/>
    <x v="2"/>
    <x v="3"/>
    <x v="1"/>
    <x v="0"/>
    <n v="1967"/>
    <x v="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x v="1"/>
    <s v="SBrkr"/>
    <n v="1584"/>
    <n v="0"/>
    <n v="0"/>
    <x v="3"/>
    <n v="1584"/>
    <n v="0"/>
    <n v="0"/>
    <n v="2"/>
    <n v="0"/>
    <n v="4"/>
    <n v="2"/>
    <s v="TA"/>
    <n v="8"/>
    <s v="Mod"/>
    <n v="0"/>
    <s v="NA"/>
    <s v="Detchd"/>
    <n v="1967"/>
    <s v="Unf"/>
    <x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x v="2"/>
    <n v="38.75"/>
    <x v="0"/>
    <m/>
  </r>
  <r>
    <x v="613"/>
    <n v="80"/>
    <x v="1"/>
    <n v="75"/>
    <n v="9750"/>
    <x v="15"/>
    <s v="Pave"/>
    <s v="NA"/>
    <s v="Reg"/>
    <s v="Lvl"/>
    <s v="AllPub"/>
    <s v="Inside"/>
    <s v="Gtl"/>
    <x v="8"/>
    <s v="Norm"/>
    <s v="Norm"/>
    <x v="0"/>
    <x v="6"/>
    <x v="1"/>
    <x v="0"/>
    <n v="1967"/>
    <x v="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x v="1"/>
    <s v="SBrkr"/>
    <n v="980"/>
    <n v="0"/>
    <n v="0"/>
    <x v="14"/>
    <n v="980"/>
    <n v="0"/>
    <n v="0"/>
    <n v="2"/>
    <n v="0"/>
    <n v="3"/>
    <n v="1"/>
    <s v="TA"/>
    <n v="6"/>
    <s v="Typ"/>
    <n v="0"/>
    <s v="NA"/>
    <s v="Attchd"/>
    <n v="1967"/>
    <s v="Fin"/>
    <x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x v="241"/>
    <n v="67.75"/>
    <x v="2"/>
    <m/>
  </r>
  <r>
    <x v="614"/>
    <n v="20"/>
    <x v="1"/>
    <n v="57"/>
    <n v="9764"/>
    <x v="15"/>
    <s v="Pave"/>
    <s v="NA"/>
    <s v="IR1"/>
    <s v="Lvl"/>
    <s v="AllPub"/>
    <s v="FR2"/>
    <s v="Gtl"/>
    <x v="1"/>
    <s v="Feedr"/>
    <s v="Norm"/>
    <x v="0"/>
    <x v="3"/>
    <x v="1"/>
    <x v="4"/>
    <n v="1967"/>
    <x v="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x v="1"/>
    <s v="SBrkr"/>
    <n v="894"/>
    <n v="0"/>
    <n v="0"/>
    <x v="1"/>
    <n v="894"/>
    <n v="1"/>
    <n v="0"/>
    <n v="1"/>
    <n v="0"/>
    <n v="3"/>
    <n v="1"/>
    <s v="Gd"/>
    <n v="5"/>
    <s v="Typ"/>
    <n v="0"/>
    <s v="NA"/>
    <s v="Attchd"/>
    <n v="1967"/>
    <s v="RFn"/>
    <x v="4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4"/>
    <n v="72.222222222222229"/>
    <x v="2"/>
    <m/>
  </r>
  <r>
    <x v="615"/>
    <n v="20"/>
    <x v="1"/>
    <s v="NA"/>
    <n v="9790"/>
    <x v="15"/>
    <s v="Pave"/>
    <s v="NA"/>
    <s v="Reg"/>
    <s v="Lvl"/>
    <s v="AllPub"/>
    <s v="Inside"/>
    <s v="Gtl"/>
    <x v="13"/>
    <s v="Feedr"/>
    <s v="Norm"/>
    <x v="0"/>
    <x v="3"/>
    <x v="2"/>
    <x v="0"/>
    <n v="1967"/>
    <x v="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x v="1"/>
    <s v="SBrkr"/>
    <n v="1342"/>
    <n v="0"/>
    <n v="0"/>
    <x v="6"/>
    <n v="1342"/>
    <n v="0"/>
    <n v="0"/>
    <n v="2"/>
    <n v="0"/>
    <n v="3"/>
    <n v="1"/>
    <s v="TA"/>
    <n v="7"/>
    <s v="Typ"/>
    <n v="1"/>
    <s v="Gd"/>
    <s v="Attchd"/>
    <n v="1967"/>
    <s v="Unf"/>
    <x v="4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x v="252"/>
    <n v="59.814814814814817"/>
    <x v="3"/>
    <m/>
  </r>
  <r>
    <x v="616"/>
    <n v="20"/>
    <x v="1"/>
    <s v="NA"/>
    <n v="9819"/>
    <x v="3"/>
    <s v="Pave"/>
    <s v="NA"/>
    <s v="IR1"/>
    <s v="Lvl"/>
    <s v="AllPub"/>
    <s v="Inside"/>
    <s v="Gtl"/>
    <x v="1"/>
    <s v="Norm"/>
    <s v="Norm"/>
    <x v="0"/>
    <x v="3"/>
    <x v="1"/>
    <x v="0"/>
    <n v="1967"/>
    <x v="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x v="1"/>
    <s v="SBrkr"/>
    <n v="900"/>
    <n v="0"/>
    <n v="0"/>
    <x v="1"/>
    <n v="900"/>
    <n v="0"/>
    <n v="0"/>
    <n v="1"/>
    <n v="0"/>
    <n v="3"/>
    <n v="1"/>
    <s v="TA"/>
    <n v="5"/>
    <s v="Typ"/>
    <n v="0"/>
    <s v="NA"/>
    <s v="Detchd"/>
    <n v="1970"/>
    <s v="Unf"/>
    <x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x v="0"/>
    <n v="67.777777777777771"/>
    <x v="2"/>
    <m/>
  </r>
  <r>
    <x v="617"/>
    <n v="20"/>
    <x v="1"/>
    <s v="NA"/>
    <n v="10355"/>
    <x v="16"/>
    <s v="Pave"/>
    <s v="NA"/>
    <s v="IR1"/>
    <s v="Lvl"/>
    <s v="AllPub"/>
    <s v="Corner"/>
    <s v="Gtl"/>
    <x v="8"/>
    <s v="Norm"/>
    <s v="Norm"/>
    <x v="0"/>
    <x v="3"/>
    <x v="1"/>
    <x v="0"/>
    <n v="1967"/>
    <x v="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x v="1"/>
    <s v="SBrkr"/>
    <n v="1214"/>
    <n v="0"/>
    <n v="0"/>
    <x v="2"/>
    <n v="1214"/>
    <n v="0"/>
    <n v="0"/>
    <n v="2"/>
    <n v="0"/>
    <n v="3"/>
    <n v="1"/>
    <s v="TA"/>
    <n v="5"/>
    <s v="Typ"/>
    <n v="1"/>
    <s v="Fa"/>
    <s v="Attchd"/>
    <n v="1967"/>
    <s v="RFn"/>
    <x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x v="89"/>
    <n v="59.583333333333336"/>
    <x v="3"/>
    <m/>
  </r>
  <r>
    <x v="618"/>
    <n v="90"/>
    <x v="1"/>
    <n v="72"/>
    <n v="10791"/>
    <x v="7"/>
    <s v="Pave"/>
    <s v="NA"/>
    <s v="Reg"/>
    <s v="Lvl"/>
    <s v="AllPub"/>
    <s v="Inside"/>
    <s v="Gtl"/>
    <x v="1"/>
    <s v="Norm"/>
    <s v="Norm"/>
    <x v="2"/>
    <x v="3"/>
    <x v="4"/>
    <x v="0"/>
    <n v="1967"/>
    <x v="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x v="1"/>
    <s v="SBrkr"/>
    <n v="1296"/>
    <n v="0"/>
    <n v="0"/>
    <x v="18"/>
    <n v="1296"/>
    <n v="0"/>
    <n v="0"/>
    <n v="2"/>
    <n v="0"/>
    <n v="2"/>
    <n v="2"/>
    <s v="TA"/>
    <n v="6"/>
    <s v="Typ"/>
    <n v="0"/>
    <s v="NA"/>
    <s v="CarPort"/>
    <n v="1967"/>
    <s v="Unf"/>
    <x v="4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x v="24"/>
    <n v="69.230769230769226"/>
    <x v="2"/>
    <m/>
  </r>
  <r>
    <x v="619"/>
    <n v="80"/>
    <x v="1"/>
    <n v="96"/>
    <n v="11275"/>
    <x v="8"/>
    <s v="Pave"/>
    <s v="NA"/>
    <s v="Reg"/>
    <s v="Lvl"/>
    <s v="AllPub"/>
    <s v="Corner"/>
    <s v="Gtl"/>
    <x v="8"/>
    <s v="PosN"/>
    <s v="Norm"/>
    <x v="0"/>
    <x v="6"/>
    <x v="3"/>
    <x v="4"/>
    <n v="1967"/>
    <x v="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x v="1"/>
    <s v="SBrkr"/>
    <n v="1898"/>
    <n v="1080"/>
    <n v="0"/>
    <x v="39"/>
    <n v="2978"/>
    <n v="0"/>
    <n v="0"/>
    <n v="2"/>
    <n v="1"/>
    <n v="5"/>
    <n v="1"/>
    <s v="Gd"/>
    <n v="11"/>
    <s v="Typ"/>
    <n v="1"/>
    <s v="Gd"/>
    <s v="BuiltIn"/>
    <n v="1961"/>
    <s v="Fin"/>
    <x v="4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x v="282"/>
    <n v="65.405405405405403"/>
    <x v="2"/>
    <m/>
  </r>
  <r>
    <x v="620"/>
    <n v="80"/>
    <x v="1"/>
    <s v="NA"/>
    <n v="17871"/>
    <x v="6"/>
    <s v="Pave"/>
    <s v="NA"/>
    <s v="IR1"/>
    <s v="Lvl"/>
    <s v="AllPub"/>
    <s v="CulDSac"/>
    <s v="Gtl"/>
    <x v="13"/>
    <s v="Norm"/>
    <s v="Norm"/>
    <x v="0"/>
    <x v="6"/>
    <x v="2"/>
    <x v="0"/>
    <n v="1967"/>
    <x v="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x v="1"/>
    <s v="SBrkr"/>
    <n v="1724"/>
    <n v="0"/>
    <n v="0"/>
    <x v="10"/>
    <n v="1724"/>
    <n v="1"/>
    <n v="0"/>
    <n v="1"/>
    <n v="1"/>
    <n v="3"/>
    <n v="1"/>
    <s v="TA"/>
    <n v="7"/>
    <s v="Typ"/>
    <n v="1"/>
    <s v="Gd"/>
    <s v="Attchd"/>
    <n v="1967"/>
    <s v="RFn"/>
    <x v="4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318"/>
    <n v="58.205882352941174"/>
    <x v="3"/>
    <m/>
  </r>
  <r>
    <x v="621"/>
    <n v="90"/>
    <x v="1"/>
    <n v="100"/>
    <n v="25000"/>
    <x v="57"/>
    <s v="Pave"/>
    <s v="NA"/>
    <s v="Reg"/>
    <s v="Low"/>
    <s v="AllPub"/>
    <s v="Inside"/>
    <s v="Gtl"/>
    <x v="10"/>
    <s v="Norm"/>
    <s v="Norm"/>
    <x v="2"/>
    <x v="3"/>
    <x v="1"/>
    <x v="3"/>
    <n v="1967"/>
    <x v="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x v="1"/>
    <s v="SBrkr"/>
    <n v="1632"/>
    <n v="0"/>
    <n v="0"/>
    <x v="9"/>
    <n v="1632"/>
    <n v="0"/>
    <n v="0"/>
    <n v="2"/>
    <n v="0"/>
    <n v="4"/>
    <n v="2"/>
    <s v="TA"/>
    <n v="8"/>
    <s v="Typ"/>
    <n v="0"/>
    <s v="NA"/>
    <s v="Attchd"/>
    <n v="1967"/>
    <s v="Unf"/>
    <x v="4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x v="89"/>
    <n v="43.333333333333336"/>
    <x v="0"/>
    <m/>
  </r>
  <r>
    <x v="622"/>
    <n v="60"/>
    <x v="1"/>
    <s v="NA"/>
    <n v="28698"/>
    <x v="58"/>
    <s v="Pave"/>
    <s v="NA"/>
    <s v="IR2"/>
    <s v="Low"/>
    <s v="AllPub"/>
    <s v="CulDSac"/>
    <s v="Sev"/>
    <x v="5"/>
    <s v="Norm"/>
    <s v="Norm"/>
    <x v="0"/>
    <x v="0"/>
    <x v="1"/>
    <x v="0"/>
    <n v="1967"/>
    <x v="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x v="1"/>
    <s v="SBrkr"/>
    <n v="1160"/>
    <n v="966"/>
    <n v="0"/>
    <x v="8"/>
    <n v="2126"/>
    <n v="0"/>
    <n v="1"/>
    <n v="2"/>
    <n v="1"/>
    <n v="3"/>
    <n v="1"/>
    <s v="TA"/>
    <n v="7"/>
    <s v="Min2"/>
    <n v="0"/>
    <s v="NA"/>
    <s v="Attchd"/>
    <n v="1967"/>
    <s v="Fin"/>
    <x v="4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x v="69"/>
    <n v="59.677419354838712"/>
    <x v="3"/>
    <m/>
  </r>
  <r>
    <x v="623"/>
    <n v="20"/>
    <x v="1"/>
    <s v="NA"/>
    <n v="8246"/>
    <x v="12"/>
    <s v="Pave"/>
    <s v="NA"/>
    <s v="IR1"/>
    <s v="Lvl"/>
    <s v="AllPub"/>
    <s v="Inside"/>
    <s v="Gtl"/>
    <x v="1"/>
    <s v="Norm"/>
    <s v="Norm"/>
    <x v="0"/>
    <x v="3"/>
    <x v="1"/>
    <x v="1"/>
    <n v="1968"/>
    <x v="7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x v="1"/>
    <s v="SBrkr"/>
    <n v="1060"/>
    <n v="0"/>
    <n v="0"/>
    <x v="19"/>
    <n v="1060"/>
    <n v="1"/>
    <n v="0"/>
    <n v="1"/>
    <n v="0"/>
    <n v="3"/>
    <n v="1"/>
    <s v="Gd"/>
    <n v="6"/>
    <s v="Typ"/>
    <n v="1"/>
    <s v="TA"/>
    <s v="Attchd"/>
    <n v="1968"/>
    <s v="Unf"/>
    <x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x v="265"/>
    <n v="73.333333333333329"/>
    <x v="2"/>
    <m/>
  </r>
  <r>
    <x v="624"/>
    <n v="20"/>
    <x v="1"/>
    <n v="55"/>
    <n v="8250"/>
    <x v="12"/>
    <s v="Pave"/>
    <s v="NA"/>
    <s v="Reg"/>
    <s v="Lvl"/>
    <s v="AllPub"/>
    <s v="Inside"/>
    <s v="Gtl"/>
    <x v="1"/>
    <s v="Feedr"/>
    <s v="Norm"/>
    <x v="0"/>
    <x v="3"/>
    <x v="1"/>
    <x v="0"/>
    <n v="1968"/>
    <x v="7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x v="1"/>
    <s v="SBrkr"/>
    <n v="1211"/>
    <n v="0"/>
    <n v="0"/>
    <x v="15"/>
    <n v="1211"/>
    <n v="0"/>
    <n v="0"/>
    <n v="1"/>
    <n v="0"/>
    <n v="3"/>
    <n v="1"/>
    <s v="TA"/>
    <n v="5"/>
    <s v="Typ"/>
    <n v="1"/>
    <s v="TA"/>
    <s v="Attchd"/>
    <n v="1968"/>
    <s v="Unf"/>
    <x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x v="319"/>
    <n v="60.909090909090907"/>
    <x v="3"/>
    <m/>
  </r>
  <r>
    <x v="625"/>
    <n v="20"/>
    <x v="1"/>
    <n v="70"/>
    <n v="8400"/>
    <x v="12"/>
    <s v="Pave"/>
    <s v="NA"/>
    <s v="Reg"/>
    <s v="Lvl"/>
    <s v="AllPub"/>
    <s v="Inside"/>
    <s v="Gtl"/>
    <x v="8"/>
    <s v="Feedr"/>
    <s v="Norm"/>
    <x v="0"/>
    <x v="3"/>
    <x v="1"/>
    <x v="0"/>
    <n v="1968"/>
    <x v="7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x v="1"/>
    <s v="SBrkr"/>
    <n v="1052"/>
    <n v="0"/>
    <n v="0"/>
    <x v="19"/>
    <n v="1052"/>
    <n v="1"/>
    <n v="0"/>
    <n v="1"/>
    <n v="1"/>
    <n v="3"/>
    <n v="1"/>
    <s v="TA"/>
    <n v="5"/>
    <s v="Typ"/>
    <n v="0"/>
    <s v="NA"/>
    <s v="Attchd"/>
    <n v="1968"/>
    <s v="RFn"/>
    <x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x v="301"/>
    <n v="65.952380952380949"/>
    <x v="2"/>
    <m/>
  </r>
  <r>
    <x v="626"/>
    <n v="20"/>
    <x v="1"/>
    <n v="65"/>
    <n v="8450"/>
    <x v="12"/>
    <s v="Pave"/>
    <s v="NA"/>
    <s v="Reg"/>
    <s v="Lvl"/>
    <s v="AllPub"/>
    <s v="Inside"/>
    <s v="Gtl"/>
    <x v="8"/>
    <s v="Norm"/>
    <s v="Norm"/>
    <x v="0"/>
    <x v="3"/>
    <x v="1"/>
    <x v="2"/>
    <n v="1968"/>
    <x v="7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x v="1"/>
    <s v="SBrkr"/>
    <n v="1056"/>
    <n v="0"/>
    <n v="0"/>
    <x v="19"/>
    <n v="1056"/>
    <n v="1"/>
    <n v="0"/>
    <n v="1"/>
    <n v="0"/>
    <n v="3"/>
    <n v="1"/>
    <s v="TA"/>
    <n v="6"/>
    <s v="Typ"/>
    <n v="1"/>
    <s v="Fa"/>
    <s v="Attchd"/>
    <n v="1968"/>
    <s v="Unf"/>
    <x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x v="271"/>
    <n v="67.61904761904762"/>
    <x v="2"/>
    <m/>
  </r>
  <r>
    <x v="627"/>
    <n v="20"/>
    <x v="1"/>
    <n v="109"/>
    <n v="8724"/>
    <x v="9"/>
    <s v="Pave"/>
    <s v="NA"/>
    <s v="Reg"/>
    <s v="Lvl"/>
    <s v="AllPub"/>
    <s v="Inside"/>
    <s v="Gtl"/>
    <x v="1"/>
    <s v="Norm"/>
    <s v="Norm"/>
    <x v="0"/>
    <x v="3"/>
    <x v="1"/>
    <x v="0"/>
    <n v="1968"/>
    <x v="7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x v="1"/>
    <s v="SBrkr"/>
    <n v="894"/>
    <n v="0"/>
    <n v="0"/>
    <x v="1"/>
    <n v="894"/>
    <n v="0"/>
    <n v="0"/>
    <n v="1"/>
    <n v="0"/>
    <n v="3"/>
    <n v="1"/>
    <s v="TA"/>
    <n v="5"/>
    <s v="Typ"/>
    <n v="1"/>
    <s v="Po"/>
    <s v="Attchd"/>
    <n v="1968"/>
    <s v="Fin"/>
    <x v="4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207"/>
    <n v="71.666666666666671"/>
    <x v="2"/>
    <m/>
  </r>
  <r>
    <x v="628"/>
    <n v="20"/>
    <x v="1"/>
    <s v="NA"/>
    <n v="8978"/>
    <x v="2"/>
    <s v="Pave"/>
    <s v="NA"/>
    <s v="IR1"/>
    <s v="Lvl"/>
    <s v="AllPub"/>
    <s v="Corner"/>
    <s v="Gtl"/>
    <x v="1"/>
    <s v="Norm"/>
    <s v="Norm"/>
    <x v="0"/>
    <x v="3"/>
    <x v="1"/>
    <x v="0"/>
    <n v="1968"/>
    <x v="7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x v="1"/>
    <s v="SBrkr"/>
    <n v="948"/>
    <n v="0"/>
    <n v="0"/>
    <x v="20"/>
    <n v="948"/>
    <n v="0"/>
    <n v="0"/>
    <n v="1"/>
    <n v="0"/>
    <n v="3"/>
    <n v="1"/>
    <s v="TA"/>
    <n v="6"/>
    <s v="Typ"/>
    <n v="0"/>
    <s v="NA"/>
    <s v="Attchd"/>
    <n v="1968"/>
    <s v="Unf"/>
    <x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x v="94"/>
    <n v="56.842105263157897"/>
    <x v="3"/>
    <m/>
  </r>
  <r>
    <x v="629"/>
    <n v="20"/>
    <x v="1"/>
    <s v="NA"/>
    <n v="9156"/>
    <x v="2"/>
    <s v="Pave"/>
    <s v="NA"/>
    <s v="IR1"/>
    <s v="Lvl"/>
    <s v="AllPub"/>
    <s v="Inside"/>
    <s v="Gtl"/>
    <x v="13"/>
    <s v="PosN"/>
    <s v="Norm"/>
    <x v="0"/>
    <x v="3"/>
    <x v="2"/>
    <x v="4"/>
    <n v="1968"/>
    <x v="7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x v="1"/>
    <s v="SBrkr"/>
    <n v="1489"/>
    <n v="0"/>
    <n v="0"/>
    <x v="13"/>
    <n v="1489"/>
    <n v="0"/>
    <n v="0"/>
    <n v="2"/>
    <n v="0"/>
    <n v="3"/>
    <n v="1"/>
    <s v="Gd"/>
    <n v="7"/>
    <s v="Typ"/>
    <n v="1"/>
    <s v="Gd"/>
    <s v="Attchd"/>
    <n v="1968"/>
    <s v="RFn"/>
    <x v="4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320"/>
    <n v="61.916666666666664"/>
    <x v="3"/>
    <m/>
  </r>
  <r>
    <x v="630"/>
    <n v="20"/>
    <x v="1"/>
    <n v="62"/>
    <n v="9858"/>
    <x v="3"/>
    <s v="Pave"/>
    <s v="NA"/>
    <s v="Reg"/>
    <s v="Lvl"/>
    <s v="AllPub"/>
    <s v="Inside"/>
    <s v="Gtl"/>
    <x v="10"/>
    <s v="Norm"/>
    <s v="Norm"/>
    <x v="0"/>
    <x v="3"/>
    <x v="1"/>
    <x v="2"/>
    <n v="1968"/>
    <x v="7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x v="1"/>
    <s v="SBrkr"/>
    <n v="874"/>
    <n v="0"/>
    <n v="0"/>
    <x v="7"/>
    <n v="874"/>
    <n v="1"/>
    <n v="0"/>
    <n v="1"/>
    <n v="0"/>
    <n v="3"/>
    <n v="1"/>
    <s v="TA"/>
    <n v="5"/>
    <s v="Typ"/>
    <n v="0"/>
    <s v="NA"/>
    <s v="Attchd"/>
    <n v="1968"/>
    <s v="RFn"/>
    <x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x v="44"/>
    <n v="76.470588235294116"/>
    <x v="6"/>
    <m/>
  </r>
  <r>
    <x v="631"/>
    <n v="60"/>
    <x v="1"/>
    <s v="NA"/>
    <n v="9900"/>
    <x v="3"/>
    <s v="Pave"/>
    <s v="NA"/>
    <s v="Reg"/>
    <s v="Lvl"/>
    <s v="AllPub"/>
    <s v="Inside"/>
    <s v="Gtl"/>
    <x v="13"/>
    <s v="Feedr"/>
    <s v="Norm"/>
    <x v="0"/>
    <x v="0"/>
    <x v="3"/>
    <x v="0"/>
    <n v="1968"/>
    <x v="7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x v="1"/>
    <s v="SBrkr"/>
    <n v="1098"/>
    <n v="880"/>
    <n v="0"/>
    <x v="0"/>
    <n v="1978"/>
    <n v="0"/>
    <n v="0"/>
    <n v="2"/>
    <n v="1"/>
    <n v="4"/>
    <n v="1"/>
    <s v="TA"/>
    <n v="9"/>
    <s v="Typ"/>
    <n v="1"/>
    <s v="Gd"/>
    <s v="Attchd"/>
    <n v="1968"/>
    <s v="RFn"/>
    <x v="4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x v="292"/>
    <n v="62.857142857142854"/>
    <x v="3"/>
    <m/>
  </r>
  <r>
    <x v="632"/>
    <n v="80"/>
    <x v="1"/>
    <n v="102"/>
    <n v="10192"/>
    <x v="3"/>
    <s v="Pave"/>
    <s v="NA"/>
    <s v="IR1"/>
    <s v="Lvl"/>
    <s v="AllPub"/>
    <s v="Inside"/>
    <s v="Gtl"/>
    <x v="13"/>
    <s v="Norm"/>
    <s v="Norm"/>
    <x v="0"/>
    <x v="6"/>
    <x v="3"/>
    <x v="2"/>
    <n v="1968"/>
    <x v="7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x v="1"/>
    <s v="SBrkr"/>
    <n v="1222"/>
    <n v="698"/>
    <n v="0"/>
    <x v="22"/>
    <n v="1920"/>
    <n v="0"/>
    <n v="0"/>
    <n v="3"/>
    <n v="0"/>
    <n v="4"/>
    <n v="1"/>
    <s v="Gd"/>
    <n v="8"/>
    <s v="Typ"/>
    <n v="1"/>
    <s v="TA"/>
    <s v="Attchd"/>
    <n v="1968"/>
    <s v="RFn"/>
    <x v="4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x v="157"/>
    <n v="68"/>
    <x v="2"/>
    <m/>
  </r>
  <r>
    <x v="633"/>
    <n v="20"/>
    <x v="1"/>
    <n v="78"/>
    <n v="10335"/>
    <x v="16"/>
    <s v="Pave"/>
    <s v="NA"/>
    <s v="IR1"/>
    <s v="Lvl"/>
    <s v="AllPub"/>
    <s v="Inside"/>
    <s v="Gtl"/>
    <x v="1"/>
    <s v="Norm"/>
    <s v="Norm"/>
    <x v="0"/>
    <x v="3"/>
    <x v="1"/>
    <x v="2"/>
    <n v="1968"/>
    <x v="7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x v="1"/>
    <s v="SBrkr"/>
    <n v="1721"/>
    <n v="0"/>
    <n v="0"/>
    <x v="3"/>
    <n v="1721"/>
    <n v="0"/>
    <n v="0"/>
    <n v="2"/>
    <n v="1"/>
    <n v="3"/>
    <n v="1"/>
    <s v="TA"/>
    <n v="7"/>
    <s v="Min1"/>
    <n v="1"/>
    <s v="TA"/>
    <s v="Attchd"/>
    <n v="1968"/>
    <s v="RFn"/>
    <x v="4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x v="321"/>
    <n v="56.25"/>
    <x v="3"/>
    <m/>
  </r>
  <r>
    <x v="634"/>
    <n v="90"/>
    <x v="1"/>
    <n v="72"/>
    <n v="10778"/>
    <x v="7"/>
    <s v="Pave"/>
    <s v="NA"/>
    <s v="Reg"/>
    <s v="Lvl"/>
    <s v="AllPub"/>
    <s v="Inside"/>
    <s v="Gtl"/>
    <x v="1"/>
    <s v="Norm"/>
    <s v="Norm"/>
    <x v="2"/>
    <x v="3"/>
    <x v="4"/>
    <x v="0"/>
    <n v="1968"/>
    <x v="7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x v="0"/>
    <s v="SBrkr"/>
    <n v="1768"/>
    <n v="0"/>
    <n v="0"/>
    <x v="16"/>
    <n v="1768"/>
    <n v="0"/>
    <n v="0"/>
    <n v="2"/>
    <n v="0"/>
    <n v="4"/>
    <n v="2"/>
    <s v="TA"/>
    <n v="8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x v="122"/>
    <n v="39"/>
    <x v="0"/>
    <m/>
  </r>
  <r>
    <x v="635"/>
    <n v="60"/>
    <x v="1"/>
    <s v="NA"/>
    <n v="11029"/>
    <x v="7"/>
    <s v="Pave"/>
    <s v="NA"/>
    <s v="IR1"/>
    <s v="Lvl"/>
    <s v="AllPub"/>
    <s v="Corner"/>
    <s v="Gtl"/>
    <x v="13"/>
    <s v="PosA"/>
    <s v="Norm"/>
    <x v="0"/>
    <x v="0"/>
    <x v="2"/>
    <x v="4"/>
    <n v="1968"/>
    <x v="7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x v="1"/>
    <s v="SBrkr"/>
    <n v="1512"/>
    <n v="1142"/>
    <n v="0"/>
    <x v="39"/>
    <n v="2654"/>
    <n v="1"/>
    <n v="0"/>
    <n v="2"/>
    <n v="1"/>
    <n v="4"/>
    <n v="1"/>
    <s v="Gd"/>
    <n v="9"/>
    <s v="Typ"/>
    <n v="1"/>
    <s v="Gd"/>
    <s v="Attchd"/>
    <n v="1968"/>
    <s v="Unf"/>
    <x v="4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x v="158"/>
    <n v="67.567567567567565"/>
    <x v="2"/>
    <m/>
  </r>
  <r>
    <x v="636"/>
    <n v="20"/>
    <x v="1"/>
    <n v="93"/>
    <n v="11160"/>
    <x v="8"/>
    <s v="Pave"/>
    <s v="NA"/>
    <s v="Reg"/>
    <s v="Lvl"/>
    <s v="AllPub"/>
    <s v="Corner"/>
    <s v="Gtl"/>
    <x v="8"/>
    <s v="Norm"/>
    <s v="Norm"/>
    <x v="0"/>
    <x v="3"/>
    <x v="3"/>
    <x v="0"/>
    <n v="1968"/>
    <x v="7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x v="1"/>
    <s v="SBrkr"/>
    <n v="2110"/>
    <n v="0"/>
    <n v="0"/>
    <x v="33"/>
    <n v="2110"/>
    <n v="1"/>
    <n v="0"/>
    <n v="2"/>
    <n v="1"/>
    <n v="3"/>
    <n v="1"/>
    <s v="Ex"/>
    <n v="8"/>
    <s v="Typ"/>
    <n v="2"/>
    <s v="TA"/>
    <s v="Attchd"/>
    <n v="1968"/>
    <s v="Fin"/>
    <x v="4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322"/>
    <n v="58.095238095238095"/>
    <x v="3"/>
    <m/>
  </r>
  <r>
    <x v="637"/>
    <n v="20"/>
    <x v="1"/>
    <s v="NA"/>
    <n v="11553"/>
    <x v="4"/>
    <s v="Pave"/>
    <s v="NA"/>
    <s v="IR1"/>
    <s v="Lvl"/>
    <s v="AllPub"/>
    <s v="Inside"/>
    <s v="Gtl"/>
    <x v="1"/>
    <s v="Norm"/>
    <s v="Norm"/>
    <x v="0"/>
    <x v="3"/>
    <x v="1"/>
    <x v="0"/>
    <n v="1968"/>
    <x v="7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x v="1"/>
    <s v="SBrkr"/>
    <n v="1159"/>
    <n v="0"/>
    <n v="0"/>
    <x v="15"/>
    <n v="1159"/>
    <n v="0"/>
    <n v="0"/>
    <n v="1"/>
    <n v="1"/>
    <n v="3"/>
    <n v="1"/>
    <s v="TA"/>
    <n v="7"/>
    <s v="Typ"/>
    <n v="1"/>
    <s v="Fa"/>
    <s v="Attchd"/>
    <n v="1968"/>
    <s v="Unf"/>
    <x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x v="297"/>
    <n v="71.818181818181813"/>
    <x v="2"/>
    <m/>
  </r>
  <r>
    <x v="638"/>
    <n v="60"/>
    <x v="1"/>
    <n v="90"/>
    <n v="11700"/>
    <x v="4"/>
    <s v="Pave"/>
    <s v="NA"/>
    <s v="Reg"/>
    <s v="Lvl"/>
    <s v="AllPub"/>
    <s v="Inside"/>
    <s v="Gtl"/>
    <x v="13"/>
    <s v="Norm"/>
    <s v="Norm"/>
    <x v="0"/>
    <x v="0"/>
    <x v="2"/>
    <x v="2"/>
    <n v="1968"/>
    <x v="7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x v="1"/>
    <s v="SBrkr"/>
    <n v="1041"/>
    <n v="702"/>
    <n v="0"/>
    <x v="2"/>
    <n v="1743"/>
    <n v="0"/>
    <n v="1"/>
    <n v="1"/>
    <n v="2"/>
    <n v="3"/>
    <n v="1"/>
    <s v="TA"/>
    <n v="7"/>
    <s v="Typ"/>
    <n v="1"/>
    <s v="Gd"/>
    <s v="Attchd"/>
    <n v="1968"/>
    <s v="Unf"/>
    <x v="4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x v="161"/>
    <n v="72.916666666666671"/>
    <x v="2"/>
    <m/>
  </r>
  <r>
    <x v="639"/>
    <n v="60"/>
    <x v="1"/>
    <n v="78"/>
    <n v="11700"/>
    <x v="4"/>
    <s v="Pave"/>
    <s v="NA"/>
    <s v="Reg"/>
    <s v="Lvl"/>
    <s v="AllPub"/>
    <s v="Inside"/>
    <s v="Gtl"/>
    <x v="13"/>
    <s v="RRAn"/>
    <s v="Norm"/>
    <x v="0"/>
    <x v="0"/>
    <x v="2"/>
    <x v="2"/>
    <n v="1968"/>
    <x v="7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x v="1"/>
    <s v="SBrkr"/>
    <n v="829"/>
    <n v="727"/>
    <n v="0"/>
    <x v="26"/>
    <n v="1556"/>
    <n v="0"/>
    <n v="0"/>
    <n v="1"/>
    <n v="1"/>
    <n v="4"/>
    <n v="1"/>
    <s v="TA"/>
    <n v="8"/>
    <s v="Typ"/>
    <n v="0"/>
    <s v="NA"/>
    <s v="Attchd"/>
    <n v="1968"/>
    <s v="Unf"/>
    <x v="4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265"/>
    <n v="66.956521739130437"/>
    <x v="2"/>
    <m/>
  </r>
  <r>
    <x v="640"/>
    <n v="60"/>
    <x v="1"/>
    <n v="90"/>
    <n v="11700"/>
    <x v="4"/>
    <s v="Pave"/>
    <s v="NA"/>
    <s v="Reg"/>
    <s v="Lvl"/>
    <s v="AllPub"/>
    <s v="Corner"/>
    <s v="Gtl"/>
    <x v="13"/>
    <s v="Norm"/>
    <s v="Norm"/>
    <x v="0"/>
    <x v="0"/>
    <x v="2"/>
    <x v="2"/>
    <n v="1968"/>
    <x v="7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x v="1"/>
    <s v="SBrkr"/>
    <n v="708"/>
    <n v="708"/>
    <n v="0"/>
    <x v="19"/>
    <n v="1416"/>
    <n v="0"/>
    <n v="0"/>
    <n v="2"/>
    <n v="1"/>
    <n v="3"/>
    <n v="1"/>
    <s v="TA"/>
    <n v="7"/>
    <s v="Typ"/>
    <n v="1"/>
    <s v="TA"/>
    <s v="Attchd"/>
    <n v="1968"/>
    <s v="RFn"/>
    <x v="4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x v="303"/>
    <n v="85.666666666666671"/>
    <x v="8"/>
    <m/>
  </r>
  <r>
    <x v="641"/>
    <n v="60"/>
    <x v="1"/>
    <n v="100"/>
    <n v="13000"/>
    <x v="24"/>
    <s v="Pave"/>
    <s v="NA"/>
    <s v="Reg"/>
    <s v="Lvl"/>
    <s v="AllPub"/>
    <s v="Corner"/>
    <s v="Gtl"/>
    <x v="8"/>
    <s v="Norm"/>
    <s v="Norm"/>
    <x v="0"/>
    <x v="0"/>
    <x v="2"/>
    <x v="2"/>
    <n v="1968"/>
    <x v="7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x v="1"/>
    <s v="SBrkr"/>
    <n v="1182"/>
    <n v="960"/>
    <n v="0"/>
    <x v="13"/>
    <n v="2142"/>
    <n v="0"/>
    <n v="0"/>
    <n v="2"/>
    <n v="1"/>
    <n v="4"/>
    <n v="1"/>
    <s v="Gd"/>
    <n v="8"/>
    <s v="Typ"/>
    <n v="1"/>
    <s v="Gd"/>
    <s v="Attchd"/>
    <n v="1968"/>
    <s v="Fin"/>
    <x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x v="323"/>
    <n v="64.5"/>
    <x v="3"/>
    <m/>
  </r>
  <r>
    <x v="642"/>
    <n v="20"/>
    <x v="1"/>
    <n v="120"/>
    <n v="13560"/>
    <x v="11"/>
    <s v="Pave"/>
    <s v="NA"/>
    <s v="Reg"/>
    <s v="Lvl"/>
    <s v="AllPub"/>
    <s v="Corner"/>
    <s v="Gtl"/>
    <x v="8"/>
    <s v="Norm"/>
    <s v="Norm"/>
    <x v="0"/>
    <x v="3"/>
    <x v="2"/>
    <x v="7"/>
    <n v="1968"/>
    <x v="7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x v="1"/>
    <s v="SBrkr"/>
    <n v="1392"/>
    <n v="0"/>
    <n v="0"/>
    <x v="0"/>
    <n v="1392"/>
    <n v="1"/>
    <n v="0"/>
    <n v="1"/>
    <n v="0"/>
    <n v="2"/>
    <n v="1"/>
    <s v="TA"/>
    <n v="5"/>
    <s v="Maj2"/>
    <n v="2"/>
    <s v="TA"/>
    <s v="Attchd"/>
    <n v="1968"/>
    <s v="RFn"/>
    <x v="4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x v="41"/>
    <n v="39.285714285714285"/>
    <x v="0"/>
    <m/>
  </r>
  <r>
    <x v="643"/>
    <n v="20"/>
    <x v="1"/>
    <s v="NA"/>
    <n v="20781"/>
    <x v="42"/>
    <s v="Pave"/>
    <s v="NA"/>
    <s v="IR2"/>
    <s v="Lvl"/>
    <s v="AllPub"/>
    <s v="CulDSac"/>
    <s v="Gtl"/>
    <x v="13"/>
    <s v="PosN"/>
    <s v="Norm"/>
    <x v="0"/>
    <x v="3"/>
    <x v="3"/>
    <x v="4"/>
    <n v="1968"/>
    <x v="7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x v="1"/>
    <s v="SBrkr"/>
    <n v="2156"/>
    <n v="0"/>
    <n v="0"/>
    <x v="39"/>
    <n v="2156"/>
    <n v="0"/>
    <n v="0"/>
    <n v="2"/>
    <n v="0"/>
    <n v="3"/>
    <n v="1"/>
    <s v="TA"/>
    <n v="9"/>
    <s v="Typ"/>
    <n v="1"/>
    <s v="Gd"/>
    <s v="Attchd"/>
    <n v="1968"/>
    <s v="RFn"/>
    <x v="4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x v="324"/>
    <n v="70.945945945945951"/>
    <x v="2"/>
    <m/>
  </r>
  <r>
    <x v="644"/>
    <n v="20"/>
    <x v="1"/>
    <n v="65"/>
    <n v="25095"/>
    <x v="30"/>
    <s v="Pave"/>
    <s v="NA"/>
    <s v="IR1"/>
    <s v="Low"/>
    <s v="AllPub"/>
    <s v="Inside"/>
    <s v="Sev"/>
    <x v="5"/>
    <s v="Norm"/>
    <s v="Norm"/>
    <x v="0"/>
    <x v="3"/>
    <x v="1"/>
    <x v="1"/>
    <n v="1968"/>
    <x v="7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x v="1"/>
    <s v="SBrkr"/>
    <n v="1473"/>
    <n v="0"/>
    <n v="0"/>
    <x v="17"/>
    <n v="1473"/>
    <n v="2"/>
    <n v="0"/>
    <n v="1"/>
    <n v="0"/>
    <n v="1"/>
    <n v="1"/>
    <s v="Ex"/>
    <n v="5"/>
    <s v="Typ"/>
    <n v="2"/>
    <s v="Gd"/>
    <s v="Attchd"/>
    <n v="1968"/>
    <s v="Unf"/>
    <x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x v="89"/>
    <n v="49.310344827586206"/>
    <x v="1"/>
    <m/>
  </r>
  <r>
    <x v="645"/>
    <n v="20"/>
    <x v="1"/>
    <n v="61"/>
    <n v="7930"/>
    <x v="14"/>
    <s v="Pave"/>
    <s v="NA"/>
    <s v="Reg"/>
    <s v="Lvl"/>
    <s v="AllPub"/>
    <s v="Inside"/>
    <s v="Gtl"/>
    <x v="8"/>
    <s v="Norm"/>
    <s v="Norm"/>
    <x v="0"/>
    <x v="3"/>
    <x v="2"/>
    <x v="1"/>
    <n v="1969"/>
    <x v="7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x v="1"/>
    <s v="SBrkr"/>
    <n v="1026"/>
    <n v="0"/>
    <n v="0"/>
    <x v="19"/>
    <n v="1026"/>
    <n v="1"/>
    <n v="0"/>
    <n v="1"/>
    <n v="0"/>
    <n v="3"/>
    <n v="1"/>
    <s v="Gd"/>
    <n v="5"/>
    <s v="Typ"/>
    <n v="0"/>
    <s v="NA"/>
    <s v="Detchd"/>
    <n v="1969"/>
    <s v="RFn"/>
    <x v="4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x v="305"/>
    <n v="74.285714285714292"/>
    <x v="2"/>
    <m/>
  </r>
  <r>
    <x v="646"/>
    <n v="60"/>
    <x v="1"/>
    <n v="80"/>
    <n v="9364"/>
    <x v="2"/>
    <s v="Pave"/>
    <s v="NA"/>
    <s v="Reg"/>
    <s v="Lvl"/>
    <s v="AllPub"/>
    <s v="Corner"/>
    <s v="Gtl"/>
    <x v="1"/>
    <s v="Norm"/>
    <s v="Norm"/>
    <x v="0"/>
    <x v="0"/>
    <x v="2"/>
    <x v="4"/>
    <n v="1969"/>
    <x v="7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x v="1"/>
    <s v="SBrkr"/>
    <n v="663"/>
    <n v="689"/>
    <n v="0"/>
    <x v="14"/>
    <n v="1352"/>
    <n v="0"/>
    <n v="0"/>
    <n v="1"/>
    <n v="1"/>
    <n v="4"/>
    <n v="1"/>
    <s v="TA"/>
    <n v="7"/>
    <s v="Typ"/>
    <n v="0"/>
    <s v="NA"/>
    <s v="Attchd"/>
    <n v="1969"/>
    <s v="Fin"/>
    <x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x v="297"/>
    <n v="79"/>
    <x v="6"/>
    <m/>
  </r>
  <r>
    <x v="647"/>
    <n v="20"/>
    <x v="1"/>
    <n v="80"/>
    <n v="9600"/>
    <x v="15"/>
    <s v="Pave"/>
    <s v="NA"/>
    <s v="Reg"/>
    <s v="Lvl"/>
    <s v="AllPub"/>
    <s v="Inside"/>
    <s v="Gtl"/>
    <x v="13"/>
    <s v="Norm"/>
    <s v="Norm"/>
    <x v="0"/>
    <x v="3"/>
    <x v="3"/>
    <x v="0"/>
    <n v="1969"/>
    <x v="7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x v="1"/>
    <s v="SBrkr"/>
    <n v="1164"/>
    <n v="0"/>
    <n v="0"/>
    <x v="26"/>
    <n v="1164"/>
    <n v="0"/>
    <n v="0"/>
    <n v="1"/>
    <n v="1"/>
    <n v="3"/>
    <n v="1"/>
    <s v="TA"/>
    <n v="6"/>
    <s v="Typ"/>
    <n v="0"/>
    <s v="NA"/>
    <s v="Attchd"/>
    <n v="1969"/>
    <s v="Unf"/>
    <x v="4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x v="16"/>
    <n v="60.869565217391305"/>
    <x v="3"/>
    <m/>
  </r>
  <r>
    <x v="648"/>
    <n v="20"/>
    <x v="1"/>
    <n v="65"/>
    <n v="9750"/>
    <x v="15"/>
    <s v="Pave"/>
    <s v="NA"/>
    <s v="Reg"/>
    <s v="Lvl"/>
    <s v="AllPub"/>
    <s v="FR2"/>
    <s v="Gtl"/>
    <x v="8"/>
    <s v="Norm"/>
    <s v="Norm"/>
    <x v="0"/>
    <x v="3"/>
    <x v="2"/>
    <x v="1"/>
    <n v="1969"/>
    <x v="7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x v="1"/>
    <s v="SBrkr"/>
    <n v="1054"/>
    <n v="0"/>
    <n v="0"/>
    <x v="19"/>
    <n v="1054"/>
    <n v="1"/>
    <n v="0"/>
    <n v="1"/>
    <n v="1"/>
    <n v="3"/>
    <n v="1"/>
    <s v="TA"/>
    <n v="6"/>
    <s v="Typ"/>
    <n v="0"/>
    <s v="NA"/>
    <s v="Attchd"/>
    <n v="1969"/>
    <s v="Unf"/>
    <x v="4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x v="325"/>
    <n v="71.904761904761898"/>
    <x v="2"/>
    <m/>
  </r>
  <r>
    <x v="649"/>
    <n v="20"/>
    <x v="1"/>
    <n v="69"/>
    <n v="9920"/>
    <x v="3"/>
    <s v="Pave"/>
    <s v="NA"/>
    <s v="IR1"/>
    <s v="Lvl"/>
    <s v="AllPub"/>
    <s v="Inside"/>
    <s v="Gtl"/>
    <x v="14"/>
    <s v="Norm"/>
    <s v="Norm"/>
    <x v="0"/>
    <x v="3"/>
    <x v="1"/>
    <x v="2"/>
    <n v="1969"/>
    <x v="7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x v="1"/>
    <s v="SBrkr"/>
    <n v="971"/>
    <n v="0"/>
    <n v="0"/>
    <x v="20"/>
    <n v="971"/>
    <n v="0"/>
    <n v="0"/>
    <n v="1"/>
    <n v="1"/>
    <n v="3"/>
    <n v="1"/>
    <s v="TA"/>
    <n v="5"/>
    <s v="Typ"/>
    <n v="1"/>
    <s v="Po"/>
    <s v="Attchd"/>
    <n v="1969"/>
    <s v="Unf"/>
    <x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86"/>
    <n v="67.631578947368425"/>
    <x v="2"/>
    <m/>
  </r>
  <r>
    <x v="650"/>
    <n v="60"/>
    <x v="1"/>
    <n v="80"/>
    <n v="10793"/>
    <x v="7"/>
    <s v="Pave"/>
    <s v="NA"/>
    <s v="Reg"/>
    <s v="Lvl"/>
    <s v="AllPub"/>
    <s v="Inside"/>
    <s v="Gtl"/>
    <x v="13"/>
    <s v="RRAn"/>
    <s v="Norm"/>
    <x v="0"/>
    <x v="0"/>
    <x v="1"/>
    <x v="0"/>
    <n v="1969"/>
    <x v="7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x v="1"/>
    <s v="SBrkr"/>
    <n v="780"/>
    <n v="840"/>
    <n v="0"/>
    <x v="2"/>
    <n v="1620"/>
    <n v="0"/>
    <n v="0"/>
    <n v="2"/>
    <n v="1"/>
    <n v="4"/>
    <n v="1"/>
    <s v="TA"/>
    <n v="7"/>
    <s v="Min1"/>
    <n v="0"/>
    <s v="NA"/>
    <s v="Attchd"/>
    <n v="1969"/>
    <s v="Fin"/>
    <x v="4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x v="126"/>
    <n v="63.333333333333336"/>
    <x v="3"/>
    <m/>
  </r>
  <r>
    <x v="651"/>
    <n v="60"/>
    <x v="1"/>
    <s v="NA"/>
    <n v="11075"/>
    <x v="7"/>
    <s v="Pave"/>
    <s v="NA"/>
    <s v="IR1"/>
    <s v="Lvl"/>
    <s v="AllPub"/>
    <s v="Inside"/>
    <s v="Mod"/>
    <x v="10"/>
    <s v="Norm"/>
    <s v="Norm"/>
    <x v="0"/>
    <x v="0"/>
    <x v="1"/>
    <x v="3"/>
    <n v="1969"/>
    <x v="7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x v="1"/>
    <s v="SBrkr"/>
    <n v="1168"/>
    <n v="800"/>
    <n v="0"/>
    <x v="0"/>
    <n v="1968"/>
    <n v="0"/>
    <n v="1"/>
    <n v="2"/>
    <n v="1"/>
    <n v="4"/>
    <n v="1"/>
    <s v="TA"/>
    <n v="7"/>
    <s v="Min2"/>
    <n v="1"/>
    <s v="Po"/>
    <s v="Attchd"/>
    <n v="1969"/>
    <s v="RFn"/>
    <x v="4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x v="326"/>
    <n v="61.428571428571431"/>
    <x v="3"/>
    <m/>
  </r>
  <r>
    <x v="652"/>
    <n v="60"/>
    <x v="1"/>
    <n v="85"/>
    <n v="11075"/>
    <x v="7"/>
    <s v="Pave"/>
    <s v="NA"/>
    <s v="Reg"/>
    <s v="Lvl"/>
    <s v="AllPub"/>
    <s v="Inside"/>
    <s v="Gtl"/>
    <x v="8"/>
    <s v="Norm"/>
    <s v="Norm"/>
    <x v="0"/>
    <x v="0"/>
    <x v="2"/>
    <x v="0"/>
    <n v="1969"/>
    <x v="7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x v="1"/>
    <s v="SBrkr"/>
    <n v="1092"/>
    <n v="1020"/>
    <n v="0"/>
    <x v="8"/>
    <n v="2112"/>
    <n v="0"/>
    <n v="0"/>
    <n v="2"/>
    <n v="1"/>
    <n v="4"/>
    <n v="1"/>
    <s v="TA"/>
    <n v="9"/>
    <s v="Typ"/>
    <n v="2"/>
    <s v="Gd"/>
    <s v="Attchd"/>
    <n v="1969"/>
    <s v="Unf"/>
    <x v="4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x v="327"/>
    <n v="66.741935483870961"/>
    <x v="2"/>
    <m/>
  </r>
  <r>
    <x v="653"/>
    <n v="60"/>
    <x v="1"/>
    <n v="70"/>
    <n v="11606"/>
    <x v="4"/>
    <s v="Pave"/>
    <s v="NA"/>
    <s v="IR1"/>
    <s v="HLS"/>
    <s v="AllPub"/>
    <s v="Inside"/>
    <s v="Sev"/>
    <x v="8"/>
    <s v="Norm"/>
    <s v="Norm"/>
    <x v="0"/>
    <x v="0"/>
    <x v="1"/>
    <x v="0"/>
    <n v="1969"/>
    <x v="7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x v="1"/>
    <s v="SBrkr"/>
    <n v="1040"/>
    <n v="1040"/>
    <n v="0"/>
    <x v="8"/>
    <n v="2080"/>
    <n v="0"/>
    <n v="1"/>
    <n v="1"/>
    <n v="2"/>
    <n v="5"/>
    <n v="1"/>
    <s v="Fa"/>
    <n v="9"/>
    <s v="Typ"/>
    <n v="2"/>
    <s v="TA"/>
    <s v="Attchd"/>
    <n v="1969"/>
    <s v="Unf"/>
    <x v="4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x v="27"/>
    <n v="43.548387096774192"/>
    <x v="0"/>
    <m/>
  </r>
  <r>
    <x v="654"/>
    <n v="90"/>
    <x v="1"/>
    <n v="91"/>
    <n v="11643"/>
    <x v="4"/>
    <s v="Pave"/>
    <s v="NA"/>
    <s v="Reg"/>
    <s v="Lvl"/>
    <s v="AllPub"/>
    <s v="Inside"/>
    <s v="Gtl"/>
    <x v="8"/>
    <s v="Artery"/>
    <s v="Norm"/>
    <x v="2"/>
    <x v="0"/>
    <x v="1"/>
    <x v="0"/>
    <n v="1969"/>
    <x v="7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x v="1"/>
    <s v="SBrkr"/>
    <n v="1338"/>
    <n v="1296"/>
    <n v="0"/>
    <x v="4"/>
    <n v="2634"/>
    <n v="1"/>
    <n v="1"/>
    <n v="2"/>
    <n v="2"/>
    <n v="6"/>
    <n v="2"/>
    <s v="TA"/>
    <n v="12"/>
    <s v="Typ"/>
    <n v="0"/>
    <s v="NA"/>
    <s v="Detchd"/>
    <n v="1969"/>
    <s v="Unf"/>
    <x v="2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52"/>
    <n v="51.282051282051285"/>
    <x v="1"/>
    <m/>
  </r>
  <r>
    <x v="655"/>
    <n v="90"/>
    <x v="1"/>
    <n v="60"/>
    <n v="12900"/>
    <x v="24"/>
    <s v="Pave"/>
    <s v="NA"/>
    <s v="Reg"/>
    <s v="Lvl"/>
    <s v="AllPub"/>
    <s v="Inside"/>
    <s v="Gtl"/>
    <x v="1"/>
    <s v="Feedr"/>
    <s v="Norm"/>
    <x v="2"/>
    <x v="7"/>
    <x v="4"/>
    <x v="3"/>
    <n v="1969"/>
    <x v="7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x v="1"/>
    <s v="SBrkr"/>
    <n v="1258"/>
    <n v="0"/>
    <n v="0"/>
    <x v="22"/>
    <n v="1258"/>
    <n v="2"/>
    <n v="0"/>
    <n v="0"/>
    <n v="2"/>
    <n v="0"/>
    <n v="2"/>
    <s v="TA"/>
    <n v="6"/>
    <s v="Typ"/>
    <n v="0"/>
    <s v="NA"/>
    <s v="CarPort"/>
    <n v="1969"/>
    <s v="Unf"/>
    <x v="4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x v="328"/>
    <n v="43.583599999999997"/>
    <x v="0"/>
    <m/>
  </r>
  <r>
    <x v="656"/>
    <n v="20"/>
    <x v="1"/>
    <s v="NA"/>
    <n v="15870"/>
    <x v="27"/>
    <s v="Pave"/>
    <s v="NA"/>
    <s v="IR1"/>
    <s v="Lvl"/>
    <s v="AllPub"/>
    <s v="Corner"/>
    <s v="Gtl"/>
    <x v="8"/>
    <s v="Norm"/>
    <s v="Norm"/>
    <x v="0"/>
    <x v="3"/>
    <x v="1"/>
    <x v="0"/>
    <n v="1969"/>
    <x v="7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x v="1"/>
    <s v="SBrkr"/>
    <n v="1096"/>
    <n v="0"/>
    <n v="0"/>
    <x v="15"/>
    <n v="1096"/>
    <n v="1"/>
    <n v="0"/>
    <n v="1"/>
    <n v="0"/>
    <n v="3"/>
    <n v="1"/>
    <s v="TA"/>
    <n v="6"/>
    <s v="Typ"/>
    <n v="0"/>
    <s v="NA"/>
    <s v="Attchd"/>
    <n v="1969"/>
    <s v="Fin"/>
    <x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x v="329"/>
    <n v="63.090909090909093"/>
    <x v="3"/>
    <m/>
  </r>
  <r>
    <x v="657"/>
    <n v="20"/>
    <x v="1"/>
    <s v="NA"/>
    <n v="16381"/>
    <x v="34"/>
    <s v="Pave"/>
    <s v="NA"/>
    <s v="IR1"/>
    <s v="Lvl"/>
    <s v="AllPub"/>
    <s v="Inside"/>
    <s v="Gtl"/>
    <x v="6"/>
    <s v="Norm"/>
    <s v="Norm"/>
    <x v="0"/>
    <x v="3"/>
    <x v="2"/>
    <x v="0"/>
    <n v="1969"/>
    <x v="7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x v="1"/>
    <s v="SBrkr"/>
    <n v="1844"/>
    <n v="0"/>
    <n v="0"/>
    <x v="39"/>
    <n v="1844"/>
    <n v="1"/>
    <n v="0"/>
    <n v="2"/>
    <n v="0"/>
    <n v="3"/>
    <n v="1"/>
    <s v="Gd"/>
    <n v="7"/>
    <s v="Typ"/>
    <n v="1"/>
    <s v="TA"/>
    <s v="Attchd"/>
    <n v="1969"/>
    <s v="RFn"/>
    <x v="4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x v="330"/>
    <n v="60.270270270270274"/>
    <x v="3"/>
    <m/>
  </r>
  <r>
    <x v="658"/>
    <n v="80"/>
    <x v="1"/>
    <s v="NA"/>
    <n v="21453"/>
    <x v="33"/>
    <s v="Pave"/>
    <s v="NA"/>
    <s v="IR1"/>
    <s v="Low"/>
    <s v="AllPub"/>
    <s v="CulDSac"/>
    <s v="Sev"/>
    <x v="5"/>
    <s v="Norm"/>
    <s v="Norm"/>
    <x v="0"/>
    <x v="6"/>
    <x v="2"/>
    <x v="0"/>
    <n v="1969"/>
    <x v="7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x v="1"/>
    <s v="SBrkr"/>
    <n v="988"/>
    <n v="0"/>
    <n v="0"/>
    <x v="20"/>
    <n v="988"/>
    <n v="1"/>
    <n v="0"/>
    <n v="1"/>
    <n v="0"/>
    <n v="1"/>
    <n v="1"/>
    <s v="TA"/>
    <n v="4"/>
    <s v="Typ"/>
    <n v="2"/>
    <s v="TA"/>
    <s v="Attchd"/>
    <n v="1969"/>
    <s v="Unf"/>
    <x v="4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x v="321"/>
    <n v="94.736842105263165"/>
    <x v="8"/>
    <m/>
  </r>
  <r>
    <x v="659"/>
    <n v="180"/>
    <x v="0"/>
    <n v="21"/>
    <n v="1477"/>
    <x v="59"/>
    <s v="Pave"/>
    <s v="NA"/>
    <s v="Reg"/>
    <s v="Lvl"/>
    <s v="AllPub"/>
    <s v="Inside"/>
    <s v="Gtl"/>
    <x v="15"/>
    <s v="Norm"/>
    <s v="Norm"/>
    <x v="3"/>
    <x v="7"/>
    <x v="4"/>
    <x v="3"/>
    <n v="1970"/>
    <x v="8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x v="1"/>
    <s v="SBrkr"/>
    <n v="630"/>
    <n v="0"/>
    <n v="0"/>
    <x v="18"/>
    <n v="630"/>
    <n v="1"/>
    <n v="0"/>
    <n v="1"/>
    <n v="0"/>
    <n v="1"/>
    <n v="1"/>
    <s v="TA"/>
    <n v="3"/>
    <s v="Typ"/>
    <n v="0"/>
    <s v="NA"/>
    <s v="Attchd"/>
    <n v="1970"/>
    <s v="Unf"/>
    <x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185"/>
    <n v="61.53846153846154"/>
    <x v="3"/>
    <m/>
  </r>
  <r>
    <x v="660"/>
    <n v="180"/>
    <x v="0"/>
    <n v="21"/>
    <n v="1526"/>
    <x v="60"/>
    <s v="Pave"/>
    <s v="NA"/>
    <s v="Reg"/>
    <s v="Lvl"/>
    <s v="AllPub"/>
    <s v="Inside"/>
    <s v="Gtl"/>
    <x v="15"/>
    <s v="Norm"/>
    <s v="Norm"/>
    <x v="4"/>
    <x v="7"/>
    <x v="4"/>
    <x v="1"/>
    <n v="1970"/>
    <x v="8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x v="1"/>
    <s v="SBrkr"/>
    <n v="630"/>
    <n v="0"/>
    <n v="0"/>
    <x v="18"/>
    <n v="630"/>
    <n v="1"/>
    <n v="0"/>
    <n v="1"/>
    <n v="0"/>
    <n v="1"/>
    <n v="1"/>
    <s v="Gd"/>
    <n v="3"/>
    <s v="Typ"/>
    <n v="0"/>
    <s v="NA"/>
    <s v="Attchd"/>
    <n v="1970"/>
    <s v="Unf"/>
    <x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75"/>
    <n v="66.15384615384616"/>
    <x v="2"/>
    <m/>
  </r>
  <r>
    <x v="661"/>
    <n v="160"/>
    <x v="0"/>
    <n v="21"/>
    <n v="1533"/>
    <x v="60"/>
    <s v="Pave"/>
    <s v="NA"/>
    <s v="Reg"/>
    <s v="Lvl"/>
    <s v="AllPub"/>
    <s v="Inside"/>
    <s v="Gtl"/>
    <x v="15"/>
    <s v="Norm"/>
    <s v="Norm"/>
    <x v="4"/>
    <x v="0"/>
    <x v="4"/>
    <x v="2"/>
    <n v="1970"/>
    <x v="8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x v="1"/>
    <s v="SBrkr"/>
    <n v="798"/>
    <n v="546"/>
    <n v="0"/>
    <x v="20"/>
    <n v="1344"/>
    <n v="0"/>
    <n v="0"/>
    <n v="1"/>
    <n v="1"/>
    <n v="3"/>
    <n v="1"/>
    <s v="TA"/>
    <n v="6"/>
    <s v="Typ"/>
    <n v="1"/>
    <s v="TA"/>
    <s v="NA"/>
    <s v="NA"/>
    <s v="NA"/>
    <x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x v="245"/>
    <n v="51.05263157894737"/>
    <x v="1"/>
    <m/>
  </r>
  <r>
    <x v="662"/>
    <n v="180"/>
    <x v="0"/>
    <n v="21"/>
    <n v="1533"/>
    <x v="60"/>
    <s v="Pave"/>
    <s v="NA"/>
    <s v="Reg"/>
    <s v="Lvl"/>
    <s v="AllPub"/>
    <s v="Inside"/>
    <s v="Gtl"/>
    <x v="15"/>
    <s v="Norm"/>
    <s v="Norm"/>
    <x v="4"/>
    <x v="7"/>
    <x v="1"/>
    <x v="4"/>
    <n v="1970"/>
    <x v="8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x v="1"/>
    <s v="SBrkr"/>
    <n v="630"/>
    <n v="0"/>
    <n v="0"/>
    <x v="18"/>
    <n v="630"/>
    <n v="1"/>
    <n v="0"/>
    <n v="1"/>
    <n v="0"/>
    <n v="1"/>
    <n v="1"/>
    <s v="Ex"/>
    <n v="3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x v="331"/>
    <n v="70.769230769230774"/>
    <x v="2"/>
    <m/>
  </r>
  <r>
    <x v="663"/>
    <n v="160"/>
    <x v="0"/>
    <n v="21"/>
    <n v="1869"/>
    <x v="60"/>
    <s v="Pave"/>
    <s v="NA"/>
    <s v="Reg"/>
    <s v="Lvl"/>
    <s v="AllPub"/>
    <s v="Inside"/>
    <s v="Gtl"/>
    <x v="16"/>
    <s v="Norm"/>
    <s v="Norm"/>
    <x v="4"/>
    <x v="0"/>
    <x v="2"/>
    <x v="2"/>
    <n v="1970"/>
    <x v="8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x v="1"/>
    <s v="SBrkr"/>
    <n v="483"/>
    <n v="504"/>
    <n v="0"/>
    <x v="31"/>
    <n v="987"/>
    <n v="0"/>
    <n v="0"/>
    <n v="1"/>
    <n v="1"/>
    <n v="2"/>
    <n v="1"/>
    <s v="TA"/>
    <n v="5"/>
    <s v="Typ"/>
    <n v="0"/>
    <s v="NA"/>
    <s v="Detchd"/>
    <n v="1987"/>
    <s v="Unf"/>
    <x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x v="14"/>
    <n v="70.666666666666671"/>
    <x v="2"/>
    <m/>
  </r>
  <r>
    <x v="664"/>
    <n v="180"/>
    <x v="0"/>
    <n v="21"/>
    <n v="1936"/>
    <x v="60"/>
    <s v="Pave"/>
    <s v="NA"/>
    <s v="Reg"/>
    <s v="Lvl"/>
    <s v="AllPub"/>
    <s v="Inside"/>
    <s v="Gtl"/>
    <x v="15"/>
    <s v="Norm"/>
    <s v="Norm"/>
    <x v="4"/>
    <x v="7"/>
    <x v="4"/>
    <x v="2"/>
    <n v="1970"/>
    <x v="8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x v="1"/>
    <s v="SBrkr"/>
    <n v="630"/>
    <n v="0"/>
    <n v="0"/>
    <x v="18"/>
    <n v="630"/>
    <n v="1"/>
    <n v="0"/>
    <n v="1"/>
    <n v="0"/>
    <n v="1"/>
    <n v="1"/>
    <s v="TA"/>
    <n v="3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x v="153"/>
    <n v="65"/>
    <x v="2"/>
    <m/>
  </r>
  <r>
    <x v="665"/>
    <n v="160"/>
    <x v="0"/>
    <n v="21"/>
    <n v="2001"/>
    <x v="61"/>
    <s v="Pave"/>
    <s v="NA"/>
    <s v="Reg"/>
    <s v="Lvl"/>
    <s v="AllPub"/>
    <s v="Inside"/>
    <s v="Gtl"/>
    <x v="15"/>
    <s v="Norm"/>
    <s v="Norm"/>
    <x v="4"/>
    <x v="0"/>
    <x v="4"/>
    <x v="0"/>
    <n v="1970"/>
    <x v="8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x v="1"/>
    <s v="SBrkr"/>
    <n v="546"/>
    <n v="546"/>
    <n v="0"/>
    <x v="21"/>
    <n v="1092"/>
    <n v="0"/>
    <n v="0"/>
    <n v="1"/>
    <n v="1"/>
    <n v="3"/>
    <n v="1"/>
    <s v="TA"/>
    <n v="6"/>
    <s v="Typ"/>
    <n v="0"/>
    <s v="NA"/>
    <s v="Attchd"/>
    <n v="1970"/>
    <s v="Unf"/>
    <x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332"/>
    <n v="46.875"/>
    <x v="1"/>
    <m/>
  </r>
  <r>
    <x v="666"/>
    <n v="160"/>
    <x v="0"/>
    <n v="24"/>
    <n v="2016"/>
    <x v="61"/>
    <s v="Pave"/>
    <s v="NA"/>
    <s v="Reg"/>
    <s v="Lvl"/>
    <s v="AllPub"/>
    <s v="Inside"/>
    <s v="Gtl"/>
    <x v="16"/>
    <s v="Norm"/>
    <s v="Norm"/>
    <x v="3"/>
    <x v="0"/>
    <x v="1"/>
    <x v="0"/>
    <n v="1970"/>
    <x v="8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x v="1"/>
    <s v="SBrkr"/>
    <n v="630"/>
    <n v="672"/>
    <n v="0"/>
    <x v="20"/>
    <n v="1302"/>
    <n v="0"/>
    <n v="0"/>
    <n v="2"/>
    <n v="1"/>
    <n v="3"/>
    <n v="1"/>
    <s v="TA"/>
    <n v="6"/>
    <s v="Typ"/>
    <n v="0"/>
    <s v="NA"/>
    <s v="Detchd"/>
    <n v="1970"/>
    <s v="Unf"/>
    <x v="4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4"/>
    <n v="55.789473684210527"/>
    <x v="3"/>
    <m/>
  </r>
  <r>
    <x v="667"/>
    <n v="160"/>
    <x v="0"/>
    <n v="21"/>
    <n v="2217"/>
    <x v="61"/>
    <s v="Pave"/>
    <s v="NA"/>
    <s v="Reg"/>
    <s v="Lvl"/>
    <s v="AllPub"/>
    <s v="Inside"/>
    <s v="Gtl"/>
    <x v="15"/>
    <s v="Norm"/>
    <s v="Norm"/>
    <x v="3"/>
    <x v="0"/>
    <x v="4"/>
    <x v="3"/>
    <n v="1970"/>
    <x v="8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x v="1"/>
    <s v="SBrkr"/>
    <n v="546"/>
    <n v="546"/>
    <n v="0"/>
    <x v="21"/>
    <n v="1092"/>
    <n v="0"/>
    <n v="0"/>
    <n v="1"/>
    <n v="1"/>
    <n v="3"/>
    <n v="1"/>
    <s v="TA"/>
    <n v="6"/>
    <s v="Typ"/>
    <n v="0"/>
    <s v="NA"/>
    <s v="Attchd"/>
    <n v="1970"/>
    <s v="RFn"/>
    <x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x v="117"/>
    <n v="55"/>
    <x v="3"/>
    <m/>
  </r>
  <r>
    <x v="668"/>
    <n v="160"/>
    <x v="0"/>
    <n v="24"/>
    <n v="2368"/>
    <x v="61"/>
    <s v="Pave"/>
    <s v="NA"/>
    <s v="Reg"/>
    <s v="Lvl"/>
    <s v="AllPub"/>
    <s v="Inside"/>
    <s v="Gtl"/>
    <x v="16"/>
    <s v="Norm"/>
    <s v="Norm"/>
    <x v="3"/>
    <x v="0"/>
    <x v="1"/>
    <x v="2"/>
    <n v="1970"/>
    <x v="8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x v="1"/>
    <s v="SBrkr"/>
    <n v="765"/>
    <n v="600"/>
    <n v="0"/>
    <x v="19"/>
    <n v="1365"/>
    <n v="0"/>
    <n v="0"/>
    <n v="1"/>
    <n v="1"/>
    <n v="3"/>
    <n v="1"/>
    <s v="TA"/>
    <n v="7"/>
    <s v="Min1"/>
    <n v="0"/>
    <s v="NA"/>
    <s v="Attchd"/>
    <n v="1970"/>
    <s v="Unf"/>
    <x v="4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x v="110"/>
    <n v="59.523809523809526"/>
    <x v="3"/>
    <m/>
  </r>
  <r>
    <x v="669"/>
    <n v="20"/>
    <x v="1"/>
    <n v="60"/>
    <n v="6960"/>
    <x v="21"/>
    <s v="Pave"/>
    <s v="NA"/>
    <s v="Reg"/>
    <s v="Lvl"/>
    <s v="AllPub"/>
    <s v="Inside"/>
    <s v="Gtl"/>
    <x v="8"/>
    <s v="Norm"/>
    <s v="Norm"/>
    <x v="0"/>
    <x v="3"/>
    <x v="4"/>
    <x v="2"/>
    <n v="1970"/>
    <x v="8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x v="1"/>
    <s v="SBrkr"/>
    <n v="864"/>
    <n v="0"/>
    <n v="0"/>
    <x v="7"/>
    <n v="864"/>
    <n v="0"/>
    <n v="0"/>
    <n v="1"/>
    <n v="0"/>
    <n v="3"/>
    <n v="1"/>
    <s v="Gd"/>
    <n v="5"/>
    <s v="Typ"/>
    <n v="0"/>
    <s v="NA"/>
    <s v="Detchd"/>
    <n v="1989"/>
    <s v="Unf"/>
    <x v="4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x v="137"/>
    <n v="70.882352941176464"/>
    <x v="2"/>
    <m/>
  </r>
  <r>
    <x v="670"/>
    <n v="85"/>
    <x v="1"/>
    <n v="54"/>
    <n v="7244"/>
    <x v="17"/>
    <s v="Pave"/>
    <s v="NA"/>
    <s v="Reg"/>
    <s v="Lvl"/>
    <s v="AllPub"/>
    <s v="Inside"/>
    <s v="Gtl"/>
    <x v="10"/>
    <s v="Norm"/>
    <s v="Norm"/>
    <x v="0"/>
    <x v="7"/>
    <x v="1"/>
    <x v="4"/>
    <n v="1970"/>
    <x v="8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x v="1"/>
    <s v="SBrkr"/>
    <n v="768"/>
    <n v="0"/>
    <n v="0"/>
    <x v="31"/>
    <n v="768"/>
    <n v="1"/>
    <n v="0"/>
    <n v="1"/>
    <n v="0"/>
    <n v="2"/>
    <n v="1"/>
    <s v="TA"/>
    <n v="5"/>
    <s v="Typ"/>
    <n v="0"/>
    <s v="NA"/>
    <s v="Detchd"/>
    <n v="1987"/>
    <s v="Unf"/>
    <x v="4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x v="66"/>
    <n v="86.333333333333329"/>
    <x v="8"/>
    <m/>
  </r>
  <r>
    <x v="671"/>
    <n v="20"/>
    <x v="1"/>
    <n v="70"/>
    <n v="8120"/>
    <x v="12"/>
    <s v="Pave"/>
    <s v="NA"/>
    <s v="Reg"/>
    <s v="Lvl"/>
    <s v="AllPub"/>
    <s v="Inside"/>
    <s v="Gtl"/>
    <x v="8"/>
    <s v="Norm"/>
    <s v="Norm"/>
    <x v="0"/>
    <x v="3"/>
    <x v="4"/>
    <x v="4"/>
    <n v="1970"/>
    <x v="8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x v="1"/>
    <s v="SBrkr"/>
    <n v="864"/>
    <n v="0"/>
    <n v="0"/>
    <x v="7"/>
    <n v="864"/>
    <n v="0"/>
    <n v="0"/>
    <n v="1"/>
    <n v="0"/>
    <n v="3"/>
    <n v="1"/>
    <s v="TA"/>
    <n v="5"/>
    <s v="Typ"/>
    <n v="0"/>
    <s v="NA"/>
    <s v="Detchd"/>
    <n v="1994"/>
    <s v="Unf"/>
    <x v="4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219"/>
    <n v="73.235294117647058"/>
    <x v="2"/>
    <m/>
  </r>
  <r>
    <x v="672"/>
    <n v="20"/>
    <x v="1"/>
    <s v="NA"/>
    <n v="8750"/>
    <x v="9"/>
    <s v="Pave"/>
    <s v="NA"/>
    <s v="IR1"/>
    <s v="Lvl"/>
    <s v="AllPub"/>
    <s v="Inside"/>
    <s v="Gtl"/>
    <x v="8"/>
    <s v="Norm"/>
    <s v="Norm"/>
    <x v="0"/>
    <x v="3"/>
    <x v="1"/>
    <x v="2"/>
    <n v="1970"/>
    <x v="8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x v="1"/>
    <s v="SBrkr"/>
    <n v="1002"/>
    <n v="0"/>
    <n v="0"/>
    <x v="14"/>
    <n v="1002"/>
    <n v="1"/>
    <n v="0"/>
    <n v="1"/>
    <n v="0"/>
    <n v="3"/>
    <n v="1"/>
    <s v="TA"/>
    <n v="5"/>
    <s v="Typ"/>
    <n v="0"/>
    <s v="NA"/>
    <s v="Detchd"/>
    <n v="1973"/>
    <s v="Unf"/>
    <x v="4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333"/>
    <n v="74.25"/>
    <x v="2"/>
    <m/>
  </r>
  <r>
    <x v="673"/>
    <n v="20"/>
    <x v="1"/>
    <n v="71"/>
    <n v="9353"/>
    <x v="2"/>
    <s v="Pave"/>
    <s v="NA"/>
    <s v="Reg"/>
    <s v="Lvl"/>
    <s v="AllPub"/>
    <s v="Inside"/>
    <s v="Gtl"/>
    <x v="8"/>
    <s v="Norm"/>
    <s v="Norm"/>
    <x v="0"/>
    <x v="3"/>
    <x v="4"/>
    <x v="0"/>
    <n v="1970"/>
    <x v="8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x v="1"/>
    <s v="SBrkr"/>
    <n v="864"/>
    <n v="0"/>
    <n v="0"/>
    <x v="7"/>
    <n v="864"/>
    <n v="0"/>
    <n v="0"/>
    <n v="1"/>
    <n v="0"/>
    <n v="3"/>
    <n v="1"/>
    <s v="TA"/>
    <n v="5"/>
    <s v="Typ"/>
    <n v="0"/>
    <s v="NA"/>
    <s v="Attchd"/>
    <n v="1972"/>
    <s v="Unf"/>
    <x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x v="334"/>
    <n v="68.264705882352942"/>
    <x v="2"/>
    <m/>
  </r>
  <r>
    <x v="674"/>
    <n v="190"/>
    <x v="1"/>
    <n v="60"/>
    <n v="9873"/>
    <x v="3"/>
    <s v="Pave"/>
    <s v="NA"/>
    <s v="Reg"/>
    <s v="Lvl"/>
    <s v="AllPub"/>
    <s v="Inside"/>
    <s v="Gtl"/>
    <x v="4"/>
    <s v="RRAn"/>
    <s v="Norm"/>
    <x v="1"/>
    <x v="3"/>
    <x v="4"/>
    <x v="0"/>
    <n v="1970"/>
    <x v="8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x v="0"/>
    <s v="SBrkr"/>
    <n v="960"/>
    <n v="0"/>
    <n v="0"/>
    <x v="20"/>
    <n v="960"/>
    <n v="1"/>
    <n v="0"/>
    <n v="1"/>
    <n v="0"/>
    <n v="3"/>
    <n v="1"/>
    <s v="TA"/>
    <n v="6"/>
    <s v="Typ"/>
    <n v="0"/>
    <s v="NA"/>
    <s v="Detchd"/>
    <n v="1970"/>
    <s v="Unf"/>
    <x v="4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x v="207"/>
    <n v="67.89473684210526"/>
    <x v="2"/>
    <m/>
  </r>
  <r>
    <x v="675"/>
    <n v="20"/>
    <x v="1"/>
    <n v="80"/>
    <n v="10400"/>
    <x v="16"/>
    <s v="Pave"/>
    <s v="NA"/>
    <s v="Reg"/>
    <s v="Lvl"/>
    <s v="AllPub"/>
    <s v="Inside"/>
    <s v="Gtl"/>
    <x v="13"/>
    <s v="Norm"/>
    <s v="Norm"/>
    <x v="0"/>
    <x v="3"/>
    <x v="3"/>
    <x v="2"/>
    <n v="1970"/>
    <x v="8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x v="1"/>
    <s v="SBrkr"/>
    <n v="1682"/>
    <n v="0"/>
    <n v="0"/>
    <x v="13"/>
    <n v="1682"/>
    <n v="0"/>
    <n v="0"/>
    <n v="2"/>
    <n v="0"/>
    <n v="3"/>
    <n v="1"/>
    <s v="TA"/>
    <n v="7"/>
    <s v="Typ"/>
    <n v="1"/>
    <s v="Gd"/>
    <s v="Attchd"/>
    <n v="1970"/>
    <s v="Unf"/>
    <x v="4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x v="288"/>
    <n v="58"/>
    <x v="3"/>
    <m/>
  </r>
  <r>
    <x v="676"/>
    <n v="20"/>
    <x v="1"/>
    <n v="85"/>
    <n v="10628"/>
    <x v="16"/>
    <s v="Pave"/>
    <s v="NA"/>
    <s v="Reg"/>
    <s v="Lvl"/>
    <s v="AllPub"/>
    <s v="Inside"/>
    <s v="Gtl"/>
    <x v="8"/>
    <s v="Norm"/>
    <s v="Norm"/>
    <x v="0"/>
    <x v="3"/>
    <x v="3"/>
    <x v="0"/>
    <n v="1970"/>
    <x v="8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x v="1"/>
    <s v="SBrkr"/>
    <n v="1277"/>
    <n v="0"/>
    <n v="0"/>
    <x v="23"/>
    <n v="1277"/>
    <n v="1"/>
    <n v="0"/>
    <n v="1"/>
    <n v="0"/>
    <n v="2"/>
    <n v="1"/>
    <s v="TA"/>
    <n v="5"/>
    <s v="Typ"/>
    <n v="1"/>
    <s v="Po"/>
    <s v="Attchd"/>
    <n v="1970"/>
    <s v="Unf"/>
    <x v="4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x v="224"/>
    <n v="64.230769230769226"/>
    <x v="3"/>
    <m/>
  </r>
  <r>
    <x v="677"/>
    <n v="20"/>
    <x v="1"/>
    <s v="NA"/>
    <n v="11241"/>
    <x v="8"/>
    <s v="Pave"/>
    <s v="NA"/>
    <s v="IR1"/>
    <s v="Lvl"/>
    <s v="AllPub"/>
    <s v="CulDSac"/>
    <s v="Gtl"/>
    <x v="8"/>
    <s v="Norm"/>
    <s v="Norm"/>
    <x v="0"/>
    <x v="3"/>
    <x v="2"/>
    <x v="4"/>
    <n v="1970"/>
    <x v="8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x v="1"/>
    <s v="SBrkr"/>
    <n v="1004"/>
    <n v="0"/>
    <n v="0"/>
    <x v="14"/>
    <n v="1004"/>
    <n v="1"/>
    <n v="0"/>
    <n v="1"/>
    <n v="0"/>
    <n v="2"/>
    <n v="1"/>
    <s v="TA"/>
    <n v="5"/>
    <s v="Typ"/>
    <n v="1"/>
    <s v="TA"/>
    <s v="Attchd"/>
    <n v="1970"/>
    <s v="Fin"/>
    <x v="4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x v="132"/>
    <n v="74.5"/>
    <x v="2"/>
    <m/>
  </r>
  <r>
    <x v="678"/>
    <n v="20"/>
    <x v="1"/>
    <s v="NA"/>
    <n v="11717"/>
    <x v="4"/>
    <s v="Pave"/>
    <s v="NA"/>
    <s v="IR1"/>
    <s v="Lvl"/>
    <s v="AllPub"/>
    <s v="Inside"/>
    <s v="Gtl"/>
    <x v="13"/>
    <s v="PosA"/>
    <s v="Norm"/>
    <x v="0"/>
    <x v="3"/>
    <x v="2"/>
    <x v="2"/>
    <n v="1970"/>
    <x v="8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x v="1"/>
    <s v="SBrkr"/>
    <n v="1442"/>
    <n v="0"/>
    <n v="0"/>
    <x v="17"/>
    <n v="1442"/>
    <n v="0"/>
    <n v="0"/>
    <n v="2"/>
    <n v="0"/>
    <n v="2"/>
    <n v="1"/>
    <s v="TA"/>
    <n v="6"/>
    <s v="Typ"/>
    <n v="1"/>
    <s v="TA"/>
    <s v="Attchd"/>
    <n v="1970"/>
    <s v="RFn"/>
    <x v="4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x v="69"/>
    <n v="63.793103448275865"/>
    <x v="3"/>
    <m/>
  </r>
  <r>
    <x v="679"/>
    <n v="20"/>
    <x v="1"/>
    <s v="NA"/>
    <n v="12155"/>
    <x v="31"/>
    <s v="Pave"/>
    <s v="NA"/>
    <s v="IR3"/>
    <s v="Lvl"/>
    <s v="AllPub"/>
    <s v="Inside"/>
    <s v="Gtl"/>
    <x v="8"/>
    <s v="PosN"/>
    <s v="Norm"/>
    <x v="0"/>
    <x v="3"/>
    <x v="2"/>
    <x v="7"/>
    <n v="1970"/>
    <x v="8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x v="1"/>
    <s v="SBrkr"/>
    <n v="1657"/>
    <n v="0"/>
    <n v="0"/>
    <x v="9"/>
    <n v="1657"/>
    <n v="0"/>
    <n v="1"/>
    <n v="2"/>
    <n v="0"/>
    <n v="3"/>
    <n v="1"/>
    <s v="TA"/>
    <n v="7"/>
    <s v="Typ"/>
    <n v="1"/>
    <s v="TA"/>
    <s v="Attchd"/>
    <n v="1970"/>
    <s v="Unf"/>
    <x v="4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x v="101"/>
    <n v="49.545454545454547"/>
    <x v="1"/>
    <m/>
  </r>
  <r>
    <x v="680"/>
    <n v="20"/>
    <x v="1"/>
    <s v="NA"/>
    <n v="12925"/>
    <x v="24"/>
    <s v="Pave"/>
    <s v="NA"/>
    <s v="IR1"/>
    <s v="Lvl"/>
    <s v="AllPub"/>
    <s v="Corner"/>
    <s v="Gtl"/>
    <x v="8"/>
    <s v="Norm"/>
    <s v="Norm"/>
    <x v="0"/>
    <x v="3"/>
    <x v="2"/>
    <x v="4"/>
    <n v="1970"/>
    <x v="8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x v="1"/>
    <s v="SBrkr"/>
    <n v="2117"/>
    <n v="0"/>
    <n v="0"/>
    <x v="9"/>
    <n v="2117"/>
    <n v="0"/>
    <n v="0"/>
    <n v="2"/>
    <n v="1"/>
    <n v="4"/>
    <n v="1"/>
    <s v="TA"/>
    <n v="7"/>
    <s v="Typ"/>
    <n v="2"/>
    <s v="Gd"/>
    <s v="Attchd"/>
    <n v="1970"/>
    <s v="Fin"/>
    <x v="4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x v="335"/>
    <n v="71.969696969696969"/>
    <x v="2"/>
    <m/>
  </r>
  <r>
    <x v="681"/>
    <n v="20"/>
    <x v="1"/>
    <n v="95"/>
    <n v="15865"/>
    <x v="27"/>
    <s v="Pave"/>
    <s v="NA"/>
    <s v="IR1"/>
    <s v="Lvl"/>
    <s v="AllPub"/>
    <s v="Inside"/>
    <s v="Mod"/>
    <x v="8"/>
    <s v="Norm"/>
    <s v="Norm"/>
    <x v="0"/>
    <x v="3"/>
    <x v="0"/>
    <x v="2"/>
    <n v="1970"/>
    <x v="8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x v="1"/>
    <s v="SBrkr"/>
    <n v="2217"/>
    <n v="0"/>
    <n v="0"/>
    <x v="40"/>
    <n v="2217"/>
    <n v="1"/>
    <n v="0"/>
    <n v="2"/>
    <n v="0"/>
    <n v="4"/>
    <n v="1"/>
    <s v="Gd"/>
    <n v="8"/>
    <s v="Typ"/>
    <n v="1"/>
    <s v="TA"/>
    <s v="Attchd"/>
    <n v="1970"/>
    <s v="Unf"/>
    <x v="4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x v="336"/>
    <n v="60.909090909090907"/>
    <x v="3"/>
    <m/>
  </r>
  <r>
    <x v="682"/>
    <n v="20"/>
    <x v="1"/>
    <s v="NA"/>
    <n v="19900"/>
    <x v="62"/>
    <s v="Pave"/>
    <s v="NA"/>
    <s v="Reg"/>
    <s v="Lvl"/>
    <s v="AllPub"/>
    <s v="Inside"/>
    <s v="Gtl"/>
    <x v="8"/>
    <s v="PosA"/>
    <s v="Norm"/>
    <x v="0"/>
    <x v="3"/>
    <x v="3"/>
    <x v="0"/>
    <n v="1970"/>
    <x v="8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x v="1"/>
    <s v="SBrkr"/>
    <n v="2207"/>
    <n v="0"/>
    <n v="0"/>
    <x v="33"/>
    <n v="2207"/>
    <n v="1"/>
    <n v="0"/>
    <n v="2"/>
    <n v="0"/>
    <n v="3"/>
    <n v="1"/>
    <s v="TA"/>
    <n v="7"/>
    <s v="Min1"/>
    <n v="1"/>
    <s v="Gd"/>
    <s v="Attchd"/>
    <n v="1970"/>
    <s v="RFn"/>
    <x v="4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x v="321"/>
    <n v="42.857142857142854"/>
    <x v="0"/>
    <m/>
  </r>
  <r>
    <x v="683"/>
    <n v="160"/>
    <x v="0"/>
    <n v="21"/>
    <n v="1680"/>
    <x v="60"/>
    <s v="Pave"/>
    <s v="NA"/>
    <s v="Reg"/>
    <s v="Lvl"/>
    <s v="AllPub"/>
    <s v="Inside"/>
    <s v="Gtl"/>
    <x v="16"/>
    <s v="Norm"/>
    <s v="Norm"/>
    <x v="4"/>
    <x v="0"/>
    <x v="1"/>
    <x v="0"/>
    <n v="1971"/>
    <x v="8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x v="1"/>
    <s v="SBrkr"/>
    <n v="630"/>
    <n v="672"/>
    <n v="0"/>
    <x v="20"/>
    <n v="1302"/>
    <n v="0"/>
    <n v="0"/>
    <n v="2"/>
    <n v="1"/>
    <n v="3"/>
    <n v="1"/>
    <s v="TA"/>
    <n v="6"/>
    <s v="Typ"/>
    <n v="0"/>
    <s v="NA"/>
    <s v="Detchd"/>
    <n v="1991"/>
    <s v="Unf"/>
    <x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x v="43"/>
    <n v="58.94736842105263"/>
    <x v="3"/>
    <m/>
  </r>
  <r>
    <x v="684"/>
    <n v="160"/>
    <x v="0"/>
    <n v="21"/>
    <n v="1680"/>
    <x v="60"/>
    <s v="Pave"/>
    <s v="NA"/>
    <s v="Reg"/>
    <s v="Lvl"/>
    <s v="AllPub"/>
    <s v="Inside"/>
    <s v="Gtl"/>
    <x v="16"/>
    <s v="Norm"/>
    <s v="Norm"/>
    <x v="3"/>
    <x v="0"/>
    <x v="2"/>
    <x v="7"/>
    <n v="1971"/>
    <x v="8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x v="1"/>
    <s v="SBrkr"/>
    <n v="483"/>
    <n v="504"/>
    <n v="0"/>
    <x v="31"/>
    <n v="987"/>
    <n v="0"/>
    <n v="0"/>
    <n v="1"/>
    <n v="1"/>
    <n v="2"/>
    <n v="1"/>
    <s v="TA"/>
    <n v="5"/>
    <s v="Typ"/>
    <n v="0"/>
    <s v="NA"/>
    <s v="Detchd"/>
    <n v="1971"/>
    <s v="Unf"/>
    <x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85"/>
    <n v="59.666666666666664"/>
    <x v="3"/>
    <m/>
  </r>
  <r>
    <x v="685"/>
    <n v="160"/>
    <x v="0"/>
    <n v="21"/>
    <n v="1680"/>
    <x v="60"/>
    <s v="Pave"/>
    <s v="NA"/>
    <s v="Reg"/>
    <s v="Lvl"/>
    <s v="AllPub"/>
    <s v="Inside"/>
    <s v="Gtl"/>
    <x v="16"/>
    <s v="Norm"/>
    <s v="Norm"/>
    <x v="4"/>
    <x v="0"/>
    <x v="2"/>
    <x v="0"/>
    <n v="1971"/>
    <x v="8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x v="1"/>
    <s v="SBrkr"/>
    <n v="483"/>
    <n v="504"/>
    <n v="0"/>
    <x v="31"/>
    <n v="987"/>
    <n v="0"/>
    <n v="0"/>
    <n v="1"/>
    <n v="1"/>
    <n v="2"/>
    <n v="1"/>
    <s v="TA"/>
    <n v="4"/>
    <s v="Typ"/>
    <n v="0"/>
    <s v="NA"/>
    <s v="Detchd"/>
    <n v="1971"/>
    <s v="Unf"/>
    <x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x v="337"/>
    <n v="56.93333333333333"/>
    <x v="3"/>
    <m/>
  </r>
  <r>
    <x v="686"/>
    <n v="160"/>
    <x v="0"/>
    <n v="21"/>
    <n v="1680"/>
    <x v="60"/>
    <s v="Pave"/>
    <s v="NA"/>
    <s v="Reg"/>
    <s v="Lvl"/>
    <s v="AllPub"/>
    <s v="Inside"/>
    <s v="Gtl"/>
    <x v="16"/>
    <s v="Norm"/>
    <s v="Norm"/>
    <x v="4"/>
    <x v="0"/>
    <x v="2"/>
    <x v="0"/>
    <n v="1971"/>
    <x v="8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x v="1"/>
    <s v="SBrkr"/>
    <n v="525"/>
    <n v="567"/>
    <n v="0"/>
    <x v="21"/>
    <n v="1092"/>
    <n v="0"/>
    <n v="0"/>
    <n v="1"/>
    <n v="1"/>
    <n v="3"/>
    <n v="1"/>
    <s v="TA"/>
    <n v="6"/>
    <s v="Typ"/>
    <n v="0"/>
    <s v="NA"/>
    <s v="Detchd"/>
    <n v="1971"/>
    <s v="Unf"/>
    <x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x v="117"/>
    <n v="55"/>
    <x v="3"/>
    <m/>
  </r>
  <r>
    <x v="687"/>
    <n v="160"/>
    <x v="0"/>
    <n v="21"/>
    <n v="1680"/>
    <x v="60"/>
    <s v="Pave"/>
    <s v="NA"/>
    <s v="Reg"/>
    <s v="Lvl"/>
    <s v="AllPub"/>
    <s v="Inside"/>
    <s v="Gtl"/>
    <x v="16"/>
    <s v="Norm"/>
    <s v="Norm"/>
    <x v="4"/>
    <x v="0"/>
    <x v="2"/>
    <x v="0"/>
    <n v="1971"/>
    <x v="8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x v="1"/>
    <s v="SBrkr"/>
    <n v="672"/>
    <n v="546"/>
    <n v="0"/>
    <x v="20"/>
    <n v="1218"/>
    <n v="0"/>
    <n v="0"/>
    <n v="1"/>
    <n v="1"/>
    <n v="3"/>
    <n v="1"/>
    <s v="TA"/>
    <n v="7"/>
    <s v="Typ"/>
    <n v="0"/>
    <s v="NA"/>
    <s v="NA"/>
    <s v="NA"/>
    <s v="NA"/>
    <x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x v="197"/>
    <n v="48.157894736842103"/>
    <x v="1"/>
    <m/>
  </r>
  <r>
    <x v="688"/>
    <n v="160"/>
    <x v="0"/>
    <n v="24"/>
    <n v="1920"/>
    <x v="60"/>
    <s v="Pave"/>
    <s v="NA"/>
    <s v="Reg"/>
    <s v="Lvl"/>
    <s v="AllPub"/>
    <s v="Inside"/>
    <s v="Gtl"/>
    <x v="16"/>
    <s v="Norm"/>
    <s v="Norm"/>
    <x v="3"/>
    <x v="0"/>
    <x v="1"/>
    <x v="0"/>
    <n v="1971"/>
    <x v="8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x v="1"/>
    <s v="SBrkr"/>
    <n v="765"/>
    <n v="600"/>
    <n v="0"/>
    <x v="19"/>
    <n v="1365"/>
    <n v="1"/>
    <n v="0"/>
    <n v="1"/>
    <n v="1"/>
    <n v="2"/>
    <n v="1"/>
    <s v="TA"/>
    <n v="6"/>
    <s v="Min1"/>
    <n v="0"/>
    <s v="NA"/>
    <s v="Detchd"/>
    <n v="1971"/>
    <s v="Unf"/>
    <x v="4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x v="8"/>
    <n v="58.333333333333336"/>
    <x v="3"/>
    <m/>
  </r>
  <r>
    <x v="689"/>
    <n v="20"/>
    <x v="1"/>
    <s v="NA"/>
    <n v="7340"/>
    <x v="17"/>
    <s v="Pave"/>
    <s v="NA"/>
    <s v="IR1"/>
    <s v="Lvl"/>
    <s v="AllPub"/>
    <s v="Inside"/>
    <s v="Gtl"/>
    <x v="8"/>
    <s v="Norm"/>
    <s v="Norm"/>
    <x v="0"/>
    <x v="3"/>
    <x v="4"/>
    <x v="2"/>
    <n v="1971"/>
    <x v="8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x v="1"/>
    <s v="SBrkr"/>
    <n v="858"/>
    <n v="0"/>
    <n v="0"/>
    <x v="7"/>
    <n v="858"/>
    <n v="0"/>
    <n v="0"/>
    <n v="1"/>
    <n v="0"/>
    <n v="2"/>
    <n v="1"/>
    <s v="TA"/>
    <n v="4"/>
    <s v="Typ"/>
    <n v="0"/>
    <s v="NA"/>
    <s v="Detchd"/>
    <n v="1979"/>
    <s v="Unf"/>
    <x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41"/>
    <n v="64.705882352941174"/>
    <x v="3"/>
    <m/>
  </r>
  <r>
    <x v="690"/>
    <n v="20"/>
    <x v="1"/>
    <s v="NA"/>
    <n v="8125"/>
    <x v="12"/>
    <s v="Pave"/>
    <s v="NA"/>
    <s v="IR1"/>
    <s v="Lvl"/>
    <s v="AllPub"/>
    <s v="Corner"/>
    <s v="Gtl"/>
    <x v="8"/>
    <s v="Norm"/>
    <s v="Norm"/>
    <x v="0"/>
    <x v="3"/>
    <x v="4"/>
    <x v="3"/>
    <n v="1971"/>
    <x v="8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x v="1"/>
    <s v="SBrkr"/>
    <n v="858"/>
    <n v="0"/>
    <n v="0"/>
    <x v="7"/>
    <n v="858"/>
    <n v="0"/>
    <n v="0"/>
    <n v="1"/>
    <n v="0"/>
    <n v="3"/>
    <n v="1"/>
    <s v="TA"/>
    <n v="5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x v="117"/>
    <n v="51.764705882352942"/>
    <x v="1"/>
    <m/>
  </r>
  <r>
    <x v="691"/>
    <n v="20"/>
    <x v="1"/>
    <n v="70"/>
    <n v="8294"/>
    <x v="12"/>
    <s v="Pave"/>
    <s v="NA"/>
    <s v="Reg"/>
    <s v="Lvl"/>
    <s v="AllPub"/>
    <s v="Inside"/>
    <s v="Gtl"/>
    <x v="8"/>
    <s v="Norm"/>
    <s v="Norm"/>
    <x v="0"/>
    <x v="3"/>
    <x v="4"/>
    <x v="0"/>
    <n v="1971"/>
    <x v="8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x v="1"/>
    <s v="SBrkr"/>
    <n v="872"/>
    <n v="0"/>
    <n v="0"/>
    <x v="7"/>
    <n v="872"/>
    <n v="0"/>
    <n v="0"/>
    <n v="1"/>
    <n v="0"/>
    <n v="3"/>
    <n v="1"/>
    <s v="TA"/>
    <n v="5"/>
    <s v="Typ"/>
    <n v="0"/>
    <s v="NA"/>
    <s v="Detchd"/>
    <n v="1974"/>
    <s v="Unf"/>
    <x v="2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x v="225"/>
    <n v="72.352941176470594"/>
    <x v="2"/>
    <m/>
  </r>
  <r>
    <x v="692"/>
    <n v="80"/>
    <x v="1"/>
    <n v="80"/>
    <n v="8816"/>
    <x v="9"/>
    <s v="Pave"/>
    <s v="NA"/>
    <s v="Reg"/>
    <s v="Lvl"/>
    <s v="AllPub"/>
    <s v="Inside"/>
    <s v="Gtl"/>
    <x v="5"/>
    <s v="Norm"/>
    <s v="Norm"/>
    <x v="0"/>
    <x v="6"/>
    <x v="2"/>
    <x v="4"/>
    <n v="1971"/>
    <x v="8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x v="1"/>
    <s v="SBrkr"/>
    <n v="1052"/>
    <n v="0"/>
    <n v="0"/>
    <x v="19"/>
    <n v="1052"/>
    <n v="1"/>
    <n v="0"/>
    <n v="1"/>
    <n v="0"/>
    <n v="3"/>
    <n v="1"/>
    <s v="TA"/>
    <n v="6"/>
    <s v="Typ"/>
    <n v="0"/>
    <s v="NA"/>
    <s v="Attchd"/>
    <n v="1971"/>
    <s v="Unf"/>
    <x v="4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54"/>
    <n v="73.80952380952381"/>
    <x v="2"/>
    <m/>
  </r>
  <r>
    <x v="693"/>
    <n v="20"/>
    <x v="1"/>
    <n v="60"/>
    <n v="9000"/>
    <x v="2"/>
    <s v="Pave"/>
    <s v="NA"/>
    <s v="Reg"/>
    <s v="Lvl"/>
    <s v="AllPub"/>
    <s v="FR2"/>
    <s v="Gtl"/>
    <x v="8"/>
    <s v="Norm"/>
    <s v="Norm"/>
    <x v="0"/>
    <x v="3"/>
    <x v="4"/>
    <x v="2"/>
    <n v="1971"/>
    <x v="8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x v="1"/>
    <s v="SBrkr"/>
    <n v="864"/>
    <n v="0"/>
    <n v="0"/>
    <x v="7"/>
    <n v="864"/>
    <n v="0"/>
    <n v="0"/>
    <n v="1"/>
    <n v="0"/>
    <n v="3"/>
    <n v="1"/>
    <s v="TA"/>
    <n v="5"/>
    <s v="Typ"/>
    <n v="0"/>
    <s v="NA"/>
    <s v="Detchd"/>
    <n v="1974"/>
    <s v="Unf"/>
    <x v="4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x v="137"/>
    <n v="70.882352941176464"/>
    <x v="2"/>
    <m/>
  </r>
  <r>
    <x v="694"/>
    <n v="90"/>
    <x v="1"/>
    <n v="94"/>
    <n v="9400"/>
    <x v="15"/>
    <s v="Pave"/>
    <s v="NA"/>
    <s v="Reg"/>
    <s v="Low"/>
    <s v="AllPub"/>
    <s v="Corner"/>
    <s v="Gtl"/>
    <x v="10"/>
    <s v="Norm"/>
    <s v="Norm"/>
    <x v="2"/>
    <x v="0"/>
    <x v="2"/>
    <x v="0"/>
    <n v="1971"/>
    <x v="8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x v="1"/>
    <s v="SBrkr"/>
    <n v="912"/>
    <n v="912"/>
    <n v="0"/>
    <x v="6"/>
    <n v="1824"/>
    <n v="0"/>
    <n v="0"/>
    <n v="2"/>
    <n v="2"/>
    <n v="4"/>
    <n v="2"/>
    <s v="TA"/>
    <n v="8"/>
    <s v="Typ"/>
    <n v="0"/>
    <s v="NA"/>
    <s v="NA"/>
    <s v="NA"/>
    <s v="NA"/>
    <x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x v="32"/>
    <n v="51.481481481481481"/>
    <x v="1"/>
    <m/>
  </r>
  <r>
    <x v="695"/>
    <n v="20"/>
    <x v="1"/>
    <n v="61"/>
    <n v="9758"/>
    <x v="15"/>
    <s v="Pave"/>
    <s v="NA"/>
    <s v="IR1"/>
    <s v="Lvl"/>
    <s v="AllPub"/>
    <s v="Inside"/>
    <s v="Gtl"/>
    <x v="8"/>
    <s v="Norm"/>
    <s v="Norm"/>
    <x v="0"/>
    <x v="3"/>
    <x v="1"/>
    <x v="0"/>
    <n v="1971"/>
    <x v="8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x v="1"/>
    <s v="SBrkr"/>
    <n v="950"/>
    <n v="0"/>
    <n v="0"/>
    <x v="20"/>
    <n v="950"/>
    <n v="0"/>
    <n v="0"/>
    <n v="1"/>
    <n v="0"/>
    <n v="3"/>
    <n v="1"/>
    <s v="TA"/>
    <n v="5"/>
    <s v="Typ"/>
    <n v="0"/>
    <s v="NA"/>
    <s v="Detchd"/>
    <n v="1981"/>
    <s v="Unf"/>
    <x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162"/>
    <n v="62.89473684210526"/>
    <x v="3"/>
    <m/>
  </r>
  <r>
    <x v="696"/>
    <n v="20"/>
    <x v="1"/>
    <n v="70"/>
    <n v="10500"/>
    <x v="16"/>
    <s v="Pave"/>
    <s v="NA"/>
    <s v="Reg"/>
    <s v="Lvl"/>
    <s v="AllPub"/>
    <s v="FR2"/>
    <s v="Gtl"/>
    <x v="8"/>
    <s v="Norm"/>
    <s v="Norm"/>
    <x v="0"/>
    <x v="3"/>
    <x v="4"/>
    <x v="0"/>
    <n v="1971"/>
    <x v="8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x v="1"/>
    <s v="SBrkr"/>
    <n v="864"/>
    <n v="0"/>
    <n v="0"/>
    <x v="7"/>
    <n v="864"/>
    <n v="0"/>
    <n v="0"/>
    <n v="1"/>
    <n v="0"/>
    <n v="3"/>
    <n v="1"/>
    <s v="TA"/>
    <n v="5"/>
    <s v="Typ"/>
    <n v="1"/>
    <s v="Po"/>
    <s v="NA"/>
    <s v="NA"/>
    <s v="NA"/>
    <x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x v="71"/>
    <n v="67.647058823529406"/>
    <x v="2"/>
    <m/>
  </r>
  <r>
    <x v="697"/>
    <n v="20"/>
    <x v="1"/>
    <n v="70"/>
    <n v="10500"/>
    <x v="16"/>
    <s v="Pave"/>
    <s v="NA"/>
    <s v="Reg"/>
    <s v="Lvl"/>
    <s v="AllPub"/>
    <s v="FR2"/>
    <s v="Gtl"/>
    <x v="8"/>
    <s v="Norm"/>
    <s v="Norm"/>
    <x v="0"/>
    <x v="3"/>
    <x v="4"/>
    <x v="2"/>
    <n v="1971"/>
    <x v="8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x v="1"/>
    <s v="SBrkr"/>
    <n v="864"/>
    <n v="0"/>
    <n v="0"/>
    <x v="7"/>
    <n v="864"/>
    <n v="0"/>
    <n v="0"/>
    <n v="1"/>
    <n v="0"/>
    <n v="2"/>
    <n v="1"/>
    <s v="TA"/>
    <n v="4"/>
    <s v="Typ"/>
    <n v="0"/>
    <s v="NA"/>
    <s v="Detchd"/>
    <n v="1989"/>
    <s v="Unf"/>
    <x v="4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x v="245"/>
    <n v="57.058823529411768"/>
    <x v="3"/>
    <m/>
  </r>
  <r>
    <x v="698"/>
    <n v="80"/>
    <x v="1"/>
    <n v="70"/>
    <n v="10500"/>
    <x v="16"/>
    <s v="Pave"/>
    <s v="NA"/>
    <s v="Reg"/>
    <s v="Lvl"/>
    <s v="AllPub"/>
    <s v="FR2"/>
    <s v="Gtl"/>
    <x v="8"/>
    <s v="Norm"/>
    <s v="Norm"/>
    <x v="0"/>
    <x v="6"/>
    <x v="1"/>
    <x v="4"/>
    <n v="1971"/>
    <x v="8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x v="1"/>
    <s v="SBrkr"/>
    <n v="576"/>
    <n v="533"/>
    <n v="0"/>
    <x v="31"/>
    <n v="1109"/>
    <n v="0"/>
    <n v="1"/>
    <n v="1"/>
    <n v="0"/>
    <n v="3"/>
    <n v="1"/>
    <s v="TA"/>
    <n v="5"/>
    <s v="Typ"/>
    <n v="0"/>
    <s v="NA"/>
    <s v="BuiltIn"/>
    <n v="1971"/>
    <s v="Unf"/>
    <x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x v="32"/>
    <n v="92.666666666666671"/>
    <x v="8"/>
    <m/>
  </r>
  <r>
    <x v="699"/>
    <n v="20"/>
    <x v="1"/>
    <s v="NA"/>
    <n v="10530"/>
    <x v="16"/>
    <s v="Pave"/>
    <s v="NA"/>
    <s v="IR1"/>
    <s v="Lvl"/>
    <s v="AllPub"/>
    <s v="Corner"/>
    <s v="Gtl"/>
    <x v="8"/>
    <s v="Norm"/>
    <s v="Norm"/>
    <x v="0"/>
    <x v="3"/>
    <x v="2"/>
    <x v="0"/>
    <n v="1971"/>
    <x v="8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x v="1"/>
    <s v="SBrkr"/>
    <n v="981"/>
    <n v="0"/>
    <n v="0"/>
    <x v="14"/>
    <n v="981"/>
    <n v="1"/>
    <n v="0"/>
    <n v="1"/>
    <n v="1"/>
    <n v="3"/>
    <n v="1"/>
    <s v="TA"/>
    <n v="5"/>
    <s v="Typ"/>
    <n v="0"/>
    <s v="NA"/>
    <s v="Detchd"/>
    <n v="1979"/>
    <s v="Unf"/>
    <x v="4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x v="338"/>
    <n v="71.625"/>
    <x v="2"/>
    <m/>
  </r>
  <r>
    <x v="700"/>
    <n v="20"/>
    <x v="1"/>
    <n v="80"/>
    <n v="11040"/>
    <x v="7"/>
    <s v="Pave"/>
    <s v="NA"/>
    <s v="Reg"/>
    <s v="Lvl"/>
    <s v="AllPub"/>
    <s v="Inside"/>
    <s v="Gtl"/>
    <x v="13"/>
    <s v="Norm"/>
    <s v="Norm"/>
    <x v="0"/>
    <x v="3"/>
    <x v="2"/>
    <x v="4"/>
    <n v="1971"/>
    <x v="8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x v="1"/>
    <s v="SBrkr"/>
    <n v="1258"/>
    <n v="0"/>
    <n v="0"/>
    <x v="22"/>
    <n v="1258"/>
    <n v="0"/>
    <n v="1"/>
    <n v="2"/>
    <n v="0"/>
    <n v="3"/>
    <n v="1"/>
    <s v="Gd"/>
    <n v="5"/>
    <s v="Typ"/>
    <n v="0"/>
    <s v="NA"/>
    <s v="Attchd"/>
    <n v="1971"/>
    <s v="RFn"/>
    <x v="4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x v="133"/>
    <n v="58"/>
    <x v="3"/>
    <m/>
  </r>
  <r>
    <x v="701"/>
    <n v="20"/>
    <x v="1"/>
    <n v="70"/>
    <n v="12243"/>
    <x v="31"/>
    <s v="Pave"/>
    <s v="NA"/>
    <s v="IR1"/>
    <s v="Lvl"/>
    <s v="AllPub"/>
    <s v="Inside"/>
    <s v="Gtl"/>
    <x v="13"/>
    <s v="Norm"/>
    <s v="Norm"/>
    <x v="0"/>
    <x v="3"/>
    <x v="1"/>
    <x v="2"/>
    <n v="1971"/>
    <x v="8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x v="1"/>
    <s v="SBrkr"/>
    <n v="1484"/>
    <n v="0"/>
    <n v="0"/>
    <x v="13"/>
    <n v="1484"/>
    <n v="0"/>
    <n v="0"/>
    <n v="2"/>
    <n v="0"/>
    <n v="3"/>
    <n v="1"/>
    <s v="TA"/>
    <n v="7"/>
    <s v="Typ"/>
    <n v="1"/>
    <s v="TA"/>
    <s v="Attchd"/>
    <n v="1971"/>
    <s v="Unf"/>
    <x v="4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x v="161"/>
    <n v="58.333333333333336"/>
    <x v="3"/>
    <m/>
  </r>
  <r>
    <x v="702"/>
    <n v="20"/>
    <x v="1"/>
    <s v="NA"/>
    <n v="12537"/>
    <x v="26"/>
    <s v="Pave"/>
    <s v="NA"/>
    <s v="IR1"/>
    <s v="Lvl"/>
    <s v="AllPub"/>
    <s v="CulDSac"/>
    <s v="Gtl"/>
    <x v="8"/>
    <s v="Norm"/>
    <s v="Norm"/>
    <x v="0"/>
    <x v="3"/>
    <x v="1"/>
    <x v="2"/>
    <n v="1971"/>
    <x v="8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x v="1"/>
    <s v="SBrkr"/>
    <n v="1078"/>
    <n v="0"/>
    <n v="0"/>
    <x v="15"/>
    <n v="1078"/>
    <n v="1"/>
    <n v="0"/>
    <n v="1"/>
    <n v="1"/>
    <n v="3"/>
    <n v="1"/>
    <s v="TA"/>
    <n v="6"/>
    <s v="Typ"/>
    <n v="1"/>
    <s v="Fa"/>
    <s v="Attchd"/>
    <n v="1971"/>
    <s v="Fin"/>
    <x v="4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275"/>
    <n v="68.13636363636364"/>
    <x v="2"/>
    <m/>
  </r>
  <r>
    <x v="703"/>
    <n v="60"/>
    <x v="1"/>
    <s v="NA"/>
    <n v="14803"/>
    <x v="37"/>
    <s v="Pave"/>
    <s v="NA"/>
    <s v="IR1"/>
    <s v="Lvl"/>
    <s v="AllPub"/>
    <s v="CulDSac"/>
    <s v="Gtl"/>
    <x v="13"/>
    <s v="Norm"/>
    <s v="Norm"/>
    <x v="0"/>
    <x v="0"/>
    <x v="2"/>
    <x v="0"/>
    <n v="1971"/>
    <x v="8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x v="1"/>
    <s v="SBrkr"/>
    <n v="1097"/>
    <n v="896"/>
    <n v="0"/>
    <x v="0"/>
    <n v="1993"/>
    <n v="0"/>
    <n v="0"/>
    <n v="2"/>
    <n v="1"/>
    <n v="4"/>
    <n v="1"/>
    <s v="TA"/>
    <n v="8"/>
    <s v="Typ"/>
    <n v="1"/>
    <s v="Gd"/>
    <s v="Attchd"/>
    <n v="1971"/>
    <s v="RFn"/>
    <x v="4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x v="239"/>
    <n v="67.857142857142861"/>
    <x v="2"/>
    <m/>
  </r>
  <r>
    <x v="704"/>
    <n v="20"/>
    <x v="1"/>
    <s v="NA"/>
    <n v="115149"/>
    <x v="63"/>
    <s v="Pave"/>
    <s v="NA"/>
    <s v="IR2"/>
    <s v="Low"/>
    <s v="AllPub"/>
    <s v="CulDSac"/>
    <s v="Sev"/>
    <x v="5"/>
    <s v="Norm"/>
    <s v="Norm"/>
    <x v="0"/>
    <x v="3"/>
    <x v="3"/>
    <x v="0"/>
    <n v="1971"/>
    <x v="8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x v="1"/>
    <s v="SBrkr"/>
    <n v="1824"/>
    <n v="0"/>
    <n v="0"/>
    <x v="16"/>
    <n v="1824"/>
    <n v="1"/>
    <n v="0"/>
    <n v="2"/>
    <n v="0"/>
    <n v="2"/>
    <n v="1"/>
    <s v="Gd"/>
    <n v="5"/>
    <s v="Typ"/>
    <n v="2"/>
    <s v="TA"/>
    <s v="Attchd"/>
    <n v="1971"/>
    <s v="Unf"/>
    <x v="4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x v="339"/>
    <n v="86.285714285714292"/>
    <x v="8"/>
    <m/>
  </r>
  <r>
    <x v="705"/>
    <n v="180"/>
    <x v="0"/>
    <n v="21"/>
    <n v="1491"/>
    <x v="59"/>
    <s v="Pave"/>
    <s v="NA"/>
    <s v="Reg"/>
    <s v="Lvl"/>
    <s v="AllPub"/>
    <s v="Inside"/>
    <s v="Gtl"/>
    <x v="15"/>
    <s v="Norm"/>
    <s v="Norm"/>
    <x v="3"/>
    <x v="7"/>
    <x v="4"/>
    <x v="2"/>
    <n v="1972"/>
    <x v="8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x v="1"/>
    <s v="SBrkr"/>
    <n v="630"/>
    <n v="0"/>
    <n v="0"/>
    <x v="18"/>
    <n v="630"/>
    <n v="1"/>
    <n v="0"/>
    <n v="1"/>
    <n v="0"/>
    <n v="1"/>
    <n v="1"/>
    <s v="TA"/>
    <n v="3"/>
    <s v="Typ"/>
    <n v="0"/>
    <s v="NA"/>
    <s v="NA"/>
    <s v="NA"/>
    <s v="NA"/>
    <x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x v="340"/>
    <n v="58.07692307692308"/>
    <x v="3"/>
    <m/>
  </r>
  <r>
    <x v="706"/>
    <n v="160"/>
    <x v="0"/>
    <n v="21"/>
    <n v="1680"/>
    <x v="60"/>
    <s v="Pave"/>
    <s v="NA"/>
    <s v="Reg"/>
    <s v="Lvl"/>
    <s v="AllPub"/>
    <s v="Inside"/>
    <s v="Gtl"/>
    <x v="16"/>
    <s v="Norm"/>
    <s v="Norm"/>
    <x v="4"/>
    <x v="0"/>
    <x v="2"/>
    <x v="0"/>
    <n v="1972"/>
    <x v="8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x v="1"/>
    <s v="SBrkr"/>
    <n v="483"/>
    <n v="504"/>
    <n v="0"/>
    <x v="31"/>
    <n v="987"/>
    <n v="0"/>
    <n v="0"/>
    <n v="1"/>
    <n v="1"/>
    <n v="2"/>
    <n v="1"/>
    <s v="TA"/>
    <n v="5"/>
    <s v="Typ"/>
    <n v="1"/>
    <s v="Po"/>
    <s v="Attchd"/>
    <n v="1972"/>
    <s v="Unf"/>
    <x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341"/>
    <n v="63"/>
    <x v="3"/>
    <m/>
  </r>
  <r>
    <x v="707"/>
    <n v="160"/>
    <x v="0"/>
    <n v="21"/>
    <n v="1680"/>
    <x v="60"/>
    <s v="Pave"/>
    <s v="NA"/>
    <s v="Reg"/>
    <s v="Lvl"/>
    <s v="AllPub"/>
    <s v="Inside"/>
    <s v="Gtl"/>
    <x v="16"/>
    <s v="Norm"/>
    <s v="Norm"/>
    <x v="4"/>
    <x v="0"/>
    <x v="2"/>
    <x v="1"/>
    <n v="1972"/>
    <x v="8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x v="1"/>
    <s v="SBrkr"/>
    <n v="483"/>
    <n v="504"/>
    <n v="0"/>
    <x v="31"/>
    <n v="987"/>
    <n v="0"/>
    <n v="0"/>
    <n v="1"/>
    <n v="1"/>
    <n v="2"/>
    <n v="1"/>
    <s v="Gd"/>
    <n v="5"/>
    <s v="Typ"/>
    <n v="0"/>
    <s v="NA"/>
    <s v="Detchd"/>
    <n v="1972"/>
    <s v="Unf"/>
    <x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x v="168"/>
    <n v="78.666666666666671"/>
    <x v="6"/>
    <m/>
  </r>
  <r>
    <x v="708"/>
    <n v="160"/>
    <x v="0"/>
    <n v="21"/>
    <n v="1680"/>
    <x v="60"/>
    <s v="Pave"/>
    <s v="NA"/>
    <s v="Reg"/>
    <s v="Lvl"/>
    <s v="AllPub"/>
    <s v="Inside"/>
    <s v="Gtl"/>
    <x v="16"/>
    <s v="Norm"/>
    <s v="Norm"/>
    <x v="4"/>
    <x v="0"/>
    <x v="2"/>
    <x v="4"/>
    <n v="1972"/>
    <x v="8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x v="1"/>
    <s v="SBrkr"/>
    <n v="672"/>
    <n v="546"/>
    <n v="0"/>
    <x v="20"/>
    <n v="1218"/>
    <n v="0"/>
    <n v="1"/>
    <n v="1"/>
    <n v="1"/>
    <n v="3"/>
    <n v="1"/>
    <s v="TA"/>
    <n v="7"/>
    <s v="Typ"/>
    <n v="0"/>
    <s v="NA"/>
    <s v="Detchd"/>
    <n v="1972"/>
    <s v="Unf"/>
    <x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168"/>
    <n v="62.10526315789474"/>
    <x v="3"/>
    <m/>
  </r>
  <r>
    <x v="709"/>
    <n v="160"/>
    <x v="0"/>
    <n v="21"/>
    <n v="1680"/>
    <x v="60"/>
    <s v="Pave"/>
    <s v="NA"/>
    <s v="Reg"/>
    <s v="Lvl"/>
    <s v="AllPub"/>
    <s v="Inside"/>
    <s v="Gtl"/>
    <x v="16"/>
    <s v="Norm"/>
    <s v="Norm"/>
    <x v="4"/>
    <x v="0"/>
    <x v="1"/>
    <x v="4"/>
    <n v="1972"/>
    <x v="8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x v="1"/>
    <s v="SBrkr"/>
    <n v="630"/>
    <n v="672"/>
    <n v="0"/>
    <x v="20"/>
    <n v="1302"/>
    <n v="0"/>
    <n v="0"/>
    <n v="2"/>
    <n v="1"/>
    <n v="3"/>
    <n v="1"/>
    <s v="TA"/>
    <n v="6"/>
    <s v="Typ"/>
    <n v="0"/>
    <s v="NA"/>
    <s v="Detchd"/>
    <n v="1972"/>
    <s v="Unf"/>
    <x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x v="162"/>
    <n v="62.89473684210526"/>
    <x v="3"/>
    <m/>
  </r>
  <r>
    <x v="710"/>
    <n v="180"/>
    <x v="0"/>
    <n v="21"/>
    <n v="1890"/>
    <x v="60"/>
    <s v="Pave"/>
    <s v="NA"/>
    <s v="Reg"/>
    <s v="Lvl"/>
    <s v="AllPub"/>
    <s v="Inside"/>
    <s v="Gtl"/>
    <x v="15"/>
    <s v="Norm"/>
    <s v="Norm"/>
    <x v="4"/>
    <x v="7"/>
    <x v="4"/>
    <x v="4"/>
    <n v="1972"/>
    <x v="8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x v="1"/>
    <s v="SBrkr"/>
    <n v="630"/>
    <n v="0"/>
    <n v="0"/>
    <x v="18"/>
    <n v="630"/>
    <n v="1"/>
    <n v="0"/>
    <n v="1"/>
    <n v="0"/>
    <n v="1"/>
    <n v="1"/>
    <s v="TA"/>
    <n v="3"/>
    <s v="Typ"/>
    <n v="0"/>
    <s v="NA"/>
    <s v="NA"/>
    <s v="NA"/>
    <s v="NA"/>
    <x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x v="37"/>
    <n v="62.307692307692307"/>
    <x v="3"/>
    <m/>
  </r>
  <r>
    <x v="711"/>
    <n v="20"/>
    <x v="1"/>
    <n v="60"/>
    <n v="7180"/>
    <x v="21"/>
    <s v="Pave"/>
    <s v="NA"/>
    <s v="IR1"/>
    <s v="Lvl"/>
    <s v="AllPub"/>
    <s v="Inside"/>
    <s v="Gtl"/>
    <x v="14"/>
    <s v="Norm"/>
    <s v="Norm"/>
    <x v="0"/>
    <x v="3"/>
    <x v="1"/>
    <x v="4"/>
    <n v="1972"/>
    <x v="8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x v="1"/>
    <s v="SBrkr"/>
    <n v="864"/>
    <n v="0"/>
    <n v="0"/>
    <x v="7"/>
    <n v="864"/>
    <n v="0"/>
    <n v="0"/>
    <n v="1"/>
    <n v="0"/>
    <n v="3"/>
    <n v="1"/>
    <s v="TA"/>
    <n v="5"/>
    <s v="Typ"/>
    <n v="0"/>
    <s v="NA"/>
    <s v="Detchd"/>
    <n v="1989"/>
    <s v="Unf"/>
    <x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28"/>
    <n v="74.705882352941174"/>
    <x v="2"/>
    <m/>
  </r>
  <r>
    <x v="712"/>
    <n v="20"/>
    <x v="1"/>
    <n v="60"/>
    <n v="7200"/>
    <x v="17"/>
    <s v="Pave"/>
    <s v="NA"/>
    <s v="Reg"/>
    <s v="Bnk"/>
    <s v="AllPub"/>
    <s v="Inside"/>
    <s v="Gtl"/>
    <x v="14"/>
    <s v="Norm"/>
    <s v="Norm"/>
    <x v="0"/>
    <x v="3"/>
    <x v="1"/>
    <x v="4"/>
    <n v="1972"/>
    <x v="8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x v="1"/>
    <s v="SBrkr"/>
    <n v="780"/>
    <n v="0"/>
    <n v="0"/>
    <x v="21"/>
    <n v="780"/>
    <n v="0"/>
    <n v="0"/>
    <n v="1"/>
    <n v="0"/>
    <n v="2"/>
    <n v="1"/>
    <s v="TA"/>
    <n v="4"/>
    <s v="Typ"/>
    <n v="0"/>
    <s v="NA"/>
    <s v="Detchd"/>
    <n v="1973"/>
    <s v="Unf"/>
    <x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x v="9"/>
    <n v="78.0625"/>
    <x v="6"/>
    <m/>
  </r>
  <r>
    <x v="713"/>
    <n v="20"/>
    <x v="1"/>
    <n v="60"/>
    <n v="7200"/>
    <x v="17"/>
    <s v="Pave"/>
    <s v="NA"/>
    <s v="Reg"/>
    <s v="Low"/>
    <s v="AllPub"/>
    <s v="Inside"/>
    <s v="Gtl"/>
    <x v="14"/>
    <s v="Norm"/>
    <s v="Norm"/>
    <x v="0"/>
    <x v="3"/>
    <x v="1"/>
    <x v="0"/>
    <n v="1972"/>
    <x v="8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x v="1"/>
    <s v="SBrkr"/>
    <n v="894"/>
    <n v="0"/>
    <n v="0"/>
    <x v="1"/>
    <n v="894"/>
    <n v="0"/>
    <n v="0"/>
    <n v="1"/>
    <n v="0"/>
    <n v="2"/>
    <n v="1"/>
    <s v="TA"/>
    <n v="6"/>
    <s v="Typ"/>
    <n v="0"/>
    <s v="NA"/>
    <s v="Detchd"/>
    <n v="1985"/>
    <s v="RFn"/>
    <x v="4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x v="225"/>
    <n v="68.333333333333329"/>
    <x v="2"/>
    <m/>
  </r>
  <r>
    <x v="714"/>
    <n v="85"/>
    <x v="1"/>
    <n v="60"/>
    <n v="7200"/>
    <x v="17"/>
    <s v="Pave"/>
    <s v="NA"/>
    <s v="Reg"/>
    <s v="Lvl"/>
    <s v="AllPub"/>
    <s v="Inside"/>
    <s v="Gtl"/>
    <x v="14"/>
    <s v="Norm"/>
    <s v="Norm"/>
    <x v="0"/>
    <x v="7"/>
    <x v="1"/>
    <x v="1"/>
    <n v="1972"/>
    <x v="8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x v="1"/>
    <s v="SBrkr"/>
    <n v="768"/>
    <n v="0"/>
    <n v="0"/>
    <x v="31"/>
    <n v="768"/>
    <n v="0"/>
    <n v="1"/>
    <n v="1"/>
    <n v="0"/>
    <n v="2"/>
    <n v="1"/>
    <s v="TA"/>
    <n v="5"/>
    <s v="Typ"/>
    <n v="0"/>
    <s v="NA"/>
    <s v="Detchd"/>
    <n v="1974"/>
    <s v="Fin"/>
    <x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x v="34"/>
    <n v="89.266666666666666"/>
    <x v="8"/>
    <m/>
  </r>
  <r>
    <x v="715"/>
    <n v="60"/>
    <x v="1"/>
    <s v="NA"/>
    <n v="7472"/>
    <x v="17"/>
    <s v="Pave"/>
    <s v="NA"/>
    <s v="IR1"/>
    <s v="Lvl"/>
    <s v="AllPub"/>
    <s v="CulDSac"/>
    <s v="Gtl"/>
    <x v="8"/>
    <s v="Norm"/>
    <s v="Norm"/>
    <x v="0"/>
    <x v="0"/>
    <x v="3"/>
    <x v="5"/>
    <n v="1972"/>
    <x v="8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x v="1"/>
    <s v="SBrkr"/>
    <n v="725"/>
    <n v="754"/>
    <n v="0"/>
    <x v="15"/>
    <n v="1479"/>
    <n v="1"/>
    <n v="0"/>
    <n v="1"/>
    <n v="1"/>
    <n v="4"/>
    <n v="1"/>
    <s v="Gd"/>
    <n v="7"/>
    <s v="Typ"/>
    <n v="0"/>
    <s v="NA"/>
    <s v="Attchd"/>
    <n v="1972"/>
    <s v="Fin"/>
    <x v="4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123"/>
    <n v="83.63636363636364"/>
    <x v="6"/>
    <m/>
  </r>
  <r>
    <x v="716"/>
    <n v="20"/>
    <x v="1"/>
    <n v="70"/>
    <n v="7700"/>
    <x v="14"/>
    <s v="Pave"/>
    <s v="NA"/>
    <s v="Reg"/>
    <s v="Lvl"/>
    <s v="AllPub"/>
    <s v="Corner"/>
    <s v="Gtl"/>
    <x v="14"/>
    <s v="Norm"/>
    <s v="Norm"/>
    <x v="0"/>
    <x v="3"/>
    <x v="1"/>
    <x v="0"/>
    <n v="1972"/>
    <x v="8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x v="1"/>
    <s v="SBrkr"/>
    <n v="882"/>
    <n v="0"/>
    <n v="0"/>
    <x v="1"/>
    <n v="882"/>
    <n v="1"/>
    <n v="0"/>
    <n v="1"/>
    <n v="0"/>
    <n v="3"/>
    <n v="1"/>
    <s v="TA"/>
    <n v="5"/>
    <s v="Typ"/>
    <n v="0"/>
    <s v="NA"/>
    <s v="Detchd"/>
    <n v="1980"/>
    <s v="Unf"/>
    <x v="4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x v="246"/>
    <n v="62.5"/>
    <x v="3"/>
    <m/>
  </r>
  <r>
    <x v="717"/>
    <n v="85"/>
    <x v="1"/>
    <n v="70"/>
    <n v="8445"/>
    <x v="12"/>
    <s v="Pave"/>
    <s v="NA"/>
    <s v="Reg"/>
    <s v="Lvl"/>
    <s v="AllPub"/>
    <s v="Corner"/>
    <s v="Gtl"/>
    <x v="14"/>
    <s v="Norm"/>
    <s v="Norm"/>
    <x v="0"/>
    <x v="7"/>
    <x v="1"/>
    <x v="4"/>
    <n v="1972"/>
    <x v="8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x v="1"/>
    <s v="SBrkr"/>
    <n v="768"/>
    <n v="0"/>
    <n v="0"/>
    <x v="31"/>
    <n v="768"/>
    <n v="1"/>
    <n v="0"/>
    <n v="1"/>
    <n v="0"/>
    <n v="2"/>
    <n v="1"/>
    <s v="TA"/>
    <n v="5"/>
    <s v="Typ"/>
    <n v="0"/>
    <s v="NA"/>
    <s v="Detchd"/>
    <n v="1988"/>
    <s v="Unf"/>
    <x v="4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x v="152"/>
    <n v="88.666666666666671"/>
    <x v="8"/>
    <m/>
  </r>
  <r>
    <x v="718"/>
    <n v="20"/>
    <x v="1"/>
    <n v="78"/>
    <n v="9360"/>
    <x v="2"/>
    <s v="Pave"/>
    <s v="NA"/>
    <s v="Reg"/>
    <s v="Lvl"/>
    <s v="AllPub"/>
    <s v="Inside"/>
    <s v="Gtl"/>
    <x v="13"/>
    <s v="Norm"/>
    <s v="Norm"/>
    <x v="0"/>
    <x v="3"/>
    <x v="2"/>
    <x v="4"/>
    <n v="1972"/>
    <x v="8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x v="1"/>
    <s v="SBrkr"/>
    <n v="1381"/>
    <n v="0"/>
    <n v="0"/>
    <x v="22"/>
    <n v="1381"/>
    <n v="1"/>
    <n v="0"/>
    <n v="1"/>
    <n v="1"/>
    <n v="3"/>
    <n v="1"/>
    <s v="Gd"/>
    <n v="5"/>
    <s v="Typ"/>
    <n v="1"/>
    <s v="TA"/>
    <s v="Attchd"/>
    <n v="1972"/>
    <s v="RFn"/>
    <x v="4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342"/>
    <n v="79"/>
    <x v="6"/>
    <m/>
  </r>
  <r>
    <x v="719"/>
    <n v="20"/>
    <x v="1"/>
    <n v="120"/>
    <n v="9560"/>
    <x v="15"/>
    <s v="Pave"/>
    <s v="NA"/>
    <s v="IR1"/>
    <s v="Lvl"/>
    <s v="AllPub"/>
    <s v="Corner"/>
    <s v="Gtl"/>
    <x v="14"/>
    <s v="Norm"/>
    <s v="Norm"/>
    <x v="0"/>
    <x v="3"/>
    <x v="1"/>
    <x v="4"/>
    <n v="1972"/>
    <x v="8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x v="1"/>
    <s v="SBrkr"/>
    <n v="864"/>
    <n v="0"/>
    <n v="0"/>
    <x v="7"/>
    <n v="864"/>
    <n v="0"/>
    <n v="0"/>
    <n v="1"/>
    <n v="0"/>
    <n v="3"/>
    <n v="1"/>
    <s v="TA"/>
    <n v="5"/>
    <s v="Typ"/>
    <n v="0"/>
    <s v="NA"/>
    <s v="Attchd"/>
    <n v="1972"/>
    <s v="RFn"/>
    <x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86"/>
    <n v="75.588235294117652"/>
    <x v="6"/>
    <m/>
  </r>
  <r>
    <x v="720"/>
    <n v="20"/>
    <x v="1"/>
    <n v="70"/>
    <n v="9800"/>
    <x v="15"/>
    <s v="Pave"/>
    <s v="NA"/>
    <s v="Reg"/>
    <s v="Lvl"/>
    <s v="AllPub"/>
    <s v="Corner"/>
    <s v="Gtl"/>
    <x v="14"/>
    <s v="Norm"/>
    <s v="Norm"/>
    <x v="0"/>
    <x v="3"/>
    <x v="1"/>
    <x v="4"/>
    <n v="1972"/>
    <x v="8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x v="1"/>
    <s v="SBrkr"/>
    <n v="894"/>
    <n v="0"/>
    <n v="0"/>
    <x v="1"/>
    <n v="894"/>
    <n v="1"/>
    <n v="0"/>
    <n v="1"/>
    <n v="0"/>
    <n v="3"/>
    <n v="1"/>
    <s v="TA"/>
    <n v="5"/>
    <s v="Typ"/>
    <n v="0"/>
    <s v="NA"/>
    <s v="Attchd"/>
    <n v="1975"/>
    <s v="Unf"/>
    <x v="4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x v="275"/>
    <n v="83.277777777777771"/>
    <x v="6"/>
    <m/>
  </r>
  <r>
    <x v="721"/>
    <n v="85"/>
    <x v="1"/>
    <n v="90"/>
    <n v="10012"/>
    <x v="3"/>
    <s v="Pave"/>
    <s v="NA"/>
    <s v="Reg"/>
    <s v="Lvl"/>
    <s v="AllPub"/>
    <s v="Inside"/>
    <s v="Gtl"/>
    <x v="2"/>
    <s v="Norm"/>
    <s v="Norm"/>
    <x v="0"/>
    <x v="7"/>
    <x v="4"/>
    <x v="0"/>
    <n v="1972"/>
    <x v="8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x v="1"/>
    <s v="SBrkr"/>
    <n v="1181"/>
    <n v="0"/>
    <n v="0"/>
    <x v="26"/>
    <n v="1181"/>
    <n v="1"/>
    <n v="0"/>
    <n v="2"/>
    <n v="0"/>
    <n v="3"/>
    <n v="1"/>
    <s v="TA"/>
    <n v="6"/>
    <s v="Typ"/>
    <n v="0"/>
    <s v="NA"/>
    <s v="Detchd"/>
    <n v="1974"/>
    <s v="RFn"/>
    <x v="4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x v="78"/>
    <n v="59.782608695652172"/>
    <x v="3"/>
    <m/>
  </r>
  <r>
    <x v="722"/>
    <n v="60"/>
    <x v="1"/>
    <n v="80"/>
    <n v="10400"/>
    <x v="16"/>
    <s v="Pave"/>
    <s v="NA"/>
    <s v="Reg"/>
    <s v="Lvl"/>
    <s v="AllPub"/>
    <s v="Inside"/>
    <s v="Gtl"/>
    <x v="13"/>
    <s v="Norm"/>
    <s v="Norm"/>
    <x v="0"/>
    <x v="0"/>
    <x v="2"/>
    <x v="0"/>
    <n v="1972"/>
    <x v="8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x v="1"/>
    <s v="SBrkr"/>
    <n v="1012"/>
    <n v="778"/>
    <n v="0"/>
    <x v="22"/>
    <n v="1790"/>
    <n v="1"/>
    <n v="0"/>
    <n v="1"/>
    <n v="2"/>
    <n v="4"/>
    <n v="1"/>
    <s v="TA"/>
    <n v="8"/>
    <s v="Min2"/>
    <n v="1"/>
    <s v="TA"/>
    <s v="Attchd"/>
    <n v="1972"/>
    <s v="RFn"/>
    <x v="4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x v="343"/>
    <n v="66.06"/>
    <x v="2"/>
    <m/>
  </r>
  <r>
    <x v="723"/>
    <n v="80"/>
    <x v="1"/>
    <s v="NA"/>
    <n v="10448"/>
    <x v="16"/>
    <s v="Pave"/>
    <s v="NA"/>
    <s v="IR1"/>
    <s v="Lvl"/>
    <s v="AllPub"/>
    <s v="Corner"/>
    <s v="Gtl"/>
    <x v="13"/>
    <s v="Norm"/>
    <s v="Norm"/>
    <x v="0"/>
    <x v="6"/>
    <x v="2"/>
    <x v="2"/>
    <n v="1972"/>
    <x v="8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x v="1"/>
    <s v="SBrkr"/>
    <n v="1378"/>
    <n v="741"/>
    <n v="0"/>
    <x v="0"/>
    <n v="2119"/>
    <n v="0"/>
    <n v="0"/>
    <n v="2"/>
    <n v="1"/>
    <n v="3"/>
    <n v="1"/>
    <s v="TA"/>
    <n v="7"/>
    <s v="Typ"/>
    <n v="1"/>
    <s v="TA"/>
    <s v="Attchd"/>
    <n v="1972"/>
    <s v="RFn"/>
    <x v="4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x v="297"/>
    <n v="56.428571428571431"/>
    <x v="3"/>
    <m/>
  </r>
  <r>
    <x v="724"/>
    <n v="20"/>
    <x v="1"/>
    <s v="NA"/>
    <n v="12735"/>
    <x v="26"/>
    <s v="Pave"/>
    <s v="NA"/>
    <s v="IR1"/>
    <s v="Lvl"/>
    <s v="AllPub"/>
    <s v="FR2"/>
    <s v="Gtl"/>
    <x v="8"/>
    <s v="Norm"/>
    <s v="Norm"/>
    <x v="0"/>
    <x v="3"/>
    <x v="4"/>
    <x v="0"/>
    <n v="1972"/>
    <x v="8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x v="1"/>
    <s v="SBrkr"/>
    <n v="864"/>
    <n v="0"/>
    <n v="0"/>
    <x v="7"/>
    <n v="864"/>
    <n v="0"/>
    <n v="0"/>
    <n v="1"/>
    <n v="0"/>
    <n v="3"/>
    <n v="1"/>
    <s v="TA"/>
    <n v="5"/>
    <s v="Typ"/>
    <n v="0"/>
    <s v="NA"/>
    <s v="Detchd"/>
    <n v="1980"/>
    <s v="Unf"/>
    <x v="4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x v="344"/>
    <n v="65.441176470588232"/>
    <x v="2"/>
    <m/>
  </r>
  <r>
    <x v="725"/>
    <n v="60"/>
    <x v="1"/>
    <s v="NA"/>
    <n v="12936"/>
    <x v="24"/>
    <s v="Pave"/>
    <s v="NA"/>
    <s v="IR1"/>
    <s v="Lvl"/>
    <s v="AllPub"/>
    <s v="CulDSac"/>
    <s v="Gtl"/>
    <x v="13"/>
    <s v="Norm"/>
    <s v="Norm"/>
    <x v="0"/>
    <x v="0"/>
    <x v="2"/>
    <x v="2"/>
    <n v="1972"/>
    <x v="8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x v="1"/>
    <s v="SBrkr"/>
    <n v="735"/>
    <n v="660"/>
    <n v="0"/>
    <x v="19"/>
    <n v="1395"/>
    <n v="0"/>
    <n v="1"/>
    <n v="1"/>
    <n v="1"/>
    <n v="3"/>
    <n v="1"/>
    <s v="TA"/>
    <n v="6"/>
    <s v="Typ"/>
    <n v="1"/>
    <s v="TA"/>
    <s v="Attchd"/>
    <n v="1972"/>
    <s v="Unf"/>
    <x v="4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x v="269"/>
    <n v="77.142857142857139"/>
    <x v="6"/>
    <m/>
  </r>
  <r>
    <x v="726"/>
    <n v="80"/>
    <x v="1"/>
    <n v="75"/>
    <n v="13860"/>
    <x v="35"/>
    <s v="Pave"/>
    <s v="NA"/>
    <s v="Reg"/>
    <s v="Lvl"/>
    <s v="AllPub"/>
    <s v="Inside"/>
    <s v="Gtl"/>
    <x v="8"/>
    <s v="Norm"/>
    <s v="Norm"/>
    <x v="0"/>
    <x v="6"/>
    <x v="0"/>
    <x v="4"/>
    <n v="1972"/>
    <x v="8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x v="1"/>
    <s v="SBrkr"/>
    <n v="2000"/>
    <n v="704"/>
    <n v="0"/>
    <x v="41"/>
    <n v="2704"/>
    <n v="1"/>
    <n v="0"/>
    <n v="2"/>
    <n v="1"/>
    <n v="4"/>
    <n v="1"/>
    <s v="Ex"/>
    <n v="9"/>
    <s v="Typ"/>
    <n v="3"/>
    <s v="TA"/>
    <s v="Attchd"/>
    <n v="1972"/>
    <s v="Fin"/>
    <x v="4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x v="345"/>
    <n v="73.40425531914893"/>
    <x v="2"/>
    <m/>
  </r>
  <r>
    <x v="727"/>
    <n v="20"/>
    <x v="1"/>
    <n v="36"/>
    <n v="15523"/>
    <x v="27"/>
    <s v="Pave"/>
    <s v="NA"/>
    <s v="IR1"/>
    <s v="Lvl"/>
    <s v="AllPub"/>
    <s v="CulDSac"/>
    <s v="Gtl"/>
    <x v="14"/>
    <s v="Norm"/>
    <s v="Norm"/>
    <x v="0"/>
    <x v="3"/>
    <x v="1"/>
    <x v="2"/>
    <n v="1972"/>
    <x v="8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x v="1"/>
    <s v="SBrkr"/>
    <n v="864"/>
    <n v="0"/>
    <n v="0"/>
    <x v="7"/>
    <n v="864"/>
    <n v="1"/>
    <n v="0"/>
    <n v="1"/>
    <n v="0"/>
    <n v="3"/>
    <n v="1"/>
    <s v="TA"/>
    <n v="5"/>
    <s v="Typ"/>
    <n v="1"/>
    <s v="Fa"/>
    <s v="Attchd"/>
    <n v="1972"/>
    <s v="Unf"/>
    <x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346"/>
    <n v="78.529411764705884"/>
    <x v="6"/>
    <m/>
  </r>
  <r>
    <x v="728"/>
    <n v="180"/>
    <x v="0"/>
    <n v="21"/>
    <n v="1596"/>
    <x v="60"/>
    <s v="Pave"/>
    <s v="NA"/>
    <s v="Reg"/>
    <s v="Lvl"/>
    <s v="AllPub"/>
    <s v="Inside"/>
    <s v="Gtl"/>
    <x v="15"/>
    <s v="Norm"/>
    <s v="Norm"/>
    <x v="4"/>
    <x v="6"/>
    <x v="4"/>
    <x v="0"/>
    <n v="1973"/>
    <x v="8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x v="1"/>
    <s v="SBrkr"/>
    <n v="526"/>
    <n v="462"/>
    <n v="0"/>
    <x v="31"/>
    <n v="988"/>
    <n v="1"/>
    <n v="0"/>
    <n v="1"/>
    <n v="0"/>
    <n v="2"/>
    <n v="1"/>
    <s v="TA"/>
    <n v="5"/>
    <s v="Typ"/>
    <n v="0"/>
    <s v="NA"/>
    <s v="BuiltIn"/>
    <n v="1973"/>
    <s v="Unf"/>
    <x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x v="104"/>
    <n v="60.666666666666664"/>
    <x v="3"/>
    <m/>
  </r>
  <r>
    <x v="729"/>
    <n v="160"/>
    <x v="0"/>
    <n v="21"/>
    <n v="1680"/>
    <x v="60"/>
    <s v="Pave"/>
    <s v="NA"/>
    <s v="Reg"/>
    <s v="Lvl"/>
    <s v="AllPub"/>
    <s v="Inside"/>
    <s v="Gtl"/>
    <x v="16"/>
    <s v="Norm"/>
    <s v="Norm"/>
    <x v="4"/>
    <x v="0"/>
    <x v="2"/>
    <x v="0"/>
    <n v="1973"/>
    <x v="8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x v="1"/>
    <s v="SBrkr"/>
    <n v="483"/>
    <n v="504"/>
    <n v="0"/>
    <x v="31"/>
    <n v="987"/>
    <n v="1"/>
    <n v="0"/>
    <n v="1"/>
    <n v="1"/>
    <n v="2"/>
    <n v="1"/>
    <s v="TA"/>
    <n v="5"/>
    <s v="Typ"/>
    <n v="0"/>
    <s v="NA"/>
    <s v="Detchd"/>
    <n v="1973"/>
    <s v="Unf"/>
    <x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7"/>
    <n v="66.666666666666671"/>
    <x v="2"/>
    <m/>
  </r>
  <r>
    <x v="730"/>
    <n v="160"/>
    <x v="0"/>
    <n v="21"/>
    <n v="1890"/>
    <x v="60"/>
    <s v="Pave"/>
    <s v="NA"/>
    <s v="Reg"/>
    <s v="Lvl"/>
    <s v="AllPub"/>
    <s v="Inside"/>
    <s v="Gtl"/>
    <x v="16"/>
    <s v="Norm"/>
    <s v="Norm"/>
    <x v="4"/>
    <x v="0"/>
    <x v="2"/>
    <x v="0"/>
    <n v="1973"/>
    <x v="8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x v="1"/>
    <s v="SBrkr"/>
    <n v="672"/>
    <n v="546"/>
    <n v="0"/>
    <x v="20"/>
    <n v="1218"/>
    <n v="0"/>
    <n v="0"/>
    <n v="1"/>
    <n v="1"/>
    <n v="3"/>
    <n v="1"/>
    <s v="TA"/>
    <n v="7"/>
    <s v="Typ"/>
    <n v="0"/>
    <s v="NA"/>
    <s v="Detchd"/>
    <n v="1973"/>
    <s v="Unf"/>
    <x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x v="74"/>
    <n v="59.473684210526315"/>
    <x v="3"/>
    <m/>
  </r>
  <r>
    <x v="731"/>
    <n v="160"/>
    <x v="0"/>
    <n v="21"/>
    <n v="1953"/>
    <x v="60"/>
    <s v="Pave"/>
    <s v="NA"/>
    <s v="Reg"/>
    <s v="Lvl"/>
    <s v="AllPub"/>
    <s v="Inside"/>
    <s v="Gtl"/>
    <x v="16"/>
    <s v="Norm"/>
    <s v="Norm"/>
    <x v="4"/>
    <x v="0"/>
    <x v="2"/>
    <x v="0"/>
    <n v="1973"/>
    <x v="8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x v="1"/>
    <s v="SBrkr"/>
    <n v="483"/>
    <n v="504"/>
    <n v="0"/>
    <x v="31"/>
    <n v="987"/>
    <n v="0"/>
    <n v="0"/>
    <n v="1"/>
    <n v="1"/>
    <n v="2"/>
    <n v="1"/>
    <s v="TA"/>
    <n v="5"/>
    <s v="Typ"/>
    <n v="0"/>
    <s v="NA"/>
    <s v="Detchd"/>
    <n v="1973"/>
    <s v="Unf"/>
    <x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x v="91"/>
    <n v="55.333333333333336"/>
    <x v="3"/>
    <m/>
  </r>
  <r>
    <x v="732"/>
    <n v="160"/>
    <x v="0"/>
    <s v="NA"/>
    <n v="1974"/>
    <x v="61"/>
    <s v="Pave"/>
    <s v="NA"/>
    <s v="Reg"/>
    <s v="Lvl"/>
    <s v="AllPub"/>
    <s v="Inside"/>
    <s v="Gtl"/>
    <x v="15"/>
    <s v="Norm"/>
    <s v="Norm"/>
    <x v="3"/>
    <x v="0"/>
    <x v="4"/>
    <x v="0"/>
    <n v="1973"/>
    <x v="8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x v="1"/>
    <s v="SBrkr"/>
    <n v="546"/>
    <n v="546"/>
    <n v="0"/>
    <x v="21"/>
    <n v="1092"/>
    <n v="0"/>
    <n v="0"/>
    <n v="1"/>
    <n v="1"/>
    <n v="3"/>
    <n v="1"/>
    <s v="TA"/>
    <n v="6"/>
    <s v="Typ"/>
    <n v="0"/>
    <s v="NA"/>
    <s v="Attchd"/>
    <n v="1973"/>
    <s v="RFn"/>
    <x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x v="347"/>
    <n v="52.1875"/>
    <x v="1"/>
    <m/>
  </r>
  <r>
    <x v="733"/>
    <n v="160"/>
    <x v="0"/>
    <n v="42"/>
    <n v="3964"/>
    <x v="32"/>
    <s v="Pave"/>
    <s v="NA"/>
    <s v="Reg"/>
    <s v="Lvl"/>
    <s v="AllPub"/>
    <s v="Inside"/>
    <s v="Gtl"/>
    <x v="15"/>
    <s v="Norm"/>
    <s v="Norm"/>
    <x v="3"/>
    <x v="0"/>
    <x v="2"/>
    <x v="3"/>
    <n v="1973"/>
    <x v="8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x v="1"/>
    <s v="SBrkr"/>
    <n v="1291"/>
    <n v="1230"/>
    <n v="0"/>
    <x v="16"/>
    <n v="2521"/>
    <n v="1"/>
    <n v="0"/>
    <n v="2"/>
    <n v="1"/>
    <n v="5"/>
    <n v="1"/>
    <s v="TA"/>
    <n v="10"/>
    <s v="Maj1"/>
    <n v="1"/>
    <s v="Gd"/>
    <s v="Attchd"/>
    <n v="1973"/>
    <s v="Fin"/>
    <x v="4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x v="348"/>
    <n v="43.25714285714286"/>
    <x v="0"/>
    <m/>
  </r>
  <r>
    <x v="734"/>
    <n v="90"/>
    <x v="1"/>
    <n v="87"/>
    <n v="9246"/>
    <x v="2"/>
    <s v="Pave"/>
    <s v="NA"/>
    <s v="IR1"/>
    <s v="Lvl"/>
    <s v="AllPub"/>
    <s v="Inside"/>
    <s v="Gtl"/>
    <x v="13"/>
    <s v="Feedr"/>
    <s v="Norm"/>
    <x v="2"/>
    <x v="3"/>
    <x v="1"/>
    <x v="0"/>
    <n v="1973"/>
    <x v="8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x v="1"/>
    <s v="SBrkr"/>
    <n v="1656"/>
    <n v="0"/>
    <n v="0"/>
    <x v="9"/>
    <n v="1656"/>
    <n v="0"/>
    <n v="0"/>
    <n v="2"/>
    <n v="0"/>
    <n v="4"/>
    <n v="2"/>
    <s v="TA"/>
    <n v="8"/>
    <s v="Typ"/>
    <n v="0"/>
    <s v="NA"/>
    <s v="Detchd"/>
    <n v="1973"/>
    <s v="Unf"/>
    <x v="4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x v="27"/>
    <n v="40.909090909090907"/>
    <x v="0"/>
    <m/>
  </r>
  <r>
    <x v="735"/>
    <n v="20"/>
    <x v="1"/>
    <n v="80"/>
    <n v="9600"/>
    <x v="15"/>
    <s v="Pave"/>
    <s v="NA"/>
    <s v="Reg"/>
    <s v="Lvl"/>
    <s v="AllPub"/>
    <s v="Inside"/>
    <s v="Gtl"/>
    <x v="13"/>
    <s v="Norm"/>
    <s v="Norm"/>
    <x v="0"/>
    <x v="3"/>
    <x v="3"/>
    <x v="2"/>
    <n v="1973"/>
    <x v="8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x v="1"/>
    <s v="SBrkr"/>
    <n v="1242"/>
    <n v="0"/>
    <n v="0"/>
    <x v="22"/>
    <n v="1242"/>
    <n v="0"/>
    <n v="0"/>
    <n v="1"/>
    <n v="1"/>
    <n v="3"/>
    <n v="1"/>
    <s v="TA"/>
    <n v="6"/>
    <s v="Typ"/>
    <n v="1"/>
    <s v="TA"/>
    <s v="Attchd"/>
    <n v="1973"/>
    <s v="Unf"/>
    <x v="4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x v="349"/>
    <n v="70.2"/>
    <x v="2"/>
    <m/>
  </r>
  <r>
    <x v="736"/>
    <n v="20"/>
    <x v="1"/>
    <n v="80"/>
    <n v="10000"/>
    <x v="3"/>
    <s v="Pave"/>
    <s v="NA"/>
    <s v="Reg"/>
    <s v="Lvl"/>
    <s v="AllPub"/>
    <s v="Inside"/>
    <s v="Gtl"/>
    <x v="13"/>
    <s v="Norm"/>
    <s v="Norm"/>
    <x v="0"/>
    <x v="3"/>
    <x v="1"/>
    <x v="2"/>
    <n v="1973"/>
    <x v="8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x v="1"/>
    <s v="SBrkr"/>
    <n v="1178"/>
    <n v="0"/>
    <n v="0"/>
    <x v="2"/>
    <n v="1178"/>
    <n v="0"/>
    <n v="1"/>
    <n v="1"/>
    <n v="1"/>
    <n v="3"/>
    <n v="1"/>
    <s v="Gd"/>
    <n v="5"/>
    <s v="Typ"/>
    <n v="1"/>
    <s v="Fa"/>
    <s v="Attchd"/>
    <n v="1973"/>
    <s v="Unf"/>
    <x v="4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x v="81"/>
    <n v="65.416666666666671"/>
    <x v="2"/>
    <m/>
  </r>
  <r>
    <x v="737"/>
    <n v="60"/>
    <x v="1"/>
    <s v="NA"/>
    <n v="10382"/>
    <x v="16"/>
    <s v="Pave"/>
    <s v="NA"/>
    <s v="IR1"/>
    <s v="Lvl"/>
    <s v="AllPub"/>
    <s v="Corner"/>
    <s v="Gtl"/>
    <x v="13"/>
    <s v="PosN"/>
    <s v="Norm"/>
    <x v="0"/>
    <x v="0"/>
    <x v="3"/>
    <x v="2"/>
    <n v="1973"/>
    <x v="8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x v="1"/>
    <s v="SBrkr"/>
    <n v="1107"/>
    <n v="983"/>
    <n v="0"/>
    <x v="3"/>
    <n v="2090"/>
    <n v="1"/>
    <n v="0"/>
    <n v="2"/>
    <n v="1"/>
    <n v="3"/>
    <n v="1"/>
    <s v="TA"/>
    <n v="7"/>
    <s v="Typ"/>
    <n v="2"/>
    <s v="TA"/>
    <s v="Attchd"/>
    <n v="1973"/>
    <s v="RFn"/>
    <x v="4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x v="52"/>
    <n v="62.5"/>
    <x v="3"/>
    <m/>
  </r>
  <r>
    <x v="738"/>
    <n v="20"/>
    <x v="1"/>
    <n v="95"/>
    <n v="13651"/>
    <x v="11"/>
    <s v="Pave"/>
    <s v="NA"/>
    <s v="IR1"/>
    <s v="Lvl"/>
    <s v="AllPub"/>
    <s v="Inside"/>
    <s v="Gtl"/>
    <x v="8"/>
    <s v="Norm"/>
    <s v="Norm"/>
    <x v="0"/>
    <x v="3"/>
    <x v="3"/>
    <x v="2"/>
    <n v="1973"/>
    <x v="8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x v="1"/>
    <s v="SBrkr"/>
    <n v="2223"/>
    <n v="0"/>
    <n v="0"/>
    <x v="40"/>
    <n v="2223"/>
    <n v="1"/>
    <n v="0"/>
    <n v="2"/>
    <n v="0"/>
    <n v="3"/>
    <n v="1"/>
    <s v="TA"/>
    <n v="8"/>
    <s v="Typ"/>
    <n v="2"/>
    <s v="Gd"/>
    <s v="Attchd"/>
    <n v="1973"/>
    <s v="Fin"/>
    <x v="4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x v="322"/>
    <n v="55.454545454545453"/>
    <x v="3"/>
    <m/>
  </r>
  <r>
    <x v="739"/>
    <n v="160"/>
    <x v="1"/>
    <n v="24"/>
    <n v="2308"/>
    <x v="61"/>
    <s v="Pave"/>
    <s v="NA"/>
    <s v="Reg"/>
    <s v="Lvl"/>
    <s v="AllPub"/>
    <s v="Inside"/>
    <s v="Gtl"/>
    <x v="17"/>
    <s v="Norm"/>
    <s v="Norm"/>
    <x v="3"/>
    <x v="0"/>
    <x v="2"/>
    <x v="0"/>
    <n v="1974"/>
    <x v="8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x v="1"/>
    <s v="SBrkr"/>
    <n v="855"/>
    <n v="467"/>
    <n v="0"/>
    <x v="15"/>
    <n v="1322"/>
    <n v="0"/>
    <n v="1"/>
    <n v="2"/>
    <n v="1"/>
    <n v="3"/>
    <n v="1"/>
    <s v="TA"/>
    <n v="6"/>
    <s v="Typ"/>
    <n v="1"/>
    <s v="Fa"/>
    <s v="Attchd"/>
    <n v="1974"/>
    <s v="Unf"/>
    <x v="4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x v="92"/>
    <n v="66.818181818181813"/>
    <x v="2"/>
    <m/>
  </r>
  <r>
    <x v="740"/>
    <n v="90"/>
    <x v="1"/>
    <n v="60"/>
    <n v="9000"/>
    <x v="2"/>
    <s v="Pave"/>
    <s v="NA"/>
    <s v="Reg"/>
    <s v="Lvl"/>
    <s v="AllPub"/>
    <s v="FR2"/>
    <s v="Gtl"/>
    <x v="8"/>
    <s v="Norm"/>
    <s v="Norm"/>
    <x v="2"/>
    <x v="0"/>
    <x v="1"/>
    <x v="0"/>
    <n v="1974"/>
    <x v="8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x v="1"/>
    <s v="SBrkr"/>
    <n v="896"/>
    <n v="896"/>
    <n v="0"/>
    <x v="6"/>
    <n v="1792"/>
    <n v="0"/>
    <n v="0"/>
    <n v="2"/>
    <n v="2"/>
    <n v="4"/>
    <n v="2"/>
    <s v="TA"/>
    <n v="8"/>
    <s v="Typ"/>
    <n v="0"/>
    <s v="NA"/>
    <s v="NA"/>
    <s v="NA"/>
    <s v="NA"/>
    <x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x v="62"/>
    <n v="50.370370370370374"/>
    <x v="1"/>
    <m/>
  </r>
  <r>
    <x v="741"/>
    <n v="60"/>
    <x v="1"/>
    <n v="76"/>
    <n v="9120"/>
    <x v="2"/>
    <s v="Pave"/>
    <s v="NA"/>
    <s v="Reg"/>
    <s v="Lvl"/>
    <s v="AllPub"/>
    <s v="Inside"/>
    <s v="Gtl"/>
    <x v="13"/>
    <s v="Norm"/>
    <s v="Norm"/>
    <x v="0"/>
    <x v="0"/>
    <x v="2"/>
    <x v="2"/>
    <n v="1974"/>
    <x v="8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x v="1"/>
    <s v="SBrkr"/>
    <n v="943"/>
    <n v="933"/>
    <n v="0"/>
    <x v="0"/>
    <n v="1876"/>
    <n v="0"/>
    <n v="0"/>
    <n v="2"/>
    <n v="1"/>
    <n v="4"/>
    <n v="1"/>
    <s v="Gd"/>
    <n v="8"/>
    <s v="Typ"/>
    <n v="1"/>
    <s v="TA"/>
    <s v="Attchd"/>
    <n v="1974"/>
    <s v="RFn"/>
    <x v="4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x v="69"/>
    <n v="66.071428571428569"/>
    <x v="2"/>
    <m/>
  </r>
  <r>
    <x v="742"/>
    <n v="20"/>
    <x v="1"/>
    <n v="77"/>
    <n v="10010"/>
    <x v="3"/>
    <s v="Pave"/>
    <s v="NA"/>
    <s v="Reg"/>
    <s v="Lvl"/>
    <s v="AllPub"/>
    <s v="Inside"/>
    <s v="Mod"/>
    <x v="10"/>
    <s v="Norm"/>
    <s v="Norm"/>
    <x v="0"/>
    <x v="3"/>
    <x v="1"/>
    <x v="0"/>
    <n v="1974"/>
    <x v="8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x v="1"/>
    <s v="SBrkr"/>
    <n v="1389"/>
    <n v="0"/>
    <n v="0"/>
    <x v="0"/>
    <n v="1389"/>
    <n v="1"/>
    <n v="0"/>
    <n v="1"/>
    <n v="0"/>
    <n v="2"/>
    <n v="1"/>
    <s v="TA"/>
    <n v="6"/>
    <s v="Typ"/>
    <n v="1"/>
    <s v="TA"/>
    <s v="Attchd"/>
    <n v="1975"/>
    <s v="RFn"/>
    <x v="4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x v="157"/>
    <n v="60.714285714285715"/>
    <x v="3"/>
    <m/>
  </r>
  <r>
    <x v="743"/>
    <n v="20"/>
    <x v="1"/>
    <n v="78"/>
    <n v="10140"/>
    <x v="3"/>
    <s v="Pave"/>
    <s v="NA"/>
    <s v="Reg"/>
    <s v="Lvl"/>
    <s v="AllPub"/>
    <s v="Inside"/>
    <s v="Gtl"/>
    <x v="13"/>
    <s v="Norm"/>
    <s v="Norm"/>
    <x v="0"/>
    <x v="3"/>
    <x v="2"/>
    <x v="0"/>
    <n v="1974"/>
    <x v="8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x v="1"/>
    <s v="SBrkr"/>
    <n v="1350"/>
    <n v="0"/>
    <n v="0"/>
    <x v="2"/>
    <n v="1350"/>
    <n v="0"/>
    <n v="0"/>
    <n v="2"/>
    <n v="0"/>
    <n v="3"/>
    <n v="1"/>
    <s v="TA"/>
    <n v="7"/>
    <s v="Typ"/>
    <n v="1"/>
    <s v="TA"/>
    <s v="Attchd"/>
    <n v="1974"/>
    <s v="RFn"/>
    <x v="4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109"/>
    <n v="68.75"/>
    <x v="2"/>
    <m/>
  </r>
  <r>
    <x v="744"/>
    <n v="85"/>
    <x v="1"/>
    <n v="85"/>
    <n v="10625"/>
    <x v="16"/>
    <s v="Pave"/>
    <s v="NA"/>
    <s v="Reg"/>
    <s v="Lvl"/>
    <s v="AllPub"/>
    <s v="Inside"/>
    <s v="Gtl"/>
    <x v="13"/>
    <s v="Norm"/>
    <s v="Norm"/>
    <x v="0"/>
    <x v="7"/>
    <x v="3"/>
    <x v="2"/>
    <n v="1974"/>
    <x v="8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x v="1"/>
    <s v="SBrkr"/>
    <n v="1173"/>
    <n v="0"/>
    <n v="0"/>
    <x v="15"/>
    <n v="1173"/>
    <n v="1"/>
    <n v="0"/>
    <n v="2"/>
    <n v="0"/>
    <n v="3"/>
    <n v="1"/>
    <s v="Gd"/>
    <n v="6"/>
    <s v="Typ"/>
    <n v="2"/>
    <s v="TA"/>
    <s v="Attchd"/>
    <n v="1974"/>
    <s v="RFn"/>
    <x v="4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x v="157"/>
    <n v="77.272727272727266"/>
    <x v="6"/>
    <m/>
  </r>
  <r>
    <x v="745"/>
    <n v="60"/>
    <x v="1"/>
    <n v="90"/>
    <n v="10800"/>
    <x v="7"/>
    <s v="Pave"/>
    <s v="NA"/>
    <s v="Reg"/>
    <s v="Lvl"/>
    <s v="AllPub"/>
    <s v="Inside"/>
    <s v="Gtl"/>
    <x v="13"/>
    <s v="Norm"/>
    <s v="Norm"/>
    <x v="0"/>
    <x v="0"/>
    <x v="2"/>
    <x v="4"/>
    <n v="1974"/>
    <x v="8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x v="1"/>
    <s v="SBrkr"/>
    <n v="1548"/>
    <n v="1066"/>
    <n v="0"/>
    <x v="11"/>
    <n v="2614"/>
    <n v="0"/>
    <n v="0"/>
    <n v="2"/>
    <n v="1"/>
    <n v="4"/>
    <n v="1"/>
    <s v="TA"/>
    <n v="9"/>
    <s v="Typ"/>
    <n v="1"/>
    <s v="TA"/>
    <s v="Attchd"/>
    <n v="1974"/>
    <s v="RFn"/>
    <x v="4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x v="29"/>
    <n v="58.536585365853661"/>
    <x v="3"/>
    <m/>
  </r>
  <r>
    <x v="746"/>
    <n v="20"/>
    <x v="1"/>
    <n v="100"/>
    <n v="13350"/>
    <x v="11"/>
    <s v="Pave"/>
    <s v="NA"/>
    <s v="IR1"/>
    <s v="Lvl"/>
    <s v="AllPub"/>
    <s v="Inside"/>
    <s v="Gtl"/>
    <x v="1"/>
    <s v="Norm"/>
    <s v="Norm"/>
    <x v="0"/>
    <x v="3"/>
    <x v="1"/>
    <x v="0"/>
    <n v="1974"/>
    <x v="8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x v="1"/>
    <s v="SBrkr"/>
    <n v="894"/>
    <n v="0"/>
    <n v="0"/>
    <x v="1"/>
    <n v="894"/>
    <n v="1"/>
    <n v="0"/>
    <n v="1"/>
    <n v="0"/>
    <n v="3"/>
    <n v="1"/>
    <s v="TA"/>
    <n v="5"/>
    <s v="Typ"/>
    <n v="1"/>
    <s v="Fa"/>
    <s v="Attchd"/>
    <n v="1974"/>
    <s v="Unf"/>
    <x v="4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x v="350"/>
    <n v="79.166666666666671"/>
    <x v="6"/>
    <m/>
  </r>
  <r>
    <x v="747"/>
    <n v="60"/>
    <x v="1"/>
    <s v="NA"/>
    <n v="17542"/>
    <x v="38"/>
    <s v="Pave"/>
    <s v="NA"/>
    <s v="IR1"/>
    <s v="Lvl"/>
    <s v="AllPub"/>
    <s v="Inside"/>
    <s v="Gtl"/>
    <x v="18"/>
    <s v="Norm"/>
    <s v="Norm"/>
    <x v="0"/>
    <x v="0"/>
    <x v="3"/>
    <x v="4"/>
    <n v="1974"/>
    <x v="8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x v="1"/>
    <s v="SBrkr"/>
    <n v="1516"/>
    <n v="651"/>
    <n v="0"/>
    <x v="10"/>
    <n v="2167"/>
    <n v="1"/>
    <n v="0"/>
    <n v="2"/>
    <n v="1"/>
    <n v="3"/>
    <n v="1"/>
    <s v="Gd"/>
    <n v="9"/>
    <s v="Typ"/>
    <n v="2"/>
    <s v="Gd"/>
    <s v="Attchd"/>
    <n v="1974"/>
    <s v="RFn"/>
    <x v="4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x v="351"/>
    <n v="86.470588235294116"/>
    <x v="8"/>
    <m/>
  </r>
  <r>
    <x v="748"/>
    <n v="20"/>
    <x v="1"/>
    <n v="88"/>
    <n v="7990"/>
    <x v="14"/>
    <s v="Pave"/>
    <s v="NA"/>
    <s v="IR1"/>
    <s v="Lvl"/>
    <s v="AllPub"/>
    <s v="Inside"/>
    <s v="Gtl"/>
    <x v="14"/>
    <s v="Norm"/>
    <s v="Norm"/>
    <x v="0"/>
    <x v="3"/>
    <x v="1"/>
    <x v="2"/>
    <n v="1975"/>
    <x v="8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x v="1"/>
    <s v="SBrkr"/>
    <n v="924"/>
    <n v="0"/>
    <n v="0"/>
    <x v="1"/>
    <n v="924"/>
    <n v="0"/>
    <n v="0"/>
    <n v="1"/>
    <n v="0"/>
    <n v="3"/>
    <n v="1"/>
    <s v="TA"/>
    <n v="5"/>
    <s v="Typ"/>
    <n v="0"/>
    <s v="NA"/>
    <s v="Detchd"/>
    <n v="1981"/>
    <s v="Unf"/>
    <x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x v="41"/>
    <n v="61.111111111111114"/>
    <x v="3"/>
    <m/>
  </r>
  <r>
    <x v="749"/>
    <n v="20"/>
    <x v="1"/>
    <s v="NA"/>
    <n v="9200"/>
    <x v="2"/>
    <s v="Pave"/>
    <s v="NA"/>
    <s v="IR1"/>
    <s v="Lvl"/>
    <s v="AllPub"/>
    <s v="CulDSac"/>
    <s v="Gtl"/>
    <x v="14"/>
    <s v="Norm"/>
    <s v="Norm"/>
    <x v="0"/>
    <x v="3"/>
    <x v="1"/>
    <x v="2"/>
    <n v="1975"/>
    <x v="8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x v="1"/>
    <s v="SBrkr"/>
    <n v="938"/>
    <n v="0"/>
    <n v="0"/>
    <x v="20"/>
    <n v="938"/>
    <n v="1"/>
    <n v="0"/>
    <n v="1"/>
    <n v="0"/>
    <n v="3"/>
    <n v="1"/>
    <s v="TA"/>
    <n v="5"/>
    <s v="Typ"/>
    <n v="0"/>
    <s v="NA"/>
    <s v="Detchd"/>
    <n v="1977"/>
    <s v="Unf"/>
    <x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x v="352"/>
    <n v="68.55263157894737"/>
    <x v="2"/>
    <m/>
  </r>
  <r>
    <x v="750"/>
    <n v="90"/>
    <x v="1"/>
    <n v="35"/>
    <n v="9400"/>
    <x v="15"/>
    <s v="Pave"/>
    <s v="NA"/>
    <s v="IR1"/>
    <s v="Lvl"/>
    <s v="AllPub"/>
    <s v="CulDSac"/>
    <s v="Gtl"/>
    <x v="2"/>
    <s v="Norm"/>
    <s v="Norm"/>
    <x v="2"/>
    <x v="7"/>
    <x v="2"/>
    <x v="0"/>
    <n v="1975"/>
    <x v="8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x v="1"/>
    <s v="SBrkr"/>
    <n v="980"/>
    <n v="0"/>
    <n v="0"/>
    <x v="20"/>
    <n v="980"/>
    <n v="0"/>
    <n v="2"/>
    <n v="2"/>
    <n v="0"/>
    <n v="4"/>
    <n v="0"/>
    <s v="TA"/>
    <n v="4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x v="142"/>
    <n v="67.10526315789474"/>
    <x v="2"/>
    <m/>
  </r>
  <r>
    <x v="751"/>
    <n v="20"/>
    <x v="1"/>
    <n v="78"/>
    <n v="10140"/>
    <x v="3"/>
    <s v="Pave"/>
    <s v="NA"/>
    <s v="Reg"/>
    <s v="Lvl"/>
    <s v="AllPub"/>
    <s v="Inside"/>
    <s v="Gtl"/>
    <x v="13"/>
    <s v="Norm"/>
    <s v="Norm"/>
    <x v="0"/>
    <x v="3"/>
    <x v="1"/>
    <x v="2"/>
    <n v="1975"/>
    <x v="8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x v="1"/>
    <s v="SBrkr"/>
    <n v="1074"/>
    <n v="0"/>
    <n v="0"/>
    <x v="19"/>
    <n v="1074"/>
    <n v="1"/>
    <n v="0"/>
    <n v="1"/>
    <n v="1"/>
    <n v="3"/>
    <n v="1"/>
    <s v="TA"/>
    <n v="6"/>
    <s v="Typ"/>
    <n v="0"/>
    <s v="NA"/>
    <s v="Attchd"/>
    <n v="1975"/>
    <s v="RFn"/>
    <x v="4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x v="199"/>
    <n v="73.095238095238102"/>
    <x v="2"/>
    <m/>
  </r>
  <r>
    <x v="752"/>
    <n v="20"/>
    <x v="1"/>
    <n v="120"/>
    <n v="10356"/>
    <x v="16"/>
    <s v="Pave"/>
    <s v="NA"/>
    <s v="Reg"/>
    <s v="Lvl"/>
    <s v="AllPub"/>
    <s v="Corner"/>
    <s v="Gtl"/>
    <x v="14"/>
    <s v="Norm"/>
    <s v="Norm"/>
    <x v="0"/>
    <x v="3"/>
    <x v="1"/>
    <x v="2"/>
    <n v="1975"/>
    <x v="8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x v="1"/>
    <s v="SBrkr"/>
    <n v="969"/>
    <n v="0"/>
    <n v="0"/>
    <x v="20"/>
    <n v="969"/>
    <n v="0"/>
    <n v="0"/>
    <n v="1"/>
    <n v="1"/>
    <n v="3"/>
    <n v="1"/>
    <s v="TA"/>
    <n v="5"/>
    <s v="Typ"/>
    <n v="0"/>
    <s v="NA"/>
    <s v="Attchd"/>
    <n v="1975"/>
    <s v="Unf"/>
    <x v="4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0"/>
    <n v="64.21052631578948"/>
    <x v="3"/>
    <m/>
  </r>
  <r>
    <x v="753"/>
    <n v="60"/>
    <x v="1"/>
    <n v="85"/>
    <n v="11475"/>
    <x v="8"/>
    <s v="Pave"/>
    <s v="NA"/>
    <s v="Reg"/>
    <s v="Lvl"/>
    <s v="AllPub"/>
    <s v="Inside"/>
    <s v="Gtl"/>
    <x v="13"/>
    <s v="RRAn"/>
    <s v="Norm"/>
    <x v="0"/>
    <x v="0"/>
    <x v="2"/>
    <x v="2"/>
    <n v="1975"/>
    <x v="8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x v="1"/>
    <s v="SBrkr"/>
    <n v="811"/>
    <n v="741"/>
    <n v="0"/>
    <x v="26"/>
    <n v="1552"/>
    <n v="1"/>
    <n v="0"/>
    <n v="2"/>
    <n v="1"/>
    <n v="3"/>
    <n v="1"/>
    <s v="TA"/>
    <n v="6"/>
    <s v="Typ"/>
    <n v="1"/>
    <s v="TA"/>
    <s v="Attchd"/>
    <n v="1975"/>
    <s v="RFn"/>
    <x v="4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x v="303"/>
    <n v="78.217391304347828"/>
    <x v="6"/>
    <m/>
  </r>
  <r>
    <x v="754"/>
    <n v="85"/>
    <x v="1"/>
    <s v="NA"/>
    <n v="16647"/>
    <x v="34"/>
    <s v="Pave"/>
    <s v="NA"/>
    <s v="IR1"/>
    <s v="Lvl"/>
    <s v="AllPub"/>
    <s v="CulDSac"/>
    <s v="Gtl"/>
    <x v="1"/>
    <s v="RRAe"/>
    <s v="Norm"/>
    <x v="0"/>
    <x v="7"/>
    <x v="1"/>
    <x v="0"/>
    <n v="1975"/>
    <x v="8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x v="1"/>
    <s v="SBrkr"/>
    <n v="1701"/>
    <n v="0"/>
    <n v="0"/>
    <x v="8"/>
    <n v="1701"/>
    <n v="1"/>
    <n v="0"/>
    <n v="2"/>
    <n v="0"/>
    <n v="3"/>
    <n v="1"/>
    <s v="TA"/>
    <n v="6"/>
    <s v="Min2"/>
    <n v="2"/>
    <s v="TA"/>
    <s v="Basment"/>
    <n v="1975"/>
    <s v="Fin"/>
    <x v="4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289"/>
    <n v="55.161290322580648"/>
    <x v="3"/>
    <m/>
  </r>
  <r>
    <x v="755"/>
    <n v="20"/>
    <x v="1"/>
    <n v="62"/>
    <n v="70761"/>
    <x v="64"/>
    <s v="Pave"/>
    <s v="NA"/>
    <s v="IR1"/>
    <s v="Low"/>
    <s v="AllPub"/>
    <s v="Inside"/>
    <s v="Mod"/>
    <x v="5"/>
    <s v="Norm"/>
    <s v="Norm"/>
    <x v="0"/>
    <x v="3"/>
    <x v="3"/>
    <x v="0"/>
    <n v="1975"/>
    <x v="8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x v="1"/>
    <s v="SBrkr"/>
    <n v="1533"/>
    <n v="0"/>
    <n v="0"/>
    <x v="8"/>
    <n v="1533"/>
    <n v="1"/>
    <n v="0"/>
    <n v="2"/>
    <n v="0"/>
    <n v="2"/>
    <n v="1"/>
    <s v="Gd"/>
    <n v="5"/>
    <s v="Typ"/>
    <n v="2"/>
    <s v="TA"/>
    <s v="Attchd"/>
    <n v="1975"/>
    <s v="Unf"/>
    <x v="4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x v="353"/>
    <n v="90.322580645161295"/>
    <x v="8"/>
    <m/>
  </r>
  <r>
    <x v="756"/>
    <n v="160"/>
    <x v="1"/>
    <n v="24"/>
    <n v="2280"/>
    <x v="61"/>
    <s v="Pave"/>
    <s v="NA"/>
    <s v="Reg"/>
    <s v="Lvl"/>
    <s v="AllPub"/>
    <s v="FR2"/>
    <s v="Gtl"/>
    <x v="17"/>
    <s v="Norm"/>
    <s v="Norm"/>
    <x v="4"/>
    <x v="0"/>
    <x v="2"/>
    <x v="2"/>
    <n v="1976"/>
    <x v="8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x v="1"/>
    <s v="SBrkr"/>
    <n v="855"/>
    <n v="601"/>
    <n v="0"/>
    <x v="26"/>
    <n v="1456"/>
    <n v="0"/>
    <n v="0"/>
    <n v="2"/>
    <n v="1"/>
    <n v="3"/>
    <n v="1"/>
    <s v="TA"/>
    <n v="7"/>
    <s v="Typ"/>
    <n v="1"/>
    <s v="TA"/>
    <s v="Attchd"/>
    <n v="1976"/>
    <s v="Unf"/>
    <x v="4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x v="333"/>
    <n v="64.565217391304344"/>
    <x v="3"/>
    <m/>
  </r>
  <r>
    <x v="757"/>
    <n v="160"/>
    <x v="1"/>
    <n v="24"/>
    <n v="2308"/>
    <x v="61"/>
    <s v="Pave"/>
    <s v="NA"/>
    <s v="Reg"/>
    <s v="Lvl"/>
    <s v="AllPub"/>
    <s v="Corner"/>
    <s v="Gtl"/>
    <x v="17"/>
    <s v="Norm"/>
    <s v="Norm"/>
    <x v="3"/>
    <x v="0"/>
    <x v="2"/>
    <x v="2"/>
    <n v="1976"/>
    <x v="8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x v="1"/>
    <s v="SBrkr"/>
    <n v="804"/>
    <n v="744"/>
    <n v="0"/>
    <x v="2"/>
    <n v="1548"/>
    <n v="1"/>
    <n v="0"/>
    <n v="2"/>
    <n v="1"/>
    <n v="3"/>
    <n v="1"/>
    <s v="Gd"/>
    <n v="7"/>
    <s v="Typ"/>
    <n v="1"/>
    <s v="TA"/>
    <s v="Detchd"/>
    <n v="1976"/>
    <s v="Unf"/>
    <x v="4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x v="54"/>
    <n v="64.583333333333329"/>
    <x v="3"/>
    <m/>
  </r>
  <r>
    <x v="758"/>
    <n v="160"/>
    <x v="0"/>
    <n v="36"/>
    <n v="2592"/>
    <x v="25"/>
    <s v="Pave"/>
    <s v="NA"/>
    <s v="Reg"/>
    <s v="Lvl"/>
    <s v="AllPub"/>
    <s v="Inside"/>
    <s v="Gtl"/>
    <x v="15"/>
    <s v="Norm"/>
    <s v="Norm"/>
    <x v="3"/>
    <x v="0"/>
    <x v="1"/>
    <x v="7"/>
    <n v="1976"/>
    <x v="8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x v="1"/>
    <s v="SBrkr"/>
    <n v="536"/>
    <n v="576"/>
    <n v="0"/>
    <x v="21"/>
    <n v="1112"/>
    <n v="0"/>
    <n v="0"/>
    <n v="1"/>
    <n v="1"/>
    <n v="3"/>
    <n v="1"/>
    <s v="TA"/>
    <n v="4"/>
    <s v="Typ"/>
    <n v="0"/>
    <s v="NA"/>
    <s v="Attchd"/>
    <n v="1976"/>
    <s v="Unf"/>
    <x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x v="35"/>
    <n v="53.125"/>
    <x v="1"/>
    <m/>
  </r>
  <r>
    <x v="759"/>
    <n v="160"/>
    <x v="0"/>
    <s v="NA"/>
    <n v="2665"/>
    <x v="25"/>
    <s v="Pave"/>
    <s v="NA"/>
    <s v="Reg"/>
    <s v="Lvl"/>
    <s v="AllPub"/>
    <s v="Inside"/>
    <s v="Gtl"/>
    <x v="15"/>
    <s v="Norm"/>
    <s v="Norm"/>
    <x v="3"/>
    <x v="0"/>
    <x v="1"/>
    <x v="2"/>
    <n v="1976"/>
    <x v="8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x v="1"/>
    <s v="SBrkr"/>
    <n v="616"/>
    <n v="688"/>
    <n v="0"/>
    <x v="21"/>
    <n v="1304"/>
    <n v="0"/>
    <n v="0"/>
    <n v="1"/>
    <n v="1"/>
    <n v="3"/>
    <n v="1"/>
    <s v="TA"/>
    <n v="4"/>
    <s v="Typ"/>
    <n v="1"/>
    <s v="Gd"/>
    <s v="BuiltIn"/>
    <n v="1976"/>
    <s v="Fin"/>
    <x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x v="71"/>
    <n v="71.875"/>
    <x v="2"/>
    <m/>
  </r>
  <r>
    <x v="760"/>
    <n v="120"/>
    <x v="0"/>
    <n v="44"/>
    <n v="4224"/>
    <x v="23"/>
    <s v="Pave"/>
    <s v="NA"/>
    <s v="Reg"/>
    <s v="Lvl"/>
    <s v="AllPub"/>
    <s v="Inside"/>
    <s v="Gtl"/>
    <x v="15"/>
    <s v="Norm"/>
    <s v="Norm"/>
    <x v="3"/>
    <x v="3"/>
    <x v="1"/>
    <x v="4"/>
    <n v="1976"/>
    <x v="8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x v="1"/>
    <s v="SBrkr"/>
    <n v="1060"/>
    <n v="0"/>
    <n v="0"/>
    <x v="19"/>
    <n v="1060"/>
    <n v="1"/>
    <n v="0"/>
    <n v="1"/>
    <n v="0"/>
    <n v="3"/>
    <n v="1"/>
    <s v="TA"/>
    <n v="6"/>
    <s v="Typ"/>
    <n v="1"/>
    <s v="TA"/>
    <s v="Attchd"/>
    <n v="1976"/>
    <s v="Unf"/>
    <x v="4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x v="141"/>
    <n v="61.857142857142854"/>
    <x v="3"/>
    <m/>
  </r>
  <r>
    <x v="761"/>
    <n v="120"/>
    <x v="0"/>
    <n v="44"/>
    <n v="4224"/>
    <x v="23"/>
    <s v="Pave"/>
    <s v="NA"/>
    <s v="Reg"/>
    <s v="Lvl"/>
    <s v="AllPub"/>
    <s v="Inside"/>
    <s v="Gtl"/>
    <x v="15"/>
    <s v="Norm"/>
    <s v="Norm"/>
    <x v="3"/>
    <x v="3"/>
    <x v="1"/>
    <x v="0"/>
    <n v="1976"/>
    <x v="8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x v="1"/>
    <s v="SBrkr"/>
    <n v="1142"/>
    <n v="0"/>
    <n v="0"/>
    <x v="26"/>
    <n v="1142"/>
    <n v="1"/>
    <n v="0"/>
    <n v="1"/>
    <n v="1"/>
    <n v="3"/>
    <n v="1"/>
    <s v="TA"/>
    <n v="6"/>
    <s v="Typ"/>
    <n v="1"/>
    <s v="Po"/>
    <s v="Attchd"/>
    <n v="1976"/>
    <s v="Fin"/>
    <x v="4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x v="319"/>
    <n v="58.260869565217391"/>
    <x v="3"/>
    <m/>
  </r>
  <r>
    <x v="762"/>
    <n v="120"/>
    <x v="1"/>
    <s v="NA"/>
    <n v="4928"/>
    <x v="13"/>
    <s v="Pave"/>
    <s v="NA"/>
    <s v="IR1"/>
    <s v="Lvl"/>
    <s v="AllPub"/>
    <s v="Inside"/>
    <s v="Gtl"/>
    <x v="17"/>
    <s v="Norm"/>
    <s v="Norm"/>
    <x v="3"/>
    <x v="3"/>
    <x v="2"/>
    <x v="0"/>
    <n v="1976"/>
    <x v="8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x v="1"/>
    <s v="SBrkr"/>
    <n v="958"/>
    <n v="0"/>
    <n v="0"/>
    <x v="14"/>
    <n v="958"/>
    <n v="0"/>
    <n v="0"/>
    <n v="2"/>
    <n v="0"/>
    <n v="2"/>
    <n v="1"/>
    <s v="TA"/>
    <n v="5"/>
    <s v="Typ"/>
    <n v="1"/>
    <s v="TA"/>
    <s v="Attchd"/>
    <n v="1977"/>
    <s v="RFn"/>
    <x v="4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x v="49"/>
    <n v="64"/>
    <x v="3"/>
    <m/>
  </r>
  <r>
    <x v="763"/>
    <n v="120"/>
    <x v="1"/>
    <s v="NA"/>
    <n v="4928"/>
    <x v="13"/>
    <s v="Pave"/>
    <s v="NA"/>
    <s v="IR1"/>
    <s v="Lvl"/>
    <s v="AllPub"/>
    <s v="Inside"/>
    <s v="Gtl"/>
    <x v="17"/>
    <s v="Norm"/>
    <s v="Norm"/>
    <x v="3"/>
    <x v="3"/>
    <x v="2"/>
    <x v="2"/>
    <n v="1976"/>
    <x v="8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x v="1"/>
    <s v="SBrkr"/>
    <n v="958"/>
    <n v="0"/>
    <n v="0"/>
    <x v="20"/>
    <n v="958"/>
    <n v="0"/>
    <n v="0"/>
    <n v="2"/>
    <n v="0"/>
    <n v="2"/>
    <n v="1"/>
    <s v="TA"/>
    <n v="5"/>
    <s v="Typ"/>
    <n v="0"/>
    <s v="NA"/>
    <s v="Attchd"/>
    <n v="1976"/>
    <s v="RFn"/>
    <x v="4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x v="354"/>
    <n v="75.65789473684211"/>
    <x v="6"/>
    <m/>
  </r>
  <r>
    <x v="764"/>
    <n v="80"/>
    <x v="1"/>
    <n v="72"/>
    <n v="7200"/>
    <x v="17"/>
    <s v="Pave"/>
    <s v="NA"/>
    <s v="Reg"/>
    <s v="Lvl"/>
    <s v="AllPub"/>
    <s v="Inside"/>
    <s v="Gtl"/>
    <x v="2"/>
    <s v="Norm"/>
    <s v="Norm"/>
    <x v="0"/>
    <x v="6"/>
    <x v="2"/>
    <x v="2"/>
    <n v="1976"/>
    <x v="8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x v="1"/>
    <s v="SBrkr"/>
    <n v="1125"/>
    <n v="0"/>
    <n v="0"/>
    <x v="15"/>
    <n v="1125"/>
    <n v="1"/>
    <n v="0"/>
    <n v="1"/>
    <n v="0"/>
    <n v="3"/>
    <n v="1"/>
    <s v="TA"/>
    <n v="6"/>
    <s v="Typ"/>
    <n v="1"/>
    <s v="Fa"/>
    <s v="Detchd"/>
    <n v="1977"/>
    <s v="Unf"/>
    <x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x v="110"/>
    <n v="56.81818181818182"/>
    <x v="3"/>
    <m/>
  </r>
  <r>
    <x v="765"/>
    <n v="80"/>
    <x v="1"/>
    <n v="94"/>
    <n v="7819"/>
    <x v="14"/>
    <s v="Pave"/>
    <s v="NA"/>
    <s v="Reg"/>
    <s v="Lvl"/>
    <s v="AllPub"/>
    <s v="Inside"/>
    <s v="Gtl"/>
    <x v="2"/>
    <s v="Norm"/>
    <s v="Norm"/>
    <x v="0"/>
    <x v="6"/>
    <x v="2"/>
    <x v="0"/>
    <n v="1976"/>
    <x v="8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x v="1"/>
    <s v="SBrkr"/>
    <n v="1117"/>
    <n v="0"/>
    <n v="0"/>
    <x v="19"/>
    <n v="1117"/>
    <n v="1"/>
    <n v="0"/>
    <n v="1"/>
    <n v="0"/>
    <n v="3"/>
    <n v="1"/>
    <s v="TA"/>
    <n v="6"/>
    <s v="Typ"/>
    <n v="1"/>
    <s v="TA"/>
    <s v="Detchd"/>
    <n v="1976"/>
    <s v="Unf"/>
    <x v="4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x v="125"/>
    <n v="50.952380952380949"/>
    <x v="1"/>
    <m/>
  </r>
  <r>
    <x v="766"/>
    <n v="20"/>
    <x v="1"/>
    <s v="NA"/>
    <n v="7917"/>
    <x v="14"/>
    <s v="Pave"/>
    <s v="NA"/>
    <s v="IR1"/>
    <s v="Lvl"/>
    <s v="AllPub"/>
    <s v="Corner"/>
    <s v="Gtl"/>
    <x v="2"/>
    <s v="Norm"/>
    <s v="Norm"/>
    <x v="0"/>
    <x v="3"/>
    <x v="2"/>
    <x v="4"/>
    <n v="1976"/>
    <x v="8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x v="1"/>
    <s v="SBrkr"/>
    <n v="1113"/>
    <n v="0"/>
    <n v="0"/>
    <x v="26"/>
    <n v="1113"/>
    <n v="1"/>
    <n v="0"/>
    <n v="1"/>
    <n v="1"/>
    <n v="3"/>
    <n v="1"/>
    <s v="TA"/>
    <n v="6"/>
    <s v="Typ"/>
    <n v="1"/>
    <s v="Fa"/>
    <s v="Attchd"/>
    <n v="1987"/>
    <s v="RFn"/>
    <x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x v="267"/>
    <n v="64.347826086956516"/>
    <x v="3"/>
    <m/>
  </r>
  <r>
    <x v="767"/>
    <n v="60"/>
    <x v="1"/>
    <s v="NA"/>
    <n v="8963"/>
    <x v="2"/>
    <s v="Pave"/>
    <s v="NA"/>
    <s v="IR1"/>
    <s v="Lvl"/>
    <s v="AllPub"/>
    <s v="Inside"/>
    <s v="Gtl"/>
    <x v="13"/>
    <s v="Norm"/>
    <s v="Norm"/>
    <x v="0"/>
    <x v="0"/>
    <x v="0"/>
    <x v="5"/>
    <n v="1976"/>
    <x v="8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x v="1"/>
    <s v="SBrkr"/>
    <n v="1175"/>
    <n v="1540"/>
    <n v="0"/>
    <x v="4"/>
    <n v="2715"/>
    <n v="0"/>
    <n v="1"/>
    <n v="3"/>
    <n v="1"/>
    <n v="4"/>
    <n v="1"/>
    <s v="Gd"/>
    <n v="11"/>
    <s v="Typ"/>
    <n v="2"/>
    <s v="TA"/>
    <s v="BuiltIn"/>
    <n v="1994"/>
    <s v="Fin"/>
    <x v="4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x v="355"/>
    <n v="76.871794871794876"/>
    <x v="6"/>
    <m/>
  </r>
  <r>
    <x v="768"/>
    <n v="90"/>
    <x v="1"/>
    <n v="63"/>
    <n v="9297"/>
    <x v="2"/>
    <s v="Pave"/>
    <s v="NA"/>
    <s v="Reg"/>
    <s v="Lvl"/>
    <s v="AllPub"/>
    <s v="Inside"/>
    <s v="Gtl"/>
    <x v="10"/>
    <s v="Norm"/>
    <s v="Norm"/>
    <x v="2"/>
    <x v="3"/>
    <x v="1"/>
    <x v="0"/>
    <n v="1976"/>
    <x v="8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x v="1"/>
    <s v="SBrkr"/>
    <n v="1728"/>
    <n v="0"/>
    <n v="0"/>
    <x v="16"/>
    <n v="1728"/>
    <n v="2"/>
    <n v="0"/>
    <n v="2"/>
    <n v="0"/>
    <n v="4"/>
    <n v="2"/>
    <s v="TA"/>
    <n v="8"/>
    <s v="Typ"/>
    <n v="0"/>
    <s v="NA"/>
    <s v="Detchd"/>
    <n v="1976"/>
    <s v="Unf"/>
    <x v="4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356"/>
    <n v="53.714285714285715"/>
    <x v="1"/>
    <m/>
  </r>
  <r>
    <x v="769"/>
    <n v="20"/>
    <x v="1"/>
    <n v="80"/>
    <n v="9600"/>
    <x v="15"/>
    <s v="Pave"/>
    <s v="NA"/>
    <s v="Reg"/>
    <s v="Lvl"/>
    <s v="AllPub"/>
    <s v="FR2"/>
    <s v="Gtl"/>
    <x v="18"/>
    <s v="Feedr"/>
    <s v="Norm"/>
    <x v="0"/>
    <x v="3"/>
    <x v="2"/>
    <x v="1"/>
    <n v="1976"/>
    <x v="8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x v="1"/>
    <s v="SBrkr"/>
    <n v="1262"/>
    <n v="0"/>
    <n v="0"/>
    <x v="22"/>
    <n v="1262"/>
    <n v="0"/>
    <n v="1"/>
    <n v="2"/>
    <n v="0"/>
    <n v="3"/>
    <n v="1"/>
    <s v="TA"/>
    <n v="6"/>
    <s v="Typ"/>
    <n v="1"/>
    <s v="TA"/>
    <s v="Attchd"/>
    <n v="1976"/>
    <s v="RFn"/>
    <x v="4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x v="357"/>
    <n v="72.599999999999994"/>
    <x v="2"/>
    <m/>
  </r>
  <r>
    <x v="770"/>
    <n v="80"/>
    <x v="1"/>
    <n v="80"/>
    <n v="9600"/>
    <x v="15"/>
    <s v="Pave"/>
    <s v="NA"/>
    <s v="Reg"/>
    <s v="Lvl"/>
    <s v="AllPub"/>
    <s v="FR2"/>
    <s v="Gtl"/>
    <x v="18"/>
    <s v="Feedr"/>
    <s v="Norm"/>
    <x v="0"/>
    <x v="6"/>
    <x v="2"/>
    <x v="4"/>
    <n v="1976"/>
    <x v="8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x v="1"/>
    <s v="SBrkr"/>
    <n v="1094"/>
    <n v="761"/>
    <n v="0"/>
    <x v="2"/>
    <n v="1855"/>
    <n v="0"/>
    <n v="0"/>
    <n v="2"/>
    <n v="1"/>
    <n v="3"/>
    <n v="1"/>
    <s v="TA"/>
    <n v="7"/>
    <s v="Typ"/>
    <n v="1"/>
    <s v="TA"/>
    <s v="Attchd"/>
    <n v="1976"/>
    <s v="RFn"/>
    <x v="4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x v="298"/>
    <n v="77.916666666666671"/>
    <x v="6"/>
    <m/>
  </r>
  <r>
    <x v="771"/>
    <n v="20"/>
    <x v="1"/>
    <s v="NA"/>
    <n v="9991"/>
    <x v="3"/>
    <s v="Pave"/>
    <s v="NA"/>
    <s v="IR1"/>
    <s v="Lvl"/>
    <s v="AllPub"/>
    <s v="Corner"/>
    <s v="Gtl"/>
    <x v="1"/>
    <s v="Feedr"/>
    <s v="Norm"/>
    <x v="0"/>
    <x v="3"/>
    <x v="4"/>
    <x v="3"/>
    <n v="1976"/>
    <x v="8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x v="1"/>
    <s v="SBrkr"/>
    <n v="1620"/>
    <n v="0"/>
    <n v="0"/>
    <x v="17"/>
    <n v="1620"/>
    <n v="1"/>
    <n v="0"/>
    <n v="2"/>
    <n v="0"/>
    <n v="3"/>
    <n v="1"/>
    <s v="TA"/>
    <n v="8"/>
    <s v="Min1"/>
    <n v="1"/>
    <s v="TA"/>
    <s v="Attchd"/>
    <n v="1993"/>
    <s v="Unf"/>
    <x v="4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x v="255"/>
    <n v="51.724137931034484"/>
    <x v="1"/>
    <m/>
  </r>
  <r>
    <x v="772"/>
    <n v="60"/>
    <x v="1"/>
    <n v="78"/>
    <n v="10140"/>
    <x v="3"/>
    <s v="Pave"/>
    <s v="NA"/>
    <s v="Reg"/>
    <s v="Lvl"/>
    <s v="AllPub"/>
    <s v="Inside"/>
    <s v="Gtl"/>
    <x v="13"/>
    <s v="Norm"/>
    <s v="Norm"/>
    <x v="0"/>
    <x v="0"/>
    <x v="3"/>
    <x v="0"/>
    <n v="1976"/>
    <x v="8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x v="1"/>
    <s v="SBrkr"/>
    <n v="832"/>
    <n v="832"/>
    <n v="0"/>
    <x v="22"/>
    <n v="1664"/>
    <n v="0"/>
    <n v="0"/>
    <n v="2"/>
    <n v="1"/>
    <n v="4"/>
    <n v="1"/>
    <s v="TA"/>
    <n v="8"/>
    <s v="Typ"/>
    <n v="1"/>
    <s v="TA"/>
    <s v="Attchd"/>
    <n v="1976"/>
    <s v="RFn"/>
    <x v="4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x v="138"/>
    <n v="65.16"/>
    <x v="2"/>
    <m/>
  </r>
  <r>
    <x v="773"/>
    <n v="60"/>
    <x v="1"/>
    <s v="NA"/>
    <n v="10304"/>
    <x v="16"/>
    <s v="Pave"/>
    <s v="NA"/>
    <s v="IR1"/>
    <s v="Lvl"/>
    <s v="AllPub"/>
    <s v="CulDSac"/>
    <s v="Gtl"/>
    <x v="13"/>
    <s v="PosN"/>
    <s v="Norm"/>
    <x v="0"/>
    <x v="0"/>
    <x v="1"/>
    <x v="4"/>
    <n v="1976"/>
    <x v="8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x v="1"/>
    <s v="SBrkr"/>
    <n v="1088"/>
    <n v="780"/>
    <n v="0"/>
    <x v="23"/>
    <n v="1868"/>
    <n v="1"/>
    <n v="0"/>
    <n v="2"/>
    <n v="1"/>
    <n v="4"/>
    <n v="1"/>
    <s v="Gd"/>
    <n v="9"/>
    <s v="Typ"/>
    <n v="1"/>
    <s v="TA"/>
    <s v="Attchd"/>
    <n v="1976"/>
    <s v="Unf"/>
    <x v="4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x v="342"/>
    <n v="75.961538461538467"/>
    <x v="6"/>
    <m/>
  </r>
  <r>
    <x v="774"/>
    <n v="20"/>
    <x v="1"/>
    <n v="80"/>
    <n v="10400"/>
    <x v="16"/>
    <s v="Pave"/>
    <s v="NA"/>
    <s v="Reg"/>
    <s v="Lvl"/>
    <s v="AllPub"/>
    <s v="Inside"/>
    <s v="Gtl"/>
    <x v="13"/>
    <s v="Norm"/>
    <s v="Norm"/>
    <x v="0"/>
    <x v="3"/>
    <x v="3"/>
    <x v="0"/>
    <n v="1976"/>
    <x v="8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x v="1"/>
    <s v="SBrkr"/>
    <n v="1370"/>
    <n v="0"/>
    <n v="0"/>
    <x v="22"/>
    <n v="1370"/>
    <n v="0"/>
    <n v="0"/>
    <n v="2"/>
    <n v="0"/>
    <n v="3"/>
    <n v="1"/>
    <s v="TA"/>
    <n v="6"/>
    <s v="Typ"/>
    <n v="1"/>
    <s v="TA"/>
    <s v="Attchd"/>
    <n v="1976"/>
    <s v="RFn"/>
    <x v="4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x v="126"/>
    <n v="60.8"/>
    <x v="3"/>
    <m/>
  </r>
  <r>
    <x v="775"/>
    <n v="60"/>
    <x v="1"/>
    <n v="80"/>
    <n v="10480"/>
    <x v="16"/>
    <s v="Pave"/>
    <s v="NA"/>
    <s v="Reg"/>
    <s v="Lvl"/>
    <s v="AllPub"/>
    <s v="Inside"/>
    <s v="Gtl"/>
    <x v="13"/>
    <s v="Norm"/>
    <s v="Norm"/>
    <x v="0"/>
    <x v="0"/>
    <x v="3"/>
    <x v="2"/>
    <n v="1976"/>
    <x v="8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x v="1"/>
    <s v="SBrkr"/>
    <n v="1098"/>
    <n v="866"/>
    <n v="0"/>
    <x v="0"/>
    <n v="1964"/>
    <n v="0"/>
    <n v="0"/>
    <n v="2"/>
    <n v="1"/>
    <n v="4"/>
    <n v="1"/>
    <s v="TA"/>
    <n v="8"/>
    <s v="Typ"/>
    <n v="1"/>
    <s v="Gd"/>
    <s v="Attchd"/>
    <n v="1976"/>
    <s v="RFn"/>
    <x v="4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x v="121"/>
    <n v="73.214285714285708"/>
    <x v="2"/>
    <m/>
  </r>
  <r>
    <x v="776"/>
    <n v="20"/>
    <x v="1"/>
    <n v="75"/>
    <n v="10650"/>
    <x v="16"/>
    <s v="Pave"/>
    <s v="NA"/>
    <s v="Reg"/>
    <s v="Lvl"/>
    <s v="AllPub"/>
    <s v="Corner"/>
    <s v="Gtl"/>
    <x v="14"/>
    <s v="Norm"/>
    <s v="Norm"/>
    <x v="0"/>
    <x v="3"/>
    <x v="1"/>
    <x v="2"/>
    <n v="1976"/>
    <x v="8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x v="1"/>
    <s v="SBrkr"/>
    <n v="894"/>
    <n v="0"/>
    <n v="0"/>
    <x v="1"/>
    <n v="894"/>
    <n v="1"/>
    <n v="0"/>
    <n v="1"/>
    <n v="0"/>
    <n v="3"/>
    <n v="1"/>
    <s v="TA"/>
    <n v="5"/>
    <s v="Typ"/>
    <n v="0"/>
    <s v="NA"/>
    <s v="Attchd"/>
    <n v="1976"/>
    <s v="Unf"/>
    <x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x v="358"/>
    <n v="71.222222222222229"/>
    <x v="2"/>
    <m/>
  </r>
  <r>
    <x v="777"/>
    <n v="20"/>
    <x v="1"/>
    <n v="90"/>
    <n v="10768"/>
    <x v="7"/>
    <s v="Pave"/>
    <s v="NA"/>
    <s v="IR1"/>
    <s v="Lvl"/>
    <s v="AllPub"/>
    <s v="Corner"/>
    <s v="Gtl"/>
    <x v="18"/>
    <s v="Norm"/>
    <s v="Norm"/>
    <x v="0"/>
    <x v="3"/>
    <x v="1"/>
    <x v="1"/>
    <n v="1976"/>
    <x v="8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x v="1"/>
    <s v="SBrkr"/>
    <n v="1437"/>
    <n v="0"/>
    <n v="0"/>
    <x v="17"/>
    <n v="1437"/>
    <n v="1"/>
    <n v="0"/>
    <n v="2"/>
    <n v="0"/>
    <n v="3"/>
    <n v="1"/>
    <s v="Gd"/>
    <n v="6"/>
    <s v="Typ"/>
    <n v="1"/>
    <s v="Fa"/>
    <s v="Attchd"/>
    <n v="1976"/>
    <s v="RFn"/>
    <x v="4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x v="359"/>
    <n v="75.172413793103445"/>
    <x v="6"/>
    <m/>
  </r>
  <r>
    <x v="778"/>
    <n v="80"/>
    <x v="1"/>
    <n v="55"/>
    <n v="10780"/>
    <x v="7"/>
    <s v="Pave"/>
    <s v="NA"/>
    <s v="IR1"/>
    <s v="Lvl"/>
    <s v="AllPub"/>
    <s v="Inside"/>
    <s v="Gtl"/>
    <x v="14"/>
    <s v="Norm"/>
    <s v="Norm"/>
    <x v="0"/>
    <x v="6"/>
    <x v="1"/>
    <x v="0"/>
    <n v="1976"/>
    <x v="8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x v="1"/>
    <s v="SBrkr"/>
    <n v="954"/>
    <n v="0"/>
    <n v="0"/>
    <x v="20"/>
    <n v="954"/>
    <n v="0"/>
    <n v="0"/>
    <n v="1"/>
    <n v="0"/>
    <n v="3"/>
    <n v="1"/>
    <s v="TA"/>
    <n v="6"/>
    <s v="Typ"/>
    <n v="0"/>
    <s v="NA"/>
    <s v="Detchd"/>
    <n v="1976"/>
    <s v="Unf"/>
    <x v="4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66"/>
    <n v="69.736842105263165"/>
    <x v="2"/>
    <m/>
  </r>
  <r>
    <x v="779"/>
    <n v="80"/>
    <x v="1"/>
    <s v="NA"/>
    <n v="11333"/>
    <x v="8"/>
    <s v="Pave"/>
    <s v="NA"/>
    <s v="IR1"/>
    <s v="Lvl"/>
    <s v="AllPub"/>
    <s v="Corner"/>
    <s v="Gtl"/>
    <x v="10"/>
    <s v="Norm"/>
    <s v="Norm"/>
    <x v="0"/>
    <x v="6"/>
    <x v="2"/>
    <x v="0"/>
    <n v="1976"/>
    <x v="8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x v="1"/>
    <s v="SBrkr"/>
    <n v="1062"/>
    <n v="0"/>
    <n v="0"/>
    <x v="19"/>
    <n v="1062"/>
    <n v="1"/>
    <n v="0"/>
    <n v="1"/>
    <n v="0"/>
    <n v="3"/>
    <n v="1"/>
    <s v="TA"/>
    <n v="5"/>
    <s v="Typ"/>
    <n v="2"/>
    <s v="TA"/>
    <s v="Attchd"/>
    <n v="1976"/>
    <s v="RFn"/>
    <x v="4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x v="360"/>
    <n v="69.904761904761898"/>
    <x v="2"/>
    <m/>
  </r>
  <r>
    <x v="780"/>
    <n v="20"/>
    <x v="1"/>
    <n v="104"/>
    <n v="11361"/>
    <x v="8"/>
    <s v="Pave"/>
    <s v="NA"/>
    <s v="Reg"/>
    <s v="Lvl"/>
    <s v="AllPub"/>
    <s v="Inside"/>
    <s v="Gtl"/>
    <x v="13"/>
    <s v="Norm"/>
    <s v="Norm"/>
    <x v="0"/>
    <x v="3"/>
    <x v="2"/>
    <x v="0"/>
    <n v="1976"/>
    <x v="8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x v="1"/>
    <s v="SBrkr"/>
    <n v="1523"/>
    <n v="0"/>
    <n v="0"/>
    <x v="6"/>
    <n v="1523"/>
    <n v="0"/>
    <n v="1"/>
    <n v="2"/>
    <n v="0"/>
    <n v="3"/>
    <n v="1"/>
    <s v="TA"/>
    <n v="7"/>
    <s v="Typ"/>
    <n v="1"/>
    <s v="TA"/>
    <s v="Attchd"/>
    <n v="1976"/>
    <s v="Fin"/>
    <x v="4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x v="321"/>
    <n v="66.666666666666671"/>
    <x v="2"/>
    <m/>
  </r>
  <r>
    <x v="781"/>
    <n v="90"/>
    <x v="1"/>
    <s v="NA"/>
    <n v="11500"/>
    <x v="8"/>
    <s v="Pave"/>
    <s v="NA"/>
    <s v="IR1"/>
    <s v="Lvl"/>
    <s v="AllPub"/>
    <s v="Corner"/>
    <s v="Gtl"/>
    <x v="13"/>
    <s v="Feedr"/>
    <s v="RRAn"/>
    <x v="2"/>
    <x v="3"/>
    <x v="1"/>
    <x v="2"/>
    <n v="1976"/>
    <x v="8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x v="1"/>
    <s v="SBrkr"/>
    <n v="1680"/>
    <n v="0"/>
    <n v="0"/>
    <x v="10"/>
    <n v="1680"/>
    <n v="0"/>
    <n v="0"/>
    <n v="2"/>
    <n v="0"/>
    <n v="4"/>
    <n v="2"/>
    <s v="TA"/>
    <n v="8"/>
    <s v="Typ"/>
    <n v="0"/>
    <s v="NA"/>
    <s v="Detchd"/>
    <n v="1976"/>
    <s v="Unf"/>
    <x v="4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361"/>
    <n v="40.266176470588235"/>
    <x v="0"/>
    <m/>
  </r>
  <r>
    <x v="782"/>
    <n v="60"/>
    <x v="1"/>
    <s v="NA"/>
    <n v="12046"/>
    <x v="31"/>
    <s v="Pave"/>
    <s v="NA"/>
    <s v="IR1"/>
    <s v="Lvl"/>
    <s v="AllPub"/>
    <s v="Inside"/>
    <s v="Gtl"/>
    <x v="13"/>
    <s v="Norm"/>
    <s v="Norm"/>
    <x v="0"/>
    <x v="0"/>
    <x v="2"/>
    <x v="2"/>
    <n v="1976"/>
    <x v="8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x v="1"/>
    <s v="SBrkr"/>
    <n v="1118"/>
    <n v="912"/>
    <n v="0"/>
    <x v="17"/>
    <n v="2030"/>
    <n v="0"/>
    <n v="0"/>
    <n v="2"/>
    <n v="1"/>
    <n v="4"/>
    <n v="1"/>
    <s v="Gd"/>
    <n v="8"/>
    <s v="Typ"/>
    <n v="1"/>
    <s v="TA"/>
    <s v="Attchd"/>
    <n v="1976"/>
    <s v="Fin"/>
    <x v="4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x v="362"/>
    <n v="67.241379310344826"/>
    <x v="2"/>
    <m/>
  </r>
  <r>
    <x v="783"/>
    <n v="80"/>
    <x v="1"/>
    <s v="NA"/>
    <n v="12328"/>
    <x v="31"/>
    <s v="Pave"/>
    <s v="NA"/>
    <s v="IR1"/>
    <s v="Lvl"/>
    <s v="AllPub"/>
    <s v="Inside"/>
    <s v="Gtl"/>
    <x v="10"/>
    <s v="Norm"/>
    <s v="Norm"/>
    <x v="0"/>
    <x v="6"/>
    <x v="2"/>
    <x v="0"/>
    <n v="1976"/>
    <x v="8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x v="1"/>
    <s v="SBrkr"/>
    <n v="1034"/>
    <n v="0"/>
    <n v="0"/>
    <x v="14"/>
    <n v="1034"/>
    <n v="1"/>
    <n v="0"/>
    <n v="1"/>
    <n v="0"/>
    <n v="3"/>
    <n v="1"/>
    <s v="TA"/>
    <n v="6"/>
    <s v="Typ"/>
    <n v="0"/>
    <s v="NA"/>
    <s v="Attchd"/>
    <n v="1976"/>
    <s v="Unf"/>
    <x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x v="363"/>
    <n v="84.95"/>
    <x v="6"/>
    <m/>
  </r>
  <r>
    <x v="784"/>
    <n v="60"/>
    <x v="1"/>
    <s v="NA"/>
    <n v="12384"/>
    <x v="31"/>
    <s v="Pave"/>
    <s v="NA"/>
    <s v="Reg"/>
    <s v="Lvl"/>
    <s v="AllPub"/>
    <s v="CulDSac"/>
    <s v="Gtl"/>
    <x v="13"/>
    <s v="Norm"/>
    <s v="Norm"/>
    <x v="0"/>
    <x v="0"/>
    <x v="3"/>
    <x v="4"/>
    <n v="1976"/>
    <x v="8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x v="1"/>
    <s v="SBrkr"/>
    <n v="1142"/>
    <n v="793"/>
    <n v="0"/>
    <x v="6"/>
    <n v="1935"/>
    <n v="0"/>
    <n v="0"/>
    <n v="2"/>
    <n v="1"/>
    <n v="3"/>
    <n v="1"/>
    <s v="TA"/>
    <n v="7"/>
    <s v="Typ"/>
    <n v="1"/>
    <s v="TA"/>
    <s v="Attchd"/>
    <n v="1976"/>
    <s v="RFn"/>
    <x v="4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x v="318"/>
    <n v="73.296296296296291"/>
    <x v="2"/>
    <m/>
  </r>
  <r>
    <x v="785"/>
    <n v="90"/>
    <x v="1"/>
    <n v="55"/>
    <n v="12640"/>
    <x v="26"/>
    <s v="Pave"/>
    <s v="NA"/>
    <s v="IR1"/>
    <s v="Lvl"/>
    <s v="AllPub"/>
    <s v="Inside"/>
    <s v="Gtl"/>
    <x v="10"/>
    <s v="Norm"/>
    <s v="Norm"/>
    <x v="2"/>
    <x v="3"/>
    <x v="2"/>
    <x v="0"/>
    <n v="1976"/>
    <x v="8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x v="1"/>
    <s v="SBrkr"/>
    <n v="1728"/>
    <n v="0"/>
    <n v="0"/>
    <x v="16"/>
    <n v="1728"/>
    <n v="0"/>
    <n v="0"/>
    <n v="2"/>
    <n v="0"/>
    <n v="4"/>
    <n v="2"/>
    <s v="TA"/>
    <n v="8"/>
    <s v="Typ"/>
    <n v="0"/>
    <s v="NA"/>
    <s v="Attchd"/>
    <n v="1976"/>
    <s v="Unf"/>
    <x v="4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x v="364"/>
    <n v="43.114285714285714"/>
    <x v="0"/>
    <m/>
  </r>
  <r>
    <x v="786"/>
    <n v="60"/>
    <x v="1"/>
    <s v="NA"/>
    <n v="13517"/>
    <x v="11"/>
    <s v="Pave"/>
    <s v="NA"/>
    <s v="IR1"/>
    <s v="Lvl"/>
    <s v="AllPub"/>
    <s v="CulDSac"/>
    <s v="Gtl"/>
    <x v="1"/>
    <s v="RRAe"/>
    <s v="Norm"/>
    <x v="0"/>
    <x v="0"/>
    <x v="2"/>
    <x v="1"/>
    <n v="1976"/>
    <x v="8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x v="1"/>
    <s v="SBrkr"/>
    <n v="725"/>
    <n v="754"/>
    <n v="0"/>
    <x v="15"/>
    <n v="1479"/>
    <n v="0"/>
    <n v="0"/>
    <n v="2"/>
    <n v="1"/>
    <n v="3"/>
    <n v="1"/>
    <s v="Gd"/>
    <n v="6"/>
    <s v="Typ"/>
    <n v="0"/>
    <s v="NA"/>
    <s v="Attchd"/>
    <n v="1976"/>
    <s v="RFn"/>
    <x v="4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x v="193"/>
    <n v="59.31818181818182"/>
    <x v="3"/>
    <m/>
  </r>
  <r>
    <x v="787"/>
    <n v="20"/>
    <x v="1"/>
    <s v="NA"/>
    <n v="15498"/>
    <x v="27"/>
    <s v="Pave"/>
    <s v="NA"/>
    <s v="IR1"/>
    <s v="Lvl"/>
    <s v="AllPub"/>
    <s v="Corner"/>
    <s v="Gtl"/>
    <x v="12"/>
    <s v="Norm"/>
    <s v="Norm"/>
    <x v="0"/>
    <x v="3"/>
    <x v="0"/>
    <x v="2"/>
    <n v="1976"/>
    <x v="8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x v="1"/>
    <s v="SBrkr"/>
    <n v="2898"/>
    <n v="0"/>
    <n v="0"/>
    <x v="42"/>
    <n v="2898"/>
    <n v="1"/>
    <n v="0"/>
    <n v="2"/>
    <n v="0"/>
    <n v="2"/>
    <n v="1"/>
    <s v="Gd"/>
    <n v="10"/>
    <s v="Typ"/>
    <n v="1"/>
    <s v="Gd"/>
    <s v="Attchd"/>
    <n v="1976"/>
    <s v="Fin"/>
    <x v="4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x v="365"/>
    <n v="63.777777777777779"/>
    <x v="3"/>
    <m/>
  </r>
  <r>
    <x v="788"/>
    <n v="60"/>
    <x v="1"/>
    <s v="NA"/>
    <n v="18800"/>
    <x v="65"/>
    <s v="Pave"/>
    <s v="NA"/>
    <s v="IR1"/>
    <s v="Lvl"/>
    <s v="AllPub"/>
    <s v="FR2"/>
    <s v="Gtl"/>
    <x v="13"/>
    <s v="Norm"/>
    <s v="Norm"/>
    <x v="0"/>
    <x v="0"/>
    <x v="2"/>
    <x v="0"/>
    <n v="1976"/>
    <x v="8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x v="1"/>
    <s v="SBrkr"/>
    <n v="790"/>
    <n v="784"/>
    <n v="0"/>
    <x v="2"/>
    <n v="1574"/>
    <n v="1"/>
    <n v="0"/>
    <n v="2"/>
    <n v="1"/>
    <n v="3"/>
    <n v="1"/>
    <s v="TA"/>
    <n v="6"/>
    <s v="Typ"/>
    <n v="1"/>
    <s v="TA"/>
    <s v="Attchd"/>
    <n v="1976"/>
    <s v="Fin"/>
    <x v="4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x v="239"/>
    <n v="79.166666666666671"/>
    <x v="6"/>
    <m/>
  </r>
  <r>
    <x v="789"/>
    <n v="160"/>
    <x v="0"/>
    <n v="41"/>
    <n v="2665"/>
    <x v="25"/>
    <s v="Pave"/>
    <s v="NA"/>
    <s v="Reg"/>
    <s v="Lvl"/>
    <s v="AllPub"/>
    <s v="Inside"/>
    <s v="Gtl"/>
    <x v="15"/>
    <s v="Norm"/>
    <s v="Norm"/>
    <x v="3"/>
    <x v="0"/>
    <x v="1"/>
    <x v="2"/>
    <n v="1977"/>
    <x v="8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x v="1"/>
    <s v="SBrkr"/>
    <n v="925"/>
    <n v="550"/>
    <n v="0"/>
    <x v="15"/>
    <n v="1475"/>
    <n v="0"/>
    <n v="0"/>
    <n v="2"/>
    <n v="0"/>
    <n v="4"/>
    <n v="1"/>
    <s v="TA"/>
    <n v="6"/>
    <s v="Typ"/>
    <n v="1"/>
    <s v="TA"/>
    <s v="Attchd"/>
    <n v="1977"/>
    <s v="RFn"/>
    <x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x v="28"/>
    <n v="57.727272727272727"/>
    <x v="3"/>
    <m/>
  </r>
  <r>
    <x v="790"/>
    <n v="120"/>
    <x v="1"/>
    <n v="53"/>
    <n v="4043"/>
    <x v="32"/>
    <s v="Pave"/>
    <s v="NA"/>
    <s v="Reg"/>
    <s v="Lvl"/>
    <s v="AllPub"/>
    <s v="Inside"/>
    <s v="Gtl"/>
    <x v="17"/>
    <s v="Norm"/>
    <s v="Norm"/>
    <x v="3"/>
    <x v="3"/>
    <x v="2"/>
    <x v="2"/>
    <n v="1977"/>
    <x v="8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x v="1"/>
    <s v="SBrkr"/>
    <n v="1069"/>
    <n v="0"/>
    <n v="0"/>
    <x v="19"/>
    <n v="1069"/>
    <n v="0"/>
    <n v="0"/>
    <n v="2"/>
    <n v="0"/>
    <n v="2"/>
    <n v="1"/>
    <s v="TA"/>
    <n v="4"/>
    <s v="Typ"/>
    <n v="0"/>
    <s v="NA"/>
    <s v="Attchd"/>
    <n v="1977"/>
    <s v="RFn"/>
    <x v="4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x v="16"/>
    <n v="66.666666666666671"/>
    <x v="2"/>
    <m/>
  </r>
  <r>
    <x v="791"/>
    <n v="120"/>
    <x v="1"/>
    <n v="53"/>
    <n v="4043"/>
    <x v="32"/>
    <s v="Pave"/>
    <s v="NA"/>
    <s v="Reg"/>
    <s v="Lvl"/>
    <s v="AllPub"/>
    <s v="Inside"/>
    <s v="Gtl"/>
    <x v="17"/>
    <s v="Norm"/>
    <s v="Norm"/>
    <x v="3"/>
    <x v="3"/>
    <x v="2"/>
    <x v="0"/>
    <n v="1977"/>
    <x v="8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x v="1"/>
    <s v="SBrkr"/>
    <n v="1069"/>
    <n v="0"/>
    <n v="0"/>
    <x v="19"/>
    <n v="1069"/>
    <n v="0"/>
    <n v="0"/>
    <n v="2"/>
    <n v="0"/>
    <n v="2"/>
    <n v="1"/>
    <s v="TA"/>
    <n v="4"/>
    <s v="Typ"/>
    <n v="1"/>
    <s v="Fa"/>
    <s v="Attchd"/>
    <n v="1977"/>
    <s v="RFn"/>
    <x v="4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x v="142"/>
    <n v="60.714285714285715"/>
    <x v="3"/>
    <m/>
  </r>
  <r>
    <x v="792"/>
    <n v="20"/>
    <x v="1"/>
    <n v="71"/>
    <n v="7064"/>
    <x v="21"/>
    <s v="Pave"/>
    <s v="NA"/>
    <s v="Reg"/>
    <s v="Lvl"/>
    <s v="AllPub"/>
    <s v="Inside"/>
    <s v="Gtl"/>
    <x v="1"/>
    <s v="Norm"/>
    <s v="Norm"/>
    <x v="0"/>
    <x v="3"/>
    <x v="1"/>
    <x v="2"/>
    <n v="1977"/>
    <x v="8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x v="1"/>
    <s v="SBrkr"/>
    <n v="980"/>
    <n v="0"/>
    <n v="0"/>
    <x v="14"/>
    <n v="980"/>
    <n v="0"/>
    <n v="0"/>
    <n v="1"/>
    <n v="0"/>
    <n v="3"/>
    <n v="1"/>
    <s v="TA"/>
    <n v="6"/>
    <s v="Typ"/>
    <n v="0"/>
    <s v="NA"/>
    <s v="Detchd"/>
    <n v="1986"/>
    <s v="Unf"/>
    <x v="4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x v="27"/>
    <n v="67.5"/>
    <x v="2"/>
    <m/>
  </r>
  <r>
    <x v="793"/>
    <n v="90"/>
    <x v="1"/>
    <n v="42"/>
    <n v="7711"/>
    <x v="14"/>
    <s v="Pave"/>
    <s v="NA"/>
    <s v="IR1"/>
    <s v="Lvl"/>
    <s v="AllPub"/>
    <s v="Inside"/>
    <s v="Gtl"/>
    <x v="2"/>
    <s v="Norm"/>
    <s v="Norm"/>
    <x v="2"/>
    <x v="3"/>
    <x v="4"/>
    <x v="7"/>
    <n v="1977"/>
    <x v="8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x v="1"/>
    <s v="SBrkr"/>
    <n v="1440"/>
    <n v="0"/>
    <n v="0"/>
    <x v="17"/>
    <n v="1440"/>
    <n v="2"/>
    <n v="0"/>
    <n v="2"/>
    <n v="0"/>
    <n v="4"/>
    <n v="2"/>
    <s v="TA"/>
    <n v="8"/>
    <s v="Typ"/>
    <n v="0"/>
    <s v="NA"/>
    <s v="NA"/>
    <s v="NA"/>
    <s v="NA"/>
    <x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x v="255"/>
    <n v="51.724137931034484"/>
    <x v="1"/>
    <m/>
  </r>
  <r>
    <x v="794"/>
    <n v="60"/>
    <x v="1"/>
    <n v="75"/>
    <n v="7950"/>
    <x v="14"/>
    <s v="Pave"/>
    <s v="NA"/>
    <s v="IR1"/>
    <s v="Bnk"/>
    <s v="AllPub"/>
    <s v="Corner"/>
    <s v="Gtl"/>
    <x v="2"/>
    <s v="Norm"/>
    <s v="Norm"/>
    <x v="0"/>
    <x v="0"/>
    <x v="2"/>
    <x v="2"/>
    <n v="1977"/>
    <x v="8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x v="1"/>
    <s v="SBrkr"/>
    <n v="698"/>
    <n v="728"/>
    <n v="0"/>
    <x v="19"/>
    <n v="1426"/>
    <n v="0"/>
    <n v="0"/>
    <n v="1"/>
    <n v="1"/>
    <n v="3"/>
    <n v="1"/>
    <s v="TA"/>
    <n v="6"/>
    <s v="Typ"/>
    <n v="0"/>
    <s v="NA"/>
    <s v="Attchd"/>
    <n v="1977"/>
    <s v="Fin"/>
    <x v="4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x v="10"/>
    <n v="75.952380952380949"/>
    <x v="6"/>
    <m/>
  </r>
  <r>
    <x v="795"/>
    <n v="20"/>
    <x v="1"/>
    <n v="71"/>
    <n v="8197"/>
    <x v="12"/>
    <s v="Pave"/>
    <s v="NA"/>
    <s v="Reg"/>
    <s v="Lvl"/>
    <s v="AllPub"/>
    <s v="Inside"/>
    <s v="Gtl"/>
    <x v="1"/>
    <s v="Norm"/>
    <s v="Norm"/>
    <x v="0"/>
    <x v="3"/>
    <x v="2"/>
    <x v="0"/>
    <n v="1977"/>
    <x v="8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x v="1"/>
    <s v="SBrkr"/>
    <n v="1285"/>
    <n v="0"/>
    <n v="0"/>
    <x v="20"/>
    <n v="1285"/>
    <n v="0"/>
    <n v="0"/>
    <n v="1"/>
    <n v="1"/>
    <n v="3"/>
    <n v="1"/>
    <s v="TA"/>
    <n v="7"/>
    <s v="Typ"/>
    <n v="1"/>
    <s v="TA"/>
    <s v="Attchd"/>
    <n v="1977"/>
    <s v="RFn"/>
    <x v="4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x v="366"/>
    <n v="75.526315789473685"/>
    <x v="6"/>
    <m/>
  </r>
  <r>
    <x v="796"/>
    <n v="80"/>
    <x v="1"/>
    <n v="65"/>
    <n v="8385"/>
    <x v="12"/>
    <s v="Pave"/>
    <s v="NA"/>
    <s v="Reg"/>
    <s v="Lvl"/>
    <s v="AllPub"/>
    <s v="Inside"/>
    <s v="Gtl"/>
    <x v="14"/>
    <s v="Norm"/>
    <s v="Norm"/>
    <x v="0"/>
    <x v="6"/>
    <x v="1"/>
    <x v="1"/>
    <n v="1977"/>
    <x v="8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x v="1"/>
    <s v="SBrkr"/>
    <n v="985"/>
    <n v="0"/>
    <n v="0"/>
    <x v="14"/>
    <n v="985"/>
    <n v="0"/>
    <n v="0"/>
    <n v="2"/>
    <n v="0"/>
    <n v="3"/>
    <n v="1"/>
    <s v="TA"/>
    <n v="6"/>
    <s v="Typ"/>
    <n v="0"/>
    <s v="NA"/>
    <s v="Attchd"/>
    <n v="1977"/>
    <s v="Unf"/>
    <x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x v="275"/>
    <n v="74.95"/>
    <x v="2"/>
    <m/>
  </r>
  <r>
    <x v="797"/>
    <n v="90"/>
    <x v="3"/>
    <n v="60"/>
    <n v="8400"/>
    <x v="12"/>
    <s v="Pave"/>
    <s v="NA"/>
    <s v="Reg"/>
    <s v="Lvl"/>
    <s v="AllPub"/>
    <s v="Inside"/>
    <s v="Gtl"/>
    <x v="9"/>
    <s v="Feedr"/>
    <s v="Norm"/>
    <x v="2"/>
    <x v="3"/>
    <x v="1"/>
    <x v="0"/>
    <n v="1977"/>
    <x v="8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x v="1"/>
    <s v="SBrkr"/>
    <n v="2020"/>
    <n v="0"/>
    <n v="0"/>
    <x v="14"/>
    <n v="2020"/>
    <n v="0"/>
    <n v="0"/>
    <n v="2"/>
    <n v="0"/>
    <n v="4"/>
    <n v="2"/>
    <s v="TA"/>
    <n v="10"/>
    <s v="Typ"/>
    <n v="2"/>
    <s v="TA"/>
    <s v="Detchd"/>
    <n v="1977"/>
    <s v="Unf"/>
    <x v="4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63"/>
    <n v="72"/>
    <x v="2"/>
    <m/>
  </r>
  <r>
    <x v="798"/>
    <n v="80"/>
    <x v="1"/>
    <n v="88"/>
    <n v="8471"/>
    <x v="12"/>
    <s v="Pave"/>
    <s v="NA"/>
    <s v="IR1"/>
    <s v="Lvl"/>
    <s v="AllPub"/>
    <s v="Corner"/>
    <s v="Gtl"/>
    <x v="1"/>
    <s v="Norm"/>
    <s v="Norm"/>
    <x v="0"/>
    <x v="6"/>
    <x v="2"/>
    <x v="4"/>
    <n v="1977"/>
    <x v="8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x v="1"/>
    <s v="SBrkr"/>
    <n v="1212"/>
    <n v="0"/>
    <n v="0"/>
    <x v="7"/>
    <n v="1212"/>
    <n v="1"/>
    <n v="0"/>
    <n v="1"/>
    <n v="0"/>
    <n v="3"/>
    <n v="1"/>
    <s v="TA"/>
    <n v="6"/>
    <s v="Typ"/>
    <n v="1"/>
    <s v="TA"/>
    <s v="Attchd"/>
    <n v="1978"/>
    <s v="Unf"/>
    <x v="4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x v="325"/>
    <n v="88.82352941176471"/>
    <x v="8"/>
    <m/>
  </r>
  <r>
    <x v="799"/>
    <n v="20"/>
    <x v="1"/>
    <n v="61"/>
    <n v="8800"/>
    <x v="9"/>
    <s v="Pave"/>
    <s v="NA"/>
    <s v="IR1"/>
    <s v="Lvl"/>
    <s v="AllPub"/>
    <s v="Inside"/>
    <s v="Gtl"/>
    <x v="14"/>
    <s v="Norm"/>
    <s v="Norm"/>
    <x v="0"/>
    <x v="3"/>
    <x v="1"/>
    <x v="4"/>
    <n v="1977"/>
    <x v="8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x v="1"/>
    <s v="SBrkr"/>
    <n v="1040"/>
    <n v="0"/>
    <n v="0"/>
    <x v="19"/>
    <n v="1040"/>
    <n v="0"/>
    <n v="0"/>
    <n v="2"/>
    <n v="0"/>
    <n v="3"/>
    <n v="1"/>
    <s v="Gd"/>
    <n v="5"/>
    <s v="Typ"/>
    <n v="0"/>
    <s v="NA"/>
    <s v="Detchd"/>
    <n v="1977"/>
    <s v="Unf"/>
    <x v="4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x v="367"/>
    <n v="71.666666666666671"/>
    <x v="2"/>
    <m/>
  </r>
  <r>
    <x v="800"/>
    <n v="20"/>
    <x v="1"/>
    <s v="NA"/>
    <n v="9286"/>
    <x v="2"/>
    <s v="Pave"/>
    <s v="NA"/>
    <s v="IR1"/>
    <s v="Lvl"/>
    <s v="AllPub"/>
    <s v="CulDSac"/>
    <s v="Mod"/>
    <x v="14"/>
    <s v="Norm"/>
    <s v="Norm"/>
    <x v="0"/>
    <x v="3"/>
    <x v="1"/>
    <x v="4"/>
    <n v="1977"/>
    <x v="8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x v="1"/>
    <s v="SBrkr"/>
    <n v="1268"/>
    <n v="0"/>
    <n v="0"/>
    <x v="22"/>
    <n v="1268"/>
    <n v="0"/>
    <n v="0"/>
    <n v="1"/>
    <n v="1"/>
    <n v="3"/>
    <n v="1"/>
    <s v="Gd"/>
    <n v="5"/>
    <s v="Typ"/>
    <n v="0"/>
    <s v="NA"/>
    <s v="Detchd"/>
    <n v="1978"/>
    <s v="Unf"/>
    <x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x v="366"/>
    <n v="57.4"/>
    <x v="3"/>
    <m/>
  </r>
  <r>
    <x v="801"/>
    <n v="20"/>
    <x v="1"/>
    <n v="80"/>
    <n v="9650"/>
    <x v="15"/>
    <s v="Pave"/>
    <s v="NA"/>
    <s v="Reg"/>
    <s v="Lvl"/>
    <s v="AllPub"/>
    <s v="Inside"/>
    <s v="Gtl"/>
    <x v="13"/>
    <s v="Norm"/>
    <s v="Norm"/>
    <x v="0"/>
    <x v="3"/>
    <x v="2"/>
    <x v="0"/>
    <n v="1977"/>
    <x v="8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x v="1"/>
    <s v="SBrkr"/>
    <n v="1334"/>
    <n v="0"/>
    <n v="0"/>
    <x v="6"/>
    <n v="1334"/>
    <n v="0"/>
    <n v="1"/>
    <n v="2"/>
    <n v="0"/>
    <n v="2"/>
    <n v="1"/>
    <s v="TA"/>
    <n v="6"/>
    <s v="Typ"/>
    <n v="1"/>
    <s v="TA"/>
    <s v="Attchd"/>
    <n v="1977"/>
    <s v="RFn"/>
    <x v="4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x v="299"/>
    <n v="62.185185185185183"/>
    <x v="3"/>
    <m/>
  </r>
  <r>
    <x v="802"/>
    <n v="20"/>
    <x v="1"/>
    <s v="NA"/>
    <n v="9819"/>
    <x v="3"/>
    <s v="Pave"/>
    <s v="NA"/>
    <s v="IR1"/>
    <s v="Lvl"/>
    <s v="AllPub"/>
    <s v="Inside"/>
    <s v="Mod"/>
    <x v="10"/>
    <s v="Norm"/>
    <s v="Norm"/>
    <x v="0"/>
    <x v="3"/>
    <x v="2"/>
    <x v="0"/>
    <n v="1977"/>
    <x v="8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x v="1"/>
    <s v="SBrkr"/>
    <n v="1567"/>
    <n v="0"/>
    <n v="0"/>
    <x v="8"/>
    <n v="1567"/>
    <n v="1"/>
    <n v="0"/>
    <n v="2"/>
    <n v="0"/>
    <n v="2"/>
    <n v="1"/>
    <s v="Gd"/>
    <n v="5"/>
    <s v="Typ"/>
    <n v="2"/>
    <s v="TA"/>
    <s v="Attchd"/>
    <n v="1977"/>
    <s v="RFn"/>
    <x v="4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x v="368"/>
    <n v="63.225806451612904"/>
    <x v="3"/>
    <m/>
  </r>
  <r>
    <x v="803"/>
    <n v="60"/>
    <x v="1"/>
    <n v="83"/>
    <n v="10005"/>
    <x v="3"/>
    <s v="Pave"/>
    <s v="NA"/>
    <s v="Reg"/>
    <s v="Lvl"/>
    <s v="AllPub"/>
    <s v="Inside"/>
    <s v="Gtl"/>
    <x v="5"/>
    <s v="Norm"/>
    <s v="Norm"/>
    <x v="0"/>
    <x v="0"/>
    <x v="3"/>
    <x v="0"/>
    <n v="1977"/>
    <x v="8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x v="1"/>
    <s v="SBrkr"/>
    <n v="1156"/>
    <n v="866"/>
    <n v="0"/>
    <x v="3"/>
    <n v="2022"/>
    <n v="0"/>
    <n v="0"/>
    <n v="2"/>
    <n v="1"/>
    <n v="4"/>
    <n v="1"/>
    <s v="TA"/>
    <n v="8"/>
    <s v="Typ"/>
    <n v="1"/>
    <s v="TA"/>
    <s v="Attchd"/>
    <n v="1977"/>
    <s v="Fin"/>
    <x v="4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x v="369"/>
    <n v="60"/>
    <x v="3"/>
    <m/>
  </r>
  <r>
    <x v="804"/>
    <n v="20"/>
    <x v="1"/>
    <n v="75"/>
    <n v="10125"/>
    <x v="3"/>
    <s v="Pave"/>
    <s v="NA"/>
    <s v="Reg"/>
    <s v="Lvl"/>
    <s v="AllPub"/>
    <s v="Inside"/>
    <s v="Gtl"/>
    <x v="10"/>
    <s v="Norm"/>
    <s v="Norm"/>
    <x v="0"/>
    <x v="3"/>
    <x v="2"/>
    <x v="2"/>
    <n v="1977"/>
    <x v="8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x v="1"/>
    <s v="SBrkr"/>
    <n v="1279"/>
    <n v="0"/>
    <n v="0"/>
    <x v="22"/>
    <n v="1279"/>
    <n v="0"/>
    <n v="1"/>
    <n v="2"/>
    <n v="0"/>
    <n v="3"/>
    <n v="1"/>
    <s v="TA"/>
    <n v="6"/>
    <s v="Typ"/>
    <n v="2"/>
    <s v="Fa"/>
    <s v="Detchd"/>
    <n v="1980"/>
    <s v="Unf"/>
    <x v="4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x v="370"/>
    <n v="68.599999999999994"/>
    <x v="2"/>
    <m/>
  </r>
  <r>
    <x v="805"/>
    <n v="90"/>
    <x v="1"/>
    <n v="75"/>
    <n v="10125"/>
    <x v="3"/>
    <s v="Pave"/>
    <s v="NA"/>
    <s v="Reg"/>
    <s v="Lvl"/>
    <s v="AllPub"/>
    <s v="Inside"/>
    <s v="Gtl"/>
    <x v="10"/>
    <s v="Norm"/>
    <s v="Norm"/>
    <x v="2"/>
    <x v="1"/>
    <x v="1"/>
    <x v="0"/>
    <n v="1977"/>
    <x v="8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x v="1"/>
    <s v="SBrkr"/>
    <n v="1302"/>
    <n v="432"/>
    <n v="0"/>
    <x v="7"/>
    <n v="1734"/>
    <n v="0"/>
    <n v="0"/>
    <n v="2"/>
    <n v="0"/>
    <n v="4"/>
    <n v="2"/>
    <s v="Gd"/>
    <n v="8"/>
    <s v="Typ"/>
    <n v="0"/>
    <s v="NA"/>
    <s v="Attchd"/>
    <n v="1977"/>
    <s v="Unf"/>
    <x v="4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x v="174"/>
    <n v="74.117647058823536"/>
    <x v="2"/>
    <m/>
  </r>
  <r>
    <x v="806"/>
    <n v="90"/>
    <x v="1"/>
    <n v="78"/>
    <n v="10530"/>
    <x v="16"/>
    <s v="Pave"/>
    <s v="NA"/>
    <s v="Reg"/>
    <s v="Lvl"/>
    <s v="AllPub"/>
    <s v="Inside"/>
    <s v="Gtl"/>
    <x v="10"/>
    <s v="Norm"/>
    <s v="Norm"/>
    <x v="2"/>
    <x v="7"/>
    <x v="2"/>
    <x v="0"/>
    <n v="1977"/>
    <x v="8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x v="1"/>
    <s v="SBrkr"/>
    <n v="1004"/>
    <n v="0"/>
    <n v="0"/>
    <x v="14"/>
    <n v="1004"/>
    <n v="1"/>
    <n v="0"/>
    <n v="1"/>
    <n v="0"/>
    <n v="2"/>
    <n v="1"/>
    <s v="TA"/>
    <n v="4"/>
    <s v="Typ"/>
    <n v="0"/>
    <s v="NA"/>
    <s v="Attchd"/>
    <n v="1977"/>
    <s v="Unf"/>
    <x v="4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27"/>
    <n v="67.5"/>
    <x v="2"/>
    <m/>
  </r>
  <r>
    <x v="807"/>
    <n v="20"/>
    <x v="1"/>
    <s v="NA"/>
    <n v="10603"/>
    <x v="16"/>
    <s v="Pave"/>
    <s v="NA"/>
    <s v="IR1"/>
    <s v="Lvl"/>
    <s v="AllPub"/>
    <s v="Inside"/>
    <s v="Gtl"/>
    <x v="13"/>
    <s v="Norm"/>
    <s v="Norm"/>
    <x v="0"/>
    <x v="3"/>
    <x v="2"/>
    <x v="4"/>
    <n v="1977"/>
    <x v="8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x v="1"/>
    <s v="SBrkr"/>
    <n v="1610"/>
    <n v="0"/>
    <n v="0"/>
    <x v="3"/>
    <n v="1610"/>
    <n v="1"/>
    <n v="0"/>
    <n v="2"/>
    <n v="0"/>
    <n v="3"/>
    <n v="1"/>
    <s v="Gd"/>
    <n v="6"/>
    <s v="Typ"/>
    <n v="2"/>
    <s v="TA"/>
    <s v="Attchd"/>
    <n v="1977"/>
    <s v="RFn"/>
    <x v="4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x v="121"/>
    <n v="64.0625"/>
    <x v="3"/>
    <m/>
  </r>
  <r>
    <x v="808"/>
    <n v="60"/>
    <x v="1"/>
    <s v="NA"/>
    <n v="10900"/>
    <x v="7"/>
    <s v="Pave"/>
    <s v="NA"/>
    <s v="IR1"/>
    <s v="Lvl"/>
    <s v="AllPub"/>
    <s v="FR2"/>
    <s v="Gtl"/>
    <x v="14"/>
    <s v="Norm"/>
    <s v="Norm"/>
    <x v="0"/>
    <x v="0"/>
    <x v="2"/>
    <x v="4"/>
    <n v="1977"/>
    <x v="8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x v="1"/>
    <s v="SBrkr"/>
    <n v="689"/>
    <n v="703"/>
    <n v="0"/>
    <x v="19"/>
    <n v="1392"/>
    <n v="0"/>
    <n v="0"/>
    <n v="1"/>
    <n v="1"/>
    <n v="3"/>
    <n v="1"/>
    <s v="TA"/>
    <n v="6"/>
    <s v="Typ"/>
    <n v="0"/>
    <s v="NA"/>
    <s v="Attchd"/>
    <n v="1977"/>
    <s v="Fin"/>
    <x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x v="371"/>
    <n v="77.023809523809518"/>
    <x v="6"/>
    <m/>
  </r>
  <r>
    <x v="809"/>
    <n v="20"/>
    <x v="1"/>
    <s v="NA"/>
    <n v="11250"/>
    <x v="8"/>
    <s v="Pave"/>
    <s v="NA"/>
    <s v="IR1"/>
    <s v="Lvl"/>
    <s v="AllPub"/>
    <s v="Inside"/>
    <s v="Gtl"/>
    <x v="18"/>
    <s v="Norm"/>
    <s v="Norm"/>
    <x v="0"/>
    <x v="3"/>
    <x v="2"/>
    <x v="2"/>
    <n v="1977"/>
    <x v="8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x v="1"/>
    <s v="SBrkr"/>
    <n v="1208"/>
    <n v="0"/>
    <n v="0"/>
    <x v="2"/>
    <n v="1208"/>
    <n v="1"/>
    <n v="0"/>
    <n v="1"/>
    <n v="1"/>
    <n v="3"/>
    <n v="1"/>
    <s v="TA"/>
    <n v="6"/>
    <s v="Typ"/>
    <n v="1"/>
    <s v="TA"/>
    <s v="Attchd"/>
    <n v="1977"/>
    <s v="RFn"/>
    <x v="4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x v="109"/>
    <n v="68.75"/>
    <x v="2"/>
    <m/>
  </r>
  <r>
    <x v="810"/>
    <n v="20"/>
    <x v="1"/>
    <n v="78"/>
    <n v="10140"/>
    <x v="3"/>
    <s v="Pave"/>
    <s v="NA"/>
    <s v="Reg"/>
    <s v="Lvl"/>
    <s v="AllPub"/>
    <s v="Inside"/>
    <s v="Gtl"/>
    <x v="13"/>
    <s v="Norm"/>
    <s v="Norm"/>
    <x v="0"/>
    <x v="3"/>
    <x v="2"/>
    <x v="2"/>
    <n v="1974"/>
    <x v="8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x v="1"/>
    <s v="SBrkr"/>
    <n v="1309"/>
    <n v="0"/>
    <n v="0"/>
    <x v="26"/>
    <n v="1309"/>
    <n v="1"/>
    <n v="0"/>
    <n v="1"/>
    <n v="1"/>
    <n v="3"/>
    <n v="1"/>
    <s v="Gd"/>
    <n v="5"/>
    <s v="Typ"/>
    <n v="1"/>
    <s v="Fa"/>
    <s v="Attchd"/>
    <n v="1974"/>
    <s v="RFn"/>
    <x v="4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x v="372"/>
    <n v="78.695652173913047"/>
    <x v="6"/>
    <m/>
  </r>
  <r>
    <x v="811"/>
    <n v="20"/>
    <x v="1"/>
    <n v="105"/>
    <n v="11751"/>
    <x v="4"/>
    <s v="Pave"/>
    <s v="NA"/>
    <s v="IR1"/>
    <s v="Lvl"/>
    <s v="AllPub"/>
    <s v="Inside"/>
    <s v="Gtl"/>
    <x v="13"/>
    <s v="Norm"/>
    <s v="Norm"/>
    <x v="0"/>
    <x v="3"/>
    <x v="2"/>
    <x v="2"/>
    <n v="1977"/>
    <x v="8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x v="1"/>
    <s v="SBrkr"/>
    <n v="1844"/>
    <n v="0"/>
    <n v="0"/>
    <x v="39"/>
    <n v="1844"/>
    <n v="0"/>
    <n v="0"/>
    <n v="2"/>
    <n v="0"/>
    <n v="3"/>
    <n v="1"/>
    <s v="TA"/>
    <n v="7"/>
    <s v="Typ"/>
    <n v="1"/>
    <s v="TA"/>
    <s v="Attchd"/>
    <n v="1977"/>
    <s v="RFn"/>
    <x v="4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x v="239"/>
    <n v="51.351351351351354"/>
    <x v="1"/>
    <m/>
  </r>
  <r>
    <x v="812"/>
    <n v="20"/>
    <x v="1"/>
    <n v="85"/>
    <n v="11900"/>
    <x v="4"/>
    <s v="Pave"/>
    <s v="NA"/>
    <s v="Reg"/>
    <s v="Lvl"/>
    <s v="AllPub"/>
    <s v="Inside"/>
    <s v="Gtl"/>
    <x v="13"/>
    <s v="Norm"/>
    <s v="Norm"/>
    <x v="0"/>
    <x v="3"/>
    <x v="3"/>
    <x v="0"/>
    <n v="1977"/>
    <x v="8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x v="1"/>
    <s v="SBrkr"/>
    <n v="1411"/>
    <n v="0"/>
    <n v="0"/>
    <x v="0"/>
    <n v="1411"/>
    <n v="0"/>
    <n v="0"/>
    <n v="2"/>
    <n v="0"/>
    <n v="3"/>
    <n v="1"/>
    <s v="TA"/>
    <n v="6"/>
    <s v="Typ"/>
    <n v="1"/>
    <s v="TA"/>
    <s v="Attchd"/>
    <n v="1977"/>
    <s v="Fin"/>
    <x v="4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x v="172"/>
    <n v="29.464285714285715"/>
    <x v="4"/>
    <m/>
  </r>
  <r>
    <x v="813"/>
    <n v="60"/>
    <x v="1"/>
    <n v="92"/>
    <n v="11952"/>
    <x v="4"/>
    <s v="Pave"/>
    <s v="NA"/>
    <s v="Reg"/>
    <s v="Lvl"/>
    <s v="AllPub"/>
    <s v="Inside"/>
    <s v="Gtl"/>
    <x v="13"/>
    <s v="PosA"/>
    <s v="Norm"/>
    <x v="0"/>
    <x v="0"/>
    <x v="3"/>
    <x v="2"/>
    <n v="1977"/>
    <x v="8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x v="1"/>
    <s v="SBrkr"/>
    <n v="1161"/>
    <n v="808"/>
    <n v="0"/>
    <x v="0"/>
    <n v="1969"/>
    <n v="0"/>
    <n v="0"/>
    <n v="2"/>
    <n v="1"/>
    <n v="3"/>
    <n v="1"/>
    <s v="TA"/>
    <n v="8"/>
    <s v="Typ"/>
    <n v="1"/>
    <s v="Gd"/>
    <s v="Attchd"/>
    <n v="1977"/>
    <s v="RFn"/>
    <x v="4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x v="239"/>
    <n v="67.857142857142861"/>
    <x v="2"/>
    <m/>
  </r>
  <r>
    <x v="814"/>
    <n v="60"/>
    <x v="1"/>
    <s v="NA"/>
    <n v="12227"/>
    <x v="31"/>
    <s v="Pave"/>
    <s v="NA"/>
    <s v="IR1"/>
    <s v="Lvl"/>
    <s v="AllPub"/>
    <s v="Corner"/>
    <s v="Gtl"/>
    <x v="13"/>
    <s v="PosN"/>
    <s v="Norm"/>
    <x v="0"/>
    <x v="0"/>
    <x v="2"/>
    <x v="4"/>
    <n v="1977"/>
    <x v="8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x v="1"/>
    <s v="SBrkr"/>
    <n v="1542"/>
    <n v="1330"/>
    <n v="0"/>
    <x v="33"/>
    <n v="2872"/>
    <n v="1"/>
    <n v="0"/>
    <n v="2"/>
    <n v="1"/>
    <n v="4"/>
    <n v="1"/>
    <s v="TA"/>
    <n v="11"/>
    <s v="Typ"/>
    <n v="1"/>
    <s v="TA"/>
    <s v="Attchd"/>
    <n v="1977"/>
    <s v="Fin"/>
    <x v="4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x v="373"/>
    <n v="64.761904761904759"/>
    <x v="3"/>
    <m/>
  </r>
  <r>
    <x v="815"/>
    <n v="20"/>
    <x v="1"/>
    <n v="80"/>
    <n v="12984"/>
    <x v="24"/>
    <s v="Pave"/>
    <s v="NA"/>
    <s v="Reg"/>
    <s v="Bnk"/>
    <s v="AllPub"/>
    <s v="Inside"/>
    <s v="Gtl"/>
    <x v="6"/>
    <s v="Norm"/>
    <s v="Norm"/>
    <x v="0"/>
    <x v="3"/>
    <x v="1"/>
    <x v="2"/>
    <n v="1977"/>
    <x v="8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x v="1"/>
    <s v="SBrkr"/>
    <n v="1647"/>
    <n v="0"/>
    <n v="0"/>
    <x v="8"/>
    <n v="1647"/>
    <n v="1"/>
    <n v="0"/>
    <n v="2"/>
    <n v="0"/>
    <n v="3"/>
    <n v="1"/>
    <s v="Gd"/>
    <n v="7"/>
    <s v="Typ"/>
    <n v="1"/>
    <s v="TA"/>
    <s v="Attchd"/>
    <n v="1977"/>
    <s v="Fin"/>
    <x v="4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374"/>
    <n v="70.161290322580641"/>
    <x v="2"/>
    <m/>
  </r>
  <r>
    <x v="816"/>
    <n v="20"/>
    <x v="1"/>
    <s v="NA"/>
    <n v="15611"/>
    <x v="27"/>
    <s v="Pave"/>
    <s v="NA"/>
    <s v="IR1"/>
    <s v="Lvl"/>
    <s v="AllPub"/>
    <s v="Corner"/>
    <s v="Gtl"/>
    <x v="13"/>
    <s v="Norm"/>
    <s v="Norm"/>
    <x v="0"/>
    <x v="3"/>
    <x v="1"/>
    <x v="2"/>
    <n v="1977"/>
    <x v="8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x v="1"/>
    <s v="SBrkr"/>
    <n v="1126"/>
    <n v="0"/>
    <n v="0"/>
    <x v="26"/>
    <n v="1126"/>
    <n v="0"/>
    <n v="1"/>
    <n v="2"/>
    <n v="0"/>
    <n v="3"/>
    <n v="1"/>
    <s v="Ex"/>
    <n v="6"/>
    <s v="Typ"/>
    <n v="0"/>
    <s v="NA"/>
    <s v="Attchd"/>
    <n v="1977"/>
    <s v="RFn"/>
    <x v="4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x v="161"/>
    <n v="76.086956521739125"/>
    <x v="6"/>
    <m/>
  </r>
  <r>
    <x v="817"/>
    <n v="20"/>
    <x v="1"/>
    <s v="NA"/>
    <n v="16635"/>
    <x v="34"/>
    <s v="Pave"/>
    <s v="NA"/>
    <s v="IR1"/>
    <s v="Lvl"/>
    <s v="AllPub"/>
    <s v="FR2"/>
    <s v="Gtl"/>
    <x v="13"/>
    <s v="Norm"/>
    <s v="Norm"/>
    <x v="0"/>
    <x v="3"/>
    <x v="2"/>
    <x v="4"/>
    <n v="1977"/>
    <x v="8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x v="1"/>
    <s v="SBrkr"/>
    <n v="1602"/>
    <n v="0"/>
    <n v="0"/>
    <x v="3"/>
    <n v="1602"/>
    <n v="0"/>
    <n v="1"/>
    <n v="2"/>
    <n v="0"/>
    <n v="3"/>
    <n v="1"/>
    <s v="Gd"/>
    <n v="8"/>
    <s v="Typ"/>
    <n v="1"/>
    <s v="TA"/>
    <s v="Attchd"/>
    <n v="1977"/>
    <s v="Fin"/>
    <x v="4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x v="283"/>
    <n v="67.1875"/>
    <x v="2"/>
    <m/>
  </r>
  <r>
    <x v="818"/>
    <n v="60"/>
    <x v="1"/>
    <s v="NA"/>
    <n v="16659"/>
    <x v="34"/>
    <s v="Pave"/>
    <s v="NA"/>
    <s v="IR1"/>
    <s v="Lvl"/>
    <s v="AllPub"/>
    <s v="Corner"/>
    <s v="Gtl"/>
    <x v="13"/>
    <s v="PosA"/>
    <s v="Norm"/>
    <x v="0"/>
    <x v="0"/>
    <x v="3"/>
    <x v="4"/>
    <n v="1977"/>
    <x v="8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x v="1"/>
    <s v="SBrkr"/>
    <n v="1468"/>
    <n v="795"/>
    <n v="0"/>
    <x v="8"/>
    <n v="2263"/>
    <n v="1"/>
    <n v="0"/>
    <n v="2"/>
    <n v="1"/>
    <n v="3"/>
    <n v="1"/>
    <s v="Gd"/>
    <n v="9"/>
    <s v="Typ"/>
    <n v="1"/>
    <s v="TA"/>
    <s v="Attchd"/>
    <n v="1977"/>
    <s v="Fin"/>
    <x v="4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x v="143"/>
    <n v="75.806451612903231"/>
    <x v="6"/>
    <m/>
  </r>
  <r>
    <x v="819"/>
    <n v="20"/>
    <x v="1"/>
    <n v="80"/>
    <n v="17400"/>
    <x v="38"/>
    <s v="Pave"/>
    <s v="NA"/>
    <s v="Reg"/>
    <s v="Low"/>
    <s v="AllPub"/>
    <s v="Inside"/>
    <s v="Mod"/>
    <x v="10"/>
    <s v="Norm"/>
    <s v="Norm"/>
    <x v="0"/>
    <x v="3"/>
    <x v="1"/>
    <x v="0"/>
    <n v="1977"/>
    <x v="8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x v="1"/>
    <s v="SBrkr"/>
    <n v="1126"/>
    <n v="0"/>
    <n v="0"/>
    <x v="26"/>
    <n v="1126"/>
    <n v="1"/>
    <n v="0"/>
    <n v="2"/>
    <n v="0"/>
    <n v="3"/>
    <n v="1"/>
    <s v="TA"/>
    <n v="5"/>
    <s v="Typ"/>
    <n v="1"/>
    <s v="Gd"/>
    <s v="Attchd"/>
    <n v="1977"/>
    <s v="RFn"/>
    <x v="4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x v="22"/>
    <n v="69.565217391304344"/>
    <x v="2"/>
    <m/>
  </r>
  <r>
    <x v="820"/>
    <n v="90"/>
    <x v="1"/>
    <s v="NA"/>
    <n v="18890"/>
    <x v="65"/>
    <s v="Pave"/>
    <s v="NA"/>
    <s v="IR1"/>
    <s v="Lvl"/>
    <s v="AllPub"/>
    <s v="Inside"/>
    <s v="Gtl"/>
    <x v="1"/>
    <s v="Feedr"/>
    <s v="RRAe"/>
    <x v="2"/>
    <x v="1"/>
    <x v="1"/>
    <x v="0"/>
    <n v="1977"/>
    <x v="8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x v="1"/>
    <s v="SBrkr"/>
    <n v="1361"/>
    <n v="1259"/>
    <n v="0"/>
    <x v="12"/>
    <n v="2620"/>
    <n v="0"/>
    <n v="0"/>
    <n v="2"/>
    <n v="2"/>
    <n v="4"/>
    <n v="2"/>
    <s v="TA"/>
    <n v="12"/>
    <s v="Typ"/>
    <n v="1"/>
    <s v="TA"/>
    <s v="BuiltIn"/>
    <n v="1977"/>
    <s v="RFn"/>
    <x v="4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x v="239"/>
    <n v="47.5"/>
    <x v="1"/>
    <m/>
  </r>
  <r>
    <x v="821"/>
    <n v="160"/>
    <x v="1"/>
    <n v="24"/>
    <n v="2280"/>
    <x v="61"/>
    <s v="Pave"/>
    <s v="NA"/>
    <s v="Reg"/>
    <s v="Lvl"/>
    <s v="AllPub"/>
    <s v="Inside"/>
    <s v="Gtl"/>
    <x v="17"/>
    <s v="Norm"/>
    <s v="Norm"/>
    <x v="4"/>
    <x v="0"/>
    <x v="2"/>
    <x v="0"/>
    <n v="1978"/>
    <x v="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x v="1"/>
    <s v="SBrkr"/>
    <n v="855"/>
    <n v="601"/>
    <n v="0"/>
    <x v="26"/>
    <n v="1456"/>
    <n v="0"/>
    <n v="0"/>
    <n v="2"/>
    <n v="1"/>
    <n v="3"/>
    <n v="1"/>
    <s v="TA"/>
    <n v="7"/>
    <s v="Typ"/>
    <n v="1"/>
    <s v="TA"/>
    <s v="Attchd"/>
    <n v="1978"/>
    <s v="Unf"/>
    <x v="4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x v="302"/>
    <n v="63.478260869565219"/>
    <x v="3"/>
    <m/>
  </r>
  <r>
    <x v="822"/>
    <n v="160"/>
    <x v="1"/>
    <n v="24"/>
    <n v="2289"/>
    <x v="61"/>
    <s v="Pave"/>
    <s v="NA"/>
    <s v="Reg"/>
    <s v="Lvl"/>
    <s v="AllPub"/>
    <s v="Inside"/>
    <s v="Gtl"/>
    <x v="17"/>
    <s v="Norm"/>
    <s v="Norm"/>
    <x v="4"/>
    <x v="0"/>
    <x v="2"/>
    <x v="2"/>
    <n v="1978"/>
    <x v="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x v="1"/>
    <s v="SBrkr"/>
    <n v="855"/>
    <n v="586"/>
    <n v="0"/>
    <x v="26"/>
    <n v="1441"/>
    <n v="0"/>
    <n v="0"/>
    <n v="2"/>
    <n v="1"/>
    <n v="3"/>
    <n v="1"/>
    <s v="TA"/>
    <n v="7"/>
    <s v="Typ"/>
    <n v="1"/>
    <s v="TA"/>
    <s v="Attchd"/>
    <n v="1978"/>
    <s v="Unf"/>
    <x v="4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x v="333"/>
    <n v="64.565217391304344"/>
    <x v="3"/>
    <m/>
  </r>
  <r>
    <x v="823"/>
    <n v="20"/>
    <x v="1"/>
    <s v="NA"/>
    <n v="7000"/>
    <x v="21"/>
    <s v="Pave"/>
    <s v="NA"/>
    <s v="IR1"/>
    <s v="Lvl"/>
    <s v="AllPub"/>
    <s v="CulDSac"/>
    <s v="Gtl"/>
    <x v="14"/>
    <s v="Norm"/>
    <s v="Norm"/>
    <x v="0"/>
    <x v="3"/>
    <x v="1"/>
    <x v="1"/>
    <n v="1978"/>
    <x v="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x v="1"/>
    <s v="SBrkr"/>
    <n v="864"/>
    <n v="0"/>
    <n v="0"/>
    <x v="7"/>
    <n v="864"/>
    <n v="1"/>
    <n v="0"/>
    <n v="1"/>
    <n v="0"/>
    <n v="3"/>
    <n v="1"/>
    <s v="TA"/>
    <n v="6"/>
    <s v="Typ"/>
    <n v="0"/>
    <s v="NA"/>
    <s v="Attchd"/>
    <n v="1978"/>
    <s v="Unf"/>
    <x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122"/>
    <n v="80.294117647058826"/>
    <x v="6"/>
    <m/>
  </r>
  <r>
    <x v="824"/>
    <n v="85"/>
    <x v="1"/>
    <s v="NA"/>
    <n v="7540"/>
    <x v="17"/>
    <s v="Pave"/>
    <s v="NA"/>
    <s v="IR1"/>
    <s v="Lvl"/>
    <s v="AllPub"/>
    <s v="CulDSac"/>
    <s v="Gtl"/>
    <x v="10"/>
    <s v="Norm"/>
    <s v="Norm"/>
    <x v="0"/>
    <x v="7"/>
    <x v="2"/>
    <x v="2"/>
    <n v="1978"/>
    <x v="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x v="1"/>
    <s v="SBrkr"/>
    <n v="912"/>
    <n v="0"/>
    <n v="0"/>
    <x v="1"/>
    <n v="912"/>
    <n v="1"/>
    <n v="0"/>
    <n v="1"/>
    <n v="0"/>
    <n v="2"/>
    <n v="1"/>
    <s v="TA"/>
    <n v="5"/>
    <s v="Typ"/>
    <n v="1"/>
    <s v="TA"/>
    <s v="Attchd"/>
    <n v="1978"/>
    <s v="RFn"/>
    <x v="4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x v="305"/>
    <n v="86.666666666666671"/>
    <x v="8"/>
    <m/>
  </r>
  <r>
    <x v="825"/>
    <n v="60"/>
    <x v="1"/>
    <n v="74"/>
    <n v="7844"/>
    <x v="14"/>
    <s v="Pave"/>
    <s v="NA"/>
    <s v="Reg"/>
    <s v="Lvl"/>
    <s v="AllPub"/>
    <s v="Inside"/>
    <s v="Gtl"/>
    <x v="1"/>
    <s v="Norm"/>
    <s v="Norm"/>
    <x v="0"/>
    <x v="0"/>
    <x v="2"/>
    <x v="4"/>
    <n v="1978"/>
    <x v="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x v="1"/>
    <s v="SBrkr"/>
    <n v="672"/>
    <n v="728"/>
    <n v="0"/>
    <x v="19"/>
    <n v="1400"/>
    <n v="0"/>
    <n v="0"/>
    <n v="1"/>
    <n v="1"/>
    <n v="3"/>
    <n v="1"/>
    <s v="TA"/>
    <n v="6"/>
    <s v="Typ"/>
    <n v="1"/>
    <s v="TA"/>
    <s v="Attchd"/>
    <n v="1978"/>
    <s v="Fin"/>
    <x v="4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226"/>
    <n v="71.19047619047619"/>
    <x v="2"/>
    <m/>
  </r>
  <r>
    <x v="826"/>
    <n v="20"/>
    <x v="1"/>
    <n v="60"/>
    <n v="8430"/>
    <x v="12"/>
    <s v="Pave"/>
    <s v="NA"/>
    <s v="Reg"/>
    <s v="HLS"/>
    <s v="AllPub"/>
    <s v="Inside"/>
    <s v="Mod"/>
    <x v="14"/>
    <s v="Norm"/>
    <s v="Norm"/>
    <x v="0"/>
    <x v="3"/>
    <x v="1"/>
    <x v="0"/>
    <n v="1978"/>
    <x v="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x v="1"/>
    <s v="SBrkr"/>
    <n v="1040"/>
    <n v="0"/>
    <n v="0"/>
    <x v="19"/>
    <n v="1040"/>
    <n v="0"/>
    <n v="0"/>
    <n v="2"/>
    <n v="0"/>
    <n v="3"/>
    <n v="1"/>
    <s v="TA"/>
    <n v="5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x v="2"/>
    <n v="59.047619047619051"/>
    <x v="3"/>
    <m/>
  </r>
  <r>
    <x v="827"/>
    <n v="90"/>
    <x v="0"/>
    <n v="68"/>
    <n v="8930"/>
    <x v="2"/>
    <s v="Pave"/>
    <s v="NA"/>
    <s v="Reg"/>
    <s v="Lvl"/>
    <s v="AllPub"/>
    <s v="Inside"/>
    <s v="Gtl"/>
    <x v="1"/>
    <s v="RRAe"/>
    <s v="Norm"/>
    <x v="2"/>
    <x v="1"/>
    <x v="2"/>
    <x v="0"/>
    <n v="1978"/>
    <x v="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x v="1"/>
    <s v="SBrkr"/>
    <n v="1318"/>
    <n v="584"/>
    <n v="0"/>
    <x v="20"/>
    <n v="1902"/>
    <n v="0"/>
    <n v="0"/>
    <n v="2"/>
    <n v="0"/>
    <n v="4"/>
    <n v="2"/>
    <s v="TA"/>
    <n v="8"/>
    <s v="Typ"/>
    <n v="0"/>
    <s v="NA"/>
    <s v="Attchd"/>
    <n v="1978"/>
    <s v="Unf"/>
    <x v="4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43"/>
    <n v="58.94736842105263"/>
    <x v="3"/>
    <m/>
  </r>
  <r>
    <x v="828"/>
    <n v="85"/>
    <x v="1"/>
    <s v="NA"/>
    <n v="9101"/>
    <x v="2"/>
    <s v="Pave"/>
    <s v="NA"/>
    <s v="IR1"/>
    <s v="Lvl"/>
    <s v="AllPub"/>
    <s v="Corner"/>
    <s v="Gtl"/>
    <x v="10"/>
    <s v="Norm"/>
    <s v="Norm"/>
    <x v="0"/>
    <x v="7"/>
    <x v="1"/>
    <x v="2"/>
    <n v="1978"/>
    <x v="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x v="1"/>
    <s v="SBrkr"/>
    <n v="1110"/>
    <n v="0"/>
    <n v="0"/>
    <x v="15"/>
    <n v="1110"/>
    <n v="1"/>
    <n v="0"/>
    <n v="1"/>
    <n v="0"/>
    <n v="1"/>
    <n v="1"/>
    <s v="Gd"/>
    <n v="4"/>
    <s v="Typ"/>
    <n v="1"/>
    <s v="TA"/>
    <s v="Attchd"/>
    <n v="1978"/>
    <s v="Fin"/>
    <x v="4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x v="238"/>
    <n v="75.227272727272734"/>
    <x v="6"/>
    <m/>
  </r>
  <r>
    <x v="829"/>
    <n v="80"/>
    <x v="1"/>
    <s v="NA"/>
    <n v="10395"/>
    <x v="16"/>
    <s v="Pave"/>
    <s v="NA"/>
    <s v="IR1"/>
    <s v="Lvl"/>
    <s v="AllPub"/>
    <s v="FR2"/>
    <s v="Gtl"/>
    <x v="13"/>
    <s v="Norm"/>
    <s v="Norm"/>
    <x v="0"/>
    <x v="6"/>
    <x v="2"/>
    <x v="2"/>
    <n v="1978"/>
    <x v="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x v="1"/>
    <s v="SBrkr"/>
    <n v="1032"/>
    <n v="0"/>
    <n v="0"/>
    <x v="19"/>
    <n v="1032"/>
    <n v="0"/>
    <n v="1"/>
    <n v="2"/>
    <n v="0"/>
    <n v="3"/>
    <n v="1"/>
    <s v="TA"/>
    <n v="6"/>
    <s v="Typ"/>
    <n v="1"/>
    <s v="TA"/>
    <s v="Attchd"/>
    <n v="1978"/>
    <s v="Unf"/>
    <x v="4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x v="267"/>
    <n v="70.476190476190482"/>
    <x v="2"/>
    <m/>
  </r>
  <r>
    <x v="830"/>
    <n v="80"/>
    <x v="1"/>
    <s v="NA"/>
    <n v="10970"/>
    <x v="7"/>
    <s v="Pave"/>
    <s v="NA"/>
    <s v="IR1"/>
    <s v="Low"/>
    <s v="AllPub"/>
    <s v="Inside"/>
    <s v="Mod"/>
    <x v="14"/>
    <s v="Norm"/>
    <s v="Norm"/>
    <x v="0"/>
    <x v="6"/>
    <x v="2"/>
    <x v="2"/>
    <n v="1978"/>
    <x v="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x v="1"/>
    <s v="SBrkr"/>
    <n v="1026"/>
    <n v="0"/>
    <n v="0"/>
    <x v="14"/>
    <n v="1026"/>
    <n v="1"/>
    <n v="0"/>
    <n v="1"/>
    <n v="0"/>
    <n v="3"/>
    <n v="1"/>
    <s v="TA"/>
    <n v="5"/>
    <s v="Typ"/>
    <n v="0"/>
    <s v="NA"/>
    <s v="Detchd"/>
    <n v="1981"/>
    <s v="Unf"/>
    <x v="4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x v="92"/>
    <n v="73.5"/>
    <x v="2"/>
    <m/>
  </r>
  <r>
    <x v="831"/>
    <n v="60"/>
    <x v="1"/>
    <n v="70"/>
    <n v="11184"/>
    <x v="8"/>
    <s v="Pave"/>
    <s v="NA"/>
    <s v="Reg"/>
    <s v="Lvl"/>
    <s v="AllPub"/>
    <s v="Inside"/>
    <s v="Gtl"/>
    <x v="1"/>
    <s v="Norm"/>
    <s v="Norm"/>
    <x v="0"/>
    <x v="0"/>
    <x v="2"/>
    <x v="0"/>
    <n v="1978"/>
    <x v="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x v="1"/>
    <s v="SBrkr"/>
    <n v="918"/>
    <n v="765"/>
    <n v="0"/>
    <x v="23"/>
    <n v="1683"/>
    <n v="0"/>
    <n v="0"/>
    <n v="2"/>
    <n v="1"/>
    <n v="3"/>
    <n v="1"/>
    <s v="TA"/>
    <n v="7"/>
    <s v="Typ"/>
    <n v="1"/>
    <s v="TA"/>
    <s v="Attchd"/>
    <n v="1978"/>
    <s v="RFn"/>
    <x v="4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x v="262"/>
    <n v="66.34615384615384"/>
    <x v="2"/>
    <m/>
  </r>
  <r>
    <x v="832"/>
    <n v="60"/>
    <x v="1"/>
    <s v="NA"/>
    <n v="11616"/>
    <x v="4"/>
    <s v="Pave"/>
    <s v="NA"/>
    <s v="IR1"/>
    <s v="Lvl"/>
    <s v="AllPub"/>
    <s v="CulDSac"/>
    <s v="Gtl"/>
    <x v="1"/>
    <s v="Norm"/>
    <s v="Norm"/>
    <x v="0"/>
    <x v="0"/>
    <x v="2"/>
    <x v="0"/>
    <n v="1978"/>
    <x v="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x v="1"/>
    <s v="SBrkr"/>
    <n v="672"/>
    <n v="714"/>
    <n v="0"/>
    <x v="19"/>
    <n v="1386"/>
    <n v="0"/>
    <n v="0"/>
    <n v="2"/>
    <n v="1"/>
    <n v="3"/>
    <n v="1"/>
    <s v="TA"/>
    <n v="6"/>
    <s v="Typ"/>
    <n v="1"/>
    <s v="TA"/>
    <s v="Attchd"/>
    <n v="1978"/>
    <s v="Fin"/>
    <x v="4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x v="375"/>
    <n v="75.666666666666671"/>
    <x v="6"/>
    <m/>
  </r>
  <r>
    <x v="833"/>
    <n v="20"/>
    <x v="1"/>
    <n v="82"/>
    <n v="11880"/>
    <x v="4"/>
    <s v="Pave"/>
    <s v="NA"/>
    <s v="IR1"/>
    <s v="Lvl"/>
    <s v="AllPub"/>
    <s v="Inside"/>
    <s v="Gtl"/>
    <x v="13"/>
    <s v="RRAn"/>
    <s v="Norm"/>
    <x v="0"/>
    <x v="3"/>
    <x v="3"/>
    <x v="0"/>
    <n v="1978"/>
    <x v="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x v="1"/>
    <s v="SBrkr"/>
    <n v="1601"/>
    <n v="0"/>
    <n v="0"/>
    <x v="17"/>
    <n v="1601"/>
    <n v="0"/>
    <n v="0"/>
    <n v="2"/>
    <n v="0"/>
    <n v="3"/>
    <n v="1"/>
    <s v="TA"/>
    <n v="7"/>
    <s v="Typ"/>
    <n v="1"/>
    <s v="TA"/>
    <s v="Attchd"/>
    <n v="1978"/>
    <s v="RFn"/>
    <x v="4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x v="81"/>
    <n v="54.137931034482762"/>
    <x v="1"/>
    <m/>
  </r>
  <r>
    <x v="834"/>
    <n v="20"/>
    <x v="1"/>
    <n v="85"/>
    <n v="13175"/>
    <x v="24"/>
    <s v="Pave"/>
    <s v="NA"/>
    <s v="Reg"/>
    <s v="Lvl"/>
    <s v="AllPub"/>
    <s v="Inside"/>
    <s v="Gtl"/>
    <x v="13"/>
    <s v="Norm"/>
    <s v="Norm"/>
    <x v="0"/>
    <x v="3"/>
    <x v="2"/>
    <x v="2"/>
    <n v="1978"/>
    <x v="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x v="1"/>
    <s v="SBrkr"/>
    <n v="2073"/>
    <n v="0"/>
    <n v="0"/>
    <x v="32"/>
    <n v="2073"/>
    <n v="1"/>
    <n v="0"/>
    <n v="2"/>
    <n v="0"/>
    <n v="3"/>
    <n v="1"/>
    <s v="TA"/>
    <n v="7"/>
    <s v="Min1"/>
    <n v="2"/>
    <s v="TA"/>
    <s v="Attchd"/>
    <n v="1978"/>
    <s v="Unf"/>
    <x v="4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x v="108"/>
    <n v="58.333333333333336"/>
    <x v="3"/>
    <m/>
  </r>
  <r>
    <x v="835"/>
    <n v="80"/>
    <x v="1"/>
    <s v="NA"/>
    <n v="16157"/>
    <x v="47"/>
    <s v="Pave"/>
    <s v="NA"/>
    <s v="IR1"/>
    <s v="Lvl"/>
    <s v="AllPub"/>
    <s v="FR2"/>
    <s v="Gtl"/>
    <x v="18"/>
    <s v="Feedr"/>
    <s v="Norm"/>
    <x v="0"/>
    <x v="6"/>
    <x v="1"/>
    <x v="4"/>
    <n v="1978"/>
    <x v="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x v="1"/>
    <s v="SBrkr"/>
    <n v="1432"/>
    <n v="0"/>
    <n v="0"/>
    <x v="0"/>
    <n v="1432"/>
    <n v="1"/>
    <n v="0"/>
    <n v="1"/>
    <n v="1"/>
    <n v="2"/>
    <n v="1"/>
    <s v="Gd"/>
    <n v="5"/>
    <s v="Typ"/>
    <n v="1"/>
    <s v="TA"/>
    <s v="Attchd"/>
    <n v="1978"/>
    <s v="Unf"/>
    <x v="4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x v="376"/>
    <n v="69.285714285714292"/>
    <x v="2"/>
    <m/>
  </r>
  <r>
    <x v="836"/>
    <n v="90"/>
    <x v="1"/>
    <n v="64"/>
    <n v="7018"/>
    <x v="21"/>
    <s v="Pave"/>
    <s v="NA"/>
    <s v="Reg"/>
    <s v="Bnk"/>
    <s v="AllPub"/>
    <s v="Inside"/>
    <s v="Gtl"/>
    <x v="9"/>
    <s v="Norm"/>
    <s v="Norm"/>
    <x v="2"/>
    <x v="3"/>
    <x v="1"/>
    <x v="0"/>
    <n v="1979"/>
    <x v="8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x v="1"/>
    <s v="SBrkr"/>
    <n v="1535"/>
    <n v="0"/>
    <n v="0"/>
    <x v="31"/>
    <n v="1535"/>
    <n v="0"/>
    <n v="0"/>
    <n v="2"/>
    <n v="0"/>
    <n v="4"/>
    <n v="2"/>
    <s v="TA"/>
    <n v="8"/>
    <s v="Typ"/>
    <n v="0"/>
    <s v="NA"/>
    <s v="Attchd"/>
    <n v="1979"/>
    <s v="Unf"/>
    <x v="4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377"/>
    <n v="79.309333333333328"/>
    <x v="6"/>
    <m/>
  </r>
  <r>
    <x v="837"/>
    <n v="90"/>
    <x v="1"/>
    <n v="64"/>
    <n v="7018"/>
    <x v="21"/>
    <s v="Pave"/>
    <s v="NA"/>
    <s v="Reg"/>
    <s v="Bnk"/>
    <s v="AllPub"/>
    <s v="Inside"/>
    <s v="Gtl"/>
    <x v="9"/>
    <s v="Feedr"/>
    <s v="Norm"/>
    <x v="2"/>
    <x v="7"/>
    <x v="1"/>
    <x v="0"/>
    <n v="1979"/>
    <x v="8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x v="1"/>
    <s v="SBrkr"/>
    <n v="1224"/>
    <n v="0"/>
    <n v="0"/>
    <x v="26"/>
    <n v="1224"/>
    <n v="2"/>
    <n v="0"/>
    <n v="0"/>
    <n v="2"/>
    <n v="2"/>
    <n v="2"/>
    <s v="TA"/>
    <n v="6"/>
    <s v="Typ"/>
    <n v="2"/>
    <s v="TA"/>
    <s v="Detchd"/>
    <n v="1979"/>
    <s v="Unf"/>
    <x v="4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x v="378"/>
    <n v="66.668260869565216"/>
    <x v="2"/>
    <m/>
  </r>
  <r>
    <x v="838"/>
    <n v="90"/>
    <x v="1"/>
    <n v="64"/>
    <n v="7018"/>
    <x v="21"/>
    <s v="Pave"/>
    <s v="NA"/>
    <s v="Reg"/>
    <s v="Bnk"/>
    <s v="AllPub"/>
    <s v="Inside"/>
    <s v="Gtl"/>
    <x v="9"/>
    <s v="Norm"/>
    <s v="Norm"/>
    <x v="2"/>
    <x v="3"/>
    <x v="1"/>
    <x v="0"/>
    <n v="1979"/>
    <x v="8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x v="1"/>
    <s v="SBrkr"/>
    <n v="1535"/>
    <n v="0"/>
    <n v="0"/>
    <x v="31"/>
    <n v="1535"/>
    <n v="0"/>
    <n v="0"/>
    <n v="2"/>
    <n v="0"/>
    <n v="4"/>
    <n v="2"/>
    <s v="TA"/>
    <n v="8"/>
    <s v="Typ"/>
    <n v="0"/>
    <s v="NA"/>
    <s v="Attchd"/>
    <n v="1979"/>
    <s v="Unf"/>
    <x v="4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379"/>
    <n v="79.23866666666666"/>
    <x v="6"/>
    <m/>
  </r>
  <r>
    <x v="839"/>
    <n v="90"/>
    <x v="1"/>
    <n v="64"/>
    <n v="7018"/>
    <x v="21"/>
    <s v="Pave"/>
    <s v="NA"/>
    <s v="Reg"/>
    <s v="Lvl"/>
    <s v="AllPub"/>
    <s v="Inside"/>
    <s v="Gtl"/>
    <x v="9"/>
    <s v="Feedr"/>
    <s v="Norm"/>
    <x v="2"/>
    <x v="0"/>
    <x v="1"/>
    <x v="0"/>
    <n v="1979"/>
    <x v="8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x v="1"/>
    <s v="SBrkr"/>
    <n v="1120"/>
    <n v="1120"/>
    <n v="0"/>
    <x v="15"/>
    <n v="2240"/>
    <n v="0"/>
    <n v="0"/>
    <n v="2"/>
    <n v="0"/>
    <n v="6"/>
    <n v="2"/>
    <s v="TA"/>
    <n v="12"/>
    <s v="Typ"/>
    <n v="0"/>
    <s v="NA"/>
    <s v="Detchd"/>
    <n v="1979"/>
    <s v="Unf"/>
    <x v="4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x v="380"/>
    <n v="64.978636363636369"/>
    <x v="3"/>
    <m/>
  </r>
  <r>
    <x v="840"/>
    <n v="90"/>
    <x v="1"/>
    <s v="NA"/>
    <n v="7032"/>
    <x v="21"/>
    <s v="Pave"/>
    <s v="NA"/>
    <s v="IR1"/>
    <s v="Lvl"/>
    <s v="AllPub"/>
    <s v="Corner"/>
    <s v="Gtl"/>
    <x v="8"/>
    <s v="Norm"/>
    <s v="Norm"/>
    <x v="2"/>
    <x v="7"/>
    <x v="1"/>
    <x v="0"/>
    <n v="1979"/>
    <x v="8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x v="1"/>
    <s v="SBrkr"/>
    <n v="943"/>
    <n v="0"/>
    <n v="0"/>
    <x v="20"/>
    <n v="943"/>
    <n v="1"/>
    <n v="0"/>
    <n v="1"/>
    <n v="0"/>
    <n v="2"/>
    <n v="1"/>
    <s v="TA"/>
    <n v="4"/>
    <s v="Typ"/>
    <n v="2"/>
    <s v="TA"/>
    <s v="Detchd"/>
    <n v="1979"/>
    <s v="Unf"/>
    <x v="4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x v="381"/>
    <n v="71.557894736842101"/>
    <x v="2"/>
    <m/>
  </r>
  <r>
    <x v="841"/>
    <n v="120"/>
    <x v="1"/>
    <n v="55"/>
    <n v="7892"/>
    <x v="14"/>
    <s v="Pave"/>
    <s v="NA"/>
    <s v="Reg"/>
    <s v="Lvl"/>
    <s v="AllPub"/>
    <s v="Inside"/>
    <s v="Gtl"/>
    <x v="9"/>
    <s v="Norm"/>
    <s v="Norm"/>
    <x v="3"/>
    <x v="3"/>
    <x v="2"/>
    <x v="0"/>
    <n v="1979"/>
    <x v="8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x v="1"/>
    <s v="SBrkr"/>
    <n v="918"/>
    <n v="0"/>
    <n v="0"/>
    <x v="1"/>
    <n v="918"/>
    <n v="0"/>
    <n v="0"/>
    <n v="2"/>
    <n v="0"/>
    <n v="2"/>
    <n v="1"/>
    <s v="TA"/>
    <n v="5"/>
    <s v="Typ"/>
    <n v="1"/>
    <s v="TA"/>
    <s v="Attchd"/>
    <n v="1979"/>
    <s v="Unf"/>
    <x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x v="382"/>
    <n v="55.277777777777779"/>
    <x v="3"/>
    <m/>
  </r>
  <r>
    <x v="842"/>
    <n v="60"/>
    <x v="1"/>
    <n v="80"/>
    <n v="11584"/>
    <x v="4"/>
    <s v="Pave"/>
    <s v="NA"/>
    <s v="Reg"/>
    <s v="Lvl"/>
    <s v="AllPub"/>
    <s v="Inside"/>
    <s v="Gtl"/>
    <x v="13"/>
    <s v="Norm"/>
    <s v="Norm"/>
    <x v="0"/>
    <x v="6"/>
    <x v="3"/>
    <x v="2"/>
    <n v="1979"/>
    <x v="8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x v="1"/>
    <s v="SBrkr"/>
    <n v="1040"/>
    <n v="685"/>
    <n v="0"/>
    <x v="26"/>
    <n v="1725"/>
    <n v="0"/>
    <n v="0"/>
    <n v="2"/>
    <n v="1"/>
    <n v="3"/>
    <n v="1"/>
    <s v="TA"/>
    <n v="6"/>
    <s v="Typ"/>
    <n v="1"/>
    <s v="TA"/>
    <s v="Attchd"/>
    <n v="1979"/>
    <s v="RFn"/>
    <x v="4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x v="96"/>
    <n v="85.652173913043484"/>
    <x v="8"/>
    <m/>
  </r>
  <r>
    <x v="843"/>
    <n v="20"/>
    <x v="1"/>
    <n v="48"/>
    <n v="17043"/>
    <x v="46"/>
    <s v="Pave"/>
    <s v="NA"/>
    <s v="IR1"/>
    <s v="Lvl"/>
    <s v="AllPub"/>
    <s v="CulDSac"/>
    <s v="Gtl"/>
    <x v="13"/>
    <s v="Norm"/>
    <s v="Norm"/>
    <x v="0"/>
    <x v="3"/>
    <x v="2"/>
    <x v="0"/>
    <n v="1979"/>
    <x v="8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x v="1"/>
    <s v="SBrkr"/>
    <n v="1586"/>
    <n v="0"/>
    <n v="0"/>
    <x v="17"/>
    <n v="1586"/>
    <n v="0"/>
    <n v="0"/>
    <n v="2"/>
    <n v="0"/>
    <n v="3"/>
    <n v="1"/>
    <s v="TA"/>
    <n v="7"/>
    <s v="Typ"/>
    <n v="1"/>
    <s v="TA"/>
    <s v="Attchd"/>
    <n v="1979"/>
    <s v="Unf"/>
    <x v="4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x v="372"/>
    <n v="62.413793103448278"/>
    <x v="3"/>
    <m/>
  </r>
  <r>
    <x v="844"/>
    <n v="40"/>
    <x v="1"/>
    <s v="NA"/>
    <n v="23595"/>
    <x v="66"/>
    <s v="Pave"/>
    <s v="NA"/>
    <s v="Reg"/>
    <s v="Low"/>
    <s v="AllPub"/>
    <s v="Inside"/>
    <s v="Sev"/>
    <x v="5"/>
    <s v="Norm"/>
    <s v="Norm"/>
    <x v="0"/>
    <x v="3"/>
    <x v="3"/>
    <x v="2"/>
    <n v="1979"/>
    <x v="8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x v="1"/>
    <s v="SBrkr"/>
    <n v="1332"/>
    <n v="192"/>
    <n v="0"/>
    <x v="17"/>
    <n v="1524"/>
    <n v="2"/>
    <n v="0"/>
    <n v="0"/>
    <n v="1"/>
    <n v="0"/>
    <n v="1"/>
    <s v="Gd"/>
    <n v="4"/>
    <s v="Typ"/>
    <n v="1"/>
    <s v="TA"/>
    <s v="Attchd"/>
    <n v="1979"/>
    <s v="Fin"/>
    <x v="4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x v="383"/>
    <n v="89.65517241379311"/>
    <x v="8"/>
    <m/>
  </r>
  <r>
    <x v="845"/>
    <n v="160"/>
    <x v="0"/>
    <n v="24"/>
    <n v="1300"/>
    <x v="59"/>
    <s v="Pave"/>
    <s v="NA"/>
    <s v="Reg"/>
    <s v="Lvl"/>
    <s v="AllPub"/>
    <s v="Inside"/>
    <s v="Gtl"/>
    <x v="19"/>
    <s v="Norm"/>
    <s v="Norm"/>
    <x v="3"/>
    <x v="0"/>
    <x v="2"/>
    <x v="2"/>
    <n v="1980"/>
    <x v="9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x v="1"/>
    <s v="SBrkr"/>
    <n v="561"/>
    <n v="668"/>
    <n v="0"/>
    <x v="1"/>
    <n v="1229"/>
    <n v="0"/>
    <n v="0"/>
    <n v="1"/>
    <n v="1"/>
    <n v="2"/>
    <n v="1"/>
    <s v="TA"/>
    <n v="5"/>
    <s v="Typ"/>
    <n v="1"/>
    <s v="TA"/>
    <s v="Attchd"/>
    <n v="1980"/>
    <s v="Fin"/>
    <x v="4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x v="2"/>
    <n v="68.888888888888886"/>
    <x v="2"/>
    <m/>
  </r>
  <r>
    <x v="846"/>
    <n v="160"/>
    <x v="0"/>
    <n v="24"/>
    <n v="1950"/>
    <x v="60"/>
    <s v="Pave"/>
    <s v="NA"/>
    <s v="Reg"/>
    <s v="Lvl"/>
    <s v="AllPub"/>
    <s v="Inside"/>
    <s v="Gtl"/>
    <x v="19"/>
    <s v="Norm"/>
    <s v="Norm"/>
    <x v="4"/>
    <x v="0"/>
    <x v="2"/>
    <x v="2"/>
    <n v="1980"/>
    <x v="9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x v="1"/>
    <s v="SBrkr"/>
    <n v="716"/>
    <n v="840"/>
    <n v="0"/>
    <x v="26"/>
    <n v="1556"/>
    <n v="1"/>
    <n v="0"/>
    <n v="2"/>
    <n v="1"/>
    <n v="3"/>
    <n v="1"/>
    <s v="TA"/>
    <n v="6"/>
    <s v="Typ"/>
    <n v="1"/>
    <s v="TA"/>
    <s v="Attchd"/>
    <n v="1980"/>
    <s v="Fin"/>
    <x v="4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x v="325"/>
    <n v="65.652173913043484"/>
    <x v="2"/>
    <m/>
  </r>
  <r>
    <x v="847"/>
    <n v="90"/>
    <x v="1"/>
    <n v="64"/>
    <n v="6979"/>
    <x v="21"/>
    <s v="Pave"/>
    <s v="NA"/>
    <s v="Reg"/>
    <s v="Lvl"/>
    <s v="AllPub"/>
    <s v="Inside"/>
    <s v="Gtl"/>
    <x v="0"/>
    <s v="Norm"/>
    <s v="Norm"/>
    <x v="2"/>
    <x v="7"/>
    <x v="2"/>
    <x v="0"/>
    <n v="1980"/>
    <x v="9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x v="1"/>
    <s v="SBrkr"/>
    <n v="1056"/>
    <n v="0"/>
    <n v="0"/>
    <x v="19"/>
    <n v="1056"/>
    <n v="2"/>
    <n v="0"/>
    <n v="0"/>
    <n v="0"/>
    <n v="0"/>
    <n v="2"/>
    <s v="TA"/>
    <n v="4"/>
    <s v="Typ"/>
    <n v="0"/>
    <s v="NA"/>
    <s v="Detchd"/>
    <n v="1980"/>
    <s v="Unf"/>
    <x v="4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x v="63"/>
    <n v="68.571428571428569"/>
    <x v="2"/>
    <m/>
  </r>
  <r>
    <x v="848"/>
    <n v="90"/>
    <x v="0"/>
    <n v="60"/>
    <n v="7200"/>
    <x v="17"/>
    <s v="Pave"/>
    <s v="Grvl"/>
    <s v="Reg"/>
    <s v="Lvl"/>
    <s v="AllPub"/>
    <s v="Inside"/>
    <s v="Gtl"/>
    <x v="0"/>
    <s v="Norm"/>
    <s v="Norm"/>
    <x v="2"/>
    <x v="7"/>
    <x v="1"/>
    <x v="0"/>
    <n v="1980"/>
    <x v="9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x v="1"/>
    <s v="SBrkr"/>
    <n v="936"/>
    <n v="0"/>
    <n v="0"/>
    <x v="20"/>
    <n v="936"/>
    <n v="1"/>
    <n v="0"/>
    <n v="1"/>
    <n v="0"/>
    <n v="2"/>
    <n v="1"/>
    <s v="TA"/>
    <n v="4"/>
    <s v="Typ"/>
    <n v="0"/>
    <s v="NA"/>
    <s v="Detchd"/>
    <n v="1980"/>
    <s v="Unf"/>
    <x v="4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x v="16"/>
    <n v="73.684210526315795"/>
    <x v="2"/>
    <m/>
  </r>
  <r>
    <x v="849"/>
    <n v="120"/>
    <x v="1"/>
    <n v="50"/>
    <n v="8012"/>
    <x v="14"/>
    <s v="Pave"/>
    <s v="NA"/>
    <s v="Reg"/>
    <s v="Lvl"/>
    <s v="AllPub"/>
    <s v="Inside"/>
    <s v="Gtl"/>
    <x v="9"/>
    <s v="Norm"/>
    <s v="Norm"/>
    <x v="3"/>
    <x v="3"/>
    <x v="2"/>
    <x v="0"/>
    <n v="1980"/>
    <x v="9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x v="1"/>
    <s v="SBrkr"/>
    <n v="923"/>
    <n v="0"/>
    <n v="0"/>
    <x v="1"/>
    <n v="923"/>
    <n v="0"/>
    <n v="0"/>
    <n v="2"/>
    <n v="0"/>
    <n v="2"/>
    <n v="1"/>
    <s v="TA"/>
    <n v="5"/>
    <s v="Typ"/>
    <n v="1"/>
    <s v="TA"/>
    <s v="Attchd"/>
    <n v="1980"/>
    <s v="RFn"/>
    <x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x v="89"/>
    <n v="79.444444444444443"/>
    <x v="6"/>
    <m/>
  </r>
  <r>
    <x v="850"/>
    <n v="60"/>
    <x v="1"/>
    <n v="70"/>
    <n v="8400"/>
    <x v="12"/>
    <s v="Pave"/>
    <s v="NA"/>
    <s v="Reg"/>
    <s v="Lvl"/>
    <s v="AllPub"/>
    <s v="Inside"/>
    <s v="Gtl"/>
    <x v="9"/>
    <s v="Norm"/>
    <s v="Norm"/>
    <x v="0"/>
    <x v="0"/>
    <x v="2"/>
    <x v="2"/>
    <n v="1980"/>
    <x v="9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x v="1"/>
    <s v="SBrkr"/>
    <n v="888"/>
    <n v="676"/>
    <n v="0"/>
    <x v="15"/>
    <n v="1564"/>
    <n v="0"/>
    <n v="0"/>
    <n v="2"/>
    <n v="1"/>
    <n v="3"/>
    <n v="1"/>
    <s v="TA"/>
    <n v="7"/>
    <s v="Typ"/>
    <n v="1"/>
    <s v="TA"/>
    <s v="Attchd"/>
    <n v="1980"/>
    <s v="Unf"/>
    <x v="4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x v="289"/>
    <n v="77.727272727272734"/>
    <x v="6"/>
    <m/>
  </r>
  <r>
    <x v="851"/>
    <n v="20"/>
    <x v="1"/>
    <n v="79"/>
    <n v="10240"/>
    <x v="16"/>
    <s v="Pave"/>
    <s v="NA"/>
    <s v="Reg"/>
    <s v="Lvl"/>
    <s v="AllPub"/>
    <s v="Inside"/>
    <s v="Gtl"/>
    <x v="13"/>
    <s v="Norm"/>
    <s v="Norm"/>
    <x v="0"/>
    <x v="3"/>
    <x v="2"/>
    <x v="2"/>
    <n v="1980"/>
    <x v="9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x v="1"/>
    <s v="SBrkr"/>
    <n v="1686"/>
    <n v="0"/>
    <n v="0"/>
    <x v="10"/>
    <n v="1686"/>
    <n v="1"/>
    <n v="0"/>
    <n v="2"/>
    <n v="0"/>
    <n v="3"/>
    <n v="1"/>
    <s v="TA"/>
    <n v="7"/>
    <s v="Typ"/>
    <n v="1"/>
    <s v="TA"/>
    <s v="Attchd"/>
    <n v="1980"/>
    <s v="Unf"/>
    <x v="4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x v="257"/>
    <n v="61.029411764705884"/>
    <x v="3"/>
    <m/>
  </r>
  <r>
    <x v="852"/>
    <n v="160"/>
    <x v="1"/>
    <n v="75"/>
    <n v="10762"/>
    <x v="7"/>
    <s v="Pave"/>
    <s v="NA"/>
    <s v="Reg"/>
    <s v="Lvl"/>
    <s v="AllPub"/>
    <s v="Corner"/>
    <s v="Gtl"/>
    <x v="9"/>
    <s v="Norm"/>
    <s v="Norm"/>
    <x v="3"/>
    <x v="0"/>
    <x v="2"/>
    <x v="2"/>
    <n v="1980"/>
    <x v="9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x v="1"/>
    <s v="SBrkr"/>
    <n v="626"/>
    <n v="591"/>
    <n v="0"/>
    <x v="1"/>
    <n v="1217"/>
    <n v="0"/>
    <n v="0"/>
    <n v="1"/>
    <n v="1"/>
    <n v="3"/>
    <n v="1"/>
    <s v="TA"/>
    <n v="6"/>
    <s v="Typ"/>
    <n v="1"/>
    <s v="TA"/>
    <s v="Attchd"/>
    <n v="1980"/>
    <s v="RFn"/>
    <x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x v="93"/>
    <n v="66.666666666666671"/>
    <x v="2"/>
    <m/>
  </r>
  <r>
    <x v="853"/>
    <n v="60"/>
    <x v="1"/>
    <n v="94"/>
    <n v="13005"/>
    <x v="24"/>
    <s v="Pave"/>
    <s v="NA"/>
    <s v="IR1"/>
    <s v="Lvl"/>
    <s v="AllPub"/>
    <s v="Corner"/>
    <s v="Gtl"/>
    <x v="13"/>
    <s v="Norm"/>
    <s v="Norm"/>
    <x v="0"/>
    <x v="0"/>
    <x v="3"/>
    <x v="4"/>
    <n v="1980"/>
    <x v="9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x v="1"/>
    <s v="SBrkr"/>
    <n v="1153"/>
    <n v="1200"/>
    <n v="0"/>
    <x v="3"/>
    <n v="2353"/>
    <n v="1"/>
    <n v="0"/>
    <n v="2"/>
    <n v="1"/>
    <n v="4"/>
    <n v="1"/>
    <s v="Ex"/>
    <n v="10"/>
    <s v="Typ"/>
    <n v="1"/>
    <s v="TA"/>
    <s v="Attchd"/>
    <n v="1983"/>
    <s v="RFn"/>
    <x v="4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x v="383"/>
    <n v="81.25"/>
    <x v="6"/>
    <m/>
  </r>
  <r>
    <x v="854"/>
    <n v="80"/>
    <x v="1"/>
    <s v="NA"/>
    <n v="14115"/>
    <x v="35"/>
    <s v="Pave"/>
    <s v="NA"/>
    <s v="Reg"/>
    <s v="Lvl"/>
    <s v="AllPub"/>
    <s v="Inside"/>
    <s v="Gtl"/>
    <x v="13"/>
    <s v="Norm"/>
    <s v="Norm"/>
    <x v="0"/>
    <x v="6"/>
    <x v="3"/>
    <x v="0"/>
    <n v="1980"/>
    <x v="9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x v="1"/>
    <s v="SBrkr"/>
    <n v="1472"/>
    <n v="0"/>
    <n v="0"/>
    <x v="0"/>
    <n v="1472"/>
    <n v="1"/>
    <n v="0"/>
    <n v="2"/>
    <n v="0"/>
    <n v="3"/>
    <n v="1"/>
    <s v="TA"/>
    <n v="6"/>
    <s v="Typ"/>
    <n v="2"/>
    <s v="TA"/>
    <s v="Attchd"/>
    <n v="1980"/>
    <s v="Unf"/>
    <x v="4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x v="315"/>
    <n v="66.964285714285708"/>
    <x v="2"/>
    <m/>
  </r>
  <r>
    <x v="855"/>
    <n v="20"/>
    <x v="1"/>
    <n v="80"/>
    <n v="9600"/>
    <x v="15"/>
    <s v="Pave"/>
    <s v="NA"/>
    <s v="Reg"/>
    <s v="Lvl"/>
    <s v="AllPub"/>
    <s v="Inside"/>
    <s v="Gtl"/>
    <x v="13"/>
    <s v="PosN"/>
    <s v="Norm"/>
    <x v="0"/>
    <x v="3"/>
    <x v="0"/>
    <x v="0"/>
    <n v="1981"/>
    <x v="9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x v="1"/>
    <s v="SBrkr"/>
    <n v="2524"/>
    <n v="0"/>
    <n v="0"/>
    <x v="5"/>
    <n v="2524"/>
    <n v="1"/>
    <n v="0"/>
    <n v="2"/>
    <n v="1"/>
    <n v="4"/>
    <n v="1"/>
    <s v="Gd"/>
    <n v="9"/>
    <s v="Typ"/>
    <n v="1"/>
    <s v="Gd"/>
    <s v="Attchd"/>
    <n v="1981"/>
    <s v="Fin"/>
    <x v="4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x v="384"/>
    <n v="55.6"/>
    <x v="3"/>
    <m/>
  </r>
  <r>
    <x v="856"/>
    <n v="20"/>
    <x v="1"/>
    <n v="78"/>
    <n v="12090"/>
    <x v="31"/>
    <s v="Pave"/>
    <s v="NA"/>
    <s v="IR1"/>
    <s v="Lvl"/>
    <s v="AllPub"/>
    <s v="Inside"/>
    <s v="Gtl"/>
    <x v="13"/>
    <s v="Norm"/>
    <s v="Norm"/>
    <x v="0"/>
    <x v="3"/>
    <x v="2"/>
    <x v="2"/>
    <n v="1981"/>
    <x v="9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x v="1"/>
    <s v="SBrkr"/>
    <n v="1422"/>
    <n v="0"/>
    <n v="0"/>
    <x v="0"/>
    <n v="1422"/>
    <n v="0"/>
    <n v="0"/>
    <n v="2"/>
    <n v="0"/>
    <n v="3"/>
    <n v="1"/>
    <s v="Gd"/>
    <n v="7"/>
    <s v="Typ"/>
    <n v="1"/>
    <s v="TA"/>
    <s v="Attchd"/>
    <n v="1981"/>
    <s v="Fin"/>
    <x v="4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x v="349"/>
    <n v="62.678571428571431"/>
    <x v="3"/>
    <m/>
  </r>
  <r>
    <x v="857"/>
    <n v="20"/>
    <x v="1"/>
    <s v="NA"/>
    <n v="12546"/>
    <x v="26"/>
    <s v="Pave"/>
    <s v="NA"/>
    <s v="IR1"/>
    <s v="Lvl"/>
    <s v="AllPub"/>
    <s v="Corner"/>
    <s v="Gtl"/>
    <x v="13"/>
    <s v="Norm"/>
    <s v="Norm"/>
    <x v="0"/>
    <x v="3"/>
    <x v="2"/>
    <x v="4"/>
    <n v="1981"/>
    <x v="9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x v="1"/>
    <s v="SBrkr"/>
    <n v="1440"/>
    <n v="0"/>
    <n v="0"/>
    <x v="17"/>
    <n v="1440"/>
    <n v="0"/>
    <n v="0"/>
    <n v="2"/>
    <n v="0"/>
    <n v="3"/>
    <n v="1"/>
    <s v="Gd"/>
    <n v="7"/>
    <s v="Typ"/>
    <n v="1"/>
    <s v="TA"/>
    <s v="Attchd"/>
    <n v="1981"/>
    <s v="Fin"/>
    <x v="4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x v="385"/>
    <n v="63.068965517241381"/>
    <x v="3"/>
    <m/>
  </r>
  <r>
    <x v="858"/>
    <n v="20"/>
    <x v="1"/>
    <s v="NA"/>
    <n v="16669"/>
    <x v="34"/>
    <s v="Pave"/>
    <s v="NA"/>
    <s v="IR1"/>
    <s v="Lvl"/>
    <s v="AllPub"/>
    <s v="Corner"/>
    <s v="Gtl"/>
    <x v="12"/>
    <s v="Norm"/>
    <s v="Norm"/>
    <x v="0"/>
    <x v="3"/>
    <x v="0"/>
    <x v="2"/>
    <n v="1981"/>
    <x v="9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x v="1"/>
    <s v="SBrkr"/>
    <n v="1707"/>
    <n v="0"/>
    <n v="0"/>
    <x v="10"/>
    <n v="1707"/>
    <n v="0"/>
    <n v="0"/>
    <n v="2"/>
    <n v="1"/>
    <n v="2"/>
    <n v="1"/>
    <s v="TA"/>
    <n v="6"/>
    <s v="Typ"/>
    <n v="1"/>
    <s v="TA"/>
    <s v="Attchd"/>
    <n v="1981"/>
    <s v="RFn"/>
    <x v="4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x v="386"/>
    <n v="67.058823529411768"/>
    <x v="2"/>
    <m/>
  </r>
  <r>
    <x v="859"/>
    <n v="20"/>
    <x v="1"/>
    <n v="68"/>
    <n v="50271"/>
    <x v="67"/>
    <s v="Pave"/>
    <s v="NA"/>
    <s v="IR1"/>
    <s v="Low"/>
    <s v="AllPub"/>
    <s v="Inside"/>
    <s v="Gtl"/>
    <x v="18"/>
    <s v="Norm"/>
    <s v="Norm"/>
    <x v="0"/>
    <x v="3"/>
    <x v="9"/>
    <x v="0"/>
    <n v="1981"/>
    <x v="9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x v="1"/>
    <s v="SBrkr"/>
    <n v="1842"/>
    <n v="0"/>
    <n v="0"/>
    <x v="39"/>
    <n v="1842"/>
    <n v="2"/>
    <n v="0"/>
    <n v="0"/>
    <n v="1"/>
    <n v="0"/>
    <n v="1"/>
    <s v="Gd"/>
    <n v="5"/>
    <s v="Typ"/>
    <n v="1"/>
    <s v="Gd"/>
    <s v="Attchd"/>
    <n v="1981"/>
    <s v="Fin"/>
    <x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x v="387"/>
    <n v="104.05405405405405"/>
    <x v="9"/>
    <m/>
  </r>
  <r>
    <x v="860"/>
    <n v="20"/>
    <x v="1"/>
    <n v="60"/>
    <n v="6600"/>
    <x v="1"/>
    <s v="Pave"/>
    <s v="NA"/>
    <s v="Reg"/>
    <s v="Lvl"/>
    <s v="AllPub"/>
    <s v="Inside"/>
    <s v="Gtl"/>
    <x v="10"/>
    <s v="Norm"/>
    <s v="Norm"/>
    <x v="0"/>
    <x v="3"/>
    <x v="1"/>
    <x v="1"/>
    <n v="1982"/>
    <x v="9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x v="1"/>
    <s v="SBrkr"/>
    <n v="816"/>
    <n v="0"/>
    <n v="0"/>
    <x v="21"/>
    <n v="816"/>
    <n v="1"/>
    <n v="0"/>
    <n v="1"/>
    <n v="0"/>
    <n v="2"/>
    <n v="1"/>
    <s v="TA"/>
    <n v="4"/>
    <s v="Typ"/>
    <n v="0"/>
    <s v="NA"/>
    <s v="Detchd"/>
    <n v="1985"/>
    <s v="Fin"/>
    <x v="4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208"/>
    <n v="86.25"/>
    <x v="8"/>
    <m/>
  </r>
  <r>
    <x v="861"/>
    <n v="20"/>
    <x v="1"/>
    <n v="60"/>
    <n v="6600"/>
    <x v="1"/>
    <s v="Pave"/>
    <s v="NA"/>
    <s v="Reg"/>
    <s v="Lvl"/>
    <s v="AllPub"/>
    <s v="Inside"/>
    <s v="Gtl"/>
    <x v="10"/>
    <s v="Norm"/>
    <s v="Norm"/>
    <x v="0"/>
    <x v="3"/>
    <x v="1"/>
    <x v="5"/>
    <n v="1982"/>
    <x v="9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x v="1"/>
    <s v="SBrkr"/>
    <n v="816"/>
    <n v="0"/>
    <n v="0"/>
    <x v="21"/>
    <n v="816"/>
    <n v="0"/>
    <n v="1"/>
    <n v="1"/>
    <n v="0"/>
    <n v="3"/>
    <n v="1"/>
    <s v="Gd"/>
    <n v="5"/>
    <s v="Typ"/>
    <n v="1"/>
    <s v="Ex"/>
    <s v="Attchd"/>
    <n v="1982"/>
    <s v="Unf"/>
    <x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x v="193"/>
    <n v="81.5625"/>
    <x v="6"/>
    <m/>
  </r>
  <r>
    <x v="862"/>
    <n v="85"/>
    <x v="1"/>
    <s v="NA"/>
    <n v="7252"/>
    <x v="17"/>
    <s v="Pave"/>
    <s v="NA"/>
    <s v="IR1"/>
    <s v="Lvl"/>
    <s v="AllPub"/>
    <s v="CulDSac"/>
    <s v="Gtl"/>
    <x v="1"/>
    <s v="Norm"/>
    <s v="Norm"/>
    <x v="0"/>
    <x v="7"/>
    <x v="1"/>
    <x v="0"/>
    <n v="1982"/>
    <x v="9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x v="1"/>
    <s v="SBrkr"/>
    <n v="858"/>
    <n v="0"/>
    <n v="0"/>
    <x v="7"/>
    <n v="858"/>
    <n v="1"/>
    <n v="0"/>
    <n v="1"/>
    <n v="0"/>
    <n v="2"/>
    <n v="1"/>
    <s v="TA"/>
    <n v="5"/>
    <s v="Typ"/>
    <n v="0"/>
    <s v="NA"/>
    <s v="Detchd"/>
    <n v="1983"/>
    <s v="Unf"/>
    <x v="4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x v="160"/>
    <n v="79.352941176470594"/>
    <x v="6"/>
    <m/>
  </r>
  <r>
    <x v="863"/>
    <n v="20"/>
    <x v="1"/>
    <n v="69"/>
    <n v="7599"/>
    <x v="17"/>
    <s v="Pave"/>
    <s v="NA"/>
    <s v="Reg"/>
    <s v="Lvl"/>
    <s v="AllPub"/>
    <s v="Corner"/>
    <s v="Gtl"/>
    <x v="10"/>
    <s v="Norm"/>
    <s v="Norm"/>
    <x v="0"/>
    <x v="3"/>
    <x v="4"/>
    <x v="2"/>
    <n v="1982"/>
    <x v="9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x v="1"/>
    <s v="SBrkr"/>
    <n v="845"/>
    <n v="0"/>
    <n v="0"/>
    <x v="7"/>
    <n v="845"/>
    <n v="1"/>
    <n v="0"/>
    <n v="1"/>
    <n v="0"/>
    <n v="2"/>
    <n v="1"/>
    <s v="TA"/>
    <n v="4"/>
    <s v="Typ"/>
    <n v="0"/>
    <s v="NA"/>
    <s v="Detchd"/>
    <n v="1987"/>
    <s v="Unf"/>
    <x v="4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66"/>
    <n v="76.17647058823529"/>
    <x v="6"/>
    <m/>
  </r>
  <r>
    <x v="864"/>
    <n v="20"/>
    <x v="1"/>
    <n v="76"/>
    <n v="8314"/>
    <x v="12"/>
    <s v="Pave"/>
    <s v="NA"/>
    <s v="Reg"/>
    <s v="Lvl"/>
    <s v="AllPub"/>
    <s v="Corner"/>
    <s v="Gtl"/>
    <x v="10"/>
    <s v="Norm"/>
    <s v="Norm"/>
    <x v="0"/>
    <x v="3"/>
    <x v="1"/>
    <x v="4"/>
    <n v="1982"/>
    <x v="9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x v="1"/>
    <s v="SBrkr"/>
    <n v="816"/>
    <n v="0"/>
    <n v="0"/>
    <x v="21"/>
    <n v="816"/>
    <n v="0"/>
    <n v="0"/>
    <n v="1"/>
    <n v="0"/>
    <n v="2"/>
    <n v="1"/>
    <s v="TA"/>
    <n v="5"/>
    <s v="Typ"/>
    <n v="0"/>
    <s v="NA"/>
    <s v="Attchd"/>
    <n v="1982"/>
    <s v="Unf"/>
    <x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219"/>
    <n v="77.8125"/>
    <x v="6"/>
    <m/>
  </r>
  <r>
    <x v="865"/>
    <n v="85"/>
    <x v="1"/>
    <n v="74"/>
    <n v="8740"/>
    <x v="9"/>
    <s v="Pave"/>
    <s v="NA"/>
    <s v="IR1"/>
    <s v="Lvl"/>
    <s v="AllPub"/>
    <s v="Inside"/>
    <s v="Gtl"/>
    <x v="1"/>
    <s v="Norm"/>
    <s v="Norm"/>
    <x v="0"/>
    <x v="7"/>
    <x v="1"/>
    <x v="2"/>
    <n v="1982"/>
    <x v="9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x v="1"/>
    <s v="SBrkr"/>
    <n v="860"/>
    <n v="0"/>
    <n v="0"/>
    <x v="7"/>
    <n v="860"/>
    <n v="1"/>
    <n v="0"/>
    <n v="1"/>
    <n v="0"/>
    <n v="2"/>
    <n v="1"/>
    <s v="TA"/>
    <n v="4"/>
    <s v="Typ"/>
    <n v="0"/>
    <s v="NA"/>
    <s v="Detchd"/>
    <n v="1996"/>
    <s v="Unf"/>
    <x v="4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39"/>
    <n v="80.588235294117652"/>
    <x v="6"/>
    <m/>
  </r>
  <r>
    <x v="866"/>
    <n v="20"/>
    <x v="1"/>
    <s v="NA"/>
    <n v="8885"/>
    <x v="9"/>
    <s v="Pave"/>
    <s v="NA"/>
    <s v="IR1"/>
    <s v="Low"/>
    <s v="AllPub"/>
    <s v="Inside"/>
    <s v="Mod"/>
    <x v="10"/>
    <s v="Norm"/>
    <s v="Norm"/>
    <x v="0"/>
    <x v="3"/>
    <x v="1"/>
    <x v="0"/>
    <n v="1983"/>
    <x v="9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x v="1"/>
    <s v="SBrkr"/>
    <n v="902"/>
    <n v="0"/>
    <n v="0"/>
    <x v="1"/>
    <n v="902"/>
    <n v="1"/>
    <n v="0"/>
    <n v="1"/>
    <n v="0"/>
    <n v="2"/>
    <n v="1"/>
    <s v="TA"/>
    <n v="5"/>
    <s v="Typ"/>
    <n v="0"/>
    <s v="NA"/>
    <s v="Attchd"/>
    <n v="1983"/>
    <s v="Unf"/>
    <x v="4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x v="181"/>
    <n v="72.777777777777771"/>
    <x v="2"/>
    <m/>
  </r>
  <r>
    <x v="867"/>
    <n v="85"/>
    <x v="1"/>
    <s v="NA"/>
    <n v="9180"/>
    <x v="2"/>
    <s v="Pave"/>
    <s v="NA"/>
    <s v="IR1"/>
    <s v="Lvl"/>
    <s v="AllPub"/>
    <s v="CulDSac"/>
    <s v="Gtl"/>
    <x v="9"/>
    <s v="Norm"/>
    <s v="Norm"/>
    <x v="0"/>
    <x v="7"/>
    <x v="1"/>
    <x v="4"/>
    <n v="1983"/>
    <x v="9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x v="1"/>
    <s v="SBrkr"/>
    <n v="884"/>
    <n v="0"/>
    <n v="0"/>
    <x v="7"/>
    <n v="884"/>
    <n v="1"/>
    <n v="0"/>
    <n v="1"/>
    <n v="0"/>
    <n v="2"/>
    <n v="1"/>
    <s v="Gd"/>
    <n v="5"/>
    <s v="Typ"/>
    <n v="0"/>
    <s v="NA"/>
    <s v="Attchd"/>
    <n v="1983"/>
    <s v="RFn"/>
    <x v="4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x v="63"/>
    <n v="84.705882352941174"/>
    <x v="6"/>
    <m/>
  </r>
  <r>
    <x v="868"/>
    <n v="20"/>
    <x v="1"/>
    <n v="71"/>
    <n v="9187"/>
    <x v="2"/>
    <s v="Pave"/>
    <s v="NA"/>
    <s v="Reg"/>
    <s v="Bnk"/>
    <s v="AllPub"/>
    <s v="Corner"/>
    <s v="Gtl"/>
    <x v="10"/>
    <s v="Norm"/>
    <s v="Norm"/>
    <x v="0"/>
    <x v="3"/>
    <x v="2"/>
    <x v="0"/>
    <n v="1983"/>
    <x v="9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x v="1"/>
    <s v="SBrkr"/>
    <n v="1080"/>
    <n v="0"/>
    <n v="0"/>
    <x v="15"/>
    <n v="1080"/>
    <n v="0"/>
    <n v="0"/>
    <n v="1"/>
    <n v="1"/>
    <n v="3"/>
    <n v="1"/>
    <s v="TA"/>
    <n v="5"/>
    <s v="Typ"/>
    <n v="0"/>
    <s v="NA"/>
    <s v="Attchd"/>
    <n v="1983"/>
    <s v="Unf"/>
    <x v="4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x v="319"/>
    <n v="60.909090909090907"/>
    <x v="3"/>
    <m/>
  </r>
  <r>
    <x v="869"/>
    <n v="50"/>
    <x v="1"/>
    <n v="79"/>
    <n v="12327"/>
    <x v="31"/>
    <s v="Pave"/>
    <s v="NA"/>
    <s v="IR1"/>
    <s v="Low"/>
    <s v="AllPub"/>
    <s v="Inside"/>
    <s v="Mod"/>
    <x v="9"/>
    <s v="Norm"/>
    <s v="Norm"/>
    <x v="0"/>
    <x v="1"/>
    <x v="0"/>
    <x v="1"/>
    <n v="1983"/>
    <x v="9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x v="1"/>
    <s v="SBrkr"/>
    <n v="1496"/>
    <n v="636"/>
    <n v="0"/>
    <x v="32"/>
    <n v="2132"/>
    <n v="1"/>
    <n v="0"/>
    <n v="1"/>
    <n v="1"/>
    <n v="1"/>
    <n v="1"/>
    <s v="Gd"/>
    <n v="5"/>
    <s v="Min2"/>
    <n v="1"/>
    <s v="Gd"/>
    <s v="BuiltIn"/>
    <n v="1983"/>
    <s v="Fin"/>
    <x v="4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x v="388"/>
    <n v="87.944444444444443"/>
    <x v="8"/>
    <m/>
  </r>
  <r>
    <x v="870"/>
    <n v="160"/>
    <x v="1"/>
    <s v="NA"/>
    <n v="5062"/>
    <x v="0"/>
    <s v="Pave"/>
    <s v="NA"/>
    <s v="IR1"/>
    <s v="Lvl"/>
    <s v="AllPub"/>
    <s v="CulDSac"/>
    <s v="Gtl"/>
    <x v="20"/>
    <s v="Norm"/>
    <s v="Norm"/>
    <x v="3"/>
    <x v="0"/>
    <x v="3"/>
    <x v="0"/>
    <n v="1984"/>
    <x v="9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x v="1"/>
    <s v="SBrkr"/>
    <n v="1190"/>
    <n v="900"/>
    <n v="0"/>
    <x v="9"/>
    <n v="2090"/>
    <n v="1"/>
    <n v="0"/>
    <n v="2"/>
    <n v="0"/>
    <n v="3"/>
    <n v="1"/>
    <s v="Gd"/>
    <n v="6"/>
    <s v="Min1"/>
    <n v="1"/>
    <s v="TA"/>
    <s v="Attchd"/>
    <n v="1984"/>
    <s v="Fin"/>
    <x v="4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x v="257"/>
    <n v="62.878787878787875"/>
    <x v="3"/>
    <m/>
  </r>
  <r>
    <x v="871"/>
    <n v="120"/>
    <x v="1"/>
    <s v="NA"/>
    <n v="5814"/>
    <x v="22"/>
    <s v="Pave"/>
    <s v="NA"/>
    <s v="IR1"/>
    <s v="Lvl"/>
    <s v="AllPub"/>
    <s v="CulDSac"/>
    <s v="Gtl"/>
    <x v="20"/>
    <s v="Norm"/>
    <s v="Norm"/>
    <x v="3"/>
    <x v="3"/>
    <x v="0"/>
    <x v="0"/>
    <n v="1984"/>
    <x v="9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x v="1"/>
    <s v="SBrkr"/>
    <n v="1360"/>
    <n v="0"/>
    <n v="0"/>
    <x v="23"/>
    <n v="1360"/>
    <n v="1"/>
    <n v="0"/>
    <n v="1"/>
    <n v="0"/>
    <n v="1"/>
    <n v="1"/>
    <s v="Gd"/>
    <n v="4"/>
    <s v="Typ"/>
    <n v="1"/>
    <s v="Ex"/>
    <s v="Attchd"/>
    <n v="1984"/>
    <s v="RFn"/>
    <x v="4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x v="315"/>
    <n v="72.115384615384613"/>
    <x v="2"/>
    <m/>
  </r>
  <r>
    <x v="872"/>
    <n v="20"/>
    <x v="1"/>
    <n v="37"/>
    <n v="6951"/>
    <x v="21"/>
    <s v="Pave"/>
    <s v="NA"/>
    <s v="IR1"/>
    <s v="Lvl"/>
    <s v="AllPub"/>
    <s v="CulDSac"/>
    <s v="Gtl"/>
    <x v="10"/>
    <s v="Norm"/>
    <s v="Norm"/>
    <x v="0"/>
    <x v="3"/>
    <x v="1"/>
    <x v="0"/>
    <n v="1984"/>
    <x v="9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x v="1"/>
    <s v="SBrkr"/>
    <n v="923"/>
    <n v="0"/>
    <n v="0"/>
    <x v="1"/>
    <n v="923"/>
    <n v="1"/>
    <n v="0"/>
    <n v="1"/>
    <n v="0"/>
    <n v="3"/>
    <n v="1"/>
    <s v="TA"/>
    <n v="5"/>
    <s v="Typ"/>
    <n v="0"/>
    <s v="NA"/>
    <s v="Attchd"/>
    <n v="1984"/>
    <s v="Unf"/>
    <x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x v="162"/>
    <n v="66.388888888888886"/>
    <x v="2"/>
    <m/>
  </r>
  <r>
    <x v="873"/>
    <n v="120"/>
    <x v="1"/>
    <n v="50"/>
    <n v="7175"/>
    <x v="21"/>
    <s v="Pave"/>
    <s v="NA"/>
    <s v="Reg"/>
    <s v="Lvl"/>
    <s v="AllPub"/>
    <s v="Inside"/>
    <s v="Gtl"/>
    <x v="9"/>
    <s v="Norm"/>
    <s v="Norm"/>
    <x v="3"/>
    <x v="3"/>
    <x v="2"/>
    <x v="0"/>
    <n v="1984"/>
    <x v="9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x v="1"/>
    <s v="SBrkr"/>
    <n v="752"/>
    <n v="0"/>
    <n v="0"/>
    <x v="31"/>
    <n v="752"/>
    <n v="1"/>
    <n v="0"/>
    <n v="1"/>
    <n v="0"/>
    <n v="2"/>
    <n v="1"/>
    <s v="TA"/>
    <n v="4"/>
    <s v="Typ"/>
    <n v="0"/>
    <s v="NA"/>
    <s v="Attchd"/>
    <n v="1984"/>
    <s v="Unf"/>
    <x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x v="110"/>
    <n v="83.333333333333329"/>
    <x v="6"/>
    <m/>
  </r>
  <r>
    <x v="874"/>
    <n v="80"/>
    <x v="1"/>
    <n v="37"/>
    <n v="7937"/>
    <x v="14"/>
    <s v="Pave"/>
    <s v="NA"/>
    <s v="IR1"/>
    <s v="Lvl"/>
    <s v="AllPub"/>
    <s v="CulDSac"/>
    <s v="Gtl"/>
    <x v="10"/>
    <s v="Norm"/>
    <s v="Norm"/>
    <x v="0"/>
    <x v="6"/>
    <x v="2"/>
    <x v="2"/>
    <n v="1984"/>
    <x v="9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x v="1"/>
    <s v="SBrkr"/>
    <n v="1003"/>
    <n v="0"/>
    <n v="0"/>
    <x v="14"/>
    <n v="1003"/>
    <n v="1"/>
    <n v="0"/>
    <n v="1"/>
    <n v="0"/>
    <n v="3"/>
    <n v="1"/>
    <s v="TA"/>
    <n v="6"/>
    <s v="Typ"/>
    <n v="0"/>
    <s v="NA"/>
    <s v="Detchd"/>
    <n v="1984"/>
    <s v="Unf"/>
    <x v="4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x v="350"/>
    <n v="71.25"/>
    <x v="2"/>
    <m/>
  </r>
  <r>
    <x v="875"/>
    <n v="20"/>
    <x v="1"/>
    <n v="81"/>
    <n v="9672"/>
    <x v="15"/>
    <s v="Pave"/>
    <s v="NA"/>
    <s v="Reg"/>
    <s v="Lvl"/>
    <s v="AllPub"/>
    <s v="Corner"/>
    <s v="Gtl"/>
    <x v="9"/>
    <s v="Norm"/>
    <s v="Norm"/>
    <x v="0"/>
    <x v="3"/>
    <x v="2"/>
    <x v="0"/>
    <n v="1984"/>
    <x v="9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x v="1"/>
    <s v="SBrkr"/>
    <n v="1097"/>
    <n v="0"/>
    <n v="0"/>
    <x v="19"/>
    <n v="1097"/>
    <n v="0"/>
    <n v="0"/>
    <n v="2"/>
    <n v="0"/>
    <n v="3"/>
    <n v="1"/>
    <s v="TA"/>
    <n v="6"/>
    <s v="Typ"/>
    <n v="0"/>
    <s v="NA"/>
    <s v="Attchd"/>
    <n v="1986"/>
    <s v="Unf"/>
    <x v="4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x v="126"/>
    <n v="72.38095238095238"/>
    <x v="2"/>
    <m/>
  </r>
  <r>
    <x v="876"/>
    <n v="20"/>
    <x v="1"/>
    <s v="NA"/>
    <n v="11120"/>
    <x v="8"/>
    <s v="Pave"/>
    <s v="NA"/>
    <s v="IR1"/>
    <s v="Lvl"/>
    <s v="AllPub"/>
    <s v="CulDSac"/>
    <s v="Gtl"/>
    <x v="18"/>
    <s v="Norm"/>
    <s v="Norm"/>
    <x v="0"/>
    <x v="3"/>
    <x v="2"/>
    <x v="2"/>
    <n v="1984"/>
    <x v="9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x v="1"/>
    <s v="SBrkr"/>
    <n v="1232"/>
    <n v="0"/>
    <n v="0"/>
    <x v="22"/>
    <n v="1232"/>
    <n v="0"/>
    <n v="0"/>
    <n v="2"/>
    <n v="0"/>
    <n v="3"/>
    <n v="1"/>
    <s v="TA"/>
    <n v="6"/>
    <s v="Typ"/>
    <n v="0"/>
    <s v="NA"/>
    <s v="Attchd"/>
    <n v="1984"/>
    <s v="Unf"/>
    <x v="4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89"/>
    <n v="65"/>
    <x v="2"/>
    <m/>
  </r>
  <r>
    <x v="877"/>
    <n v="80"/>
    <x v="1"/>
    <n v="78"/>
    <n v="12090"/>
    <x v="31"/>
    <s v="Pave"/>
    <s v="NA"/>
    <s v="Reg"/>
    <s v="Lvl"/>
    <s v="AllPub"/>
    <s v="Inside"/>
    <s v="Gtl"/>
    <x v="13"/>
    <s v="Norm"/>
    <s v="Norm"/>
    <x v="0"/>
    <x v="6"/>
    <x v="2"/>
    <x v="4"/>
    <n v="1984"/>
    <x v="9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x v="1"/>
    <s v="SBrkr"/>
    <n v="1140"/>
    <n v="728"/>
    <n v="0"/>
    <x v="22"/>
    <n v="1868"/>
    <n v="0"/>
    <n v="0"/>
    <n v="3"/>
    <n v="1"/>
    <n v="3"/>
    <n v="1"/>
    <s v="TA"/>
    <n v="7"/>
    <s v="Typ"/>
    <n v="1"/>
    <s v="TA"/>
    <s v="BuiltIn"/>
    <n v="1984"/>
    <s v="Fin"/>
    <x v="4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x v="124"/>
    <n v="71.2"/>
    <x v="2"/>
    <m/>
  </r>
  <r>
    <x v="878"/>
    <n v="20"/>
    <x v="1"/>
    <n v="91"/>
    <n v="14145"/>
    <x v="35"/>
    <s v="Pave"/>
    <s v="NA"/>
    <s v="Reg"/>
    <s v="Lvl"/>
    <s v="AllPub"/>
    <s v="Corner"/>
    <s v="Gtl"/>
    <x v="13"/>
    <s v="Norm"/>
    <s v="Norm"/>
    <x v="0"/>
    <x v="3"/>
    <x v="3"/>
    <x v="4"/>
    <n v="1984"/>
    <x v="9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x v="1"/>
    <s v="SBrkr"/>
    <n v="1621"/>
    <n v="0"/>
    <n v="0"/>
    <x v="0"/>
    <n v="1621"/>
    <n v="1"/>
    <n v="0"/>
    <n v="2"/>
    <n v="0"/>
    <n v="3"/>
    <n v="1"/>
    <s v="Gd"/>
    <n v="8"/>
    <s v="Typ"/>
    <n v="0"/>
    <s v="NA"/>
    <s v="Attchd"/>
    <n v="1984"/>
    <s v="RFn"/>
    <x v="4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x v="390"/>
    <n v="72.321428571428569"/>
    <x v="2"/>
    <m/>
  </r>
  <r>
    <x v="879"/>
    <n v="120"/>
    <x v="1"/>
    <s v="NA"/>
    <n v="6563"/>
    <x v="1"/>
    <s v="Pave"/>
    <s v="NA"/>
    <s v="IR1"/>
    <s v="Low"/>
    <s v="AllPub"/>
    <s v="CulDSac"/>
    <s v="Mod"/>
    <x v="20"/>
    <s v="Norm"/>
    <s v="Norm"/>
    <x v="0"/>
    <x v="3"/>
    <x v="0"/>
    <x v="0"/>
    <n v="1985"/>
    <x v="9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x v="1"/>
    <s v="SBrkr"/>
    <n v="1742"/>
    <n v="0"/>
    <n v="0"/>
    <x v="16"/>
    <n v="1742"/>
    <n v="1"/>
    <n v="0"/>
    <n v="2"/>
    <n v="0"/>
    <n v="2"/>
    <n v="1"/>
    <s v="Gd"/>
    <n v="5"/>
    <s v="Typ"/>
    <n v="1"/>
    <s v="TA"/>
    <s v="Attchd"/>
    <n v="1985"/>
    <s v="RFn"/>
    <x v="4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x v="391"/>
    <n v="78.571428571428569"/>
    <x v="6"/>
    <m/>
  </r>
  <r>
    <x v="880"/>
    <n v="120"/>
    <x v="1"/>
    <s v="NA"/>
    <n v="6820"/>
    <x v="21"/>
    <s v="Pave"/>
    <s v="NA"/>
    <s v="IR1"/>
    <s v="Lvl"/>
    <s v="AllPub"/>
    <s v="Corner"/>
    <s v="Gtl"/>
    <x v="20"/>
    <s v="Norm"/>
    <s v="Norm"/>
    <x v="3"/>
    <x v="3"/>
    <x v="0"/>
    <x v="0"/>
    <n v="1985"/>
    <x v="9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x v="1"/>
    <s v="SBrkr"/>
    <n v="1502"/>
    <n v="0"/>
    <n v="0"/>
    <x v="13"/>
    <n v="1502"/>
    <n v="1"/>
    <n v="0"/>
    <n v="1"/>
    <n v="1"/>
    <n v="1"/>
    <n v="1"/>
    <s v="Gd"/>
    <n v="4"/>
    <s v="Typ"/>
    <n v="0"/>
    <s v="NA"/>
    <s v="Attchd"/>
    <n v="1985"/>
    <s v="RFn"/>
    <x v="4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x v="392"/>
    <n v="70.666666666666671"/>
    <x v="2"/>
    <m/>
  </r>
  <r>
    <x v="881"/>
    <n v="20"/>
    <x v="1"/>
    <s v="NA"/>
    <n v="8780"/>
    <x v="9"/>
    <s v="Pave"/>
    <s v="NA"/>
    <s v="IR1"/>
    <s v="Lvl"/>
    <s v="AllPub"/>
    <s v="Corner"/>
    <s v="Gtl"/>
    <x v="10"/>
    <s v="Norm"/>
    <s v="Norm"/>
    <x v="0"/>
    <x v="3"/>
    <x v="1"/>
    <x v="0"/>
    <n v="1985"/>
    <x v="9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x v="1"/>
    <s v="SBrkr"/>
    <n v="833"/>
    <n v="0"/>
    <n v="0"/>
    <x v="7"/>
    <n v="833"/>
    <n v="1"/>
    <n v="0"/>
    <n v="1"/>
    <n v="0"/>
    <n v="3"/>
    <n v="1"/>
    <s v="TA"/>
    <n v="5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x v="43"/>
    <n v="65.882352941176464"/>
    <x v="2"/>
    <m/>
  </r>
  <r>
    <x v="882"/>
    <n v="60"/>
    <x v="1"/>
    <n v="77"/>
    <n v="9206"/>
    <x v="2"/>
    <s v="Pave"/>
    <s v="NA"/>
    <s v="Reg"/>
    <s v="Lvl"/>
    <s v="AllPub"/>
    <s v="Inside"/>
    <s v="Gtl"/>
    <x v="9"/>
    <s v="Norm"/>
    <s v="Norm"/>
    <x v="0"/>
    <x v="0"/>
    <x v="2"/>
    <x v="0"/>
    <n v="1985"/>
    <x v="9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x v="1"/>
    <s v="SBrkr"/>
    <n v="977"/>
    <n v="755"/>
    <n v="0"/>
    <x v="22"/>
    <n v="1732"/>
    <n v="0"/>
    <n v="0"/>
    <n v="2"/>
    <n v="1"/>
    <n v="3"/>
    <n v="1"/>
    <s v="Gd"/>
    <n v="7"/>
    <s v="Typ"/>
    <n v="1"/>
    <s v="TA"/>
    <s v="Attchd"/>
    <n v="1985"/>
    <s v="Fin"/>
    <x v="4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x v="124"/>
    <n v="71.2"/>
    <x v="2"/>
    <m/>
  </r>
  <r>
    <x v="883"/>
    <n v="20"/>
    <x v="1"/>
    <s v="NA"/>
    <n v="11200"/>
    <x v="8"/>
    <s v="Pave"/>
    <s v="NA"/>
    <s v="Reg"/>
    <s v="Lvl"/>
    <s v="AllPub"/>
    <s v="Inside"/>
    <s v="Gtl"/>
    <x v="9"/>
    <s v="Norm"/>
    <s v="Norm"/>
    <x v="0"/>
    <x v="3"/>
    <x v="2"/>
    <x v="0"/>
    <n v="1985"/>
    <x v="9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x v="1"/>
    <s v="SBrkr"/>
    <n v="1298"/>
    <n v="0"/>
    <n v="0"/>
    <x v="23"/>
    <n v="1298"/>
    <n v="1"/>
    <n v="0"/>
    <n v="2"/>
    <n v="0"/>
    <n v="3"/>
    <n v="1"/>
    <s v="Gd"/>
    <n v="5"/>
    <s v="Typ"/>
    <n v="1"/>
    <s v="TA"/>
    <s v="Attchd"/>
    <n v="1985"/>
    <s v="Unf"/>
    <x v="4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x v="321"/>
    <n v="69.230769230769226"/>
    <x v="2"/>
    <m/>
  </r>
  <r>
    <x v="884"/>
    <n v="120"/>
    <x v="1"/>
    <s v="NA"/>
    <n v="3696"/>
    <x v="19"/>
    <s v="Pave"/>
    <s v="NA"/>
    <s v="Reg"/>
    <s v="Lvl"/>
    <s v="AllPub"/>
    <s v="Inside"/>
    <s v="Gtl"/>
    <x v="20"/>
    <s v="Norm"/>
    <s v="Norm"/>
    <x v="3"/>
    <x v="3"/>
    <x v="0"/>
    <x v="0"/>
    <n v="1986"/>
    <x v="9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x v="1"/>
    <s v="SBrkr"/>
    <n v="1088"/>
    <n v="0"/>
    <n v="0"/>
    <x v="15"/>
    <n v="1088"/>
    <n v="0"/>
    <n v="0"/>
    <n v="1"/>
    <n v="1"/>
    <n v="2"/>
    <n v="1"/>
    <s v="Gd"/>
    <n v="5"/>
    <s v="Typ"/>
    <n v="0"/>
    <s v="NA"/>
    <s v="Attchd"/>
    <n v="1987"/>
    <s v="RFn"/>
    <x v="4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x v="157"/>
    <n v="77.272727272727266"/>
    <x v="6"/>
    <m/>
  </r>
  <r>
    <x v="885"/>
    <n v="120"/>
    <x v="1"/>
    <s v="NA"/>
    <n v="5271"/>
    <x v="0"/>
    <s v="Pave"/>
    <s v="NA"/>
    <s v="IR1"/>
    <s v="Low"/>
    <s v="AllPub"/>
    <s v="Inside"/>
    <s v="Mod"/>
    <x v="5"/>
    <s v="Norm"/>
    <s v="Norm"/>
    <x v="0"/>
    <x v="3"/>
    <x v="3"/>
    <x v="0"/>
    <n v="1986"/>
    <x v="9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x v="1"/>
    <s v="SBrkr"/>
    <n v="1453"/>
    <n v="0"/>
    <n v="0"/>
    <x v="17"/>
    <n v="1453"/>
    <n v="1"/>
    <n v="0"/>
    <n v="1"/>
    <n v="1"/>
    <n v="2"/>
    <n v="1"/>
    <s v="Gd"/>
    <n v="6"/>
    <s v="Typ"/>
    <n v="1"/>
    <s v="TA"/>
    <s v="Attchd"/>
    <n v="1986"/>
    <s v="RFn"/>
    <x v="4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x v="239"/>
    <n v="65.517241379310349"/>
    <x v="2"/>
    <m/>
  </r>
  <r>
    <x v="886"/>
    <n v="60"/>
    <x v="1"/>
    <n v="86"/>
    <n v="10380"/>
    <x v="16"/>
    <s v="Pave"/>
    <s v="NA"/>
    <s v="IR1"/>
    <s v="Lvl"/>
    <s v="AllPub"/>
    <s v="Inside"/>
    <s v="Gtl"/>
    <x v="9"/>
    <s v="Norm"/>
    <s v="Norm"/>
    <x v="0"/>
    <x v="0"/>
    <x v="3"/>
    <x v="0"/>
    <n v="1986"/>
    <x v="9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x v="1"/>
    <s v="SBrkr"/>
    <n v="1553"/>
    <n v="1177"/>
    <n v="0"/>
    <x v="33"/>
    <n v="2730"/>
    <n v="1"/>
    <n v="0"/>
    <n v="2"/>
    <n v="1"/>
    <n v="4"/>
    <n v="1"/>
    <s v="Gd"/>
    <n v="8"/>
    <s v="Typ"/>
    <n v="1"/>
    <s v="TA"/>
    <s v="Attchd"/>
    <n v="1987"/>
    <s v="Fin"/>
    <x v="4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x v="393"/>
    <n v="71.666666666666671"/>
    <x v="2"/>
    <m/>
  </r>
  <r>
    <x v="887"/>
    <n v="20"/>
    <x v="1"/>
    <n v="47"/>
    <n v="12416"/>
    <x v="26"/>
    <s v="Pave"/>
    <s v="NA"/>
    <s v="IR1"/>
    <s v="Lvl"/>
    <s v="AllPub"/>
    <s v="Inside"/>
    <s v="Gtl"/>
    <x v="12"/>
    <s v="Norm"/>
    <s v="Norm"/>
    <x v="0"/>
    <x v="3"/>
    <x v="2"/>
    <x v="0"/>
    <n v="1986"/>
    <x v="9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x v="1"/>
    <s v="SBrkr"/>
    <n v="1651"/>
    <n v="0"/>
    <n v="0"/>
    <x v="9"/>
    <n v="1651"/>
    <n v="1"/>
    <n v="0"/>
    <n v="2"/>
    <n v="0"/>
    <n v="3"/>
    <n v="1"/>
    <s v="TA"/>
    <n v="7"/>
    <s v="Min2"/>
    <n v="1"/>
    <s v="TA"/>
    <s v="Attchd"/>
    <n v="1986"/>
    <s v="Fin"/>
    <x v="4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x v="123"/>
    <n v="55.757575757575758"/>
    <x v="3"/>
    <m/>
  </r>
  <r>
    <x v="888"/>
    <n v="60"/>
    <x v="1"/>
    <n v="46"/>
    <n v="20544"/>
    <x v="68"/>
    <s v="Pave"/>
    <s v="NA"/>
    <s v="IR1"/>
    <s v="Lvl"/>
    <s v="AllPub"/>
    <s v="CulDSac"/>
    <s v="Gtl"/>
    <x v="13"/>
    <s v="Norm"/>
    <s v="Norm"/>
    <x v="0"/>
    <x v="0"/>
    <x v="3"/>
    <x v="2"/>
    <n v="1986"/>
    <x v="9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x v="1"/>
    <s v="SBrkr"/>
    <n v="1236"/>
    <n v="857"/>
    <n v="0"/>
    <x v="17"/>
    <n v="2093"/>
    <n v="0"/>
    <n v="0"/>
    <n v="2"/>
    <n v="1"/>
    <n v="3"/>
    <n v="1"/>
    <s v="TA"/>
    <n v="7"/>
    <s v="Typ"/>
    <n v="1"/>
    <s v="TA"/>
    <s v="Attchd"/>
    <n v="1986"/>
    <s v="Fin"/>
    <x v="4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x v="283"/>
    <n v="74.137931034482762"/>
    <x v="2"/>
    <m/>
  </r>
  <r>
    <x v="889"/>
    <n v="160"/>
    <x v="1"/>
    <n v="44"/>
    <n v="5306"/>
    <x v="0"/>
    <s v="Pave"/>
    <s v="NA"/>
    <s v="IR1"/>
    <s v="Lvl"/>
    <s v="AllPub"/>
    <s v="Inside"/>
    <s v="Gtl"/>
    <x v="20"/>
    <s v="Norm"/>
    <s v="Norm"/>
    <x v="3"/>
    <x v="0"/>
    <x v="3"/>
    <x v="4"/>
    <n v="1987"/>
    <x v="9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x v="1"/>
    <s v="SBrkr"/>
    <n v="1064"/>
    <n v="703"/>
    <n v="0"/>
    <x v="0"/>
    <n v="1767"/>
    <n v="1"/>
    <n v="0"/>
    <n v="2"/>
    <n v="0"/>
    <n v="2"/>
    <n v="1"/>
    <s v="Gd"/>
    <n v="5"/>
    <s v="Typ"/>
    <n v="1"/>
    <s v="TA"/>
    <s v="Attchd"/>
    <n v="1987"/>
    <s v="RFn"/>
    <x v="4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x v="70"/>
    <n v="85.357142857142861"/>
    <x v="8"/>
    <m/>
  </r>
  <r>
    <x v="890"/>
    <n v="90"/>
    <x v="1"/>
    <n v="60"/>
    <n v="10800"/>
    <x v="7"/>
    <s v="Pave"/>
    <s v="NA"/>
    <s v="Reg"/>
    <s v="Lvl"/>
    <s v="AllPub"/>
    <s v="Inside"/>
    <s v="Gtl"/>
    <x v="2"/>
    <s v="Norm"/>
    <s v="Norm"/>
    <x v="2"/>
    <x v="3"/>
    <x v="1"/>
    <x v="0"/>
    <n v="1987"/>
    <x v="9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x v="1"/>
    <s v="SBrkr"/>
    <n v="1200"/>
    <n v="0"/>
    <n v="0"/>
    <x v="2"/>
    <n v="1200"/>
    <n v="3"/>
    <n v="0"/>
    <n v="3"/>
    <n v="0"/>
    <n v="3"/>
    <n v="1"/>
    <s v="TA"/>
    <n v="5"/>
    <s v="Typ"/>
    <n v="0"/>
    <s v="NA"/>
    <s v="NA"/>
    <s v="NA"/>
    <s v="NA"/>
    <x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x v="394"/>
    <n v="74.583333333333329"/>
    <x v="2"/>
    <m/>
  </r>
  <r>
    <x v="891"/>
    <n v="20"/>
    <x v="1"/>
    <n v="54"/>
    <n v="13811"/>
    <x v="35"/>
    <s v="Pave"/>
    <s v="NA"/>
    <s v="IR1"/>
    <s v="Lvl"/>
    <s v="AllPub"/>
    <s v="Inside"/>
    <s v="Gtl"/>
    <x v="12"/>
    <s v="Norm"/>
    <s v="Norm"/>
    <x v="0"/>
    <x v="3"/>
    <x v="2"/>
    <x v="2"/>
    <n v="1987"/>
    <x v="9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x v="1"/>
    <s v="SBrkr"/>
    <n v="1137"/>
    <n v="0"/>
    <n v="0"/>
    <x v="15"/>
    <n v="1137"/>
    <n v="1"/>
    <n v="0"/>
    <n v="2"/>
    <n v="0"/>
    <n v="2"/>
    <n v="1"/>
    <s v="Gd"/>
    <n v="5"/>
    <s v="Typ"/>
    <n v="1"/>
    <s v="TA"/>
    <s v="Attchd"/>
    <n v="1987"/>
    <s v="Unf"/>
    <x v="4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x v="292"/>
    <n v="80"/>
    <x v="6"/>
    <m/>
  </r>
  <r>
    <x v="892"/>
    <n v="120"/>
    <x v="1"/>
    <n v="40"/>
    <n v="4671"/>
    <x v="13"/>
    <s v="Pave"/>
    <s v="NA"/>
    <s v="IR1"/>
    <s v="HLS"/>
    <s v="AllPub"/>
    <s v="Inside"/>
    <s v="Gtl"/>
    <x v="20"/>
    <s v="Norm"/>
    <s v="Norm"/>
    <x v="3"/>
    <x v="3"/>
    <x v="0"/>
    <x v="0"/>
    <n v="1988"/>
    <x v="9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x v="1"/>
    <s v="SBrkr"/>
    <n v="1228"/>
    <n v="0"/>
    <n v="0"/>
    <x v="22"/>
    <n v="1228"/>
    <n v="1"/>
    <n v="0"/>
    <n v="2"/>
    <n v="0"/>
    <n v="2"/>
    <n v="1"/>
    <s v="Gd"/>
    <n v="5"/>
    <s v="Typ"/>
    <n v="1"/>
    <s v="Gd"/>
    <s v="Attchd"/>
    <n v="1988"/>
    <s v="Fin"/>
    <x v="4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x v="100"/>
    <n v="75.599999999999994"/>
    <x v="6"/>
    <m/>
  </r>
  <r>
    <x v="893"/>
    <n v="60"/>
    <x v="1"/>
    <n v="97"/>
    <n v="10029"/>
    <x v="3"/>
    <s v="Pave"/>
    <s v="NA"/>
    <s v="IR1"/>
    <s v="Lvl"/>
    <s v="AllPub"/>
    <s v="Corner"/>
    <s v="Gtl"/>
    <x v="5"/>
    <s v="Norm"/>
    <s v="Norm"/>
    <x v="0"/>
    <x v="0"/>
    <x v="2"/>
    <x v="0"/>
    <n v="1988"/>
    <x v="9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x v="1"/>
    <s v="SBrkr"/>
    <n v="1164"/>
    <n v="896"/>
    <n v="0"/>
    <x v="3"/>
    <n v="2060"/>
    <n v="0"/>
    <n v="1"/>
    <n v="2"/>
    <n v="1"/>
    <n v="4"/>
    <n v="1"/>
    <s v="TA"/>
    <n v="8"/>
    <s v="Typ"/>
    <n v="1"/>
    <s v="TA"/>
    <s v="Attchd"/>
    <n v="1988"/>
    <s v="Unf"/>
    <x v="4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x v="395"/>
    <n v="65.9375"/>
    <x v="2"/>
    <m/>
  </r>
  <r>
    <x v="894"/>
    <n v="80"/>
    <x v="1"/>
    <n v="85"/>
    <n v="10200"/>
    <x v="3"/>
    <s v="Pave"/>
    <s v="NA"/>
    <s v="Reg"/>
    <s v="Lvl"/>
    <s v="AllPub"/>
    <s v="Inside"/>
    <s v="Gtl"/>
    <x v="12"/>
    <s v="Norm"/>
    <s v="Norm"/>
    <x v="0"/>
    <x v="6"/>
    <x v="2"/>
    <x v="0"/>
    <n v="1988"/>
    <x v="9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x v="1"/>
    <s v="SBrkr"/>
    <n v="1509"/>
    <n v="0"/>
    <n v="0"/>
    <x v="13"/>
    <n v="1509"/>
    <n v="1"/>
    <n v="0"/>
    <n v="2"/>
    <n v="0"/>
    <n v="3"/>
    <n v="1"/>
    <s v="Gd"/>
    <n v="5"/>
    <s v="Typ"/>
    <n v="1"/>
    <s v="Fa"/>
    <s v="Attchd"/>
    <n v="1988"/>
    <s v="RFn"/>
    <x v="4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x v="161"/>
    <n v="58.333333333333336"/>
    <x v="3"/>
    <m/>
  </r>
  <r>
    <x v="895"/>
    <n v="20"/>
    <x v="1"/>
    <n v="80"/>
    <n v="10400"/>
    <x v="16"/>
    <s v="Pave"/>
    <s v="NA"/>
    <s v="Reg"/>
    <s v="Lvl"/>
    <s v="AllPub"/>
    <s v="Inside"/>
    <s v="Gtl"/>
    <x v="13"/>
    <s v="Norm"/>
    <s v="Norm"/>
    <x v="0"/>
    <x v="3"/>
    <x v="3"/>
    <x v="0"/>
    <n v="1988"/>
    <x v="9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x v="1"/>
    <s v="SBrkr"/>
    <n v="1872"/>
    <n v="0"/>
    <n v="0"/>
    <x v="39"/>
    <n v="1872"/>
    <n v="0"/>
    <n v="1"/>
    <n v="2"/>
    <n v="0"/>
    <n v="3"/>
    <n v="1"/>
    <s v="TA"/>
    <n v="6"/>
    <s v="Typ"/>
    <n v="1"/>
    <s v="TA"/>
    <s v="Attchd"/>
    <n v="1988"/>
    <s v="Fin"/>
    <x v="4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x v="236"/>
    <n v="65.270270270270274"/>
    <x v="2"/>
    <m/>
  </r>
  <r>
    <x v="896"/>
    <n v="60"/>
    <x v="1"/>
    <n v="80"/>
    <n v="10421"/>
    <x v="16"/>
    <s v="Pave"/>
    <s v="NA"/>
    <s v="Reg"/>
    <s v="Lvl"/>
    <s v="AllPub"/>
    <s v="Inside"/>
    <s v="Gtl"/>
    <x v="13"/>
    <s v="Norm"/>
    <s v="Norm"/>
    <x v="0"/>
    <x v="0"/>
    <x v="3"/>
    <x v="0"/>
    <n v="1988"/>
    <x v="9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x v="1"/>
    <s v="SBrkr"/>
    <n v="980"/>
    <n v="734"/>
    <n v="0"/>
    <x v="6"/>
    <n v="1714"/>
    <n v="0"/>
    <n v="0"/>
    <n v="2"/>
    <n v="1"/>
    <n v="3"/>
    <n v="1"/>
    <s v="TA"/>
    <n v="7"/>
    <s v="Typ"/>
    <n v="1"/>
    <s v="TA"/>
    <s v="Attchd"/>
    <n v="1988"/>
    <s v="Unf"/>
    <x v="4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x v="396"/>
    <n v="72.777777777777771"/>
    <x v="2"/>
    <m/>
  </r>
  <r>
    <x v="897"/>
    <n v="90"/>
    <x v="1"/>
    <n v="82"/>
    <n v="11070"/>
    <x v="7"/>
    <s v="Pave"/>
    <s v="NA"/>
    <s v="Reg"/>
    <s v="Lvl"/>
    <s v="AllPub"/>
    <s v="Inside"/>
    <s v="Gtl"/>
    <x v="10"/>
    <s v="Norm"/>
    <s v="Norm"/>
    <x v="2"/>
    <x v="3"/>
    <x v="3"/>
    <x v="0"/>
    <n v="1988"/>
    <x v="9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x v="1"/>
    <s v="SBrkr"/>
    <n v="1959"/>
    <n v="0"/>
    <n v="0"/>
    <x v="4"/>
    <n v="1959"/>
    <n v="0"/>
    <n v="0"/>
    <n v="3"/>
    <n v="0"/>
    <n v="5"/>
    <n v="2"/>
    <s v="TA"/>
    <n v="9"/>
    <s v="Typ"/>
    <n v="0"/>
    <s v="NA"/>
    <s v="2Types"/>
    <n v="1989"/>
    <s v="Unf"/>
    <x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289"/>
    <n v="43.846153846153847"/>
    <x v="0"/>
    <m/>
  </r>
  <r>
    <x v="898"/>
    <n v="20"/>
    <x v="1"/>
    <n v="130"/>
    <n v="11457"/>
    <x v="8"/>
    <s v="Pave"/>
    <s v="NA"/>
    <s v="IR1"/>
    <s v="Lvl"/>
    <s v="AllPub"/>
    <s v="Corner"/>
    <s v="Gtl"/>
    <x v="12"/>
    <s v="Norm"/>
    <s v="Norm"/>
    <x v="0"/>
    <x v="3"/>
    <x v="2"/>
    <x v="0"/>
    <n v="1988"/>
    <x v="9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x v="1"/>
    <s v="SBrkr"/>
    <n v="1412"/>
    <n v="0"/>
    <n v="0"/>
    <x v="0"/>
    <n v="1412"/>
    <n v="1"/>
    <n v="0"/>
    <n v="2"/>
    <n v="0"/>
    <n v="3"/>
    <n v="1"/>
    <s v="Gd"/>
    <n v="6"/>
    <s v="Typ"/>
    <n v="1"/>
    <s v="TA"/>
    <s v="Attchd"/>
    <n v="1988"/>
    <s v="Unf"/>
    <x v="4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x v="161"/>
    <n v="62.5"/>
    <x v="3"/>
    <m/>
  </r>
  <r>
    <x v="899"/>
    <n v="50"/>
    <x v="1"/>
    <n v="152"/>
    <n v="12134"/>
    <x v="31"/>
    <s v="Pave"/>
    <s v="NA"/>
    <s v="IR1"/>
    <s v="Bnk"/>
    <s v="AllPub"/>
    <s v="Inside"/>
    <s v="Mod"/>
    <x v="11"/>
    <s v="Norm"/>
    <s v="Norm"/>
    <x v="0"/>
    <x v="1"/>
    <x v="0"/>
    <x v="4"/>
    <n v="1988"/>
    <x v="9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x v="1"/>
    <s v="SBrkr"/>
    <n v="1080"/>
    <n v="672"/>
    <n v="0"/>
    <x v="26"/>
    <n v="1752"/>
    <n v="0"/>
    <n v="0"/>
    <n v="2"/>
    <n v="0"/>
    <n v="4"/>
    <n v="1"/>
    <s v="TA"/>
    <n v="8"/>
    <s v="Typ"/>
    <n v="0"/>
    <s v="NA"/>
    <s v="Basment"/>
    <n v="1988"/>
    <s v="RFn"/>
    <x v="4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x v="182"/>
    <n v="71.304347826086953"/>
    <x v="2"/>
    <m/>
  </r>
  <r>
    <x v="900"/>
    <n v="50"/>
    <x v="1"/>
    <s v="NA"/>
    <n v="13837"/>
    <x v="35"/>
    <s v="Pave"/>
    <s v="NA"/>
    <s v="IR1"/>
    <s v="Lvl"/>
    <s v="AllPub"/>
    <s v="Corner"/>
    <s v="Gtl"/>
    <x v="13"/>
    <s v="Norm"/>
    <s v="Norm"/>
    <x v="0"/>
    <x v="1"/>
    <x v="3"/>
    <x v="0"/>
    <n v="1988"/>
    <x v="9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x v="1"/>
    <s v="SBrkr"/>
    <n v="1377"/>
    <n v="806"/>
    <n v="0"/>
    <x v="10"/>
    <n v="2183"/>
    <n v="0"/>
    <n v="0"/>
    <n v="2"/>
    <n v="1"/>
    <n v="4"/>
    <n v="1"/>
    <s v="Gd"/>
    <n v="9"/>
    <s v="Typ"/>
    <n v="0"/>
    <s v="NA"/>
    <s v="Attchd"/>
    <n v="1988"/>
    <s v="Unf"/>
    <x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x v="397"/>
    <n v="67.352941176470594"/>
    <x v="2"/>
    <m/>
  </r>
  <r>
    <x v="901"/>
    <n v="60"/>
    <x v="1"/>
    <s v="NA"/>
    <n v="14364"/>
    <x v="40"/>
    <s v="Pave"/>
    <s v="NA"/>
    <s v="IR1"/>
    <s v="Low"/>
    <s v="AllPub"/>
    <s v="Inside"/>
    <s v="Mod"/>
    <x v="9"/>
    <s v="Norm"/>
    <s v="Norm"/>
    <x v="0"/>
    <x v="0"/>
    <x v="3"/>
    <x v="0"/>
    <n v="1988"/>
    <x v="9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x v="1"/>
    <s v="SBrkr"/>
    <n v="1180"/>
    <n v="882"/>
    <n v="0"/>
    <x v="3"/>
    <n v="2062"/>
    <n v="1"/>
    <n v="0"/>
    <n v="2"/>
    <n v="1"/>
    <n v="3"/>
    <n v="1"/>
    <s v="TA"/>
    <n v="7"/>
    <s v="Typ"/>
    <n v="1"/>
    <s v="Gd"/>
    <s v="Attchd"/>
    <n v="1988"/>
    <s v="Fin"/>
    <x v="4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x v="263"/>
    <n v="86.5625"/>
    <x v="8"/>
    <m/>
  </r>
  <r>
    <x v="902"/>
    <n v="20"/>
    <x v="1"/>
    <s v="NA"/>
    <n v="21695"/>
    <x v="28"/>
    <s v="Pave"/>
    <s v="NA"/>
    <s v="IR1"/>
    <s v="Lvl"/>
    <s v="AllPub"/>
    <s v="Corner"/>
    <s v="Gtl"/>
    <x v="6"/>
    <s v="Norm"/>
    <s v="Norm"/>
    <x v="0"/>
    <x v="3"/>
    <x v="2"/>
    <x v="5"/>
    <n v="1988"/>
    <x v="9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x v="1"/>
    <s v="SBrkr"/>
    <n v="1680"/>
    <n v="0"/>
    <n v="0"/>
    <x v="23"/>
    <n v="1680"/>
    <n v="1"/>
    <n v="0"/>
    <n v="2"/>
    <n v="0"/>
    <n v="3"/>
    <n v="1"/>
    <s v="Gd"/>
    <n v="5"/>
    <s v="Typ"/>
    <n v="1"/>
    <s v="Gd"/>
    <s v="Attchd"/>
    <n v="1988"/>
    <s v="Fin"/>
    <x v="4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x v="398"/>
    <n v="85.384615384615387"/>
    <x v="8"/>
    <m/>
  </r>
  <r>
    <x v="903"/>
    <n v="60"/>
    <x v="1"/>
    <n v="82"/>
    <n v="11287"/>
    <x v="8"/>
    <s v="Pave"/>
    <s v="NA"/>
    <s v="Reg"/>
    <s v="Lvl"/>
    <s v="AllPub"/>
    <s v="Inside"/>
    <s v="Gtl"/>
    <x v="9"/>
    <s v="Norm"/>
    <s v="Norm"/>
    <x v="0"/>
    <x v="0"/>
    <x v="3"/>
    <x v="2"/>
    <n v="1989"/>
    <x v="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x v="1"/>
    <s v="SBrkr"/>
    <n v="1175"/>
    <n v="807"/>
    <n v="0"/>
    <x v="0"/>
    <n v="1982"/>
    <n v="0"/>
    <n v="0"/>
    <n v="2"/>
    <n v="1"/>
    <n v="3"/>
    <n v="1"/>
    <s v="Gd"/>
    <n v="7"/>
    <s v="Typ"/>
    <n v="1"/>
    <s v="TA"/>
    <s v="Attchd"/>
    <n v="1989"/>
    <s v="Fin"/>
    <x v="4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x v="399"/>
    <n v="81.607142857142861"/>
    <x v="6"/>
    <m/>
  </r>
  <r>
    <x v="904"/>
    <n v="80"/>
    <x v="1"/>
    <s v="NA"/>
    <n v="12800"/>
    <x v="26"/>
    <s v="Pave"/>
    <s v="NA"/>
    <s v="Reg"/>
    <s v="Low"/>
    <s v="AllPub"/>
    <s v="Inside"/>
    <s v="Mod"/>
    <x v="9"/>
    <s v="Norm"/>
    <s v="Norm"/>
    <x v="0"/>
    <x v="6"/>
    <x v="3"/>
    <x v="0"/>
    <n v="1989"/>
    <x v="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x v="1"/>
    <s v="SBrkr"/>
    <n v="1644"/>
    <n v="0"/>
    <n v="0"/>
    <x v="3"/>
    <n v="1644"/>
    <n v="1"/>
    <n v="1"/>
    <n v="2"/>
    <n v="0"/>
    <n v="2"/>
    <n v="1"/>
    <s v="Gd"/>
    <n v="5"/>
    <s v="Typ"/>
    <n v="1"/>
    <s v="TA"/>
    <s v="Attchd"/>
    <n v="1989"/>
    <s v="Fin"/>
    <x v="4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x v="391"/>
    <n v="85.9375"/>
    <x v="8"/>
    <m/>
  </r>
  <r>
    <x v="905"/>
    <n v="60"/>
    <x v="1"/>
    <n v="42"/>
    <n v="26178"/>
    <x v="52"/>
    <s v="Pave"/>
    <s v="NA"/>
    <s v="IR1"/>
    <s v="Lvl"/>
    <s v="AllPub"/>
    <s v="Inside"/>
    <s v="Mod"/>
    <x v="12"/>
    <s v="Norm"/>
    <s v="Norm"/>
    <x v="0"/>
    <x v="0"/>
    <x v="3"/>
    <x v="0"/>
    <n v="1989"/>
    <x v="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x v="1"/>
    <s v="SBrkr"/>
    <n v="1238"/>
    <n v="1281"/>
    <n v="0"/>
    <x v="39"/>
    <n v="2519"/>
    <n v="1"/>
    <n v="0"/>
    <n v="2"/>
    <n v="1"/>
    <n v="4"/>
    <n v="1"/>
    <s v="Gd"/>
    <n v="9"/>
    <s v="Typ"/>
    <n v="2"/>
    <s v="Gd"/>
    <s v="Attchd"/>
    <n v="1989"/>
    <s v="RFn"/>
    <x v="4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x v="274"/>
    <n v="90.540540540540547"/>
    <x v="8"/>
    <m/>
  </r>
  <r>
    <x v="906"/>
    <n v="20"/>
    <x v="1"/>
    <n v="50"/>
    <n v="8049"/>
    <x v="14"/>
    <s v="Pave"/>
    <s v="NA"/>
    <s v="IR1"/>
    <s v="Lvl"/>
    <s v="AllPub"/>
    <s v="CulDSac"/>
    <s v="Gtl"/>
    <x v="12"/>
    <s v="Norm"/>
    <s v="Norm"/>
    <x v="0"/>
    <x v="3"/>
    <x v="3"/>
    <x v="0"/>
    <n v="1990"/>
    <x v="1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x v="1"/>
    <s v="SBrkr"/>
    <n v="1339"/>
    <n v="0"/>
    <n v="0"/>
    <x v="23"/>
    <n v="1339"/>
    <n v="1"/>
    <n v="0"/>
    <n v="2"/>
    <n v="0"/>
    <n v="2"/>
    <n v="1"/>
    <s v="TA"/>
    <n v="6"/>
    <s v="Typ"/>
    <n v="1"/>
    <s v="TA"/>
    <s v="Attchd"/>
    <n v="1990"/>
    <s v="Fin"/>
    <x v="4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x v="321"/>
    <n v="69.230769230769226"/>
    <x v="2"/>
    <m/>
  </r>
  <r>
    <x v="907"/>
    <n v="60"/>
    <x v="1"/>
    <s v="NA"/>
    <n v="9572"/>
    <x v="15"/>
    <s v="Pave"/>
    <s v="NA"/>
    <s v="IR1"/>
    <s v="Lvl"/>
    <s v="AllPub"/>
    <s v="Inside"/>
    <s v="Gtl"/>
    <x v="21"/>
    <s v="Norm"/>
    <s v="Norm"/>
    <x v="0"/>
    <x v="0"/>
    <x v="0"/>
    <x v="0"/>
    <n v="1990"/>
    <x v="1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x v="1"/>
    <s v="SBrkr"/>
    <n v="1453"/>
    <n v="1357"/>
    <n v="0"/>
    <x v="25"/>
    <n v="2810"/>
    <n v="0"/>
    <n v="0"/>
    <n v="2"/>
    <n v="1"/>
    <n v="4"/>
    <n v="1"/>
    <s v="Gd"/>
    <n v="9"/>
    <s v="Typ"/>
    <n v="1"/>
    <s v="Ex"/>
    <s v="Attchd"/>
    <n v="1990"/>
    <s v="RFn"/>
    <x v="4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x v="339"/>
    <n v="70.232558139534888"/>
    <x v="2"/>
    <m/>
  </r>
  <r>
    <x v="908"/>
    <n v="80"/>
    <x v="1"/>
    <s v="NA"/>
    <n v="9947"/>
    <x v="3"/>
    <s v="Pave"/>
    <s v="NA"/>
    <s v="IR1"/>
    <s v="Lvl"/>
    <s v="AllPub"/>
    <s v="CulDSac"/>
    <s v="Gtl"/>
    <x v="10"/>
    <s v="Norm"/>
    <s v="Norm"/>
    <x v="0"/>
    <x v="6"/>
    <x v="3"/>
    <x v="0"/>
    <n v="1990"/>
    <x v="1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x v="1"/>
    <s v="SBrkr"/>
    <n v="1217"/>
    <n v="0"/>
    <n v="0"/>
    <x v="2"/>
    <n v="1217"/>
    <n v="1"/>
    <n v="0"/>
    <n v="2"/>
    <n v="0"/>
    <n v="3"/>
    <n v="1"/>
    <s v="Gd"/>
    <n v="6"/>
    <s v="Typ"/>
    <n v="0"/>
    <s v="NA"/>
    <s v="Attchd"/>
    <n v="1990"/>
    <s v="Unf"/>
    <x v="4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x v="313"/>
    <n v="72.083333333333329"/>
    <x v="2"/>
    <m/>
  </r>
  <r>
    <x v="909"/>
    <n v="20"/>
    <x v="1"/>
    <n v="114"/>
    <n v="10357"/>
    <x v="16"/>
    <s v="Pave"/>
    <s v="NA"/>
    <s v="IR1"/>
    <s v="Lvl"/>
    <s v="AllPub"/>
    <s v="Corner"/>
    <s v="Gtl"/>
    <x v="9"/>
    <s v="Feedr"/>
    <s v="Norm"/>
    <x v="0"/>
    <x v="3"/>
    <x v="3"/>
    <x v="0"/>
    <n v="1990"/>
    <x v="1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x v="1"/>
    <s v="SBrkr"/>
    <n v="1442"/>
    <n v="0"/>
    <n v="0"/>
    <x v="2"/>
    <n v="1442"/>
    <n v="1"/>
    <n v="0"/>
    <n v="2"/>
    <n v="0"/>
    <n v="3"/>
    <n v="1"/>
    <s v="Gd"/>
    <n v="6"/>
    <s v="Typ"/>
    <n v="1"/>
    <s v="TA"/>
    <s v="Attchd"/>
    <n v="1990"/>
    <s v="Fin"/>
    <x v="4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x v="303"/>
    <n v="74.958333333333329"/>
    <x v="2"/>
    <m/>
  </r>
  <r>
    <x v="910"/>
    <n v="60"/>
    <x v="1"/>
    <s v="NA"/>
    <n v="11170"/>
    <x v="8"/>
    <s v="Pave"/>
    <s v="NA"/>
    <s v="IR2"/>
    <s v="Lvl"/>
    <s v="AllPub"/>
    <s v="Corner"/>
    <s v="Gtl"/>
    <x v="12"/>
    <s v="Norm"/>
    <s v="Norm"/>
    <x v="0"/>
    <x v="0"/>
    <x v="3"/>
    <x v="0"/>
    <n v="1990"/>
    <x v="1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x v="1"/>
    <s v="SBrkr"/>
    <n v="1298"/>
    <n v="1216"/>
    <n v="0"/>
    <x v="39"/>
    <n v="2514"/>
    <n v="0"/>
    <n v="0"/>
    <n v="2"/>
    <n v="1"/>
    <n v="4"/>
    <n v="1"/>
    <s v="TA"/>
    <n v="8"/>
    <s v="Typ"/>
    <n v="0"/>
    <s v="NA"/>
    <s v="Attchd"/>
    <n v="1990"/>
    <s v="Fin"/>
    <x v="4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x v="158"/>
    <n v="67.567567567567565"/>
    <x v="2"/>
    <m/>
  </r>
  <r>
    <x v="911"/>
    <n v="60"/>
    <x v="1"/>
    <n v="86"/>
    <n v="11839"/>
    <x v="4"/>
    <s v="Pave"/>
    <s v="NA"/>
    <s v="Reg"/>
    <s v="Lvl"/>
    <s v="AllPub"/>
    <s v="Inside"/>
    <s v="Gtl"/>
    <x v="9"/>
    <s v="Norm"/>
    <s v="Norm"/>
    <x v="0"/>
    <x v="0"/>
    <x v="3"/>
    <x v="0"/>
    <n v="1990"/>
    <x v="1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x v="1"/>
    <s v="SBrkr"/>
    <n v="1532"/>
    <n v="797"/>
    <n v="0"/>
    <x v="38"/>
    <n v="2329"/>
    <n v="1"/>
    <n v="0"/>
    <n v="2"/>
    <n v="1"/>
    <n v="4"/>
    <n v="1"/>
    <s v="Gd"/>
    <n v="10"/>
    <s v="Typ"/>
    <n v="1"/>
    <s v="Ex"/>
    <s v="Attchd"/>
    <n v="1990"/>
    <s v="Unf"/>
    <x v="4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x v="400"/>
    <n v="69.021052631578954"/>
    <x v="2"/>
    <m/>
  </r>
  <r>
    <x v="912"/>
    <n v="90"/>
    <x v="1"/>
    <n v="81"/>
    <n v="11841"/>
    <x v="4"/>
    <s v="Grvl"/>
    <s v="NA"/>
    <s v="Reg"/>
    <s v="Lvl"/>
    <s v="AllPub"/>
    <s v="Inside"/>
    <s v="Gtl"/>
    <x v="2"/>
    <s v="Norm"/>
    <s v="Norm"/>
    <x v="2"/>
    <x v="7"/>
    <x v="2"/>
    <x v="0"/>
    <n v="1990"/>
    <x v="1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x v="1"/>
    <s v="SBrkr"/>
    <n v="816"/>
    <n v="0"/>
    <n v="0"/>
    <x v="21"/>
    <n v="816"/>
    <n v="1"/>
    <n v="0"/>
    <n v="1"/>
    <n v="0"/>
    <n v="3"/>
    <n v="1"/>
    <s v="TA"/>
    <n v="5"/>
    <s v="Typ"/>
    <n v="0"/>
    <s v="NA"/>
    <s v="NA"/>
    <s v="NA"/>
    <s v="NA"/>
    <x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x v="47"/>
    <n v="74.0625"/>
    <x v="2"/>
    <m/>
  </r>
  <r>
    <x v="913"/>
    <n v="20"/>
    <x v="1"/>
    <n v="99"/>
    <n v="11851"/>
    <x v="4"/>
    <s v="Pave"/>
    <s v="NA"/>
    <s v="Reg"/>
    <s v="Lvl"/>
    <s v="AllPub"/>
    <s v="Corner"/>
    <s v="Gtl"/>
    <x v="11"/>
    <s v="Norm"/>
    <s v="Norm"/>
    <x v="0"/>
    <x v="3"/>
    <x v="3"/>
    <x v="0"/>
    <n v="1990"/>
    <x v="1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x v="1"/>
    <s v="SBrkr"/>
    <n v="1442"/>
    <n v="0"/>
    <n v="0"/>
    <x v="17"/>
    <n v="1442"/>
    <n v="0"/>
    <n v="0"/>
    <n v="2"/>
    <n v="0"/>
    <n v="3"/>
    <n v="1"/>
    <s v="TA"/>
    <n v="5"/>
    <s v="Typ"/>
    <n v="0"/>
    <s v="NA"/>
    <s v="Attchd"/>
    <n v="1990"/>
    <s v="RFn"/>
    <x v="4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x v="73"/>
    <n v="62.241379310344826"/>
    <x v="3"/>
    <m/>
  </r>
  <r>
    <x v="914"/>
    <n v="60"/>
    <x v="1"/>
    <n v="90"/>
    <n v="12376"/>
    <x v="31"/>
    <s v="Pave"/>
    <s v="NA"/>
    <s v="Reg"/>
    <s v="Lvl"/>
    <s v="AllPub"/>
    <s v="Corner"/>
    <s v="Gtl"/>
    <x v="9"/>
    <s v="Norm"/>
    <s v="Norm"/>
    <x v="0"/>
    <x v="0"/>
    <x v="3"/>
    <x v="0"/>
    <n v="1990"/>
    <x v="1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x v="1"/>
    <s v="SBrkr"/>
    <n v="1699"/>
    <n v="1523"/>
    <n v="0"/>
    <x v="43"/>
    <n v="3222"/>
    <n v="1"/>
    <n v="0"/>
    <n v="3"/>
    <n v="0"/>
    <n v="5"/>
    <n v="1"/>
    <s v="Gd"/>
    <n v="11"/>
    <s v="Typ"/>
    <n v="2"/>
    <s v="TA"/>
    <s v="Attchd"/>
    <n v="1990"/>
    <s v="Unf"/>
    <x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x v="401"/>
    <n v="65.306122448979593"/>
    <x v="2"/>
    <m/>
  </r>
  <r>
    <x v="915"/>
    <n v="60"/>
    <x v="1"/>
    <n v="116"/>
    <n v="13474"/>
    <x v="11"/>
    <s v="Pave"/>
    <s v="NA"/>
    <s v="Reg"/>
    <s v="Lvl"/>
    <s v="AllPub"/>
    <s v="Inside"/>
    <s v="Gtl"/>
    <x v="9"/>
    <s v="Feedr"/>
    <s v="Norm"/>
    <x v="0"/>
    <x v="0"/>
    <x v="3"/>
    <x v="0"/>
    <n v="1990"/>
    <x v="1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x v="1"/>
    <s v="SBrkr"/>
    <n v="1122"/>
    <n v="1121"/>
    <n v="0"/>
    <x v="17"/>
    <n v="2243"/>
    <n v="1"/>
    <n v="0"/>
    <n v="2"/>
    <n v="1"/>
    <n v="4"/>
    <n v="1"/>
    <s v="Gd"/>
    <n v="8"/>
    <s v="Typ"/>
    <n v="1"/>
    <s v="TA"/>
    <s v="Attchd"/>
    <n v="1990"/>
    <s v="RFn"/>
    <x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x v="198"/>
    <n v="77.58620689655173"/>
    <x v="6"/>
    <m/>
  </r>
  <r>
    <x v="916"/>
    <n v="50"/>
    <x v="1"/>
    <n v="44"/>
    <n v="13758"/>
    <x v="35"/>
    <s v="Pave"/>
    <s v="NA"/>
    <s v="IR1"/>
    <s v="Lvl"/>
    <s v="AllPub"/>
    <s v="CulDSac"/>
    <s v="Gtl"/>
    <x v="12"/>
    <s v="Norm"/>
    <s v="Norm"/>
    <x v="0"/>
    <x v="1"/>
    <x v="3"/>
    <x v="0"/>
    <n v="1990"/>
    <x v="1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x v="1"/>
    <s v="SBrkr"/>
    <n v="1187"/>
    <n v="530"/>
    <n v="0"/>
    <x v="17"/>
    <n v="1717"/>
    <n v="0"/>
    <n v="0"/>
    <n v="2"/>
    <n v="1"/>
    <n v="3"/>
    <n v="1"/>
    <s v="Gd"/>
    <n v="7"/>
    <s v="Typ"/>
    <n v="1"/>
    <s v="TA"/>
    <s v="Attchd"/>
    <n v="1990"/>
    <s v="RFn"/>
    <x v="4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x v="315"/>
    <n v="64.65517241379311"/>
    <x v="3"/>
    <m/>
  </r>
  <r>
    <x v="917"/>
    <n v="20"/>
    <x v="1"/>
    <n v="90"/>
    <n v="14684"/>
    <x v="37"/>
    <s v="Pave"/>
    <s v="NA"/>
    <s v="IR1"/>
    <s v="Lvl"/>
    <s v="AllPub"/>
    <s v="CulDSac"/>
    <s v="Gtl"/>
    <x v="9"/>
    <s v="Norm"/>
    <s v="Norm"/>
    <x v="0"/>
    <x v="3"/>
    <x v="3"/>
    <x v="4"/>
    <n v="1990"/>
    <x v="1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x v="1"/>
    <s v="SBrkr"/>
    <n v="2196"/>
    <n v="0"/>
    <n v="0"/>
    <x v="40"/>
    <n v="2196"/>
    <n v="0"/>
    <n v="0"/>
    <n v="2"/>
    <n v="0"/>
    <n v="3"/>
    <n v="1"/>
    <s v="Gd"/>
    <n v="7"/>
    <s v="Typ"/>
    <n v="1"/>
    <s v="TA"/>
    <s v="Attchd"/>
    <n v="1990"/>
    <s v="RFn"/>
    <x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x v="402"/>
    <n v="61.795454545454547"/>
    <x v="3"/>
    <m/>
  </r>
  <r>
    <x v="918"/>
    <n v="20"/>
    <x v="1"/>
    <s v="NA"/>
    <n v="7153"/>
    <x v="21"/>
    <s v="Pave"/>
    <s v="NA"/>
    <s v="Reg"/>
    <s v="Lvl"/>
    <s v="AllPub"/>
    <s v="Inside"/>
    <s v="Gtl"/>
    <x v="9"/>
    <s v="Norm"/>
    <s v="Norm"/>
    <x v="0"/>
    <x v="3"/>
    <x v="2"/>
    <x v="0"/>
    <n v="1991"/>
    <x v="10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x v="1"/>
    <s v="SBrkr"/>
    <n v="1294"/>
    <n v="0"/>
    <n v="0"/>
    <x v="23"/>
    <n v="1294"/>
    <n v="1"/>
    <n v="0"/>
    <n v="2"/>
    <n v="0"/>
    <n v="3"/>
    <n v="1"/>
    <s v="Gd"/>
    <n v="6"/>
    <s v="Typ"/>
    <n v="0"/>
    <s v="NA"/>
    <s v="Attchd"/>
    <n v="1991"/>
    <s v="RFn"/>
    <x v="4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x v="403"/>
    <n v="68.92307692307692"/>
    <x v="2"/>
    <m/>
  </r>
  <r>
    <x v="919"/>
    <n v="20"/>
    <x v="1"/>
    <n v="63"/>
    <n v="10712"/>
    <x v="7"/>
    <s v="Pave"/>
    <s v="NA"/>
    <s v="Reg"/>
    <s v="Lvl"/>
    <s v="AllPub"/>
    <s v="Inside"/>
    <s v="Gtl"/>
    <x v="10"/>
    <s v="Norm"/>
    <s v="Norm"/>
    <x v="0"/>
    <x v="3"/>
    <x v="1"/>
    <x v="0"/>
    <n v="1991"/>
    <x v="10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x v="1"/>
    <s v="SBrkr"/>
    <n v="974"/>
    <n v="0"/>
    <n v="0"/>
    <x v="20"/>
    <n v="974"/>
    <n v="0"/>
    <n v="0"/>
    <n v="1"/>
    <n v="0"/>
    <n v="3"/>
    <n v="1"/>
    <s v="TA"/>
    <n v="5"/>
    <s v="Typ"/>
    <n v="0"/>
    <s v="NA"/>
    <s v="NA"/>
    <s v="NA"/>
    <s v="NA"/>
    <x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x v="210"/>
    <n v="49.210526315789473"/>
    <x v="1"/>
    <m/>
  </r>
  <r>
    <x v="920"/>
    <n v="80"/>
    <x v="1"/>
    <s v="NA"/>
    <n v="10784"/>
    <x v="7"/>
    <s v="Pave"/>
    <s v="NA"/>
    <s v="IR1"/>
    <s v="Lvl"/>
    <s v="AllPub"/>
    <s v="FR2"/>
    <s v="Gtl"/>
    <x v="11"/>
    <s v="Norm"/>
    <s v="Norm"/>
    <x v="0"/>
    <x v="6"/>
    <x v="3"/>
    <x v="0"/>
    <n v="1991"/>
    <x v="10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x v="1"/>
    <s v="SBrkr"/>
    <n v="802"/>
    <n v="670"/>
    <n v="0"/>
    <x v="20"/>
    <n v="1472"/>
    <n v="0"/>
    <n v="0"/>
    <n v="2"/>
    <n v="1"/>
    <n v="3"/>
    <n v="1"/>
    <s v="Gd"/>
    <n v="7"/>
    <s v="Typ"/>
    <n v="1"/>
    <s v="TA"/>
    <s v="Attchd"/>
    <n v="1991"/>
    <s v="RFn"/>
    <x v="4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x v="22"/>
    <n v="84.21052631578948"/>
    <x v="6"/>
    <m/>
  </r>
  <r>
    <x v="921"/>
    <n v="60"/>
    <x v="1"/>
    <n v="103"/>
    <n v="13125"/>
    <x v="24"/>
    <s v="Pave"/>
    <s v="NA"/>
    <s v="IR1"/>
    <s v="Lvl"/>
    <s v="AllPub"/>
    <s v="Corner"/>
    <s v="Gtl"/>
    <x v="9"/>
    <s v="Norm"/>
    <s v="Norm"/>
    <x v="0"/>
    <x v="0"/>
    <x v="3"/>
    <x v="0"/>
    <n v="1991"/>
    <x v="10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x v="1"/>
    <s v="SBrkr"/>
    <n v="912"/>
    <n v="1215"/>
    <n v="0"/>
    <x v="3"/>
    <n v="2127"/>
    <n v="1"/>
    <n v="0"/>
    <n v="2"/>
    <n v="1"/>
    <n v="4"/>
    <n v="1"/>
    <s v="Gd"/>
    <n v="8"/>
    <s v="Typ"/>
    <n v="1"/>
    <s v="TA"/>
    <s v="Attchd"/>
    <n v="1991"/>
    <s v="RFn"/>
    <x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x v="404"/>
    <n v="74.375"/>
    <x v="2"/>
    <m/>
  </r>
  <r>
    <x v="922"/>
    <n v="60"/>
    <x v="1"/>
    <n v="121"/>
    <n v="16059"/>
    <x v="47"/>
    <s v="Pave"/>
    <s v="NA"/>
    <s v="Reg"/>
    <s v="Lvl"/>
    <s v="AllPub"/>
    <s v="Corner"/>
    <s v="Gtl"/>
    <x v="21"/>
    <s v="Norm"/>
    <s v="Norm"/>
    <x v="0"/>
    <x v="0"/>
    <x v="0"/>
    <x v="0"/>
    <n v="1991"/>
    <x v="10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x v="1"/>
    <s v="SBrkr"/>
    <n v="1301"/>
    <n v="1116"/>
    <n v="0"/>
    <x v="39"/>
    <n v="2417"/>
    <n v="0"/>
    <n v="0"/>
    <n v="2"/>
    <n v="1"/>
    <n v="4"/>
    <n v="1"/>
    <s v="Gd"/>
    <n v="9"/>
    <s v="Typ"/>
    <n v="1"/>
    <s v="TA"/>
    <s v="Attchd"/>
    <n v="1991"/>
    <s v="Unf"/>
    <x v="4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x v="383"/>
    <n v="70.270270270270274"/>
    <x v="2"/>
    <m/>
  </r>
  <r>
    <x v="923"/>
    <n v="60"/>
    <x v="1"/>
    <n v="65"/>
    <n v="7153"/>
    <x v="21"/>
    <s v="Pave"/>
    <s v="NA"/>
    <s v="Reg"/>
    <s v="Lvl"/>
    <s v="AllPub"/>
    <s v="Inside"/>
    <s v="Gtl"/>
    <x v="9"/>
    <s v="Norm"/>
    <s v="Norm"/>
    <x v="0"/>
    <x v="0"/>
    <x v="2"/>
    <x v="0"/>
    <n v="1992"/>
    <x v="10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x v="1"/>
    <s v="SBrkr"/>
    <n v="810"/>
    <n v="793"/>
    <n v="0"/>
    <x v="2"/>
    <n v="1603"/>
    <n v="0"/>
    <n v="0"/>
    <n v="2"/>
    <n v="1"/>
    <n v="3"/>
    <n v="1"/>
    <s v="Gd"/>
    <n v="7"/>
    <s v="Typ"/>
    <n v="0"/>
    <s v="NA"/>
    <s v="Attchd"/>
    <n v="1992"/>
    <s v="RFn"/>
    <x v="4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x v="405"/>
    <n v="73.291666666666671"/>
    <x v="2"/>
    <m/>
  </r>
  <r>
    <x v="924"/>
    <n v="120"/>
    <x v="1"/>
    <n v="50"/>
    <n v="8012"/>
    <x v="14"/>
    <s v="Pave"/>
    <s v="NA"/>
    <s v="Reg"/>
    <s v="Lvl"/>
    <s v="AllPub"/>
    <s v="Inside"/>
    <s v="Gtl"/>
    <x v="9"/>
    <s v="Norm"/>
    <s v="Norm"/>
    <x v="3"/>
    <x v="3"/>
    <x v="2"/>
    <x v="0"/>
    <n v="1992"/>
    <x v="10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x v="1"/>
    <s v="SBrkr"/>
    <n v="1575"/>
    <n v="0"/>
    <n v="0"/>
    <x v="3"/>
    <n v="1575"/>
    <n v="1"/>
    <n v="0"/>
    <n v="2"/>
    <n v="0"/>
    <n v="2"/>
    <n v="1"/>
    <s v="Gd"/>
    <n v="5"/>
    <s v="Typ"/>
    <n v="0"/>
    <s v="NA"/>
    <s v="Attchd"/>
    <n v="1992"/>
    <s v="RFn"/>
    <x v="4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x v="403"/>
    <n v="56"/>
    <x v="3"/>
    <m/>
  </r>
  <r>
    <x v="925"/>
    <n v="85"/>
    <x v="1"/>
    <n v="73"/>
    <n v="9069"/>
    <x v="2"/>
    <s v="Pave"/>
    <s v="NA"/>
    <s v="Reg"/>
    <s v="Lvl"/>
    <s v="AllPub"/>
    <s v="Inside"/>
    <s v="Gtl"/>
    <x v="9"/>
    <s v="Norm"/>
    <s v="Norm"/>
    <x v="0"/>
    <x v="7"/>
    <x v="2"/>
    <x v="2"/>
    <n v="1992"/>
    <x v="10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x v="1"/>
    <s v="SBrkr"/>
    <n v="996"/>
    <n v="0"/>
    <n v="0"/>
    <x v="20"/>
    <n v="996"/>
    <n v="1"/>
    <n v="0"/>
    <n v="1"/>
    <n v="0"/>
    <n v="2"/>
    <n v="1"/>
    <s v="Gd"/>
    <n v="5"/>
    <s v="Typ"/>
    <n v="0"/>
    <s v="NA"/>
    <s v="Attchd"/>
    <n v="1992"/>
    <s v="Unf"/>
    <x v="4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x v="92"/>
    <n v="77.368421052631575"/>
    <x v="6"/>
    <m/>
  </r>
  <r>
    <x v="926"/>
    <n v="80"/>
    <x v="1"/>
    <s v="NA"/>
    <n v="9125"/>
    <x v="2"/>
    <s v="Pave"/>
    <s v="NA"/>
    <s v="IR1"/>
    <s v="Lvl"/>
    <s v="AllPub"/>
    <s v="Inside"/>
    <s v="Gtl"/>
    <x v="11"/>
    <s v="Norm"/>
    <s v="Norm"/>
    <x v="0"/>
    <x v="6"/>
    <x v="3"/>
    <x v="0"/>
    <n v="1992"/>
    <x v="10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x v="1"/>
    <s v="SBrkr"/>
    <n v="812"/>
    <n v="670"/>
    <n v="0"/>
    <x v="20"/>
    <n v="1482"/>
    <n v="0"/>
    <n v="0"/>
    <n v="2"/>
    <n v="1"/>
    <n v="3"/>
    <n v="1"/>
    <s v="Gd"/>
    <n v="7"/>
    <s v="Typ"/>
    <n v="1"/>
    <s v="TA"/>
    <s v="Attchd"/>
    <n v="1992"/>
    <s v="Fin"/>
    <x v="4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x v="406"/>
    <n v="86.263157894736835"/>
    <x v="8"/>
    <m/>
  </r>
  <r>
    <x v="927"/>
    <n v="20"/>
    <x v="1"/>
    <s v="NA"/>
    <n v="9248"/>
    <x v="2"/>
    <s v="Pave"/>
    <s v="NA"/>
    <s v="IR1"/>
    <s v="Lvl"/>
    <s v="AllPub"/>
    <s v="Inside"/>
    <s v="Gtl"/>
    <x v="11"/>
    <s v="Norm"/>
    <s v="Norm"/>
    <x v="0"/>
    <x v="3"/>
    <x v="2"/>
    <x v="2"/>
    <n v="1992"/>
    <x v="10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x v="1"/>
    <s v="SBrkr"/>
    <n v="1167"/>
    <n v="0"/>
    <n v="0"/>
    <x v="26"/>
    <n v="1167"/>
    <n v="1"/>
    <n v="0"/>
    <n v="2"/>
    <n v="0"/>
    <n v="3"/>
    <n v="1"/>
    <s v="Gd"/>
    <n v="6"/>
    <s v="Typ"/>
    <n v="0"/>
    <s v="NA"/>
    <s v="Attchd"/>
    <n v="1992"/>
    <s v="RFn"/>
    <x v="4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x v="313"/>
    <n v="75.217391304347828"/>
    <x v="6"/>
    <m/>
  </r>
  <r>
    <x v="928"/>
    <n v="60"/>
    <x v="1"/>
    <s v="NA"/>
    <n v="9636"/>
    <x v="15"/>
    <s v="Pave"/>
    <s v="NA"/>
    <s v="IR1"/>
    <s v="Lvl"/>
    <s v="AllPub"/>
    <s v="Corner"/>
    <s v="Gtl"/>
    <x v="11"/>
    <s v="Norm"/>
    <s v="Norm"/>
    <x v="0"/>
    <x v="0"/>
    <x v="2"/>
    <x v="0"/>
    <n v="1992"/>
    <x v="10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x v="1"/>
    <s v="SBrkr"/>
    <n v="808"/>
    <n v="785"/>
    <n v="0"/>
    <x v="2"/>
    <n v="1593"/>
    <n v="0"/>
    <n v="0"/>
    <n v="2"/>
    <n v="1"/>
    <n v="3"/>
    <n v="1"/>
    <s v="TA"/>
    <n v="7"/>
    <s v="Typ"/>
    <n v="1"/>
    <s v="TA"/>
    <s v="BuiltIn"/>
    <n v="1993"/>
    <s v="RFn"/>
    <x v="4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x v="124"/>
    <n v="74.166666666666671"/>
    <x v="2"/>
    <m/>
  </r>
  <r>
    <x v="929"/>
    <n v="60"/>
    <x v="1"/>
    <n v="80"/>
    <n v="10041"/>
    <x v="3"/>
    <s v="Pave"/>
    <s v="NA"/>
    <s v="IR1"/>
    <s v="Lvl"/>
    <s v="AllPub"/>
    <s v="Inside"/>
    <s v="Gtl"/>
    <x v="9"/>
    <s v="Norm"/>
    <s v="Norm"/>
    <x v="0"/>
    <x v="0"/>
    <x v="0"/>
    <x v="0"/>
    <n v="1992"/>
    <x v="10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x v="1"/>
    <s v="SBrkr"/>
    <n v="927"/>
    <n v="988"/>
    <n v="0"/>
    <x v="0"/>
    <n v="1915"/>
    <n v="1"/>
    <n v="0"/>
    <n v="2"/>
    <n v="1"/>
    <n v="3"/>
    <n v="1"/>
    <s v="Gd"/>
    <n v="8"/>
    <s v="Typ"/>
    <n v="1"/>
    <s v="TA"/>
    <s v="Attchd"/>
    <n v="1992"/>
    <s v="Fin"/>
    <x v="4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x v="147"/>
    <n v="78.571428571428569"/>
    <x v="6"/>
    <m/>
  </r>
  <r>
    <x v="930"/>
    <n v="60"/>
    <x v="1"/>
    <n v="107"/>
    <n v="10186"/>
    <x v="3"/>
    <s v="Pave"/>
    <s v="NA"/>
    <s v="IR1"/>
    <s v="Lvl"/>
    <s v="AllPub"/>
    <s v="Inside"/>
    <s v="Gtl"/>
    <x v="21"/>
    <s v="Norm"/>
    <s v="Norm"/>
    <x v="0"/>
    <x v="0"/>
    <x v="3"/>
    <x v="0"/>
    <n v="1992"/>
    <x v="10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x v="1"/>
    <s v="SBrkr"/>
    <n v="1061"/>
    <n v="862"/>
    <n v="0"/>
    <x v="6"/>
    <n v="1923"/>
    <n v="1"/>
    <n v="0"/>
    <n v="2"/>
    <n v="1"/>
    <n v="3"/>
    <n v="1"/>
    <s v="Gd"/>
    <n v="8"/>
    <s v="Typ"/>
    <n v="1"/>
    <s v="TA"/>
    <s v="Attchd"/>
    <n v="1992"/>
    <s v="RFn"/>
    <x v="4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x v="239"/>
    <n v="70.370370370370367"/>
    <x v="2"/>
    <m/>
  </r>
  <r>
    <x v="931"/>
    <n v="50"/>
    <x v="1"/>
    <n v="85"/>
    <n v="10678"/>
    <x v="7"/>
    <s v="Pave"/>
    <s v="NA"/>
    <s v="Reg"/>
    <s v="Lvl"/>
    <s v="AllPub"/>
    <s v="Inside"/>
    <s v="Gtl"/>
    <x v="21"/>
    <s v="Norm"/>
    <s v="Norm"/>
    <x v="0"/>
    <x v="1"/>
    <x v="0"/>
    <x v="0"/>
    <n v="1992"/>
    <x v="10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x v="1"/>
    <s v="SBrkr"/>
    <n v="2129"/>
    <n v="743"/>
    <n v="0"/>
    <x v="37"/>
    <n v="2872"/>
    <n v="0"/>
    <n v="0"/>
    <n v="2"/>
    <n v="1"/>
    <n v="4"/>
    <n v="1"/>
    <s v="Gd"/>
    <n v="9"/>
    <s v="Typ"/>
    <n v="1"/>
    <s v="TA"/>
    <s v="Attchd"/>
    <n v="1992"/>
    <s v="Fin"/>
    <x v="4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x v="407"/>
    <n v="61.956521739130437"/>
    <x v="3"/>
    <m/>
  </r>
  <r>
    <x v="932"/>
    <n v="60"/>
    <x v="1"/>
    <n v="70"/>
    <n v="11218"/>
    <x v="8"/>
    <s v="Pave"/>
    <s v="NA"/>
    <s v="Reg"/>
    <s v="Lvl"/>
    <s v="AllPub"/>
    <s v="Inside"/>
    <s v="Gtl"/>
    <x v="9"/>
    <s v="Norm"/>
    <s v="Norm"/>
    <x v="0"/>
    <x v="0"/>
    <x v="2"/>
    <x v="0"/>
    <n v="1992"/>
    <x v="10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x v="1"/>
    <s v="SBrkr"/>
    <n v="1055"/>
    <n v="790"/>
    <n v="0"/>
    <x v="17"/>
    <n v="1845"/>
    <n v="0"/>
    <n v="0"/>
    <n v="2"/>
    <n v="1"/>
    <n v="3"/>
    <n v="1"/>
    <s v="Gd"/>
    <n v="8"/>
    <s v="Typ"/>
    <n v="1"/>
    <s v="TA"/>
    <s v="Attchd"/>
    <n v="1992"/>
    <s v="RFn"/>
    <x v="4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x v="100"/>
    <n v="65.172413793103445"/>
    <x v="2"/>
    <m/>
  </r>
  <r>
    <x v="933"/>
    <n v="20"/>
    <x v="1"/>
    <s v="NA"/>
    <n v="12692"/>
    <x v="26"/>
    <s v="Pave"/>
    <s v="NA"/>
    <s v="IR1"/>
    <s v="Lvl"/>
    <s v="AllPub"/>
    <s v="Inside"/>
    <s v="Gtl"/>
    <x v="21"/>
    <s v="Norm"/>
    <s v="Norm"/>
    <x v="0"/>
    <x v="3"/>
    <x v="0"/>
    <x v="0"/>
    <n v="1992"/>
    <x v="10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x v="1"/>
    <s v="SBrkr"/>
    <n v="3228"/>
    <n v="0"/>
    <n v="0"/>
    <x v="44"/>
    <n v="3228"/>
    <n v="1"/>
    <n v="0"/>
    <n v="3"/>
    <n v="0"/>
    <n v="4"/>
    <n v="1"/>
    <s v="Gd"/>
    <n v="10"/>
    <s v="Typ"/>
    <n v="1"/>
    <s v="Gd"/>
    <s v="Attchd"/>
    <n v="1992"/>
    <s v="RFn"/>
    <x v="4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x v="408"/>
    <n v="67.1875"/>
    <x v="2"/>
    <m/>
  </r>
  <r>
    <x v="934"/>
    <n v="60"/>
    <x v="1"/>
    <s v="NA"/>
    <n v="13346"/>
    <x v="11"/>
    <s v="Pave"/>
    <s v="NA"/>
    <s v="IR1"/>
    <s v="Lvl"/>
    <s v="AllPub"/>
    <s v="CulDSac"/>
    <s v="Gtl"/>
    <x v="21"/>
    <s v="Norm"/>
    <s v="Norm"/>
    <x v="0"/>
    <x v="0"/>
    <x v="3"/>
    <x v="0"/>
    <n v="1992"/>
    <x v="10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x v="1"/>
    <s v="SBrkr"/>
    <n v="1166"/>
    <n v="1129"/>
    <n v="0"/>
    <x v="10"/>
    <n v="2295"/>
    <n v="1"/>
    <n v="0"/>
    <n v="2"/>
    <n v="1"/>
    <n v="4"/>
    <n v="1"/>
    <s v="Gd"/>
    <n v="9"/>
    <s v="Typ"/>
    <n v="1"/>
    <s v="TA"/>
    <s v="Attchd"/>
    <n v="1992"/>
    <s v="RFn"/>
    <x v="4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x v="336"/>
    <n v="78.82352941176471"/>
    <x v="6"/>
    <m/>
  </r>
  <r>
    <x v="935"/>
    <n v="60"/>
    <x v="1"/>
    <s v="NA"/>
    <n v="53107"/>
    <x v="44"/>
    <s v="Pave"/>
    <s v="NA"/>
    <s v="IR2"/>
    <s v="Low"/>
    <s v="AllPub"/>
    <s v="Corner"/>
    <s v="Mod"/>
    <x v="5"/>
    <s v="Feedr"/>
    <s v="Norm"/>
    <x v="0"/>
    <x v="0"/>
    <x v="2"/>
    <x v="0"/>
    <n v="1992"/>
    <x v="10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x v="1"/>
    <s v="SBrkr"/>
    <n v="1079"/>
    <n v="874"/>
    <n v="0"/>
    <x v="16"/>
    <n v="1953"/>
    <n v="1"/>
    <n v="0"/>
    <n v="2"/>
    <n v="1"/>
    <n v="3"/>
    <n v="1"/>
    <s v="Gd"/>
    <n v="9"/>
    <s v="Typ"/>
    <n v="2"/>
    <s v="Fa"/>
    <s v="Attchd"/>
    <n v="1992"/>
    <s v="Fin"/>
    <x v="4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x v="29"/>
    <n v="68.571428571428569"/>
    <x v="2"/>
    <m/>
  </r>
  <r>
    <x v="936"/>
    <n v="120"/>
    <x v="1"/>
    <n v="41"/>
    <n v="5395"/>
    <x v="0"/>
    <s v="Pave"/>
    <s v="NA"/>
    <s v="IR1"/>
    <s v="HLS"/>
    <s v="AllPub"/>
    <s v="Inside"/>
    <s v="Gtl"/>
    <x v="20"/>
    <s v="Norm"/>
    <s v="Norm"/>
    <x v="3"/>
    <x v="3"/>
    <x v="0"/>
    <x v="0"/>
    <n v="1993"/>
    <x v="10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x v="1"/>
    <s v="SBrkr"/>
    <n v="1337"/>
    <n v="0"/>
    <n v="0"/>
    <x v="6"/>
    <n v="1337"/>
    <n v="1"/>
    <n v="0"/>
    <n v="2"/>
    <n v="0"/>
    <n v="2"/>
    <n v="1"/>
    <s v="Gd"/>
    <n v="5"/>
    <s v="Typ"/>
    <n v="1"/>
    <s v="TA"/>
    <s v="Attchd"/>
    <n v="1993"/>
    <s v="RFn"/>
    <x v="4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x v="321"/>
    <n v="66.666666666666671"/>
    <x v="2"/>
    <m/>
  </r>
  <r>
    <x v="937"/>
    <n v="60"/>
    <x v="1"/>
    <s v="NA"/>
    <n v="7685"/>
    <x v="14"/>
    <s v="Pave"/>
    <s v="NA"/>
    <s v="IR1"/>
    <s v="Lvl"/>
    <s v="AllPub"/>
    <s v="Inside"/>
    <s v="Gtl"/>
    <x v="11"/>
    <s v="Norm"/>
    <s v="Norm"/>
    <x v="0"/>
    <x v="0"/>
    <x v="2"/>
    <x v="0"/>
    <n v="1993"/>
    <x v="10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x v="1"/>
    <s v="SBrkr"/>
    <n v="697"/>
    <n v="804"/>
    <n v="0"/>
    <x v="15"/>
    <n v="1501"/>
    <n v="0"/>
    <n v="0"/>
    <n v="2"/>
    <n v="1"/>
    <n v="3"/>
    <n v="1"/>
    <s v="Gd"/>
    <n v="6"/>
    <s v="Typ"/>
    <n v="1"/>
    <s v="TA"/>
    <s v="Attchd"/>
    <n v="1993"/>
    <s v="Fin"/>
    <x v="4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x v="409"/>
    <n v="75.272727272727266"/>
    <x v="6"/>
    <m/>
  </r>
  <r>
    <x v="938"/>
    <n v="60"/>
    <x v="1"/>
    <n v="59"/>
    <n v="7837"/>
    <x v="14"/>
    <s v="Pave"/>
    <s v="NA"/>
    <s v="IR1"/>
    <s v="Lvl"/>
    <s v="AllPub"/>
    <s v="Inside"/>
    <s v="Gtl"/>
    <x v="11"/>
    <s v="Norm"/>
    <s v="Norm"/>
    <x v="0"/>
    <x v="0"/>
    <x v="2"/>
    <x v="4"/>
    <n v="1993"/>
    <x v="10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x v="1"/>
    <s v="SBrkr"/>
    <n v="799"/>
    <n v="772"/>
    <n v="0"/>
    <x v="2"/>
    <n v="1571"/>
    <n v="0"/>
    <n v="0"/>
    <n v="2"/>
    <n v="1"/>
    <n v="3"/>
    <n v="1"/>
    <s v="TA"/>
    <n v="7"/>
    <s v="Typ"/>
    <n v="1"/>
    <s v="TA"/>
    <s v="Attchd"/>
    <n v="1993"/>
    <s v="RFn"/>
    <x v="4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x v="124"/>
    <n v="74.166666666666671"/>
    <x v="2"/>
    <m/>
  </r>
  <r>
    <x v="939"/>
    <n v="120"/>
    <x v="1"/>
    <n v="55"/>
    <n v="7892"/>
    <x v="14"/>
    <s v="Pave"/>
    <s v="NA"/>
    <s v="Reg"/>
    <s v="Lvl"/>
    <s v="AllPub"/>
    <s v="Inside"/>
    <s v="Gtl"/>
    <x v="9"/>
    <s v="Norm"/>
    <s v="Norm"/>
    <x v="3"/>
    <x v="3"/>
    <x v="2"/>
    <x v="0"/>
    <n v="1993"/>
    <x v="10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x v="1"/>
    <s v="SBrkr"/>
    <n v="1199"/>
    <n v="0"/>
    <n v="0"/>
    <x v="2"/>
    <n v="1199"/>
    <n v="0"/>
    <n v="0"/>
    <n v="2"/>
    <n v="0"/>
    <n v="2"/>
    <n v="1"/>
    <s v="Gd"/>
    <n v="5"/>
    <s v="Typ"/>
    <n v="0"/>
    <s v="NA"/>
    <s v="Attchd"/>
    <n v="1993"/>
    <s v="RFn"/>
    <x v="4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x v="58"/>
    <n v="64.125"/>
    <x v="3"/>
    <m/>
  </r>
  <r>
    <x v="940"/>
    <n v="120"/>
    <x v="1"/>
    <n v="50"/>
    <n v="8012"/>
    <x v="14"/>
    <s v="Pave"/>
    <s v="NA"/>
    <s v="Reg"/>
    <s v="Lvl"/>
    <s v="AllPub"/>
    <s v="Inside"/>
    <s v="Gtl"/>
    <x v="9"/>
    <s v="Norm"/>
    <s v="Norm"/>
    <x v="3"/>
    <x v="3"/>
    <x v="2"/>
    <x v="0"/>
    <n v="1993"/>
    <x v="10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x v="1"/>
    <s v="SBrkr"/>
    <n v="1617"/>
    <n v="0"/>
    <n v="0"/>
    <x v="3"/>
    <n v="1617"/>
    <n v="1"/>
    <n v="0"/>
    <n v="2"/>
    <n v="0"/>
    <n v="2"/>
    <n v="1"/>
    <s v="Gd"/>
    <n v="5"/>
    <s v="Typ"/>
    <n v="1"/>
    <s v="Fa"/>
    <s v="Attchd"/>
    <n v="1993"/>
    <s v="RFn"/>
    <x v="4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x v="410"/>
    <n v="60.3125"/>
    <x v="3"/>
    <m/>
  </r>
  <r>
    <x v="941"/>
    <n v="60"/>
    <x v="1"/>
    <n v="76"/>
    <n v="9291"/>
    <x v="2"/>
    <s v="Pave"/>
    <s v="NA"/>
    <s v="IR1"/>
    <s v="Lvl"/>
    <s v="AllPub"/>
    <s v="Corner"/>
    <s v="Gtl"/>
    <x v="9"/>
    <s v="RRNe"/>
    <s v="Norm"/>
    <x v="0"/>
    <x v="0"/>
    <x v="2"/>
    <x v="0"/>
    <n v="1993"/>
    <x v="10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x v="1"/>
    <s v="SBrkr"/>
    <n v="832"/>
    <n v="878"/>
    <n v="0"/>
    <x v="22"/>
    <n v="1710"/>
    <n v="0"/>
    <n v="0"/>
    <n v="2"/>
    <n v="1"/>
    <n v="3"/>
    <n v="1"/>
    <s v="Gd"/>
    <n v="7"/>
    <s v="Typ"/>
    <n v="0"/>
    <s v="NA"/>
    <s v="Attchd"/>
    <n v="1993"/>
    <s v="RFn"/>
    <x v="4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x v="298"/>
    <n v="74.8"/>
    <x v="2"/>
    <m/>
  </r>
  <r>
    <x v="942"/>
    <n v="60"/>
    <x v="1"/>
    <n v="75"/>
    <n v="9317"/>
    <x v="2"/>
    <s v="Pave"/>
    <s v="NA"/>
    <s v="Reg"/>
    <s v="Lvl"/>
    <s v="AllPub"/>
    <s v="Inside"/>
    <s v="Gtl"/>
    <x v="9"/>
    <s v="Norm"/>
    <s v="Norm"/>
    <x v="0"/>
    <x v="0"/>
    <x v="3"/>
    <x v="0"/>
    <n v="1993"/>
    <x v="10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x v="1"/>
    <s v="SBrkr"/>
    <n v="1006"/>
    <n v="769"/>
    <n v="0"/>
    <x v="22"/>
    <n v="1775"/>
    <n v="1"/>
    <n v="0"/>
    <n v="2"/>
    <n v="1"/>
    <n v="3"/>
    <n v="1"/>
    <s v="Gd"/>
    <n v="7"/>
    <s v="Typ"/>
    <n v="1"/>
    <s v="TA"/>
    <s v="Attchd"/>
    <n v="1993"/>
    <s v="Unf"/>
    <x v="4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x v="411"/>
    <n v="85.2"/>
    <x v="8"/>
    <m/>
  </r>
  <r>
    <x v="943"/>
    <n v="60"/>
    <x v="1"/>
    <s v="NA"/>
    <n v="9453"/>
    <x v="15"/>
    <s v="Pave"/>
    <s v="NA"/>
    <s v="IR1"/>
    <s v="Lvl"/>
    <s v="AllPub"/>
    <s v="CulDSac"/>
    <s v="Gtl"/>
    <x v="9"/>
    <s v="RRNe"/>
    <s v="Norm"/>
    <x v="0"/>
    <x v="0"/>
    <x v="3"/>
    <x v="4"/>
    <n v="1993"/>
    <x v="10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x v="1"/>
    <s v="SBrkr"/>
    <n v="1014"/>
    <n v="730"/>
    <n v="0"/>
    <x v="6"/>
    <n v="1744"/>
    <n v="0"/>
    <n v="0"/>
    <n v="2"/>
    <n v="1"/>
    <n v="3"/>
    <n v="1"/>
    <s v="Gd"/>
    <n v="7"/>
    <s v="Typ"/>
    <n v="0"/>
    <s v="NA"/>
    <s v="Attchd"/>
    <n v="1993"/>
    <s v="RFn"/>
    <x v="4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x v="412"/>
    <n v="72.037037037037038"/>
    <x v="2"/>
    <m/>
  </r>
  <r>
    <x v="944"/>
    <n v="60"/>
    <x v="1"/>
    <n v="80"/>
    <n v="9554"/>
    <x v="15"/>
    <s v="Pave"/>
    <s v="NA"/>
    <s v="IR1"/>
    <s v="Lvl"/>
    <s v="AllPub"/>
    <s v="Inside"/>
    <s v="Gtl"/>
    <x v="9"/>
    <s v="Norm"/>
    <s v="Norm"/>
    <x v="0"/>
    <x v="0"/>
    <x v="0"/>
    <x v="0"/>
    <n v="1993"/>
    <x v="10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x v="1"/>
    <s v="SBrkr"/>
    <n v="1065"/>
    <n v="846"/>
    <n v="0"/>
    <x v="6"/>
    <n v="1911"/>
    <n v="0"/>
    <n v="0"/>
    <n v="2"/>
    <n v="1"/>
    <n v="3"/>
    <n v="1"/>
    <s v="Gd"/>
    <n v="8"/>
    <s v="Typ"/>
    <n v="1"/>
    <s v="TA"/>
    <s v="Attchd"/>
    <n v="1993"/>
    <s v="RFn"/>
    <x v="4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x v="283"/>
    <n v="79.629629629629633"/>
    <x v="6"/>
    <m/>
  </r>
  <r>
    <x v="945"/>
    <n v="60"/>
    <x v="1"/>
    <s v="NA"/>
    <n v="9765"/>
    <x v="15"/>
    <s v="Pave"/>
    <s v="NA"/>
    <s v="IR2"/>
    <s v="Lvl"/>
    <s v="AllPub"/>
    <s v="Corner"/>
    <s v="Gtl"/>
    <x v="11"/>
    <s v="Norm"/>
    <s v="Norm"/>
    <x v="0"/>
    <x v="0"/>
    <x v="2"/>
    <x v="1"/>
    <n v="1993"/>
    <x v="10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x v="1"/>
    <s v="SBrkr"/>
    <n v="680"/>
    <n v="790"/>
    <n v="0"/>
    <x v="15"/>
    <n v="1470"/>
    <n v="0"/>
    <n v="0"/>
    <n v="2"/>
    <n v="1"/>
    <n v="3"/>
    <n v="1"/>
    <s v="TA"/>
    <n v="6"/>
    <s v="Typ"/>
    <n v="1"/>
    <s v="TA"/>
    <s v="BuiltIn"/>
    <n v="1993"/>
    <s v="Fin"/>
    <x v="4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x v="69"/>
    <n v="84.090909090909093"/>
    <x v="6"/>
    <m/>
  </r>
  <r>
    <x v="946"/>
    <n v="60"/>
    <x v="1"/>
    <n v="90"/>
    <n v="9900"/>
    <x v="3"/>
    <s v="Pave"/>
    <s v="NA"/>
    <s v="Reg"/>
    <s v="Low"/>
    <s v="AllPub"/>
    <s v="Inside"/>
    <s v="Mod"/>
    <x v="21"/>
    <s v="Norm"/>
    <s v="Norm"/>
    <x v="0"/>
    <x v="0"/>
    <x v="3"/>
    <x v="0"/>
    <n v="1993"/>
    <x v="10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x v="1"/>
    <s v="SBrkr"/>
    <n v="1372"/>
    <n v="1274"/>
    <n v="0"/>
    <x v="12"/>
    <n v="2646"/>
    <n v="1"/>
    <n v="0"/>
    <n v="2"/>
    <n v="1"/>
    <n v="4"/>
    <n v="1"/>
    <s v="Gd"/>
    <n v="9"/>
    <s v="Typ"/>
    <n v="1"/>
    <s v="TA"/>
    <s v="Attchd"/>
    <n v="1993"/>
    <s v="RFn"/>
    <x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x v="383"/>
    <n v="65"/>
    <x v="2"/>
    <m/>
  </r>
  <r>
    <x v="947"/>
    <n v="60"/>
    <x v="1"/>
    <n v="80"/>
    <n v="9938"/>
    <x v="3"/>
    <s v="Pave"/>
    <s v="NA"/>
    <s v="Reg"/>
    <s v="Lvl"/>
    <s v="AllPub"/>
    <s v="Inside"/>
    <s v="Gtl"/>
    <x v="9"/>
    <s v="Norm"/>
    <s v="Norm"/>
    <x v="0"/>
    <x v="0"/>
    <x v="3"/>
    <x v="0"/>
    <n v="1993"/>
    <x v="10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x v="1"/>
    <s v="SBrkr"/>
    <n v="1062"/>
    <n v="887"/>
    <n v="0"/>
    <x v="13"/>
    <n v="1949"/>
    <n v="1"/>
    <n v="0"/>
    <n v="2"/>
    <n v="1"/>
    <n v="3"/>
    <n v="1"/>
    <s v="Gd"/>
    <n v="8"/>
    <s v="Typ"/>
    <n v="1"/>
    <s v="TA"/>
    <s v="Attchd"/>
    <n v="1993"/>
    <s v="Fin"/>
    <x v="4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x v="413"/>
    <n v="78.666666666666671"/>
    <x v="6"/>
    <m/>
  </r>
  <r>
    <x v="948"/>
    <n v="60"/>
    <x v="1"/>
    <n v="96"/>
    <n v="10542"/>
    <x v="16"/>
    <s v="Pave"/>
    <s v="NA"/>
    <s v="Reg"/>
    <s v="Lvl"/>
    <s v="AllPub"/>
    <s v="Inside"/>
    <s v="Gtl"/>
    <x v="21"/>
    <s v="Norm"/>
    <s v="Norm"/>
    <x v="0"/>
    <x v="0"/>
    <x v="3"/>
    <x v="0"/>
    <n v="1993"/>
    <x v="10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x v="1"/>
    <s v="SBrkr"/>
    <n v="1325"/>
    <n v="1093"/>
    <n v="0"/>
    <x v="39"/>
    <n v="2418"/>
    <n v="1"/>
    <n v="0"/>
    <n v="2"/>
    <n v="1"/>
    <n v="3"/>
    <n v="1"/>
    <s v="Gd"/>
    <n v="9"/>
    <s v="Typ"/>
    <n v="1"/>
    <s v="TA"/>
    <s v="Attchd"/>
    <n v="1993"/>
    <s v="RFn"/>
    <x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x v="414"/>
    <n v="92.162162162162161"/>
    <x v="8"/>
    <m/>
  </r>
  <r>
    <x v="949"/>
    <n v="120"/>
    <x v="1"/>
    <n v="32"/>
    <n v="10846"/>
    <x v="7"/>
    <s v="Pave"/>
    <s v="NA"/>
    <s v="IR1"/>
    <s v="Lvl"/>
    <s v="AllPub"/>
    <s v="CulDSac"/>
    <s v="Gtl"/>
    <x v="18"/>
    <s v="Norm"/>
    <s v="Norm"/>
    <x v="3"/>
    <x v="3"/>
    <x v="0"/>
    <x v="0"/>
    <n v="1993"/>
    <x v="10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x v="1"/>
    <s v="SBrkr"/>
    <n v="1719"/>
    <n v="0"/>
    <n v="0"/>
    <x v="10"/>
    <n v="1719"/>
    <n v="2"/>
    <n v="0"/>
    <n v="1"/>
    <n v="1"/>
    <n v="1"/>
    <n v="1"/>
    <s v="Gd"/>
    <n v="6"/>
    <s v="Typ"/>
    <n v="2"/>
    <s v="Gd"/>
    <s v="Attchd"/>
    <n v="1993"/>
    <s v="Fin"/>
    <x v="4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x v="415"/>
    <n v="95.294117647058826"/>
    <x v="9"/>
    <m/>
  </r>
  <r>
    <x v="950"/>
    <n v="60"/>
    <x v="1"/>
    <n v="59"/>
    <n v="11228"/>
    <x v="8"/>
    <s v="Pave"/>
    <s v="NA"/>
    <s v="IR2"/>
    <s v="Lvl"/>
    <s v="AllPub"/>
    <s v="CulDSac"/>
    <s v="Gtl"/>
    <x v="9"/>
    <s v="Norm"/>
    <s v="Norm"/>
    <x v="0"/>
    <x v="0"/>
    <x v="3"/>
    <x v="0"/>
    <n v="1993"/>
    <x v="10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x v="1"/>
    <s v="SBrkr"/>
    <n v="1080"/>
    <n v="1017"/>
    <n v="0"/>
    <x v="3"/>
    <n v="2097"/>
    <n v="0"/>
    <n v="1"/>
    <n v="2"/>
    <n v="1"/>
    <n v="3"/>
    <n v="1"/>
    <s v="Gd"/>
    <n v="9"/>
    <s v="Typ"/>
    <n v="1"/>
    <s v="TA"/>
    <s v="Attchd"/>
    <n v="1993"/>
    <s v="Unf"/>
    <x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x v="386"/>
    <n v="71.25"/>
    <x v="2"/>
    <m/>
  </r>
  <r>
    <x v="951"/>
    <n v="50"/>
    <x v="1"/>
    <n v="85"/>
    <n v="14115"/>
    <x v="35"/>
    <s v="Pave"/>
    <s v="NA"/>
    <s v="IR1"/>
    <s v="Lvl"/>
    <s v="AllPub"/>
    <s v="Inside"/>
    <s v="Gtl"/>
    <x v="10"/>
    <s v="Norm"/>
    <s v="Norm"/>
    <x v="0"/>
    <x v="1"/>
    <x v="1"/>
    <x v="0"/>
    <n v="1993"/>
    <x v="10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x v="1"/>
    <s v="SBrkr"/>
    <n v="796"/>
    <n v="566"/>
    <n v="0"/>
    <x v="15"/>
    <n v="1362"/>
    <n v="1"/>
    <n v="0"/>
    <n v="1"/>
    <n v="1"/>
    <n v="1"/>
    <n v="1"/>
    <s v="TA"/>
    <n v="5"/>
    <s v="Typ"/>
    <n v="0"/>
    <s v="NA"/>
    <s v="Attchd"/>
    <n v="1993"/>
    <s v="Unf"/>
    <x v="4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x v="89"/>
    <n v="65"/>
    <x v="2"/>
    <m/>
  </r>
  <r>
    <x v="952"/>
    <n v="60"/>
    <x v="1"/>
    <s v="NA"/>
    <n v="14541"/>
    <x v="40"/>
    <s v="Pave"/>
    <s v="NA"/>
    <s v="IR1"/>
    <s v="Lvl"/>
    <s v="AllPub"/>
    <s v="Corner"/>
    <s v="Gtl"/>
    <x v="21"/>
    <s v="Norm"/>
    <s v="Norm"/>
    <x v="0"/>
    <x v="0"/>
    <x v="0"/>
    <x v="4"/>
    <n v="1993"/>
    <x v="10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x v="1"/>
    <s v="SBrkr"/>
    <n v="1352"/>
    <n v="1168"/>
    <n v="0"/>
    <x v="4"/>
    <n v="2520"/>
    <n v="1"/>
    <n v="0"/>
    <n v="2"/>
    <n v="1"/>
    <n v="5"/>
    <n v="1"/>
    <s v="Gd"/>
    <n v="10"/>
    <s v="Typ"/>
    <n v="1"/>
    <s v="TA"/>
    <s v="Attchd"/>
    <n v="1993"/>
    <s v="RFn"/>
    <x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x v="416"/>
    <n v="79.487179487179489"/>
    <x v="6"/>
    <m/>
  </r>
  <r>
    <x v="953"/>
    <n v="20"/>
    <x v="1"/>
    <n v="60"/>
    <n v="8070"/>
    <x v="12"/>
    <s v="Pave"/>
    <s v="NA"/>
    <s v="Reg"/>
    <s v="Lvl"/>
    <s v="AllPub"/>
    <s v="Inside"/>
    <s v="Gtl"/>
    <x v="14"/>
    <s v="Norm"/>
    <s v="Norm"/>
    <x v="0"/>
    <x v="3"/>
    <x v="4"/>
    <x v="0"/>
    <n v="1994"/>
    <x v="10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x v="1"/>
    <s v="SBrkr"/>
    <n v="990"/>
    <n v="0"/>
    <n v="0"/>
    <x v="14"/>
    <n v="990"/>
    <n v="1"/>
    <n v="0"/>
    <n v="1"/>
    <n v="0"/>
    <n v="3"/>
    <n v="1"/>
    <s v="TA"/>
    <n v="5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x v="417"/>
    <n v="61.8"/>
    <x v="3"/>
    <m/>
  </r>
  <r>
    <x v="954"/>
    <n v="20"/>
    <x v="1"/>
    <n v="60"/>
    <n v="8072"/>
    <x v="12"/>
    <s v="Pave"/>
    <s v="NA"/>
    <s v="Reg"/>
    <s v="Lvl"/>
    <s v="AllPub"/>
    <s v="Inside"/>
    <s v="Gtl"/>
    <x v="14"/>
    <s v="Norm"/>
    <s v="Norm"/>
    <x v="0"/>
    <x v="3"/>
    <x v="1"/>
    <x v="0"/>
    <n v="1994"/>
    <x v="10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x v="1"/>
    <s v="SBrkr"/>
    <n v="990"/>
    <n v="0"/>
    <n v="0"/>
    <x v="14"/>
    <n v="990"/>
    <n v="1"/>
    <n v="0"/>
    <n v="1"/>
    <n v="0"/>
    <n v="3"/>
    <n v="1"/>
    <s v="TA"/>
    <n v="5"/>
    <s v="Typ"/>
    <n v="0"/>
    <s v="NA"/>
    <s v="Detchd"/>
    <n v="2000"/>
    <s v="Unf"/>
    <x v="4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x v="208"/>
    <n v="69"/>
    <x v="2"/>
    <m/>
  </r>
  <r>
    <x v="955"/>
    <n v="20"/>
    <x v="1"/>
    <n v="65"/>
    <n v="8125"/>
    <x v="12"/>
    <s v="Pave"/>
    <s v="NA"/>
    <s v="Reg"/>
    <s v="Lvl"/>
    <s v="AllPub"/>
    <s v="Inside"/>
    <s v="Gtl"/>
    <x v="9"/>
    <s v="Norm"/>
    <s v="Norm"/>
    <x v="0"/>
    <x v="3"/>
    <x v="2"/>
    <x v="0"/>
    <n v="1994"/>
    <x v="10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x v="1"/>
    <s v="SBrkr"/>
    <n v="1679"/>
    <n v="0"/>
    <n v="0"/>
    <x v="8"/>
    <n v="1679"/>
    <n v="1"/>
    <n v="0"/>
    <n v="2"/>
    <n v="0"/>
    <n v="3"/>
    <n v="1"/>
    <s v="Gd"/>
    <n v="7"/>
    <s v="Typ"/>
    <n v="1"/>
    <s v="Fa"/>
    <s v="Attchd"/>
    <n v="1994"/>
    <s v="RFn"/>
    <x v="4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x v="323"/>
    <n v="62.41935483870968"/>
    <x v="3"/>
    <m/>
  </r>
  <r>
    <x v="956"/>
    <n v="60"/>
    <x v="1"/>
    <n v="65"/>
    <n v="8125"/>
    <x v="12"/>
    <s v="Pave"/>
    <s v="NA"/>
    <s v="Reg"/>
    <s v="Lvl"/>
    <s v="AllPub"/>
    <s v="Inside"/>
    <s v="Gtl"/>
    <x v="11"/>
    <s v="Norm"/>
    <s v="Norm"/>
    <x v="0"/>
    <x v="0"/>
    <x v="2"/>
    <x v="0"/>
    <n v="1994"/>
    <x v="10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x v="1"/>
    <s v="SBrkr"/>
    <n v="702"/>
    <n v="779"/>
    <n v="0"/>
    <x v="15"/>
    <n v="1481"/>
    <n v="0"/>
    <n v="0"/>
    <n v="2"/>
    <n v="1"/>
    <n v="3"/>
    <n v="1"/>
    <s v="TA"/>
    <n v="6"/>
    <s v="Typ"/>
    <n v="1"/>
    <s v="TA"/>
    <s v="Attchd"/>
    <n v="1994"/>
    <s v="Fin"/>
    <x v="4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x v="288"/>
    <n v="79.090909090909093"/>
    <x v="6"/>
    <m/>
  </r>
  <r>
    <x v="957"/>
    <n v="60"/>
    <x v="1"/>
    <n v="70"/>
    <n v="8462"/>
    <x v="12"/>
    <s v="Pave"/>
    <s v="NA"/>
    <s v="IR1"/>
    <s v="Lvl"/>
    <s v="AllPub"/>
    <s v="Inside"/>
    <s v="Gtl"/>
    <x v="9"/>
    <s v="Norm"/>
    <s v="Norm"/>
    <x v="0"/>
    <x v="0"/>
    <x v="2"/>
    <x v="0"/>
    <n v="1994"/>
    <x v="10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x v="1"/>
    <s v="SBrkr"/>
    <n v="936"/>
    <n v="785"/>
    <n v="0"/>
    <x v="23"/>
    <n v="1721"/>
    <n v="0"/>
    <n v="1"/>
    <n v="2"/>
    <n v="1"/>
    <n v="3"/>
    <n v="1"/>
    <s v="Gd"/>
    <n v="7"/>
    <s v="Typ"/>
    <n v="0"/>
    <s v="NA"/>
    <s v="Attchd"/>
    <n v="1994"/>
    <s v="RFn"/>
    <x v="4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x v="418"/>
    <n v="77.307692307692307"/>
    <x v="6"/>
    <m/>
  </r>
  <r>
    <x v="958"/>
    <n v="60"/>
    <x v="1"/>
    <n v="70"/>
    <n v="8750"/>
    <x v="9"/>
    <s v="Pave"/>
    <s v="NA"/>
    <s v="Reg"/>
    <s v="Lvl"/>
    <s v="AllPub"/>
    <s v="Inside"/>
    <s v="Gtl"/>
    <x v="14"/>
    <s v="Norm"/>
    <s v="Norm"/>
    <x v="0"/>
    <x v="0"/>
    <x v="3"/>
    <x v="0"/>
    <n v="1994"/>
    <x v="10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x v="1"/>
    <s v="SBrkr"/>
    <n v="933"/>
    <n v="975"/>
    <n v="0"/>
    <x v="0"/>
    <n v="1908"/>
    <n v="1"/>
    <n v="0"/>
    <n v="2"/>
    <n v="1"/>
    <n v="4"/>
    <n v="1"/>
    <s v="Gd"/>
    <n v="8"/>
    <s v="Typ"/>
    <n v="1"/>
    <s v="TA"/>
    <s v="Attchd"/>
    <n v="1994"/>
    <s v="Unf"/>
    <x v="4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x v="108"/>
    <n v="75"/>
    <x v="6"/>
    <m/>
  </r>
  <r>
    <x v="959"/>
    <n v="20"/>
    <x v="1"/>
    <n v="65"/>
    <n v="8775"/>
    <x v="9"/>
    <s v="Pave"/>
    <s v="NA"/>
    <s v="Reg"/>
    <s v="Lvl"/>
    <s v="AllPub"/>
    <s v="Inside"/>
    <s v="Gtl"/>
    <x v="14"/>
    <s v="Norm"/>
    <s v="Norm"/>
    <x v="0"/>
    <x v="3"/>
    <x v="1"/>
    <x v="0"/>
    <n v="1994"/>
    <x v="10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x v="1"/>
    <s v="SBrkr"/>
    <n v="990"/>
    <n v="0"/>
    <n v="0"/>
    <x v="14"/>
    <n v="990"/>
    <n v="0"/>
    <n v="0"/>
    <n v="1"/>
    <n v="0"/>
    <n v="3"/>
    <n v="1"/>
    <s v="TA"/>
    <n v="5"/>
    <s v="Typ"/>
    <n v="0"/>
    <s v="NA"/>
    <s v="Attchd"/>
    <n v="1996"/>
    <s v="Unf"/>
    <x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x v="174"/>
    <n v="63"/>
    <x v="3"/>
    <m/>
  </r>
  <r>
    <x v="960"/>
    <n v="60"/>
    <x v="1"/>
    <s v="NA"/>
    <n v="8880"/>
    <x v="9"/>
    <s v="Pave"/>
    <s v="NA"/>
    <s v="IR1"/>
    <s v="Lvl"/>
    <s v="AllPub"/>
    <s v="Inside"/>
    <s v="Gtl"/>
    <x v="9"/>
    <s v="Norm"/>
    <s v="Norm"/>
    <x v="0"/>
    <x v="0"/>
    <x v="3"/>
    <x v="0"/>
    <n v="1994"/>
    <x v="10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x v="1"/>
    <s v="SBrkr"/>
    <n v="1222"/>
    <n v="888"/>
    <n v="0"/>
    <x v="8"/>
    <n v="2110"/>
    <n v="1"/>
    <n v="0"/>
    <n v="2"/>
    <n v="1"/>
    <n v="3"/>
    <n v="1"/>
    <s v="Gd"/>
    <n v="8"/>
    <s v="Typ"/>
    <n v="2"/>
    <s v="Fa"/>
    <s v="Attchd"/>
    <n v="1994"/>
    <s v="RFn"/>
    <x v="4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x v="121"/>
    <n v="66.129032258064512"/>
    <x v="2"/>
    <m/>
  </r>
  <r>
    <x v="961"/>
    <n v="20"/>
    <x v="1"/>
    <n v="57"/>
    <n v="9245"/>
    <x v="2"/>
    <s v="Pave"/>
    <s v="NA"/>
    <s v="IR2"/>
    <s v="Lvl"/>
    <s v="AllPub"/>
    <s v="Inside"/>
    <s v="Gtl"/>
    <x v="14"/>
    <s v="Norm"/>
    <s v="Norm"/>
    <x v="0"/>
    <x v="3"/>
    <x v="1"/>
    <x v="0"/>
    <n v="1994"/>
    <x v="10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x v="1"/>
    <s v="SBrkr"/>
    <n v="990"/>
    <n v="0"/>
    <n v="0"/>
    <x v="14"/>
    <n v="990"/>
    <n v="0"/>
    <n v="1"/>
    <n v="1"/>
    <n v="0"/>
    <n v="3"/>
    <n v="1"/>
    <s v="TA"/>
    <n v="5"/>
    <s v="Typ"/>
    <n v="0"/>
    <s v="NA"/>
    <s v="Detchd"/>
    <n v="1996"/>
    <s v="Unf"/>
    <x v="4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133"/>
    <n v="72.5"/>
    <x v="2"/>
    <m/>
  </r>
  <r>
    <x v="962"/>
    <n v="60"/>
    <x v="1"/>
    <n v="92"/>
    <n v="10120"/>
    <x v="3"/>
    <s v="Pave"/>
    <s v="NA"/>
    <s v="Reg"/>
    <s v="Lvl"/>
    <s v="AllPub"/>
    <s v="Inside"/>
    <s v="Gtl"/>
    <x v="21"/>
    <s v="Norm"/>
    <s v="Norm"/>
    <x v="0"/>
    <x v="0"/>
    <x v="0"/>
    <x v="0"/>
    <n v="1994"/>
    <x v="10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x v="1"/>
    <s v="SBrkr"/>
    <n v="1203"/>
    <n v="1323"/>
    <n v="0"/>
    <x v="39"/>
    <n v="2526"/>
    <n v="1"/>
    <n v="0"/>
    <n v="2"/>
    <n v="1"/>
    <n v="4"/>
    <n v="1"/>
    <s v="Gd"/>
    <n v="8"/>
    <s v="Typ"/>
    <n v="1"/>
    <s v="TA"/>
    <s v="Attchd"/>
    <n v="1994"/>
    <s v="RFn"/>
    <x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x v="419"/>
    <n v="78.378378378378372"/>
    <x v="6"/>
    <m/>
  </r>
  <r>
    <x v="963"/>
    <n v="60"/>
    <x v="1"/>
    <s v="NA"/>
    <n v="10832"/>
    <x v="7"/>
    <s v="Pave"/>
    <s v="NA"/>
    <s v="IR1"/>
    <s v="Lvl"/>
    <s v="AllPub"/>
    <s v="Corner"/>
    <s v="Gtl"/>
    <x v="11"/>
    <s v="Norm"/>
    <s v="Norm"/>
    <x v="0"/>
    <x v="0"/>
    <x v="3"/>
    <x v="0"/>
    <n v="1994"/>
    <x v="10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x v="1"/>
    <s v="SBrkr"/>
    <n v="1086"/>
    <n v="809"/>
    <n v="0"/>
    <x v="23"/>
    <n v="1895"/>
    <n v="0"/>
    <n v="0"/>
    <n v="2"/>
    <n v="1"/>
    <n v="3"/>
    <n v="1"/>
    <s v="Gd"/>
    <n v="7"/>
    <s v="Typ"/>
    <n v="1"/>
    <s v="TA"/>
    <s v="Attchd"/>
    <n v="1994"/>
    <s v="Fin"/>
    <x v="4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x v="412"/>
    <n v="74.807692307692307"/>
    <x v="2"/>
    <m/>
  </r>
  <r>
    <x v="964"/>
    <n v="20"/>
    <x v="1"/>
    <n v="112"/>
    <n v="10859"/>
    <x v="7"/>
    <s v="Pave"/>
    <s v="NA"/>
    <s v="Reg"/>
    <s v="Lvl"/>
    <s v="AllPub"/>
    <s v="Corner"/>
    <s v="Gtl"/>
    <x v="14"/>
    <s v="Norm"/>
    <s v="Norm"/>
    <x v="0"/>
    <x v="3"/>
    <x v="1"/>
    <x v="0"/>
    <n v="1994"/>
    <x v="10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x v="1"/>
    <s v="SBrkr"/>
    <n v="1097"/>
    <n v="0"/>
    <n v="0"/>
    <x v="15"/>
    <n v="1097"/>
    <n v="0"/>
    <n v="0"/>
    <n v="1"/>
    <n v="1"/>
    <n v="3"/>
    <n v="1"/>
    <s v="TA"/>
    <n v="6"/>
    <s v="Typ"/>
    <n v="0"/>
    <s v="NA"/>
    <s v="Attchd"/>
    <n v="1995"/>
    <s v="Unf"/>
    <x v="4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x v="133"/>
    <n v="65.909090909090907"/>
    <x v="2"/>
    <m/>
  </r>
  <r>
    <x v="965"/>
    <n v="60"/>
    <x v="1"/>
    <n v="81"/>
    <n v="10944"/>
    <x v="7"/>
    <s v="Pave"/>
    <s v="NA"/>
    <s v="IR1"/>
    <s v="Lvl"/>
    <s v="AllPub"/>
    <s v="Inside"/>
    <s v="Gtl"/>
    <x v="21"/>
    <s v="Norm"/>
    <s v="Norm"/>
    <x v="0"/>
    <x v="0"/>
    <x v="3"/>
    <x v="0"/>
    <n v="1994"/>
    <x v="10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x v="1"/>
    <s v="SBrkr"/>
    <n v="1223"/>
    <n v="904"/>
    <n v="0"/>
    <x v="10"/>
    <n v="2127"/>
    <n v="1"/>
    <n v="0"/>
    <n v="2"/>
    <n v="1"/>
    <n v="3"/>
    <n v="1"/>
    <s v="Gd"/>
    <n v="5"/>
    <s v="Typ"/>
    <n v="2"/>
    <s v="TA"/>
    <s v="Attchd"/>
    <n v="1994"/>
    <s v="RFn"/>
    <x v="4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x v="420"/>
    <n v="79.705882352941174"/>
    <x v="6"/>
    <m/>
  </r>
  <r>
    <x v="966"/>
    <n v="60"/>
    <x v="1"/>
    <n v="98"/>
    <n v="12256"/>
    <x v="31"/>
    <s v="Pave"/>
    <s v="NA"/>
    <s v="IR1"/>
    <s v="Lvl"/>
    <s v="AllPub"/>
    <s v="Corner"/>
    <s v="Gtl"/>
    <x v="21"/>
    <s v="Norm"/>
    <s v="Norm"/>
    <x v="0"/>
    <x v="0"/>
    <x v="0"/>
    <x v="0"/>
    <n v="1994"/>
    <x v="10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x v="1"/>
    <s v="SBrkr"/>
    <n v="1500"/>
    <n v="1122"/>
    <n v="0"/>
    <x v="11"/>
    <n v="2622"/>
    <n v="1"/>
    <n v="0"/>
    <n v="2"/>
    <n v="1"/>
    <n v="3"/>
    <n v="1"/>
    <s v="Gd"/>
    <n v="9"/>
    <s v="Typ"/>
    <n v="2"/>
    <s v="TA"/>
    <s v="Attchd"/>
    <n v="1994"/>
    <s v="RFn"/>
    <x v="4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x v="13"/>
    <n v="79.268292682926827"/>
    <x v="6"/>
    <m/>
  </r>
  <r>
    <x v="967"/>
    <n v="20"/>
    <x v="1"/>
    <n v="89"/>
    <n v="12461"/>
    <x v="26"/>
    <s v="Pave"/>
    <s v="NA"/>
    <s v="Reg"/>
    <s v="Lvl"/>
    <s v="AllPub"/>
    <s v="Corner"/>
    <s v="Gtl"/>
    <x v="21"/>
    <s v="Norm"/>
    <s v="Norm"/>
    <x v="0"/>
    <x v="3"/>
    <x v="0"/>
    <x v="0"/>
    <n v="1994"/>
    <x v="10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x v="1"/>
    <s v="SBrkr"/>
    <n v="1624"/>
    <n v="0"/>
    <n v="0"/>
    <x v="3"/>
    <n v="1624"/>
    <n v="1"/>
    <n v="0"/>
    <n v="2"/>
    <n v="0"/>
    <n v="2"/>
    <n v="1"/>
    <s v="Gd"/>
    <n v="5"/>
    <s v="Typ"/>
    <n v="1"/>
    <s v="Fa"/>
    <s v="Attchd"/>
    <n v="1994"/>
    <s v="RFn"/>
    <x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x v="421"/>
    <n v="81.875"/>
    <x v="6"/>
    <m/>
  </r>
  <r>
    <x v="968"/>
    <n v="20"/>
    <x v="1"/>
    <n v="91"/>
    <n v="14303"/>
    <x v="40"/>
    <s v="Pave"/>
    <s v="NA"/>
    <s v="IR1"/>
    <s v="Lvl"/>
    <s v="AllPub"/>
    <s v="Corner"/>
    <s v="Gtl"/>
    <x v="21"/>
    <s v="Norm"/>
    <s v="Norm"/>
    <x v="0"/>
    <x v="3"/>
    <x v="0"/>
    <x v="0"/>
    <n v="1994"/>
    <x v="10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x v="1"/>
    <s v="SBrkr"/>
    <n v="1987"/>
    <n v="0"/>
    <n v="0"/>
    <x v="12"/>
    <n v="1987"/>
    <n v="1"/>
    <n v="0"/>
    <n v="2"/>
    <n v="0"/>
    <n v="2"/>
    <n v="1"/>
    <s v="Gd"/>
    <n v="7"/>
    <s v="Typ"/>
    <n v="1"/>
    <s v="TA"/>
    <s v="Attchd"/>
    <n v="1994"/>
    <s v="Fin"/>
    <x v="4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x v="422"/>
    <n v="75.375"/>
    <x v="6"/>
    <m/>
  </r>
  <r>
    <x v="969"/>
    <n v="60"/>
    <x v="1"/>
    <n v="104"/>
    <n v="21535"/>
    <x v="33"/>
    <s v="Pave"/>
    <s v="NA"/>
    <s v="IR1"/>
    <s v="Lvl"/>
    <s v="AllPub"/>
    <s v="Corner"/>
    <s v="Gtl"/>
    <x v="21"/>
    <s v="Norm"/>
    <s v="Norm"/>
    <x v="0"/>
    <x v="0"/>
    <x v="5"/>
    <x v="2"/>
    <n v="1994"/>
    <x v="10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x v="1"/>
    <s v="SBrkr"/>
    <n v="2444"/>
    <n v="1872"/>
    <n v="0"/>
    <x v="45"/>
    <n v="4316"/>
    <n v="0"/>
    <n v="1"/>
    <n v="3"/>
    <n v="1"/>
    <n v="4"/>
    <n v="1"/>
    <s v="Ex"/>
    <n v="10"/>
    <s v="Typ"/>
    <n v="2"/>
    <s v="Ex"/>
    <s v="Attchd"/>
    <n v="1994"/>
    <s v="Fin"/>
    <x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x v="423"/>
    <n v="111.02941176470588"/>
    <x v="10"/>
    <m/>
  </r>
  <r>
    <x v="970"/>
    <n v="60"/>
    <x v="1"/>
    <s v="NA"/>
    <n v="29959"/>
    <x v="69"/>
    <s v="Pave"/>
    <s v="NA"/>
    <s v="IR2"/>
    <s v="Lvl"/>
    <s v="AllPub"/>
    <s v="FR2"/>
    <s v="Gtl"/>
    <x v="21"/>
    <s v="Norm"/>
    <s v="Norm"/>
    <x v="0"/>
    <x v="0"/>
    <x v="3"/>
    <x v="2"/>
    <n v="1994"/>
    <x v="10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x v="1"/>
    <s v="SBrkr"/>
    <n v="979"/>
    <n v="871"/>
    <n v="0"/>
    <x v="0"/>
    <n v="1850"/>
    <n v="0"/>
    <n v="0"/>
    <n v="2"/>
    <n v="1"/>
    <n v="3"/>
    <n v="1"/>
    <s v="Gd"/>
    <n v="7"/>
    <s v="Typ"/>
    <n v="1"/>
    <s v="Gd"/>
    <s v="BuiltIn"/>
    <n v="1994"/>
    <s v="Fin"/>
    <x v="4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x v="424"/>
    <n v="88.571428571428569"/>
    <x v="8"/>
    <m/>
  </r>
  <r>
    <x v="971"/>
    <n v="60"/>
    <x v="1"/>
    <n v="52"/>
    <n v="46589"/>
    <x v="70"/>
    <s v="Pave"/>
    <s v="NA"/>
    <s v="IR2"/>
    <s v="Lvl"/>
    <s v="AllPub"/>
    <s v="CulDSac"/>
    <s v="Gtl"/>
    <x v="21"/>
    <s v="Norm"/>
    <s v="Norm"/>
    <x v="0"/>
    <x v="0"/>
    <x v="0"/>
    <x v="4"/>
    <n v="1994"/>
    <x v="10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x v="1"/>
    <s v="SBrkr"/>
    <n v="1686"/>
    <n v="762"/>
    <n v="0"/>
    <x v="11"/>
    <n v="2448"/>
    <n v="1"/>
    <n v="0"/>
    <n v="2"/>
    <n v="1"/>
    <n v="4"/>
    <n v="1"/>
    <s v="Gd"/>
    <n v="8"/>
    <s v="Typ"/>
    <n v="1"/>
    <s v="TA"/>
    <s v="Attchd"/>
    <n v="1994"/>
    <s v="RFn"/>
    <x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x v="425"/>
    <n v="98.048780487804876"/>
    <x v="9"/>
    <m/>
  </r>
  <r>
    <x v="972"/>
    <n v="120"/>
    <x v="1"/>
    <n v="39"/>
    <n v="5389"/>
    <x v="0"/>
    <s v="Pave"/>
    <s v="NA"/>
    <s v="IR1"/>
    <s v="Lvl"/>
    <s v="AllPub"/>
    <s v="Inside"/>
    <s v="Gtl"/>
    <x v="20"/>
    <s v="Norm"/>
    <s v="Norm"/>
    <x v="3"/>
    <x v="3"/>
    <x v="0"/>
    <x v="0"/>
    <n v="1995"/>
    <x v="10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x v="1"/>
    <s v="SBrkr"/>
    <n v="1616"/>
    <n v="0"/>
    <n v="0"/>
    <x v="3"/>
    <n v="1616"/>
    <n v="1"/>
    <n v="0"/>
    <n v="2"/>
    <n v="0"/>
    <n v="2"/>
    <n v="1"/>
    <s v="Gd"/>
    <n v="5"/>
    <s v="Typ"/>
    <n v="1"/>
    <s v="TA"/>
    <s v="Attchd"/>
    <n v="1995"/>
    <s v="RFn"/>
    <x v="4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x v="426"/>
    <n v="73.90625"/>
    <x v="2"/>
    <m/>
  </r>
  <r>
    <x v="973"/>
    <n v="20"/>
    <x v="1"/>
    <n v="63"/>
    <n v="7875"/>
    <x v="14"/>
    <s v="Pave"/>
    <s v="NA"/>
    <s v="Reg"/>
    <s v="Lvl"/>
    <s v="AllPub"/>
    <s v="Inside"/>
    <s v="Gtl"/>
    <x v="11"/>
    <s v="Norm"/>
    <s v="Norm"/>
    <x v="0"/>
    <x v="3"/>
    <x v="3"/>
    <x v="0"/>
    <n v="1995"/>
    <x v="10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x v="1"/>
    <s v="SBrkr"/>
    <n v="1253"/>
    <n v="0"/>
    <n v="0"/>
    <x v="22"/>
    <n v="1253"/>
    <n v="0"/>
    <n v="0"/>
    <n v="2"/>
    <n v="0"/>
    <n v="3"/>
    <n v="1"/>
    <s v="TA"/>
    <n v="6"/>
    <s v="Typ"/>
    <n v="1"/>
    <s v="TA"/>
    <s v="Attchd"/>
    <n v="1995"/>
    <s v="Fin"/>
    <x v="4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x v="292"/>
    <n v="70.400000000000006"/>
    <x v="2"/>
    <m/>
  </r>
  <r>
    <x v="974"/>
    <n v="60"/>
    <x v="1"/>
    <s v="NA"/>
    <n v="8000"/>
    <x v="14"/>
    <s v="Pave"/>
    <s v="NA"/>
    <s v="Reg"/>
    <s v="Lvl"/>
    <s v="AllPub"/>
    <s v="Inside"/>
    <s v="Gtl"/>
    <x v="11"/>
    <s v="Norm"/>
    <s v="Norm"/>
    <x v="0"/>
    <x v="0"/>
    <x v="2"/>
    <x v="0"/>
    <n v="1995"/>
    <x v="10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x v="1"/>
    <s v="SBrkr"/>
    <n v="773"/>
    <n v="885"/>
    <n v="0"/>
    <x v="2"/>
    <n v="1658"/>
    <n v="1"/>
    <n v="0"/>
    <n v="2"/>
    <n v="1"/>
    <n v="3"/>
    <n v="1"/>
    <s v="TA"/>
    <n v="8"/>
    <s v="Typ"/>
    <n v="1"/>
    <s v="TA"/>
    <s v="Attchd"/>
    <n v="1995"/>
    <s v="Fin"/>
    <x v="4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x v="356"/>
    <n v="78.333333333333329"/>
    <x v="6"/>
    <m/>
  </r>
  <r>
    <x v="975"/>
    <n v="80"/>
    <x v="1"/>
    <s v="NA"/>
    <n v="8530"/>
    <x v="9"/>
    <s v="Pave"/>
    <s v="NA"/>
    <s v="IR1"/>
    <s v="Lvl"/>
    <s v="AllPub"/>
    <s v="Inside"/>
    <s v="Gtl"/>
    <x v="11"/>
    <s v="Norm"/>
    <s v="Norm"/>
    <x v="0"/>
    <x v="6"/>
    <x v="3"/>
    <x v="0"/>
    <n v="1995"/>
    <x v="10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x v="1"/>
    <s v="SBrkr"/>
    <n v="804"/>
    <n v="670"/>
    <n v="0"/>
    <x v="20"/>
    <n v="1474"/>
    <n v="0"/>
    <n v="0"/>
    <n v="2"/>
    <n v="1"/>
    <n v="3"/>
    <n v="1"/>
    <s v="TA"/>
    <n v="7"/>
    <s v="Typ"/>
    <n v="1"/>
    <s v="TA"/>
    <s v="BuiltIn"/>
    <n v="1995"/>
    <s v="Fin"/>
    <x v="4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x v="296"/>
    <n v="88.684210526315795"/>
    <x v="8"/>
    <m/>
  </r>
  <r>
    <x v="976"/>
    <n v="20"/>
    <x v="1"/>
    <n v="75"/>
    <n v="9525"/>
    <x v="15"/>
    <s v="Pave"/>
    <s v="NA"/>
    <s v="Reg"/>
    <s v="Lvl"/>
    <s v="AllPub"/>
    <s v="Inside"/>
    <s v="Gtl"/>
    <x v="14"/>
    <s v="Norm"/>
    <s v="Norm"/>
    <x v="0"/>
    <x v="3"/>
    <x v="1"/>
    <x v="2"/>
    <n v="1995"/>
    <x v="10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x v="1"/>
    <s v="SBrkr"/>
    <n v="1099"/>
    <n v="0"/>
    <n v="0"/>
    <x v="15"/>
    <n v="1099"/>
    <n v="0"/>
    <n v="0"/>
    <n v="1"/>
    <n v="1"/>
    <n v="3"/>
    <n v="1"/>
    <s v="Gd"/>
    <n v="6"/>
    <s v="Typ"/>
    <n v="0"/>
    <s v="NA"/>
    <s v="Attchd"/>
    <n v="1999"/>
    <s v="Unf"/>
    <x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x v="63"/>
    <n v="65.454545454545453"/>
    <x v="2"/>
    <m/>
  </r>
  <r>
    <x v="977"/>
    <n v="120"/>
    <x v="1"/>
    <n v="30"/>
    <n v="9549"/>
    <x v="15"/>
    <s v="Pave"/>
    <s v="NA"/>
    <s v="IR1"/>
    <s v="Lvl"/>
    <s v="AllPub"/>
    <s v="CulDSac"/>
    <s v="Gtl"/>
    <x v="18"/>
    <s v="Norm"/>
    <s v="Norm"/>
    <x v="3"/>
    <x v="3"/>
    <x v="0"/>
    <x v="0"/>
    <n v="1995"/>
    <x v="10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x v="1"/>
    <s v="SBrkr"/>
    <n v="1494"/>
    <n v="0"/>
    <n v="0"/>
    <x v="13"/>
    <n v="1494"/>
    <n v="1"/>
    <n v="0"/>
    <n v="1"/>
    <n v="1"/>
    <n v="2"/>
    <n v="1"/>
    <s v="Ex"/>
    <n v="6"/>
    <s v="Typ"/>
    <n v="1"/>
    <s v="Gd"/>
    <s v="Attchd"/>
    <n v="1995"/>
    <s v="Fin"/>
    <x v="4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x v="427"/>
    <n v="90"/>
    <x v="8"/>
    <m/>
  </r>
  <r>
    <x v="978"/>
    <n v="60"/>
    <x v="1"/>
    <n v="80"/>
    <n v="9828"/>
    <x v="3"/>
    <s v="Pave"/>
    <s v="NA"/>
    <s v="IR1"/>
    <s v="Lvl"/>
    <s v="AllPub"/>
    <s v="Inside"/>
    <s v="Gtl"/>
    <x v="9"/>
    <s v="Norm"/>
    <s v="Norm"/>
    <x v="0"/>
    <x v="0"/>
    <x v="0"/>
    <x v="0"/>
    <n v="1995"/>
    <x v="10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x v="1"/>
    <s v="SBrkr"/>
    <n v="1142"/>
    <n v="878"/>
    <n v="0"/>
    <x v="8"/>
    <n v="2020"/>
    <n v="0"/>
    <n v="0"/>
    <n v="2"/>
    <n v="1"/>
    <n v="3"/>
    <n v="1"/>
    <s v="Gd"/>
    <n v="8"/>
    <s v="Typ"/>
    <n v="1"/>
    <s v="TA"/>
    <s v="Attchd"/>
    <n v="1995"/>
    <s v="RFn"/>
    <x v="4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x v="428"/>
    <n v="77.258064516129039"/>
    <x v="6"/>
    <m/>
  </r>
  <r>
    <x v="979"/>
    <n v="60"/>
    <x v="1"/>
    <n v="82"/>
    <n v="9950"/>
    <x v="3"/>
    <s v="Pave"/>
    <s v="NA"/>
    <s v="IR1"/>
    <s v="Lvl"/>
    <s v="AllPub"/>
    <s v="Inside"/>
    <s v="Gtl"/>
    <x v="21"/>
    <s v="Norm"/>
    <s v="Norm"/>
    <x v="0"/>
    <x v="0"/>
    <x v="3"/>
    <x v="0"/>
    <n v="1995"/>
    <x v="10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x v="1"/>
    <s v="SBrkr"/>
    <n v="1214"/>
    <n v="1306"/>
    <n v="0"/>
    <x v="39"/>
    <n v="2520"/>
    <n v="0"/>
    <n v="0"/>
    <n v="2"/>
    <n v="1"/>
    <n v="4"/>
    <n v="1"/>
    <s v="Gd"/>
    <n v="9"/>
    <s v="Typ"/>
    <n v="1"/>
    <s v="TA"/>
    <s v="Attchd"/>
    <n v="1995"/>
    <s v="RFn"/>
    <x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x v="419"/>
    <n v="78.378378378378372"/>
    <x v="6"/>
    <m/>
  </r>
  <r>
    <x v="980"/>
    <n v="60"/>
    <x v="1"/>
    <n v="80"/>
    <n v="10000"/>
    <x v="3"/>
    <s v="Pave"/>
    <s v="NA"/>
    <s v="Reg"/>
    <s v="Lvl"/>
    <s v="AllPub"/>
    <s v="Inside"/>
    <s v="Gtl"/>
    <x v="14"/>
    <s v="Norm"/>
    <s v="Norm"/>
    <x v="0"/>
    <x v="0"/>
    <x v="0"/>
    <x v="0"/>
    <n v="1995"/>
    <x v="10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x v="1"/>
    <s v="SBrkr"/>
    <n v="1220"/>
    <n v="870"/>
    <n v="0"/>
    <x v="9"/>
    <n v="2090"/>
    <n v="1"/>
    <n v="0"/>
    <n v="2"/>
    <n v="1"/>
    <n v="3"/>
    <n v="1"/>
    <s v="Gd"/>
    <n v="8"/>
    <s v="Typ"/>
    <n v="1"/>
    <s v="TA"/>
    <s v="Attchd"/>
    <n v="1995"/>
    <s v="RFn"/>
    <x v="4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x v="29"/>
    <n v="72.727272727272734"/>
    <x v="2"/>
    <m/>
  </r>
  <r>
    <x v="981"/>
    <n v="60"/>
    <x v="1"/>
    <s v="NA"/>
    <n v="10364"/>
    <x v="16"/>
    <s v="Pave"/>
    <s v="NA"/>
    <s v="IR1"/>
    <s v="Lvl"/>
    <s v="AllPub"/>
    <s v="Inside"/>
    <s v="Gtl"/>
    <x v="11"/>
    <s v="Norm"/>
    <s v="Norm"/>
    <x v="0"/>
    <x v="0"/>
    <x v="2"/>
    <x v="0"/>
    <n v="1995"/>
    <x v="10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x v="1"/>
    <s v="SBrkr"/>
    <n v="806"/>
    <n v="766"/>
    <n v="0"/>
    <x v="2"/>
    <n v="1572"/>
    <n v="0"/>
    <n v="0"/>
    <n v="2"/>
    <n v="1"/>
    <n v="3"/>
    <n v="1"/>
    <s v="TA"/>
    <n v="7"/>
    <s v="Typ"/>
    <n v="1"/>
    <s v="TA"/>
    <s v="BuiltIn"/>
    <n v="1995"/>
    <s v="Fin"/>
    <x v="4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6"/>
    <n v="70"/>
    <x v="2"/>
    <m/>
  </r>
  <r>
    <x v="982"/>
    <n v="20"/>
    <x v="1"/>
    <n v="91"/>
    <n v="10437"/>
    <x v="16"/>
    <s v="Pave"/>
    <s v="NA"/>
    <s v="IR1"/>
    <s v="Lvl"/>
    <s v="AllPub"/>
    <s v="Inside"/>
    <s v="Gtl"/>
    <x v="21"/>
    <s v="Norm"/>
    <s v="Norm"/>
    <x v="0"/>
    <x v="3"/>
    <x v="0"/>
    <x v="2"/>
    <n v="1995"/>
    <x v="10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x v="1"/>
    <s v="SBrkr"/>
    <n v="2113"/>
    <n v="0"/>
    <n v="0"/>
    <x v="33"/>
    <n v="2113"/>
    <n v="1"/>
    <n v="0"/>
    <n v="2"/>
    <n v="1"/>
    <n v="2"/>
    <n v="1"/>
    <s v="Gd"/>
    <n v="7"/>
    <s v="Typ"/>
    <n v="1"/>
    <s v="TA"/>
    <s v="Attchd"/>
    <n v="1995"/>
    <s v="Fin"/>
    <x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x v="429"/>
    <n v="83.333333333333329"/>
    <x v="6"/>
    <m/>
  </r>
  <r>
    <x v="983"/>
    <n v="20"/>
    <x v="1"/>
    <n v="105"/>
    <n v="11249"/>
    <x v="8"/>
    <s v="Pave"/>
    <s v="NA"/>
    <s v="IR2"/>
    <s v="Lvl"/>
    <s v="AllPub"/>
    <s v="Inside"/>
    <s v="Gtl"/>
    <x v="14"/>
    <s v="Norm"/>
    <s v="Norm"/>
    <x v="0"/>
    <x v="3"/>
    <x v="2"/>
    <x v="0"/>
    <n v="1995"/>
    <x v="10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x v="1"/>
    <s v="SBrkr"/>
    <n v="1200"/>
    <n v="0"/>
    <n v="0"/>
    <x v="2"/>
    <n v="1200"/>
    <n v="1"/>
    <n v="0"/>
    <n v="2"/>
    <n v="0"/>
    <n v="3"/>
    <n v="1"/>
    <s v="Gd"/>
    <n v="6"/>
    <s v="Typ"/>
    <n v="0"/>
    <s v="NA"/>
    <s v="Attchd"/>
    <n v="1995"/>
    <s v="RFn"/>
    <x v="4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x v="187"/>
    <n v="73.958333333333329"/>
    <x v="2"/>
    <m/>
  </r>
  <r>
    <x v="984"/>
    <n v="60"/>
    <x v="1"/>
    <n v="65"/>
    <n v="12257"/>
    <x v="31"/>
    <s v="Pave"/>
    <s v="NA"/>
    <s v="IR1"/>
    <s v="Lvl"/>
    <s v="AllPub"/>
    <s v="Inside"/>
    <s v="Gtl"/>
    <x v="21"/>
    <s v="Norm"/>
    <s v="Norm"/>
    <x v="0"/>
    <x v="0"/>
    <x v="0"/>
    <x v="0"/>
    <n v="1995"/>
    <x v="10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x v="1"/>
    <s v="SBrkr"/>
    <n v="1328"/>
    <n v="1203"/>
    <n v="0"/>
    <x v="38"/>
    <n v="2531"/>
    <n v="0"/>
    <n v="0"/>
    <n v="2"/>
    <n v="1"/>
    <n v="4"/>
    <n v="1"/>
    <s v="Gd"/>
    <n v="9"/>
    <s v="Typ"/>
    <n v="1"/>
    <s v="TA"/>
    <s v="Attchd"/>
    <n v="1995"/>
    <s v="RFn"/>
    <x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x v="419"/>
    <n v="76.315789473684205"/>
    <x v="6"/>
    <m/>
  </r>
  <r>
    <x v="985"/>
    <n v="60"/>
    <x v="1"/>
    <s v="NA"/>
    <n v="13031"/>
    <x v="24"/>
    <s v="Pave"/>
    <s v="NA"/>
    <s v="IR2"/>
    <s v="Lvl"/>
    <s v="AllPub"/>
    <s v="Corner"/>
    <s v="Gtl"/>
    <x v="11"/>
    <s v="Norm"/>
    <s v="Norm"/>
    <x v="0"/>
    <x v="0"/>
    <x v="2"/>
    <x v="0"/>
    <n v="1995"/>
    <x v="10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x v="1"/>
    <s v="SBrkr"/>
    <n v="691"/>
    <n v="807"/>
    <n v="0"/>
    <x v="15"/>
    <n v="1498"/>
    <n v="0"/>
    <n v="0"/>
    <n v="2"/>
    <n v="1"/>
    <n v="3"/>
    <n v="1"/>
    <s v="TA"/>
    <n v="6"/>
    <s v="Typ"/>
    <n v="1"/>
    <s v="TA"/>
    <s v="Attchd"/>
    <n v="1995"/>
    <s v="Fin"/>
    <x v="4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x v="315"/>
    <n v="85.227272727272734"/>
    <x v="8"/>
    <m/>
  </r>
  <r>
    <x v="986"/>
    <n v="20"/>
    <x v="1"/>
    <n v="43"/>
    <n v="13568"/>
    <x v="11"/>
    <s v="Pave"/>
    <s v="NA"/>
    <s v="IR2"/>
    <s v="Lvl"/>
    <s v="AllPub"/>
    <s v="CulDSac"/>
    <s v="Gtl"/>
    <x v="14"/>
    <s v="Norm"/>
    <s v="Norm"/>
    <x v="0"/>
    <x v="3"/>
    <x v="1"/>
    <x v="0"/>
    <n v="1995"/>
    <x v="10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x v="1"/>
    <s v="SBrkr"/>
    <n v="990"/>
    <n v="0"/>
    <n v="0"/>
    <x v="14"/>
    <n v="990"/>
    <n v="0"/>
    <n v="1"/>
    <n v="1"/>
    <n v="0"/>
    <n v="3"/>
    <n v="1"/>
    <s v="TA"/>
    <n v="5"/>
    <s v="Typ"/>
    <n v="0"/>
    <s v="NA"/>
    <s v="Attchd"/>
    <n v="1996"/>
    <s v="Unf"/>
    <x v="4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x v="305"/>
    <n v="78"/>
    <x v="6"/>
    <m/>
  </r>
  <r>
    <x v="987"/>
    <n v="50"/>
    <x v="1"/>
    <n v="56"/>
    <n v="14720"/>
    <x v="37"/>
    <s v="Pave"/>
    <s v="NA"/>
    <s v="IR1"/>
    <s v="Lvl"/>
    <s v="AllPub"/>
    <s v="CulDSac"/>
    <s v="Gtl"/>
    <x v="21"/>
    <s v="Norm"/>
    <s v="Norm"/>
    <x v="0"/>
    <x v="1"/>
    <x v="0"/>
    <x v="0"/>
    <n v="1995"/>
    <x v="10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x v="1"/>
    <s v="SBrkr"/>
    <n v="2053"/>
    <n v="1185"/>
    <n v="0"/>
    <x v="46"/>
    <n v="3238"/>
    <n v="1"/>
    <n v="0"/>
    <n v="2"/>
    <n v="1"/>
    <n v="4"/>
    <n v="1"/>
    <s v="Gd"/>
    <n v="9"/>
    <s v="Typ"/>
    <n v="1"/>
    <s v="Ex"/>
    <s v="Attchd"/>
    <n v="1996"/>
    <s v="Fin"/>
    <x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x v="430"/>
    <n v="77.35849056603773"/>
    <x v="6"/>
    <m/>
  </r>
  <r>
    <x v="988"/>
    <n v="60"/>
    <x v="1"/>
    <n v="174"/>
    <n v="15138"/>
    <x v="71"/>
    <s v="Pave"/>
    <s v="NA"/>
    <s v="IR1"/>
    <s v="Lvl"/>
    <s v="AllPub"/>
    <s v="Inside"/>
    <s v="Gtl"/>
    <x v="21"/>
    <s v="Norm"/>
    <s v="Norm"/>
    <x v="0"/>
    <x v="0"/>
    <x v="0"/>
    <x v="0"/>
    <n v="1995"/>
    <x v="10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x v="1"/>
    <s v="SBrkr"/>
    <n v="1490"/>
    <n v="1304"/>
    <n v="0"/>
    <x v="25"/>
    <n v="2794"/>
    <n v="1"/>
    <n v="0"/>
    <n v="2"/>
    <n v="1"/>
    <n v="4"/>
    <n v="1"/>
    <s v="Ex"/>
    <n v="9"/>
    <s v="Typ"/>
    <n v="1"/>
    <s v="TA"/>
    <s v="Attchd"/>
    <n v="1995"/>
    <s v="Fin"/>
    <x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x v="431"/>
    <n v="93.720930232558146"/>
    <x v="8"/>
    <m/>
  </r>
  <r>
    <x v="989"/>
    <n v="60"/>
    <x v="1"/>
    <n v="118"/>
    <n v="35760"/>
    <x v="72"/>
    <s v="Pave"/>
    <s v="NA"/>
    <s v="IR1"/>
    <s v="Lvl"/>
    <s v="AllPub"/>
    <s v="CulDSac"/>
    <s v="Gtl"/>
    <x v="21"/>
    <s v="Norm"/>
    <s v="Norm"/>
    <x v="0"/>
    <x v="0"/>
    <x v="5"/>
    <x v="0"/>
    <n v="1995"/>
    <x v="10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x v="1"/>
    <s v="SBrkr"/>
    <n v="1831"/>
    <n v="1796"/>
    <n v="0"/>
    <x v="47"/>
    <n v="3627"/>
    <n v="1"/>
    <n v="0"/>
    <n v="3"/>
    <n v="1"/>
    <n v="4"/>
    <n v="1"/>
    <s v="Gd"/>
    <n v="10"/>
    <s v="Typ"/>
    <n v="1"/>
    <s v="TA"/>
    <s v="Attchd"/>
    <n v="1995"/>
    <s v="Fin"/>
    <x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x v="432"/>
    <n v="111.60714285714286"/>
    <x v="10"/>
    <m/>
  </r>
  <r>
    <x v="990"/>
    <n v="120"/>
    <x v="1"/>
    <s v="NA"/>
    <n v="2887"/>
    <x v="73"/>
    <s v="Pave"/>
    <s v="NA"/>
    <s v="Reg"/>
    <s v="HLS"/>
    <s v="AllPub"/>
    <s v="Inside"/>
    <s v="Gtl"/>
    <x v="5"/>
    <s v="Norm"/>
    <s v="Norm"/>
    <x v="0"/>
    <x v="3"/>
    <x v="2"/>
    <x v="0"/>
    <n v="1996"/>
    <x v="10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x v="1"/>
    <s v="SBrkr"/>
    <n v="1291"/>
    <n v="0"/>
    <n v="0"/>
    <x v="23"/>
    <n v="1291"/>
    <n v="1"/>
    <n v="0"/>
    <n v="1"/>
    <n v="0"/>
    <n v="2"/>
    <n v="1"/>
    <s v="Gd"/>
    <n v="6"/>
    <s v="Typ"/>
    <n v="1"/>
    <s v="Gd"/>
    <s v="Attchd"/>
    <n v="1996"/>
    <s v="Unf"/>
    <x v="4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x v="313"/>
    <n v="66.538461538461533"/>
    <x v="2"/>
    <m/>
  </r>
  <r>
    <x v="991"/>
    <n v="60"/>
    <x v="1"/>
    <n v="70"/>
    <n v="8750"/>
    <x v="9"/>
    <s v="Pave"/>
    <s v="NA"/>
    <s v="Reg"/>
    <s v="Lvl"/>
    <s v="AllPub"/>
    <s v="Inside"/>
    <s v="Gtl"/>
    <x v="14"/>
    <s v="Norm"/>
    <s v="Norm"/>
    <x v="0"/>
    <x v="0"/>
    <x v="3"/>
    <x v="0"/>
    <n v="1996"/>
    <x v="10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x v="1"/>
    <s v="SBrkr"/>
    <n v="909"/>
    <n v="807"/>
    <n v="0"/>
    <x v="23"/>
    <n v="1716"/>
    <n v="0"/>
    <n v="0"/>
    <n v="2"/>
    <n v="1"/>
    <n v="2"/>
    <n v="1"/>
    <s v="Gd"/>
    <n v="7"/>
    <s v="Typ"/>
    <n v="1"/>
    <s v="TA"/>
    <s v="Attchd"/>
    <n v="1996"/>
    <s v="RFn"/>
    <x v="4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x v="106"/>
    <n v="73.461538461538467"/>
    <x v="2"/>
    <m/>
  </r>
  <r>
    <x v="992"/>
    <n v="85"/>
    <x v="1"/>
    <n v="57"/>
    <n v="8846"/>
    <x v="9"/>
    <s v="Pave"/>
    <s v="NA"/>
    <s v="IR1"/>
    <s v="Lvl"/>
    <s v="AllPub"/>
    <s v="CulDSac"/>
    <s v="Gtl"/>
    <x v="14"/>
    <s v="Norm"/>
    <s v="Norm"/>
    <x v="0"/>
    <x v="7"/>
    <x v="1"/>
    <x v="0"/>
    <n v="1996"/>
    <x v="10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x v="1"/>
    <s v="SBrkr"/>
    <n v="914"/>
    <n v="0"/>
    <n v="0"/>
    <x v="1"/>
    <n v="914"/>
    <n v="0"/>
    <n v="0"/>
    <n v="1"/>
    <n v="0"/>
    <n v="2"/>
    <n v="1"/>
    <s v="TA"/>
    <n v="5"/>
    <s v="Typ"/>
    <n v="0"/>
    <s v="NA"/>
    <s v="Detchd"/>
    <n v="1998"/>
    <s v="Unf"/>
    <x v="4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267"/>
    <n v="82.222222222222229"/>
    <x v="6"/>
    <m/>
  </r>
  <r>
    <x v="993"/>
    <n v="60"/>
    <x v="1"/>
    <s v="NA"/>
    <n v="9303"/>
    <x v="2"/>
    <s v="Pave"/>
    <s v="NA"/>
    <s v="IR1"/>
    <s v="Lvl"/>
    <s v="AllPub"/>
    <s v="Corner"/>
    <s v="Gtl"/>
    <x v="12"/>
    <s v="Norm"/>
    <s v="Norm"/>
    <x v="0"/>
    <x v="0"/>
    <x v="2"/>
    <x v="0"/>
    <n v="1996"/>
    <x v="10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x v="1"/>
    <s v="SBrkr"/>
    <n v="888"/>
    <n v="868"/>
    <n v="0"/>
    <x v="23"/>
    <n v="1756"/>
    <n v="1"/>
    <n v="0"/>
    <n v="2"/>
    <n v="1"/>
    <n v="3"/>
    <n v="1"/>
    <s v="TA"/>
    <n v="7"/>
    <s v="Typ"/>
    <n v="0"/>
    <s v="NA"/>
    <s v="Attchd"/>
    <n v="1996"/>
    <s v="Fin"/>
    <x v="4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x v="433"/>
    <n v="78.461538461538467"/>
    <x v="6"/>
    <m/>
  </r>
  <r>
    <x v="994"/>
    <n v="60"/>
    <x v="1"/>
    <n v="92"/>
    <n v="9920"/>
    <x v="3"/>
    <s v="Pave"/>
    <s v="NA"/>
    <s v="IR1"/>
    <s v="Lvl"/>
    <s v="AllPub"/>
    <s v="CulDSac"/>
    <s v="Gtl"/>
    <x v="21"/>
    <s v="Norm"/>
    <s v="Norm"/>
    <x v="0"/>
    <x v="0"/>
    <x v="3"/>
    <x v="0"/>
    <n v="1996"/>
    <x v="10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x v="1"/>
    <s v="SBrkr"/>
    <n v="1127"/>
    <n v="886"/>
    <n v="0"/>
    <x v="8"/>
    <n v="2013"/>
    <n v="1"/>
    <n v="0"/>
    <n v="2"/>
    <n v="1"/>
    <n v="3"/>
    <n v="1"/>
    <s v="TA"/>
    <n v="8"/>
    <s v="Typ"/>
    <n v="1"/>
    <s v="TA"/>
    <s v="Attchd"/>
    <n v="1997"/>
    <s v="Unf"/>
    <x v="4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x v="434"/>
    <n v="87.029032258064518"/>
    <x v="8"/>
    <m/>
  </r>
  <r>
    <x v="995"/>
    <n v="60"/>
    <x v="1"/>
    <n v="79"/>
    <n v="10208"/>
    <x v="3"/>
    <s v="Pave"/>
    <s v="NA"/>
    <s v="IR1"/>
    <s v="Lvl"/>
    <s v="AllPub"/>
    <s v="Inside"/>
    <s v="Gtl"/>
    <x v="21"/>
    <s v="Norm"/>
    <s v="Norm"/>
    <x v="0"/>
    <x v="0"/>
    <x v="3"/>
    <x v="0"/>
    <n v="1996"/>
    <x v="10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x v="1"/>
    <s v="SBrkr"/>
    <n v="1277"/>
    <n v="1067"/>
    <n v="0"/>
    <x v="32"/>
    <n v="2344"/>
    <n v="0"/>
    <n v="0"/>
    <n v="2"/>
    <n v="1"/>
    <n v="3"/>
    <n v="1"/>
    <s v="Gd"/>
    <n v="7"/>
    <s v="Typ"/>
    <n v="1"/>
    <s v="TA"/>
    <s v="Attchd"/>
    <n v="1996"/>
    <s v="RFn"/>
    <x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x v="435"/>
    <n v="73.611111111111114"/>
    <x v="2"/>
    <m/>
  </r>
  <r>
    <x v="996"/>
    <n v="20"/>
    <x v="1"/>
    <n v="59"/>
    <n v="10593"/>
    <x v="16"/>
    <s v="Pave"/>
    <s v="NA"/>
    <s v="IR1"/>
    <s v="Lvl"/>
    <s v="AllPub"/>
    <s v="Inside"/>
    <s v="Gtl"/>
    <x v="21"/>
    <s v="Norm"/>
    <s v="Norm"/>
    <x v="0"/>
    <x v="3"/>
    <x v="3"/>
    <x v="0"/>
    <n v="1996"/>
    <x v="10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x v="1"/>
    <s v="SBrkr"/>
    <n v="1720"/>
    <n v="0"/>
    <n v="0"/>
    <x v="10"/>
    <n v="1720"/>
    <n v="1"/>
    <n v="0"/>
    <n v="2"/>
    <n v="0"/>
    <n v="3"/>
    <n v="1"/>
    <s v="Gd"/>
    <n v="7"/>
    <s v="Typ"/>
    <n v="1"/>
    <s v="TA"/>
    <s v="Attchd"/>
    <n v="1996"/>
    <s v="Fin"/>
    <x v="4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x v="436"/>
    <n v="76.588235294117652"/>
    <x v="6"/>
    <m/>
  </r>
  <r>
    <x v="997"/>
    <n v="60"/>
    <x v="1"/>
    <n v="43"/>
    <n v="10667"/>
    <x v="16"/>
    <s v="Pave"/>
    <s v="NA"/>
    <s v="IR2"/>
    <s v="Lvl"/>
    <s v="AllPub"/>
    <s v="CulDSac"/>
    <s v="Gtl"/>
    <x v="14"/>
    <s v="PosN"/>
    <s v="Norm"/>
    <x v="0"/>
    <x v="0"/>
    <x v="3"/>
    <x v="2"/>
    <n v="1996"/>
    <x v="10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x v="1"/>
    <s v="SBrkr"/>
    <n v="827"/>
    <n v="834"/>
    <n v="0"/>
    <x v="22"/>
    <n v="1661"/>
    <n v="1"/>
    <n v="0"/>
    <n v="2"/>
    <n v="1"/>
    <n v="3"/>
    <n v="1"/>
    <s v="Gd"/>
    <n v="6"/>
    <s v="Typ"/>
    <n v="1"/>
    <s v="TA"/>
    <s v="Attchd"/>
    <n v="1996"/>
    <s v="RFn"/>
    <x v="4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x v="392"/>
    <n v="84.8"/>
    <x v="6"/>
    <m/>
  </r>
  <r>
    <x v="998"/>
    <n v="60"/>
    <x v="1"/>
    <n v="95"/>
    <n v="11787"/>
    <x v="4"/>
    <s v="Pave"/>
    <s v="NA"/>
    <s v="IR1"/>
    <s v="Lvl"/>
    <s v="AllPub"/>
    <s v="Inside"/>
    <s v="Gtl"/>
    <x v="21"/>
    <s v="Norm"/>
    <s v="Norm"/>
    <x v="0"/>
    <x v="0"/>
    <x v="3"/>
    <x v="0"/>
    <n v="1996"/>
    <x v="10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x v="1"/>
    <s v="SBrkr"/>
    <n v="1383"/>
    <n v="1015"/>
    <n v="0"/>
    <x v="38"/>
    <n v="2398"/>
    <n v="1"/>
    <n v="0"/>
    <n v="2"/>
    <n v="1"/>
    <n v="3"/>
    <n v="1"/>
    <s v="Gd"/>
    <n v="8"/>
    <s v="Typ"/>
    <n v="1"/>
    <s v="TA"/>
    <s v="Attchd"/>
    <n v="1996"/>
    <s v="Fin"/>
    <x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x v="437"/>
    <n v="83.09210526315789"/>
    <x v="6"/>
    <m/>
  </r>
  <r>
    <x v="999"/>
    <n v="20"/>
    <x v="1"/>
    <n v="73"/>
    <n v="11883"/>
    <x v="4"/>
    <s v="Pave"/>
    <s v="NA"/>
    <s v="Reg"/>
    <s v="Lvl"/>
    <s v="AllPub"/>
    <s v="Inside"/>
    <s v="Gtl"/>
    <x v="14"/>
    <s v="Norm"/>
    <s v="Norm"/>
    <x v="0"/>
    <x v="3"/>
    <x v="3"/>
    <x v="0"/>
    <n v="1996"/>
    <x v="10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x v="1"/>
    <s v="SBrkr"/>
    <n v="1504"/>
    <n v="0"/>
    <n v="0"/>
    <x v="13"/>
    <n v="1504"/>
    <n v="1"/>
    <n v="0"/>
    <n v="2"/>
    <n v="0"/>
    <n v="3"/>
    <n v="1"/>
    <s v="Gd"/>
    <n v="6"/>
    <s v="Typ"/>
    <n v="1"/>
    <s v="TA"/>
    <s v="Attchd"/>
    <n v="1996"/>
    <s v="Fin"/>
    <x v="4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x v="438"/>
    <n v="67.666666666666671"/>
    <x v="2"/>
    <m/>
  </r>
  <r>
    <x v="1000"/>
    <n v="20"/>
    <x v="1"/>
    <n v="82"/>
    <n v="12464"/>
    <x v="26"/>
    <s v="Pave"/>
    <s v="NA"/>
    <s v="IR2"/>
    <s v="Low"/>
    <s v="AllPub"/>
    <s v="Corner"/>
    <s v="Mod"/>
    <x v="14"/>
    <s v="Norm"/>
    <s v="Norm"/>
    <x v="0"/>
    <x v="3"/>
    <x v="1"/>
    <x v="0"/>
    <n v="1996"/>
    <x v="10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x v="1"/>
    <s v="SBrkr"/>
    <n v="1040"/>
    <n v="0"/>
    <n v="0"/>
    <x v="19"/>
    <n v="1040"/>
    <n v="1"/>
    <n v="0"/>
    <n v="1"/>
    <n v="0"/>
    <n v="3"/>
    <n v="1"/>
    <s v="Gd"/>
    <n v="6"/>
    <s v="Typ"/>
    <n v="0"/>
    <s v="NA"/>
    <s v="Detchd"/>
    <n v="2000"/>
    <s v="Unf"/>
    <x v="4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x v="126"/>
    <n v="72.38095238095238"/>
    <x v="2"/>
    <m/>
  </r>
  <r>
    <x v="1001"/>
    <n v="60"/>
    <x v="1"/>
    <n v="80"/>
    <n v="14000"/>
    <x v="35"/>
    <s v="Pave"/>
    <s v="NA"/>
    <s v="Reg"/>
    <s v="Lvl"/>
    <s v="AllPub"/>
    <s v="Inside"/>
    <s v="Mod"/>
    <x v="5"/>
    <s v="Norm"/>
    <s v="Norm"/>
    <x v="0"/>
    <x v="0"/>
    <x v="3"/>
    <x v="0"/>
    <n v="1996"/>
    <x v="10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x v="1"/>
    <s v="SBrkr"/>
    <n v="1306"/>
    <n v="954"/>
    <n v="0"/>
    <x v="32"/>
    <n v="2260"/>
    <n v="1"/>
    <n v="0"/>
    <n v="2"/>
    <n v="1"/>
    <n v="3"/>
    <n v="1"/>
    <s v="Gd"/>
    <n v="7"/>
    <s v="Typ"/>
    <n v="0"/>
    <s v="NA"/>
    <s v="Attchd"/>
    <n v="1996"/>
    <s v="RFn"/>
    <x v="4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x v="439"/>
    <n v="91.111111111111114"/>
    <x v="8"/>
    <m/>
  </r>
  <r>
    <x v="1002"/>
    <n v="120"/>
    <x v="1"/>
    <n v="38"/>
    <n v="14963"/>
    <x v="37"/>
    <s v="Pave"/>
    <s v="NA"/>
    <s v="IR2"/>
    <s v="Lvl"/>
    <s v="AllPub"/>
    <s v="Inside"/>
    <s v="Gtl"/>
    <x v="18"/>
    <s v="Norm"/>
    <s v="Norm"/>
    <x v="3"/>
    <x v="3"/>
    <x v="0"/>
    <x v="0"/>
    <n v="1996"/>
    <x v="10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x v="1"/>
    <s v="SBrkr"/>
    <n v="1288"/>
    <n v="0"/>
    <n v="0"/>
    <x v="22"/>
    <n v="1288"/>
    <n v="1"/>
    <n v="0"/>
    <n v="1"/>
    <n v="1"/>
    <n v="1"/>
    <n v="1"/>
    <s v="Ex"/>
    <n v="4"/>
    <s v="Typ"/>
    <n v="2"/>
    <s v="Gd"/>
    <s v="Attchd"/>
    <n v="1996"/>
    <s v="Fin"/>
    <x v="4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x v="440"/>
    <n v="98.2"/>
    <x v="9"/>
    <m/>
  </r>
  <r>
    <x v="1003"/>
    <n v="60"/>
    <x v="1"/>
    <n v="57"/>
    <n v="21872"/>
    <x v="28"/>
    <s v="Pave"/>
    <s v="NA"/>
    <s v="IR2"/>
    <s v="HLS"/>
    <s v="AllPub"/>
    <s v="FR2"/>
    <s v="Gtl"/>
    <x v="11"/>
    <s v="Norm"/>
    <s v="Norm"/>
    <x v="0"/>
    <x v="0"/>
    <x v="3"/>
    <x v="0"/>
    <n v="1996"/>
    <x v="10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x v="1"/>
    <s v="SBrkr"/>
    <n v="729"/>
    <n v="717"/>
    <n v="0"/>
    <x v="15"/>
    <n v="1446"/>
    <n v="0"/>
    <n v="1"/>
    <n v="2"/>
    <n v="1"/>
    <n v="3"/>
    <n v="1"/>
    <s v="TA"/>
    <n v="6"/>
    <s v="Typ"/>
    <n v="1"/>
    <s v="TA"/>
    <s v="Attchd"/>
    <n v="1996"/>
    <s v="Unf"/>
    <x v="4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x v="161"/>
    <n v="79.545454545454547"/>
    <x v="6"/>
    <m/>
  </r>
  <r>
    <x v="1004"/>
    <n v="90"/>
    <x v="0"/>
    <n v="78"/>
    <n v="7060"/>
    <x v="21"/>
    <s v="Pave"/>
    <s v="NA"/>
    <s v="Reg"/>
    <s v="Lvl"/>
    <s v="AllPub"/>
    <s v="Inside"/>
    <s v="Gtl"/>
    <x v="10"/>
    <s v="Norm"/>
    <s v="Norm"/>
    <x v="2"/>
    <x v="7"/>
    <x v="3"/>
    <x v="0"/>
    <n v="1997"/>
    <x v="10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x v="1"/>
    <s v="SBrkr"/>
    <n v="1344"/>
    <n v="0"/>
    <n v="0"/>
    <x v="6"/>
    <n v="1344"/>
    <n v="2"/>
    <n v="0"/>
    <n v="2"/>
    <n v="0"/>
    <n v="2"/>
    <n v="2"/>
    <s v="TA"/>
    <n v="8"/>
    <s v="Typ"/>
    <n v="0"/>
    <s v="NA"/>
    <s v="Attchd"/>
    <n v="1997"/>
    <s v="Fin"/>
    <x v="2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x v="441"/>
    <n v="76.407407407407405"/>
    <x v="6"/>
    <m/>
  </r>
  <r>
    <x v="1005"/>
    <n v="60"/>
    <x v="4"/>
    <n v="66"/>
    <n v="7399"/>
    <x v="17"/>
    <s v="Pave"/>
    <s v="Pave"/>
    <s v="IR1"/>
    <s v="Lvl"/>
    <s v="AllPub"/>
    <s v="Inside"/>
    <s v="Gtl"/>
    <x v="22"/>
    <s v="Norm"/>
    <s v="Norm"/>
    <x v="0"/>
    <x v="0"/>
    <x v="3"/>
    <x v="0"/>
    <n v="1997"/>
    <x v="10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x v="1"/>
    <s v="SBrkr"/>
    <n v="975"/>
    <n v="975"/>
    <n v="0"/>
    <x v="17"/>
    <n v="1950"/>
    <n v="0"/>
    <n v="0"/>
    <n v="2"/>
    <n v="1"/>
    <n v="3"/>
    <n v="1"/>
    <s v="Gd"/>
    <n v="7"/>
    <s v="Typ"/>
    <n v="1"/>
    <s v="TA"/>
    <s v="Detchd"/>
    <n v="1997"/>
    <s v="RFn"/>
    <x v="4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x v="70"/>
    <n v="82.41379310344827"/>
    <x v="6"/>
    <m/>
  </r>
  <r>
    <x v="1006"/>
    <n v="60"/>
    <x v="1"/>
    <n v="57"/>
    <n v="8773"/>
    <x v="9"/>
    <s v="Pave"/>
    <s v="NA"/>
    <s v="IR1"/>
    <s v="HLS"/>
    <s v="AllPub"/>
    <s v="Inside"/>
    <s v="Gtl"/>
    <x v="11"/>
    <s v="Norm"/>
    <s v="Norm"/>
    <x v="0"/>
    <x v="0"/>
    <x v="2"/>
    <x v="0"/>
    <n v="1997"/>
    <x v="10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x v="1"/>
    <s v="SBrkr"/>
    <n v="916"/>
    <n v="684"/>
    <n v="0"/>
    <x v="22"/>
    <n v="1600"/>
    <n v="0"/>
    <n v="0"/>
    <n v="2"/>
    <n v="1"/>
    <n v="3"/>
    <n v="1"/>
    <s v="TA"/>
    <n v="7"/>
    <s v="Typ"/>
    <n v="1"/>
    <s v="TA"/>
    <s v="Attchd"/>
    <n v="1997"/>
    <s v="Fin"/>
    <x v="4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x v="72"/>
    <n v="67.599999999999994"/>
    <x v="2"/>
    <m/>
  </r>
  <r>
    <x v="1007"/>
    <n v="20"/>
    <x v="1"/>
    <n v="79"/>
    <n v="9236"/>
    <x v="2"/>
    <s v="Pave"/>
    <s v="NA"/>
    <s v="IR1"/>
    <s v="Lvl"/>
    <s v="AllPub"/>
    <s v="Inside"/>
    <s v="Gtl"/>
    <x v="14"/>
    <s v="Norm"/>
    <s v="Norm"/>
    <x v="0"/>
    <x v="3"/>
    <x v="2"/>
    <x v="0"/>
    <n v="1997"/>
    <x v="10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x v="1"/>
    <s v="SBrkr"/>
    <n v="1494"/>
    <n v="0"/>
    <n v="0"/>
    <x v="13"/>
    <n v="1494"/>
    <n v="1"/>
    <n v="0"/>
    <n v="2"/>
    <n v="0"/>
    <n v="3"/>
    <n v="1"/>
    <s v="Gd"/>
    <n v="6"/>
    <s v="Typ"/>
    <n v="0"/>
    <s v="NA"/>
    <s v="Attchd"/>
    <n v="1997"/>
    <s v="RFn"/>
    <x v="4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x v="227"/>
    <n v="72.333333333333329"/>
    <x v="2"/>
    <m/>
  </r>
  <r>
    <x v="1008"/>
    <n v="60"/>
    <x v="1"/>
    <n v="69"/>
    <n v="9337"/>
    <x v="2"/>
    <s v="Pave"/>
    <s v="NA"/>
    <s v="IR1"/>
    <s v="Lvl"/>
    <s v="AllPub"/>
    <s v="Inside"/>
    <s v="Gtl"/>
    <x v="14"/>
    <s v="Norm"/>
    <s v="Norm"/>
    <x v="0"/>
    <x v="0"/>
    <x v="2"/>
    <x v="0"/>
    <n v="1997"/>
    <x v="10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x v="1"/>
    <s v="SBrkr"/>
    <n v="905"/>
    <n v="881"/>
    <n v="0"/>
    <x v="23"/>
    <n v="1786"/>
    <n v="1"/>
    <n v="0"/>
    <n v="2"/>
    <n v="1"/>
    <n v="3"/>
    <n v="1"/>
    <s v="Gd"/>
    <n v="7"/>
    <s v="Typ"/>
    <n v="0"/>
    <s v="NA"/>
    <s v="Attchd"/>
    <n v="1997"/>
    <s v="RFn"/>
    <x v="4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x v="442"/>
    <n v="78.75"/>
    <x v="6"/>
    <m/>
  </r>
  <r>
    <x v="1009"/>
    <n v="60"/>
    <x v="1"/>
    <s v="NA"/>
    <n v="9375"/>
    <x v="15"/>
    <s v="Pave"/>
    <s v="NA"/>
    <s v="Reg"/>
    <s v="Lvl"/>
    <s v="AllPub"/>
    <s v="Inside"/>
    <s v="Gtl"/>
    <x v="14"/>
    <s v="Norm"/>
    <s v="Norm"/>
    <x v="0"/>
    <x v="0"/>
    <x v="3"/>
    <x v="0"/>
    <n v="1997"/>
    <x v="10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x v="1"/>
    <s v="SBrkr"/>
    <n v="1057"/>
    <n v="977"/>
    <n v="0"/>
    <x v="8"/>
    <n v="2034"/>
    <n v="1"/>
    <n v="0"/>
    <n v="2"/>
    <n v="1"/>
    <n v="3"/>
    <n v="1"/>
    <s v="Gd"/>
    <n v="8"/>
    <s v="Typ"/>
    <n v="0"/>
    <s v="NA"/>
    <s v="Attchd"/>
    <n v="1998"/>
    <s v="RFn"/>
    <x v="4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x v="177"/>
    <n v="70.806451612903231"/>
    <x v="2"/>
    <m/>
  </r>
  <r>
    <x v="1010"/>
    <n v="60"/>
    <x v="1"/>
    <n v="82"/>
    <n v="9452"/>
    <x v="15"/>
    <s v="Pave"/>
    <s v="NA"/>
    <s v="Reg"/>
    <s v="Lvl"/>
    <s v="AllPub"/>
    <s v="Inside"/>
    <s v="Gtl"/>
    <x v="21"/>
    <s v="Norm"/>
    <s v="Norm"/>
    <x v="0"/>
    <x v="0"/>
    <x v="0"/>
    <x v="0"/>
    <n v="1997"/>
    <x v="10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x v="1"/>
    <s v="SBrkr"/>
    <n v="1407"/>
    <n v="985"/>
    <n v="0"/>
    <x v="38"/>
    <n v="2392"/>
    <n v="1"/>
    <n v="0"/>
    <n v="2"/>
    <n v="1"/>
    <n v="3"/>
    <n v="1"/>
    <s v="Gd"/>
    <n v="7"/>
    <s v="Typ"/>
    <n v="1"/>
    <s v="TA"/>
    <s v="Attchd"/>
    <n v="1997"/>
    <s v="Fin"/>
    <x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x v="443"/>
    <n v="91.578947368421055"/>
    <x v="8"/>
    <m/>
  </r>
  <r>
    <x v="1011"/>
    <n v="60"/>
    <x v="1"/>
    <n v="100"/>
    <n v="10839"/>
    <x v="7"/>
    <s v="Pave"/>
    <s v="NA"/>
    <s v="IR1"/>
    <s v="Lvl"/>
    <s v="AllPub"/>
    <s v="Corner"/>
    <s v="Gtl"/>
    <x v="11"/>
    <s v="Norm"/>
    <s v="Norm"/>
    <x v="0"/>
    <x v="0"/>
    <x v="2"/>
    <x v="0"/>
    <n v="1997"/>
    <x v="10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x v="1"/>
    <s v="SBrkr"/>
    <n v="926"/>
    <n v="678"/>
    <n v="0"/>
    <x v="22"/>
    <n v="1604"/>
    <n v="0"/>
    <n v="0"/>
    <n v="2"/>
    <n v="1"/>
    <n v="3"/>
    <n v="1"/>
    <s v="TA"/>
    <n v="7"/>
    <s v="Typ"/>
    <n v="1"/>
    <s v="TA"/>
    <s v="Attchd"/>
    <n v="1997"/>
    <s v="Fin"/>
    <x v="4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x v="372"/>
    <n v="72.400000000000006"/>
    <x v="2"/>
    <m/>
  </r>
  <r>
    <x v="1012"/>
    <n v="60"/>
    <x v="1"/>
    <n v="70"/>
    <n v="11207"/>
    <x v="8"/>
    <s v="Pave"/>
    <s v="NA"/>
    <s v="IR1"/>
    <s v="HLS"/>
    <s v="AllPub"/>
    <s v="FR2"/>
    <s v="Gtl"/>
    <x v="11"/>
    <s v="Norm"/>
    <s v="Norm"/>
    <x v="0"/>
    <x v="0"/>
    <x v="2"/>
    <x v="0"/>
    <n v="1997"/>
    <x v="10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x v="1"/>
    <s v="SBrkr"/>
    <n v="802"/>
    <n v="709"/>
    <n v="0"/>
    <x v="26"/>
    <n v="1511"/>
    <n v="1"/>
    <n v="0"/>
    <n v="2"/>
    <n v="1"/>
    <n v="3"/>
    <n v="1"/>
    <s v="TA"/>
    <n v="8"/>
    <s v="Typ"/>
    <n v="1"/>
    <s v="TA"/>
    <s v="Attchd"/>
    <n v="1997"/>
    <s v="Fin"/>
    <x v="4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x v="69"/>
    <n v="80.434782608695656"/>
    <x v="6"/>
    <m/>
  </r>
  <r>
    <x v="1013"/>
    <n v="60"/>
    <x v="1"/>
    <n v="79"/>
    <n v="12798"/>
    <x v="26"/>
    <s v="Pave"/>
    <s v="NA"/>
    <s v="IR1"/>
    <s v="HLS"/>
    <s v="AllPub"/>
    <s v="Inside"/>
    <s v="Mod"/>
    <x v="5"/>
    <s v="Feedr"/>
    <s v="Norm"/>
    <x v="0"/>
    <x v="0"/>
    <x v="2"/>
    <x v="0"/>
    <n v="1997"/>
    <x v="10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x v="1"/>
    <s v="SBrkr"/>
    <n v="616"/>
    <n v="1072"/>
    <n v="0"/>
    <x v="26"/>
    <n v="1688"/>
    <n v="1"/>
    <n v="0"/>
    <n v="2"/>
    <n v="1"/>
    <n v="4"/>
    <n v="1"/>
    <s v="Gd"/>
    <n v="8"/>
    <s v="Typ"/>
    <n v="0"/>
    <s v="NA"/>
    <s v="Attchd"/>
    <n v="1997"/>
    <s v="RFn"/>
    <x v="4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x v="52"/>
    <n v="86.956521739130437"/>
    <x v="8"/>
    <m/>
  </r>
  <r>
    <x v="1014"/>
    <n v="60"/>
    <x v="1"/>
    <s v="NA"/>
    <n v="13006"/>
    <x v="24"/>
    <s v="Pave"/>
    <s v="NA"/>
    <s v="IR1"/>
    <s v="Lvl"/>
    <s v="AllPub"/>
    <s v="Corner"/>
    <s v="Gtl"/>
    <x v="11"/>
    <s v="Norm"/>
    <s v="Norm"/>
    <x v="0"/>
    <x v="0"/>
    <x v="3"/>
    <x v="0"/>
    <n v="1997"/>
    <x v="10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x v="1"/>
    <s v="SBrkr"/>
    <n v="993"/>
    <n v="1243"/>
    <n v="0"/>
    <x v="3"/>
    <n v="2236"/>
    <n v="0"/>
    <n v="0"/>
    <n v="2"/>
    <n v="1"/>
    <n v="4"/>
    <n v="1"/>
    <s v="Gd"/>
    <n v="8"/>
    <s v="Typ"/>
    <n v="1"/>
    <s v="TA"/>
    <s v="BuiltIn"/>
    <n v="1997"/>
    <s v="Fin"/>
    <x v="4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x v="398"/>
    <n v="69.375"/>
    <x v="2"/>
    <m/>
  </r>
  <r>
    <x v="1015"/>
    <n v="20"/>
    <x v="1"/>
    <n v="75"/>
    <n v="13125"/>
    <x v="24"/>
    <s v="Pave"/>
    <s v="NA"/>
    <s v="Reg"/>
    <s v="Lvl"/>
    <s v="AllPub"/>
    <s v="Inside"/>
    <s v="Mod"/>
    <x v="14"/>
    <s v="Norm"/>
    <s v="Norm"/>
    <x v="0"/>
    <x v="3"/>
    <x v="2"/>
    <x v="0"/>
    <n v="1997"/>
    <x v="10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x v="1"/>
    <s v="SBrkr"/>
    <n v="1493"/>
    <n v="0"/>
    <n v="0"/>
    <x v="13"/>
    <n v="1493"/>
    <n v="1"/>
    <n v="0"/>
    <n v="2"/>
    <n v="0"/>
    <n v="3"/>
    <n v="1"/>
    <s v="Gd"/>
    <n v="7"/>
    <s v="Typ"/>
    <n v="1"/>
    <s v="TA"/>
    <s v="Attchd"/>
    <n v="1997"/>
    <s v="Fin"/>
    <x v="4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x v="444"/>
    <n v="69.63333333333334"/>
    <x v="2"/>
    <m/>
  </r>
  <r>
    <x v="1016"/>
    <n v="60"/>
    <x v="1"/>
    <s v="NA"/>
    <n v="13869"/>
    <x v="35"/>
    <s v="Pave"/>
    <s v="NA"/>
    <s v="IR2"/>
    <s v="Lvl"/>
    <s v="AllPub"/>
    <s v="Corner"/>
    <s v="Gtl"/>
    <x v="11"/>
    <s v="Norm"/>
    <s v="Norm"/>
    <x v="0"/>
    <x v="0"/>
    <x v="2"/>
    <x v="2"/>
    <n v="1997"/>
    <x v="10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x v="1"/>
    <s v="SBrkr"/>
    <n v="794"/>
    <n v="676"/>
    <n v="0"/>
    <x v="26"/>
    <n v="1470"/>
    <n v="0"/>
    <n v="1"/>
    <n v="2"/>
    <n v="0"/>
    <n v="3"/>
    <n v="1"/>
    <s v="TA"/>
    <n v="6"/>
    <s v="Typ"/>
    <n v="0"/>
    <s v="NA"/>
    <s v="Attchd"/>
    <n v="1997"/>
    <s v="Fin"/>
    <x v="4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x v="59"/>
    <n v="76.956521739130437"/>
    <x v="6"/>
    <m/>
  </r>
  <r>
    <x v="1017"/>
    <n v="60"/>
    <x v="1"/>
    <n v="65"/>
    <n v="15426"/>
    <x v="71"/>
    <s v="Pave"/>
    <s v="NA"/>
    <s v="IR1"/>
    <s v="Lvl"/>
    <s v="AllPub"/>
    <s v="Inside"/>
    <s v="Gtl"/>
    <x v="14"/>
    <s v="Norm"/>
    <s v="Norm"/>
    <x v="0"/>
    <x v="0"/>
    <x v="2"/>
    <x v="0"/>
    <n v="1997"/>
    <x v="10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x v="1"/>
    <s v="SBrkr"/>
    <n v="928"/>
    <n v="836"/>
    <n v="0"/>
    <x v="6"/>
    <n v="1764"/>
    <n v="1"/>
    <n v="0"/>
    <n v="2"/>
    <n v="1"/>
    <n v="3"/>
    <n v="1"/>
    <s v="Gd"/>
    <n v="7"/>
    <s v="Typ"/>
    <n v="0"/>
    <s v="NA"/>
    <s v="Attchd"/>
    <n v="1997"/>
    <s v="RFn"/>
    <x v="4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x v="445"/>
    <n v="85.740740740740748"/>
    <x v="8"/>
    <m/>
  </r>
  <r>
    <x v="1018"/>
    <n v="120"/>
    <x v="3"/>
    <n v="34"/>
    <n v="4058"/>
    <x v="32"/>
    <s v="Pave"/>
    <s v="NA"/>
    <s v="Reg"/>
    <s v="Lvl"/>
    <s v="AllPub"/>
    <s v="Inside"/>
    <s v="Gtl"/>
    <x v="8"/>
    <s v="Norm"/>
    <s v="Norm"/>
    <x v="3"/>
    <x v="7"/>
    <x v="3"/>
    <x v="0"/>
    <n v="1998"/>
    <x v="10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x v="1"/>
    <s v="SBrkr"/>
    <n v="767"/>
    <n v="0"/>
    <n v="0"/>
    <x v="31"/>
    <n v="767"/>
    <n v="1"/>
    <n v="0"/>
    <n v="1"/>
    <n v="0"/>
    <n v="1"/>
    <n v="1"/>
    <s v="TA"/>
    <n v="4"/>
    <s v="Typ"/>
    <n v="0"/>
    <s v="NA"/>
    <s v="Attchd"/>
    <n v="1998"/>
    <s v="Fin"/>
    <x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x v="152"/>
    <n v="88.666666666666671"/>
    <x v="8"/>
    <m/>
  </r>
  <r>
    <x v="1019"/>
    <n v="120"/>
    <x v="3"/>
    <n v="34"/>
    <n v="4060"/>
    <x v="32"/>
    <s v="Pave"/>
    <s v="NA"/>
    <s v="Reg"/>
    <s v="Lvl"/>
    <s v="AllPub"/>
    <s v="Inside"/>
    <s v="Gtl"/>
    <x v="8"/>
    <s v="Norm"/>
    <s v="Norm"/>
    <x v="3"/>
    <x v="3"/>
    <x v="2"/>
    <x v="0"/>
    <n v="1998"/>
    <x v="10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x v="1"/>
    <s v="SBrkr"/>
    <n v="1337"/>
    <n v="0"/>
    <n v="0"/>
    <x v="6"/>
    <n v="1337"/>
    <n v="1"/>
    <n v="0"/>
    <n v="2"/>
    <n v="0"/>
    <n v="2"/>
    <n v="1"/>
    <s v="Gd"/>
    <n v="5"/>
    <s v="Typ"/>
    <n v="0"/>
    <s v="NA"/>
    <s v="Attchd"/>
    <n v="1998"/>
    <s v="Fin"/>
    <x v="4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x v="372"/>
    <n v="67.037037037037038"/>
    <x v="2"/>
    <m/>
  </r>
  <r>
    <x v="1020"/>
    <n v="120"/>
    <x v="0"/>
    <n v="32"/>
    <n v="4500"/>
    <x v="23"/>
    <s v="Pave"/>
    <s v="NA"/>
    <s v="Reg"/>
    <s v="Lvl"/>
    <s v="AllPub"/>
    <s v="FR2"/>
    <s v="Gtl"/>
    <x v="10"/>
    <s v="Norm"/>
    <s v="Norm"/>
    <x v="3"/>
    <x v="3"/>
    <x v="2"/>
    <x v="0"/>
    <n v="1998"/>
    <x v="10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x v="1"/>
    <s v="SBrkr"/>
    <n v="1337"/>
    <n v="0"/>
    <n v="0"/>
    <x v="23"/>
    <n v="1337"/>
    <n v="1"/>
    <n v="0"/>
    <n v="2"/>
    <n v="0"/>
    <n v="2"/>
    <n v="1"/>
    <s v="TA"/>
    <n v="5"/>
    <s v="Typ"/>
    <n v="0"/>
    <s v="NA"/>
    <s v="Attchd"/>
    <n v="1998"/>
    <s v="Fin"/>
    <x v="4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x v="199"/>
    <n v="59.03846153846154"/>
    <x v="3"/>
    <m/>
  </r>
  <r>
    <x v="1021"/>
    <n v="120"/>
    <x v="0"/>
    <n v="32"/>
    <n v="4500"/>
    <x v="23"/>
    <s v="Pave"/>
    <s v="NA"/>
    <s v="Reg"/>
    <s v="Lvl"/>
    <s v="AllPub"/>
    <s v="FR2"/>
    <s v="Gtl"/>
    <x v="10"/>
    <s v="Norm"/>
    <s v="Norm"/>
    <x v="4"/>
    <x v="3"/>
    <x v="2"/>
    <x v="0"/>
    <n v="1998"/>
    <x v="10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x v="1"/>
    <s v="SBrkr"/>
    <n v="1216"/>
    <n v="0"/>
    <n v="0"/>
    <x v="2"/>
    <n v="1216"/>
    <n v="1"/>
    <n v="0"/>
    <n v="2"/>
    <n v="0"/>
    <n v="2"/>
    <n v="1"/>
    <s v="TA"/>
    <n v="5"/>
    <s v="Typ"/>
    <n v="0"/>
    <s v="NA"/>
    <s v="Attchd"/>
    <n v="1998"/>
    <s v="Unf"/>
    <x v="4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x v="182"/>
    <n v="68.333333333333329"/>
    <x v="2"/>
    <m/>
  </r>
  <r>
    <x v="1022"/>
    <n v="120"/>
    <x v="0"/>
    <n v="32"/>
    <n v="4500"/>
    <x v="23"/>
    <s v="Pave"/>
    <s v="NA"/>
    <s v="Reg"/>
    <s v="Lvl"/>
    <s v="AllPub"/>
    <s v="FR2"/>
    <s v="Gtl"/>
    <x v="10"/>
    <s v="Norm"/>
    <s v="Norm"/>
    <x v="3"/>
    <x v="3"/>
    <x v="2"/>
    <x v="0"/>
    <n v="1998"/>
    <x v="10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x v="1"/>
    <s v="SBrkr"/>
    <n v="1204"/>
    <n v="0"/>
    <n v="0"/>
    <x v="2"/>
    <n v="1204"/>
    <n v="1"/>
    <n v="0"/>
    <n v="2"/>
    <n v="0"/>
    <n v="2"/>
    <n v="1"/>
    <s v="TA"/>
    <n v="5"/>
    <s v="Typ"/>
    <n v="0"/>
    <s v="NA"/>
    <s v="Attchd"/>
    <n v="1998"/>
    <s v="Fin"/>
    <x v="4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x v="269"/>
    <n v="67.5"/>
    <x v="2"/>
    <m/>
  </r>
  <r>
    <x v="1023"/>
    <n v="60"/>
    <x v="1"/>
    <n v="70"/>
    <n v="8750"/>
    <x v="9"/>
    <s v="Pave"/>
    <s v="NA"/>
    <s v="Reg"/>
    <s v="Lvl"/>
    <s v="AllPub"/>
    <s v="Inside"/>
    <s v="Gtl"/>
    <x v="14"/>
    <s v="Norm"/>
    <s v="Norm"/>
    <x v="0"/>
    <x v="0"/>
    <x v="2"/>
    <x v="0"/>
    <n v="1998"/>
    <x v="10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x v="1"/>
    <s v="SBrkr"/>
    <n v="804"/>
    <n v="878"/>
    <n v="0"/>
    <x v="22"/>
    <n v="1682"/>
    <n v="0"/>
    <n v="0"/>
    <n v="2"/>
    <n v="1"/>
    <n v="3"/>
    <n v="1"/>
    <s v="Gd"/>
    <n v="7"/>
    <s v="Typ"/>
    <n v="0"/>
    <s v="NA"/>
    <s v="Attchd"/>
    <n v="1998"/>
    <s v="RFn"/>
    <x v="4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x v="194"/>
    <n v="80.2"/>
    <x v="6"/>
    <m/>
  </r>
  <r>
    <x v="1024"/>
    <n v="60"/>
    <x v="1"/>
    <n v="57"/>
    <n v="8924"/>
    <x v="9"/>
    <s v="Pave"/>
    <s v="NA"/>
    <s v="IR1"/>
    <s v="Lvl"/>
    <s v="AllPub"/>
    <s v="CulDSac"/>
    <s v="Gtl"/>
    <x v="14"/>
    <s v="Norm"/>
    <s v="Norm"/>
    <x v="0"/>
    <x v="0"/>
    <x v="3"/>
    <x v="0"/>
    <n v="1998"/>
    <x v="10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x v="1"/>
    <s v="SBrkr"/>
    <n v="880"/>
    <n v="844"/>
    <n v="0"/>
    <x v="23"/>
    <n v="1724"/>
    <n v="0"/>
    <n v="0"/>
    <n v="2"/>
    <n v="1"/>
    <n v="3"/>
    <n v="1"/>
    <s v="Gd"/>
    <n v="8"/>
    <s v="Typ"/>
    <n v="0"/>
    <s v="NA"/>
    <s v="Attchd"/>
    <n v="1998"/>
    <s v="Fin"/>
    <x v="4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x v="356"/>
    <n v="72.307692307692307"/>
    <x v="2"/>
    <m/>
  </r>
  <r>
    <x v="1025"/>
    <n v="60"/>
    <x v="1"/>
    <n v="59"/>
    <n v="9042"/>
    <x v="2"/>
    <s v="Pave"/>
    <s v="NA"/>
    <s v="IR1"/>
    <s v="Lvl"/>
    <s v="AllPub"/>
    <s v="Inside"/>
    <s v="Gtl"/>
    <x v="11"/>
    <s v="Norm"/>
    <s v="Norm"/>
    <x v="0"/>
    <x v="0"/>
    <x v="2"/>
    <x v="0"/>
    <n v="1998"/>
    <x v="10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x v="1"/>
    <s v="SBrkr"/>
    <n v="943"/>
    <n v="695"/>
    <n v="0"/>
    <x v="23"/>
    <n v="1638"/>
    <n v="1"/>
    <n v="0"/>
    <n v="2"/>
    <n v="1"/>
    <n v="3"/>
    <n v="1"/>
    <s v="TA"/>
    <n v="7"/>
    <s v="Typ"/>
    <n v="2"/>
    <s v="TA"/>
    <s v="Attchd"/>
    <n v="1998"/>
    <s v="Fin"/>
    <x v="4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x v="369"/>
    <n v="73.84615384615384"/>
    <x v="2"/>
    <m/>
  </r>
  <r>
    <x v="1026"/>
    <n v="60"/>
    <x v="1"/>
    <n v="63"/>
    <n v="9084"/>
    <x v="2"/>
    <s v="Pave"/>
    <s v="NA"/>
    <s v="IR1"/>
    <s v="Lvl"/>
    <s v="AllPub"/>
    <s v="Inside"/>
    <s v="Gtl"/>
    <x v="11"/>
    <s v="Norm"/>
    <s v="Norm"/>
    <x v="0"/>
    <x v="0"/>
    <x v="3"/>
    <x v="0"/>
    <n v="1998"/>
    <x v="10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x v="1"/>
    <s v="SBrkr"/>
    <n v="955"/>
    <n v="677"/>
    <n v="0"/>
    <x v="23"/>
    <n v="1632"/>
    <n v="0"/>
    <n v="0"/>
    <n v="2"/>
    <n v="1"/>
    <n v="3"/>
    <n v="1"/>
    <s v="TA"/>
    <n v="8"/>
    <s v="Typ"/>
    <n v="1"/>
    <s v="TA"/>
    <s v="Attchd"/>
    <n v="1998"/>
    <s v="Fin"/>
    <x v="4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x v="261"/>
    <n v="67.884615384615387"/>
    <x v="2"/>
    <m/>
  </r>
  <r>
    <x v="1027"/>
    <n v="60"/>
    <x v="1"/>
    <n v="80"/>
    <n v="9200"/>
    <x v="2"/>
    <s v="Pave"/>
    <s v="NA"/>
    <s v="Reg"/>
    <s v="Lvl"/>
    <s v="AllPub"/>
    <s v="Inside"/>
    <s v="Gtl"/>
    <x v="21"/>
    <s v="Norm"/>
    <s v="Norm"/>
    <x v="0"/>
    <x v="0"/>
    <x v="0"/>
    <x v="0"/>
    <n v="1998"/>
    <x v="10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x v="1"/>
    <s v="SBrkr"/>
    <n v="1470"/>
    <n v="1160"/>
    <n v="0"/>
    <x v="11"/>
    <n v="2630"/>
    <n v="1"/>
    <n v="0"/>
    <n v="2"/>
    <n v="1"/>
    <n v="4"/>
    <n v="1"/>
    <s v="Gd"/>
    <n v="8"/>
    <s v="Typ"/>
    <n v="1"/>
    <s v="TA"/>
    <s v="Attchd"/>
    <n v="1998"/>
    <s v="Fin"/>
    <x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x v="146"/>
    <n v="76.829268292682926"/>
    <x v="6"/>
    <m/>
  </r>
  <r>
    <x v="1028"/>
    <n v="60"/>
    <x v="1"/>
    <s v="NA"/>
    <n v="9531"/>
    <x v="15"/>
    <s v="Pave"/>
    <s v="NA"/>
    <s v="IR1"/>
    <s v="Lvl"/>
    <s v="AllPub"/>
    <s v="CulDSac"/>
    <s v="Gtl"/>
    <x v="14"/>
    <s v="Norm"/>
    <s v="Norm"/>
    <x v="0"/>
    <x v="0"/>
    <x v="2"/>
    <x v="0"/>
    <n v="1998"/>
    <x v="10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x v="1"/>
    <s v="SBrkr"/>
    <n v="882"/>
    <n v="914"/>
    <n v="0"/>
    <x v="23"/>
    <n v="1796"/>
    <n v="1"/>
    <n v="0"/>
    <n v="2"/>
    <n v="1"/>
    <n v="3"/>
    <n v="1"/>
    <s v="TA"/>
    <n v="7"/>
    <s v="Typ"/>
    <n v="0"/>
    <s v="NA"/>
    <s v="Attchd"/>
    <n v="1998"/>
    <s v="RFn"/>
    <x v="4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x v="395"/>
    <n v="81.15384615384616"/>
    <x v="6"/>
    <m/>
  </r>
  <r>
    <x v="1029"/>
    <n v="60"/>
    <x v="1"/>
    <n v="75"/>
    <n v="9750"/>
    <x v="15"/>
    <s v="Pave"/>
    <s v="NA"/>
    <s v="Reg"/>
    <s v="Lvl"/>
    <s v="AllPub"/>
    <s v="Corner"/>
    <s v="Gtl"/>
    <x v="14"/>
    <s v="Norm"/>
    <s v="Norm"/>
    <x v="0"/>
    <x v="0"/>
    <x v="3"/>
    <x v="2"/>
    <n v="1998"/>
    <x v="10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x v="1"/>
    <s v="SBrkr"/>
    <n v="1108"/>
    <n v="989"/>
    <n v="0"/>
    <x v="3"/>
    <n v="2097"/>
    <n v="1"/>
    <n v="0"/>
    <n v="2"/>
    <n v="1"/>
    <n v="3"/>
    <n v="1"/>
    <s v="Gd"/>
    <n v="8"/>
    <s v="Typ"/>
    <n v="1"/>
    <s v="TA"/>
    <s v="Detchd"/>
    <n v="1998"/>
    <s v="RFn"/>
    <x v="4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x v="446"/>
    <n v="85.71875"/>
    <x v="8"/>
    <m/>
  </r>
  <r>
    <x v="1030"/>
    <n v="20"/>
    <x v="1"/>
    <n v="78"/>
    <n v="10140"/>
    <x v="3"/>
    <s v="Pave"/>
    <s v="NA"/>
    <s v="Reg"/>
    <s v="Lvl"/>
    <s v="AllPub"/>
    <s v="Inside"/>
    <s v="Gtl"/>
    <x v="13"/>
    <s v="RRAn"/>
    <s v="Norm"/>
    <x v="0"/>
    <x v="3"/>
    <x v="3"/>
    <x v="0"/>
    <n v="1998"/>
    <x v="10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x v="1"/>
    <s v="SBrkr"/>
    <n v="1680"/>
    <n v="0"/>
    <n v="0"/>
    <x v="9"/>
    <n v="1680"/>
    <n v="1"/>
    <n v="0"/>
    <n v="2"/>
    <n v="0"/>
    <n v="3"/>
    <n v="1"/>
    <s v="Gd"/>
    <n v="7"/>
    <s v="Maj1"/>
    <n v="1"/>
    <s v="TA"/>
    <s v="Attchd"/>
    <n v="1998"/>
    <s v="Fin"/>
    <x v="4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x v="447"/>
    <n v="64.621212121212125"/>
    <x v="3"/>
    <m/>
  </r>
  <r>
    <x v="1031"/>
    <n v="60"/>
    <x v="1"/>
    <n v="74"/>
    <n v="10141"/>
    <x v="3"/>
    <s v="Pave"/>
    <s v="NA"/>
    <s v="IR1"/>
    <s v="Lvl"/>
    <s v="AllPub"/>
    <s v="Corner"/>
    <s v="Gtl"/>
    <x v="11"/>
    <s v="Norm"/>
    <s v="Norm"/>
    <x v="0"/>
    <x v="0"/>
    <x v="3"/>
    <x v="0"/>
    <n v="1998"/>
    <x v="10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x v="1"/>
    <s v="SBrkr"/>
    <n v="885"/>
    <n v="833"/>
    <n v="0"/>
    <x v="23"/>
    <n v="1718"/>
    <n v="0"/>
    <n v="0"/>
    <n v="2"/>
    <n v="1"/>
    <n v="3"/>
    <n v="1"/>
    <s v="TA"/>
    <n v="7"/>
    <s v="Typ"/>
    <n v="1"/>
    <s v="TA"/>
    <s v="Attchd"/>
    <n v="1998"/>
    <s v="Fin"/>
    <x v="4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x v="69"/>
    <n v="71.15384615384616"/>
    <x v="2"/>
    <m/>
  </r>
  <r>
    <x v="1032"/>
    <n v="60"/>
    <x v="1"/>
    <n v="80"/>
    <n v="10400"/>
    <x v="16"/>
    <s v="Pave"/>
    <s v="NA"/>
    <s v="Reg"/>
    <s v="Lvl"/>
    <s v="AllPub"/>
    <s v="Corner"/>
    <s v="Gtl"/>
    <x v="14"/>
    <s v="Norm"/>
    <s v="Norm"/>
    <x v="0"/>
    <x v="0"/>
    <x v="3"/>
    <x v="0"/>
    <n v="1998"/>
    <x v="10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x v="1"/>
    <s v="SBrkr"/>
    <n v="866"/>
    <n v="913"/>
    <n v="0"/>
    <x v="23"/>
    <n v="1779"/>
    <n v="0"/>
    <n v="0"/>
    <n v="2"/>
    <n v="1"/>
    <n v="3"/>
    <n v="1"/>
    <s v="Gd"/>
    <n v="6"/>
    <s v="Typ"/>
    <n v="0"/>
    <s v="NA"/>
    <s v="Attchd"/>
    <n v="1998"/>
    <s v="RFn"/>
    <x v="4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x v="318"/>
    <n v="76.115384615384613"/>
    <x v="6"/>
    <m/>
  </r>
  <r>
    <x v="1033"/>
    <n v="60"/>
    <x v="1"/>
    <s v="NA"/>
    <n v="11214"/>
    <x v="8"/>
    <s v="Pave"/>
    <s v="NA"/>
    <s v="IR1"/>
    <s v="Lvl"/>
    <s v="AllPub"/>
    <s v="Corner"/>
    <s v="Gtl"/>
    <x v="11"/>
    <s v="Norm"/>
    <s v="Norm"/>
    <x v="0"/>
    <x v="0"/>
    <x v="3"/>
    <x v="0"/>
    <n v="1998"/>
    <x v="10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x v="1"/>
    <s v="SBrkr"/>
    <n v="956"/>
    <n v="930"/>
    <n v="0"/>
    <x v="0"/>
    <n v="1886"/>
    <n v="0"/>
    <n v="0"/>
    <n v="2"/>
    <n v="1"/>
    <n v="4"/>
    <n v="1"/>
    <s v="Gd"/>
    <n v="10"/>
    <s v="Typ"/>
    <n v="1"/>
    <s v="TA"/>
    <s v="Attchd"/>
    <n v="1998"/>
    <s v="Fin"/>
    <x v="4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x v="448"/>
    <n v="71.392857142857139"/>
    <x v="2"/>
    <m/>
  </r>
  <r>
    <x v="1034"/>
    <n v="60"/>
    <x v="1"/>
    <n v="75"/>
    <n v="11404"/>
    <x v="8"/>
    <s v="Pave"/>
    <s v="NA"/>
    <s v="IR1"/>
    <s v="Lvl"/>
    <s v="AllPub"/>
    <s v="Inside"/>
    <s v="Gtl"/>
    <x v="14"/>
    <s v="Norm"/>
    <s v="Norm"/>
    <x v="0"/>
    <x v="0"/>
    <x v="3"/>
    <x v="0"/>
    <n v="1998"/>
    <x v="10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x v="1"/>
    <s v="SBrkr"/>
    <n v="1153"/>
    <n v="878"/>
    <n v="0"/>
    <x v="3"/>
    <n v="2031"/>
    <n v="0"/>
    <n v="0"/>
    <n v="2"/>
    <n v="1"/>
    <n v="3"/>
    <n v="1"/>
    <s v="Gd"/>
    <n v="8"/>
    <s v="Typ"/>
    <n v="1"/>
    <s v="TA"/>
    <s v="Attchd"/>
    <n v="1998"/>
    <s v="Fin"/>
    <x v="4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x v="449"/>
    <n v="69.53125"/>
    <x v="2"/>
    <m/>
  </r>
  <r>
    <x v="1035"/>
    <n v="60"/>
    <x v="1"/>
    <n v="78"/>
    <n v="12011"/>
    <x v="31"/>
    <s v="Pave"/>
    <s v="NA"/>
    <s v="IR1"/>
    <s v="Lvl"/>
    <s v="AllPub"/>
    <s v="CulDSac"/>
    <s v="Gtl"/>
    <x v="21"/>
    <s v="Norm"/>
    <s v="Norm"/>
    <x v="0"/>
    <x v="0"/>
    <x v="0"/>
    <x v="0"/>
    <n v="1998"/>
    <x v="10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x v="1"/>
    <s v="SBrkr"/>
    <n v="1086"/>
    <n v="838"/>
    <n v="0"/>
    <x v="13"/>
    <n v="1924"/>
    <n v="1"/>
    <n v="0"/>
    <n v="2"/>
    <n v="1"/>
    <n v="3"/>
    <n v="1"/>
    <s v="Gd"/>
    <n v="7"/>
    <s v="Typ"/>
    <n v="1"/>
    <s v="TA"/>
    <s v="Attchd"/>
    <n v="1998"/>
    <s v="RFn"/>
    <x v="4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x v="353"/>
    <n v="93.333333333333329"/>
    <x v="8"/>
    <m/>
  </r>
  <r>
    <x v="1036"/>
    <n v="60"/>
    <x v="1"/>
    <n v="93"/>
    <n v="12090"/>
    <x v="31"/>
    <s v="Pave"/>
    <s v="NA"/>
    <s v="Reg"/>
    <s v="Lvl"/>
    <s v="AllPub"/>
    <s v="Corner"/>
    <s v="Gtl"/>
    <x v="21"/>
    <s v="Norm"/>
    <s v="Norm"/>
    <x v="0"/>
    <x v="0"/>
    <x v="0"/>
    <x v="0"/>
    <n v="1998"/>
    <x v="10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x v="1"/>
    <s v="SBrkr"/>
    <n v="1165"/>
    <n v="1098"/>
    <n v="0"/>
    <x v="10"/>
    <n v="2263"/>
    <n v="0"/>
    <n v="0"/>
    <n v="2"/>
    <n v="1"/>
    <n v="4"/>
    <n v="1"/>
    <s v="Gd"/>
    <n v="10"/>
    <s v="Typ"/>
    <n v="1"/>
    <s v="TA"/>
    <s v="BuiltIn"/>
    <n v="1998"/>
    <s v="Fin"/>
    <x v="4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x v="450"/>
    <n v="75.882352941176464"/>
    <x v="6"/>
    <m/>
  </r>
  <r>
    <x v="1037"/>
    <n v="20"/>
    <x v="1"/>
    <n v="48"/>
    <n v="12137"/>
    <x v="31"/>
    <s v="Pave"/>
    <s v="NA"/>
    <s v="IR2"/>
    <s v="Lvl"/>
    <s v="AllPub"/>
    <s v="CulDSac"/>
    <s v="Gtl"/>
    <x v="14"/>
    <s v="Norm"/>
    <s v="Norm"/>
    <x v="0"/>
    <x v="3"/>
    <x v="3"/>
    <x v="0"/>
    <n v="1998"/>
    <x v="10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x v="1"/>
    <s v="SBrkr"/>
    <n v="1661"/>
    <n v="0"/>
    <n v="0"/>
    <x v="9"/>
    <n v="1661"/>
    <n v="0"/>
    <n v="0"/>
    <n v="2"/>
    <n v="0"/>
    <n v="3"/>
    <n v="1"/>
    <s v="Gd"/>
    <n v="6"/>
    <s v="Typ"/>
    <n v="0"/>
    <s v="NA"/>
    <s v="Attchd"/>
    <n v="1998"/>
    <s v="RFn"/>
    <x v="4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x v="451"/>
    <n v="68.151515151515156"/>
    <x v="2"/>
    <m/>
  </r>
  <r>
    <x v="1038"/>
    <n v="60"/>
    <x v="1"/>
    <n v="98"/>
    <n v="12203"/>
    <x v="31"/>
    <s v="Pave"/>
    <s v="NA"/>
    <s v="IR1"/>
    <s v="Lvl"/>
    <s v="AllPub"/>
    <s v="Corner"/>
    <s v="Gtl"/>
    <x v="21"/>
    <s v="Norm"/>
    <s v="Norm"/>
    <x v="0"/>
    <x v="0"/>
    <x v="0"/>
    <x v="0"/>
    <n v="1998"/>
    <x v="10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x v="1"/>
    <s v="SBrkr"/>
    <n v="1276"/>
    <n v="1336"/>
    <n v="0"/>
    <x v="38"/>
    <n v="2612"/>
    <n v="1"/>
    <n v="0"/>
    <n v="2"/>
    <n v="1"/>
    <n v="4"/>
    <n v="1"/>
    <s v="Gd"/>
    <n v="8"/>
    <s v="Typ"/>
    <n v="1"/>
    <s v="TA"/>
    <s v="Attchd"/>
    <n v="1998"/>
    <s v="Fin"/>
    <x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x v="452"/>
    <n v="88.421052631578945"/>
    <x v="8"/>
    <m/>
  </r>
  <r>
    <x v="1039"/>
    <n v="20"/>
    <x v="1"/>
    <s v="NA"/>
    <n v="16196"/>
    <x v="47"/>
    <s v="Pave"/>
    <s v="NA"/>
    <s v="IR3"/>
    <s v="Low"/>
    <s v="AllPub"/>
    <s v="Inside"/>
    <s v="Gtl"/>
    <x v="9"/>
    <s v="Norm"/>
    <s v="Norm"/>
    <x v="0"/>
    <x v="3"/>
    <x v="3"/>
    <x v="0"/>
    <n v="1998"/>
    <x v="10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x v="1"/>
    <s v="SBrkr"/>
    <n v="1494"/>
    <n v="0"/>
    <n v="0"/>
    <x v="13"/>
    <n v="1494"/>
    <n v="1"/>
    <n v="0"/>
    <n v="2"/>
    <n v="0"/>
    <n v="3"/>
    <n v="1"/>
    <s v="Gd"/>
    <n v="5"/>
    <s v="Typ"/>
    <n v="1"/>
    <s v="Fa"/>
    <s v="Attchd"/>
    <n v="1998"/>
    <s v="RFn"/>
    <x v="4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x v="283"/>
    <n v="71.666666666666671"/>
    <x v="2"/>
    <m/>
  </r>
  <r>
    <x v="1040"/>
    <n v="60"/>
    <x v="1"/>
    <n v="66"/>
    <n v="16226"/>
    <x v="47"/>
    <s v="Pave"/>
    <s v="NA"/>
    <s v="IR3"/>
    <s v="Lvl"/>
    <s v="AllPub"/>
    <s v="Inside"/>
    <s v="Gtl"/>
    <x v="14"/>
    <s v="Norm"/>
    <s v="Norm"/>
    <x v="0"/>
    <x v="0"/>
    <x v="0"/>
    <x v="0"/>
    <n v="1998"/>
    <x v="10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x v="1"/>
    <s v="SBrkr"/>
    <n v="1210"/>
    <n v="1242"/>
    <n v="0"/>
    <x v="16"/>
    <n v="2452"/>
    <n v="0"/>
    <n v="0"/>
    <n v="2"/>
    <n v="1"/>
    <n v="4"/>
    <n v="1"/>
    <s v="Gd"/>
    <n v="9"/>
    <s v="Typ"/>
    <n v="1"/>
    <s v="TA"/>
    <s v="BuiltIn"/>
    <n v="1998"/>
    <s v="Fin"/>
    <x v="4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x v="453"/>
    <n v="76.285714285714292"/>
    <x v="6"/>
    <m/>
  </r>
  <r>
    <x v="1041"/>
    <n v="60"/>
    <x v="1"/>
    <s v="NA"/>
    <n v="16545"/>
    <x v="34"/>
    <s v="Pave"/>
    <s v="NA"/>
    <s v="IR1"/>
    <s v="Lvl"/>
    <s v="AllPub"/>
    <s v="Inside"/>
    <s v="Gtl"/>
    <x v="21"/>
    <s v="Norm"/>
    <s v="Norm"/>
    <x v="0"/>
    <x v="0"/>
    <x v="0"/>
    <x v="0"/>
    <n v="1998"/>
    <x v="10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x v="1"/>
    <s v="SBrkr"/>
    <n v="1310"/>
    <n v="1140"/>
    <n v="0"/>
    <x v="39"/>
    <n v="2450"/>
    <n v="1"/>
    <n v="0"/>
    <n v="2"/>
    <n v="1"/>
    <n v="3"/>
    <n v="1"/>
    <s v="Gd"/>
    <n v="7"/>
    <s v="Typ"/>
    <n v="1"/>
    <s v="TA"/>
    <s v="Attchd"/>
    <n v="1998"/>
    <s v="Fin"/>
    <x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x v="454"/>
    <n v="91.891891891891888"/>
    <x v="8"/>
    <m/>
  </r>
  <r>
    <x v="1042"/>
    <n v="60"/>
    <x v="1"/>
    <n v="58"/>
    <n v="16770"/>
    <x v="34"/>
    <s v="Pave"/>
    <s v="NA"/>
    <s v="IR2"/>
    <s v="Lvl"/>
    <s v="AllPub"/>
    <s v="CulDSac"/>
    <s v="Gtl"/>
    <x v="21"/>
    <s v="Norm"/>
    <s v="Norm"/>
    <x v="0"/>
    <x v="0"/>
    <x v="3"/>
    <x v="0"/>
    <n v="1998"/>
    <x v="10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x v="1"/>
    <s v="SBrkr"/>
    <n v="1195"/>
    <n v="644"/>
    <n v="0"/>
    <x v="13"/>
    <n v="1839"/>
    <n v="0"/>
    <n v="0"/>
    <n v="2"/>
    <n v="1"/>
    <n v="4"/>
    <n v="1"/>
    <s v="TA"/>
    <n v="7"/>
    <s v="Typ"/>
    <n v="0"/>
    <s v="NA"/>
    <s v="Attchd"/>
    <n v="1998"/>
    <s v="Fin"/>
    <x v="4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x v="455"/>
    <n v="73.666666666666671"/>
    <x v="2"/>
    <m/>
  </r>
  <r>
    <x v="1043"/>
    <n v="160"/>
    <x v="4"/>
    <n v="24"/>
    <n v="2160"/>
    <x v="61"/>
    <s v="Pave"/>
    <s v="Pave"/>
    <s v="Reg"/>
    <s v="Lvl"/>
    <s v="AllPub"/>
    <s v="Inside"/>
    <s v="Gtl"/>
    <x v="22"/>
    <s v="Norm"/>
    <s v="Norm"/>
    <x v="4"/>
    <x v="0"/>
    <x v="3"/>
    <x v="0"/>
    <n v="1999"/>
    <x v="10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x v="1"/>
    <s v="SBrkr"/>
    <n v="624"/>
    <n v="628"/>
    <n v="0"/>
    <x v="20"/>
    <n v="1252"/>
    <n v="1"/>
    <n v="0"/>
    <n v="2"/>
    <n v="1"/>
    <n v="2"/>
    <n v="1"/>
    <s v="Gd"/>
    <n v="4"/>
    <s v="Typ"/>
    <n v="0"/>
    <s v="NA"/>
    <s v="Detchd"/>
    <n v="1999"/>
    <s v="Unf"/>
    <x v="4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x v="22"/>
    <n v="84.21052631578948"/>
    <x v="6"/>
    <m/>
  </r>
  <r>
    <x v="1044"/>
    <n v="160"/>
    <x v="4"/>
    <n v="24"/>
    <n v="2280"/>
    <x v="61"/>
    <s v="Pave"/>
    <s v="Pave"/>
    <s v="Reg"/>
    <s v="Lvl"/>
    <s v="AllPub"/>
    <s v="Inside"/>
    <s v="Gtl"/>
    <x v="22"/>
    <s v="Norm"/>
    <s v="Norm"/>
    <x v="4"/>
    <x v="0"/>
    <x v="3"/>
    <x v="0"/>
    <n v="1999"/>
    <x v="10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x v="1"/>
    <s v="SBrkr"/>
    <n v="757"/>
    <n v="744"/>
    <n v="0"/>
    <x v="15"/>
    <n v="1501"/>
    <n v="0"/>
    <n v="0"/>
    <n v="2"/>
    <n v="1"/>
    <n v="3"/>
    <n v="1"/>
    <s v="TA"/>
    <n v="6"/>
    <s v="Typ"/>
    <n v="0"/>
    <s v="NA"/>
    <s v="Detchd"/>
    <n v="1999"/>
    <s v="Unf"/>
    <x v="4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456"/>
    <n v="81.545454545454547"/>
    <x v="6"/>
    <m/>
  </r>
  <r>
    <x v="1045"/>
    <n v="160"/>
    <x v="4"/>
    <n v="24"/>
    <n v="2572"/>
    <x v="25"/>
    <s v="Pave"/>
    <s v="NA"/>
    <s v="Reg"/>
    <s v="Lvl"/>
    <s v="AllPub"/>
    <s v="FR2"/>
    <s v="Gtl"/>
    <x v="22"/>
    <s v="Norm"/>
    <s v="Norm"/>
    <x v="4"/>
    <x v="0"/>
    <x v="3"/>
    <x v="0"/>
    <n v="1999"/>
    <x v="10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x v="1"/>
    <s v="SBrkr"/>
    <n v="696"/>
    <n v="720"/>
    <n v="0"/>
    <x v="19"/>
    <n v="1416"/>
    <n v="1"/>
    <n v="0"/>
    <n v="2"/>
    <n v="1"/>
    <n v="3"/>
    <n v="1"/>
    <s v="Gd"/>
    <n v="6"/>
    <s v="Typ"/>
    <n v="0"/>
    <s v="NA"/>
    <s v="Detchd"/>
    <n v="1999"/>
    <s v="Unf"/>
    <x v="4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x v="54"/>
    <n v="73.80952380952381"/>
    <x v="2"/>
    <m/>
  </r>
  <r>
    <x v="1046"/>
    <n v="160"/>
    <x v="4"/>
    <n v="24"/>
    <n v="2645"/>
    <x v="25"/>
    <s v="Pave"/>
    <s v="Pave"/>
    <s v="Reg"/>
    <s v="Lvl"/>
    <s v="AllPub"/>
    <s v="Inside"/>
    <s v="Gtl"/>
    <x v="22"/>
    <s v="Norm"/>
    <s v="Norm"/>
    <x v="4"/>
    <x v="0"/>
    <x v="0"/>
    <x v="0"/>
    <n v="1999"/>
    <x v="10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x v="1"/>
    <s v="SBrkr"/>
    <n v="983"/>
    <n v="756"/>
    <n v="0"/>
    <x v="6"/>
    <n v="1739"/>
    <n v="1"/>
    <n v="0"/>
    <n v="2"/>
    <n v="1"/>
    <n v="3"/>
    <n v="1"/>
    <s v="Gd"/>
    <n v="7"/>
    <s v="Typ"/>
    <n v="0"/>
    <s v="NA"/>
    <s v="Attchd"/>
    <n v="1999"/>
    <s v="Fin"/>
    <x v="4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x v="262"/>
    <n v="63.888888888888886"/>
    <x v="3"/>
    <m/>
  </r>
  <r>
    <x v="1047"/>
    <n v="160"/>
    <x v="4"/>
    <n v="24"/>
    <n v="2645"/>
    <x v="25"/>
    <s v="Pave"/>
    <s v="Pave"/>
    <s v="Reg"/>
    <s v="Lvl"/>
    <s v="AllPub"/>
    <s v="Inside"/>
    <s v="Gtl"/>
    <x v="22"/>
    <s v="Norm"/>
    <s v="Norm"/>
    <x v="4"/>
    <x v="0"/>
    <x v="0"/>
    <x v="0"/>
    <n v="1999"/>
    <x v="10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x v="1"/>
    <s v="SBrkr"/>
    <n v="764"/>
    <n v="677"/>
    <n v="0"/>
    <x v="15"/>
    <n v="1441"/>
    <n v="0"/>
    <n v="0"/>
    <n v="2"/>
    <n v="1"/>
    <n v="2"/>
    <n v="1"/>
    <s v="Gd"/>
    <n v="5"/>
    <s v="Typ"/>
    <n v="0"/>
    <s v="NA"/>
    <s v="Detchd"/>
    <n v="1999"/>
    <s v="Unf"/>
    <x v="4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x v="288"/>
    <n v="79.090909090909093"/>
    <x v="6"/>
    <m/>
  </r>
  <r>
    <x v="1048"/>
    <n v="160"/>
    <x v="4"/>
    <n v="34"/>
    <n v="3230"/>
    <x v="73"/>
    <s v="Pave"/>
    <s v="Pave"/>
    <s v="Reg"/>
    <s v="Lvl"/>
    <s v="AllPub"/>
    <s v="Corner"/>
    <s v="Gtl"/>
    <x v="22"/>
    <s v="Norm"/>
    <s v="Norm"/>
    <x v="3"/>
    <x v="0"/>
    <x v="2"/>
    <x v="0"/>
    <n v="1999"/>
    <x v="10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x v="1"/>
    <s v="SBrkr"/>
    <n v="729"/>
    <n v="729"/>
    <n v="0"/>
    <x v="15"/>
    <n v="1458"/>
    <n v="0"/>
    <n v="0"/>
    <n v="2"/>
    <n v="1"/>
    <n v="2"/>
    <n v="1"/>
    <s v="TA"/>
    <n v="5"/>
    <s v="Typ"/>
    <n v="1"/>
    <s v="Fa"/>
    <s v="Detchd"/>
    <n v="1999"/>
    <s v="Unf"/>
    <x v="4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292"/>
    <n v="80"/>
    <x v="6"/>
    <m/>
  </r>
  <r>
    <x v="1049"/>
    <n v="160"/>
    <x v="4"/>
    <n v="34"/>
    <n v="3230"/>
    <x v="73"/>
    <s v="Pave"/>
    <s v="Pave"/>
    <s v="Reg"/>
    <s v="Lvl"/>
    <s v="AllPub"/>
    <s v="Inside"/>
    <s v="Gtl"/>
    <x v="22"/>
    <s v="Norm"/>
    <s v="Norm"/>
    <x v="3"/>
    <x v="0"/>
    <x v="2"/>
    <x v="0"/>
    <n v="1999"/>
    <x v="10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x v="1"/>
    <s v="SBrkr"/>
    <n v="742"/>
    <n v="729"/>
    <n v="0"/>
    <x v="15"/>
    <n v="1471"/>
    <n v="0"/>
    <n v="0"/>
    <n v="2"/>
    <n v="1"/>
    <n v="3"/>
    <n v="1"/>
    <s v="TA"/>
    <n v="6"/>
    <s v="Typ"/>
    <n v="0"/>
    <s v="NA"/>
    <s v="Detchd"/>
    <n v="1999"/>
    <s v="Unf"/>
    <x v="4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x v="262"/>
    <n v="78.409090909090907"/>
    <x v="6"/>
    <m/>
  </r>
  <r>
    <x v="1050"/>
    <n v="160"/>
    <x v="4"/>
    <n v="35"/>
    <n v="3735"/>
    <x v="32"/>
    <s v="Pave"/>
    <s v="NA"/>
    <s v="Reg"/>
    <s v="Lvl"/>
    <s v="AllPub"/>
    <s v="FR3"/>
    <s v="Gtl"/>
    <x v="22"/>
    <s v="Norm"/>
    <s v="Norm"/>
    <x v="3"/>
    <x v="0"/>
    <x v="3"/>
    <x v="0"/>
    <n v="1999"/>
    <x v="10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x v="1"/>
    <s v="SBrkr"/>
    <n v="713"/>
    <n v="739"/>
    <n v="0"/>
    <x v="19"/>
    <n v="1452"/>
    <n v="1"/>
    <n v="0"/>
    <n v="2"/>
    <n v="1"/>
    <n v="3"/>
    <n v="1"/>
    <s v="Gd"/>
    <n v="6"/>
    <s v="Typ"/>
    <n v="0"/>
    <s v="NA"/>
    <s v="Detchd"/>
    <n v="1999"/>
    <s v="Unf"/>
    <x v="4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x v="457"/>
    <n v="87.571428571428569"/>
    <x v="8"/>
    <m/>
  </r>
  <r>
    <x v="1051"/>
    <n v="120"/>
    <x v="0"/>
    <s v="NA"/>
    <n v="4500"/>
    <x v="23"/>
    <s v="Pave"/>
    <s v="NA"/>
    <s v="Reg"/>
    <s v="Lvl"/>
    <s v="AllPub"/>
    <s v="FR2"/>
    <s v="Gtl"/>
    <x v="10"/>
    <s v="Norm"/>
    <s v="Norm"/>
    <x v="3"/>
    <x v="3"/>
    <x v="2"/>
    <x v="0"/>
    <n v="1999"/>
    <x v="10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x v="1"/>
    <s v="SBrkr"/>
    <n v="1224"/>
    <n v="0"/>
    <n v="0"/>
    <x v="2"/>
    <n v="1224"/>
    <n v="1"/>
    <n v="0"/>
    <n v="2"/>
    <n v="0"/>
    <n v="2"/>
    <n v="1"/>
    <s v="TA"/>
    <n v="5"/>
    <s v="Typ"/>
    <n v="0"/>
    <s v="NA"/>
    <s v="Attchd"/>
    <n v="1999"/>
    <s v="Fin"/>
    <x v="4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x v="109"/>
    <n v="68.75"/>
    <x v="2"/>
    <m/>
  </r>
  <r>
    <x v="1052"/>
    <n v="120"/>
    <x v="4"/>
    <n v="50"/>
    <n v="5119"/>
    <x v="0"/>
    <s v="Pave"/>
    <s v="NA"/>
    <s v="IR1"/>
    <s v="Lvl"/>
    <s v="AllPub"/>
    <s v="CulDSac"/>
    <s v="Gtl"/>
    <x v="22"/>
    <s v="Norm"/>
    <s v="Norm"/>
    <x v="3"/>
    <x v="3"/>
    <x v="9"/>
    <x v="0"/>
    <n v="1999"/>
    <x v="10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x v="1"/>
    <s v="SBrkr"/>
    <n v="1709"/>
    <n v="0"/>
    <n v="0"/>
    <x v="10"/>
    <n v="1709"/>
    <n v="1"/>
    <n v="0"/>
    <n v="2"/>
    <n v="0"/>
    <n v="2"/>
    <n v="1"/>
    <s v="Gd"/>
    <n v="5"/>
    <s v="Typ"/>
    <n v="1"/>
    <s v="TA"/>
    <s v="Attchd"/>
    <n v="1999"/>
    <s v="Fin"/>
    <x v="4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x v="458"/>
    <n v="96.735294117647058"/>
    <x v="9"/>
    <m/>
  </r>
  <r>
    <x v="1053"/>
    <n v="60"/>
    <x v="1"/>
    <n v="60"/>
    <n v="7500"/>
    <x v="17"/>
    <s v="Pave"/>
    <s v="NA"/>
    <s v="Reg"/>
    <s v="Lvl"/>
    <s v="AllPub"/>
    <s v="Inside"/>
    <s v="Gtl"/>
    <x v="11"/>
    <s v="Norm"/>
    <s v="Norm"/>
    <x v="0"/>
    <x v="0"/>
    <x v="3"/>
    <x v="0"/>
    <n v="1999"/>
    <x v="10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x v="1"/>
    <s v="SBrkr"/>
    <n v="1028"/>
    <n v="776"/>
    <n v="0"/>
    <x v="0"/>
    <n v="1804"/>
    <n v="0"/>
    <n v="0"/>
    <n v="2"/>
    <n v="1"/>
    <n v="3"/>
    <n v="1"/>
    <s v="Gd"/>
    <n v="7"/>
    <s v="Typ"/>
    <n v="1"/>
    <s v="TA"/>
    <s v="Attchd"/>
    <n v="1999"/>
    <s v="Fin"/>
    <x v="4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x v="100"/>
    <n v="67.5"/>
    <x v="2"/>
    <m/>
  </r>
  <r>
    <x v="1054"/>
    <n v="60"/>
    <x v="1"/>
    <n v="62"/>
    <n v="7917"/>
    <x v="14"/>
    <s v="Pave"/>
    <s v="NA"/>
    <s v="Reg"/>
    <s v="Lvl"/>
    <s v="AllPub"/>
    <s v="Inside"/>
    <s v="Gtl"/>
    <x v="11"/>
    <s v="Norm"/>
    <s v="Norm"/>
    <x v="0"/>
    <x v="0"/>
    <x v="2"/>
    <x v="0"/>
    <n v="1999"/>
    <x v="1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x v="1"/>
    <s v="SBrkr"/>
    <n v="953"/>
    <n v="694"/>
    <n v="0"/>
    <x v="23"/>
    <n v="1647"/>
    <n v="0"/>
    <n v="0"/>
    <n v="2"/>
    <n v="1"/>
    <n v="3"/>
    <n v="1"/>
    <s v="TA"/>
    <n v="7"/>
    <s v="Typ"/>
    <n v="1"/>
    <s v="TA"/>
    <s v="Attchd"/>
    <n v="1999"/>
    <s v="RFn"/>
    <x v="4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x v="161"/>
    <n v="67.307692307692307"/>
    <x v="2"/>
    <m/>
  </r>
  <r>
    <x v="1055"/>
    <n v="60"/>
    <x v="1"/>
    <n v="66"/>
    <n v="8738"/>
    <x v="9"/>
    <s v="Pave"/>
    <s v="NA"/>
    <s v="IR1"/>
    <s v="Lvl"/>
    <s v="AllPub"/>
    <s v="Inside"/>
    <s v="Gtl"/>
    <x v="11"/>
    <s v="Norm"/>
    <s v="Norm"/>
    <x v="0"/>
    <x v="0"/>
    <x v="3"/>
    <x v="0"/>
    <n v="1999"/>
    <x v="10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x v="1"/>
    <s v="SBrkr"/>
    <n v="1005"/>
    <n v="1286"/>
    <n v="0"/>
    <x v="9"/>
    <n v="2291"/>
    <n v="0"/>
    <n v="0"/>
    <n v="2"/>
    <n v="1"/>
    <n v="4"/>
    <n v="1"/>
    <s v="Gd"/>
    <n v="8"/>
    <s v="Typ"/>
    <n v="1"/>
    <s v="TA"/>
    <s v="BuiltIn"/>
    <n v="1999"/>
    <s v="Fin"/>
    <x v="4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x v="136"/>
    <n v="69.696969696969703"/>
    <x v="2"/>
    <m/>
  </r>
  <r>
    <x v="1056"/>
    <n v="60"/>
    <x v="1"/>
    <s v="NA"/>
    <n v="8755"/>
    <x v="9"/>
    <s v="Pave"/>
    <s v="NA"/>
    <s v="IR1"/>
    <s v="Lvl"/>
    <s v="AllPub"/>
    <s v="FR2"/>
    <s v="Gtl"/>
    <x v="11"/>
    <s v="RRNn"/>
    <s v="Norm"/>
    <x v="0"/>
    <x v="0"/>
    <x v="3"/>
    <x v="0"/>
    <n v="1999"/>
    <x v="10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x v="1"/>
    <s v="SBrkr"/>
    <n v="1022"/>
    <n v="1038"/>
    <n v="0"/>
    <x v="8"/>
    <n v="2060"/>
    <n v="1"/>
    <n v="0"/>
    <n v="2"/>
    <n v="1"/>
    <n v="3"/>
    <n v="1"/>
    <s v="Gd"/>
    <n v="8"/>
    <s v="Typ"/>
    <n v="1"/>
    <s v="TA"/>
    <s v="BuiltIn"/>
    <n v="1999"/>
    <s v="RFn"/>
    <x v="4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x v="459"/>
    <n v="69.032258064516128"/>
    <x v="2"/>
    <m/>
  </r>
  <r>
    <x v="1057"/>
    <n v="20"/>
    <x v="1"/>
    <n v="68"/>
    <n v="9017"/>
    <x v="2"/>
    <s v="Pave"/>
    <s v="NA"/>
    <s v="IR1"/>
    <s v="Lvl"/>
    <s v="AllPub"/>
    <s v="Inside"/>
    <s v="Gtl"/>
    <x v="14"/>
    <s v="Norm"/>
    <s v="Norm"/>
    <x v="0"/>
    <x v="3"/>
    <x v="3"/>
    <x v="0"/>
    <n v="1999"/>
    <x v="10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x v="1"/>
    <s v="SBrkr"/>
    <n v="1431"/>
    <n v="0"/>
    <n v="0"/>
    <x v="17"/>
    <n v="1431"/>
    <n v="1"/>
    <n v="0"/>
    <n v="2"/>
    <n v="0"/>
    <n v="3"/>
    <n v="1"/>
    <s v="Gd"/>
    <n v="6"/>
    <s v="Typ"/>
    <n v="0"/>
    <s v="NA"/>
    <s v="Attchd"/>
    <n v="1999"/>
    <s v="Fin"/>
    <x v="4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x v="369"/>
    <n v="66.206896551724142"/>
    <x v="2"/>
    <m/>
  </r>
  <r>
    <x v="1058"/>
    <n v="60"/>
    <x v="1"/>
    <n v="73"/>
    <n v="9066"/>
    <x v="2"/>
    <s v="Pave"/>
    <s v="NA"/>
    <s v="IR1"/>
    <s v="Lvl"/>
    <s v="AllPub"/>
    <s v="Inside"/>
    <s v="Gtl"/>
    <x v="14"/>
    <s v="Norm"/>
    <s v="Norm"/>
    <x v="0"/>
    <x v="0"/>
    <x v="0"/>
    <x v="0"/>
    <n v="1999"/>
    <x v="10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x v="1"/>
    <s v="SBrkr"/>
    <n v="1004"/>
    <n v="848"/>
    <n v="0"/>
    <x v="17"/>
    <n v="1852"/>
    <n v="0"/>
    <n v="0"/>
    <n v="2"/>
    <n v="1"/>
    <n v="3"/>
    <n v="1"/>
    <s v="Gd"/>
    <n v="7"/>
    <s v="Typ"/>
    <n v="2"/>
    <s v="TA"/>
    <s v="Attchd"/>
    <n v="1999"/>
    <s v="Fin"/>
    <x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x v="136"/>
    <n v="79.310344827586206"/>
    <x v="6"/>
    <m/>
  </r>
  <r>
    <x v="1059"/>
    <n v="60"/>
    <x v="1"/>
    <n v="68"/>
    <n v="9179"/>
    <x v="2"/>
    <s v="Pave"/>
    <s v="NA"/>
    <s v="IR1"/>
    <s v="Lvl"/>
    <s v="AllPub"/>
    <s v="Inside"/>
    <s v="Gtl"/>
    <x v="14"/>
    <s v="Norm"/>
    <s v="Norm"/>
    <x v="0"/>
    <x v="0"/>
    <x v="3"/>
    <x v="0"/>
    <n v="1999"/>
    <x v="10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x v="1"/>
    <s v="SBrkr"/>
    <n v="882"/>
    <n v="908"/>
    <n v="0"/>
    <x v="6"/>
    <n v="1790"/>
    <n v="1"/>
    <n v="0"/>
    <n v="2"/>
    <n v="1"/>
    <n v="3"/>
    <n v="1"/>
    <s v="Gd"/>
    <n v="7"/>
    <s v="Typ"/>
    <n v="0"/>
    <s v="NA"/>
    <s v="Attchd"/>
    <n v="1999"/>
    <s v="RFn"/>
    <x v="4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x v="410"/>
    <n v="71.481481481481481"/>
    <x v="2"/>
    <m/>
  </r>
  <r>
    <x v="1060"/>
    <n v="20"/>
    <x v="1"/>
    <n v="93"/>
    <n v="9382"/>
    <x v="15"/>
    <s v="Pave"/>
    <s v="NA"/>
    <s v="IR1"/>
    <s v="Lvl"/>
    <s v="AllPub"/>
    <s v="CulDSac"/>
    <s v="Gtl"/>
    <x v="14"/>
    <s v="Norm"/>
    <s v="Norm"/>
    <x v="0"/>
    <x v="3"/>
    <x v="3"/>
    <x v="0"/>
    <n v="1999"/>
    <x v="10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x v="1"/>
    <s v="SBrkr"/>
    <n v="1479"/>
    <n v="0"/>
    <n v="0"/>
    <x v="17"/>
    <n v="1479"/>
    <n v="0"/>
    <n v="0"/>
    <n v="2"/>
    <n v="0"/>
    <n v="3"/>
    <n v="1"/>
    <s v="Gd"/>
    <n v="6"/>
    <s v="Typ"/>
    <n v="0"/>
    <s v="NA"/>
    <s v="Attchd"/>
    <n v="1999"/>
    <s v="RFn"/>
    <x v="4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x v="106"/>
    <n v="65.862068965517238"/>
    <x v="2"/>
    <m/>
  </r>
  <r>
    <x v="1061"/>
    <n v="60"/>
    <x v="1"/>
    <n v="82"/>
    <n v="9430"/>
    <x v="15"/>
    <s v="Pave"/>
    <s v="NA"/>
    <s v="Reg"/>
    <s v="Lvl"/>
    <s v="AllPub"/>
    <s v="Inside"/>
    <s v="Gtl"/>
    <x v="21"/>
    <s v="Norm"/>
    <s v="Norm"/>
    <x v="0"/>
    <x v="0"/>
    <x v="0"/>
    <x v="0"/>
    <n v="1999"/>
    <x v="10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x v="1"/>
    <s v="SBrkr"/>
    <n v="1268"/>
    <n v="1097"/>
    <n v="0"/>
    <x v="32"/>
    <n v="2365"/>
    <n v="1"/>
    <n v="0"/>
    <n v="2"/>
    <n v="1"/>
    <n v="3"/>
    <n v="1"/>
    <s v="Gd"/>
    <n v="8"/>
    <s v="Typ"/>
    <n v="1"/>
    <s v="Gd"/>
    <s v="Attchd"/>
    <n v="1999"/>
    <s v="RFn"/>
    <x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x v="460"/>
    <n v="93.611111111111114"/>
    <x v="8"/>
    <m/>
  </r>
  <r>
    <x v="1062"/>
    <n v="20"/>
    <x v="1"/>
    <n v="78"/>
    <n v="10264"/>
    <x v="16"/>
    <s v="Pave"/>
    <s v="NA"/>
    <s v="IR1"/>
    <s v="Lvl"/>
    <s v="AllPub"/>
    <s v="Inside"/>
    <s v="Gtl"/>
    <x v="14"/>
    <s v="Norm"/>
    <s v="Norm"/>
    <x v="0"/>
    <x v="3"/>
    <x v="3"/>
    <x v="0"/>
    <n v="1999"/>
    <x v="10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x v="1"/>
    <s v="SBrkr"/>
    <n v="1588"/>
    <n v="0"/>
    <n v="0"/>
    <x v="3"/>
    <n v="1588"/>
    <n v="0"/>
    <n v="0"/>
    <n v="2"/>
    <n v="0"/>
    <n v="3"/>
    <n v="1"/>
    <s v="Gd"/>
    <n v="6"/>
    <s v="Typ"/>
    <n v="0"/>
    <s v="NA"/>
    <s v="Attchd"/>
    <n v="1999"/>
    <s v="RFn"/>
    <x v="4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x v="459"/>
    <n v="66.875"/>
    <x v="2"/>
    <m/>
  </r>
  <r>
    <x v="1063"/>
    <n v="20"/>
    <x v="1"/>
    <n v="78"/>
    <n v="10335"/>
    <x v="16"/>
    <s v="Pave"/>
    <s v="NA"/>
    <s v="IR1"/>
    <s v="Lvl"/>
    <s v="AllPub"/>
    <s v="Inside"/>
    <s v="Gtl"/>
    <x v="14"/>
    <s v="Norm"/>
    <s v="Norm"/>
    <x v="0"/>
    <x v="3"/>
    <x v="3"/>
    <x v="0"/>
    <n v="1999"/>
    <x v="10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x v="1"/>
    <s v="SBrkr"/>
    <n v="1501"/>
    <n v="0"/>
    <n v="0"/>
    <x v="13"/>
    <n v="1501"/>
    <n v="1"/>
    <n v="0"/>
    <n v="2"/>
    <n v="0"/>
    <n v="3"/>
    <n v="1"/>
    <s v="Gd"/>
    <n v="6"/>
    <s v="Typ"/>
    <n v="0"/>
    <s v="NA"/>
    <s v="Attchd"/>
    <n v="1999"/>
    <s v="RFn"/>
    <x v="4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x v="433"/>
    <n v="68"/>
    <x v="2"/>
    <m/>
  </r>
  <r>
    <x v="1064"/>
    <n v="60"/>
    <x v="1"/>
    <s v="NA"/>
    <n v="10762"/>
    <x v="7"/>
    <s v="Pave"/>
    <s v="NA"/>
    <s v="IR1"/>
    <s v="Lvl"/>
    <s v="AllPub"/>
    <s v="CulDSac"/>
    <s v="Gtl"/>
    <x v="11"/>
    <s v="Norm"/>
    <s v="Norm"/>
    <x v="0"/>
    <x v="0"/>
    <x v="3"/>
    <x v="0"/>
    <n v="1999"/>
    <x v="10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x v="1"/>
    <s v="SBrkr"/>
    <n v="1005"/>
    <n v="978"/>
    <n v="0"/>
    <x v="13"/>
    <n v="1983"/>
    <n v="0"/>
    <n v="0"/>
    <n v="2"/>
    <n v="1"/>
    <n v="3"/>
    <n v="1"/>
    <s v="Gd"/>
    <n v="9"/>
    <s v="Typ"/>
    <n v="1"/>
    <s v="TA"/>
    <s v="Attchd"/>
    <n v="1999"/>
    <s v="Fin"/>
    <x v="4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198"/>
    <n v="75"/>
    <x v="6"/>
    <m/>
  </r>
  <r>
    <x v="1065"/>
    <n v="60"/>
    <x v="1"/>
    <n v="92"/>
    <n v="11764"/>
    <x v="4"/>
    <s v="Pave"/>
    <s v="NA"/>
    <s v="IR1"/>
    <s v="Lvl"/>
    <s v="AllPub"/>
    <s v="CulDSac"/>
    <s v="Gtl"/>
    <x v="21"/>
    <s v="Norm"/>
    <s v="Norm"/>
    <x v="0"/>
    <x v="0"/>
    <x v="0"/>
    <x v="4"/>
    <n v="1999"/>
    <x v="10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x v="1"/>
    <s v="SBrkr"/>
    <n v="1164"/>
    <n v="1106"/>
    <n v="0"/>
    <x v="10"/>
    <n v="2270"/>
    <n v="0"/>
    <n v="0"/>
    <n v="2"/>
    <n v="1"/>
    <n v="4"/>
    <n v="1"/>
    <s v="Gd"/>
    <n v="9"/>
    <s v="Typ"/>
    <n v="1"/>
    <s v="Gd"/>
    <s v="Attchd"/>
    <n v="1999"/>
    <s v="Fin"/>
    <x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x v="419"/>
    <n v="85.294117647058826"/>
    <x v="8"/>
    <m/>
  </r>
  <r>
    <x v="1066"/>
    <n v="60"/>
    <x v="1"/>
    <n v="108"/>
    <n v="14774"/>
    <x v="37"/>
    <s v="Pave"/>
    <s v="NA"/>
    <s v="IR1"/>
    <s v="Lvl"/>
    <s v="AllPub"/>
    <s v="Corner"/>
    <s v="Gtl"/>
    <x v="21"/>
    <s v="Norm"/>
    <s v="Norm"/>
    <x v="0"/>
    <x v="0"/>
    <x v="9"/>
    <x v="0"/>
    <n v="1999"/>
    <x v="10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x v="1"/>
    <s v="SBrkr"/>
    <n v="1422"/>
    <n v="1177"/>
    <n v="0"/>
    <x v="12"/>
    <n v="2599"/>
    <n v="0"/>
    <n v="0"/>
    <n v="2"/>
    <n v="1"/>
    <n v="4"/>
    <n v="1"/>
    <s v="Gd"/>
    <n v="10"/>
    <s v="Typ"/>
    <n v="1"/>
    <s v="TA"/>
    <s v="BuiltIn"/>
    <n v="1999"/>
    <s v="Fin"/>
    <x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x v="461"/>
    <n v="83.292000000000002"/>
    <x v="6"/>
    <m/>
  </r>
  <r>
    <x v="1067"/>
    <n v="60"/>
    <x v="1"/>
    <s v="NA"/>
    <n v="24682"/>
    <x v="57"/>
    <s v="Pave"/>
    <s v="NA"/>
    <s v="IR3"/>
    <s v="Lvl"/>
    <s v="AllPub"/>
    <s v="CulDSac"/>
    <s v="Gtl"/>
    <x v="11"/>
    <s v="RRAn"/>
    <s v="Norm"/>
    <x v="0"/>
    <x v="0"/>
    <x v="2"/>
    <x v="0"/>
    <n v="1999"/>
    <x v="10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x v="1"/>
    <s v="SBrkr"/>
    <n v="892"/>
    <n v="783"/>
    <n v="0"/>
    <x v="22"/>
    <n v="1675"/>
    <n v="0"/>
    <n v="0"/>
    <n v="2"/>
    <n v="1"/>
    <n v="3"/>
    <n v="1"/>
    <s v="TA"/>
    <n v="7"/>
    <s v="Typ"/>
    <n v="1"/>
    <s v="TA"/>
    <s v="BuiltIn"/>
    <n v="1999"/>
    <s v="Fin"/>
    <x v="4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x v="372"/>
    <n v="72.400000000000006"/>
    <x v="2"/>
    <m/>
  </r>
  <r>
    <x v="1068"/>
    <n v="160"/>
    <x v="4"/>
    <s v="NA"/>
    <n v="2117"/>
    <x v="61"/>
    <s v="Pave"/>
    <s v="NA"/>
    <s v="Reg"/>
    <s v="Lvl"/>
    <s v="AllPub"/>
    <s v="Inside"/>
    <s v="Gtl"/>
    <x v="22"/>
    <s v="Norm"/>
    <s v="Norm"/>
    <x v="4"/>
    <x v="0"/>
    <x v="2"/>
    <x v="0"/>
    <n v="2000"/>
    <x v="11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x v="1"/>
    <s v="SBrkr"/>
    <n v="769"/>
    <n v="756"/>
    <n v="0"/>
    <x v="26"/>
    <n v="1525"/>
    <n v="0"/>
    <n v="0"/>
    <n v="2"/>
    <n v="1"/>
    <n v="3"/>
    <n v="1"/>
    <s v="Gd"/>
    <n v="5"/>
    <s v="Typ"/>
    <n v="1"/>
    <s v="TA"/>
    <s v="Detchd"/>
    <n v="2000"/>
    <s v="Unf"/>
    <x v="4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9"/>
    <n v="76.956521739130437"/>
    <x v="6"/>
    <m/>
  </r>
  <r>
    <x v="1069"/>
    <n v="160"/>
    <x v="4"/>
    <s v="NA"/>
    <n v="2117"/>
    <x v="61"/>
    <s v="Pave"/>
    <s v="NA"/>
    <s v="Reg"/>
    <s v="Lvl"/>
    <s v="AllPub"/>
    <s v="Inside"/>
    <s v="Gtl"/>
    <x v="22"/>
    <s v="Norm"/>
    <s v="Norm"/>
    <x v="3"/>
    <x v="0"/>
    <x v="2"/>
    <x v="0"/>
    <n v="2000"/>
    <x v="11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x v="1"/>
    <s v="SBrkr"/>
    <n v="756"/>
    <n v="756"/>
    <n v="0"/>
    <x v="26"/>
    <n v="1512"/>
    <n v="0"/>
    <n v="0"/>
    <n v="2"/>
    <n v="1"/>
    <n v="2"/>
    <n v="1"/>
    <s v="Gd"/>
    <n v="4"/>
    <s v="Typ"/>
    <n v="1"/>
    <s v="TA"/>
    <s v="Detchd"/>
    <n v="2000"/>
    <s v="Unf"/>
    <x v="4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296"/>
    <n v="73.260869565217391"/>
    <x v="2"/>
    <m/>
  </r>
  <r>
    <x v="1070"/>
    <n v="160"/>
    <x v="4"/>
    <s v="NA"/>
    <n v="2117"/>
    <x v="61"/>
    <s v="Pave"/>
    <s v="NA"/>
    <s v="Reg"/>
    <s v="Lvl"/>
    <s v="AllPub"/>
    <s v="Inside"/>
    <s v="Gtl"/>
    <x v="22"/>
    <s v="Norm"/>
    <s v="Norm"/>
    <x v="4"/>
    <x v="0"/>
    <x v="2"/>
    <x v="0"/>
    <n v="2000"/>
    <x v="11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x v="1"/>
    <s v="SBrkr"/>
    <n v="769"/>
    <n v="804"/>
    <n v="0"/>
    <x v="26"/>
    <n v="1573"/>
    <n v="0"/>
    <n v="0"/>
    <n v="2"/>
    <n v="1"/>
    <n v="3"/>
    <n v="1"/>
    <s v="Gd"/>
    <n v="5"/>
    <s v="Typ"/>
    <n v="0"/>
    <s v="NA"/>
    <s v="Detchd"/>
    <n v="2000"/>
    <s v="Unf"/>
    <x v="4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x v="187"/>
    <n v="77.173913043478265"/>
    <x v="6"/>
    <m/>
  </r>
  <r>
    <x v="1071"/>
    <n v="160"/>
    <x v="4"/>
    <s v="NA"/>
    <n v="2651"/>
    <x v="25"/>
    <s v="Pave"/>
    <s v="NA"/>
    <s v="Reg"/>
    <s v="Lvl"/>
    <s v="AllPub"/>
    <s v="FR2"/>
    <s v="Gtl"/>
    <x v="22"/>
    <s v="Norm"/>
    <s v="Norm"/>
    <x v="4"/>
    <x v="0"/>
    <x v="3"/>
    <x v="0"/>
    <n v="2000"/>
    <x v="11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x v="1"/>
    <s v="SBrkr"/>
    <n v="673"/>
    <n v="709"/>
    <n v="0"/>
    <x v="19"/>
    <n v="1382"/>
    <n v="1"/>
    <n v="0"/>
    <n v="2"/>
    <n v="1"/>
    <n v="3"/>
    <n v="1"/>
    <s v="Gd"/>
    <n v="6"/>
    <s v="Typ"/>
    <n v="0"/>
    <s v="NA"/>
    <s v="Detchd"/>
    <n v="2000"/>
    <s v="Unf"/>
    <x v="4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x v="109"/>
    <n v="78.571428571428569"/>
    <x v="6"/>
    <m/>
  </r>
  <r>
    <x v="1072"/>
    <n v="120"/>
    <x v="1"/>
    <n v="41"/>
    <n v="5330"/>
    <x v="0"/>
    <s v="Pave"/>
    <s v="NA"/>
    <s v="Reg"/>
    <s v="Lvl"/>
    <s v="AllPub"/>
    <s v="Inside"/>
    <s v="Gtl"/>
    <x v="20"/>
    <s v="Norm"/>
    <s v="Norm"/>
    <x v="3"/>
    <x v="3"/>
    <x v="0"/>
    <x v="0"/>
    <n v="2000"/>
    <x v="11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x v="1"/>
    <s v="SBrkr"/>
    <n v="1652"/>
    <n v="0"/>
    <n v="0"/>
    <x v="8"/>
    <n v="1652"/>
    <n v="1"/>
    <n v="0"/>
    <n v="2"/>
    <n v="0"/>
    <n v="2"/>
    <n v="1"/>
    <s v="Ex"/>
    <n v="6"/>
    <s v="Typ"/>
    <n v="0"/>
    <s v="NA"/>
    <s v="Attchd"/>
    <n v="2000"/>
    <s v="RFn"/>
    <x v="4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x v="462"/>
    <n v="80.967741935483872"/>
    <x v="6"/>
    <m/>
  </r>
  <r>
    <x v="1073"/>
    <n v="120"/>
    <x v="1"/>
    <n v="40"/>
    <n v="5664"/>
    <x v="22"/>
    <s v="Pave"/>
    <s v="NA"/>
    <s v="IR1"/>
    <s v="Lvl"/>
    <s v="AllPub"/>
    <s v="Inside"/>
    <s v="Gtl"/>
    <x v="20"/>
    <s v="Norm"/>
    <s v="Norm"/>
    <x v="3"/>
    <x v="3"/>
    <x v="0"/>
    <x v="0"/>
    <n v="2000"/>
    <x v="11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x v="1"/>
    <s v="SBrkr"/>
    <n v="1659"/>
    <n v="0"/>
    <n v="0"/>
    <x v="3"/>
    <n v="1659"/>
    <n v="1"/>
    <n v="0"/>
    <n v="2"/>
    <n v="0"/>
    <n v="2"/>
    <n v="1"/>
    <s v="Ex"/>
    <n v="5"/>
    <s v="Typ"/>
    <n v="1"/>
    <s v="Ex"/>
    <s v="Attchd"/>
    <n v="2000"/>
    <s v="Fin"/>
    <x v="4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x v="384"/>
    <n v="86.875"/>
    <x v="8"/>
    <m/>
  </r>
  <r>
    <x v="1074"/>
    <n v="60"/>
    <x v="4"/>
    <s v="NA"/>
    <n v="7500"/>
    <x v="17"/>
    <s v="Pave"/>
    <s v="NA"/>
    <s v="Reg"/>
    <s v="Lvl"/>
    <s v="AllPub"/>
    <s v="Inside"/>
    <s v="Gtl"/>
    <x v="22"/>
    <s v="Norm"/>
    <s v="Norm"/>
    <x v="0"/>
    <x v="0"/>
    <x v="3"/>
    <x v="0"/>
    <n v="2000"/>
    <x v="11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x v="1"/>
    <s v="SBrkr"/>
    <n v="814"/>
    <n v="860"/>
    <n v="0"/>
    <x v="22"/>
    <n v="1674"/>
    <n v="1"/>
    <n v="0"/>
    <n v="2"/>
    <n v="1"/>
    <n v="3"/>
    <n v="1"/>
    <s v="Gd"/>
    <n v="7"/>
    <s v="Typ"/>
    <n v="0"/>
    <s v="NA"/>
    <s v="Attchd"/>
    <n v="2000"/>
    <s v="RFn"/>
    <x v="4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x v="463"/>
    <n v="86.4"/>
    <x v="8"/>
    <m/>
  </r>
  <r>
    <x v="1075"/>
    <n v="80"/>
    <x v="1"/>
    <s v="NA"/>
    <n v="7750"/>
    <x v="14"/>
    <s v="Pave"/>
    <s v="NA"/>
    <s v="IR1"/>
    <s v="Lvl"/>
    <s v="AllPub"/>
    <s v="Inside"/>
    <s v="Gtl"/>
    <x v="11"/>
    <s v="Norm"/>
    <s v="Norm"/>
    <x v="0"/>
    <x v="6"/>
    <x v="3"/>
    <x v="0"/>
    <n v="2000"/>
    <x v="11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x v="1"/>
    <s v="SBrkr"/>
    <n v="774"/>
    <n v="656"/>
    <n v="0"/>
    <x v="1"/>
    <n v="1430"/>
    <n v="0"/>
    <n v="0"/>
    <n v="2"/>
    <n v="1"/>
    <n v="3"/>
    <n v="1"/>
    <s v="TA"/>
    <n v="7"/>
    <s v="Typ"/>
    <n v="1"/>
    <s v="TA"/>
    <s v="BuiltIn"/>
    <n v="2000"/>
    <s v="Fin"/>
    <x v="4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x v="321"/>
    <n v="100"/>
    <x v="9"/>
    <m/>
  </r>
  <r>
    <x v="1076"/>
    <n v="60"/>
    <x v="1"/>
    <s v="NA"/>
    <n v="8063"/>
    <x v="12"/>
    <s v="Pave"/>
    <s v="NA"/>
    <s v="Reg"/>
    <s v="Lvl"/>
    <s v="AllPub"/>
    <s v="Inside"/>
    <s v="Gtl"/>
    <x v="11"/>
    <s v="Norm"/>
    <s v="Norm"/>
    <x v="0"/>
    <x v="0"/>
    <x v="2"/>
    <x v="0"/>
    <n v="2000"/>
    <x v="11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x v="1"/>
    <s v="SBrkr"/>
    <n v="948"/>
    <n v="742"/>
    <n v="0"/>
    <x v="23"/>
    <n v="1690"/>
    <n v="0"/>
    <n v="0"/>
    <n v="2"/>
    <n v="1"/>
    <n v="3"/>
    <n v="1"/>
    <s v="TA"/>
    <n v="7"/>
    <s v="Typ"/>
    <n v="1"/>
    <s v="TA"/>
    <s v="Attchd"/>
    <n v="2000"/>
    <s v="RFn"/>
    <x v="4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x v="372"/>
    <n v="69.615384615384613"/>
    <x v="2"/>
    <m/>
  </r>
  <r>
    <x v="1077"/>
    <n v="60"/>
    <x v="1"/>
    <s v="NA"/>
    <n v="8121"/>
    <x v="12"/>
    <s v="Pave"/>
    <s v="NA"/>
    <s v="IR1"/>
    <s v="Lvl"/>
    <s v="AllPub"/>
    <s v="Inside"/>
    <s v="Gtl"/>
    <x v="11"/>
    <s v="Norm"/>
    <s v="Norm"/>
    <x v="0"/>
    <x v="0"/>
    <x v="2"/>
    <x v="0"/>
    <n v="2000"/>
    <x v="11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x v="1"/>
    <s v="SBrkr"/>
    <n v="953"/>
    <n v="711"/>
    <n v="0"/>
    <x v="23"/>
    <n v="1664"/>
    <n v="0"/>
    <n v="0"/>
    <n v="2"/>
    <n v="1"/>
    <n v="3"/>
    <n v="1"/>
    <s v="TA"/>
    <n v="7"/>
    <s v="Typ"/>
    <n v="1"/>
    <s v="TA"/>
    <s v="Attchd"/>
    <n v="2000"/>
    <s v="RFn"/>
    <x v="4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x v="464"/>
    <n v="66.307692307692307"/>
    <x v="2"/>
    <m/>
  </r>
  <r>
    <x v="1078"/>
    <n v="60"/>
    <x v="1"/>
    <n v="60"/>
    <n v="8123"/>
    <x v="12"/>
    <s v="Pave"/>
    <s v="NA"/>
    <s v="IR1"/>
    <s v="Lvl"/>
    <s v="AllPub"/>
    <s v="Inside"/>
    <s v="Gtl"/>
    <x v="11"/>
    <s v="RRAn"/>
    <s v="Norm"/>
    <x v="0"/>
    <x v="0"/>
    <x v="2"/>
    <x v="0"/>
    <n v="2000"/>
    <x v="11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x v="1"/>
    <s v="SBrkr"/>
    <n v="1007"/>
    <n v="793"/>
    <n v="0"/>
    <x v="0"/>
    <n v="1800"/>
    <n v="0"/>
    <n v="0"/>
    <n v="2"/>
    <n v="1"/>
    <n v="3"/>
    <n v="1"/>
    <s v="TA"/>
    <n v="7"/>
    <s v="Typ"/>
    <n v="1"/>
    <s v="TA"/>
    <s v="Attchd"/>
    <n v="2000"/>
    <s v="Fin"/>
    <x v="4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x v="394"/>
    <n v="63.928571428571431"/>
    <x v="3"/>
    <m/>
  </r>
  <r>
    <x v="1079"/>
    <n v="20"/>
    <x v="1"/>
    <n v="65"/>
    <n v="8450"/>
    <x v="12"/>
    <s v="Pave"/>
    <s v="NA"/>
    <s v="Reg"/>
    <s v="Lvl"/>
    <s v="AllPub"/>
    <s v="Inside"/>
    <s v="Gtl"/>
    <x v="9"/>
    <s v="Norm"/>
    <s v="Norm"/>
    <x v="0"/>
    <x v="3"/>
    <x v="3"/>
    <x v="0"/>
    <n v="2000"/>
    <x v="11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x v="1"/>
    <s v="SBrkr"/>
    <n v="1349"/>
    <n v="0"/>
    <n v="0"/>
    <x v="6"/>
    <n v="1349"/>
    <n v="0"/>
    <n v="0"/>
    <n v="2"/>
    <n v="0"/>
    <n v="3"/>
    <n v="1"/>
    <s v="TA"/>
    <n v="6"/>
    <s v="Typ"/>
    <n v="0"/>
    <s v="NA"/>
    <s v="Attchd"/>
    <n v="2000"/>
    <s v="Unf"/>
    <x v="4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x v="394"/>
    <n v="66.296296296296291"/>
    <x v="2"/>
    <m/>
  </r>
  <r>
    <x v="1080"/>
    <n v="60"/>
    <x v="1"/>
    <s v="NA"/>
    <n v="8795"/>
    <x v="9"/>
    <s v="Pave"/>
    <s v="NA"/>
    <s v="IR1"/>
    <s v="Lvl"/>
    <s v="AllPub"/>
    <s v="Inside"/>
    <s v="Gtl"/>
    <x v="11"/>
    <s v="Norm"/>
    <s v="Norm"/>
    <x v="0"/>
    <x v="0"/>
    <x v="3"/>
    <x v="0"/>
    <n v="2000"/>
    <x v="11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x v="1"/>
    <s v="SBrkr"/>
    <n v="980"/>
    <n v="1276"/>
    <n v="0"/>
    <x v="3"/>
    <n v="2256"/>
    <n v="0"/>
    <n v="0"/>
    <n v="2"/>
    <n v="1"/>
    <n v="4"/>
    <n v="1"/>
    <s v="Gd"/>
    <n v="8"/>
    <s v="Typ"/>
    <n v="1"/>
    <s v="TA"/>
    <s v="BuiltIn"/>
    <n v="2000"/>
    <s v="Fin"/>
    <x v="4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x v="413"/>
    <n v="73.75"/>
    <x v="2"/>
    <m/>
  </r>
  <r>
    <x v="1081"/>
    <n v="20"/>
    <x v="1"/>
    <n v="70"/>
    <n v="9100"/>
    <x v="2"/>
    <s v="Pave"/>
    <s v="NA"/>
    <s v="Reg"/>
    <s v="Lvl"/>
    <s v="AllPub"/>
    <s v="Inside"/>
    <s v="Gtl"/>
    <x v="14"/>
    <s v="Norm"/>
    <s v="Norm"/>
    <x v="0"/>
    <x v="3"/>
    <x v="3"/>
    <x v="0"/>
    <n v="2000"/>
    <x v="11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x v="1"/>
    <s v="SBrkr"/>
    <n v="1525"/>
    <n v="0"/>
    <n v="0"/>
    <x v="8"/>
    <n v="1525"/>
    <n v="1"/>
    <n v="0"/>
    <n v="2"/>
    <n v="0"/>
    <n v="3"/>
    <n v="1"/>
    <s v="Gd"/>
    <n v="6"/>
    <s v="Typ"/>
    <n v="0"/>
    <s v="NA"/>
    <s v="Attchd"/>
    <n v="2000"/>
    <s v="RFn"/>
    <x v="4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x v="143"/>
    <n v="75.806451612903231"/>
    <x v="6"/>
    <m/>
  </r>
  <r>
    <x v="1082"/>
    <n v="20"/>
    <x v="1"/>
    <n v="75"/>
    <n v="9750"/>
    <x v="15"/>
    <s v="Pave"/>
    <s v="NA"/>
    <s v="Reg"/>
    <s v="Lvl"/>
    <s v="AllPub"/>
    <s v="Inside"/>
    <s v="Gtl"/>
    <x v="14"/>
    <s v="Norm"/>
    <s v="Norm"/>
    <x v="0"/>
    <x v="3"/>
    <x v="3"/>
    <x v="0"/>
    <n v="2000"/>
    <x v="11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x v="1"/>
    <s v="SBrkr"/>
    <n v="1630"/>
    <n v="0"/>
    <n v="0"/>
    <x v="9"/>
    <n v="1630"/>
    <n v="0"/>
    <n v="0"/>
    <n v="2"/>
    <n v="0"/>
    <n v="3"/>
    <n v="1"/>
    <s v="Gd"/>
    <n v="6"/>
    <s v="Typ"/>
    <n v="1"/>
    <s v="TA"/>
    <s v="Attchd"/>
    <n v="2000"/>
    <s v="Unf"/>
    <x v="4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x v="411"/>
    <n v="64.545454545454547"/>
    <x v="3"/>
    <m/>
  </r>
  <r>
    <x v="1083"/>
    <n v="80"/>
    <x v="1"/>
    <n v="76"/>
    <n v="9967"/>
    <x v="3"/>
    <s v="Pave"/>
    <s v="NA"/>
    <s v="IR1"/>
    <s v="Lvl"/>
    <s v="AllPub"/>
    <s v="Inside"/>
    <s v="Gtl"/>
    <x v="11"/>
    <s v="Norm"/>
    <s v="Norm"/>
    <x v="0"/>
    <x v="6"/>
    <x v="3"/>
    <x v="0"/>
    <n v="2000"/>
    <x v="11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x v="1"/>
    <s v="SBrkr"/>
    <n v="774"/>
    <n v="656"/>
    <n v="0"/>
    <x v="1"/>
    <n v="1430"/>
    <n v="0"/>
    <n v="0"/>
    <n v="2"/>
    <n v="1"/>
    <n v="3"/>
    <n v="1"/>
    <s v="TA"/>
    <n v="8"/>
    <s v="Typ"/>
    <n v="1"/>
    <s v="TA"/>
    <s v="BuiltIn"/>
    <n v="2000"/>
    <s v="RFn"/>
    <x v="4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x v="157"/>
    <n v="94.444444444444443"/>
    <x v="8"/>
    <m/>
  </r>
  <r>
    <x v="1084"/>
    <n v="60"/>
    <x v="1"/>
    <n v="93"/>
    <n v="10261"/>
    <x v="16"/>
    <s v="Pave"/>
    <s v="NA"/>
    <s v="IR1"/>
    <s v="Lvl"/>
    <s v="AllPub"/>
    <s v="Inside"/>
    <s v="Gtl"/>
    <x v="11"/>
    <s v="Norm"/>
    <s v="Norm"/>
    <x v="0"/>
    <x v="0"/>
    <x v="2"/>
    <x v="0"/>
    <n v="2000"/>
    <x v="11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x v="1"/>
    <s v="SBrkr"/>
    <n v="962"/>
    <n v="830"/>
    <n v="0"/>
    <x v="6"/>
    <n v="1792"/>
    <n v="1"/>
    <n v="0"/>
    <n v="2"/>
    <n v="1"/>
    <n v="3"/>
    <n v="1"/>
    <s v="TA"/>
    <n v="8"/>
    <s v="Typ"/>
    <n v="1"/>
    <s v="TA"/>
    <s v="Attchd"/>
    <n v="2000"/>
    <s v="Fin"/>
    <x v="4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65"/>
    <n v="69.074074074074076"/>
    <x v="2"/>
    <m/>
  </r>
  <r>
    <x v="1085"/>
    <n v="60"/>
    <x v="1"/>
    <s v="NA"/>
    <n v="10316"/>
    <x v="16"/>
    <s v="Pave"/>
    <s v="NA"/>
    <s v="IR1"/>
    <s v="Lvl"/>
    <s v="AllPub"/>
    <s v="Inside"/>
    <s v="Gtl"/>
    <x v="14"/>
    <s v="Norm"/>
    <s v="Norm"/>
    <x v="0"/>
    <x v="0"/>
    <x v="3"/>
    <x v="0"/>
    <n v="2000"/>
    <x v="11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x v="1"/>
    <s v="SBrkr"/>
    <n v="992"/>
    <n v="873"/>
    <n v="0"/>
    <x v="17"/>
    <n v="1865"/>
    <n v="1"/>
    <n v="0"/>
    <n v="2"/>
    <n v="1"/>
    <n v="3"/>
    <n v="1"/>
    <s v="Gd"/>
    <n v="7"/>
    <s v="Typ"/>
    <n v="1"/>
    <s v="TA"/>
    <s v="Attchd"/>
    <n v="2000"/>
    <s v="RFn"/>
    <x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x v="143"/>
    <n v="81.034482758620683"/>
    <x v="6"/>
    <m/>
  </r>
  <r>
    <x v="1086"/>
    <n v="60"/>
    <x v="1"/>
    <n v="58"/>
    <n v="10852"/>
    <x v="7"/>
    <s v="Pave"/>
    <s v="NA"/>
    <s v="IR1"/>
    <s v="Lvl"/>
    <s v="AllPub"/>
    <s v="Inside"/>
    <s v="Gtl"/>
    <x v="11"/>
    <s v="RRAn"/>
    <s v="Norm"/>
    <x v="0"/>
    <x v="0"/>
    <x v="2"/>
    <x v="0"/>
    <n v="2000"/>
    <x v="11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x v="1"/>
    <s v="SBrkr"/>
    <n v="959"/>
    <n v="712"/>
    <n v="0"/>
    <x v="23"/>
    <n v="1671"/>
    <n v="1"/>
    <n v="0"/>
    <n v="2"/>
    <n v="1"/>
    <n v="3"/>
    <n v="1"/>
    <s v="TA"/>
    <n v="7"/>
    <s v="Typ"/>
    <n v="1"/>
    <s v="TA"/>
    <s v="Attchd"/>
    <n v="2000"/>
    <s v="Fin"/>
    <x v="4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x v="313"/>
    <n v="66.538461538461533"/>
    <x v="2"/>
    <m/>
  </r>
  <r>
    <x v="1087"/>
    <n v="60"/>
    <x v="1"/>
    <s v="NA"/>
    <n v="11000"/>
    <x v="7"/>
    <s v="Pave"/>
    <s v="NA"/>
    <s v="Reg"/>
    <s v="Lvl"/>
    <s v="AllPub"/>
    <s v="FR2"/>
    <s v="Gtl"/>
    <x v="21"/>
    <s v="Norm"/>
    <s v="Norm"/>
    <x v="0"/>
    <x v="0"/>
    <x v="0"/>
    <x v="0"/>
    <n v="2000"/>
    <x v="11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x v="1"/>
    <s v="SBrkr"/>
    <n v="997"/>
    <n v="1288"/>
    <n v="0"/>
    <x v="9"/>
    <n v="2285"/>
    <n v="0"/>
    <n v="0"/>
    <n v="2"/>
    <n v="1"/>
    <n v="4"/>
    <n v="1"/>
    <s v="Gd"/>
    <n v="8"/>
    <s v="Typ"/>
    <n v="1"/>
    <s v="TA"/>
    <s v="BuiltIn"/>
    <n v="2000"/>
    <s v="Fin"/>
    <x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x v="424"/>
    <n v="75.151515151515156"/>
    <x v="6"/>
    <m/>
  </r>
  <r>
    <x v="1088"/>
    <n v="60"/>
    <x v="1"/>
    <s v="NA"/>
    <n v="11050"/>
    <x v="7"/>
    <s v="Pave"/>
    <s v="NA"/>
    <s v="Reg"/>
    <s v="Lvl"/>
    <s v="AllPub"/>
    <s v="Inside"/>
    <s v="Gtl"/>
    <x v="14"/>
    <s v="PosN"/>
    <s v="Norm"/>
    <x v="0"/>
    <x v="0"/>
    <x v="9"/>
    <x v="0"/>
    <n v="2000"/>
    <x v="11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x v="1"/>
    <s v="SBrkr"/>
    <n v="1476"/>
    <n v="677"/>
    <n v="0"/>
    <x v="32"/>
    <n v="2153"/>
    <n v="1"/>
    <n v="0"/>
    <n v="2"/>
    <n v="1"/>
    <n v="3"/>
    <n v="1"/>
    <s v="Ex"/>
    <n v="8"/>
    <s v="Typ"/>
    <n v="2"/>
    <s v="Ex"/>
    <s v="Attchd"/>
    <n v="2000"/>
    <s v="Fin"/>
    <x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x v="466"/>
    <n v="86.944444444444443"/>
    <x v="8"/>
    <m/>
  </r>
  <r>
    <x v="1089"/>
    <n v="60"/>
    <x v="1"/>
    <n v="106"/>
    <n v="11194"/>
    <x v="8"/>
    <s v="Pave"/>
    <s v="NA"/>
    <s v="IR1"/>
    <s v="Lvl"/>
    <s v="AllPub"/>
    <s v="Corner"/>
    <s v="Gtl"/>
    <x v="11"/>
    <s v="Norm"/>
    <s v="Norm"/>
    <x v="0"/>
    <x v="0"/>
    <x v="0"/>
    <x v="0"/>
    <n v="2000"/>
    <x v="11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x v="1"/>
    <s v="SBrkr"/>
    <n v="1454"/>
    <n v="482"/>
    <n v="0"/>
    <x v="9"/>
    <n v="1936"/>
    <n v="0"/>
    <n v="0"/>
    <n v="2"/>
    <n v="1"/>
    <n v="3"/>
    <n v="1"/>
    <s v="Gd"/>
    <n v="7"/>
    <s v="Typ"/>
    <n v="1"/>
    <s v="TA"/>
    <s v="Attchd"/>
    <n v="2000"/>
    <s v="RFn"/>
    <x v="4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x v="467"/>
    <n v="69.848484848484844"/>
    <x v="2"/>
    <m/>
  </r>
  <r>
    <x v="1090"/>
    <n v="60"/>
    <x v="1"/>
    <s v="NA"/>
    <n v="12224"/>
    <x v="31"/>
    <s v="Pave"/>
    <s v="NA"/>
    <s v="IR1"/>
    <s v="Lvl"/>
    <s v="AllPub"/>
    <s v="Corner"/>
    <s v="Gtl"/>
    <x v="11"/>
    <s v="Norm"/>
    <s v="Norm"/>
    <x v="0"/>
    <x v="0"/>
    <x v="2"/>
    <x v="0"/>
    <n v="2000"/>
    <x v="11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x v="1"/>
    <s v="SBrkr"/>
    <n v="1022"/>
    <n v="1032"/>
    <n v="0"/>
    <x v="13"/>
    <n v="2054"/>
    <n v="1"/>
    <n v="0"/>
    <n v="2"/>
    <n v="1"/>
    <n v="3"/>
    <n v="1"/>
    <s v="Gd"/>
    <n v="7"/>
    <s v="Typ"/>
    <n v="1"/>
    <s v="TA"/>
    <s v="BuiltIn"/>
    <n v="2000"/>
    <s v="RFn"/>
    <x v="4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x v="322"/>
    <n v="81.333333333333329"/>
    <x v="6"/>
    <m/>
  </r>
  <r>
    <x v="1091"/>
    <n v="60"/>
    <x v="1"/>
    <n v="84"/>
    <n v="14260"/>
    <x v="40"/>
    <s v="Pave"/>
    <s v="NA"/>
    <s v="IR1"/>
    <s v="Lvl"/>
    <s v="AllPub"/>
    <s v="FR2"/>
    <s v="Gtl"/>
    <x v="21"/>
    <s v="Norm"/>
    <s v="Norm"/>
    <x v="0"/>
    <x v="0"/>
    <x v="0"/>
    <x v="0"/>
    <n v="2000"/>
    <x v="11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x v="1"/>
    <s v="SBrkr"/>
    <n v="1145"/>
    <n v="1053"/>
    <n v="0"/>
    <x v="9"/>
    <n v="2198"/>
    <n v="1"/>
    <n v="0"/>
    <n v="2"/>
    <n v="1"/>
    <n v="4"/>
    <n v="1"/>
    <s v="Gd"/>
    <n v="9"/>
    <s v="Typ"/>
    <n v="1"/>
    <s v="TA"/>
    <s v="Attchd"/>
    <n v="2000"/>
    <s v="RFn"/>
    <x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x v="158"/>
    <n v="75.757575757575751"/>
    <x v="6"/>
    <m/>
  </r>
  <r>
    <x v="1092"/>
    <n v="120"/>
    <x v="1"/>
    <n v="41"/>
    <n v="4920"/>
    <x v="13"/>
    <s v="Pave"/>
    <s v="NA"/>
    <s v="Reg"/>
    <s v="Lvl"/>
    <s v="AllPub"/>
    <s v="Inside"/>
    <s v="Gtl"/>
    <x v="20"/>
    <s v="Norm"/>
    <s v="Norm"/>
    <x v="3"/>
    <x v="3"/>
    <x v="0"/>
    <x v="0"/>
    <n v="2001"/>
    <x v="1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x v="1"/>
    <s v="SBrkr"/>
    <n v="1338"/>
    <n v="0"/>
    <n v="0"/>
    <x v="6"/>
    <n v="1338"/>
    <n v="1"/>
    <n v="0"/>
    <n v="2"/>
    <n v="0"/>
    <n v="2"/>
    <n v="1"/>
    <s v="Gd"/>
    <n v="6"/>
    <s v="Typ"/>
    <n v="0"/>
    <s v="NA"/>
    <s v="Attchd"/>
    <n v="2001"/>
    <s v="Fin"/>
    <x v="4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x v="468"/>
    <n v="79.074074074074076"/>
    <x v="6"/>
    <m/>
  </r>
  <r>
    <x v="1093"/>
    <n v="120"/>
    <x v="1"/>
    <n v="41"/>
    <n v="4923"/>
    <x v="13"/>
    <s v="Pave"/>
    <s v="NA"/>
    <s v="Reg"/>
    <s v="Lvl"/>
    <s v="AllPub"/>
    <s v="Inside"/>
    <s v="Gtl"/>
    <x v="20"/>
    <s v="Norm"/>
    <s v="Norm"/>
    <x v="3"/>
    <x v="3"/>
    <x v="0"/>
    <x v="0"/>
    <n v="2001"/>
    <x v="1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x v="1"/>
    <s v="SBrkr"/>
    <n v="1593"/>
    <n v="0"/>
    <n v="0"/>
    <x v="3"/>
    <n v="1593"/>
    <n v="1"/>
    <n v="0"/>
    <n v="1"/>
    <n v="1"/>
    <n v="0"/>
    <n v="1"/>
    <s v="Ex"/>
    <n v="5"/>
    <s v="Typ"/>
    <n v="1"/>
    <s v="Gd"/>
    <s v="Attchd"/>
    <n v="2001"/>
    <s v="Fin"/>
    <x v="4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x v="469"/>
    <n v="89.375"/>
    <x v="8"/>
    <m/>
  </r>
  <r>
    <x v="1094"/>
    <n v="20"/>
    <x v="1"/>
    <s v="NA"/>
    <n v="6853"/>
    <x v="21"/>
    <s v="Pave"/>
    <s v="NA"/>
    <s v="IR1"/>
    <s v="Lvl"/>
    <s v="AllPub"/>
    <s v="Inside"/>
    <s v="Gtl"/>
    <x v="12"/>
    <s v="Norm"/>
    <s v="Norm"/>
    <x v="0"/>
    <x v="3"/>
    <x v="0"/>
    <x v="0"/>
    <n v="2001"/>
    <x v="1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x v="1"/>
    <s v="SBrkr"/>
    <n v="1296"/>
    <n v="0"/>
    <n v="0"/>
    <x v="23"/>
    <n v="1296"/>
    <n v="1"/>
    <n v="0"/>
    <n v="2"/>
    <n v="0"/>
    <n v="2"/>
    <n v="1"/>
    <s v="Gd"/>
    <n v="6"/>
    <s v="Typ"/>
    <n v="0"/>
    <s v="NA"/>
    <s v="Attchd"/>
    <n v="2001"/>
    <s v="Fin"/>
    <x v="4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x v="147"/>
    <n v="84.615384615384613"/>
    <x v="6"/>
    <m/>
  </r>
  <r>
    <x v="1095"/>
    <n v="60"/>
    <x v="4"/>
    <s v="NA"/>
    <n v="7050"/>
    <x v="21"/>
    <s v="Pave"/>
    <s v="NA"/>
    <s v="Reg"/>
    <s v="Lvl"/>
    <s v="AllPub"/>
    <s v="Inside"/>
    <s v="Gtl"/>
    <x v="22"/>
    <s v="Norm"/>
    <s v="Norm"/>
    <x v="0"/>
    <x v="0"/>
    <x v="3"/>
    <x v="0"/>
    <n v="2001"/>
    <x v="1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x v="1"/>
    <s v="SBrkr"/>
    <n v="1057"/>
    <n v="872"/>
    <n v="0"/>
    <x v="13"/>
    <n v="1929"/>
    <n v="1"/>
    <n v="0"/>
    <n v="2"/>
    <n v="1"/>
    <n v="3"/>
    <n v="1"/>
    <s v="Gd"/>
    <n v="7"/>
    <s v="Typ"/>
    <n v="1"/>
    <s v="TA"/>
    <s v="Attchd"/>
    <n v="2001"/>
    <s v="Fin"/>
    <x v="4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x v="317"/>
    <n v="75.333333333333329"/>
    <x v="6"/>
    <m/>
  </r>
  <r>
    <x v="1096"/>
    <n v="60"/>
    <x v="1"/>
    <n v="70"/>
    <n v="8400"/>
    <x v="12"/>
    <s v="Pave"/>
    <s v="NA"/>
    <s v="Reg"/>
    <s v="Lvl"/>
    <s v="AllPub"/>
    <s v="Inside"/>
    <s v="Gtl"/>
    <x v="13"/>
    <s v="Norm"/>
    <s v="Norm"/>
    <x v="0"/>
    <x v="0"/>
    <x v="0"/>
    <x v="2"/>
    <n v="2001"/>
    <x v="1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x v="1"/>
    <s v="SBrkr"/>
    <n v="810"/>
    <n v="855"/>
    <n v="0"/>
    <x v="22"/>
    <n v="1665"/>
    <n v="1"/>
    <n v="0"/>
    <n v="2"/>
    <n v="1"/>
    <n v="3"/>
    <n v="1"/>
    <s v="Gd"/>
    <n v="6"/>
    <s v="Typ"/>
    <n v="0"/>
    <s v="NA"/>
    <s v="Attchd"/>
    <n v="2001"/>
    <s v="Fin"/>
    <x v="4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x v="470"/>
    <n v="90.8"/>
    <x v="8"/>
    <m/>
  </r>
  <r>
    <x v="1097"/>
    <n v="20"/>
    <x v="1"/>
    <n v="65"/>
    <n v="8529"/>
    <x v="9"/>
    <s v="Pave"/>
    <s v="NA"/>
    <s v="IR1"/>
    <s v="Lvl"/>
    <s v="AllPub"/>
    <s v="Inside"/>
    <s v="Gtl"/>
    <x v="9"/>
    <s v="Norm"/>
    <s v="Norm"/>
    <x v="0"/>
    <x v="3"/>
    <x v="3"/>
    <x v="0"/>
    <n v="2001"/>
    <x v="1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x v="1"/>
    <s v="SBrkr"/>
    <n v="1434"/>
    <n v="0"/>
    <n v="0"/>
    <x v="17"/>
    <n v="1434"/>
    <n v="0"/>
    <n v="0"/>
    <n v="2"/>
    <n v="0"/>
    <n v="3"/>
    <n v="1"/>
    <s v="Gd"/>
    <n v="6"/>
    <s v="Typ"/>
    <n v="1"/>
    <s v="TA"/>
    <s v="Attchd"/>
    <n v="2001"/>
    <s v="RFn"/>
    <x v="4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x v="100"/>
    <n v="65.172413793103445"/>
    <x v="2"/>
    <m/>
  </r>
  <r>
    <x v="1098"/>
    <n v="20"/>
    <x v="1"/>
    <n v="70"/>
    <n v="9100"/>
    <x v="2"/>
    <s v="Pave"/>
    <s v="NA"/>
    <s v="Reg"/>
    <s v="Lvl"/>
    <s v="AllPub"/>
    <s v="Inside"/>
    <s v="Gtl"/>
    <x v="14"/>
    <s v="Norm"/>
    <s v="Norm"/>
    <x v="0"/>
    <x v="3"/>
    <x v="3"/>
    <x v="0"/>
    <n v="2001"/>
    <x v="1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x v="1"/>
    <s v="SBrkr"/>
    <n v="1212"/>
    <n v="0"/>
    <n v="0"/>
    <x v="2"/>
    <n v="1212"/>
    <n v="0"/>
    <n v="0"/>
    <n v="2"/>
    <n v="0"/>
    <n v="3"/>
    <n v="1"/>
    <s v="Gd"/>
    <n v="6"/>
    <s v="Typ"/>
    <n v="0"/>
    <s v="NA"/>
    <s v="Attchd"/>
    <n v="2001"/>
    <s v="RFn"/>
    <x v="4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x v="124"/>
    <n v="74.166666666666671"/>
    <x v="2"/>
    <m/>
  </r>
  <r>
    <x v="1099"/>
    <n v="60"/>
    <x v="1"/>
    <s v="NA"/>
    <n v="9240"/>
    <x v="2"/>
    <s v="Pave"/>
    <s v="NA"/>
    <s v="Reg"/>
    <s v="Lvl"/>
    <s v="AllPub"/>
    <s v="Inside"/>
    <s v="Gtl"/>
    <x v="14"/>
    <s v="Norm"/>
    <s v="Norm"/>
    <x v="0"/>
    <x v="0"/>
    <x v="0"/>
    <x v="0"/>
    <n v="2001"/>
    <x v="1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x v="1"/>
    <s v="SBrkr"/>
    <n v="1055"/>
    <n v="1208"/>
    <n v="0"/>
    <x v="9"/>
    <n v="2263"/>
    <n v="0"/>
    <n v="0"/>
    <n v="2"/>
    <n v="1"/>
    <n v="3"/>
    <n v="1"/>
    <s v="Gd"/>
    <n v="7"/>
    <s v="Typ"/>
    <n v="1"/>
    <s v="TA"/>
    <s v="BuiltIn"/>
    <n v="2001"/>
    <s v="Fin"/>
    <x v="4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x v="365"/>
    <n v="86.969696969696969"/>
    <x v="8"/>
    <m/>
  </r>
  <r>
    <x v="1100"/>
    <n v="60"/>
    <x v="1"/>
    <s v="NA"/>
    <n v="9505"/>
    <x v="15"/>
    <s v="Pave"/>
    <s v="NA"/>
    <s v="IR1"/>
    <s v="Lvl"/>
    <s v="AllPub"/>
    <s v="CulDSac"/>
    <s v="Gtl"/>
    <x v="11"/>
    <s v="Norm"/>
    <s v="Norm"/>
    <x v="0"/>
    <x v="0"/>
    <x v="3"/>
    <x v="0"/>
    <n v="2001"/>
    <x v="1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x v="1"/>
    <s v="SBrkr"/>
    <n v="884"/>
    <n v="1151"/>
    <n v="0"/>
    <x v="17"/>
    <n v="2035"/>
    <n v="0"/>
    <n v="0"/>
    <n v="2"/>
    <n v="1"/>
    <n v="3"/>
    <n v="1"/>
    <s v="Gd"/>
    <n v="8"/>
    <s v="Typ"/>
    <n v="1"/>
    <s v="Gd"/>
    <s v="BuiltIn"/>
    <n v="2001"/>
    <s v="Fin"/>
    <x v="4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x v="449"/>
    <n v="76.724137931034477"/>
    <x v="6"/>
    <m/>
  </r>
  <r>
    <x v="1101"/>
    <n v="60"/>
    <x v="1"/>
    <n v="68"/>
    <n v="11250"/>
    <x v="8"/>
    <s v="Pave"/>
    <s v="NA"/>
    <s v="IR1"/>
    <s v="Lvl"/>
    <s v="AllPub"/>
    <s v="Inside"/>
    <s v="Gtl"/>
    <x v="14"/>
    <s v="Norm"/>
    <s v="Norm"/>
    <x v="0"/>
    <x v="0"/>
    <x v="3"/>
    <x v="0"/>
    <n v="2001"/>
    <x v="1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x v="1"/>
    <s v="SBrkr"/>
    <n v="920"/>
    <n v="866"/>
    <n v="0"/>
    <x v="6"/>
    <n v="1786"/>
    <n v="1"/>
    <n v="0"/>
    <n v="2"/>
    <n v="1"/>
    <n v="3"/>
    <n v="1"/>
    <s v="Gd"/>
    <n v="6"/>
    <s v="Typ"/>
    <n v="1"/>
    <s v="TA"/>
    <s v="Attchd"/>
    <n v="2001"/>
    <s v="RFn"/>
    <x v="4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x v="112"/>
    <n v="82.777777777777771"/>
    <x v="6"/>
    <m/>
  </r>
  <r>
    <x v="1102"/>
    <n v="20"/>
    <x v="1"/>
    <s v="NA"/>
    <n v="11400"/>
    <x v="8"/>
    <s v="Pave"/>
    <s v="NA"/>
    <s v="Reg"/>
    <s v="Lvl"/>
    <s v="AllPub"/>
    <s v="Inside"/>
    <s v="Gtl"/>
    <x v="21"/>
    <s v="Norm"/>
    <s v="Norm"/>
    <x v="0"/>
    <x v="3"/>
    <x v="5"/>
    <x v="0"/>
    <n v="2001"/>
    <x v="1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x v="1"/>
    <s v="SBrkr"/>
    <n v="2633"/>
    <n v="0"/>
    <n v="0"/>
    <x v="46"/>
    <n v="2633"/>
    <n v="1"/>
    <n v="0"/>
    <n v="2"/>
    <n v="1"/>
    <n v="2"/>
    <n v="1"/>
    <s v="Ex"/>
    <n v="8"/>
    <s v="Typ"/>
    <n v="2"/>
    <s v="Gd"/>
    <s v="Attchd"/>
    <n v="2001"/>
    <s v="RFn"/>
    <x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x v="471"/>
    <n v="88.018867924528308"/>
    <x v="8"/>
    <m/>
  </r>
  <r>
    <x v="1103"/>
    <n v="20"/>
    <x v="1"/>
    <s v="NA"/>
    <n v="11423"/>
    <x v="8"/>
    <s v="Pave"/>
    <s v="NA"/>
    <s v="Reg"/>
    <s v="Lvl"/>
    <s v="AllPub"/>
    <s v="Inside"/>
    <s v="Gtl"/>
    <x v="14"/>
    <s v="Norm"/>
    <s v="Norm"/>
    <x v="0"/>
    <x v="3"/>
    <x v="0"/>
    <x v="0"/>
    <n v="2001"/>
    <x v="1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x v="1"/>
    <s v="SBrkr"/>
    <n v="1601"/>
    <n v="0"/>
    <n v="0"/>
    <x v="3"/>
    <n v="1601"/>
    <n v="1"/>
    <n v="0"/>
    <n v="2"/>
    <n v="0"/>
    <n v="3"/>
    <n v="1"/>
    <s v="Gd"/>
    <n v="6"/>
    <s v="Typ"/>
    <n v="1"/>
    <s v="TA"/>
    <s v="Attchd"/>
    <n v="2001"/>
    <s v="RFn"/>
    <x v="4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x v="373"/>
    <n v="85"/>
    <x v="8"/>
    <m/>
  </r>
  <r>
    <x v="1104"/>
    <n v="20"/>
    <x v="1"/>
    <s v="NA"/>
    <n v="11838"/>
    <x v="4"/>
    <s v="Pave"/>
    <s v="NA"/>
    <s v="Reg"/>
    <s v="Lvl"/>
    <s v="AllPub"/>
    <s v="Inside"/>
    <s v="Gtl"/>
    <x v="14"/>
    <s v="Norm"/>
    <s v="Norm"/>
    <x v="0"/>
    <x v="3"/>
    <x v="0"/>
    <x v="0"/>
    <n v="2001"/>
    <x v="1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x v="1"/>
    <s v="SBrkr"/>
    <n v="1788"/>
    <n v="0"/>
    <n v="0"/>
    <x v="16"/>
    <n v="1788"/>
    <n v="0"/>
    <n v="0"/>
    <n v="2"/>
    <n v="0"/>
    <n v="3"/>
    <n v="1"/>
    <s v="Ex"/>
    <n v="7"/>
    <s v="Typ"/>
    <n v="1"/>
    <s v="TA"/>
    <s v="Attchd"/>
    <n v="2001"/>
    <s v="RFn"/>
    <x v="4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x v="426"/>
    <n v="67.571428571428569"/>
    <x v="2"/>
    <m/>
  </r>
  <r>
    <x v="1105"/>
    <n v="60"/>
    <x v="1"/>
    <s v="NA"/>
    <n v="11885"/>
    <x v="4"/>
    <s v="Pave"/>
    <s v="NA"/>
    <s v="Reg"/>
    <s v="Lvl"/>
    <s v="AllPub"/>
    <s v="Inside"/>
    <s v="Gtl"/>
    <x v="14"/>
    <s v="Norm"/>
    <s v="Norm"/>
    <x v="0"/>
    <x v="0"/>
    <x v="0"/>
    <x v="0"/>
    <n v="2001"/>
    <x v="1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x v="1"/>
    <s v="SBrkr"/>
    <n v="1299"/>
    <n v="573"/>
    <n v="0"/>
    <x v="3"/>
    <n v="1872"/>
    <n v="1"/>
    <n v="0"/>
    <n v="2"/>
    <n v="1"/>
    <n v="3"/>
    <n v="1"/>
    <s v="Ex"/>
    <n v="7"/>
    <s v="Typ"/>
    <n v="1"/>
    <s v="TA"/>
    <s v="BuiltIn"/>
    <n v="2001"/>
    <s v="RFn"/>
    <x v="4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x v="472"/>
    <n v="81.71875"/>
    <x v="6"/>
    <m/>
  </r>
  <r>
    <x v="1106"/>
    <n v="60"/>
    <x v="1"/>
    <n v="71"/>
    <n v="12209"/>
    <x v="31"/>
    <s v="Pave"/>
    <s v="NA"/>
    <s v="IR1"/>
    <s v="Lvl"/>
    <s v="AllPub"/>
    <s v="CulDSac"/>
    <s v="Gtl"/>
    <x v="10"/>
    <s v="Norm"/>
    <s v="Norm"/>
    <x v="0"/>
    <x v="0"/>
    <x v="2"/>
    <x v="0"/>
    <n v="2001"/>
    <x v="1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x v="1"/>
    <s v="SBrkr"/>
    <n v="804"/>
    <n v="1157"/>
    <n v="0"/>
    <x v="0"/>
    <n v="1961"/>
    <n v="1"/>
    <n v="0"/>
    <n v="2"/>
    <n v="1"/>
    <n v="3"/>
    <n v="1"/>
    <s v="Gd"/>
    <n v="7"/>
    <s v="Typ"/>
    <n v="1"/>
    <s v="TA"/>
    <s v="BuiltIn"/>
    <n v="2001"/>
    <s v="Fin"/>
    <x v="4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x v="283"/>
    <n v="76.785714285714292"/>
    <x v="6"/>
    <m/>
  </r>
  <r>
    <x v="1107"/>
    <n v="60"/>
    <x v="1"/>
    <n v="79"/>
    <n v="12420"/>
    <x v="26"/>
    <s v="Pave"/>
    <s v="NA"/>
    <s v="Reg"/>
    <s v="Lvl"/>
    <s v="AllPub"/>
    <s v="Inside"/>
    <s v="Gtl"/>
    <x v="14"/>
    <s v="Norm"/>
    <s v="Norm"/>
    <x v="0"/>
    <x v="0"/>
    <x v="3"/>
    <x v="0"/>
    <n v="2001"/>
    <x v="1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x v="1"/>
    <s v="SBrkr"/>
    <n v="944"/>
    <n v="896"/>
    <n v="0"/>
    <x v="0"/>
    <n v="1840"/>
    <n v="1"/>
    <n v="0"/>
    <n v="2"/>
    <n v="1"/>
    <n v="3"/>
    <n v="1"/>
    <s v="Gd"/>
    <n v="6"/>
    <s v="Typ"/>
    <n v="0"/>
    <s v="NA"/>
    <s v="Attchd"/>
    <n v="2001"/>
    <s v="RFn"/>
    <x v="4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x v="136"/>
    <n v="82.142857142857139"/>
    <x v="6"/>
    <m/>
  </r>
  <r>
    <x v="1108"/>
    <n v="60"/>
    <x v="1"/>
    <n v="80"/>
    <n v="12435"/>
    <x v="26"/>
    <s v="Pave"/>
    <s v="NA"/>
    <s v="Reg"/>
    <s v="Lvl"/>
    <s v="AllPub"/>
    <s v="Inside"/>
    <s v="Gtl"/>
    <x v="14"/>
    <s v="Norm"/>
    <s v="Norm"/>
    <x v="0"/>
    <x v="0"/>
    <x v="3"/>
    <x v="0"/>
    <n v="2001"/>
    <x v="1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x v="1"/>
    <s v="SBrkr"/>
    <n v="963"/>
    <n v="829"/>
    <n v="0"/>
    <x v="0"/>
    <n v="1792"/>
    <n v="0"/>
    <n v="0"/>
    <n v="2"/>
    <n v="1"/>
    <n v="3"/>
    <n v="1"/>
    <s v="Gd"/>
    <n v="7"/>
    <s v="Typ"/>
    <n v="1"/>
    <s v="TA"/>
    <s v="Attchd"/>
    <n v="2001"/>
    <s v="RFn"/>
    <x v="4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x v="445"/>
    <n v="82.678571428571431"/>
    <x v="6"/>
    <m/>
  </r>
  <r>
    <x v="1109"/>
    <n v="20"/>
    <x v="1"/>
    <n v="118"/>
    <n v="13704"/>
    <x v="11"/>
    <s v="Pave"/>
    <s v="NA"/>
    <s v="IR1"/>
    <s v="Lvl"/>
    <s v="AllPub"/>
    <s v="Corner"/>
    <s v="Gtl"/>
    <x v="14"/>
    <s v="Norm"/>
    <s v="Norm"/>
    <x v="0"/>
    <x v="3"/>
    <x v="3"/>
    <x v="0"/>
    <n v="2001"/>
    <x v="1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x v="1"/>
    <s v="SBrkr"/>
    <n v="1541"/>
    <n v="0"/>
    <n v="0"/>
    <x v="8"/>
    <n v="1541"/>
    <n v="0"/>
    <n v="0"/>
    <n v="2"/>
    <n v="0"/>
    <n v="3"/>
    <n v="1"/>
    <s v="Gd"/>
    <n v="6"/>
    <s v="Typ"/>
    <n v="1"/>
    <s v="TA"/>
    <s v="Attchd"/>
    <n v="2001"/>
    <s v="RFn"/>
    <x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x v="121"/>
    <n v="66.129032258064512"/>
    <x v="2"/>
    <m/>
  </r>
  <r>
    <x v="1110"/>
    <n v="20"/>
    <x v="1"/>
    <s v="NA"/>
    <n v="14781"/>
    <x v="37"/>
    <s v="Pave"/>
    <s v="NA"/>
    <s v="IR2"/>
    <s v="Lvl"/>
    <s v="AllPub"/>
    <s v="CulDSac"/>
    <s v="Gtl"/>
    <x v="14"/>
    <s v="Norm"/>
    <s v="Norm"/>
    <x v="0"/>
    <x v="3"/>
    <x v="0"/>
    <x v="0"/>
    <n v="2001"/>
    <x v="1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x v="1"/>
    <s v="SBrkr"/>
    <n v="1787"/>
    <n v="0"/>
    <n v="0"/>
    <x v="16"/>
    <n v="1787"/>
    <n v="0"/>
    <n v="0"/>
    <n v="2"/>
    <n v="0"/>
    <n v="3"/>
    <n v="1"/>
    <s v="Gd"/>
    <n v="7"/>
    <s v="Typ"/>
    <n v="1"/>
    <s v="TA"/>
    <s v="Attchd"/>
    <n v="2001"/>
    <s v="RFn"/>
    <x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x v="391"/>
    <n v="78.571428571428569"/>
    <x v="6"/>
    <m/>
  </r>
  <r>
    <x v="1111"/>
    <n v="20"/>
    <x v="1"/>
    <n v="67"/>
    <n v="16285"/>
    <x v="47"/>
    <s v="Pave"/>
    <s v="NA"/>
    <s v="IR2"/>
    <s v="Lvl"/>
    <s v="AllPub"/>
    <s v="Inside"/>
    <s v="Gtl"/>
    <x v="14"/>
    <s v="Norm"/>
    <s v="Norm"/>
    <x v="0"/>
    <x v="3"/>
    <x v="3"/>
    <x v="0"/>
    <n v="2001"/>
    <x v="1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x v="1"/>
    <s v="SBrkr"/>
    <n v="1430"/>
    <n v="0"/>
    <n v="0"/>
    <x v="0"/>
    <n v="1430"/>
    <n v="0"/>
    <n v="0"/>
    <n v="2"/>
    <n v="0"/>
    <n v="3"/>
    <n v="1"/>
    <s v="Gd"/>
    <n v="6"/>
    <s v="Typ"/>
    <n v="0"/>
    <s v="NA"/>
    <s v="Attchd"/>
    <n v="2001"/>
    <s v="RFn"/>
    <x v="4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x v="473"/>
    <n v="66.821428571428569"/>
    <x v="2"/>
    <m/>
  </r>
  <r>
    <x v="1112"/>
    <n v="80"/>
    <x v="1"/>
    <s v="NA"/>
    <n v="7750"/>
    <x v="14"/>
    <s v="Pave"/>
    <s v="NA"/>
    <s v="Reg"/>
    <s v="Lvl"/>
    <s v="AllPub"/>
    <s v="Inside"/>
    <s v="Gtl"/>
    <x v="11"/>
    <s v="Norm"/>
    <s v="Norm"/>
    <x v="0"/>
    <x v="6"/>
    <x v="0"/>
    <x v="0"/>
    <n v="2002"/>
    <x v="11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x v="1"/>
    <s v="SBrkr"/>
    <n v="779"/>
    <n v="640"/>
    <n v="0"/>
    <x v="1"/>
    <n v="1419"/>
    <n v="1"/>
    <n v="0"/>
    <n v="2"/>
    <n v="1"/>
    <n v="3"/>
    <n v="1"/>
    <s v="Gd"/>
    <n v="7"/>
    <s v="Typ"/>
    <n v="1"/>
    <s v="TA"/>
    <s v="BuiltIn"/>
    <n v="2002"/>
    <s v="Fin"/>
    <x v="4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x v="474"/>
    <n v="102.27777777777777"/>
    <x v="9"/>
    <m/>
  </r>
  <r>
    <x v="1113"/>
    <n v="60"/>
    <x v="1"/>
    <s v="NA"/>
    <n v="7851"/>
    <x v="14"/>
    <s v="Pave"/>
    <s v="NA"/>
    <s v="Reg"/>
    <s v="Lvl"/>
    <s v="AllPub"/>
    <s v="Inside"/>
    <s v="Gtl"/>
    <x v="11"/>
    <s v="Norm"/>
    <s v="Norm"/>
    <x v="0"/>
    <x v="0"/>
    <x v="2"/>
    <x v="0"/>
    <n v="2002"/>
    <x v="11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x v="1"/>
    <s v="SBrkr"/>
    <n v="860"/>
    <n v="1100"/>
    <n v="0"/>
    <x v="0"/>
    <n v="1960"/>
    <n v="1"/>
    <n v="0"/>
    <n v="2"/>
    <n v="1"/>
    <n v="4"/>
    <n v="1"/>
    <s v="Gd"/>
    <n v="8"/>
    <s v="Typ"/>
    <n v="2"/>
    <s v="TA"/>
    <s v="BuiltIn"/>
    <n v="2002"/>
    <s v="Fin"/>
    <x v="4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x v="475"/>
    <n v="77.321428571428569"/>
    <x v="6"/>
    <m/>
  </r>
  <r>
    <x v="1114"/>
    <n v="60"/>
    <x v="1"/>
    <s v="NA"/>
    <n v="7861"/>
    <x v="14"/>
    <s v="Pave"/>
    <s v="NA"/>
    <s v="IR1"/>
    <s v="Lvl"/>
    <s v="AllPub"/>
    <s v="Inside"/>
    <s v="Gtl"/>
    <x v="11"/>
    <s v="Norm"/>
    <s v="Norm"/>
    <x v="0"/>
    <x v="0"/>
    <x v="2"/>
    <x v="0"/>
    <n v="2002"/>
    <x v="11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x v="1"/>
    <s v="SBrkr"/>
    <n v="807"/>
    <n v="702"/>
    <n v="0"/>
    <x v="26"/>
    <n v="1509"/>
    <n v="1"/>
    <n v="0"/>
    <n v="2"/>
    <n v="1"/>
    <n v="3"/>
    <n v="1"/>
    <s v="Gd"/>
    <n v="7"/>
    <s v="Typ"/>
    <n v="1"/>
    <s v="Gd"/>
    <s v="Attchd"/>
    <n v="2002"/>
    <s v="Fin"/>
    <x v="4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x v="476"/>
    <n v="79.652173913043484"/>
    <x v="6"/>
    <m/>
  </r>
  <r>
    <x v="1115"/>
    <n v="60"/>
    <x v="1"/>
    <s v="NA"/>
    <n v="8068"/>
    <x v="12"/>
    <s v="Pave"/>
    <s v="NA"/>
    <s v="IR1"/>
    <s v="Lvl"/>
    <s v="AllPub"/>
    <s v="Inside"/>
    <s v="Gtl"/>
    <x v="11"/>
    <s v="Norm"/>
    <s v="Norm"/>
    <x v="0"/>
    <x v="0"/>
    <x v="2"/>
    <x v="0"/>
    <n v="2002"/>
    <x v="1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x v="1"/>
    <s v="SBrkr"/>
    <n v="1010"/>
    <n v="1257"/>
    <n v="0"/>
    <x v="9"/>
    <n v="2267"/>
    <n v="0"/>
    <n v="0"/>
    <n v="2"/>
    <n v="1"/>
    <n v="4"/>
    <n v="1"/>
    <s v="Gd"/>
    <n v="8"/>
    <s v="Typ"/>
    <n v="1"/>
    <s v="TA"/>
    <s v="BuiltIn"/>
    <n v="2002"/>
    <s v="RFn"/>
    <x v="4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x v="52"/>
    <n v="60.606060606060609"/>
    <x v="3"/>
    <m/>
  </r>
  <r>
    <x v="1116"/>
    <n v="20"/>
    <x v="1"/>
    <s v="NA"/>
    <n v="8125"/>
    <x v="12"/>
    <s v="Pave"/>
    <s v="NA"/>
    <s v="Reg"/>
    <s v="Lvl"/>
    <s v="AllPub"/>
    <s v="Inside"/>
    <s v="Gtl"/>
    <x v="14"/>
    <s v="Norm"/>
    <s v="Norm"/>
    <x v="0"/>
    <x v="3"/>
    <x v="3"/>
    <x v="0"/>
    <n v="2002"/>
    <x v="11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x v="1"/>
    <s v="SBrkr"/>
    <n v="1654"/>
    <n v="0"/>
    <n v="0"/>
    <x v="9"/>
    <n v="1654"/>
    <n v="1"/>
    <n v="0"/>
    <n v="2"/>
    <n v="0"/>
    <n v="3"/>
    <n v="1"/>
    <s v="Gd"/>
    <n v="6"/>
    <s v="Typ"/>
    <n v="0"/>
    <s v="NA"/>
    <s v="Attchd"/>
    <n v="2002"/>
    <s v="Unf"/>
    <x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x v="136"/>
    <n v="69.696969696969703"/>
    <x v="2"/>
    <m/>
  </r>
  <r>
    <x v="1117"/>
    <n v="20"/>
    <x v="1"/>
    <n v="70"/>
    <n v="8749"/>
    <x v="9"/>
    <s v="Pave"/>
    <s v="NA"/>
    <s v="Reg"/>
    <s v="Lvl"/>
    <s v="AllPub"/>
    <s v="Inside"/>
    <s v="Gtl"/>
    <x v="14"/>
    <s v="Norm"/>
    <s v="Norm"/>
    <x v="0"/>
    <x v="3"/>
    <x v="3"/>
    <x v="0"/>
    <n v="2002"/>
    <x v="11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x v="1"/>
    <s v="SBrkr"/>
    <n v="1459"/>
    <n v="0"/>
    <n v="0"/>
    <x v="17"/>
    <n v="1459"/>
    <n v="0"/>
    <n v="0"/>
    <n v="2"/>
    <n v="0"/>
    <n v="3"/>
    <n v="1"/>
    <s v="Gd"/>
    <n v="6"/>
    <s v="Typ"/>
    <n v="1"/>
    <s v="Gd"/>
    <s v="Attchd"/>
    <n v="2002"/>
    <s v="RFn"/>
    <x v="4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x v="369"/>
    <n v="66.206896551724142"/>
    <x v="2"/>
    <m/>
  </r>
  <r>
    <x v="1118"/>
    <n v="60"/>
    <x v="1"/>
    <n v="68"/>
    <n v="8935"/>
    <x v="2"/>
    <s v="Pave"/>
    <s v="NA"/>
    <s v="IR1"/>
    <s v="Lvl"/>
    <s v="AllPub"/>
    <s v="Inside"/>
    <s v="Gtl"/>
    <x v="14"/>
    <s v="Norm"/>
    <s v="Norm"/>
    <x v="0"/>
    <x v="0"/>
    <x v="3"/>
    <x v="0"/>
    <n v="2002"/>
    <x v="11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x v="1"/>
    <s v="SBrkr"/>
    <n v="831"/>
    <n v="829"/>
    <n v="0"/>
    <x v="22"/>
    <n v="1660"/>
    <n v="0"/>
    <n v="0"/>
    <n v="2"/>
    <n v="1"/>
    <n v="3"/>
    <n v="1"/>
    <s v="Gd"/>
    <n v="7"/>
    <s v="Typ"/>
    <n v="0"/>
    <s v="NA"/>
    <s v="Attchd"/>
    <n v="2002"/>
    <s v="RFn"/>
    <x v="4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x v="362"/>
    <n v="78"/>
    <x v="6"/>
    <m/>
  </r>
  <r>
    <x v="1119"/>
    <n v="20"/>
    <x v="1"/>
    <n v="70"/>
    <n v="9135"/>
    <x v="2"/>
    <s v="Pave"/>
    <s v="NA"/>
    <s v="Reg"/>
    <s v="Lvl"/>
    <s v="AllPub"/>
    <s v="Inside"/>
    <s v="Gtl"/>
    <x v="14"/>
    <s v="Norm"/>
    <s v="Norm"/>
    <x v="0"/>
    <x v="3"/>
    <x v="3"/>
    <x v="0"/>
    <n v="2002"/>
    <x v="11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x v="1"/>
    <s v="SBrkr"/>
    <n v="1536"/>
    <n v="0"/>
    <n v="0"/>
    <x v="8"/>
    <n v="1536"/>
    <n v="1"/>
    <n v="0"/>
    <n v="2"/>
    <n v="0"/>
    <n v="3"/>
    <n v="1"/>
    <s v="Gd"/>
    <n v="7"/>
    <s v="Typ"/>
    <n v="0"/>
    <s v="NA"/>
    <s v="Attchd"/>
    <n v="2002"/>
    <s v="RFn"/>
    <x v="4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x v="459"/>
    <n v="69.032258064516128"/>
    <x v="2"/>
    <m/>
  </r>
  <r>
    <x v="1120"/>
    <n v="60"/>
    <x v="1"/>
    <s v="NA"/>
    <n v="9375"/>
    <x v="15"/>
    <s v="Pave"/>
    <s v="NA"/>
    <s v="Reg"/>
    <s v="Lvl"/>
    <s v="AllPub"/>
    <s v="Inside"/>
    <s v="Gtl"/>
    <x v="14"/>
    <s v="Norm"/>
    <s v="Norm"/>
    <x v="0"/>
    <x v="0"/>
    <x v="0"/>
    <x v="0"/>
    <n v="2002"/>
    <x v="11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x v="1"/>
    <s v="SBrkr"/>
    <n v="1284"/>
    <n v="885"/>
    <n v="0"/>
    <x v="16"/>
    <n v="2169"/>
    <n v="0"/>
    <n v="0"/>
    <n v="2"/>
    <n v="1"/>
    <n v="3"/>
    <n v="1"/>
    <s v="Gd"/>
    <n v="7"/>
    <s v="Typ"/>
    <n v="1"/>
    <s v="Gd"/>
    <s v="Attchd"/>
    <n v="2002"/>
    <s v="RFn"/>
    <x v="4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x v="399"/>
    <n v="65.285714285714292"/>
    <x v="2"/>
    <m/>
  </r>
  <r>
    <x v="1121"/>
    <n v="60"/>
    <x v="1"/>
    <n v="75"/>
    <n v="9473"/>
    <x v="15"/>
    <s v="Pave"/>
    <s v="NA"/>
    <s v="Reg"/>
    <s v="Lvl"/>
    <s v="AllPub"/>
    <s v="Inside"/>
    <s v="Gtl"/>
    <x v="14"/>
    <s v="Norm"/>
    <s v="Norm"/>
    <x v="0"/>
    <x v="0"/>
    <x v="0"/>
    <x v="0"/>
    <n v="2002"/>
    <x v="11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x v="1"/>
    <s v="SBrkr"/>
    <n v="1128"/>
    <n v="903"/>
    <n v="0"/>
    <x v="3"/>
    <n v="2031"/>
    <n v="1"/>
    <n v="0"/>
    <n v="2"/>
    <n v="1"/>
    <n v="3"/>
    <n v="1"/>
    <s v="Gd"/>
    <n v="7"/>
    <s v="Typ"/>
    <n v="1"/>
    <s v="Gd"/>
    <s v="Attchd"/>
    <n v="2002"/>
    <s v="RFn"/>
    <x v="4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x v="477"/>
    <n v="74.0625"/>
    <x v="2"/>
    <m/>
  </r>
  <r>
    <x v="1122"/>
    <n v="20"/>
    <x v="1"/>
    <n v="75"/>
    <n v="9742"/>
    <x v="15"/>
    <s v="Pave"/>
    <s v="NA"/>
    <s v="Reg"/>
    <s v="Lvl"/>
    <s v="AllPub"/>
    <s v="Inside"/>
    <s v="Gtl"/>
    <x v="14"/>
    <s v="Norm"/>
    <s v="Norm"/>
    <x v="0"/>
    <x v="3"/>
    <x v="0"/>
    <x v="0"/>
    <n v="2002"/>
    <x v="11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x v="1"/>
    <s v="SBrkr"/>
    <n v="1795"/>
    <n v="0"/>
    <n v="0"/>
    <x v="32"/>
    <n v="1795"/>
    <n v="0"/>
    <n v="0"/>
    <n v="2"/>
    <n v="0"/>
    <n v="3"/>
    <n v="1"/>
    <s v="Gd"/>
    <n v="7"/>
    <s v="Typ"/>
    <n v="1"/>
    <s v="Gd"/>
    <s v="Attchd"/>
    <n v="2002"/>
    <s v="RFn"/>
    <x v="4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x v="136"/>
    <n v="63.888888888888886"/>
    <x v="3"/>
    <m/>
  </r>
  <r>
    <x v="1123"/>
    <n v="20"/>
    <x v="1"/>
    <n v="67"/>
    <n v="9808"/>
    <x v="3"/>
    <s v="Pave"/>
    <s v="NA"/>
    <s v="IR1"/>
    <s v="Lvl"/>
    <s v="AllPub"/>
    <s v="Inside"/>
    <s v="Gtl"/>
    <x v="14"/>
    <s v="Norm"/>
    <s v="Norm"/>
    <x v="0"/>
    <x v="3"/>
    <x v="3"/>
    <x v="0"/>
    <n v="2002"/>
    <x v="11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x v="1"/>
    <s v="SBrkr"/>
    <n v="1573"/>
    <n v="0"/>
    <n v="0"/>
    <x v="8"/>
    <n v="1573"/>
    <n v="1"/>
    <n v="0"/>
    <n v="2"/>
    <n v="0"/>
    <n v="3"/>
    <n v="1"/>
    <s v="Gd"/>
    <n v="6"/>
    <s v="Typ"/>
    <n v="0"/>
    <s v="NA"/>
    <s v="Attchd"/>
    <n v="2002"/>
    <s v="RFn"/>
    <x v="4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x v="470"/>
    <n v="73.225806451612897"/>
    <x v="2"/>
    <m/>
  </r>
  <r>
    <x v="1124"/>
    <n v="20"/>
    <x v="1"/>
    <n v="90"/>
    <n v="11248"/>
    <x v="8"/>
    <s v="Pave"/>
    <s v="NA"/>
    <s v="IR1"/>
    <s v="Lvl"/>
    <s v="AllPub"/>
    <s v="Corner"/>
    <s v="Gtl"/>
    <x v="14"/>
    <s v="Norm"/>
    <s v="Norm"/>
    <x v="0"/>
    <x v="3"/>
    <x v="9"/>
    <x v="0"/>
    <n v="2002"/>
    <x v="11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x v="1"/>
    <s v="SBrkr"/>
    <n v="1668"/>
    <n v="0"/>
    <n v="0"/>
    <x v="9"/>
    <n v="1668"/>
    <n v="1"/>
    <n v="0"/>
    <n v="2"/>
    <n v="0"/>
    <n v="3"/>
    <n v="1"/>
    <s v="Gd"/>
    <n v="7"/>
    <s v="Typ"/>
    <n v="1"/>
    <s v="TA"/>
    <s v="Attchd"/>
    <n v="2002"/>
    <s v="Fin"/>
    <x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x v="407"/>
    <n v="86.36363636363636"/>
    <x v="8"/>
    <m/>
  </r>
  <r>
    <x v="1125"/>
    <n v="60"/>
    <x v="1"/>
    <s v="NA"/>
    <n v="11250"/>
    <x v="8"/>
    <s v="Pave"/>
    <s v="NA"/>
    <s v="Reg"/>
    <s v="Lvl"/>
    <s v="AllPub"/>
    <s v="Corner"/>
    <s v="Gtl"/>
    <x v="14"/>
    <s v="Norm"/>
    <s v="Norm"/>
    <x v="0"/>
    <x v="0"/>
    <x v="0"/>
    <x v="0"/>
    <n v="2002"/>
    <x v="11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x v="1"/>
    <s v="SBrkr"/>
    <n v="1149"/>
    <n v="1141"/>
    <n v="0"/>
    <x v="10"/>
    <n v="2290"/>
    <n v="0"/>
    <n v="0"/>
    <n v="2"/>
    <n v="1"/>
    <n v="4"/>
    <n v="1"/>
    <s v="Gd"/>
    <n v="9"/>
    <s v="Typ"/>
    <n v="1"/>
    <s v="Gd"/>
    <s v="Attchd"/>
    <n v="2002"/>
    <s v="Unf"/>
    <x v="4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78"/>
    <n v="75.264705882352942"/>
    <x v="6"/>
    <m/>
  </r>
  <r>
    <x v="1126"/>
    <n v="60"/>
    <x v="1"/>
    <n v="80"/>
    <n v="11316"/>
    <x v="8"/>
    <s v="Pave"/>
    <s v="NA"/>
    <s v="Reg"/>
    <s v="Lvl"/>
    <s v="AllPub"/>
    <s v="Corner"/>
    <s v="Gtl"/>
    <x v="12"/>
    <s v="Norm"/>
    <s v="Norm"/>
    <x v="0"/>
    <x v="0"/>
    <x v="3"/>
    <x v="0"/>
    <n v="2002"/>
    <x v="11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x v="1"/>
    <s v="SBrkr"/>
    <n v="824"/>
    <n v="1070"/>
    <n v="0"/>
    <x v="6"/>
    <n v="1894"/>
    <n v="1"/>
    <n v="0"/>
    <n v="2"/>
    <n v="1"/>
    <n v="4"/>
    <n v="1"/>
    <s v="Gd"/>
    <n v="8"/>
    <s v="Typ"/>
    <n v="1"/>
    <s v="Gd"/>
    <s v="BuiltIn"/>
    <n v="2002"/>
    <s v="Fin"/>
    <x v="4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x v="479"/>
    <n v="79.592592592592595"/>
    <x v="6"/>
    <m/>
  </r>
  <r>
    <x v="1127"/>
    <n v="60"/>
    <x v="1"/>
    <n v="90"/>
    <n v="11367"/>
    <x v="8"/>
    <s v="Pave"/>
    <s v="NA"/>
    <s v="Reg"/>
    <s v="Lvl"/>
    <s v="AllPub"/>
    <s v="Corner"/>
    <s v="Gtl"/>
    <x v="14"/>
    <s v="Norm"/>
    <s v="Norm"/>
    <x v="0"/>
    <x v="0"/>
    <x v="0"/>
    <x v="0"/>
    <n v="2002"/>
    <x v="11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x v="1"/>
    <s v="SBrkr"/>
    <n v="1091"/>
    <n v="898"/>
    <n v="0"/>
    <x v="8"/>
    <n v="1989"/>
    <n v="1"/>
    <n v="0"/>
    <n v="2"/>
    <n v="1"/>
    <n v="3"/>
    <n v="1"/>
    <s v="Gd"/>
    <n v="7"/>
    <s v="Typ"/>
    <n v="1"/>
    <s v="Gd"/>
    <s v="Attchd"/>
    <n v="2002"/>
    <s v="Fin"/>
    <x v="4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x v="480"/>
    <n v="82.258064516129039"/>
    <x v="6"/>
    <m/>
  </r>
  <r>
    <x v="1128"/>
    <n v="20"/>
    <x v="1"/>
    <n v="88"/>
    <n v="12803"/>
    <x v="26"/>
    <s v="Pave"/>
    <s v="NA"/>
    <s v="IR1"/>
    <s v="Lvl"/>
    <s v="AllPub"/>
    <s v="Inside"/>
    <s v="Gtl"/>
    <x v="14"/>
    <s v="Norm"/>
    <s v="Norm"/>
    <x v="0"/>
    <x v="3"/>
    <x v="3"/>
    <x v="0"/>
    <n v="2002"/>
    <x v="11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x v="1"/>
    <s v="SBrkr"/>
    <n v="1494"/>
    <n v="0"/>
    <n v="0"/>
    <x v="13"/>
    <n v="1494"/>
    <n v="1"/>
    <n v="0"/>
    <n v="2"/>
    <n v="0"/>
    <n v="3"/>
    <n v="1"/>
    <s v="Gd"/>
    <n v="6"/>
    <s v="Typ"/>
    <n v="1"/>
    <s v="TA"/>
    <s v="Attchd"/>
    <n v="2002"/>
    <s v="RFn"/>
    <x v="4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x v="455"/>
    <n v="73.666666666666671"/>
    <x v="2"/>
    <m/>
  </r>
  <r>
    <x v="1129"/>
    <n v="20"/>
    <x v="1"/>
    <s v="NA"/>
    <n v="13265"/>
    <x v="24"/>
    <s v="Pave"/>
    <s v="NA"/>
    <s v="IR1"/>
    <s v="Lvl"/>
    <s v="AllPub"/>
    <s v="CulDSac"/>
    <s v="Gtl"/>
    <x v="10"/>
    <s v="Norm"/>
    <s v="Norm"/>
    <x v="0"/>
    <x v="3"/>
    <x v="0"/>
    <x v="0"/>
    <n v="2002"/>
    <x v="11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x v="1"/>
    <s v="SBrkr"/>
    <n v="1689"/>
    <n v="0"/>
    <n v="0"/>
    <x v="9"/>
    <n v="1689"/>
    <n v="1"/>
    <n v="0"/>
    <n v="2"/>
    <n v="0"/>
    <n v="3"/>
    <n v="1"/>
    <s v="Gd"/>
    <n v="7"/>
    <s v="Typ"/>
    <n v="2"/>
    <s v="Gd"/>
    <s v="Attchd"/>
    <n v="2002"/>
    <s v="RFn"/>
    <x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x v="420"/>
    <n v="82.121212121212125"/>
    <x v="6"/>
    <m/>
  </r>
  <r>
    <x v="1130"/>
    <n v="60"/>
    <x v="1"/>
    <n v="95"/>
    <n v="13450"/>
    <x v="11"/>
    <s v="Pave"/>
    <s v="NA"/>
    <s v="IR1"/>
    <s v="Lvl"/>
    <s v="AllPub"/>
    <s v="Corner"/>
    <s v="Gtl"/>
    <x v="14"/>
    <s v="Norm"/>
    <s v="Norm"/>
    <x v="0"/>
    <x v="0"/>
    <x v="3"/>
    <x v="0"/>
    <n v="2002"/>
    <x v="11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x v="1"/>
    <s v="SBrkr"/>
    <n v="920"/>
    <n v="941"/>
    <n v="0"/>
    <x v="0"/>
    <n v="1861"/>
    <n v="1"/>
    <n v="0"/>
    <n v="2"/>
    <n v="1"/>
    <n v="3"/>
    <n v="1"/>
    <s v="Gd"/>
    <n v="8"/>
    <s v="Typ"/>
    <n v="0"/>
    <s v="NA"/>
    <s v="BuiltIn"/>
    <n v="2002"/>
    <s v="RFn"/>
    <x v="4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x v="52"/>
    <n v="71.428571428571431"/>
    <x v="2"/>
    <m/>
  </r>
  <r>
    <x v="1131"/>
    <n v="60"/>
    <x v="1"/>
    <n v="65"/>
    <n v="14006"/>
    <x v="35"/>
    <s v="Pave"/>
    <s v="NA"/>
    <s v="IR1"/>
    <s v="Lvl"/>
    <s v="AllPub"/>
    <s v="Inside"/>
    <s v="Gtl"/>
    <x v="14"/>
    <s v="Norm"/>
    <s v="Norm"/>
    <x v="0"/>
    <x v="0"/>
    <x v="3"/>
    <x v="0"/>
    <n v="2002"/>
    <x v="11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x v="1"/>
    <s v="SBrkr"/>
    <n v="936"/>
    <n v="840"/>
    <n v="0"/>
    <x v="6"/>
    <n v="1776"/>
    <n v="0"/>
    <n v="0"/>
    <n v="2"/>
    <n v="1"/>
    <n v="3"/>
    <n v="1"/>
    <s v="Gd"/>
    <n v="7"/>
    <s v="Typ"/>
    <n v="1"/>
    <s v="TA"/>
    <s v="Attchd"/>
    <n v="2002"/>
    <s v="RFn"/>
    <x v="4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x v="481"/>
    <n v="71.296296296296291"/>
    <x v="2"/>
    <m/>
  </r>
  <r>
    <x v="1132"/>
    <n v="60"/>
    <x v="1"/>
    <n v="85"/>
    <n v="14191"/>
    <x v="40"/>
    <s v="Pave"/>
    <s v="NA"/>
    <s v="Reg"/>
    <s v="Lvl"/>
    <s v="AllPub"/>
    <s v="Inside"/>
    <s v="Gtl"/>
    <x v="12"/>
    <s v="Norm"/>
    <s v="Norm"/>
    <x v="0"/>
    <x v="0"/>
    <x v="0"/>
    <x v="0"/>
    <n v="2002"/>
    <x v="1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x v="1"/>
    <s v="SBrkr"/>
    <n v="993"/>
    <n v="915"/>
    <n v="0"/>
    <x v="17"/>
    <n v="1908"/>
    <n v="0"/>
    <n v="0"/>
    <n v="2"/>
    <n v="1"/>
    <n v="4"/>
    <n v="1"/>
    <s v="Gd"/>
    <n v="9"/>
    <s v="Typ"/>
    <n v="0"/>
    <s v="NA"/>
    <s v="Attchd"/>
    <n v="2002"/>
    <s v="Fin"/>
    <x v="4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x v="482"/>
    <n v="69.965517241379317"/>
    <x v="2"/>
    <m/>
  </r>
  <r>
    <x v="1133"/>
    <n v="20"/>
    <x v="1"/>
    <n v="85"/>
    <n v="14331"/>
    <x v="40"/>
    <s v="Pave"/>
    <s v="NA"/>
    <s v="Reg"/>
    <s v="Lvl"/>
    <s v="AllPub"/>
    <s v="Inside"/>
    <s v="Gtl"/>
    <x v="12"/>
    <s v="Norm"/>
    <s v="Norm"/>
    <x v="0"/>
    <x v="3"/>
    <x v="0"/>
    <x v="0"/>
    <n v="2002"/>
    <x v="11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x v="1"/>
    <s v="SBrkr"/>
    <n v="1800"/>
    <n v="0"/>
    <n v="0"/>
    <x v="32"/>
    <n v="1800"/>
    <n v="1"/>
    <n v="0"/>
    <n v="2"/>
    <n v="0"/>
    <n v="3"/>
    <n v="1"/>
    <s v="Gd"/>
    <n v="7"/>
    <s v="Typ"/>
    <n v="1"/>
    <s v="Gd"/>
    <s v="Attchd"/>
    <n v="2002"/>
    <s v="Fin"/>
    <x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x v="483"/>
    <n v="86.805555555555557"/>
    <x v="8"/>
    <m/>
  </r>
  <r>
    <x v="1134"/>
    <n v="20"/>
    <x v="1"/>
    <n v="85"/>
    <n v="14536"/>
    <x v="40"/>
    <s v="Pave"/>
    <s v="NA"/>
    <s v="Reg"/>
    <s v="Lvl"/>
    <s v="AllPub"/>
    <s v="Inside"/>
    <s v="Gtl"/>
    <x v="12"/>
    <s v="Norm"/>
    <s v="Norm"/>
    <x v="0"/>
    <x v="3"/>
    <x v="0"/>
    <x v="0"/>
    <n v="2002"/>
    <x v="11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x v="1"/>
    <s v="SBrkr"/>
    <n v="1629"/>
    <n v="0"/>
    <n v="0"/>
    <x v="3"/>
    <n v="1629"/>
    <n v="1"/>
    <n v="0"/>
    <n v="2"/>
    <n v="0"/>
    <n v="3"/>
    <n v="1"/>
    <s v="Gd"/>
    <n v="9"/>
    <s v="Typ"/>
    <n v="1"/>
    <s v="Gd"/>
    <s v="Attchd"/>
    <n v="2002"/>
    <s v="Fin"/>
    <x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x v="427"/>
    <n v="84.375"/>
    <x v="6"/>
    <m/>
  </r>
  <r>
    <x v="1135"/>
    <n v="160"/>
    <x v="1"/>
    <n v="36"/>
    <n v="2268"/>
    <x v="61"/>
    <s v="Pave"/>
    <s v="NA"/>
    <s v="Reg"/>
    <s v="Lvl"/>
    <s v="AllPub"/>
    <s v="Inside"/>
    <s v="Gtl"/>
    <x v="23"/>
    <s v="Norm"/>
    <s v="Norm"/>
    <x v="4"/>
    <x v="0"/>
    <x v="3"/>
    <x v="0"/>
    <n v="2003"/>
    <x v="11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x v="1"/>
    <s v="SBrkr"/>
    <n v="764"/>
    <n v="862"/>
    <n v="0"/>
    <x v="2"/>
    <n v="1626"/>
    <n v="0"/>
    <n v="0"/>
    <n v="2"/>
    <n v="0"/>
    <n v="2"/>
    <n v="1"/>
    <s v="Gd"/>
    <n v="6"/>
    <s v="Typ"/>
    <n v="0"/>
    <s v="NA"/>
    <s v="BuiltIn"/>
    <n v="2003"/>
    <s v="RFn"/>
    <x v="4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x v="313"/>
    <n v="72.083333333333329"/>
    <x v="2"/>
    <m/>
  </r>
  <r>
    <x v="1136"/>
    <n v="160"/>
    <x v="1"/>
    <n v="36"/>
    <n v="2448"/>
    <x v="25"/>
    <s v="Pave"/>
    <s v="NA"/>
    <s v="Reg"/>
    <s v="Lvl"/>
    <s v="AllPub"/>
    <s v="Inside"/>
    <s v="Gtl"/>
    <x v="23"/>
    <s v="Norm"/>
    <s v="Norm"/>
    <x v="4"/>
    <x v="0"/>
    <x v="3"/>
    <x v="0"/>
    <n v="2003"/>
    <x v="11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x v="1"/>
    <s v="SBrkr"/>
    <n v="764"/>
    <n v="862"/>
    <n v="0"/>
    <x v="2"/>
    <n v="1626"/>
    <n v="1"/>
    <n v="0"/>
    <n v="2"/>
    <n v="1"/>
    <n v="2"/>
    <n v="1"/>
    <s v="Gd"/>
    <n v="6"/>
    <s v="Typ"/>
    <n v="0"/>
    <s v="NA"/>
    <s v="BuiltIn"/>
    <n v="2003"/>
    <s v="RFn"/>
    <x v="4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x v="265"/>
    <n v="64.166666666666671"/>
    <x v="3"/>
    <m/>
  </r>
  <r>
    <x v="1137"/>
    <n v="160"/>
    <x v="1"/>
    <n v="36"/>
    <n v="2628"/>
    <x v="25"/>
    <s v="Pave"/>
    <s v="NA"/>
    <s v="Reg"/>
    <s v="Lvl"/>
    <s v="AllPub"/>
    <s v="Inside"/>
    <s v="Gtl"/>
    <x v="23"/>
    <s v="Norm"/>
    <s v="Norm"/>
    <x v="4"/>
    <x v="0"/>
    <x v="3"/>
    <x v="0"/>
    <n v="2003"/>
    <x v="11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x v="1"/>
    <s v="SBrkr"/>
    <n v="764"/>
    <n v="862"/>
    <n v="0"/>
    <x v="2"/>
    <n v="1626"/>
    <n v="0"/>
    <n v="0"/>
    <n v="2"/>
    <n v="1"/>
    <n v="2"/>
    <n v="1"/>
    <s v="Gd"/>
    <n v="6"/>
    <s v="Typ"/>
    <n v="0"/>
    <s v="NA"/>
    <s v="BuiltIn"/>
    <n v="2003"/>
    <s v="RFn"/>
    <x v="4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x v="349"/>
    <n v="73.125"/>
    <x v="2"/>
    <m/>
  </r>
  <r>
    <x v="1138"/>
    <n v="120"/>
    <x v="1"/>
    <s v="NA"/>
    <n v="3136"/>
    <x v="73"/>
    <s v="Pave"/>
    <s v="NA"/>
    <s v="IR1"/>
    <s v="Lvl"/>
    <s v="AllPub"/>
    <s v="Corner"/>
    <s v="Gtl"/>
    <x v="23"/>
    <s v="Norm"/>
    <s v="Norm"/>
    <x v="3"/>
    <x v="3"/>
    <x v="3"/>
    <x v="0"/>
    <n v="2003"/>
    <x v="11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x v="1"/>
    <s v="SBrkr"/>
    <n v="1405"/>
    <n v="0"/>
    <n v="0"/>
    <x v="0"/>
    <n v="1405"/>
    <n v="0"/>
    <n v="0"/>
    <n v="2"/>
    <n v="0"/>
    <n v="2"/>
    <n v="1"/>
    <s v="Gd"/>
    <n v="6"/>
    <s v="Typ"/>
    <n v="1"/>
    <s v="Gd"/>
    <s v="Attchd"/>
    <n v="2003"/>
    <s v="RFn"/>
    <x v="4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x v="484"/>
    <n v="61.339285714285715"/>
    <x v="3"/>
    <m/>
  </r>
  <r>
    <x v="1139"/>
    <n v="120"/>
    <x v="1"/>
    <s v="NA"/>
    <n v="3196"/>
    <x v="73"/>
    <s v="Pave"/>
    <s v="NA"/>
    <s v="Reg"/>
    <s v="Lvl"/>
    <s v="AllPub"/>
    <s v="Inside"/>
    <s v="Gtl"/>
    <x v="24"/>
    <s v="Norm"/>
    <s v="Norm"/>
    <x v="3"/>
    <x v="3"/>
    <x v="3"/>
    <x v="0"/>
    <n v="2003"/>
    <x v="11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x v="1"/>
    <s v="SBrkr"/>
    <n v="1557"/>
    <n v="0"/>
    <n v="0"/>
    <x v="17"/>
    <n v="1557"/>
    <n v="0"/>
    <n v="0"/>
    <n v="2"/>
    <n v="0"/>
    <n v="2"/>
    <n v="1"/>
    <s v="Gd"/>
    <n v="7"/>
    <s v="Typ"/>
    <n v="1"/>
    <s v="TA"/>
    <s v="Attchd"/>
    <n v="2003"/>
    <s v="Fin"/>
    <x v="4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x v="129"/>
    <n v="80.689655172413794"/>
    <x v="6"/>
    <m/>
  </r>
  <r>
    <x v="1140"/>
    <n v="120"/>
    <x v="1"/>
    <s v="NA"/>
    <n v="3196"/>
    <x v="73"/>
    <s v="Pave"/>
    <s v="NA"/>
    <s v="Reg"/>
    <s v="Lvl"/>
    <s v="AllPub"/>
    <s v="Inside"/>
    <s v="Gtl"/>
    <x v="24"/>
    <s v="Norm"/>
    <s v="Norm"/>
    <x v="3"/>
    <x v="3"/>
    <x v="0"/>
    <x v="0"/>
    <n v="2003"/>
    <x v="11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x v="1"/>
    <s v="SBrkr"/>
    <n v="1456"/>
    <n v="0"/>
    <n v="0"/>
    <x v="6"/>
    <n v="1456"/>
    <n v="0"/>
    <n v="0"/>
    <n v="2"/>
    <n v="0"/>
    <n v="2"/>
    <n v="1"/>
    <s v="Gd"/>
    <n v="7"/>
    <s v="Typ"/>
    <n v="1"/>
    <s v="TA"/>
    <s v="Attchd"/>
    <n v="2003"/>
    <s v="Fin"/>
    <x v="4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x v="283"/>
    <n v="79.629629629629633"/>
    <x v="6"/>
    <m/>
  </r>
  <r>
    <x v="1141"/>
    <n v="120"/>
    <x v="0"/>
    <s v="NA"/>
    <n v="4435"/>
    <x v="23"/>
    <s v="Pave"/>
    <s v="NA"/>
    <s v="Reg"/>
    <s v="Lvl"/>
    <s v="AllPub"/>
    <s v="Inside"/>
    <s v="Gtl"/>
    <x v="14"/>
    <s v="Norm"/>
    <s v="Norm"/>
    <x v="3"/>
    <x v="3"/>
    <x v="2"/>
    <x v="0"/>
    <n v="2003"/>
    <x v="11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1"/>
    <s v="SBrkr"/>
    <n v="848"/>
    <n v="0"/>
    <n v="0"/>
    <x v="7"/>
    <n v="848"/>
    <n v="1"/>
    <n v="0"/>
    <n v="1"/>
    <n v="0"/>
    <n v="1"/>
    <n v="1"/>
    <s v="Gd"/>
    <n v="4"/>
    <s v="Typ"/>
    <n v="0"/>
    <s v="NA"/>
    <s v="Attchd"/>
    <n v="2003"/>
    <s v="Fin"/>
    <x v="4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x v="16"/>
    <n v="82.352941176470594"/>
    <x v="6"/>
    <m/>
  </r>
  <r>
    <x v="1142"/>
    <n v="120"/>
    <x v="0"/>
    <n v="36"/>
    <n v="4435"/>
    <x v="23"/>
    <s v="Pave"/>
    <s v="NA"/>
    <s v="Reg"/>
    <s v="Lvl"/>
    <s v="AllPub"/>
    <s v="Inside"/>
    <s v="Gtl"/>
    <x v="14"/>
    <s v="Norm"/>
    <s v="Norm"/>
    <x v="3"/>
    <x v="3"/>
    <x v="2"/>
    <x v="0"/>
    <n v="2003"/>
    <x v="11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x v="1"/>
    <s v="SBrkr"/>
    <n v="848"/>
    <n v="0"/>
    <n v="0"/>
    <x v="7"/>
    <n v="848"/>
    <n v="1"/>
    <n v="0"/>
    <n v="1"/>
    <n v="0"/>
    <n v="1"/>
    <n v="1"/>
    <s v="Gd"/>
    <n v="3"/>
    <s v="Typ"/>
    <n v="0"/>
    <s v="NA"/>
    <s v="Attchd"/>
    <n v="2003"/>
    <s v="Fin"/>
    <x v="4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x v="234"/>
    <n v="77.352941176470594"/>
    <x v="6"/>
    <m/>
  </r>
  <r>
    <x v="1143"/>
    <n v="120"/>
    <x v="0"/>
    <s v="NA"/>
    <n v="4435"/>
    <x v="23"/>
    <s v="Pave"/>
    <s v="NA"/>
    <s v="Reg"/>
    <s v="Lvl"/>
    <s v="AllPub"/>
    <s v="Inside"/>
    <s v="Gtl"/>
    <x v="14"/>
    <s v="Norm"/>
    <s v="Norm"/>
    <x v="3"/>
    <x v="3"/>
    <x v="2"/>
    <x v="0"/>
    <n v="2003"/>
    <x v="11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1"/>
    <s v="SBrkr"/>
    <n v="848"/>
    <n v="0"/>
    <n v="0"/>
    <x v="7"/>
    <n v="848"/>
    <n v="1"/>
    <n v="0"/>
    <n v="1"/>
    <n v="0"/>
    <n v="1"/>
    <n v="1"/>
    <s v="Gd"/>
    <n v="4"/>
    <s v="Typ"/>
    <n v="0"/>
    <s v="NA"/>
    <s v="Attchd"/>
    <n v="2003"/>
    <s v="Fin"/>
    <x v="4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x v="63"/>
    <n v="84.705882352941174"/>
    <x v="6"/>
    <m/>
  </r>
  <r>
    <x v="1144"/>
    <n v="120"/>
    <x v="0"/>
    <n v="37"/>
    <n v="4435"/>
    <x v="23"/>
    <s v="Pave"/>
    <s v="NA"/>
    <s v="Reg"/>
    <s v="Lvl"/>
    <s v="AllPub"/>
    <s v="Inside"/>
    <s v="Gtl"/>
    <x v="14"/>
    <s v="Norm"/>
    <s v="Norm"/>
    <x v="3"/>
    <x v="3"/>
    <x v="2"/>
    <x v="0"/>
    <n v="2003"/>
    <x v="11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x v="1"/>
    <s v="SBrkr"/>
    <n v="848"/>
    <n v="0"/>
    <n v="0"/>
    <x v="7"/>
    <n v="848"/>
    <n v="1"/>
    <n v="0"/>
    <n v="1"/>
    <n v="0"/>
    <n v="1"/>
    <n v="1"/>
    <s v="Gd"/>
    <n v="3"/>
    <s v="Typ"/>
    <n v="0"/>
    <s v="NA"/>
    <s v="Attchd"/>
    <n v="2003"/>
    <s v="Fin"/>
    <x v="4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x v="122"/>
    <n v="80.294117647058826"/>
    <x v="6"/>
    <m/>
  </r>
  <r>
    <x v="1145"/>
    <n v="60"/>
    <x v="1"/>
    <n v="60"/>
    <n v="6931"/>
    <x v="21"/>
    <s v="Pave"/>
    <s v="NA"/>
    <s v="Reg"/>
    <s v="Lvl"/>
    <s v="AllPub"/>
    <s v="Inside"/>
    <s v="Gtl"/>
    <x v="2"/>
    <s v="Norm"/>
    <s v="Norm"/>
    <x v="0"/>
    <x v="0"/>
    <x v="3"/>
    <x v="0"/>
    <n v="2003"/>
    <x v="11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x v="1"/>
    <s v="SBrkr"/>
    <n v="760"/>
    <n v="896"/>
    <n v="0"/>
    <x v="2"/>
    <n v="1656"/>
    <n v="0"/>
    <n v="0"/>
    <n v="2"/>
    <n v="1"/>
    <n v="3"/>
    <n v="1"/>
    <s v="Gd"/>
    <n v="7"/>
    <s v="Typ"/>
    <n v="1"/>
    <s v="Gd"/>
    <s v="BuiltIn"/>
    <n v="2003"/>
    <s v="Fin"/>
    <x v="4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x v="485"/>
    <n v="68.916666666666671"/>
    <x v="2"/>
    <m/>
  </r>
  <r>
    <x v="1146"/>
    <n v="60"/>
    <x v="1"/>
    <n v="72"/>
    <n v="7226"/>
    <x v="17"/>
    <s v="Pave"/>
    <s v="NA"/>
    <s v="IR1"/>
    <s v="Lvl"/>
    <s v="AllPub"/>
    <s v="CulDSac"/>
    <s v="Gtl"/>
    <x v="14"/>
    <s v="Norm"/>
    <s v="Norm"/>
    <x v="0"/>
    <x v="0"/>
    <x v="3"/>
    <x v="0"/>
    <n v="2003"/>
    <x v="11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x v="1"/>
    <s v="SBrkr"/>
    <n v="798"/>
    <n v="842"/>
    <n v="0"/>
    <x v="2"/>
    <n v="1640"/>
    <n v="0"/>
    <n v="0"/>
    <n v="2"/>
    <n v="1"/>
    <n v="3"/>
    <n v="1"/>
    <s v="Gd"/>
    <n v="6"/>
    <s v="Typ"/>
    <n v="0"/>
    <s v="NA"/>
    <s v="Attchd"/>
    <n v="2003"/>
    <s v="RFn"/>
    <x v="4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x v="486"/>
    <n v="76.25"/>
    <x v="6"/>
    <m/>
  </r>
  <r>
    <x v="1147"/>
    <n v="85"/>
    <x v="1"/>
    <n v="64"/>
    <n v="7301"/>
    <x v="17"/>
    <s v="Pave"/>
    <s v="NA"/>
    <s v="Reg"/>
    <s v="Lvl"/>
    <s v="AllPub"/>
    <s v="Corner"/>
    <s v="Gtl"/>
    <x v="2"/>
    <s v="Norm"/>
    <s v="Norm"/>
    <x v="0"/>
    <x v="7"/>
    <x v="3"/>
    <x v="0"/>
    <n v="2003"/>
    <x v="11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x v="1"/>
    <s v="SBrkr"/>
    <n v="495"/>
    <n v="1427"/>
    <n v="0"/>
    <x v="20"/>
    <n v="1922"/>
    <n v="0"/>
    <n v="0"/>
    <n v="3"/>
    <n v="0"/>
    <n v="4"/>
    <n v="1"/>
    <s v="Gd"/>
    <n v="7"/>
    <s v="Typ"/>
    <n v="1"/>
    <s v="Ex"/>
    <s v="BuiltIn"/>
    <n v="2003"/>
    <s v="RFn"/>
    <x v="4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x v="487"/>
    <n v="104.47368421052632"/>
    <x v="9"/>
    <m/>
  </r>
  <r>
    <x v="1148"/>
    <n v="60"/>
    <x v="1"/>
    <s v="NA"/>
    <n v="7750"/>
    <x v="14"/>
    <s v="Pave"/>
    <s v="NA"/>
    <s v="Reg"/>
    <s v="Lvl"/>
    <s v="AllPub"/>
    <s v="Inside"/>
    <s v="Gtl"/>
    <x v="11"/>
    <s v="RRAn"/>
    <s v="Norm"/>
    <x v="0"/>
    <x v="0"/>
    <x v="3"/>
    <x v="0"/>
    <n v="2003"/>
    <x v="11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x v="1"/>
    <s v="SBrkr"/>
    <n v="660"/>
    <n v="660"/>
    <n v="0"/>
    <x v="14"/>
    <n v="1320"/>
    <n v="0"/>
    <n v="0"/>
    <n v="2"/>
    <n v="1"/>
    <n v="3"/>
    <n v="1"/>
    <s v="Gd"/>
    <n v="6"/>
    <s v="Typ"/>
    <n v="0"/>
    <s v="NA"/>
    <s v="Attchd"/>
    <n v="2003"/>
    <s v="Fin"/>
    <x v="4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x v="269"/>
    <n v="81"/>
    <x v="6"/>
    <m/>
  </r>
  <r>
    <x v="1149"/>
    <n v="60"/>
    <x v="1"/>
    <n v="63"/>
    <n v="7875"/>
    <x v="14"/>
    <s v="Pave"/>
    <s v="NA"/>
    <s v="Reg"/>
    <s v="Lvl"/>
    <s v="AllPub"/>
    <s v="Inside"/>
    <s v="Gtl"/>
    <x v="11"/>
    <s v="Norm"/>
    <s v="Norm"/>
    <x v="0"/>
    <x v="0"/>
    <x v="3"/>
    <x v="0"/>
    <n v="2003"/>
    <x v="11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x v="1"/>
    <s v="SBrkr"/>
    <n v="807"/>
    <n v="702"/>
    <n v="0"/>
    <x v="26"/>
    <n v="1509"/>
    <n v="0"/>
    <n v="0"/>
    <n v="2"/>
    <n v="1"/>
    <n v="3"/>
    <n v="1"/>
    <s v="Gd"/>
    <n v="8"/>
    <s v="Typ"/>
    <n v="1"/>
    <s v="Gd"/>
    <s v="Attchd"/>
    <n v="2003"/>
    <s v="Fin"/>
    <x v="4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x v="321"/>
    <n v="78.260869565217391"/>
    <x v="6"/>
    <m/>
  </r>
  <r>
    <x v="1150"/>
    <n v="60"/>
    <x v="1"/>
    <n v="65"/>
    <n v="8158"/>
    <x v="12"/>
    <s v="Pave"/>
    <s v="NA"/>
    <s v="Reg"/>
    <s v="Lvl"/>
    <s v="AllPub"/>
    <s v="Inside"/>
    <s v="Gtl"/>
    <x v="14"/>
    <s v="Norm"/>
    <s v="Norm"/>
    <x v="0"/>
    <x v="0"/>
    <x v="3"/>
    <x v="0"/>
    <n v="2003"/>
    <x v="11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x v="1"/>
    <s v="SBrkr"/>
    <n v="884"/>
    <n v="884"/>
    <n v="0"/>
    <x v="6"/>
    <n v="1768"/>
    <n v="1"/>
    <n v="0"/>
    <n v="2"/>
    <n v="1"/>
    <n v="3"/>
    <n v="1"/>
    <s v="Gd"/>
    <n v="8"/>
    <s v="Typ"/>
    <n v="0"/>
    <s v="NA"/>
    <s v="Attchd"/>
    <n v="2003"/>
    <s v="RFn"/>
    <x v="4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x v="451"/>
    <n v="83.296296296296291"/>
    <x v="6"/>
    <m/>
  </r>
  <r>
    <x v="1151"/>
    <n v="60"/>
    <x v="1"/>
    <n v="65"/>
    <n v="8200"/>
    <x v="12"/>
    <s v="Pave"/>
    <s v="NA"/>
    <s v="Reg"/>
    <s v="Lvl"/>
    <s v="AllPub"/>
    <s v="Inside"/>
    <s v="Gtl"/>
    <x v="14"/>
    <s v="Norm"/>
    <s v="Norm"/>
    <x v="0"/>
    <x v="0"/>
    <x v="3"/>
    <x v="0"/>
    <n v="2003"/>
    <x v="11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x v="1"/>
    <s v="SBrkr"/>
    <n v="847"/>
    <n v="1081"/>
    <n v="0"/>
    <x v="0"/>
    <n v="1928"/>
    <n v="0"/>
    <n v="0"/>
    <n v="2"/>
    <n v="1"/>
    <n v="4"/>
    <n v="1"/>
    <s v="Gd"/>
    <n v="8"/>
    <s v="Typ"/>
    <n v="1"/>
    <s v="Gd"/>
    <s v="BuiltIn"/>
    <n v="2003"/>
    <s v="Fin"/>
    <x v="4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177"/>
    <n v="78.392857142857139"/>
    <x v="6"/>
    <m/>
  </r>
  <r>
    <x v="1152"/>
    <n v="60"/>
    <x v="1"/>
    <n v="65"/>
    <n v="8450"/>
    <x v="12"/>
    <s v="Pave"/>
    <s v="NA"/>
    <s v="Reg"/>
    <s v="Lvl"/>
    <s v="AllPub"/>
    <s v="Inside"/>
    <s v="Gtl"/>
    <x v="14"/>
    <s v="Norm"/>
    <s v="Norm"/>
    <x v="0"/>
    <x v="0"/>
    <x v="3"/>
    <x v="0"/>
    <n v="2003"/>
    <x v="11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x v="1"/>
    <s v="SBrkr"/>
    <n v="856"/>
    <n v="854"/>
    <n v="0"/>
    <x v="23"/>
    <n v="1710"/>
    <n v="1"/>
    <n v="0"/>
    <n v="2"/>
    <n v="1"/>
    <n v="3"/>
    <n v="1"/>
    <s v="Gd"/>
    <n v="8"/>
    <s v="Typ"/>
    <n v="0"/>
    <s v="NA"/>
    <s v="Attchd"/>
    <n v="2003"/>
    <s v="RFn"/>
    <x v="4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x v="488"/>
    <n v="80.192307692307693"/>
    <x v="6"/>
    <m/>
  </r>
  <r>
    <x v="1153"/>
    <n v="20"/>
    <x v="1"/>
    <n v="65"/>
    <n v="8450"/>
    <x v="12"/>
    <s v="Pave"/>
    <s v="NA"/>
    <s v="Reg"/>
    <s v="Lvl"/>
    <s v="AllPub"/>
    <s v="Inside"/>
    <s v="Gtl"/>
    <x v="14"/>
    <s v="Norm"/>
    <s v="Norm"/>
    <x v="0"/>
    <x v="3"/>
    <x v="3"/>
    <x v="0"/>
    <n v="2003"/>
    <x v="11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x v="1"/>
    <s v="SBrkr"/>
    <n v="1337"/>
    <n v="0"/>
    <n v="0"/>
    <x v="6"/>
    <n v="1337"/>
    <n v="1"/>
    <n v="0"/>
    <n v="2"/>
    <n v="0"/>
    <n v="3"/>
    <n v="1"/>
    <s v="Gd"/>
    <n v="6"/>
    <s v="Typ"/>
    <n v="0"/>
    <s v="NA"/>
    <s v="Attchd"/>
    <n v="2003"/>
    <s v="RFn"/>
    <x v="4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x v="69"/>
    <n v="68.518518518518519"/>
    <x v="2"/>
    <m/>
  </r>
  <r>
    <x v="1154"/>
    <n v="20"/>
    <x v="0"/>
    <n v="80"/>
    <n v="8546"/>
    <x v="9"/>
    <s v="Pave"/>
    <s v="NA"/>
    <s v="Reg"/>
    <s v="Lvl"/>
    <s v="AllPub"/>
    <s v="Corner"/>
    <s v="Gtl"/>
    <x v="2"/>
    <s v="Norm"/>
    <s v="Norm"/>
    <x v="0"/>
    <x v="3"/>
    <x v="4"/>
    <x v="0"/>
    <n v="2003"/>
    <x v="11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x v="1"/>
    <s v="SBrkr"/>
    <n v="1121"/>
    <n v="0"/>
    <n v="0"/>
    <x v="15"/>
    <n v="1121"/>
    <n v="0"/>
    <n v="0"/>
    <n v="2"/>
    <n v="0"/>
    <n v="2"/>
    <n v="1"/>
    <s v="TA"/>
    <n v="5"/>
    <s v="Typ"/>
    <n v="0"/>
    <s v="NA"/>
    <s v="Attchd"/>
    <n v="2003"/>
    <s v="RFn"/>
    <x v="4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x v="16"/>
    <n v="63.636363636363633"/>
    <x v="3"/>
    <m/>
  </r>
  <r>
    <x v="1155"/>
    <n v="60"/>
    <x v="4"/>
    <n v="64"/>
    <n v="8791"/>
    <x v="9"/>
    <s v="Pave"/>
    <s v="NA"/>
    <s v="IR1"/>
    <s v="Lvl"/>
    <s v="AllPub"/>
    <s v="Inside"/>
    <s v="Gtl"/>
    <x v="22"/>
    <s v="Norm"/>
    <s v="Norm"/>
    <x v="0"/>
    <x v="0"/>
    <x v="2"/>
    <x v="0"/>
    <n v="2003"/>
    <x v="11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x v="1"/>
    <s v="SBrkr"/>
    <n v="864"/>
    <n v="864"/>
    <n v="0"/>
    <x v="23"/>
    <n v="1728"/>
    <n v="0"/>
    <n v="0"/>
    <n v="2"/>
    <n v="1"/>
    <n v="3"/>
    <n v="1"/>
    <s v="Gd"/>
    <n v="7"/>
    <s v="Typ"/>
    <n v="0"/>
    <s v="NA"/>
    <s v="Attchd"/>
    <n v="2003"/>
    <s v="RFn"/>
    <x v="4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x v="257"/>
    <n v="79.807692307692307"/>
    <x v="6"/>
    <m/>
  </r>
  <r>
    <x v="1156"/>
    <n v="20"/>
    <x v="1"/>
    <n v="70"/>
    <n v="9135"/>
    <x v="2"/>
    <s v="Pave"/>
    <s v="NA"/>
    <s v="Reg"/>
    <s v="Lvl"/>
    <s v="AllPub"/>
    <s v="Inside"/>
    <s v="Gtl"/>
    <x v="14"/>
    <s v="Norm"/>
    <s v="Norm"/>
    <x v="0"/>
    <x v="3"/>
    <x v="2"/>
    <x v="0"/>
    <n v="2003"/>
    <x v="11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x v="1"/>
    <s v="SBrkr"/>
    <n v="1700"/>
    <n v="0"/>
    <n v="0"/>
    <x v="10"/>
    <n v="1700"/>
    <n v="1"/>
    <n v="0"/>
    <n v="2"/>
    <n v="0"/>
    <n v="3"/>
    <n v="1"/>
    <s v="Gd"/>
    <n v="7"/>
    <s v="Typ"/>
    <n v="0"/>
    <s v="NA"/>
    <s v="Attchd"/>
    <n v="2003"/>
    <s v="RFn"/>
    <x v="4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x v="52"/>
    <n v="58.823529411764703"/>
    <x v="3"/>
    <m/>
  </r>
  <r>
    <x v="1157"/>
    <n v="20"/>
    <x v="1"/>
    <n v="129"/>
    <n v="9196"/>
    <x v="2"/>
    <s v="Pave"/>
    <s v="NA"/>
    <s v="IR1"/>
    <s v="Lvl"/>
    <s v="AllPub"/>
    <s v="Inside"/>
    <s v="Gtl"/>
    <x v="10"/>
    <s v="Norm"/>
    <s v="Norm"/>
    <x v="0"/>
    <x v="3"/>
    <x v="3"/>
    <x v="0"/>
    <n v="2003"/>
    <x v="11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x v="1"/>
    <s v="SBrkr"/>
    <n v="1560"/>
    <n v="0"/>
    <n v="0"/>
    <x v="8"/>
    <n v="1560"/>
    <n v="0"/>
    <n v="0"/>
    <n v="2"/>
    <n v="0"/>
    <n v="3"/>
    <n v="1"/>
    <s v="Gd"/>
    <n v="7"/>
    <s v="Typ"/>
    <n v="0"/>
    <s v="NA"/>
    <s v="Attchd"/>
    <n v="2003"/>
    <s v="Fin"/>
    <x v="4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x v="418"/>
    <n v="64.838709677419359"/>
    <x v="3"/>
    <m/>
  </r>
  <r>
    <x v="1158"/>
    <n v="60"/>
    <x v="4"/>
    <n v="75"/>
    <n v="9375"/>
    <x v="15"/>
    <s v="Pave"/>
    <s v="NA"/>
    <s v="Reg"/>
    <s v="Lvl"/>
    <s v="AllPub"/>
    <s v="Inside"/>
    <s v="Gtl"/>
    <x v="22"/>
    <s v="Norm"/>
    <s v="Norm"/>
    <x v="0"/>
    <x v="0"/>
    <x v="0"/>
    <x v="0"/>
    <n v="2003"/>
    <x v="11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x v="1"/>
    <s v="SBrkr"/>
    <n v="1053"/>
    <n v="939"/>
    <n v="0"/>
    <x v="13"/>
    <n v="1992"/>
    <n v="0"/>
    <n v="0"/>
    <n v="2"/>
    <n v="1"/>
    <n v="3"/>
    <n v="1"/>
    <s v="Gd"/>
    <n v="9"/>
    <s v="Typ"/>
    <n v="1"/>
    <s v="Gd"/>
    <s v="Attchd"/>
    <n v="2003"/>
    <s v="RFn"/>
    <x v="4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x v="158"/>
    <n v="83.333333333333329"/>
    <x v="6"/>
    <m/>
  </r>
  <r>
    <x v="1159"/>
    <n v="60"/>
    <x v="4"/>
    <n v="75"/>
    <n v="9375"/>
    <x v="15"/>
    <s v="Pave"/>
    <s v="NA"/>
    <s v="Reg"/>
    <s v="Lvl"/>
    <s v="AllPub"/>
    <s v="Inside"/>
    <s v="Gtl"/>
    <x v="22"/>
    <s v="Norm"/>
    <s v="Norm"/>
    <x v="0"/>
    <x v="0"/>
    <x v="3"/>
    <x v="0"/>
    <n v="2003"/>
    <x v="11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x v="1"/>
    <s v="SBrkr"/>
    <n v="912"/>
    <n v="1182"/>
    <n v="0"/>
    <x v="13"/>
    <n v="2094"/>
    <n v="0"/>
    <n v="0"/>
    <n v="2"/>
    <n v="1"/>
    <n v="4"/>
    <n v="1"/>
    <s v="Gd"/>
    <n v="8"/>
    <s v="Typ"/>
    <n v="1"/>
    <s v="Gd"/>
    <s v="BuiltIn"/>
    <n v="2003"/>
    <s v="Fin"/>
    <x v="4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x v="489"/>
    <n v="87.666666666666671"/>
    <x v="8"/>
    <m/>
  </r>
  <r>
    <x v="1160"/>
    <n v="60"/>
    <x v="1"/>
    <n v="44"/>
    <n v="9548"/>
    <x v="15"/>
    <s v="Pave"/>
    <s v="NA"/>
    <s v="IR1"/>
    <s v="Lvl"/>
    <s v="AllPub"/>
    <s v="CulDSac"/>
    <s v="Gtl"/>
    <x v="14"/>
    <s v="Norm"/>
    <s v="Norm"/>
    <x v="0"/>
    <x v="0"/>
    <x v="3"/>
    <x v="2"/>
    <n v="2003"/>
    <x v="11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x v="1"/>
    <s v="SBrkr"/>
    <n v="941"/>
    <n v="888"/>
    <n v="0"/>
    <x v="0"/>
    <n v="1829"/>
    <n v="1"/>
    <n v="0"/>
    <n v="2"/>
    <n v="1"/>
    <n v="3"/>
    <n v="1"/>
    <s v="Gd"/>
    <n v="7"/>
    <s v="Typ"/>
    <n v="1"/>
    <s v="TA"/>
    <s v="Attchd"/>
    <n v="2003"/>
    <s v="RFn"/>
    <x v="4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x v="477"/>
    <n v="84.642857142857139"/>
    <x v="6"/>
    <m/>
  </r>
  <r>
    <x v="1161"/>
    <n v="80"/>
    <x v="1"/>
    <n v="73"/>
    <n v="9590"/>
    <x v="15"/>
    <s v="Pave"/>
    <s v="NA"/>
    <s v="IR1"/>
    <s v="Lvl"/>
    <s v="AllPub"/>
    <s v="Corner"/>
    <s v="Gtl"/>
    <x v="12"/>
    <s v="Norm"/>
    <s v="Norm"/>
    <x v="0"/>
    <x v="6"/>
    <x v="3"/>
    <x v="0"/>
    <n v="2003"/>
    <x v="11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x v="1"/>
    <s v="SBrkr"/>
    <n v="1146"/>
    <n v="0"/>
    <n v="0"/>
    <x v="14"/>
    <n v="1146"/>
    <n v="1"/>
    <n v="0"/>
    <n v="2"/>
    <n v="0"/>
    <n v="3"/>
    <n v="1"/>
    <s v="Gd"/>
    <n v="6"/>
    <s v="Typ"/>
    <n v="1"/>
    <s v="Gd"/>
    <s v="Attchd"/>
    <n v="2003"/>
    <s v="Fin"/>
    <x v="4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x v="315"/>
    <n v="93.75"/>
    <x v="8"/>
    <m/>
  </r>
  <r>
    <x v="1162"/>
    <n v="20"/>
    <x v="1"/>
    <n v="67"/>
    <n v="10083"/>
    <x v="3"/>
    <s v="Pave"/>
    <s v="NA"/>
    <s v="Reg"/>
    <s v="Lvl"/>
    <s v="AllPub"/>
    <s v="Inside"/>
    <s v="Gtl"/>
    <x v="9"/>
    <s v="Norm"/>
    <s v="Norm"/>
    <x v="0"/>
    <x v="3"/>
    <x v="3"/>
    <x v="0"/>
    <n v="2003"/>
    <x v="11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x v="1"/>
    <s v="SBrkr"/>
    <n v="1200"/>
    <n v="0"/>
    <n v="0"/>
    <x v="2"/>
    <n v="1200"/>
    <n v="1"/>
    <n v="0"/>
    <n v="2"/>
    <n v="0"/>
    <n v="2"/>
    <n v="1"/>
    <s v="Gd"/>
    <n v="5"/>
    <s v="Typ"/>
    <n v="0"/>
    <s v="NA"/>
    <s v="Attchd"/>
    <n v="2003"/>
    <s v="RFn"/>
    <x v="4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x v="490"/>
    <n v="77.041666666666671"/>
    <x v="6"/>
    <m/>
  </r>
  <r>
    <x v="1163"/>
    <n v="60"/>
    <x v="1"/>
    <n v="85"/>
    <n v="10625"/>
    <x v="16"/>
    <s v="Pave"/>
    <s v="NA"/>
    <s v="Reg"/>
    <s v="Lvl"/>
    <s v="AllPub"/>
    <s v="Inside"/>
    <s v="Gtl"/>
    <x v="23"/>
    <s v="Norm"/>
    <s v="Norm"/>
    <x v="0"/>
    <x v="0"/>
    <x v="3"/>
    <x v="0"/>
    <n v="2003"/>
    <x v="11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x v="1"/>
    <s v="SBrkr"/>
    <n v="1006"/>
    <n v="1040"/>
    <n v="0"/>
    <x v="13"/>
    <n v="2046"/>
    <n v="1"/>
    <n v="0"/>
    <n v="2"/>
    <n v="1"/>
    <n v="3"/>
    <n v="1"/>
    <s v="Gd"/>
    <n v="8"/>
    <s v="Typ"/>
    <n v="1"/>
    <s v="Gd"/>
    <s v="BuiltIn"/>
    <n v="2003"/>
    <s v="RFn"/>
    <x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x v="491"/>
    <n v="94.666666666666671"/>
    <x v="8"/>
    <m/>
  </r>
  <r>
    <x v="1164"/>
    <n v="20"/>
    <x v="1"/>
    <n v="48"/>
    <n v="10635"/>
    <x v="16"/>
    <s v="Pave"/>
    <s v="NA"/>
    <s v="IR2"/>
    <s v="Lvl"/>
    <s v="AllPub"/>
    <s v="FR2"/>
    <s v="Gtl"/>
    <x v="14"/>
    <s v="Norm"/>
    <s v="Norm"/>
    <x v="0"/>
    <x v="3"/>
    <x v="0"/>
    <x v="0"/>
    <n v="2003"/>
    <x v="11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x v="1"/>
    <s v="SBrkr"/>
    <n v="1668"/>
    <n v="0"/>
    <n v="0"/>
    <x v="9"/>
    <n v="1668"/>
    <n v="1"/>
    <n v="0"/>
    <n v="2"/>
    <n v="0"/>
    <n v="3"/>
    <n v="1"/>
    <s v="Gd"/>
    <n v="8"/>
    <s v="Typ"/>
    <n v="1"/>
    <s v="TA"/>
    <s v="Attchd"/>
    <n v="2003"/>
    <s v="Fin"/>
    <x v="4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x v="492"/>
    <n v="70.303030303030297"/>
    <x v="2"/>
    <m/>
  </r>
  <r>
    <x v="1165"/>
    <n v="20"/>
    <x v="1"/>
    <n v="85"/>
    <n v="10655"/>
    <x v="16"/>
    <s v="Pave"/>
    <s v="NA"/>
    <s v="IR1"/>
    <s v="Lvl"/>
    <s v="AllPub"/>
    <s v="Inside"/>
    <s v="Gtl"/>
    <x v="23"/>
    <s v="Norm"/>
    <s v="Norm"/>
    <x v="0"/>
    <x v="3"/>
    <x v="0"/>
    <x v="0"/>
    <n v="2003"/>
    <x v="11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x v="1"/>
    <s v="SBrkr"/>
    <n v="1629"/>
    <n v="0"/>
    <n v="0"/>
    <x v="48"/>
    <n v="1629"/>
    <n v="1"/>
    <n v="0"/>
    <n v="2"/>
    <n v="0"/>
    <n v="3"/>
    <n v="1"/>
    <s v="Gd"/>
    <n v="7"/>
    <s v="Typ"/>
    <n v="1"/>
    <s v="Gd"/>
    <s v="Attchd"/>
    <n v="2003"/>
    <s v="RFn"/>
    <x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491"/>
    <n v="59.166666666666664"/>
    <x v="3"/>
    <m/>
  </r>
  <r>
    <x v="1166"/>
    <n v="20"/>
    <x v="1"/>
    <n v="72"/>
    <n v="10665"/>
    <x v="16"/>
    <s v="Pave"/>
    <s v="NA"/>
    <s v="IR1"/>
    <s v="Lvl"/>
    <s v="AllPub"/>
    <s v="Inside"/>
    <s v="Gtl"/>
    <x v="14"/>
    <s v="Norm"/>
    <s v="Norm"/>
    <x v="0"/>
    <x v="3"/>
    <x v="3"/>
    <x v="0"/>
    <n v="2003"/>
    <x v="11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x v="1"/>
    <s v="SBrkr"/>
    <n v="1479"/>
    <n v="0"/>
    <n v="0"/>
    <x v="17"/>
    <n v="1479"/>
    <n v="1"/>
    <n v="0"/>
    <n v="2"/>
    <n v="0"/>
    <n v="3"/>
    <n v="1"/>
    <s v="Gd"/>
    <n v="7"/>
    <s v="Typ"/>
    <n v="0"/>
    <s v="NA"/>
    <s v="Attchd"/>
    <n v="2003"/>
    <s v="RFn"/>
    <x v="4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x v="317"/>
    <n v="77.931034482758619"/>
    <x v="6"/>
    <m/>
  </r>
  <r>
    <x v="1167"/>
    <n v="60"/>
    <x v="1"/>
    <n v="72"/>
    <n v="11317"/>
    <x v="8"/>
    <s v="Pave"/>
    <s v="NA"/>
    <s v="Reg"/>
    <s v="Lvl"/>
    <s v="AllPub"/>
    <s v="Inside"/>
    <s v="Gtl"/>
    <x v="14"/>
    <s v="Norm"/>
    <s v="Norm"/>
    <x v="0"/>
    <x v="0"/>
    <x v="3"/>
    <x v="0"/>
    <n v="2003"/>
    <x v="11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x v="1"/>
    <s v="SBrkr"/>
    <n v="840"/>
    <n v="828"/>
    <n v="0"/>
    <x v="22"/>
    <n v="1668"/>
    <n v="0"/>
    <n v="0"/>
    <n v="2"/>
    <n v="1"/>
    <n v="3"/>
    <n v="1"/>
    <s v="Gd"/>
    <n v="8"/>
    <s v="Typ"/>
    <n v="0"/>
    <s v="NA"/>
    <s v="Attchd"/>
    <n v="2003"/>
    <s v="RFn"/>
    <x v="4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x v="321"/>
    <n v="72"/>
    <x v="2"/>
    <m/>
  </r>
  <r>
    <x v="1168"/>
    <n v="50"/>
    <x v="0"/>
    <n v="63"/>
    <n v="11426"/>
    <x v="8"/>
    <s v="Pave"/>
    <s v="NA"/>
    <s v="Reg"/>
    <s v="Lvl"/>
    <s v="AllPub"/>
    <s v="Inside"/>
    <s v="Gtl"/>
    <x v="0"/>
    <s v="Norm"/>
    <s v="Norm"/>
    <x v="0"/>
    <x v="1"/>
    <x v="3"/>
    <x v="0"/>
    <n v="2003"/>
    <x v="11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x v="1"/>
    <s v="SBrkr"/>
    <n v="1362"/>
    <n v="720"/>
    <n v="0"/>
    <x v="10"/>
    <n v="2082"/>
    <n v="0"/>
    <n v="0"/>
    <n v="2"/>
    <n v="1"/>
    <n v="3"/>
    <n v="1"/>
    <s v="Gd"/>
    <n v="6"/>
    <s v="Mod"/>
    <n v="0"/>
    <s v="NA"/>
    <s v="Detchd"/>
    <n v="2003"/>
    <s v="Unf"/>
    <x v="4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x v="52"/>
    <n v="58.823529411764703"/>
    <x v="3"/>
    <m/>
  </r>
  <r>
    <x v="1169"/>
    <n v="20"/>
    <x v="1"/>
    <n v="72"/>
    <n v="11846"/>
    <x v="4"/>
    <s v="Pave"/>
    <s v="NA"/>
    <s v="IR1"/>
    <s v="HLS"/>
    <s v="AllPub"/>
    <s v="Inside"/>
    <s v="Gtl"/>
    <x v="23"/>
    <s v="Norm"/>
    <s v="Norm"/>
    <x v="0"/>
    <x v="3"/>
    <x v="9"/>
    <x v="0"/>
    <n v="2003"/>
    <x v="11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x v="1"/>
    <s v="SBrkr"/>
    <n v="1792"/>
    <n v="0"/>
    <n v="0"/>
    <x v="32"/>
    <n v="1792"/>
    <n v="1"/>
    <n v="0"/>
    <n v="2"/>
    <n v="0"/>
    <n v="2"/>
    <n v="1"/>
    <s v="Ex"/>
    <n v="6"/>
    <s v="Typ"/>
    <n v="1"/>
    <s v="Gd"/>
    <s v="Attchd"/>
    <n v="2003"/>
    <s v="Fin"/>
    <x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x v="493"/>
    <n v="103.88888888888889"/>
    <x v="9"/>
    <m/>
  </r>
  <r>
    <x v="1170"/>
    <n v="80"/>
    <x v="1"/>
    <n v="76"/>
    <n v="9880"/>
    <x v="3"/>
    <s v="Pave"/>
    <s v="NA"/>
    <s v="Reg"/>
    <s v="Lvl"/>
    <s v="AllPub"/>
    <s v="Inside"/>
    <s v="Gtl"/>
    <x v="10"/>
    <s v="Norm"/>
    <s v="Norm"/>
    <x v="0"/>
    <x v="6"/>
    <x v="2"/>
    <x v="2"/>
    <n v="1977"/>
    <x v="8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x v="1"/>
    <s v="SBrkr"/>
    <n v="1118"/>
    <n v="0"/>
    <n v="0"/>
    <x v="15"/>
    <n v="1118"/>
    <n v="1"/>
    <n v="0"/>
    <n v="1"/>
    <n v="0"/>
    <n v="3"/>
    <n v="1"/>
    <s v="TA"/>
    <n v="6"/>
    <s v="Typ"/>
    <n v="1"/>
    <s v="Po"/>
    <s v="Attchd"/>
    <n v="1977"/>
    <s v="Fin"/>
    <x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x v="289"/>
    <n v="77.727272727272734"/>
    <x v="6"/>
    <m/>
  </r>
  <r>
    <x v="1171"/>
    <n v="60"/>
    <x v="1"/>
    <n v="93"/>
    <n v="11999"/>
    <x v="31"/>
    <s v="Pave"/>
    <s v="NA"/>
    <s v="Reg"/>
    <s v="Lvl"/>
    <s v="AllPub"/>
    <s v="Inside"/>
    <s v="Gtl"/>
    <x v="23"/>
    <s v="Norm"/>
    <s v="Norm"/>
    <x v="0"/>
    <x v="0"/>
    <x v="0"/>
    <x v="0"/>
    <n v="2003"/>
    <x v="11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x v="1"/>
    <s v="SBrkr"/>
    <n v="1234"/>
    <n v="1140"/>
    <n v="0"/>
    <x v="32"/>
    <n v="2374"/>
    <n v="0"/>
    <n v="0"/>
    <n v="2"/>
    <n v="1"/>
    <n v="4"/>
    <n v="1"/>
    <s v="Ex"/>
    <n v="10"/>
    <s v="Typ"/>
    <n v="1"/>
    <s v="Gd"/>
    <s v="BuiltIn"/>
    <n v="2003"/>
    <s v="Fin"/>
    <x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x v="407"/>
    <n v="79.166666666666671"/>
    <x v="6"/>
    <m/>
  </r>
  <r>
    <x v="1172"/>
    <n v="60"/>
    <x v="1"/>
    <n v="85"/>
    <n v="12244"/>
    <x v="31"/>
    <s v="Pave"/>
    <s v="NA"/>
    <s v="Reg"/>
    <s v="Lvl"/>
    <s v="AllPub"/>
    <s v="Inside"/>
    <s v="Gtl"/>
    <x v="12"/>
    <s v="Norm"/>
    <s v="Norm"/>
    <x v="0"/>
    <x v="0"/>
    <x v="0"/>
    <x v="0"/>
    <n v="2003"/>
    <x v="11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x v="1"/>
    <s v="SBrkr"/>
    <n v="1482"/>
    <n v="780"/>
    <n v="0"/>
    <x v="39"/>
    <n v="2262"/>
    <n v="1"/>
    <n v="0"/>
    <n v="2"/>
    <n v="1"/>
    <n v="4"/>
    <n v="1"/>
    <s v="Gd"/>
    <n v="10"/>
    <s v="Typ"/>
    <n v="2"/>
    <s v="Gd"/>
    <s v="Attchd"/>
    <n v="2003"/>
    <s v="Fin"/>
    <x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x v="494"/>
    <n v="82.432432432432435"/>
    <x v="6"/>
    <m/>
  </r>
  <r>
    <x v="1173"/>
    <n v="20"/>
    <x v="1"/>
    <n v="90"/>
    <n v="12378"/>
    <x v="31"/>
    <s v="Pave"/>
    <s v="NA"/>
    <s v="IR1"/>
    <s v="Lvl"/>
    <s v="AllPub"/>
    <s v="Inside"/>
    <s v="Gtl"/>
    <x v="23"/>
    <s v="Norm"/>
    <s v="Norm"/>
    <x v="0"/>
    <x v="3"/>
    <x v="9"/>
    <x v="0"/>
    <n v="2003"/>
    <x v="11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x v="1"/>
    <s v="SBrkr"/>
    <n v="1944"/>
    <n v="0"/>
    <n v="0"/>
    <x v="38"/>
    <n v="1944"/>
    <n v="1"/>
    <n v="0"/>
    <n v="2"/>
    <n v="0"/>
    <n v="3"/>
    <n v="1"/>
    <s v="Ex"/>
    <n v="8"/>
    <s v="Typ"/>
    <n v="3"/>
    <s v="Ex"/>
    <s v="Attchd"/>
    <n v="2003"/>
    <s v="Fin"/>
    <x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x v="495"/>
    <n v="94.736842105263165"/>
    <x v="8"/>
    <m/>
  </r>
  <r>
    <x v="1174"/>
    <n v="60"/>
    <x v="1"/>
    <s v="NA"/>
    <n v="12394"/>
    <x v="31"/>
    <s v="Pave"/>
    <s v="NA"/>
    <s v="IR1"/>
    <s v="Lvl"/>
    <s v="AllPub"/>
    <s v="Corner"/>
    <s v="Gtl"/>
    <x v="11"/>
    <s v="Norm"/>
    <s v="Norm"/>
    <x v="0"/>
    <x v="0"/>
    <x v="3"/>
    <x v="0"/>
    <n v="2003"/>
    <x v="11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x v="1"/>
    <s v="SBrkr"/>
    <n v="847"/>
    <n v="886"/>
    <n v="0"/>
    <x v="23"/>
    <n v="1733"/>
    <n v="0"/>
    <n v="0"/>
    <n v="2"/>
    <n v="1"/>
    <n v="3"/>
    <n v="1"/>
    <s v="Gd"/>
    <n v="7"/>
    <s v="Typ"/>
    <n v="1"/>
    <s v="Gd"/>
    <s v="BuiltIn"/>
    <n v="2003"/>
    <s v="Fin"/>
    <x v="4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x v="198"/>
    <n v="86.538461538461533"/>
    <x v="8"/>
    <m/>
  </r>
  <r>
    <x v="1175"/>
    <n v="120"/>
    <x v="1"/>
    <n v="62"/>
    <n v="12677"/>
    <x v="26"/>
    <s v="Pave"/>
    <s v="NA"/>
    <s v="IR1"/>
    <s v="Lvl"/>
    <s v="AllPub"/>
    <s v="Inside"/>
    <s v="Gtl"/>
    <x v="23"/>
    <s v="Norm"/>
    <s v="Norm"/>
    <x v="3"/>
    <x v="3"/>
    <x v="0"/>
    <x v="0"/>
    <n v="2003"/>
    <x v="11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x v="1"/>
    <s v="SBrkr"/>
    <n v="1518"/>
    <n v="0"/>
    <n v="0"/>
    <x v="13"/>
    <n v="1518"/>
    <n v="0"/>
    <n v="0"/>
    <n v="1"/>
    <n v="1"/>
    <n v="1"/>
    <n v="1"/>
    <s v="Ex"/>
    <n v="6"/>
    <s v="Typ"/>
    <n v="1"/>
    <s v="Gd"/>
    <s v="Attchd"/>
    <n v="2003"/>
    <s v="RFn"/>
    <x v="4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x v="496"/>
    <n v="91.333333333333329"/>
    <x v="8"/>
    <m/>
  </r>
  <r>
    <x v="1176"/>
    <n v="50"/>
    <x v="1"/>
    <n v="48"/>
    <n v="12822"/>
    <x v="26"/>
    <s v="Pave"/>
    <s v="NA"/>
    <s v="IR1"/>
    <s v="Lvl"/>
    <s v="AllPub"/>
    <s v="CulDSac"/>
    <s v="Gtl"/>
    <x v="10"/>
    <s v="Norm"/>
    <s v="Norm"/>
    <x v="0"/>
    <x v="1"/>
    <x v="3"/>
    <x v="0"/>
    <n v="2003"/>
    <x v="11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x v="1"/>
    <s v="SBrkr"/>
    <n v="1518"/>
    <n v="631"/>
    <n v="0"/>
    <x v="32"/>
    <n v="2149"/>
    <n v="1"/>
    <n v="0"/>
    <n v="1"/>
    <n v="1"/>
    <n v="1"/>
    <n v="1"/>
    <s v="Gd"/>
    <n v="6"/>
    <s v="Typ"/>
    <n v="1"/>
    <s v="Ex"/>
    <s v="Attchd"/>
    <n v="2003"/>
    <s v="RFn"/>
    <x v="4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x v="497"/>
    <n v="66.579444444444448"/>
    <x v="2"/>
    <m/>
  </r>
  <r>
    <x v="1177"/>
    <n v="20"/>
    <x v="1"/>
    <n v="103"/>
    <n v="13472"/>
    <x v="11"/>
    <s v="Pave"/>
    <s v="NA"/>
    <s v="Reg"/>
    <s v="Lvl"/>
    <s v="AllPub"/>
    <s v="Inside"/>
    <s v="Gtl"/>
    <x v="23"/>
    <s v="Norm"/>
    <s v="Norm"/>
    <x v="0"/>
    <x v="3"/>
    <x v="5"/>
    <x v="0"/>
    <n v="2003"/>
    <x v="11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x v="1"/>
    <s v="SBrkr"/>
    <n v="2392"/>
    <n v="0"/>
    <n v="0"/>
    <x v="48"/>
    <n v="2392"/>
    <n v="0"/>
    <n v="0"/>
    <n v="2"/>
    <n v="0"/>
    <n v="3"/>
    <n v="1"/>
    <s v="Ex"/>
    <n v="8"/>
    <s v="Typ"/>
    <n v="1"/>
    <s v="Ex"/>
    <s v="Attchd"/>
    <n v="2003"/>
    <s v="Fin"/>
    <x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x v="498"/>
    <n v="80.46875"/>
    <x v="6"/>
    <m/>
  </r>
  <r>
    <x v="1178"/>
    <n v="60"/>
    <x v="1"/>
    <n v="110"/>
    <n v="13688"/>
    <x v="11"/>
    <s v="Pave"/>
    <s v="NA"/>
    <s v="IR1"/>
    <s v="Lvl"/>
    <s v="AllPub"/>
    <s v="Inside"/>
    <s v="Gtl"/>
    <x v="23"/>
    <s v="Norm"/>
    <s v="Norm"/>
    <x v="0"/>
    <x v="0"/>
    <x v="9"/>
    <x v="0"/>
    <n v="2003"/>
    <x v="11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x v="1"/>
    <s v="SBrkr"/>
    <n v="1572"/>
    <n v="1096"/>
    <n v="0"/>
    <x v="33"/>
    <n v="2668"/>
    <n v="1"/>
    <n v="0"/>
    <n v="2"/>
    <n v="1"/>
    <n v="3"/>
    <n v="1"/>
    <s v="Ex"/>
    <n v="10"/>
    <s v="Typ"/>
    <n v="2"/>
    <s v="Gd"/>
    <s v="BuiltIn"/>
    <n v="2003"/>
    <s v="Fin"/>
    <x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x v="499"/>
    <n v="98.214285714285708"/>
    <x v="9"/>
    <m/>
  </r>
  <r>
    <x v="1179"/>
    <n v="20"/>
    <x v="1"/>
    <n v="66"/>
    <n v="13695"/>
    <x v="11"/>
    <s v="Pave"/>
    <s v="NA"/>
    <s v="Reg"/>
    <s v="Lvl"/>
    <s v="AllPub"/>
    <s v="Inside"/>
    <s v="Gtl"/>
    <x v="9"/>
    <s v="RRAe"/>
    <s v="Norm"/>
    <x v="0"/>
    <x v="3"/>
    <x v="2"/>
    <x v="0"/>
    <n v="2003"/>
    <x v="11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x v="1"/>
    <s v="SBrkr"/>
    <n v="1114"/>
    <n v="0"/>
    <n v="0"/>
    <x v="15"/>
    <n v="1114"/>
    <n v="1"/>
    <n v="0"/>
    <n v="1"/>
    <n v="0"/>
    <n v="3"/>
    <n v="1"/>
    <s v="Gd"/>
    <n v="6"/>
    <s v="Typ"/>
    <n v="0"/>
    <s v="NA"/>
    <s v="Detchd"/>
    <n v="2004"/>
    <s v="Unf"/>
    <x v="4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x v="54"/>
    <n v="70.454545454545453"/>
    <x v="2"/>
    <m/>
  </r>
  <r>
    <x v="1180"/>
    <n v="60"/>
    <x v="1"/>
    <n v="47"/>
    <n v="53504"/>
    <x v="74"/>
    <s v="Pave"/>
    <s v="NA"/>
    <s v="IR2"/>
    <s v="HLS"/>
    <s v="AllPub"/>
    <s v="CulDSac"/>
    <s v="Mod"/>
    <x v="20"/>
    <s v="Norm"/>
    <s v="Norm"/>
    <x v="0"/>
    <x v="0"/>
    <x v="0"/>
    <x v="0"/>
    <n v="2003"/>
    <x v="11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x v="1"/>
    <s v="SBrkr"/>
    <n v="1690"/>
    <n v="1589"/>
    <n v="0"/>
    <x v="43"/>
    <n v="3279"/>
    <n v="1"/>
    <n v="0"/>
    <n v="3"/>
    <n v="1"/>
    <n v="4"/>
    <n v="1"/>
    <s v="Ex"/>
    <n v="12"/>
    <s v="Mod"/>
    <n v="1"/>
    <s v="Gd"/>
    <s v="BuiltIn"/>
    <n v="2003"/>
    <s v="Fin"/>
    <x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x v="500"/>
    <n v="109.79591836734694"/>
    <x v="10"/>
    <m/>
  </r>
  <r>
    <x v="1181"/>
    <n v="160"/>
    <x v="0"/>
    <n v="24"/>
    <n v="2522"/>
    <x v="25"/>
    <s v="Pave"/>
    <s v="NA"/>
    <s v="Reg"/>
    <s v="Lvl"/>
    <s v="AllPub"/>
    <s v="Inside"/>
    <s v="Gtl"/>
    <x v="2"/>
    <s v="Norm"/>
    <s v="Norm"/>
    <x v="4"/>
    <x v="0"/>
    <x v="2"/>
    <x v="0"/>
    <n v="2004"/>
    <x v="11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1"/>
    <s v="SBrkr"/>
    <n v="970"/>
    <n v="739"/>
    <n v="0"/>
    <x v="6"/>
    <n v="1709"/>
    <n v="0"/>
    <n v="0"/>
    <n v="2"/>
    <n v="0"/>
    <n v="3"/>
    <n v="1"/>
    <s v="Gd"/>
    <n v="7"/>
    <s v="Maj1"/>
    <n v="0"/>
    <s v="NA"/>
    <s v="Detchd"/>
    <n v="2004"/>
    <s v="Unf"/>
    <x v="4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44"/>
    <n v="48.148148148148145"/>
    <x v="1"/>
    <m/>
  </r>
  <r>
    <x v="1182"/>
    <n v="60"/>
    <x v="1"/>
    <n v="160"/>
    <n v="15623"/>
    <x v="27"/>
    <s v="Pave"/>
    <s v="NA"/>
    <s v="IR1"/>
    <s v="Lvl"/>
    <s v="AllPub"/>
    <s v="Corner"/>
    <s v="Gtl"/>
    <x v="21"/>
    <s v="Norm"/>
    <s v="Norm"/>
    <x v="0"/>
    <x v="0"/>
    <x v="5"/>
    <x v="0"/>
    <n v="1996"/>
    <x v="10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x v="1"/>
    <s v="SBrkr"/>
    <n v="2411"/>
    <n v="2065"/>
    <n v="0"/>
    <x v="49"/>
    <n v="4476"/>
    <n v="1"/>
    <n v="0"/>
    <n v="3"/>
    <n v="1"/>
    <n v="4"/>
    <n v="1"/>
    <s v="Ex"/>
    <n v="10"/>
    <s v="Typ"/>
    <n v="2"/>
    <s v="TA"/>
    <s v="Attchd"/>
    <n v="1996"/>
    <s v="Fin"/>
    <x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x v="501"/>
    <n v="107.97101449275362"/>
    <x v="10"/>
    <m/>
  </r>
  <r>
    <x v="1183"/>
    <n v="160"/>
    <x v="0"/>
    <n v="24"/>
    <n v="2522"/>
    <x v="25"/>
    <s v="Pave"/>
    <s v="NA"/>
    <s v="Reg"/>
    <s v="Lvl"/>
    <s v="AllPub"/>
    <s v="Inside"/>
    <s v="Gtl"/>
    <x v="2"/>
    <s v="Norm"/>
    <s v="Norm"/>
    <x v="4"/>
    <x v="0"/>
    <x v="3"/>
    <x v="0"/>
    <n v="2004"/>
    <x v="11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1"/>
    <s v="SBrkr"/>
    <n v="970"/>
    <n v="739"/>
    <n v="0"/>
    <x v="6"/>
    <n v="1709"/>
    <n v="0"/>
    <n v="0"/>
    <n v="2"/>
    <n v="0"/>
    <n v="3"/>
    <n v="1"/>
    <s v="Gd"/>
    <n v="7"/>
    <s v="Maj1"/>
    <n v="0"/>
    <s v="NA"/>
    <s v="Detchd"/>
    <n v="2004"/>
    <s v="Unf"/>
    <x v="4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x v="44"/>
    <n v="48.148148148148145"/>
    <x v="1"/>
    <m/>
  </r>
  <r>
    <x v="1184"/>
    <n v="160"/>
    <x v="0"/>
    <n v="24"/>
    <n v="2522"/>
    <x v="25"/>
    <s v="Pave"/>
    <s v="NA"/>
    <s v="Reg"/>
    <s v="Lvl"/>
    <s v="AllPub"/>
    <s v="Inside"/>
    <s v="Gtl"/>
    <x v="2"/>
    <s v="Norm"/>
    <s v="Norm"/>
    <x v="4"/>
    <x v="0"/>
    <x v="3"/>
    <x v="0"/>
    <n v="2004"/>
    <x v="11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1"/>
    <s v="SBrkr"/>
    <n v="970"/>
    <n v="739"/>
    <n v="0"/>
    <x v="6"/>
    <n v="1709"/>
    <n v="0"/>
    <n v="0"/>
    <n v="2"/>
    <n v="0"/>
    <n v="3"/>
    <n v="1"/>
    <s v="Gd"/>
    <n v="7"/>
    <s v="Maj1"/>
    <n v="0"/>
    <s v="NA"/>
    <s v="Detchd"/>
    <n v="2004"/>
    <s v="Unf"/>
    <x v="4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78"/>
    <n v="50.925925925925924"/>
    <x v="1"/>
    <m/>
  </r>
  <r>
    <x v="1185"/>
    <n v="120"/>
    <x v="0"/>
    <s v="NA"/>
    <n v="3072"/>
    <x v="73"/>
    <s v="Pave"/>
    <s v="NA"/>
    <s v="Reg"/>
    <s v="Lvl"/>
    <s v="AllPub"/>
    <s v="Inside"/>
    <s v="Gtl"/>
    <x v="24"/>
    <s v="Norm"/>
    <s v="Norm"/>
    <x v="3"/>
    <x v="3"/>
    <x v="3"/>
    <x v="0"/>
    <n v="2004"/>
    <x v="11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x v="1"/>
    <s v="SBrkr"/>
    <n v="1414"/>
    <n v="0"/>
    <n v="0"/>
    <x v="0"/>
    <n v="1414"/>
    <n v="0"/>
    <n v="0"/>
    <n v="2"/>
    <n v="0"/>
    <n v="2"/>
    <n v="1"/>
    <s v="Gd"/>
    <n v="6"/>
    <s v="Typ"/>
    <n v="1"/>
    <s v="TA"/>
    <s v="Attchd"/>
    <n v="2004"/>
    <s v="Fin"/>
    <x v="4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x v="502"/>
    <n v="63.835714285714289"/>
    <x v="3"/>
    <m/>
  </r>
  <r>
    <x v="1186"/>
    <n v="120"/>
    <x v="1"/>
    <n v="43"/>
    <n v="3182"/>
    <x v="73"/>
    <s v="Pave"/>
    <s v="NA"/>
    <s v="Reg"/>
    <s v="Lvl"/>
    <s v="AllPub"/>
    <s v="Inside"/>
    <s v="Gtl"/>
    <x v="24"/>
    <s v="Norm"/>
    <s v="Norm"/>
    <x v="3"/>
    <x v="3"/>
    <x v="0"/>
    <x v="0"/>
    <n v="2004"/>
    <x v="11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x v="1"/>
    <s v="SBrkr"/>
    <n v="1269"/>
    <n v="0"/>
    <n v="0"/>
    <x v="22"/>
    <n v="1269"/>
    <n v="0"/>
    <n v="0"/>
    <n v="2"/>
    <n v="0"/>
    <n v="2"/>
    <n v="1"/>
    <s v="Gd"/>
    <n v="6"/>
    <s v="Typ"/>
    <n v="1"/>
    <s v="TA"/>
    <s v="Attchd"/>
    <n v="2004"/>
    <s v="Fin"/>
    <x v="4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x v="369"/>
    <n v="76.8"/>
    <x v="6"/>
    <m/>
  </r>
  <r>
    <x v="1187"/>
    <n v="160"/>
    <x v="4"/>
    <n v="30"/>
    <n v="3182"/>
    <x v="73"/>
    <s v="Pave"/>
    <s v="Pave"/>
    <s v="Reg"/>
    <s v="Lvl"/>
    <s v="AllPub"/>
    <s v="Inside"/>
    <s v="Gtl"/>
    <x v="22"/>
    <s v="Norm"/>
    <s v="Norm"/>
    <x v="3"/>
    <x v="0"/>
    <x v="3"/>
    <x v="0"/>
    <n v="2004"/>
    <x v="11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1"/>
    <s v="SBrkr"/>
    <n v="600"/>
    <n v="600"/>
    <n v="0"/>
    <x v="1"/>
    <n v="1200"/>
    <n v="0"/>
    <n v="0"/>
    <n v="2"/>
    <n v="1"/>
    <n v="2"/>
    <n v="1"/>
    <s v="Gd"/>
    <n v="4"/>
    <s v="Typ"/>
    <n v="0"/>
    <s v="NA"/>
    <s v="Detchd"/>
    <n v="2004"/>
    <s v="RFn"/>
    <x v="4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x v="325"/>
    <n v="83.888888888888886"/>
    <x v="6"/>
    <m/>
  </r>
  <r>
    <x v="1188"/>
    <n v="160"/>
    <x v="0"/>
    <n v="32"/>
    <n v="3363"/>
    <x v="19"/>
    <s v="Pave"/>
    <s v="NA"/>
    <s v="Reg"/>
    <s v="Lvl"/>
    <s v="AllPub"/>
    <s v="Inside"/>
    <s v="Gtl"/>
    <x v="2"/>
    <s v="Norm"/>
    <s v="Norm"/>
    <x v="3"/>
    <x v="0"/>
    <x v="3"/>
    <x v="0"/>
    <n v="2004"/>
    <x v="11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x v="1"/>
    <s v="SBrkr"/>
    <n v="976"/>
    <n v="732"/>
    <n v="0"/>
    <x v="6"/>
    <n v="1708"/>
    <n v="0"/>
    <n v="0"/>
    <n v="2"/>
    <n v="0"/>
    <n v="3"/>
    <n v="1"/>
    <s v="Gd"/>
    <n v="7"/>
    <s v="Maj1"/>
    <n v="0"/>
    <s v="NA"/>
    <s v="Detchd"/>
    <n v="2004"/>
    <s v="Unf"/>
    <x v="4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44"/>
    <n v="48.148148148148145"/>
    <x v="1"/>
    <m/>
  </r>
  <r>
    <x v="1189"/>
    <n v="120"/>
    <x v="0"/>
    <n v="44"/>
    <n v="3842"/>
    <x v="32"/>
    <s v="Pave"/>
    <s v="NA"/>
    <s v="IR1"/>
    <s v="HLS"/>
    <s v="AllPub"/>
    <s v="Inside"/>
    <s v="Mod"/>
    <x v="6"/>
    <s v="Norm"/>
    <s v="Norm"/>
    <x v="3"/>
    <x v="3"/>
    <x v="0"/>
    <x v="0"/>
    <n v="2004"/>
    <x v="11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x v="1"/>
    <s v="SBrkr"/>
    <n v="1646"/>
    <n v="0"/>
    <n v="0"/>
    <x v="3"/>
    <n v="1646"/>
    <n v="1"/>
    <n v="1"/>
    <n v="2"/>
    <n v="0"/>
    <n v="2"/>
    <n v="1"/>
    <s v="Gd"/>
    <n v="5"/>
    <s v="Typ"/>
    <n v="1"/>
    <s v="Gd"/>
    <s v="Attchd"/>
    <n v="2004"/>
    <s v="Fin"/>
    <x v="4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x v="391"/>
    <n v="85.9375"/>
    <x v="8"/>
    <m/>
  </r>
  <r>
    <x v="1190"/>
    <n v="120"/>
    <x v="4"/>
    <n v="59"/>
    <n v="4282"/>
    <x v="23"/>
    <s v="Pave"/>
    <s v="Pave"/>
    <s v="IR2"/>
    <s v="Lvl"/>
    <s v="AllPub"/>
    <s v="Inside"/>
    <s v="Gtl"/>
    <x v="22"/>
    <s v="Norm"/>
    <s v="Norm"/>
    <x v="3"/>
    <x v="3"/>
    <x v="3"/>
    <x v="0"/>
    <n v="2004"/>
    <x v="11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x v="1"/>
    <s v="SBrkr"/>
    <n v="1391"/>
    <n v="0"/>
    <n v="0"/>
    <x v="0"/>
    <n v="1391"/>
    <n v="0"/>
    <n v="0"/>
    <n v="2"/>
    <n v="0"/>
    <n v="2"/>
    <n v="1"/>
    <s v="Gd"/>
    <n v="5"/>
    <s v="Typ"/>
    <n v="0"/>
    <s v="NA"/>
    <s v="Attchd"/>
    <n v="2004"/>
    <s v="RFn"/>
    <x v="4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x v="368"/>
    <n v="70"/>
    <x v="2"/>
    <m/>
  </r>
  <r>
    <x v="1191"/>
    <n v="120"/>
    <x v="0"/>
    <s v="NA"/>
    <n v="4426"/>
    <x v="23"/>
    <s v="Pave"/>
    <s v="NA"/>
    <s v="Reg"/>
    <s v="Lvl"/>
    <s v="AllPub"/>
    <s v="Inside"/>
    <s v="Gtl"/>
    <x v="14"/>
    <s v="Norm"/>
    <s v="Norm"/>
    <x v="3"/>
    <x v="3"/>
    <x v="2"/>
    <x v="0"/>
    <n v="2004"/>
    <x v="11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x v="1"/>
    <s v="SBrkr"/>
    <n v="848"/>
    <n v="0"/>
    <n v="0"/>
    <x v="7"/>
    <n v="848"/>
    <n v="1"/>
    <n v="0"/>
    <n v="1"/>
    <n v="0"/>
    <n v="1"/>
    <n v="1"/>
    <s v="Gd"/>
    <n v="3"/>
    <s v="Typ"/>
    <n v="1"/>
    <s v="TA"/>
    <s v="Attchd"/>
    <n v="2004"/>
    <s v="RFn"/>
    <x v="4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163"/>
    <n v="82.941176470588232"/>
    <x v="6"/>
    <m/>
  </r>
  <r>
    <x v="1192"/>
    <n v="120"/>
    <x v="0"/>
    <s v="NA"/>
    <n v="4426"/>
    <x v="23"/>
    <s v="Pave"/>
    <s v="NA"/>
    <s v="Reg"/>
    <s v="Lvl"/>
    <s v="AllPub"/>
    <s v="Inside"/>
    <s v="Gtl"/>
    <x v="14"/>
    <s v="Norm"/>
    <s v="Norm"/>
    <x v="3"/>
    <x v="3"/>
    <x v="2"/>
    <x v="0"/>
    <n v="2004"/>
    <x v="11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x v="1"/>
    <s v="SBrkr"/>
    <n v="848"/>
    <n v="0"/>
    <n v="0"/>
    <x v="7"/>
    <n v="848"/>
    <n v="1"/>
    <n v="0"/>
    <n v="1"/>
    <n v="0"/>
    <n v="1"/>
    <n v="1"/>
    <s v="Gd"/>
    <n v="3"/>
    <s v="Typ"/>
    <n v="0"/>
    <s v="NA"/>
    <s v="Attchd"/>
    <n v="2004"/>
    <s v="RFn"/>
    <x v="4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x v="89"/>
    <n v="84.117647058823536"/>
    <x v="6"/>
    <m/>
  </r>
  <r>
    <x v="1193"/>
    <n v="120"/>
    <x v="0"/>
    <s v="NA"/>
    <n v="4426"/>
    <x v="23"/>
    <s v="Pave"/>
    <s v="NA"/>
    <s v="Reg"/>
    <s v="Lvl"/>
    <s v="AllPub"/>
    <s v="Inside"/>
    <s v="Gtl"/>
    <x v="14"/>
    <s v="Norm"/>
    <s v="Norm"/>
    <x v="3"/>
    <x v="3"/>
    <x v="2"/>
    <x v="0"/>
    <n v="2004"/>
    <x v="11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x v="1"/>
    <s v="SBrkr"/>
    <n v="848"/>
    <n v="0"/>
    <n v="0"/>
    <x v="7"/>
    <n v="848"/>
    <n v="1"/>
    <n v="0"/>
    <n v="1"/>
    <n v="0"/>
    <n v="1"/>
    <n v="1"/>
    <s v="Gd"/>
    <n v="3"/>
    <s v="Typ"/>
    <n v="1"/>
    <s v="TA"/>
    <s v="Attchd"/>
    <n v="2004"/>
    <s v="RFn"/>
    <x v="4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503"/>
    <n v="87.82352941176471"/>
    <x v="8"/>
    <m/>
  </r>
  <r>
    <x v="1194"/>
    <n v="120"/>
    <x v="0"/>
    <n v="37"/>
    <n v="4435"/>
    <x v="23"/>
    <s v="Pave"/>
    <s v="NA"/>
    <s v="Reg"/>
    <s v="Lvl"/>
    <s v="AllPub"/>
    <s v="Inside"/>
    <s v="Gtl"/>
    <x v="14"/>
    <s v="Norm"/>
    <s v="Norm"/>
    <x v="3"/>
    <x v="3"/>
    <x v="2"/>
    <x v="0"/>
    <n v="2004"/>
    <x v="11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x v="1"/>
    <s v="SBrkr"/>
    <n v="848"/>
    <n v="0"/>
    <n v="0"/>
    <x v="7"/>
    <n v="848"/>
    <n v="1"/>
    <n v="0"/>
    <n v="1"/>
    <n v="0"/>
    <n v="1"/>
    <n v="1"/>
    <s v="Gd"/>
    <n v="3"/>
    <s v="Typ"/>
    <n v="1"/>
    <s v="Gd"/>
    <s v="Attchd"/>
    <n v="2004"/>
    <s v="RFn"/>
    <x v="4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x v="504"/>
    <n v="91.705882352941174"/>
    <x v="8"/>
    <m/>
  </r>
  <r>
    <x v="1195"/>
    <n v="120"/>
    <x v="0"/>
    <s v="NA"/>
    <n v="4438"/>
    <x v="23"/>
    <s v="Pave"/>
    <s v="NA"/>
    <s v="Reg"/>
    <s v="Lvl"/>
    <s v="AllPub"/>
    <s v="Inside"/>
    <s v="Gtl"/>
    <x v="14"/>
    <s v="Norm"/>
    <s v="Norm"/>
    <x v="3"/>
    <x v="3"/>
    <x v="2"/>
    <x v="0"/>
    <n v="2004"/>
    <x v="11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x v="1"/>
    <s v="SBrkr"/>
    <n v="848"/>
    <n v="0"/>
    <n v="0"/>
    <x v="7"/>
    <n v="848"/>
    <n v="1"/>
    <n v="0"/>
    <n v="1"/>
    <n v="0"/>
    <n v="1"/>
    <n v="1"/>
    <s v="Gd"/>
    <n v="3"/>
    <s v="Typ"/>
    <n v="1"/>
    <s v="Gd"/>
    <s v="Attchd"/>
    <n v="2004"/>
    <s v="RFn"/>
    <x v="4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x v="132"/>
    <n v="87.647058823529406"/>
    <x v="8"/>
    <m/>
  </r>
  <r>
    <x v="1196"/>
    <n v="120"/>
    <x v="0"/>
    <s v="NA"/>
    <n v="4438"/>
    <x v="23"/>
    <s v="Pave"/>
    <s v="NA"/>
    <s v="Reg"/>
    <s v="Lvl"/>
    <s v="AllPub"/>
    <s v="Inside"/>
    <s v="Gtl"/>
    <x v="14"/>
    <s v="Norm"/>
    <s v="Norm"/>
    <x v="3"/>
    <x v="3"/>
    <x v="2"/>
    <x v="0"/>
    <n v="2004"/>
    <x v="11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x v="1"/>
    <s v="SBrkr"/>
    <n v="848"/>
    <n v="0"/>
    <n v="0"/>
    <x v="7"/>
    <n v="848"/>
    <n v="1"/>
    <n v="0"/>
    <n v="1"/>
    <n v="0"/>
    <n v="1"/>
    <n v="1"/>
    <s v="Gd"/>
    <n v="4"/>
    <s v="Typ"/>
    <n v="1"/>
    <s v="Gd"/>
    <s v="Attchd"/>
    <n v="2004"/>
    <s v="Fin"/>
    <x v="4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x v="249"/>
    <n v="85"/>
    <x v="8"/>
    <m/>
  </r>
  <r>
    <x v="1197"/>
    <n v="160"/>
    <x v="4"/>
    <s v="NA"/>
    <n v="5105"/>
    <x v="0"/>
    <s v="Pave"/>
    <s v="NA"/>
    <s v="IR2"/>
    <s v="Lvl"/>
    <s v="AllPub"/>
    <s v="FR2"/>
    <s v="Gtl"/>
    <x v="22"/>
    <s v="Norm"/>
    <s v="Norm"/>
    <x v="3"/>
    <x v="0"/>
    <x v="3"/>
    <x v="0"/>
    <n v="2004"/>
    <x v="11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x v="1"/>
    <s v="SBrkr"/>
    <n v="551"/>
    <n v="551"/>
    <n v="0"/>
    <x v="7"/>
    <n v="1102"/>
    <n v="0"/>
    <n v="0"/>
    <n v="2"/>
    <n v="1"/>
    <n v="2"/>
    <n v="1"/>
    <s v="Gd"/>
    <n v="4"/>
    <s v="Typ"/>
    <n v="0"/>
    <s v="NA"/>
    <s v="Detchd"/>
    <n v="2004"/>
    <s v="Unf"/>
    <x v="4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x v="505"/>
    <n v="87.529411764705884"/>
    <x v="8"/>
    <m/>
  </r>
  <r>
    <x v="1198"/>
    <n v="60"/>
    <x v="1"/>
    <n v="62"/>
    <n v="7415"/>
    <x v="17"/>
    <s v="Pave"/>
    <s v="NA"/>
    <s v="IR1"/>
    <s v="Lvl"/>
    <s v="AllPub"/>
    <s v="Inside"/>
    <s v="Gtl"/>
    <x v="11"/>
    <s v="Norm"/>
    <s v="Norm"/>
    <x v="0"/>
    <x v="0"/>
    <x v="2"/>
    <x v="0"/>
    <n v="2004"/>
    <x v="11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x v="1"/>
    <s v="SBrkr"/>
    <n v="864"/>
    <n v="729"/>
    <n v="0"/>
    <x v="2"/>
    <n v="1593"/>
    <n v="1"/>
    <n v="0"/>
    <n v="2"/>
    <n v="1"/>
    <n v="3"/>
    <n v="1"/>
    <s v="TA"/>
    <n v="8"/>
    <s v="Typ"/>
    <n v="1"/>
    <s v="TA"/>
    <s v="Attchd"/>
    <n v="2004"/>
    <s v="Fin"/>
    <x v="4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x v="410"/>
    <n v="80.416666666666671"/>
    <x v="6"/>
    <m/>
  </r>
  <r>
    <x v="1199"/>
    <n v="20"/>
    <x v="1"/>
    <n v="63"/>
    <n v="7500"/>
    <x v="17"/>
    <s v="Pave"/>
    <s v="NA"/>
    <s v="Reg"/>
    <s v="Lvl"/>
    <s v="AllPub"/>
    <s v="Inside"/>
    <s v="Gtl"/>
    <x v="9"/>
    <s v="Norm"/>
    <s v="Norm"/>
    <x v="0"/>
    <x v="3"/>
    <x v="3"/>
    <x v="0"/>
    <n v="2004"/>
    <x v="11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x v="1"/>
    <s v="SBrkr"/>
    <n v="1080"/>
    <n v="0"/>
    <n v="0"/>
    <x v="15"/>
    <n v="1080"/>
    <n v="1"/>
    <n v="0"/>
    <n v="1"/>
    <n v="0"/>
    <n v="3"/>
    <n v="1"/>
    <s v="Gd"/>
    <n v="6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x v="163"/>
    <n v="64.090909090909093"/>
    <x v="3"/>
    <m/>
  </r>
  <r>
    <x v="1200"/>
    <n v="20"/>
    <x v="4"/>
    <n v="62"/>
    <n v="7500"/>
    <x v="17"/>
    <s v="Pave"/>
    <s v="Pave"/>
    <s v="Reg"/>
    <s v="Lvl"/>
    <s v="AllPub"/>
    <s v="Inside"/>
    <s v="Gtl"/>
    <x v="22"/>
    <s v="Norm"/>
    <s v="Norm"/>
    <x v="0"/>
    <x v="3"/>
    <x v="3"/>
    <x v="0"/>
    <n v="2004"/>
    <x v="11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x v="1"/>
    <s v="SBrkr"/>
    <n v="1221"/>
    <n v="0"/>
    <n v="0"/>
    <x v="2"/>
    <n v="1221"/>
    <n v="1"/>
    <n v="0"/>
    <n v="2"/>
    <n v="0"/>
    <n v="2"/>
    <n v="1"/>
    <s v="Gd"/>
    <n v="6"/>
    <s v="Typ"/>
    <n v="0"/>
    <s v="NA"/>
    <s v="Attchd"/>
    <n v="2004"/>
    <s v="RFn"/>
    <x v="4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x v="69"/>
    <n v="77.083333333333329"/>
    <x v="6"/>
    <m/>
  </r>
  <r>
    <x v="1201"/>
    <n v="60"/>
    <x v="1"/>
    <n v="71"/>
    <n v="7795"/>
    <x v="14"/>
    <s v="Pave"/>
    <s v="NA"/>
    <s v="IR1"/>
    <s v="Lvl"/>
    <s v="AllPub"/>
    <s v="Inside"/>
    <s v="Gtl"/>
    <x v="11"/>
    <s v="Norm"/>
    <s v="Norm"/>
    <x v="0"/>
    <x v="0"/>
    <x v="3"/>
    <x v="0"/>
    <n v="2004"/>
    <x v="11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x v="1"/>
    <s v="SBrkr"/>
    <n v="716"/>
    <n v="716"/>
    <n v="0"/>
    <x v="19"/>
    <n v="1432"/>
    <n v="1"/>
    <n v="0"/>
    <n v="2"/>
    <n v="1"/>
    <n v="3"/>
    <n v="1"/>
    <s v="Gd"/>
    <n v="6"/>
    <s v="Typ"/>
    <n v="1"/>
    <s v="Gd"/>
    <s v="Attchd"/>
    <n v="2004"/>
    <s v="Fin"/>
    <x v="4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x v="506"/>
    <n v="89.761904761904759"/>
    <x v="8"/>
    <m/>
  </r>
  <r>
    <x v="1202"/>
    <n v="120"/>
    <x v="0"/>
    <n v="59"/>
    <n v="8198"/>
    <x v="12"/>
    <s v="Pave"/>
    <s v="NA"/>
    <s v="Reg"/>
    <s v="Lvl"/>
    <s v="AllPub"/>
    <s v="FR3"/>
    <s v="Gtl"/>
    <x v="23"/>
    <s v="Norm"/>
    <s v="Norm"/>
    <x v="3"/>
    <x v="3"/>
    <x v="3"/>
    <x v="0"/>
    <n v="2004"/>
    <x v="11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x v="1"/>
    <s v="SBrkr"/>
    <n v="1358"/>
    <n v="0"/>
    <n v="0"/>
    <x v="6"/>
    <n v="1358"/>
    <n v="1"/>
    <n v="0"/>
    <n v="2"/>
    <n v="0"/>
    <n v="2"/>
    <n v="1"/>
    <s v="Gd"/>
    <n v="6"/>
    <s v="Typ"/>
    <n v="1"/>
    <s v="Gd"/>
    <s v="Attchd"/>
    <n v="2004"/>
    <s v="RFn"/>
    <x v="4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x v="111"/>
    <n v="76.666666666666671"/>
    <x v="6"/>
    <m/>
  </r>
  <r>
    <x v="1203"/>
    <n v="60"/>
    <x v="1"/>
    <n v="62"/>
    <n v="8244"/>
    <x v="12"/>
    <s v="Pave"/>
    <s v="NA"/>
    <s v="IR1"/>
    <s v="Lvl"/>
    <s v="AllPub"/>
    <s v="Inside"/>
    <s v="Gtl"/>
    <x v="11"/>
    <s v="Norm"/>
    <s v="Norm"/>
    <x v="0"/>
    <x v="0"/>
    <x v="3"/>
    <x v="0"/>
    <n v="2004"/>
    <x v="11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x v="1"/>
    <s v="SBrkr"/>
    <n v="840"/>
    <n v="880"/>
    <n v="0"/>
    <x v="23"/>
    <n v="1720"/>
    <n v="0"/>
    <n v="0"/>
    <n v="2"/>
    <n v="1"/>
    <n v="3"/>
    <n v="1"/>
    <s v="Gd"/>
    <n v="7"/>
    <s v="Typ"/>
    <n v="1"/>
    <s v="Gd"/>
    <s v="Attchd"/>
    <n v="2004"/>
    <s v="Fin"/>
    <x v="4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x v="507"/>
    <n v="70.57692307692308"/>
    <x v="2"/>
    <m/>
  </r>
  <r>
    <x v="1204"/>
    <n v="60"/>
    <x v="1"/>
    <n v="64"/>
    <n v="8320"/>
    <x v="12"/>
    <s v="Pave"/>
    <s v="NA"/>
    <s v="Reg"/>
    <s v="Lvl"/>
    <s v="AllPub"/>
    <s v="Inside"/>
    <s v="Gtl"/>
    <x v="14"/>
    <s v="Norm"/>
    <s v="Norm"/>
    <x v="0"/>
    <x v="0"/>
    <x v="3"/>
    <x v="0"/>
    <n v="2004"/>
    <x v="11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x v="1"/>
    <s v="SBrkr"/>
    <n v="770"/>
    <n v="812"/>
    <n v="0"/>
    <x v="2"/>
    <n v="1582"/>
    <n v="0"/>
    <n v="0"/>
    <n v="2"/>
    <n v="1"/>
    <n v="3"/>
    <n v="1"/>
    <s v="Gd"/>
    <n v="6"/>
    <s v="Typ"/>
    <n v="0"/>
    <s v="NA"/>
    <s v="Attchd"/>
    <n v="2004"/>
    <s v="RFn"/>
    <x v="4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x v="508"/>
    <n v="77.458333333333329"/>
    <x v="6"/>
    <m/>
  </r>
  <r>
    <x v="1205"/>
    <n v="60"/>
    <x v="1"/>
    <n v="65"/>
    <n v="8366"/>
    <x v="12"/>
    <s v="Pave"/>
    <s v="NA"/>
    <s v="IR1"/>
    <s v="Lvl"/>
    <s v="AllPub"/>
    <s v="Inside"/>
    <s v="Gtl"/>
    <x v="9"/>
    <s v="Norm"/>
    <s v="Norm"/>
    <x v="0"/>
    <x v="0"/>
    <x v="2"/>
    <x v="0"/>
    <n v="2004"/>
    <x v="11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x v="1"/>
    <s v="SBrkr"/>
    <n v="798"/>
    <n v="842"/>
    <n v="0"/>
    <x v="2"/>
    <n v="1640"/>
    <n v="0"/>
    <n v="0"/>
    <n v="2"/>
    <n v="1"/>
    <n v="3"/>
    <n v="1"/>
    <s v="Gd"/>
    <n v="6"/>
    <s v="Typ"/>
    <n v="0"/>
    <s v="NA"/>
    <s v="Attchd"/>
    <n v="2004"/>
    <s v="RFn"/>
    <x v="4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x v="313"/>
    <n v="72.083333333333329"/>
    <x v="2"/>
    <m/>
  </r>
  <r>
    <x v="1206"/>
    <n v="20"/>
    <x v="1"/>
    <n v="70"/>
    <n v="8400"/>
    <x v="12"/>
    <s v="Pave"/>
    <s v="NA"/>
    <s v="Reg"/>
    <s v="Lvl"/>
    <s v="AllPub"/>
    <s v="Inside"/>
    <s v="Gtl"/>
    <x v="14"/>
    <s v="Norm"/>
    <s v="Norm"/>
    <x v="0"/>
    <x v="3"/>
    <x v="3"/>
    <x v="0"/>
    <n v="2004"/>
    <x v="11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x v="1"/>
    <s v="SBrkr"/>
    <n v="1484"/>
    <n v="0"/>
    <n v="0"/>
    <x v="13"/>
    <n v="1484"/>
    <n v="1"/>
    <n v="0"/>
    <n v="2"/>
    <n v="0"/>
    <n v="3"/>
    <n v="1"/>
    <s v="Gd"/>
    <n v="7"/>
    <s v="Typ"/>
    <n v="0"/>
    <s v="NA"/>
    <s v="Attchd"/>
    <n v="2004"/>
    <s v="RFn"/>
    <x v="4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x v="411"/>
    <n v="71"/>
    <x v="2"/>
    <m/>
  </r>
  <r>
    <x v="1207"/>
    <n v="20"/>
    <x v="1"/>
    <n v="65"/>
    <n v="8450"/>
    <x v="12"/>
    <s v="Pave"/>
    <s v="NA"/>
    <s v="Reg"/>
    <s v="Lvl"/>
    <s v="AllPub"/>
    <s v="Inside"/>
    <s v="Gtl"/>
    <x v="14"/>
    <s v="Norm"/>
    <s v="Norm"/>
    <x v="0"/>
    <x v="3"/>
    <x v="3"/>
    <x v="0"/>
    <n v="2004"/>
    <x v="11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x v="1"/>
    <s v="SBrkr"/>
    <n v="1436"/>
    <n v="0"/>
    <n v="0"/>
    <x v="17"/>
    <n v="1436"/>
    <n v="1"/>
    <n v="0"/>
    <n v="2"/>
    <n v="0"/>
    <n v="3"/>
    <n v="1"/>
    <s v="Gd"/>
    <n v="8"/>
    <s v="Typ"/>
    <n v="0"/>
    <s v="NA"/>
    <s v="Attchd"/>
    <n v="2004"/>
    <s v="Unf"/>
    <x v="4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x v="108"/>
    <n v="72.41379310344827"/>
    <x v="2"/>
    <m/>
  </r>
  <r>
    <x v="1208"/>
    <n v="20"/>
    <x v="1"/>
    <n v="63"/>
    <n v="8487"/>
    <x v="12"/>
    <s v="Pave"/>
    <s v="NA"/>
    <s v="Reg"/>
    <s v="Lvl"/>
    <s v="AllPub"/>
    <s v="FR2"/>
    <s v="Gtl"/>
    <x v="14"/>
    <s v="Norm"/>
    <s v="Norm"/>
    <x v="0"/>
    <x v="3"/>
    <x v="3"/>
    <x v="0"/>
    <n v="2004"/>
    <x v="11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x v="1"/>
    <s v="SBrkr"/>
    <n v="1500"/>
    <n v="0"/>
    <n v="0"/>
    <x v="13"/>
    <n v="1500"/>
    <n v="0"/>
    <n v="0"/>
    <n v="2"/>
    <n v="0"/>
    <n v="3"/>
    <n v="1"/>
    <s v="Gd"/>
    <n v="6"/>
    <s v="Typ"/>
    <n v="0"/>
    <s v="NA"/>
    <s v="Attchd"/>
    <n v="2004"/>
    <s v="RFn"/>
    <x v="4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x v="239"/>
    <n v="63.333333333333336"/>
    <x v="3"/>
    <m/>
  </r>
  <r>
    <x v="1209"/>
    <n v="20"/>
    <x v="1"/>
    <n v="63"/>
    <n v="8500"/>
    <x v="9"/>
    <s v="Pave"/>
    <s v="NA"/>
    <s v="Reg"/>
    <s v="Lvl"/>
    <s v="AllPub"/>
    <s v="FR2"/>
    <s v="Gtl"/>
    <x v="14"/>
    <s v="Norm"/>
    <s v="Norm"/>
    <x v="0"/>
    <x v="3"/>
    <x v="3"/>
    <x v="0"/>
    <n v="2004"/>
    <x v="11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x v="1"/>
    <s v="SBrkr"/>
    <n v="1422"/>
    <n v="0"/>
    <n v="0"/>
    <x v="0"/>
    <n v="1422"/>
    <n v="0"/>
    <n v="0"/>
    <n v="2"/>
    <n v="0"/>
    <n v="3"/>
    <n v="1"/>
    <s v="Gd"/>
    <n v="7"/>
    <s v="Typ"/>
    <n v="0"/>
    <s v="NA"/>
    <s v="Attchd"/>
    <n v="2004"/>
    <s v="RFn"/>
    <x v="4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x v="509"/>
    <n v="64.142857142857139"/>
    <x v="3"/>
    <m/>
  </r>
  <r>
    <x v="1210"/>
    <n v="20"/>
    <x v="1"/>
    <n v="65"/>
    <n v="8773"/>
    <x v="9"/>
    <s v="Pave"/>
    <s v="NA"/>
    <s v="Reg"/>
    <s v="Lvl"/>
    <s v="AllPub"/>
    <s v="FR2"/>
    <s v="Gtl"/>
    <x v="14"/>
    <s v="Norm"/>
    <s v="Norm"/>
    <x v="0"/>
    <x v="3"/>
    <x v="3"/>
    <x v="0"/>
    <n v="2004"/>
    <x v="11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x v="1"/>
    <s v="SBrkr"/>
    <n v="1414"/>
    <n v="0"/>
    <n v="0"/>
    <x v="0"/>
    <n v="1414"/>
    <n v="0"/>
    <n v="0"/>
    <n v="2"/>
    <n v="0"/>
    <n v="3"/>
    <n v="1"/>
    <s v="Gd"/>
    <n v="6"/>
    <s v="Typ"/>
    <n v="0"/>
    <s v="NA"/>
    <s v="Attchd"/>
    <n v="2004"/>
    <s v="RFn"/>
    <x v="4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x v="510"/>
    <n v="66.25"/>
    <x v="2"/>
    <m/>
  </r>
  <r>
    <x v="1211"/>
    <n v="60"/>
    <x v="1"/>
    <n v="74"/>
    <n v="8834"/>
    <x v="9"/>
    <s v="Pave"/>
    <s v="NA"/>
    <s v="Reg"/>
    <s v="Lvl"/>
    <s v="AllPub"/>
    <s v="Inside"/>
    <s v="Gtl"/>
    <x v="23"/>
    <s v="Norm"/>
    <s v="Norm"/>
    <x v="0"/>
    <x v="0"/>
    <x v="9"/>
    <x v="0"/>
    <n v="2004"/>
    <x v="11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x v="1"/>
    <s v="SBrkr"/>
    <n v="1462"/>
    <n v="762"/>
    <n v="0"/>
    <x v="39"/>
    <n v="2224"/>
    <n v="1"/>
    <n v="0"/>
    <n v="2"/>
    <n v="1"/>
    <n v="4"/>
    <n v="1"/>
    <s v="Ex"/>
    <n v="10"/>
    <s v="Typ"/>
    <n v="1"/>
    <s v="Gd"/>
    <s v="Attchd"/>
    <n v="2004"/>
    <s v="Fin"/>
    <x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x v="429"/>
    <n v="94.594594594594597"/>
    <x v="8"/>
    <m/>
  </r>
  <r>
    <x v="1212"/>
    <n v="60"/>
    <x v="1"/>
    <n v="74"/>
    <n v="9056"/>
    <x v="2"/>
    <s v="Pave"/>
    <s v="NA"/>
    <s v="IR1"/>
    <s v="Lvl"/>
    <s v="AllPub"/>
    <s v="Inside"/>
    <s v="Gtl"/>
    <x v="11"/>
    <s v="Norm"/>
    <s v="Norm"/>
    <x v="0"/>
    <x v="0"/>
    <x v="0"/>
    <x v="0"/>
    <n v="2004"/>
    <x v="11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x v="1"/>
    <s v="SBrkr"/>
    <n v="707"/>
    <n v="707"/>
    <n v="0"/>
    <x v="19"/>
    <n v="1414"/>
    <n v="0"/>
    <n v="0"/>
    <n v="2"/>
    <n v="1"/>
    <n v="3"/>
    <n v="1"/>
    <s v="Gd"/>
    <n v="6"/>
    <s v="Typ"/>
    <n v="1"/>
    <s v="Gd"/>
    <s v="Attchd"/>
    <n v="2004"/>
    <s v="Fin"/>
    <x v="4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x v="124"/>
    <n v="84.761904761904759"/>
    <x v="6"/>
    <m/>
  </r>
  <r>
    <x v="1213"/>
    <n v="20"/>
    <x v="1"/>
    <n v="70"/>
    <n v="9100"/>
    <x v="2"/>
    <s v="Pave"/>
    <s v="NA"/>
    <s v="Reg"/>
    <s v="Lvl"/>
    <s v="AllPub"/>
    <s v="Inside"/>
    <s v="Gtl"/>
    <x v="14"/>
    <s v="Norm"/>
    <s v="Norm"/>
    <x v="0"/>
    <x v="3"/>
    <x v="3"/>
    <x v="0"/>
    <n v="2004"/>
    <x v="11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x v="1"/>
    <s v="SBrkr"/>
    <n v="1836"/>
    <n v="0"/>
    <n v="0"/>
    <x v="39"/>
    <n v="1836"/>
    <n v="0"/>
    <n v="0"/>
    <n v="2"/>
    <n v="0"/>
    <n v="3"/>
    <n v="1"/>
    <s v="Gd"/>
    <n v="8"/>
    <s v="Typ"/>
    <n v="1"/>
    <s v="Gd"/>
    <s v="Attchd"/>
    <n v="2004"/>
    <s v="Fin"/>
    <x v="4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x v="511"/>
    <n v="58.604594594594595"/>
    <x v="3"/>
    <m/>
  </r>
  <r>
    <x v="1214"/>
    <n v="60"/>
    <x v="1"/>
    <n v="65"/>
    <n v="9313"/>
    <x v="2"/>
    <s v="Pave"/>
    <s v="NA"/>
    <s v="IR1"/>
    <s v="Lvl"/>
    <s v="AllPub"/>
    <s v="Inside"/>
    <s v="Gtl"/>
    <x v="14"/>
    <s v="Norm"/>
    <s v="Norm"/>
    <x v="0"/>
    <x v="0"/>
    <x v="3"/>
    <x v="0"/>
    <n v="2004"/>
    <x v="11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x v="1"/>
    <s v="SBrkr"/>
    <n v="864"/>
    <n v="864"/>
    <n v="0"/>
    <x v="23"/>
    <n v="1728"/>
    <n v="0"/>
    <n v="0"/>
    <n v="2"/>
    <n v="1"/>
    <n v="3"/>
    <n v="1"/>
    <s v="Gd"/>
    <n v="7"/>
    <s v="Typ"/>
    <n v="0"/>
    <s v="NA"/>
    <s v="Attchd"/>
    <n v="2004"/>
    <s v="RFn"/>
    <x v="4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x v="239"/>
    <n v="73.07692307692308"/>
    <x v="2"/>
    <m/>
  </r>
  <r>
    <x v="1215"/>
    <n v="60"/>
    <x v="1"/>
    <n v="76"/>
    <n v="9591"/>
    <x v="15"/>
    <s v="Pave"/>
    <s v="NA"/>
    <s v="Reg"/>
    <s v="Lvl"/>
    <s v="AllPub"/>
    <s v="Inside"/>
    <s v="Gtl"/>
    <x v="23"/>
    <s v="Norm"/>
    <s v="Norm"/>
    <x v="0"/>
    <x v="0"/>
    <x v="0"/>
    <x v="0"/>
    <n v="2004"/>
    <x v="11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x v="1"/>
    <s v="SBrkr"/>
    <n v="1143"/>
    <n v="1330"/>
    <n v="0"/>
    <x v="32"/>
    <n v="2473"/>
    <n v="0"/>
    <n v="0"/>
    <n v="2"/>
    <n v="1"/>
    <n v="4"/>
    <n v="1"/>
    <s v="Gd"/>
    <n v="9"/>
    <s v="Typ"/>
    <n v="1"/>
    <s v="Gd"/>
    <s v="BuiltIn"/>
    <n v="2004"/>
    <s v="RFn"/>
    <x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x v="512"/>
    <n v="88.055555555555557"/>
    <x v="8"/>
    <m/>
  </r>
  <r>
    <x v="1216"/>
    <n v="20"/>
    <x v="1"/>
    <n v="76"/>
    <n v="9591"/>
    <x v="15"/>
    <s v="Pave"/>
    <s v="NA"/>
    <s v="Reg"/>
    <s v="Lvl"/>
    <s v="AllPub"/>
    <s v="Inside"/>
    <s v="Gtl"/>
    <x v="23"/>
    <s v="Norm"/>
    <s v="Norm"/>
    <x v="0"/>
    <x v="3"/>
    <x v="0"/>
    <x v="0"/>
    <n v="2004"/>
    <x v="11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x v="1"/>
    <s v="SBrkr"/>
    <n v="1713"/>
    <n v="0"/>
    <n v="0"/>
    <x v="10"/>
    <n v="1713"/>
    <n v="1"/>
    <n v="0"/>
    <n v="2"/>
    <n v="0"/>
    <n v="3"/>
    <n v="1"/>
    <s v="Ex"/>
    <n v="7"/>
    <s v="Typ"/>
    <n v="1"/>
    <s v="Gd"/>
    <s v="Attchd"/>
    <n v="2004"/>
    <s v="Fin"/>
    <x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x v="513"/>
    <n v="80.852941176470594"/>
    <x v="6"/>
    <m/>
  </r>
  <r>
    <x v="1217"/>
    <n v="20"/>
    <x v="1"/>
    <n v="75"/>
    <n v="10084"/>
    <x v="3"/>
    <s v="Pave"/>
    <s v="NA"/>
    <s v="Reg"/>
    <s v="Lvl"/>
    <s v="AllPub"/>
    <s v="Inside"/>
    <s v="Gtl"/>
    <x v="22"/>
    <s v="Norm"/>
    <s v="Norm"/>
    <x v="0"/>
    <x v="3"/>
    <x v="0"/>
    <x v="0"/>
    <n v="2004"/>
    <x v="11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x v="1"/>
    <s v="SBrkr"/>
    <n v="1694"/>
    <n v="0"/>
    <n v="0"/>
    <x v="10"/>
    <n v="1694"/>
    <n v="1"/>
    <n v="0"/>
    <n v="2"/>
    <n v="0"/>
    <n v="3"/>
    <n v="1"/>
    <s v="Gd"/>
    <n v="7"/>
    <s v="Typ"/>
    <n v="1"/>
    <s v="Gd"/>
    <s v="Attchd"/>
    <n v="2004"/>
    <s v="RFn"/>
    <x v="4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x v="514"/>
    <n v="90.294117647058826"/>
    <x v="8"/>
    <m/>
  </r>
  <r>
    <x v="1218"/>
    <n v="60"/>
    <x v="1"/>
    <n v="76"/>
    <n v="10142"/>
    <x v="3"/>
    <s v="Pave"/>
    <s v="NA"/>
    <s v="IR1"/>
    <s v="Lvl"/>
    <s v="AllPub"/>
    <s v="Inside"/>
    <s v="Gtl"/>
    <x v="9"/>
    <s v="Norm"/>
    <s v="Norm"/>
    <x v="0"/>
    <x v="0"/>
    <x v="3"/>
    <x v="0"/>
    <n v="2004"/>
    <x v="11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x v="1"/>
    <s v="SBrkr"/>
    <n v="956"/>
    <n v="1128"/>
    <n v="0"/>
    <x v="13"/>
    <n v="2084"/>
    <n v="1"/>
    <n v="0"/>
    <n v="2"/>
    <n v="1"/>
    <n v="4"/>
    <n v="1"/>
    <s v="Gd"/>
    <n v="8"/>
    <s v="Typ"/>
    <n v="0"/>
    <s v="NA"/>
    <s v="BuiltIn"/>
    <n v="2004"/>
    <s v="RFn"/>
    <x v="4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x v="515"/>
    <n v="77.666666666666671"/>
    <x v="6"/>
    <m/>
  </r>
  <r>
    <x v="1219"/>
    <n v="20"/>
    <x v="1"/>
    <n v="70"/>
    <n v="10171"/>
    <x v="3"/>
    <s v="Pave"/>
    <s v="NA"/>
    <s v="IR1"/>
    <s v="Lvl"/>
    <s v="AllPub"/>
    <s v="Inside"/>
    <s v="Gtl"/>
    <x v="23"/>
    <s v="Norm"/>
    <s v="Norm"/>
    <x v="0"/>
    <x v="3"/>
    <x v="3"/>
    <x v="0"/>
    <n v="2004"/>
    <x v="11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x v="1"/>
    <s v="SBrkr"/>
    <n v="1535"/>
    <n v="0"/>
    <n v="0"/>
    <x v="8"/>
    <n v="1535"/>
    <n v="0"/>
    <n v="0"/>
    <n v="2"/>
    <n v="0"/>
    <n v="3"/>
    <n v="1"/>
    <s v="Gd"/>
    <n v="7"/>
    <s v="Typ"/>
    <n v="0"/>
    <s v="NA"/>
    <s v="Attchd"/>
    <n v="2004"/>
    <s v="RFn"/>
    <x v="4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459"/>
    <n v="69.032258064516128"/>
    <x v="2"/>
    <m/>
  </r>
  <r>
    <x v="1220"/>
    <n v="20"/>
    <x v="1"/>
    <n v="80"/>
    <n v="10386"/>
    <x v="16"/>
    <s v="Pave"/>
    <s v="NA"/>
    <s v="Reg"/>
    <s v="Lvl"/>
    <s v="AllPub"/>
    <s v="Inside"/>
    <s v="Gtl"/>
    <x v="14"/>
    <s v="Norm"/>
    <s v="Norm"/>
    <x v="0"/>
    <x v="3"/>
    <x v="0"/>
    <x v="0"/>
    <n v="2004"/>
    <x v="11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x v="1"/>
    <s v="SBrkr"/>
    <n v="2000"/>
    <n v="0"/>
    <n v="0"/>
    <x v="12"/>
    <n v="2000"/>
    <n v="1"/>
    <n v="0"/>
    <n v="2"/>
    <n v="0"/>
    <n v="3"/>
    <n v="1"/>
    <s v="Gd"/>
    <n v="8"/>
    <s v="Typ"/>
    <n v="0"/>
    <s v="NA"/>
    <s v="Attchd"/>
    <n v="2004"/>
    <s v="Fin"/>
    <x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x v="516"/>
    <n v="76.474999999999994"/>
    <x v="6"/>
    <m/>
  </r>
  <r>
    <x v="1221"/>
    <n v="60"/>
    <x v="4"/>
    <n v="102"/>
    <n v="11143"/>
    <x v="8"/>
    <s v="Pave"/>
    <s v="NA"/>
    <s v="IR1"/>
    <s v="Lvl"/>
    <s v="AllPub"/>
    <s v="Corner"/>
    <s v="Gtl"/>
    <x v="22"/>
    <s v="Norm"/>
    <s v="Norm"/>
    <x v="0"/>
    <x v="0"/>
    <x v="0"/>
    <x v="0"/>
    <n v="2004"/>
    <x v="11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x v="1"/>
    <s v="SBrkr"/>
    <n v="1580"/>
    <n v="886"/>
    <n v="0"/>
    <x v="12"/>
    <n v="2466"/>
    <n v="0"/>
    <n v="0"/>
    <n v="3"/>
    <n v="0"/>
    <n v="4"/>
    <n v="1"/>
    <s v="Gd"/>
    <n v="8"/>
    <s v="Typ"/>
    <n v="1"/>
    <s v="Gd"/>
    <s v="Attchd"/>
    <n v="2004"/>
    <s v="RFn"/>
    <x v="4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x v="454"/>
    <n v="85"/>
    <x v="8"/>
    <m/>
  </r>
  <r>
    <x v="1222"/>
    <n v="20"/>
    <x v="1"/>
    <n v="107"/>
    <n v="11362"/>
    <x v="8"/>
    <s v="Pave"/>
    <s v="NA"/>
    <s v="IR1"/>
    <s v="Lvl"/>
    <s v="AllPub"/>
    <s v="Inside"/>
    <s v="Gtl"/>
    <x v="23"/>
    <s v="Norm"/>
    <s v="Norm"/>
    <x v="0"/>
    <x v="3"/>
    <x v="0"/>
    <x v="0"/>
    <n v="2004"/>
    <x v="11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x v="1"/>
    <s v="SBrkr"/>
    <n v="1836"/>
    <n v="0"/>
    <n v="0"/>
    <x v="39"/>
    <n v="1836"/>
    <n v="1"/>
    <n v="0"/>
    <n v="2"/>
    <n v="0"/>
    <n v="3"/>
    <n v="1"/>
    <s v="Gd"/>
    <n v="7"/>
    <s v="Typ"/>
    <n v="1"/>
    <s v="Gd"/>
    <s v="Attchd"/>
    <n v="2004"/>
    <s v="Fin"/>
    <x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x v="353"/>
    <n v="75.675675675675677"/>
    <x v="6"/>
    <m/>
  </r>
  <r>
    <x v="1223"/>
    <n v="60"/>
    <x v="1"/>
    <n v="89"/>
    <n v="11645"/>
    <x v="4"/>
    <s v="Pave"/>
    <s v="NA"/>
    <s v="IR1"/>
    <s v="Lvl"/>
    <s v="AllPub"/>
    <s v="Corner"/>
    <s v="Gtl"/>
    <x v="14"/>
    <s v="Norm"/>
    <s v="Norm"/>
    <x v="0"/>
    <x v="0"/>
    <x v="3"/>
    <x v="0"/>
    <n v="2004"/>
    <x v="11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x v="1"/>
    <s v="SBrkr"/>
    <n v="860"/>
    <n v="860"/>
    <n v="0"/>
    <x v="23"/>
    <n v="1720"/>
    <n v="0"/>
    <n v="0"/>
    <n v="2"/>
    <n v="1"/>
    <n v="3"/>
    <n v="1"/>
    <s v="Gd"/>
    <n v="7"/>
    <s v="Typ"/>
    <n v="0"/>
    <s v="NA"/>
    <s v="Attchd"/>
    <n v="2004"/>
    <s v="RFn"/>
    <x v="4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x v="396"/>
    <n v="75.57692307692308"/>
    <x v="6"/>
    <m/>
  </r>
  <r>
    <x v="1224"/>
    <n v="60"/>
    <x v="1"/>
    <n v="59"/>
    <n v="11796"/>
    <x v="4"/>
    <s v="Pave"/>
    <s v="NA"/>
    <s v="IR1"/>
    <s v="Lvl"/>
    <s v="AllPub"/>
    <s v="Inside"/>
    <s v="Gtl"/>
    <x v="11"/>
    <s v="Norm"/>
    <s v="Norm"/>
    <x v="0"/>
    <x v="0"/>
    <x v="3"/>
    <x v="0"/>
    <n v="2004"/>
    <x v="11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x v="1"/>
    <s v="SBrkr"/>
    <n v="847"/>
    <n v="1112"/>
    <n v="0"/>
    <x v="0"/>
    <n v="1959"/>
    <n v="0"/>
    <n v="0"/>
    <n v="2"/>
    <n v="1"/>
    <n v="4"/>
    <n v="1"/>
    <s v="Gd"/>
    <n v="8"/>
    <s v="Typ"/>
    <n v="1"/>
    <s v="Gd"/>
    <s v="BuiltIn"/>
    <n v="2004"/>
    <s v="Fin"/>
    <x v="4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283"/>
    <n v="76.785714285714292"/>
    <x v="6"/>
    <m/>
  </r>
  <r>
    <x v="1225"/>
    <n v="60"/>
    <x v="1"/>
    <n v="99"/>
    <n v="12099"/>
    <x v="31"/>
    <s v="Pave"/>
    <s v="NA"/>
    <s v="IR1"/>
    <s v="Lvl"/>
    <s v="AllPub"/>
    <s v="Inside"/>
    <s v="Gtl"/>
    <x v="23"/>
    <s v="Norm"/>
    <s v="Norm"/>
    <x v="0"/>
    <x v="0"/>
    <x v="0"/>
    <x v="0"/>
    <n v="2004"/>
    <x v="11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x v="1"/>
    <s v="SBrkr"/>
    <n v="1136"/>
    <n v="1332"/>
    <n v="0"/>
    <x v="32"/>
    <n v="2468"/>
    <n v="1"/>
    <n v="0"/>
    <n v="2"/>
    <n v="1"/>
    <n v="4"/>
    <n v="1"/>
    <s v="Gd"/>
    <n v="10"/>
    <s v="Typ"/>
    <n v="1"/>
    <s v="Gd"/>
    <s v="BuiltIn"/>
    <n v="2004"/>
    <s v="Fin"/>
    <x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x v="517"/>
    <n v="98.333333333333329"/>
    <x v="9"/>
    <m/>
  </r>
  <r>
    <x v="1226"/>
    <n v="20"/>
    <x v="1"/>
    <n v="43"/>
    <n v="12118"/>
    <x v="31"/>
    <s v="Pave"/>
    <s v="NA"/>
    <s v="IR1"/>
    <s v="Lvl"/>
    <s v="AllPub"/>
    <s v="CulDSac"/>
    <s v="Gtl"/>
    <x v="10"/>
    <s v="Norm"/>
    <s v="Norm"/>
    <x v="0"/>
    <x v="3"/>
    <x v="3"/>
    <x v="0"/>
    <n v="2004"/>
    <x v="11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x v="1"/>
    <s v="SBrkr"/>
    <n v="1710"/>
    <n v="0"/>
    <n v="0"/>
    <x v="10"/>
    <n v="1710"/>
    <n v="0"/>
    <n v="0"/>
    <n v="2"/>
    <n v="0"/>
    <n v="3"/>
    <n v="1"/>
    <s v="Gd"/>
    <n v="7"/>
    <s v="Typ"/>
    <n v="1"/>
    <s v="Gd"/>
    <s v="Attchd"/>
    <n v="2004"/>
    <s v="Fin"/>
    <x v="4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x v="29"/>
    <n v="70.588235294117652"/>
    <x v="2"/>
    <m/>
  </r>
  <r>
    <x v="1227"/>
    <n v="60"/>
    <x v="1"/>
    <n v="41"/>
    <n v="12393"/>
    <x v="31"/>
    <s v="Pave"/>
    <s v="NA"/>
    <s v="IR2"/>
    <s v="Lvl"/>
    <s v="AllPub"/>
    <s v="FR2"/>
    <s v="Gtl"/>
    <x v="14"/>
    <s v="Norm"/>
    <s v="Norm"/>
    <x v="0"/>
    <x v="0"/>
    <x v="3"/>
    <x v="0"/>
    <n v="2004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x v="1"/>
    <s v="SBrkr"/>
    <n v="847"/>
    <n v="1101"/>
    <n v="0"/>
    <x v="0"/>
    <n v="1948"/>
    <n v="0"/>
    <n v="0"/>
    <n v="2"/>
    <n v="1"/>
    <n v="4"/>
    <n v="1"/>
    <s v="Gd"/>
    <n v="8"/>
    <s v="Typ"/>
    <n v="1"/>
    <s v="Gd"/>
    <s v="BuiltIn"/>
    <n v="2004"/>
    <s v="Fin"/>
    <x v="4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x v="362"/>
    <n v="69.642857142857139"/>
    <x v="2"/>
    <m/>
  </r>
  <r>
    <x v="1228"/>
    <n v="60"/>
    <x v="4"/>
    <n v="100"/>
    <n v="12552"/>
    <x v="26"/>
    <s v="Pave"/>
    <s v="NA"/>
    <s v="Reg"/>
    <s v="Lvl"/>
    <s v="AllPub"/>
    <s v="Corner"/>
    <s v="Gtl"/>
    <x v="22"/>
    <s v="Norm"/>
    <s v="Norm"/>
    <x v="0"/>
    <x v="0"/>
    <x v="3"/>
    <x v="0"/>
    <n v="2004"/>
    <x v="11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x v="1"/>
    <s v="SBrkr"/>
    <n v="991"/>
    <n v="956"/>
    <n v="0"/>
    <x v="17"/>
    <n v="1947"/>
    <n v="0"/>
    <n v="0"/>
    <n v="2"/>
    <n v="1"/>
    <n v="3"/>
    <n v="1"/>
    <s v="Gd"/>
    <n v="8"/>
    <s v="Typ"/>
    <n v="1"/>
    <s v="Gd"/>
    <s v="Attchd"/>
    <n v="2004"/>
    <s v="RFn"/>
    <x v="4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x v="518"/>
    <n v="87.896551724137936"/>
    <x v="8"/>
    <m/>
  </r>
  <r>
    <x v="1229"/>
    <n v="20"/>
    <x v="1"/>
    <n v="63"/>
    <n v="13072"/>
    <x v="24"/>
    <s v="Pave"/>
    <s v="NA"/>
    <s v="Reg"/>
    <s v="Lvl"/>
    <s v="AllPub"/>
    <s v="Inside"/>
    <s v="Gtl"/>
    <x v="9"/>
    <s v="RRAe"/>
    <s v="Norm"/>
    <x v="0"/>
    <x v="3"/>
    <x v="2"/>
    <x v="0"/>
    <n v="2004"/>
    <x v="11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x v="1"/>
    <s v="SBrkr"/>
    <n v="1158"/>
    <n v="0"/>
    <n v="0"/>
    <x v="26"/>
    <n v="1158"/>
    <n v="1"/>
    <n v="0"/>
    <n v="1"/>
    <n v="1"/>
    <n v="3"/>
    <n v="1"/>
    <s v="Gd"/>
    <n v="5"/>
    <s v="Typ"/>
    <n v="0"/>
    <s v="NA"/>
    <s v="Detchd"/>
    <n v="2006"/>
    <s v="Unf"/>
    <x v="4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x v="297"/>
    <n v="68.695652173913047"/>
    <x v="2"/>
    <m/>
  </r>
  <r>
    <x v="1230"/>
    <n v="60"/>
    <x v="1"/>
    <n v="108"/>
    <n v="13418"/>
    <x v="11"/>
    <s v="Pave"/>
    <s v="NA"/>
    <s v="Reg"/>
    <s v="Lvl"/>
    <s v="AllPub"/>
    <s v="Inside"/>
    <s v="Gtl"/>
    <x v="23"/>
    <s v="Norm"/>
    <s v="Norm"/>
    <x v="0"/>
    <x v="0"/>
    <x v="0"/>
    <x v="0"/>
    <n v="2004"/>
    <x v="11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x v="1"/>
    <s v="SBrkr"/>
    <n v="1132"/>
    <n v="1320"/>
    <n v="0"/>
    <x v="32"/>
    <n v="2452"/>
    <n v="0"/>
    <n v="0"/>
    <n v="3"/>
    <n v="1"/>
    <n v="4"/>
    <n v="1"/>
    <s v="Gd"/>
    <n v="9"/>
    <s v="Typ"/>
    <n v="1"/>
    <s v="Gd"/>
    <s v="BuiltIn"/>
    <n v="2004"/>
    <s v="Fin"/>
    <x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x v="519"/>
    <n v="85.833333333333329"/>
    <x v="8"/>
    <m/>
  </r>
  <r>
    <x v="1231"/>
    <n v="20"/>
    <x v="1"/>
    <n v="66"/>
    <n v="13695"/>
    <x v="11"/>
    <s v="Pave"/>
    <s v="NA"/>
    <s v="Reg"/>
    <s v="Lvl"/>
    <s v="AllPub"/>
    <s v="Inside"/>
    <s v="Gtl"/>
    <x v="9"/>
    <s v="RRAe"/>
    <s v="Norm"/>
    <x v="0"/>
    <x v="3"/>
    <x v="1"/>
    <x v="0"/>
    <n v="2004"/>
    <x v="11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x v="1"/>
    <s v="SBrkr"/>
    <n v="1114"/>
    <n v="0"/>
    <n v="0"/>
    <x v="15"/>
    <n v="1114"/>
    <n v="1"/>
    <n v="0"/>
    <n v="1"/>
    <n v="1"/>
    <n v="3"/>
    <n v="1"/>
    <s v="Gd"/>
    <n v="6"/>
    <s v="Typ"/>
    <n v="0"/>
    <s v="NA"/>
    <s v="Detchd"/>
    <n v="2004"/>
    <s v="Unf"/>
    <x v="4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x v="195"/>
    <n v="72.272727272727266"/>
    <x v="2"/>
    <m/>
  </r>
  <r>
    <x v="1232"/>
    <n v="20"/>
    <x v="1"/>
    <n v="182"/>
    <n v="14572"/>
    <x v="40"/>
    <s v="Pave"/>
    <s v="NA"/>
    <s v="IR3"/>
    <s v="Lvl"/>
    <s v="AllPub"/>
    <s v="Corner"/>
    <s v="Gtl"/>
    <x v="11"/>
    <s v="Norm"/>
    <s v="Norm"/>
    <x v="0"/>
    <x v="3"/>
    <x v="3"/>
    <x v="0"/>
    <n v="2004"/>
    <x v="11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x v="1"/>
    <s v="SBrkr"/>
    <n v="1530"/>
    <n v="0"/>
    <n v="0"/>
    <x v="8"/>
    <n v="1530"/>
    <n v="1"/>
    <n v="0"/>
    <n v="2"/>
    <n v="0"/>
    <n v="3"/>
    <n v="1"/>
    <s v="Gd"/>
    <n v="7"/>
    <s v="Typ"/>
    <n v="1"/>
    <s v="Gd"/>
    <s v="Attchd"/>
    <n v="2004"/>
    <s v="Fin"/>
    <x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x v="520"/>
    <n v="83.548387096774192"/>
    <x v="6"/>
    <m/>
  </r>
  <r>
    <x v="1233"/>
    <n v="60"/>
    <x v="1"/>
    <n v="60"/>
    <n v="15384"/>
    <x v="71"/>
    <s v="Pave"/>
    <s v="NA"/>
    <s v="IR1"/>
    <s v="Lvl"/>
    <s v="AllPub"/>
    <s v="Inside"/>
    <s v="Gtl"/>
    <x v="11"/>
    <s v="RRAn"/>
    <s v="Norm"/>
    <x v="0"/>
    <x v="0"/>
    <x v="3"/>
    <x v="0"/>
    <n v="2004"/>
    <x v="11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x v="1"/>
    <s v="SBrkr"/>
    <n v="788"/>
    <n v="702"/>
    <n v="0"/>
    <x v="26"/>
    <n v="1490"/>
    <n v="1"/>
    <n v="0"/>
    <n v="2"/>
    <n v="1"/>
    <n v="3"/>
    <n v="1"/>
    <s v="Gd"/>
    <n v="8"/>
    <s v="Typ"/>
    <n v="1"/>
    <s v="Gd"/>
    <s v="Attchd"/>
    <n v="2004"/>
    <s v="Fin"/>
    <x v="4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x v="123"/>
    <n v="80"/>
    <x v="6"/>
    <m/>
  </r>
  <r>
    <x v="1234"/>
    <n v="20"/>
    <x v="1"/>
    <n v="98"/>
    <n v="16033"/>
    <x v="47"/>
    <s v="Pave"/>
    <s v="NA"/>
    <s v="IR1"/>
    <s v="Lvl"/>
    <s v="AllPub"/>
    <s v="FR2"/>
    <s v="Gtl"/>
    <x v="23"/>
    <s v="Norm"/>
    <s v="Norm"/>
    <x v="0"/>
    <x v="3"/>
    <x v="9"/>
    <x v="0"/>
    <n v="2004"/>
    <x v="11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x v="1"/>
    <s v="SBrkr"/>
    <n v="1850"/>
    <n v="0"/>
    <n v="0"/>
    <x v="39"/>
    <n v="1850"/>
    <n v="1"/>
    <n v="0"/>
    <n v="2"/>
    <n v="0"/>
    <n v="3"/>
    <n v="1"/>
    <s v="Gd"/>
    <n v="8"/>
    <s v="Typ"/>
    <n v="1"/>
    <s v="Gd"/>
    <s v="Attchd"/>
    <n v="2004"/>
    <s v="Fin"/>
    <x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x v="521"/>
    <n v="88.108108108108112"/>
    <x v="8"/>
    <m/>
  </r>
  <r>
    <x v="1235"/>
    <n v="20"/>
    <x v="1"/>
    <n v="129"/>
    <n v="16737"/>
    <x v="34"/>
    <s v="Pave"/>
    <s v="NA"/>
    <s v="Reg"/>
    <s v="Lvl"/>
    <s v="AllPub"/>
    <s v="FR3"/>
    <s v="Gtl"/>
    <x v="23"/>
    <s v="Norm"/>
    <s v="Norm"/>
    <x v="0"/>
    <x v="3"/>
    <x v="9"/>
    <x v="0"/>
    <n v="2004"/>
    <x v="11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x v="1"/>
    <s v="SBrkr"/>
    <n v="1980"/>
    <n v="0"/>
    <n v="0"/>
    <x v="12"/>
    <n v="1980"/>
    <n v="1"/>
    <n v="0"/>
    <n v="2"/>
    <n v="0"/>
    <n v="3"/>
    <n v="1"/>
    <s v="Ex"/>
    <n v="8"/>
    <s v="Typ"/>
    <n v="1"/>
    <s v="Gd"/>
    <s v="Attchd"/>
    <n v="2004"/>
    <s v="Fin"/>
    <x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x v="146"/>
    <n v="78.75"/>
    <x v="6"/>
    <m/>
  </r>
  <r>
    <x v="1236"/>
    <n v="160"/>
    <x v="4"/>
    <n v="24"/>
    <n v="2544"/>
    <x v="25"/>
    <s v="Pave"/>
    <s v="Pave"/>
    <s v="Reg"/>
    <s v="Lvl"/>
    <s v="AllPub"/>
    <s v="Inside"/>
    <s v="Gtl"/>
    <x v="22"/>
    <s v="Norm"/>
    <s v="Norm"/>
    <x v="4"/>
    <x v="0"/>
    <x v="3"/>
    <x v="0"/>
    <n v="2005"/>
    <x v="11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1"/>
    <s v="SBrkr"/>
    <n v="520"/>
    <n v="623"/>
    <n v="80"/>
    <x v="7"/>
    <n v="1223"/>
    <n v="0"/>
    <n v="0"/>
    <n v="2"/>
    <n v="1"/>
    <n v="2"/>
    <n v="1"/>
    <s v="Gd"/>
    <n v="4"/>
    <s v="Typ"/>
    <n v="0"/>
    <s v="NA"/>
    <s v="Detchd"/>
    <n v="2005"/>
    <s v="RFn"/>
    <x v="4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x v="522"/>
    <n v="86.705882352941174"/>
    <x v="8"/>
    <m/>
  </r>
  <r>
    <x v="1237"/>
    <n v="120"/>
    <x v="1"/>
    <n v="43"/>
    <n v="3010"/>
    <x v="73"/>
    <s v="Pave"/>
    <s v="NA"/>
    <s v="Reg"/>
    <s v="Lvl"/>
    <s v="AllPub"/>
    <s v="Inside"/>
    <s v="Gtl"/>
    <x v="24"/>
    <s v="Norm"/>
    <s v="Norm"/>
    <x v="3"/>
    <x v="3"/>
    <x v="3"/>
    <x v="0"/>
    <n v="2005"/>
    <x v="11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x v="1"/>
    <s v="SBrkr"/>
    <n v="1248"/>
    <n v="0"/>
    <n v="0"/>
    <x v="22"/>
    <n v="1248"/>
    <n v="0"/>
    <n v="0"/>
    <n v="2"/>
    <n v="0"/>
    <n v="2"/>
    <n v="1"/>
    <s v="Gd"/>
    <n v="5"/>
    <s v="Typ"/>
    <n v="0"/>
    <s v="NA"/>
    <s v="Attchd"/>
    <n v="2005"/>
    <s v="Fin"/>
    <x v="4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x v="523"/>
    <n v="66.896000000000001"/>
    <x v="2"/>
    <m/>
  </r>
  <r>
    <x v="1238"/>
    <n v="120"/>
    <x v="1"/>
    <n v="43"/>
    <n v="3013"/>
    <x v="73"/>
    <s v="Pave"/>
    <s v="NA"/>
    <s v="Reg"/>
    <s v="Lvl"/>
    <s v="AllPub"/>
    <s v="Inside"/>
    <s v="Gtl"/>
    <x v="24"/>
    <s v="Norm"/>
    <s v="Norm"/>
    <x v="3"/>
    <x v="3"/>
    <x v="3"/>
    <x v="0"/>
    <n v="2005"/>
    <x v="11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x v="1"/>
    <s v="SBrkr"/>
    <n v="1506"/>
    <n v="0"/>
    <n v="0"/>
    <x v="17"/>
    <n v="1506"/>
    <n v="0"/>
    <n v="0"/>
    <n v="2"/>
    <n v="0"/>
    <n v="2"/>
    <n v="1"/>
    <s v="Gd"/>
    <n v="6"/>
    <s v="Typ"/>
    <n v="1"/>
    <s v="Gd"/>
    <s v="Attchd"/>
    <n v="2005"/>
    <s v="Fin"/>
    <x v="4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x v="524"/>
    <n v="73.617241379310343"/>
    <x v="2"/>
    <m/>
  </r>
  <r>
    <x v="1239"/>
    <n v="160"/>
    <x v="4"/>
    <n v="30"/>
    <n v="3180"/>
    <x v="73"/>
    <s v="Pave"/>
    <s v="Pave"/>
    <s v="Reg"/>
    <s v="Lvl"/>
    <s v="AllPub"/>
    <s v="Inside"/>
    <s v="Gtl"/>
    <x v="22"/>
    <s v="Norm"/>
    <s v="Norm"/>
    <x v="3"/>
    <x v="0"/>
    <x v="3"/>
    <x v="0"/>
    <n v="2005"/>
    <x v="11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x v="1"/>
    <s v="SBrkr"/>
    <n v="520"/>
    <n v="600"/>
    <n v="80"/>
    <x v="7"/>
    <n v="1200"/>
    <n v="0"/>
    <n v="0"/>
    <n v="2"/>
    <n v="1"/>
    <n v="2"/>
    <n v="1"/>
    <s v="Gd"/>
    <n v="4"/>
    <s v="Typ"/>
    <n v="0"/>
    <s v="NA"/>
    <s v="Detchd"/>
    <n v="2005"/>
    <s v="RFn"/>
    <x v="4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x v="325"/>
    <n v="88.82352941176471"/>
    <x v="8"/>
    <m/>
  </r>
  <r>
    <x v="1240"/>
    <n v="160"/>
    <x v="4"/>
    <n v="30"/>
    <n v="3180"/>
    <x v="73"/>
    <s v="Pave"/>
    <s v="Pave"/>
    <s v="Reg"/>
    <s v="Lvl"/>
    <s v="AllPub"/>
    <s v="Inside"/>
    <s v="Gtl"/>
    <x v="22"/>
    <s v="Norm"/>
    <s v="Norm"/>
    <x v="3"/>
    <x v="0"/>
    <x v="3"/>
    <x v="0"/>
    <n v="2005"/>
    <x v="11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1"/>
    <s v="SBrkr"/>
    <n v="520"/>
    <n v="600"/>
    <n v="80"/>
    <x v="7"/>
    <n v="1200"/>
    <n v="0"/>
    <n v="0"/>
    <n v="2"/>
    <n v="1"/>
    <n v="2"/>
    <n v="1"/>
    <s v="Gd"/>
    <n v="4"/>
    <s v="Typ"/>
    <n v="0"/>
    <s v="NA"/>
    <s v="Detchd"/>
    <n v="2005"/>
    <s v="RFn"/>
    <x v="4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x v="525"/>
    <n v="84.79529411764706"/>
    <x v="6"/>
    <m/>
  </r>
  <r>
    <x v="1241"/>
    <n v="120"/>
    <x v="1"/>
    <n v="43"/>
    <n v="3182"/>
    <x v="73"/>
    <s v="Pave"/>
    <s v="NA"/>
    <s v="Reg"/>
    <s v="Lvl"/>
    <s v="AllPub"/>
    <s v="Inside"/>
    <s v="Gtl"/>
    <x v="24"/>
    <s v="Norm"/>
    <s v="Norm"/>
    <x v="3"/>
    <x v="3"/>
    <x v="3"/>
    <x v="0"/>
    <n v="2005"/>
    <x v="11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x v="1"/>
    <s v="SBrkr"/>
    <n v="1555"/>
    <n v="0"/>
    <n v="0"/>
    <x v="17"/>
    <n v="1555"/>
    <n v="0"/>
    <n v="0"/>
    <n v="2"/>
    <n v="0"/>
    <n v="2"/>
    <n v="1"/>
    <s v="Gd"/>
    <n v="7"/>
    <s v="Typ"/>
    <n v="1"/>
    <s v="TA"/>
    <s v="Attchd"/>
    <n v="2005"/>
    <s v="Fin"/>
    <x v="4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481"/>
    <n v="66.379310344827587"/>
    <x v="2"/>
    <m/>
  </r>
  <r>
    <x v="1242"/>
    <n v="120"/>
    <x v="1"/>
    <n v="43"/>
    <n v="3182"/>
    <x v="73"/>
    <s v="Pave"/>
    <s v="NA"/>
    <s v="Reg"/>
    <s v="Lvl"/>
    <s v="AllPub"/>
    <s v="Inside"/>
    <s v="Gtl"/>
    <x v="24"/>
    <s v="Norm"/>
    <s v="Norm"/>
    <x v="3"/>
    <x v="3"/>
    <x v="3"/>
    <x v="0"/>
    <n v="2005"/>
    <x v="11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x v="1"/>
    <s v="SBrkr"/>
    <n v="1145"/>
    <n v="0"/>
    <n v="0"/>
    <x v="26"/>
    <n v="1145"/>
    <n v="0"/>
    <n v="0"/>
    <n v="2"/>
    <n v="0"/>
    <n v="2"/>
    <n v="1"/>
    <s v="Gd"/>
    <n v="5"/>
    <s v="Typ"/>
    <n v="1"/>
    <s v="Gd"/>
    <s v="Attchd"/>
    <n v="2005"/>
    <s v="Fin"/>
    <x v="4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x v="526"/>
    <n v="69.652173913043484"/>
    <x v="2"/>
    <m/>
  </r>
  <r>
    <x v="1243"/>
    <n v="120"/>
    <x v="1"/>
    <n v="43"/>
    <n v="3182"/>
    <x v="73"/>
    <s v="Pave"/>
    <s v="NA"/>
    <s v="Reg"/>
    <s v="Lvl"/>
    <s v="AllPub"/>
    <s v="Inside"/>
    <s v="Gtl"/>
    <x v="24"/>
    <s v="Norm"/>
    <s v="Norm"/>
    <x v="3"/>
    <x v="3"/>
    <x v="3"/>
    <x v="0"/>
    <n v="2005"/>
    <x v="11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x v="1"/>
    <s v="SBrkr"/>
    <n v="1504"/>
    <n v="0"/>
    <n v="0"/>
    <x v="17"/>
    <n v="1504"/>
    <n v="0"/>
    <n v="0"/>
    <n v="2"/>
    <n v="0"/>
    <n v="1"/>
    <n v="1"/>
    <s v="Gd"/>
    <n v="7"/>
    <s v="Typ"/>
    <n v="1"/>
    <s v="Gd"/>
    <s v="Attchd"/>
    <n v="2005"/>
    <s v="Fin"/>
    <x v="4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x v="372"/>
    <n v="62.413793103448278"/>
    <x v="3"/>
    <m/>
  </r>
  <r>
    <x v="1244"/>
    <n v="120"/>
    <x v="1"/>
    <n v="43"/>
    <n v="3182"/>
    <x v="73"/>
    <s v="Pave"/>
    <s v="NA"/>
    <s v="Reg"/>
    <s v="Lvl"/>
    <s v="AllPub"/>
    <s v="Inside"/>
    <s v="Gtl"/>
    <x v="24"/>
    <s v="Norm"/>
    <s v="Norm"/>
    <x v="3"/>
    <x v="3"/>
    <x v="3"/>
    <x v="0"/>
    <n v="2005"/>
    <x v="11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x v="1"/>
    <s v="SBrkr"/>
    <n v="1504"/>
    <n v="0"/>
    <n v="0"/>
    <x v="17"/>
    <n v="1504"/>
    <n v="0"/>
    <n v="0"/>
    <n v="2"/>
    <n v="0"/>
    <n v="2"/>
    <n v="1"/>
    <s v="Gd"/>
    <n v="7"/>
    <s v="Typ"/>
    <n v="1"/>
    <s v="Gd"/>
    <s v="Attchd"/>
    <n v="2005"/>
    <s v="Fin"/>
    <x v="4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x v="106"/>
    <n v="65.862068965517238"/>
    <x v="2"/>
    <m/>
  </r>
  <r>
    <x v="1245"/>
    <n v="120"/>
    <x v="4"/>
    <n v="37"/>
    <n v="3316"/>
    <x v="19"/>
    <s v="Pave"/>
    <s v="Pave"/>
    <s v="IR1"/>
    <s v="Lvl"/>
    <s v="AllPub"/>
    <s v="Inside"/>
    <s v="Gtl"/>
    <x v="22"/>
    <s v="Norm"/>
    <s v="Norm"/>
    <x v="3"/>
    <x v="3"/>
    <x v="0"/>
    <x v="0"/>
    <n v="2005"/>
    <x v="11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x v="1"/>
    <s v="SBrkr"/>
    <n v="1247"/>
    <n v="0"/>
    <n v="0"/>
    <x v="22"/>
    <n v="1247"/>
    <n v="1"/>
    <n v="0"/>
    <n v="1"/>
    <n v="1"/>
    <n v="1"/>
    <n v="1"/>
    <s v="Gd"/>
    <n v="4"/>
    <s v="Typ"/>
    <n v="1"/>
    <s v="Gd"/>
    <s v="Attchd"/>
    <n v="2005"/>
    <s v="Fin"/>
    <x v="4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x v="96"/>
    <n v="78.8"/>
    <x v="6"/>
    <m/>
  </r>
  <r>
    <x v="1246"/>
    <n v="180"/>
    <x v="0"/>
    <n v="35"/>
    <n v="3675"/>
    <x v="19"/>
    <s v="Pave"/>
    <s v="NA"/>
    <s v="Reg"/>
    <s v="Lvl"/>
    <s v="AllPub"/>
    <s v="Inside"/>
    <s v="Gtl"/>
    <x v="2"/>
    <s v="Norm"/>
    <s v="Norm"/>
    <x v="3"/>
    <x v="6"/>
    <x v="2"/>
    <x v="0"/>
    <n v="2005"/>
    <x v="11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x v="1"/>
    <s v="SBrkr"/>
    <n v="1072"/>
    <n v="0"/>
    <n v="0"/>
    <x v="21"/>
    <n v="1072"/>
    <n v="1"/>
    <n v="0"/>
    <n v="1"/>
    <n v="0"/>
    <n v="2"/>
    <n v="1"/>
    <s v="TA"/>
    <n v="5"/>
    <s v="Typ"/>
    <n v="0"/>
    <s v="NA"/>
    <s v="Basment"/>
    <n v="2005"/>
    <s v="RFn"/>
    <x v="4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x v="267"/>
    <n v="92.5"/>
    <x v="8"/>
    <m/>
  </r>
  <r>
    <x v="1247"/>
    <n v="180"/>
    <x v="0"/>
    <n v="35"/>
    <n v="3675"/>
    <x v="19"/>
    <s v="Pave"/>
    <s v="NA"/>
    <s v="Reg"/>
    <s v="Lvl"/>
    <s v="AllPub"/>
    <s v="Inside"/>
    <s v="Gtl"/>
    <x v="2"/>
    <s v="Norm"/>
    <s v="Norm"/>
    <x v="3"/>
    <x v="7"/>
    <x v="2"/>
    <x v="0"/>
    <n v="2005"/>
    <x v="11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x v="1"/>
    <s v="SBrkr"/>
    <n v="1072"/>
    <n v="0"/>
    <n v="0"/>
    <x v="21"/>
    <n v="1072"/>
    <n v="1"/>
    <n v="0"/>
    <n v="2"/>
    <n v="0"/>
    <n v="2"/>
    <n v="1"/>
    <s v="TA"/>
    <n v="5"/>
    <s v="Typ"/>
    <n v="0"/>
    <s v="NA"/>
    <s v="Basment"/>
    <n v="2005"/>
    <s v="Fin"/>
    <x v="4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x v="16"/>
    <n v="87.5"/>
    <x v="8"/>
    <m/>
  </r>
  <r>
    <x v="1248"/>
    <n v="180"/>
    <x v="0"/>
    <n v="35"/>
    <n v="3675"/>
    <x v="19"/>
    <s v="Pave"/>
    <s v="NA"/>
    <s v="Reg"/>
    <s v="Lvl"/>
    <s v="AllPub"/>
    <s v="Inside"/>
    <s v="Gtl"/>
    <x v="2"/>
    <s v="Norm"/>
    <s v="Norm"/>
    <x v="3"/>
    <x v="6"/>
    <x v="1"/>
    <x v="0"/>
    <n v="2005"/>
    <x v="11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x v="1"/>
    <s v="SBrkr"/>
    <n v="1072"/>
    <n v="0"/>
    <n v="0"/>
    <x v="21"/>
    <n v="1072"/>
    <n v="1"/>
    <n v="0"/>
    <n v="1"/>
    <n v="0"/>
    <n v="2"/>
    <n v="1"/>
    <s v="TA"/>
    <n v="5"/>
    <s v="Typ"/>
    <n v="0"/>
    <s v="NA"/>
    <s v="Basment"/>
    <n v="2005"/>
    <s v="Fin"/>
    <x v="4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133"/>
    <n v="90.625"/>
    <x v="8"/>
    <m/>
  </r>
  <r>
    <x v="1249"/>
    <n v="120"/>
    <x v="1"/>
    <n v="34"/>
    <n v="5381"/>
    <x v="0"/>
    <s v="Pave"/>
    <s v="NA"/>
    <s v="IR1"/>
    <s v="Lvl"/>
    <s v="AllPub"/>
    <s v="Inside"/>
    <s v="Gtl"/>
    <x v="23"/>
    <s v="Norm"/>
    <s v="Norm"/>
    <x v="4"/>
    <x v="3"/>
    <x v="2"/>
    <x v="0"/>
    <n v="2005"/>
    <x v="11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x v="1"/>
    <s v="SBrkr"/>
    <n v="1306"/>
    <n v="0"/>
    <n v="0"/>
    <x v="23"/>
    <n v="1306"/>
    <n v="1"/>
    <n v="0"/>
    <n v="2"/>
    <n v="0"/>
    <n v="1"/>
    <n v="1"/>
    <s v="Gd"/>
    <n v="5"/>
    <s v="Typ"/>
    <n v="1"/>
    <s v="Gd"/>
    <s v="Attchd"/>
    <n v="2005"/>
    <s v="RFn"/>
    <x v="4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x v="368"/>
    <n v="75.384615384615387"/>
    <x v="6"/>
    <m/>
  </r>
  <r>
    <x v="1250"/>
    <n v="120"/>
    <x v="1"/>
    <n v="40"/>
    <n v="6792"/>
    <x v="21"/>
    <s v="Pave"/>
    <s v="NA"/>
    <s v="IR1"/>
    <s v="Lvl"/>
    <s v="AllPub"/>
    <s v="Inside"/>
    <s v="Gtl"/>
    <x v="23"/>
    <s v="Norm"/>
    <s v="Norm"/>
    <x v="3"/>
    <x v="3"/>
    <x v="3"/>
    <x v="0"/>
    <n v="2005"/>
    <x v="11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1"/>
    <s v="SBrkr"/>
    <n v="1368"/>
    <n v="0"/>
    <n v="0"/>
    <x v="6"/>
    <n v="1368"/>
    <n v="0"/>
    <n v="0"/>
    <n v="2"/>
    <n v="0"/>
    <n v="2"/>
    <n v="1"/>
    <s v="Gd"/>
    <n v="6"/>
    <s v="Typ"/>
    <n v="1"/>
    <s v="Gd"/>
    <s v="Attchd"/>
    <n v="2005"/>
    <s v="RFn"/>
    <x v="4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x v="527"/>
    <n v="75.061111111111117"/>
    <x v="6"/>
    <m/>
  </r>
  <r>
    <x v="1251"/>
    <n v="120"/>
    <x v="1"/>
    <n v="48"/>
    <n v="6955"/>
    <x v="21"/>
    <s v="Pave"/>
    <s v="NA"/>
    <s v="IR1"/>
    <s v="Lvl"/>
    <s v="AllPub"/>
    <s v="Inside"/>
    <s v="Gtl"/>
    <x v="23"/>
    <s v="Norm"/>
    <s v="Norm"/>
    <x v="3"/>
    <x v="3"/>
    <x v="3"/>
    <x v="0"/>
    <n v="2005"/>
    <x v="11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1"/>
    <s v="SBrkr"/>
    <n v="1368"/>
    <n v="0"/>
    <n v="0"/>
    <x v="6"/>
    <n v="1368"/>
    <n v="0"/>
    <n v="0"/>
    <n v="2"/>
    <n v="0"/>
    <n v="2"/>
    <n v="1"/>
    <s v="Gd"/>
    <n v="6"/>
    <s v="Typ"/>
    <n v="1"/>
    <s v="Gd"/>
    <s v="Attchd"/>
    <n v="2005"/>
    <s v="RFn"/>
    <x v="4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x v="390"/>
    <n v="75"/>
    <x v="6"/>
    <m/>
  </r>
  <r>
    <x v="1252"/>
    <n v="20"/>
    <x v="1"/>
    <n v="60"/>
    <n v="7024"/>
    <x v="21"/>
    <s v="Pave"/>
    <s v="NA"/>
    <s v="Reg"/>
    <s v="Lvl"/>
    <s v="AllPub"/>
    <s v="Inside"/>
    <s v="Gtl"/>
    <x v="2"/>
    <s v="Norm"/>
    <s v="Norm"/>
    <x v="0"/>
    <x v="3"/>
    <x v="1"/>
    <x v="0"/>
    <n v="2005"/>
    <x v="11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x v="1"/>
    <s v="SBrkr"/>
    <n v="1090"/>
    <n v="0"/>
    <n v="0"/>
    <x v="15"/>
    <n v="1090"/>
    <n v="1"/>
    <n v="0"/>
    <n v="1"/>
    <n v="1"/>
    <n v="2"/>
    <n v="1"/>
    <s v="TA"/>
    <n v="5"/>
    <s v="Typ"/>
    <n v="0"/>
    <s v="NA"/>
    <s v="Attchd"/>
    <n v="2005"/>
    <s v="Fin"/>
    <x v="4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x v="81"/>
    <n v="71.36363636363636"/>
    <x v="2"/>
    <m/>
  </r>
  <r>
    <x v="1253"/>
    <n v="20"/>
    <x v="1"/>
    <n v="60"/>
    <n v="7024"/>
    <x v="21"/>
    <s v="Pave"/>
    <s v="NA"/>
    <s v="Reg"/>
    <s v="Lvl"/>
    <s v="AllPub"/>
    <s v="Inside"/>
    <s v="Gtl"/>
    <x v="2"/>
    <s v="Norm"/>
    <s v="Norm"/>
    <x v="0"/>
    <x v="3"/>
    <x v="4"/>
    <x v="0"/>
    <n v="2005"/>
    <x v="11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x v="1"/>
    <s v="SBrkr"/>
    <n v="1132"/>
    <n v="0"/>
    <n v="0"/>
    <x v="26"/>
    <n v="1132"/>
    <n v="1"/>
    <n v="0"/>
    <n v="1"/>
    <n v="1"/>
    <n v="2"/>
    <n v="1"/>
    <s v="Gd"/>
    <n v="5"/>
    <s v="Typ"/>
    <n v="0"/>
    <s v="NA"/>
    <s v="Attchd"/>
    <n v="2005"/>
    <s v="Fin"/>
    <x v="4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x v="292"/>
    <n v="76.521739130434781"/>
    <x v="6"/>
    <m/>
  </r>
  <r>
    <x v="1254"/>
    <n v="120"/>
    <x v="1"/>
    <n v="43"/>
    <n v="7052"/>
    <x v="21"/>
    <s v="Pave"/>
    <s v="NA"/>
    <s v="IR1"/>
    <s v="Lvl"/>
    <s v="AllPub"/>
    <s v="Inside"/>
    <s v="Gtl"/>
    <x v="23"/>
    <s v="Norm"/>
    <s v="Norm"/>
    <x v="3"/>
    <x v="3"/>
    <x v="3"/>
    <x v="0"/>
    <n v="2005"/>
    <x v="11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x v="1"/>
    <s v="SBrkr"/>
    <n v="1364"/>
    <n v="0"/>
    <n v="0"/>
    <x v="6"/>
    <n v="1364"/>
    <n v="1"/>
    <n v="0"/>
    <n v="2"/>
    <n v="0"/>
    <n v="2"/>
    <n v="1"/>
    <s v="Gd"/>
    <n v="6"/>
    <s v="Typ"/>
    <n v="1"/>
    <s v="Gd"/>
    <s v="Attchd"/>
    <n v="2005"/>
    <s v="RFn"/>
    <x v="4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x v="528"/>
    <n v="68.833333333333329"/>
    <x v="2"/>
    <m/>
  </r>
  <r>
    <x v="1255"/>
    <n v="120"/>
    <x v="1"/>
    <n v="60"/>
    <n v="7313"/>
    <x v="17"/>
    <s v="Pave"/>
    <s v="NA"/>
    <s v="Reg"/>
    <s v="Lvl"/>
    <s v="AllPub"/>
    <s v="Inside"/>
    <s v="Gtl"/>
    <x v="23"/>
    <s v="Norm"/>
    <s v="Norm"/>
    <x v="3"/>
    <x v="3"/>
    <x v="9"/>
    <x v="0"/>
    <n v="2005"/>
    <x v="11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x v="1"/>
    <s v="SBrkr"/>
    <n v="1561"/>
    <n v="0"/>
    <n v="0"/>
    <x v="8"/>
    <n v="1561"/>
    <n v="1"/>
    <n v="0"/>
    <n v="2"/>
    <n v="0"/>
    <n v="2"/>
    <n v="1"/>
    <s v="Ex"/>
    <n v="6"/>
    <s v="Typ"/>
    <n v="1"/>
    <s v="Gd"/>
    <s v="Attchd"/>
    <n v="2005"/>
    <s v="Fin"/>
    <x v="4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x v="529"/>
    <n v="89.516129032258064"/>
    <x v="8"/>
    <m/>
  </r>
  <r>
    <x v="1256"/>
    <n v="20"/>
    <x v="4"/>
    <n v="62"/>
    <n v="7500"/>
    <x v="17"/>
    <s v="Pave"/>
    <s v="Pave"/>
    <s v="Reg"/>
    <s v="Lvl"/>
    <s v="AllPub"/>
    <s v="Inside"/>
    <s v="Gtl"/>
    <x v="22"/>
    <s v="Norm"/>
    <s v="Norm"/>
    <x v="0"/>
    <x v="3"/>
    <x v="3"/>
    <x v="0"/>
    <n v="200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x v="1"/>
    <s v="SBrkr"/>
    <n v="1266"/>
    <n v="0"/>
    <n v="0"/>
    <x v="22"/>
    <n v="1266"/>
    <n v="0"/>
    <n v="0"/>
    <n v="2"/>
    <n v="0"/>
    <n v="3"/>
    <n v="1"/>
    <s v="Gd"/>
    <n v="6"/>
    <s v="Typ"/>
    <n v="1"/>
    <s v="TA"/>
    <s v="Attchd"/>
    <n v="2005"/>
    <s v="Unf"/>
    <x v="4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x v="292"/>
    <n v="70.400000000000006"/>
    <x v="2"/>
    <m/>
  </r>
  <r>
    <x v="1257"/>
    <n v="120"/>
    <x v="1"/>
    <n v="61"/>
    <n v="7577"/>
    <x v="17"/>
    <s v="Pave"/>
    <s v="NA"/>
    <s v="IR1"/>
    <s v="Lvl"/>
    <s v="AllPub"/>
    <s v="Corner"/>
    <s v="Gtl"/>
    <x v="23"/>
    <s v="Norm"/>
    <s v="Norm"/>
    <x v="3"/>
    <x v="3"/>
    <x v="2"/>
    <x v="0"/>
    <n v="2005"/>
    <x v="11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x v="1"/>
    <s v="SBrkr"/>
    <n v="1362"/>
    <n v="0"/>
    <n v="0"/>
    <x v="6"/>
    <n v="1362"/>
    <n v="0"/>
    <n v="0"/>
    <n v="2"/>
    <n v="0"/>
    <n v="2"/>
    <n v="1"/>
    <s v="Gd"/>
    <n v="6"/>
    <s v="Typ"/>
    <n v="1"/>
    <s v="Gd"/>
    <s v="Attchd"/>
    <n v="2005"/>
    <s v="RFn"/>
    <x v="4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x v="530"/>
    <n v="72.111111111111114"/>
    <x v="2"/>
    <m/>
  </r>
  <r>
    <x v="1258"/>
    <n v="120"/>
    <x v="1"/>
    <n v="61"/>
    <n v="7658"/>
    <x v="14"/>
    <s v="Pave"/>
    <s v="NA"/>
    <s v="Reg"/>
    <s v="Lvl"/>
    <s v="AllPub"/>
    <s v="Inside"/>
    <s v="Gtl"/>
    <x v="23"/>
    <s v="Norm"/>
    <s v="Norm"/>
    <x v="3"/>
    <x v="3"/>
    <x v="9"/>
    <x v="0"/>
    <n v="2005"/>
    <x v="11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x v="1"/>
    <s v="SBrkr"/>
    <n v="1752"/>
    <n v="0"/>
    <n v="0"/>
    <x v="16"/>
    <n v="1752"/>
    <n v="1"/>
    <n v="0"/>
    <n v="2"/>
    <n v="0"/>
    <n v="2"/>
    <n v="1"/>
    <s v="Ex"/>
    <n v="6"/>
    <s v="Typ"/>
    <n v="1"/>
    <s v="Gd"/>
    <s v="Attchd"/>
    <n v="2005"/>
    <s v="RFn"/>
    <x v="4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x v="531"/>
    <n v="91.4"/>
    <x v="8"/>
    <m/>
  </r>
  <r>
    <x v="1259"/>
    <n v="60"/>
    <x v="1"/>
    <n v="51"/>
    <n v="8029"/>
    <x v="14"/>
    <s v="Pave"/>
    <s v="NA"/>
    <s v="IR1"/>
    <s v="Lvl"/>
    <s v="AllPub"/>
    <s v="Inside"/>
    <s v="Gtl"/>
    <x v="11"/>
    <s v="Norm"/>
    <s v="Norm"/>
    <x v="0"/>
    <x v="0"/>
    <x v="2"/>
    <x v="0"/>
    <n v="2005"/>
    <x v="11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x v="1"/>
    <s v="SBrkr"/>
    <n v="728"/>
    <n v="728"/>
    <n v="0"/>
    <x v="15"/>
    <n v="1456"/>
    <n v="0"/>
    <n v="0"/>
    <n v="2"/>
    <n v="1"/>
    <n v="3"/>
    <n v="1"/>
    <s v="Gd"/>
    <n v="8"/>
    <s v="Typ"/>
    <n v="0"/>
    <s v="NA"/>
    <s v="Attchd"/>
    <n v="2005"/>
    <s v="Fin"/>
    <x v="4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x v="292"/>
    <n v="80"/>
    <x v="6"/>
    <m/>
  </r>
  <r>
    <x v="1260"/>
    <n v="60"/>
    <x v="4"/>
    <n v="65"/>
    <n v="8125"/>
    <x v="12"/>
    <s v="Pave"/>
    <s v="NA"/>
    <s v="Reg"/>
    <s v="Lvl"/>
    <s v="AllPub"/>
    <s v="Inside"/>
    <s v="Gtl"/>
    <x v="22"/>
    <s v="Norm"/>
    <s v="Norm"/>
    <x v="0"/>
    <x v="0"/>
    <x v="3"/>
    <x v="0"/>
    <n v="2005"/>
    <x v="11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x v="1"/>
    <s v="SBrkr"/>
    <n v="756"/>
    <n v="797"/>
    <n v="0"/>
    <x v="26"/>
    <n v="1553"/>
    <n v="0"/>
    <n v="0"/>
    <n v="2"/>
    <n v="1"/>
    <n v="3"/>
    <n v="1"/>
    <s v="Gd"/>
    <n v="6"/>
    <s v="Typ"/>
    <n v="0"/>
    <s v="NA"/>
    <s v="Attchd"/>
    <n v="2005"/>
    <s v="RFn"/>
    <x v="4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x v="465"/>
    <n v="81.086956521739125"/>
    <x v="6"/>
    <m/>
  </r>
  <r>
    <x v="1261"/>
    <n v="60"/>
    <x v="1"/>
    <n v="63"/>
    <n v="8199"/>
    <x v="12"/>
    <s v="Pave"/>
    <s v="NA"/>
    <s v="Reg"/>
    <s v="Lvl"/>
    <s v="AllPub"/>
    <s v="Inside"/>
    <s v="Gtl"/>
    <x v="14"/>
    <s v="Norm"/>
    <s v="Norm"/>
    <x v="0"/>
    <x v="0"/>
    <x v="3"/>
    <x v="0"/>
    <n v="2005"/>
    <x v="11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x v="1"/>
    <s v="SBrkr"/>
    <n v="728"/>
    <n v="728"/>
    <n v="0"/>
    <x v="15"/>
    <n v="1456"/>
    <n v="1"/>
    <n v="0"/>
    <n v="2"/>
    <n v="1"/>
    <n v="3"/>
    <n v="1"/>
    <s v="Gd"/>
    <n v="7"/>
    <s v="Typ"/>
    <n v="1"/>
    <s v="Gd"/>
    <s v="Attchd"/>
    <n v="2005"/>
    <s v="Fin"/>
    <x v="4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x v="100"/>
    <n v="85.909090909090907"/>
    <x v="8"/>
    <m/>
  </r>
  <r>
    <x v="1262"/>
    <n v="60"/>
    <x v="1"/>
    <n v="65"/>
    <n v="8461"/>
    <x v="12"/>
    <s v="Pave"/>
    <s v="NA"/>
    <s v="Reg"/>
    <s v="Lvl"/>
    <s v="AllPub"/>
    <s v="Inside"/>
    <s v="Gtl"/>
    <x v="14"/>
    <s v="Norm"/>
    <s v="Norm"/>
    <x v="0"/>
    <x v="0"/>
    <x v="2"/>
    <x v="0"/>
    <n v="2005"/>
    <x v="11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x v="1"/>
    <s v="SBrkr"/>
    <n v="728"/>
    <n v="728"/>
    <n v="0"/>
    <x v="15"/>
    <n v="1456"/>
    <n v="0"/>
    <n v="0"/>
    <n v="2"/>
    <n v="1"/>
    <n v="3"/>
    <n v="1"/>
    <s v="Gd"/>
    <n v="8"/>
    <s v="Typ"/>
    <n v="1"/>
    <s v="Gd"/>
    <s v="Attchd"/>
    <n v="2005"/>
    <s v="Fin"/>
    <x v="4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x v="532"/>
    <n v="74.540909090909096"/>
    <x v="2"/>
    <m/>
  </r>
  <r>
    <x v="1263"/>
    <n v="60"/>
    <x v="1"/>
    <n v="64"/>
    <n v="8633"/>
    <x v="9"/>
    <s v="Pave"/>
    <s v="NA"/>
    <s v="Reg"/>
    <s v="Lvl"/>
    <s v="AllPub"/>
    <s v="FR2"/>
    <s v="Gtl"/>
    <x v="14"/>
    <s v="Norm"/>
    <s v="Norm"/>
    <x v="0"/>
    <x v="0"/>
    <x v="2"/>
    <x v="0"/>
    <n v="2005"/>
    <x v="11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x v="1"/>
    <s v="SBrkr"/>
    <n v="738"/>
    <n v="738"/>
    <n v="0"/>
    <x v="15"/>
    <n v="1476"/>
    <n v="1"/>
    <n v="0"/>
    <n v="2"/>
    <n v="1"/>
    <n v="3"/>
    <n v="1"/>
    <s v="Gd"/>
    <n v="7"/>
    <s v="Typ"/>
    <n v="0"/>
    <s v="NA"/>
    <s v="Attchd"/>
    <n v="2005"/>
    <s v="Fin"/>
    <x v="4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x v="533"/>
    <n v="78.86363636363636"/>
    <x v="6"/>
    <m/>
  </r>
  <r>
    <x v="1264"/>
    <n v="20"/>
    <x v="1"/>
    <n v="73"/>
    <n v="8688"/>
    <x v="9"/>
    <s v="Pave"/>
    <s v="NA"/>
    <s v="Reg"/>
    <s v="Lvl"/>
    <s v="AllPub"/>
    <s v="Inside"/>
    <s v="Gtl"/>
    <x v="22"/>
    <s v="Norm"/>
    <s v="Norm"/>
    <x v="0"/>
    <x v="3"/>
    <x v="3"/>
    <x v="0"/>
    <n v="2005"/>
    <x v="11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x v="1"/>
    <s v="SBrkr"/>
    <n v="1616"/>
    <n v="0"/>
    <n v="0"/>
    <x v="3"/>
    <n v="1616"/>
    <n v="0"/>
    <n v="0"/>
    <n v="2"/>
    <n v="0"/>
    <n v="3"/>
    <n v="1"/>
    <s v="Gd"/>
    <n v="7"/>
    <s v="Typ"/>
    <n v="0"/>
    <s v="NA"/>
    <s v="Attchd"/>
    <n v="2005"/>
    <s v="RFn"/>
    <x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x v="492"/>
    <n v="72.5"/>
    <x v="2"/>
    <m/>
  </r>
  <r>
    <x v="1265"/>
    <n v="20"/>
    <x v="1"/>
    <n v="65"/>
    <n v="8767"/>
    <x v="9"/>
    <s v="Pave"/>
    <s v="NA"/>
    <s v="IR1"/>
    <s v="Lvl"/>
    <s v="AllPub"/>
    <s v="Inside"/>
    <s v="Gtl"/>
    <x v="14"/>
    <s v="Norm"/>
    <s v="Norm"/>
    <x v="0"/>
    <x v="3"/>
    <x v="3"/>
    <x v="0"/>
    <n v="2005"/>
    <x v="11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x v="1"/>
    <s v="SBrkr"/>
    <n v="1310"/>
    <n v="0"/>
    <n v="0"/>
    <x v="23"/>
    <n v="1310"/>
    <n v="0"/>
    <n v="0"/>
    <n v="2"/>
    <n v="0"/>
    <n v="3"/>
    <n v="1"/>
    <s v="Gd"/>
    <n v="6"/>
    <s v="Typ"/>
    <n v="1"/>
    <s v="Gd"/>
    <s v="Attchd"/>
    <n v="2005"/>
    <s v="Fin"/>
    <x v="4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x v="534"/>
    <n v="63.457692307692305"/>
    <x v="3"/>
    <m/>
  </r>
  <r>
    <x v="1266"/>
    <n v="20"/>
    <x v="1"/>
    <n v="68"/>
    <n v="8814"/>
    <x v="9"/>
    <s v="Pave"/>
    <s v="NA"/>
    <s v="Reg"/>
    <s v="Lvl"/>
    <s v="AllPub"/>
    <s v="Inside"/>
    <s v="Gtl"/>
    <x v="14"/>
    <s v="Norm"/>
    <s v="Norm"/>
    <x v="0"/>
    <x v="3"/>
    <x v="3"/>
    <x v="0"/>
    <n v="2005"/>
    <x v="11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x v="1"/>
    <s v="SBrkr"/>
    <n v="1274"/>
    <n v="0"/>
    <n v="0"/>
    <x v="22"/>
    <n v="1274"/>
    <n v="1"/>
    <n v="0"/>
    <n v="2"/>
    <n v="0"/>
    <n v="3"/>
    <n v="1"/>
    <s v="Gd"/>
    <n v="6"/>
    <s v="Typ"/>
    <n v="0"/>
    <s v="NA"/>
    <s v="Attchd"/>
    <n v="2005"/>
    <s v="RFn"/>
    <x v="4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x v="438"/>
    <n v="81.2"/>
    <x v="6"/>
    <m/>
  </r>
  <r>
    <x v="1267"/>
    <n v="60"/>
    <x v="1"/>
    <n v="68"/>
    <n v="8846"/>
    <x v="9"/>
    <s v="Pave"/>
    <s v="NA"/>
    <s v="Reg"/>
    <s v="Lvl"/>
    <s v="AllPub"/>
    <s v="Inside"/>
    <s v="Gtl"/>
    <x v="14"/>
    <s v="Norm"/>
    <s v="Norm"/>
    <x v="0"/>
    <x v="0"/>
    <x v="2"/>
    <x v="0"/>
    <n v="2005"/>
    <x v="11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x v="1"/>
    <s v="SBrkr"/>
    <n v="750"/>
    <n v="750"/>
    <n v="0"/>
    <x v="26"/>
    <n v="1500"/>
    <n v="0"/>
    <n v="0"/>
    <n v="2"/>
    <n v="1"/>
    <n v="3"/>
    <n v="1"/>
    <s v="Gd"/>
    <n v="6"/>
    <s v="Typ"/>
    <n v="0"/>
    <s v="NA"/>
    <s v="Attchd"/>
    <n v="2005"/>
    <s v="RFn"/>
    <x v="4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x v="535"/>
    <n v="75.608695652173907"/>
    <x v="6"/>
    <m/>
  </r>
  <r>
    <x v="1268"/>
    <n v="120"/>
    <x v="1"/>
    <n v="63"/>
    <n v="8849"/>
    <x v="9"/>
    <s v="Pave"/>
    <s v="NA"/>
    <s v="IR1"/>
    <s v="Lvl"/>
    <s v="AllPub"/>
    <s v="Inside"/>
    <s v="Gtl"/>
    <x v="23"/>
    <s v="Norm"/>
    <s v="Norm"/>
    <x v="3"/>
    <x v="3"/>
    <x v="9"/>
    <x v="0"/>
    <n v="2005"/>
    <x v="11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x v="1"/>
    <s v="SBrkr"/>
    <n v="1684"/>
    <n v="0"/>
    <n v="0"/>
    <x v="10"/>
    <n v="1684"/>
    <n v="0"/>
    <n v="0"/>
    <n v="2"/>
    <n v="0"/>
    <n v="2"/>
    <n v="1"/>
    <s v="Ex"/>
    <n v="6"/>
    <s v="Typ"/>
    <n v="1"/>
    <s v="Ex"/>
    <s v="Attchd"/>
    <n v="2005"/>
    <s v="RFn"/>
    <x v="4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x v="536"/>
    <n v="78.235294117647058"/>
    <x v="6"/>
    <m/>
  </r>
  <r>
    <x v="1269"/>
    <n v="80"/>
    <x v="1"/>
    <n v="59"/>
    <n v="9587"/>
    <x v="15"/>
    <s v="Pave"/>
    <s v="NA"/>
    <s v="IR1"/>
    <s v="Lvl"/>
    <s v="AllPub"/>
    <s v="Inside"/>
    <s v="Gtl"/>
    <x v="11"/>
    <s v="Norm"/>
    <s v="Norm"/>
    <x v="0"/>
    <x v="6"/>
    <x v="3"/>
    <x v="0"/>
    <n v="2005"/>
    <x v="11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x v="1"/>
    <s v="SBrkr"/>
    <n v="1166"/>
    <n v="0"/>
    <n v="0"/>
    <x v="14"/>
    <n v="1166"/>
    <n v="1"/>
    <n v="0"/>
    <n v="2"/>
    <n v="0"/>
    <n v="2"/>
    <n v="1"/>
    <s v="Gd"/>
    <n v="5"/>
    <s v="Typ"/>
    <n v="0"/>
    <s v="NA"/>
    <s v="Attchd"/>
    <n v="2005"/>
    <s v="Fin"/>
    <x v="4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x v="239"/>
    <n v="95"/>
    <x v="9"/>
    <m/>
  </r>
  <r>
    <x v="1270"/>
    <n v="60"/>
    <x v="1"/>
    <n v="75"/>
    <n v="9675"/>
    <x v="15"/>
    <s v="Pave"/>
    <s v="NA"/>
    <s v="Reg"/>
    <s v="Lvl"/>
    <s v="AllPub"/>
    <s v="Inside"/>
    <s v="Gtl"/>
    <x v="22"/>
    <s v="Norm"/>
    <s v="Norm"/>
    <x v="0"/>
    <x v="0"/>
    <x v="3"/>
    <x v="0"/>
    <n v="2005"/>
    <x v="11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x v="1"/>
    <s v="SBrkr"/>
    <n v="1113"/>
    <n v="858"/>
    <n v="0"/>
    <x v="8"/>
    <n v="1971"/>
    <n v="0"/>
    <n v="0"/>
    <n v="2"/>
    <n v="1"/>
    <n v="3"/>
    <n v="1"/>
    <s v="Gd"/>
    <n v="8"/>
    <s v="Typ"/>
    <n v="1"/>
    <s v="Gd"/>
    <s v="Attchd"/>
    <n v="2005"/>
    <s v="RFn"/>
    <x v="4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x v="537"/>
    <n v="81.612903225806448"/>
    <x v="6"/>
    <m/>
  </r>
  <r>
    <x v="1271"/>
    <n v="60"/>
    <x v="4"/>
    <n v="75"/>
    <n v="9803"/>
    <x v="3"/>
    <s v="Pave"/>
    <s v="NA"/>
    <s v="Reg"/>
    <s v="Lvl"/>
    <s v="AllPub"/>
    <s v="Inside"/>
    <s v="Gtl"/>
    <x v="22"/>
    <s v="Norm"/>
    <s v="Norm"/>
    <x v="0"/>
    <x v="0"/>
    <x v="3"/>
    <x v="0"/>
    <n v="2005"/>
    <x v="11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x v="1"/>
    <s v="SBrkr"/>
    <n v="866"/>
    <n v="902"/>
    <n v="0"/>
    <x v="23"/>
    <n v="1768"/>
    <n v="0"/>
    <n v="0"/>
    <n v="2"/>
    <n v="1"/>
    <n v="3"/>
    <n v="1"/>
    <s v="Gd"/>
    <n v="7"/>
    <s v="Typ"/>
    <n v="0"/>
    <s v="NA"/>
    <s v="Attchd"/>
    <n v="2005"/>
    <s v="RFn"/>
    <x v="4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x v="538"/>
    <n v="87.192307692307693"/>
    <x v="8"/>
    <m/>
  </r>
  <r>
    <x v="1272"/>
    <n v="20"/>
    <x v="1"/>
    <n v="84"/>
    <n v="10084"/>
    <x v="3"/>
    <s v="Pave"/>
    <s v="NA"/>
    <s v="Reg"/>
    <s v="Lvl"/>
    <s v="AllPub"/>
    <s v="Inside"/>
    <s v="Gtl"/>
    <x v="14"/>
    <s v="Norm"/>
    <s v="Norm"/>
    <x v="0"/>
    <x v="3"/>
    <x v="3"/>
    <x v="0"/>
    <n v="2005"/>
    <x v="11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x v="1"/>
    <s v="SBrkr"/>
    <n v="1552"/>
    <n v="0"/>
    <n v="0"/>
    <x v="8"/>
    <n v="1552"/>
    <n v="0"/>
    <n v="0"/>
    <n v="2"/>
    <n v="0"/>
    <n v="3"/>
    <n v="1"/>
    <s v="Gd"/>
    <n v="7"/>
    <s v="Typ"/>
    <n v="0"/>
    <s v="NA"/>
    <s v="Attchd"/>
    <n v="2005"/>
    <s v="RFn"/>
    <x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x v="539"/>
    <n v="68.677419354838705"/>
    <x v="2"/>
    <m/>
  </r>
  <r>
    <x v="1273"/>
    <n v="20"/>
    <x v="1"/>
    <n v="65"/>
    <n v="10237"/>
    <x v="16"/>
    <s v="Pave"/>
    <s v="NA"/>
    <s v="Reg"/>
    <s v="Lvl"/>
    <s v="AllPub"/>
    <s v="Inside"/>
    <s v="Gtl"/>
    <x v="11"/>
    <s v="RRAn"/>
    <s v="Norm"/>
    <x v="0"/>
    <x v="3"/>
    <x v="2"/>
    <x v="0"/>
    <n v="2005"/>
    <x v="11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x v="1"/>
    <s v="SBrkr"/>
    <n v="1316"/>
    <n v="0"/>
    <n v="0"/>
    <x v="23"/>
    <n v="1316"/>
    <n v="0"/>
    <n v="0"/>
    <n v="2"/>
    <n v="0"/>
    <n v="3"/>
    <n v="1"/>
    <s v="Gd"/>
    <n v="6"/>
    <s v="Typ"/>
    <n v="1"/>
    <s v="Gd"/>
    <s v="Attchd"/>
    <n v="2005"/>
    <s v="Fin"/>
    <x v="4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x v="540"/>
    <n v="65.380769230769232"/>
    <x v="2"/>
    <m/>
  </r>
  <r>
    <x v="1274"/>
    <n v="60"/>
    <x v="1"/>
    <n v="65"/>
    <n v="10237"/>
    <x v="16"/>
    <s v="Pave"/>
    <s v="NA"/>
    <s v="Reg"/>
    <s v="Lvl"/>
    <s v="AllPub"/>
    <s v="Inside"/>
    <s v="Gtl"/>
    <x v="11"/>
    <s v="RRAn"/>
    <s v="Norm"/>
    <x v="0"/>
    <x v="0"/>
    <x v="2"/>
    <x v="0"/>
    <n v="2005"/>
    <x v="11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x v="1"/>
    <s v="SBrkr"/>
    <n v="783"/>
    <n v="701"/>
    <n v="0"/>
    <x v="26"/>
    <n v="1484"/>
    <n v="0"/>
    <n v="0"/>
    <n v="2"/>
    <n v="1"/>
    <n v="3"/>
    <n v="1"/>
    <s v="Gd"/>
    <n v="8"/>
    <s v="Typ"/>
    <n v="1"/>
    <s v="Gd"/>
    <s v="Attchd"/>
    <n v="2005"/>
    <s v="Fin"/>
    <x v="4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x v="541"/>
    <n v="77.782608695652172"/>
    <x v="6"/>
    <m/>
  </r>
  <r>
    <x v="1275"/>
    <n v="60"/>
    <x v="1"/>
    <n v="80"/>
    <n v="10240"/>
    <x v="16"/>
    <s v="Pave"/>
    <s v="NA"/>
    <s v="Reg"/>
    <s v="Lvl"/>
    <s v="AllPub"/>
    <s v="Inside"/>
    <s v="Gtl"/>
    <x v="23"/>
    <s v="Norm"/>
    <s v="Norm"/>
    <x v="0"/>
    <x v="0"/>
    <x v="0"/>
    <x v="0"/>
    <n v="2005"/>
    <x v="11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x v="1"/>
    <s v="SBrkr"/>
    <n v="1038"/>
    <n v="1060"/>
    <n v="0"/>
    <x v="8"/>
    <n v="2098"/>
    <n v="0"/>
    <n v="0"/>
    <n v="2"/>
    <n v="1"/>
    <n v="3"/>
    <n v="1"/>
    <s v="Ex"/>
    <n v="8"/>
    <s v="Typ"/>
    <n v="1"/>
    <s v="Gd"/>
    <s v="Attchd"/>
    <n v="2005"/>
    <s v="RFn"/>
    <x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x v="542"/>
    <n v="88.870967741935488"/>
    <x v="8"/>
    <m/>
  </r>
  <r>
    <x v="1276"/>
    <n v="60"/>
    <x v="1"/>
    <n v="72"/>
    <n v="10463"/>
    <x v="16"/>
    <s v="Pave"/>
    <s v="NA"/>
    <s v="IR1"/>
    <s v="HLS"/>
    <s v="AllPub"/>
    <s v="CulDSac"/>
    <s v="Gtl"/>
    <x v="11"/>
    <s v="Norm"/>
    <s v="Norm"/>
    <x v="0"/>
    <x v="0"/>
    <x v="0"/>
    <x v="0"/>
    <n v="200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x v="1"/>
    <s v="SBrkr"/>
    <n v="901"/>
    <n v="900"/>
    <n v="0"/>
    <x v="6"/>
    <n v="1801"/>
    <n v="0"/>
    <n v="0"/>
    <n v="2"/>
    <n v="1"/>
    <n v="3"/>
    <n v="1"/>
    <s v="Gd"/>
    <n v="8"/>
    <s v="Typ"/>
    <n v="1"/>
    <s v="Gd"/>
    <s v="Attchd"/>
    <n v="2005"/>
    <s v="Fin"/>
    <x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x v="543"/>
    <n v="88.851851851851848"/>
    <x v="8"/>
    <m/>
  </r>
  <r>
    <x v="1277"/>
    <n v="60"/>
    <x v="4"/>
    <n v="85"/>
    <n v="10574"/>
    <x v="16"/>
    <s v="Pave"/>
    <s v="NA"/>
    <s v="Reg"/>
    <s v="Lvl"/>
    <s v="AllPub"/>
    <s v="Inside"/>
    <s v="Gtl"/>
    <x v="22"/>
    <s v="Norm"/>
    <s v="Norm"/>
    <x v="0"/>
    <x v="0"/>
    <x v="0"/>
    <x v="0"/>
    <n v="2005"/>
    <x v="11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x v="1"/>
    <s v="SBrkr"/>
    <n v="1082"/>
    <n v="871"/>
    <n v="0"/>
    <x v="13"/>
    <n v="1953"/>
    <n v="0"/>
    <n v="0"/>
    <n v="2"/>
    <n v="1"/>
    <n v="3"/>
    <n v="1"/>
    <s v="Gd"/>
    <n v="9"/>
    <s v="Typ"/>
    <n v="1"/>
    <s v="Gd"/>
    <s v="Attchd"/>
    <n v="2005"/>
    <s v="RFn"/>
    <x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x v="544"/>
    <n v="84"/>
    <x v="6"/>
    <m/>
  </r>
  <r>
    <x v="1278"/>
    <n v="60"/>
    <x v="4"/>
    <n v="85"/>
    <n v="10625"/>
    <x v="16"/>
    <s v="Pave"/>
    <s v="NA"/>
    <s v="Reg"/>
    <s v="Lvl"/>
    <s v="AllPub"/>
    <s v="Inside"/>
    <s v="Gtl"/>
    <x v="22"/>
    <s v="Norm"/>
    <s v="Norm"/>
    <x v="0"/>
    <x v="0"/>
    <x v="3"/>
    <x v="0"/>
    <n v="2005"/>
    <x v="11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x v="1"/>
    <s v="SBrkr"/>
    <n v="1026"/>
    <n v="932"/>
    <n v="0"/>
    <x v="13"/>
    <n v="1958"/>
    <n v="0"/>
    <n v="0"/>
    <n v="2"/>
    <n v="1"/>
    <n v="3"/>
    <n v="1"/>
    <s v="Gd"/>
    <n v="9"/>
    <s v="Typ"/>
    <n v="1"/>
    <s v="Gd"/>
    <s v="Attchd"/>
    <n v="2005"/>
    <s v="Fin"/>
    <x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x v="158"/>
    <n v="83.333333333333329"/>
    <x v="6"/>
    <m/>
  </r>
  <r>
    <x v="1279"/>
    <n v="60"/>
    <x v="1"/>
    <n v="74"/>
    <n v="10927"/>
    <x v="7"/>
    <s v="Pave"/>
    <s v="NA"/>
    <s v="Reg"/>
    <s v="Lvl"/>
    <s v="AllPub"/>
    <s v="Inside"/>
    <s v="Gtl"/>
    <x v="23"/>
    <s v="Norm"/>
    <s v="Norm"/>
    <x v="0"/>
    <x v="0"/>
    <x v="0"/>
    <x v="0"/>
    <n v="2005"/>
    <x v="11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x v="1"/>
    <s v="SBrkr"/>
    <n v="1058"/>
    <n v="846"/>
    <n v="0"/>
    <x v="13"/>
    <n v="1904"/>
    <n v="1"/>
    <n v="0"/>
    <n v="2"/>
    <n v="1"/>
    <n v="3"/>
    <n v="1"/>
    <s v="Ex"/>
    <n v="8"/>
    <s v="Typ"/>
    <n v="1"/>
    <s v="Gd"/>
    <s v="BuiltIn"/>
    <n v="2003"/>
    <s v="Fin"/>
    <x v="4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x v="391"/>
    <n v="91.666666666666671"/>
    <x v="8"/>
    <m/>
  </r>
  <r>
    <x v="1280"/>
    <n v="20"/>
    <x v="1"/>
    <n v="88"/>
    <n v="10994"/>
    <x v="7"/>
    <s v="Pave"/>
    <s v="NA"/>
    <s v="IR1"/>
    <s v="Lvl"/>
    <s v="AllPub"/>
    <s v="Corner"/>
    <s v="Gtl"/>
    <x v="9"/>
    <s v="Norm"/>
    <s v="Norm"/>
    <x v="0"/>
    <x v="3"/>
    <x v="0"/>
    <x v="0"/>
    <n v="2005"/>
    <x v="11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x v="1"/>
    <s v="SBrkr"/>
    <n v="1844"/>
    <n v="0"/>
    <n v="0"/>
    <x v="39"/>
    <n v="1844"/>
    <n v="1"/>
    <n v="0"/>
    <n v="2"/>
    <n v="0"/>
    <n v="2"/>
    <n v="1"/>
    <s v="Gd"/>
    <n v="7"/>
    <s v="Typ"/>
    <n v="1"/>
    <s v="Gd"/>
    <s v="Attchd"/>
    <n v="2005"/>
    <s v="Fin"/>
    <x v="4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x v="545"/>
    <n v="69.459459459459453"/>
    <x v="2"/>
    <m/>
  </r>
  <r>
    <x v="1281"/>
    <n v="60"/>
    <x v="1"/>
    <n v="77"/>
    <n v="11198"/>
    <x v="8"/>
    <s v="Pave"/>
    <s v="NA"/>
    <s v="IR1"/>
    <s v="Lvl"/>
    <s v="AllPub"/>
    <s v="Inside"/>
    <s v="Gtl"/>
    <x v="20"/>
    <s v="Norm"/>
    <s v="Norm"/>
    <x v="0"/>
    <x v="0"/>
    <x v="9"/>
    <x v="0"/>
    <n v="2005"/>
    <x v="11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x v="1"/>
    <s v="SBrkr"/>
    <n v="1134"/>
    <n v="1370"/>
    <n v="0"/>
    <x v="32"/>
    <n v="2504"/>
    <n v="0"/>
    <n v="0"/>
    <n v="2"/>
    <n v="1"/>
    <n v="4"/>
    <n v="1"/>
    <s v="Ex"/>
    <n v="11"/>
    <s v="Typ"/>
    <n v="1"/>
    <s v="Gd"/>
    <s v="BuiltIn"/>
    <n v="2005"/>
    <s v="Fin"/>
    <x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x v="13"/>
    <n v="90.277777777777771"/>
    <x v="8"/>
    <m/>
  </r>
  <r>
    <x v="1282"/>
    <n v="20"/>
    <x v="1"/>
    <n v="86"/>
    <n v="11210"/>
    <x v="8"/>
    <s v="Pave"/>
    <s v="NA"/>
    <s v="IR1"/>
    <s v="Lvl"/>
    <s v="AllPub"/>
    <s v="Inside"/>
    <s v="Gtl"/>
    <x v="14"/>
    <s v="Norm"/>
    <s v="Norm"/>
    <x v="0"/>
    <x v="3"/>
    <x v="3"/>
    <x v="0"/>
    <n v="2005"/>
    <x v="11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x v="1"/>
    <s v="SBrkr"/>
    <n v="1614"/>
    <n v="0"/>
    <n v="0"/>
    <x v="3"/>
    <n v="1614"/>
    <n v="0"/>
    <n v="0"/>
    <n v="2"/>
    <n v="0"/>
    <n v="3"/>
    <n v="1"/>
    <s v="Gd"/>
    <n v="7"/>
    <s v="Typ"/>
    <n v="0"/>
    <s v="NA"/>
    <s v="Attchd"/>
    <n v="2005"/>
    <s v="RFn"/>
    <x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x v="546"/>
    <n v="69.21875"/>
    <x v="2"/>
    <m/>
  </r>
  <r>
    <x v="1283"/>
    <n v="20"/>
    <x v="1"/>
    <n v="69"/>
    <n v="11302"/>
    <x v="8"/>
    <s v="Pave"/>
    <s v="NA"/>
    <s v="IR1"/>
    <s v="Lvl"/>
    <s v="AllPub"/>
    <s v="Inside"/>
    <s v="Gtl"/>
    <x v="20"/>
    <s v="Norm"/>
    <s v="Norm"/>
    <x v="0"/>
    <x v="3"/>
    <x v="0"/>
    <x v="0"/>
    <n v="2005"/>
    <x v="11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x v="1"/>
    <s v="SBrkr"/>
    <n v="1826"/>
    <n v="0"/>
    <n v="0"/>
    <x v="32"/>
    <n v="1826"/>
    <n v="1"/>
    <n v="0"/>
    <n v="2"/>
    <n v="0"/>
    <n v="3"/>
    <n v="1"/>
    <s v="Gd"/>
    <n v="7"/>
    <s v="Typ"/>
    <n v="1"/>
    <s v="TA"/>
    <s v="Attchd"/>
    <n v="2005"/>
    <s v="Fin"/>
    <x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x v="547"/>
    <n v="88.611111111111114"/>
    <x v="8"/>
    <m/>
  </r>
  <r>
    <x v="1284"/>
    <n v="20"/>
    <x v="1"/>
    <n v="88"/>
    <n v="11443"/>
    <x v="8"/>
    <s v="Pave"/>
    <s v="NA"/>
    <s v="Reg"/>
    <s v="Lvl"/>
    <s v="AllPub"/>
    <s v="Inside"/>
    <s v="Gtl"/>
    <x v="12"/>
    <s v="Norm"/>
    <s v="Norm"/>
    <x v="0"/>
    <x v="3"/>
    <x v="0"/>
    <x v="0"/>
    <n v="2005"/>
    <x v="11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x v="1"/>
    <s v="SBrkr"/>
    <n v="2028"/>
    <n v="0"/>
    <n v="0"/>
    <x v="4"/>
    <n v="2028"/>
    <n v="1"/>
    <n v="0"/>
    <n v="2"/>
    <n v="0"/>
    <n v="2"/>
    <n v="1"/>
    <s v="Gd"/>
    <n v="7"/>
    <s v="Typ"/>
    <n v="2"/>
    <s v="Gd"/>
    <s v="Attchd"/>
    <n v="2005"/>
    <s v="RFn"/>
    <x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x v="548"/>
    <n v="94.84615384615384"/>
    <x v="8"/>
    <m/>
  </r>
  <r>
    <x v="1285"/>
    <n v="20"/>
    <x v="1"/>
    <n v="78"/>
    <n v="11645"/>
    <x v="4"/>
    <s v="Pave"/>
    <s v="NA"/>
    <s v="Reg"/>
    <s v="Lvl"/>
    <s v="AllPub"/>
    <s v="Inside"/>
    <s v="Gtl"/>
    <x v="14"/>
    <s v="Norm"/>
    <s v="Norm"/>
    <x v="0"/>
    <x v="3"/>
    <x v="3"/>
    <x v="0"/>
    <n v="2005"/>
    <x v="11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x v="1"/>
    <s v="SBrkr"/>
    <n v="1734"/>
    <n v="0"/>
    <n v="0"/>
    <x v="16"/>
    <n v="1734"/>
    <n v="1"/>
    <n v="0"/>
    <n v="2"/>
    <n v="0"/>
    <n v="3"/>
    <n v="1"/>
    <s v="Gd"/>
    <n v="7"/>
    <s v="Typ"/>
    <n v="0"/>
    <s v="NA"/>
    <s v="Attchd"/>
    <n v="2005"/>
    <s v="Fin"/>
    <x v="4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x v="383"/>
    <n v="74.285714285714292"/>
    <x v="2"/>
    <m/>
  </r>
  <r>
    <x v="1286"/>
    <n v="60"/>
    <x v="1"/>
    <n v="122"/>
    <n v="11911"/>
    <x v="4"/>
    <s v="Pave"/>
    <s v="NA"/>
    <s v="IR2"/>
    <s v="Lvl"/>
    <s v="AllPub"/>
    <s v="Inside"/>
    <s v="Gtl"/>
    <x v="11"/>
    <s v="Norm"/>
    <s v="Norm"/>
    <x v="0"/>
    <x v="0"/>
    <x v="2"/>
    <x v="0"/>
    <n v="2005"/>
    <x v="11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x v="1"/>
    <s v="SBrkr"/>
    <n v="684"/>
    <n v="876"/>
    <n v="0"/>
    <x v="15"/>
    <n v="1560"/>
    <n v="0"/>
    <n v="0"/>
    <n v="2"/>
    <n v="1"/>
    <n v="3"/>
    <n v="1"/>
    <s v="Gd"/>
    <n v="6"/>
    <s v="Typ"/>
    <n v="1"/>
    <s v="Gd"/>
    <s v="BuiltIn"/>
    <n v="2005"/>
    <s v="Fin"/>
    <x v="4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x v="288"/>
    <n v="79.090909090909093"/>
    <x v="6"/>
    <m/>
  </r>
  <r>
    <x v="1287"/>
    <n v="60"/>
    <x v="1"/>
    <n v="85"/>
    <n v="11924"/>
    <x v="4"/>
    <s v="Pave"/>
    <s v="NA"/>
    <s v="IR1"/>
    <s v="Lvl"/>
    <s v="AllPub"/>
    <s v="Inside"/>
    <s v="Gtl"/>
    <x v="23"/>
    <s v="Norm"/>
    <s v="Norm"/>
    <x v="0"/>
    <x v="0"/>
    <x v="9"/>
    <x v="0"/>
    <n v="2005"/>
    <x v="11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x v="1"/>
    <s v="SBrkr"/>
    <n v="1182"/>
    <n v="1142"/>
    <n v="0"/>
    <x v="16"/>
    <n v="2324"/>
    <n v="1"/>
    <n v="0"/>
    <n v="3"/>
    <n v="0"/>
    <n v="4"/>
    <n v="1"/>
    <s v="Ex"/>
    <n v="11"/>
    <s v="Typ"/>
    <n v="2"/>
    <s v="Gd"/>
    <s v="BuiltIn"/>
    <n v="2005"/>
    <s v="Fin"/>
    <x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x v="345"/>
    <n v="98.571428571428569"/>
    <x v="9"/>
    <m/>
  </r>
  <r>
    <x v="1288"/>
    <n v="20"/>
    <x v="1"/>
    <n v="95"/>
    <n v="12182"/>
    <x v="31"/>
    <s v="Pave"/>
    <s v="NA"/>
    <s v="Reg"/>
    <s v="Lvl"/>
    <s v="AllPub"/>
    <s v="Corner"/>
    <s v="Gtl"/>
    <x v="23"/>
    <s v="Norm"/>
    <s v="Norm"/>
    <x v="0"/>
    <x v="3"/>
    <x v="3"/>
    <x v="0"/>
    <n v="2005"/>
    <x v="11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x v="1"/>
    <s v="SBrkr"/>
    <n v="1541"/>
    <n v="0"/>
    <n v="0"/>
    <x v="8"/>
    <n v="1541"/>
    <n v="0"/>
    <n v="0"/>
    <n v="2"/>
    <n v="0"/>
    <n v="3"/>
    <n v="1"/>
    <s v="Gd"/>
    <n v="7"/>
    <s v="Typ"/>
    <n v="1"/>
    <s v="Gd"/>
    <s v="Attchd"/>
    <n v="2005"/>
    <s v="RFn"/>
    <x v="4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x v="147"/>
    <n v="70.967741935483872"/>
    <x v="2"/>
    <m/>
  </r>
  <r>
    <x v="1289"/>
    <n v="60"/>
    <x v="1"/>
    <n v="149"/>
    <n v="12589"/>
    <x v="26"/>
    <s v="Pave"/>
    <s v="NA"/>
    <s v="IR2"/>
    <s v="Lvl"/>
    <s v="AllPub"/>
    <s v="Inside"/>
    <s v="Gtl"/>
    <x v="11"/>
    <s v="Norm"/>
    <s v="Norm"/>
    <x v="0"/>
    <x v="0"/>
    <x v="2"/>
    <x v="0"/>
    <n v="200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x v="1"/>
    <s v="SBrkr"/>
    <n v="742"/>
    <n v="742"/>
    <n v="0"/>
    <x v="15"/>
    <n v="1484"/>
    <n v="0"/>
    <n v="0"/>
    <n v="2"/>
    <n v="1"/>
    <n v="3"/>
    <n v="1"/>
    <s v="Gd"/>
    <n v="8"/>
    <s v="Typ"/>
    <n v="1"/>
    <s v="Gd"/>
    <s v="Attchd"/>
    <n v="2005"/>
    <s v="Fin"/>
    <x v="4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x v="288"/>
    <n v="79.090909090909093"/>
    <x v="6"/>
    <m/>
  </r>
  <r>
    <x v="1290"/>
    <n v="60"/>
    <x v="1"/>
    <n v="88"/>
    <n v="12665"/>
    <x v="26"/>
    <s v="Pave"/>
    <s v="NA"/>
    <s v="IR1"/>
    <s v="Lvl"/>
    <s v="AllPub"/>
    <s v="Inside"/>
    <s v="Gtl"/>
    <x v="12"/>
    <s v="Norm"/>
    <s v="Norm"/>
    <x v="0"/>
    <x v="0"/>
    <x v="0"/>
    <x v="0"/>
    <n v="2005"/>
    <x v="11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x v="1"/>
    <s v="SBrkr"/>
    <n v="1133"/>
    <n v="1349"/>
    <n v="0"/>
    <x v="32"/>
    <n v="2482"/>
    <n v="0"/>
    <n v="0"/>
    <n v="2"/>
    <n v="1"/>
    <n v="4"/>
    <n v="1"/>
    <s v="Gd"/>
    <n v="9"/>
    <s v="Typ"/>
    <n v="1"/>
    <s v="Gd"/>
    <s v="BuiltIn"/>
    <n v="2005"/>
    <s v="Fin"/>
    <x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x v="549"/>
    <n v="78.114722222222227"/>
    <x v="6"/>
    <m/>
  </r>
  <r>
    <x v="1291"/>
    <n v="20"/>
    <x v="1"/>
    <n v="63"/>
    <n v="13072"/>
    <x v="24"/>
    <s v="Pave"/>
    <s v="NA"/>
    <s v="Reg"/>
    <s v="Lvl"/>
    <s v="AllPub"/>
    <s v="Inside"/>
    <s v="Gtl"/>
    <x v="9"/>
    <s v="RRAe"/>
    <s v="Norm"/>
    <x v="0"/>
    <x v="3"/>
    <x v="2"/>
    <x v="0"/>
    <n v="200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x v="1"/>
    <s v="SBrkr"/>
    <n v="1141"/>
    <n v="0"/>
    <n v="0"/>
    <x v="26"/>
    <n v="1141"/>
    <n v="0"/>
    <n v="0"/>
    <n v="1"/>
    <n v="1"/>
    <n v="3"/>
    <n v="1"/>
    <s v="TA"/>
    <n v="6"/>
    <s v="Typ"/>
    <n v="0"/>
    <s v="NA"/>
    <s v="Detchd"/>
    <n v="2005"/>
    <s v="Unf"/>
    <x v="4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x v="350"/>
    <n v="61.956521739130437"/>
    <x v="3"/>
    <m/>
  </r>
  <r>
    <x v="1292"/>
    <n v="20"/>
    <x v="1"/>
    <n v="86"/>
    <n v="14157"/>
    <x v="40"/>
    <s v="Pave"/>
    <s v="NA"/>
    <s v="IR1"/>
    <s v="HLS"/>
    <s v="AllPub"/>
    <s v="Corner"/>
    <s v="Gtl"/>
    <x v="20"/>
    <s v="Norm"/>
    <s v="Norm"/>
    <x v="0"/>
    <x v="3"/>
    <x v="9"/>
    <x v="0"/>
    <n v="2005"/>
    <x v="11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x v="1"/>
    <s v="SBrkr"/>
    <n v="1922"/>
    <n v="0"/>
    <n v="0"/>
    <x v="38"/>
    <n v="1922"/>
    <n v="1"/>
    <n v="0"/>
    <n v="2"/>
    <n v="0"/>
    <n v="3"/>
    <n v="1"/>
    <s v="Gd"/>
    <n v="8"/>
    <s v="Typ"/>
    <n v="1"/>
    <s v="Gd"/>
    <s v="Attchd"/>
    <n v="2005"/>
    <s v="Fin"/>
    <x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x v="550"/>
    <n v="99.322631578947366"/>
    <x v="9"/>
    <m/>
  </r>
  <r>
    <x v="1293"/>
    <n v="60"/>
    <x v="1"/>
    <n v="101"/>
    <n v="14215"/>
    <x v="40"/>
    <s v="Pave"/>
    <s v="NA"/>
    <s v="IR1"/>
    <s v="Lvl"/>
    <s v="AllPub"/>
    <s v="Corner"/>
    <s v="Gtl"/>
    <x v="23"/>
    <s v="Norm"/>
    <s v="Norm"/>
    <x v="0"/>
    <x v="0"/>
    <x v="0"/>
    <x v="0"/>
    <n v="2005"/>
    <x v="11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x v="1"/>
    <s v="SBrkr"/>
    <n v="1158"/>
    <n v="1218"/>
    <n v="0"/>
    <x v="16"/>
    <n v="2376"/>
    <n v="0"/>
    <n v="0"/>
    <n v="3"/>
    <n v="1"/>
    <n v="4"/>
    <n v="1"/>
    <s v="Gd"/>
    <n v="9"/>
    <s v="Typ"/>
    <n v="1"/>
    <s v="Gd"/>
    <s v="BuiltIn"/>
    <n v="2005"/>
    <s v="RFn"/>
    <x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x v="551"/>
    <n v="92.942857142857136"/>
    <x v="8"/>
    <m/>
  </r>
  <r>
    <x v="1294"/>
    <n v="60"/>
    <x v="1"/>
    <n v="85"/>
    <n v="16056"/>
    <x v="47"/>
    <s v="Pave"/>
    <s v="NA"/>
    <s v="IR1"/>
    <s v="Lvl"/>
    <s v="AllPub"/>
    <s v="Inside"/>
    <s v="Gtl"/>
    <x v="20"/>
    <s v="Norm"/>
    <s v="Norm"/>
    <x v="0"/>
    <x v="0"/>
    <x v="9"/>
    <x v="0"/>
    <n v="2005"/>
    <x v="11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x v="1"/>
    <s v="SBrkr"/>
    <n v="1992"/>
    <n v="876"/>
    <n v="0"/>
    <x v="43"/>
    <n v="2868"/>
    <n v="0"/>
    <n v="0"/>
    <n v="3"/>
    <n v="1"/>
    <n v="4"/>
    <n v="1"/>
    <s v="Ex"/>
    <n v="11"/>
    <s v="Typ"/>
    <n v="1"/>
    <s v="Gd"/>
    <s v="BuiltIn"/>
    <n v="2005"/>
    <s v="Fin"/>
    <x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x v="552"/>
    <n v="113.58795918367348"/>
    <x v="10"/>
    <m/>
  </r>
  <r>
    <x v="1295"/>
    <n v="20"/>
    <x v="1"/>
    <n v="124"/>
    <n v="16158"/>
    <x v="47"/>
    <s v="Pave"/>
    <s v="NA"/>
    <s v="IR1"/>
    <s v="Low"/>
    <s v="AllPub"/>
    <s v="Inside"/>
    <s v="Mod"/>
    <x v="20"/>
    <s v="Norm"/>
    <s v="Norm"/>
    <x v="0"/>
    <x v="3"/>
    <x v="3"/>
    <x v="0"/>
    <n v="2005"/>
    <x v="11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x v="1"/>
    <s v="SBrkr"/>
    <n v="1530"/>
    <n v="0"/>
    <n v="0"/>
    <x v="8"/>
    <n v="1530"/>
    <n v="1"/>
    <n v="0"/>
    <n v="2"/>
    <n v="0"/>
    <n v="3"/>
    <n v="1"/>
    <s v="Gd"/>
    <n v="7"/>
    <s v="Typ"/>
    <n v="1"/>
    <s v="Gd"/>
    <s v="Attchd"/>
    <n v="2005"/>
    <s v="Fin"/>
    <x v="4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x v="383"/>
    <n v="83.870967741935488"/>
    <x v="6"/>
    <m/>
  </r>
  <r>
    <x v="1296"/>
    <n v="60"/>
    <x v="1"/>
    <n v="134"/>
    <n v="19378"/>
    <x v="41"/>
    <s v="Pave"/>
    <s v="NA"/>
    <s v="IR1"/>
    <s v="HLS"/>
    <s v="AllPub"/>
    <s v="Corner"/>
    <s v="Gtl"/>
    <x v="11"/>
    <s v="Norm"/>
    <s v="Norm"/>
    <x v="0"/>
    <x v="0"/>
    <x v="3"/>
    <x v="0"/>
    <n v="2005"/>
    <x v="11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x v="1"/>
    <s v="SBrkr"/>
    <n v="1392"/>
    <n v="1070"/>
    <n v="0"/>
    <x v="4"/>
    <n v="2462"/>
    <n v="1"/>
    <n v="0"/>
    <n v="2"/>
    <n v="1"/>
    <n v="4"/>
    <n v="1"/>
    <s v="Gd"/>
    <n v="9"/>
    <s v="Typ"/>
    <n v="1"/>
    <s v="Gd"/>
    <s v="Attchd"/>
    <n v="2006"/>
    <s v="RFn"/>
    <x v="4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x v="401"/>
    <n v="82.051282051282058"/>
    <x v="6"/>
    <m/>
  </r>
  <r>
    <x v="1297"/>
    <n v="60"/>
    <x v="1"/>
    <n v="56"/>
    <n v="20431"/>
    <x v="68"/>
    <s v="Pave"/>
    <s v="NA"/>
    <s v="IR2"/>
    <s v="Lvl"/>
    <s v="AllPub"/>
    <s v="Inside"/>
    <s v="Gtl"/>
    <x v="23"/>
    <s v="Norm"/>
    <s v="Norm"/>
    <x v="0"/>
    <x v="0"/>
    <x v="9"/>
    <x v="0"/>
    <n v="2005"/>
    <x v="11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x v="1"/>
    <s v="SBrkr"/>
    <n v="1848"/>
    <n v="880"/>
    <n v="0"/>
    <x v="37"/>
    <n v="2728"/>
    <n v="1"/>
    <n v="0"/>
    <n v="2"/>
    <n v="1"/>
    <n v="4"/>
    <n v="1"/>
    <s v="Ex"/>
    <n v="10"/>
    <s v="Typ"/>
    <n v="2"/>
    <s v="Ex"/>
    <s v="Attchd"/>
    <n v="2006"/>
    <s v="Fin"/>
    <x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x v="553"/>
    <n v="95.033478260869572"/>
    <x v="9"/>
    <m/>
  </r>
  <r>
    <x v="1298"/>
    <n v="60"/>
    <x v="1"/>
    <n v="313"/>
    <n v="63887"/>
    <x v="75"/>
    <s v="Pave"/>
    <s v="NA"/>
    <s v="IR3"/>
    <s v="Bnk"/>
    <s v="AllPub"/>
    <s v="Corner"/>
    <s v="Gtl"/>
    <x v="2"/>
    <s v="Feedr"/>
    <s v="Norm"/>
    <x v="0"/>
    <x v="0"/>
    <x v="5"/>
    <x v="0"/>
    <n v="2008"/>
    <x v="11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x v="1"/>
    <s v="SBrkr"/>
    <n v="4692"/>
    <n v="950"/>
    <n v="0"/>
    <x v="50"/>
    <n v="5642"/>
    <n v="2"/>
    <n v="0"/>
    <n v="2"/>
    <n v="1"/>
    <n v="3"/>
    <n v="1"/>
    <s v="Ex"/>
    <n v="12"/>
    <s v="Typ"/>
    <n v="3"/>
    <s v="Gd"/>
    <s v="Attchd"/>
    <n v="2008"/>
    <s v="Fin"/>
    <x v="4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x v="22"/>
    <n v="13.559322033898304"/>
    <x v="12"/>
    <m/>
  </r>
  <r>
    <x v="1299"/>
    <n v="20"/>
    <x v="1"/>
    <n v="49"/>
    <n v="20896"/>
    <x v="42"/>
    <s v="Pave"/>
    <s v="NA"/>
    <s v="IR2"/>
    <s v="Lvl"/>
    <s v="AllPub"/>
    <s v="CulDSac"/>
    <s v="Gtl"/>
    <x v="22"/>
    <s v="RRAn"/>
    <s v="Norm"/>
    <x v="0"/>
    <x v="3"/>
    <x v="0"/>
    <x v="0"/>
    <n v="2005"/>
    <x v="11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x v="1"/>
    <s v="SBrkr"/>
    <n v="2097"/>
    <n v="0"/>
    <n v="0"/>
    <x v="33"/>
    <n v="2097"/>
    <n v="1"/>
    <n v="0"/>
    <n v="1"/>
    <n v="1"/>
    <n v="1"/>
    <n v="1"/>
    <s v="Ex"/>
    <n v="8"/>
    <s v="Typ"/>
    <n v="1"/>
    <s v="Ex"/>
    <s v="Attchd"/>
    <n v="2005"/>
    <s v="Fin"/>
    <x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x v="554"/>
    <n v="100.71428571428571"/>
    <x v="9"/>
    <m/>
  </r>
  <r>
    <x v="1300"/>
    <n v="60"/>
    <x v="1"/>
    <n v="60"/>
    <n v="21930"/>
    <x v="28"/>
    <s v="Pave"/>
    <s v="NA"/>
    <s v="IR3"/>
    <s v="Lvl"/>
    <s v="AllPub"/>
    <s v="Inside"/>
    <s v="Gtl"/>
    <x v="11"/>
    <s v="RRAn"/>
    <s v="Norm"/>
    <x v="0"/>
    <x v="0"/>
    <x v="1"/>
    <x v="0"/>
    <n v="2005"/>
    <x v="11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x v="1"/>
    <s v="SBrkr"/>
    <n v="734"/>
    <n v="1104"/>
    <n v="0"/>
    <x v="23"/>
    <n v="1838"/>
    <n v="0"/>
    <n v="0"/>
    <n v="2"/>
    <n v="1"/>
    <n v="4"/>
    <n v="1"/>
    <s v="TA"/>
    <n v="7"/>
    <s v="Typ"/>
    <n v="1"/>
    <s v="Gd"/>
    <s v="BuiltIn"/>
    <n v="2005"/>
    <s v="Fin"/>
    <x v="4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x v="555"/>
    <n v="73.900000000000006"/>
    <x v="2"/>
    <m/>
  </r>
  <r>
    <x v="1301"/>
    <n v="120"/>
    <x v="1"/>
    <n v="53"/>
    <n v="3922"/>
    <x v="32"/>
    <s v="Pave"/>
    <s v="NA"/>
    <s v="Reg"/>
    <s v="Lvl"/>
    <s v="AllPub"/>
    <s v="Inside"/>
    <s v="Gtl"/>
    <x v="24"/>
    <s v="Norm"/>
    <s v="Norm"/>
    <x v="3"/>
    <x v="3"/>
    <x v="3"/>
    <x v="0"/>
    <n v="2006"/>
    <x v="11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1"/>
    <s v="SBrkr"/>
    <n v="1258"/>
    <n v="0"/>
    <n v="0"/>
    <x v="22"/>
    <n v="1258"/>
    <n v="0"/>
    <n v="0"/>
    <n v="2"/>
    <n v="0"/>
    <n v="2"/>
    <n v="1"/>
    <s v="Gd"/>
    <n v="6"/>
    <s v="Typ"/>
    <n v="1"/>
    <s v="Gd"/>
    <s v="Attchd"/>
    <n v="2007"/>
    <s v="Fin"/>
    <x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x v="262"/>
    <n v="69"/>
    <x v="2"/>
    <m/>
  </r>
  <r>
    <x v="1302"/>
    <n v="120"/>
    <x v="1"/>
    <n v="53"/>
    <n v="3922"/>
    <x v="32"/>
    <s v="Pave"/>
    <s v="NA"/>
    <s v="Reg"/>
    <s v="Lvl"/>
    <s v="AllPub"/>
    <s v="Inside"/>
    <s v="Gtl"/>
    <x v="24"/>
    <s v="Norm"/>
    <s v="Norm"/>
    <x v="3"/>
    <x v="3"/>
    <x v="3"/>
    <x v="0"/>
    <n v="2006"/>
    <x v="11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1"/>
    <s v="SBrkr"/>
    <n v="1402"/>
    <n v="0"/>
    <n v="0"/>
    <x v="6"/>
    <n v="1402"/>
    <n v="0"/>
    <n v="2"/>
    <n v="0"/>
    <n v="2"/>
    <n v="2"/>
    <n v="1"/>
    <s v="Gd"/>
    <n v="7"/>
    <s v="Typ"/>
    <n v="1"/>
    <s v="Gd"/>
    <s v="Attchd"/>
    <n v="2006"/>
    <s v="Fin"/>
    <x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x v="556"/>
    <n v="71.9262962962963"/>
    <x v="2"/>
    <m/>
  </r>
  <r>
    <x v="1303"/>
    <n v="120"/>
    <x v="1"/>
    <n v="53"/>
    <n v="3982"/>
    <x v="32"/>
    <s v="Pave"/>
    <s v="NA"/>
    <s v="Reg"/>
    <s v="Lvl"/>
    <s v="AllPub"/>
    <s v="Inside"/>
    <s v="Gtl"/>
    <x v="24"/>
    <s v="Norm"/>
    <s v="Norm"/>
    <x v="3"/>
    <x v="3"/>
    <x v="0"/>
    <x v="0"/>
    <n v="2006"/>
    <x v="11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x v="1"/>
    <s v="SBrkr"/>
    <n v="1567"/>
    <n v="0"/>
    <n v="0"/>
    <x v="8"/>
    <n v="1567"/>
    <n v="1"/>
    <n v="0"/>
    <n v="2"/>
    <n v="0"/>
    <n v="1"/>
    <n v="1"/>
    <s v="Ex"/>
    <n v="7"/>
    <s v="Typ"/>
    <n v="1"/>
    <s v="Gd"/>
    <s v="Attchd"/>
    <n v="2006"/>
    <s v="Fin"/>
    <x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x v="557"/>
    <n v="85.34225806451613"/>
    <x v="8"/>
    <m/>
  </r>
  <r>
    <x v="1304"/>
    <n v="160"/>
    <x v="4"/>
    <n v="35"/>
    <n v="4017"/>
    <x v="32"/>
    <s v="Pave"/>
    <s v="Pave"/>
    <s v="IR1"/>
    <s v="Lvl"/>
    <s v="AllPub"/>
    <s v="Inside"/>
    <s v="Gtl"/>
    <x v="22"/>
    <s v="Norm"/>
    <s v="Norm"/>
    <x v="3"/>
    <x v="0"/>
    <x v="3"/>
    <x v="0"/>
    <n v="2006"/>
    <x v="11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x v="1"/>
    <s v="SBrkr"/>
    <n v="625"/>
    <n v="625"/>
    <n v="0"/>
    <x v="20"/>
    <n v="1250"/>
    <n v="0"/>
    <n v="0"/>
    <n v="2"/>
    <n v="1"/>
    <n v="2"/>
    <n v="1"/>
    <s v="Gd"/>
    <n v="5"/>
    <s v="Typ"/>
    <n v="0"/>
    <s v="NA"/>
    <s v="Detchd"/>
    <n v="2006"/>
    <s v="Fin"/>
    <x v="4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x v="558"/>
    <n v="90.473684210526315"/>
    <x v="8"/>
    <m/>
  </r>
  <r>
    <x v="1305"/>
    <n v="120"/>
    <x v="1"/>
    <n v="53"/>
    <n v="4045"/>
    <x v="32"/>
    <s v="Pave"/>
    <s v="NA"/>
    <s v="Reg"/>
    <s v="Lvl"/>
    <s v="AllPub"/>
    <s v="Inside"/>
    <s v="Gtl"/>
    <x v="24"/>
    <s v="Norm"/>
    <s v="Norm"/>
    <x v="3"/>
    <x v="3"/>
    <x v="3"/>
    <x v="0"/>
    <n v="2006"/>
    <x v="11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x v="1"/>
    <s v="SBrkr"/>
    <n v="1500"/>
    <n v="0"/>
    <n v="0"/>
    <x v="17"/>
    <n v="1500"/>
    <n v="1"/>
    <n v="0"/>
    <n v="2"/>
    <n v="0"/>
    <n v="2"/>
    <n v="1"/>
    <s v="Gd"/>
    <n v="6"/>
    <s v="Typ"/>
    <n v="1"/>
    <s v="Gd"/>
    <s v="Attchd"/>
    <n v="2006"/>
    <s v="Fin"/>
    <x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x v="559"/>
    <n v="85.026896551724136"/>
    <x v="8"/>
    <m/>
  </r>
  <r>
    <x v="1306"/>
    <n v="120"/>
    <x v="4"/>
    <n v="47"/>
    <n v="4230"/>
    <x v="23"/>
    <s v="Pave"/>
    <s v="Pave"/>
    <s v="Reg"/>
    <s v="Lvl"/>
    <s v="AllPub"/>
    <s v="Corner"/>
    <s v="Gtl"/>
    <x v="22"/>
    <s v="Norm"/>
    <s v="Norm"/>
    <x v="3"/>
    <x v="3"/>
    <x v="3"/>
    <x v="0"/>
    <n v="2006"/>
    <x v="11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x v="1"/>
    <s v="SBrkr"/>
    <n v="1352"/>
    <n v="0"/>
    <n v="0"/>
    <x v="6"/>
    <n v="1352"/>
    <n v="0"/>
    <n v="0"/>
    <n v="2"/>
    <n v="0"/>
    <n v="2"/>
    <n v="1"/>
    <s v="Gd"/>
    <n v="5"/>
    <s v="Typ"/>
    <n v="1"/>
    <s v="Gd"/>
    <s v="Attchd"/>
    <n v="2006"/>
    <s v="RFn"/>
    <x v="4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x v="444"/>
    <n v="77.370370370370367"/>
    <x v="6"/>
    <m/>
  </r>
  <r>
    <x v="1307"/>
    <n v="160"/>
    <x v="4"/>
    <n v="35"/>
    <n v="4251"/>
    <x v="23"/>
    <s v="Pave"/>
    <s v="Pave"/>
    <s v="IR1"/>
    <s v="Lvl"/>
    <s v="AllPub"/>
    <s v="Inside"/>
    <s v="Gtl"/>
    <x v="22"/>
    <s v="Norm"/>
    <s v="Norm"/>
    <x v="3"/>
    <x v="0"/>
    <x v="3"/>
    <x v="0"/>
    <n v="2006"/>
    <x v="11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x v="1"/>
    <s v="SBrkr"/>
    <n v="625"/>
    <n v="625"/>
    <n v="0"/>
    <x v="20"/>
    <n v="1250"/>
    <n v="0"/>
    <n v="0"/>
    <n v="2"/>
    <n v="1"/>
    <n v="2"/>
    <n v="1"/>
    <s v="Gd"/>
    <n v="5"/>
    <s v="Typ"/>
    <n v="0"/>
    <s v="NA"/>
    <s v="Detchd"/>
    <n v="2006"/>
    <s v="RFn"/>
    <x v="4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x v="560"/>
    <n v="86.684210526315795"/>
    <x v="8"/>
    <m/>
  </r>
  <r>
    <x v="1308"/>
    <n v="120"/>
    <x v="4"/>
    <n v="35"/>
    <n v="4274"/>
    <x v="23"/>
    <s v="Pave"/>
    <s v="Pave"/>
    <s v="IR1"/>
    <s v="Lvl"/>
    <s v="AllPub"/>
    <s v="Inside"/>
    <s v="Gtl"/>
    <x v="22"/>
    <s v="Norm"/>
    <s v="Norm"/>
    <x v="3"/>
    <x v="3"/>
    <x v="3"/>
    <x v="0"/>
    <n v="2006"/>
    <x v="11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x v="1"/>
    <s v="SBrkr"/>
    <n v="1241"/>
    <n v="0"/>
    <n v="0"/>
    <x v="22"/>
    <n v="1241"/>
    <n v="1"/>
    <n v="0"/>
    <n v="1"/>
    <n v="1"/>
    <n v="1"/>
    <n v="1"/>
    <s v="Gd"/>
    <n v="4"/>
    <s v="Typ"/>
    <n v="0"/>
    <s v="NA"/>
    <s v="Attchd"/>
    <n v="2007"/>
    <s v="Fin"/>
    <x v="4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x v="448"/>
    <n v="79.959999999999994"/>
    <x v="6"/>
    <m/>
  </r>
  <r>
    <x v="1309"/>
    <n v="120"/>
    <x v="1"/>
    <n v="34"/>
    <n v="4590"/>
    <x v="13"/>
    <s v="Pave"/>
    <s v="NA"/>
    <s v="Reg"/>
    <s v="Lvl"/>
    <s v="AllPub"/>
    <s v="Inside"/>
    <s v="Gtl"/>
    <x v="23"/>
    <s v="Norm"/>
    <s v="Norm"/>
    <x v="4"/>
    <x v="3"/>
    <x v="0"/>
    <x v="0"/>
    <n v="2006"/>
    <x v="11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x v="1"/>
    <s v="SBrkr"/>
    <n v="1554"/>
    <n v="0"/>
    <n v="0"/>
    <x v="8"/>
    <n v="1554"/>
    <n v="0"/>
    <n v="0"/>
    <n v="2"/>
    <n v="0"/>
    <n v="2"/>
    <n v="1"/>
    <s v="Gd"/>
    <n v="6"/>
    <s v="Typ"/>
    <n v="1"/>
    <s v="Gd"/>
    <s v="Attchd"/>
    <n v="2006"/>
    <s v="RFn"/>
    <x v="4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x v="561"/>
    <n v="67.58064516129032"/>
    <x v="2"/>
    <m/>
  </r>
  <r>
    <x v="1310"/>
    <n v="120"/>
    <x v="0"/>
    <n v="44"/>
    <n v="4750"/>
    <x v="13"/>
    <s v="Pave"/>
    <s v="NA"/>
    <s v="IR1"/>
    <s v="HLS"/>
    <s v="AllPub"/>
    <s v="Inside"/>
    <s v="Mod"/>
    <x v="6"/>
    <s v="Norm"/>
    <s v="Norm"/>
    <x v="3"/>
    <x v="3"/>
    <x v="0"/>
    <x v="0"/>
    <n v="2006"/>
    <x v="11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x v="1"/>
    <s v="SBrkr"/>
    <n v="1625"/>
    <n v="0"/>
    <n v="0"/>
    <x v="3"/>
    <n v="1625"/>
    <n v="1"/>
    <n v="1"/>
    <n v="2"/>
    <n v="0"/>
    <n v="2"/>
    <n v="1"/>
    <s v="Gd"/>
    <n v="5"/>
    <s v="Typ"/>
    <n v="1"/>
    <s v="Gd"/>
    <s v="Attchd"/>
    <n v="2006"/>
    <s v="Fin"/>
    <x v="4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x v="143"/>
    <n v="73.4375"/>
    <x v="2"/>
    <m/>
  </r>
  <r>
    <x v="1311"/>
    <n v="120"/>
    <x v="1"/>
    <n v="48"/>
    <n v="6240"/>
    <x v="20"/>
    <s v="Pave"/>
    <s v="NA"/>
    <s v="Reg"/>
    <s v="Lvl"/>
    <s v="AllPub"/>
    <s v="Inside"/>
    <s v="Gtl"/>
    <x v="23"/>
    <s v="Norm"/>
    <s v="Norm"/>
    <x v="3"/>
    <x v="3"/>
    <x v="0"/>
    <x v="0"/>
    <n v="2006"/>
    <x v="11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x v="1"/>
    <s v="SBrkr"/>
    <n v="1324"/>
    <n v="0"/>
    <n v="0"/>
    <x v="23"/>
    <n v="1324"/>
    <n v="1"/>
    <n v="0"/>
    <n v="2"/>
    <n v="0"/>
    <n v="2"/>
    <n v="1"/>
    <s v="Gd"/>
    <n v="6"/>
    <s v="Typ"/>
    <n v="1"/>
    <s v="Gd"/>
    <s v="Attchd"/>
    <n v="2006"/>
    <s v="Fin"/>
    <x v="4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x v="562"/>
    <n v="97.692307692307693"/>
    <x v="9"/>
    <m/>
  </r>
  <r>
    <x v="1312"/>
    <n v="120"/>
    <x v="1"/>
    <n v="44"/>
    <n v="6442"/>
    <x v="1"/>
    <s v="Pave"/>
    <s v="NA"/>
    <s v="IR1"/>
    <s v="Lvl"/>
    <s v="AllPub"/>
    <s v="Inside"/>
    <s v="Gtl"/>
    <x v="23"/>
    <s v="Norm"/>
    <s v="Norm"/>
    <x v="3"/>
    <x v="3"/>
    <x v="0"/>
    <x v="0"/>
    <n v="2006"/>
    <x v="11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x v="1"/>
    <s v="SBrkr"/>
    <n v="1370"/>
    <n v="0"/>
    <n v="0"/>
    <x v="6"/>
    <n v="1370"/>
    <n v="0"/>
    <n v="0"/>
    <n v="2"/>
    <n v="0"/>
    <n v="2"/>
    <n v="1"/>
    <s v="Gd"/>
    <n v="6"/>
    <s v="Typ"/>
    <n v="1"/>
    <s v="Gd"/>
    <s v="Attchd"/>
    <n v="2006"/>
    <s v="RFn"/>
    <x v="4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x v="390"/>
    <n v="75"/>
    <x v="6"/>
    <m/>
  </r>
  <r>
    <x v="1313"/>
    <n v="20"/>
    <x v="1"/>
    <n v="64"/>
    <n v="6762"/>
    <x v="21"/>
    <s v="Pave"/>
    <s v="NA"/>
    <s v="Reg"/>
    <s v="Lvl"/>
    <s v="AllPub"/>
    <s v="Inside"/>
    <s v="Gtl"/>
    <x v="14"/>
    <s v="Norm"/>
    <s v="Norm"/>
    <x v="0"/>
    <x v="3"/>
    <x v="3"/>
    <x v="0"/>
    <n v="2006"/>
    <x v="11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x v="1"/>
    <s v="SBrkr"/>
    <n v="1208"/>
    <n v="0"/>
    <n v="0"/>
    <x v="2"/>
    <n v="1208"/>
    <n v="1"/>
    <n v="0"/>
    <n v="2"/>
    <n v="0"/>
    <n v="2"/>
    <n v="1"/>
    <s v="Gd"/>
    <n v="6"/>
    <s v="Typ"/>
    <n v="0"/>
    <s v="NA"/>
    <s v="Attchd"/>
    <n v="2006"/>
    <s v="RFn"/>
    <x v="4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x v="563"/>
    <n v="85.833333333333329"/>
    <x v="8"/>
    <m/>
  </r>
  <r>
    <x v="1314"/>
    <n v="20"/>
    <x v="1"/>
    <n v="64"/>
    <n v="6762"/>
    <x v="21"/>
    <s v="Pave"/>
    <s v="NA"/>
    <s v="Reg"/>
    <s v="Lvl"/>
    <s v="AllPub"/>
    <s v="Inside"/>
    <s v="Gtl"/>
    <x v="14"/>
    <s v="Norm"/>
    <s v="Norm"/>
    <x v="0"/>
    <x v="3"/>
    <x v="3"/>
    <x v="0"/>
    <n v="2006"/>
    <x v="11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x v="1"/>
    <s v="SBrkr"/>
    <n v="1294"/>
    <n v="0"/>
    <n v="0"/>
    <x v="23"/>
    <n v="1294"/>
    <n v="0"/>
    <n v="0"/>
    <n v="2"/>
    <n v="0"/>
    <n v="2"/>
    <n v="1"/>
    <s v="Gd"/>
    <n v="6"/>
    <s v="Typ"/>
    <n v="1"/>
    <s v="Gd"/>
    <s v="Attchd"/>
    <n v="2006"/>
    <s v="RFn"/>
    <x v="4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x v="564"/>
    <n v="74.568846153846152"/>
    <x v="2"/>
    <m/>
  </r>
  <r>
    <x v="1315"/>
    <n v="20"/>
    <x v="4"/>
    <n v="60"/>
    <n v="7200"/>
    <x v="17"/>
    <s v="Pave"/>
    <s v="Pave"/>
    <s v="Reg"/>
    <s v="Lvl"/>
    <s v="AllPub"/>
    <s v="Inside"/>
    <s v="Gtl"/>
    <x v="22"/>
    <s v="Norm"/>
    <s v="Norm"/>
    <x v="0"/>
    <x v="3"/>
    <x v="2"/>
    <x v="0"/>
    <n v="2006"/>
    <x v="11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x v="1"/>
    <s v="SBrkr"/>
    <n v="1262"/>
    <n v="0"/>
    <n v="0"/>
    <x v="22"/>
    <n v="1262"/>
    <n v="0"/>
    <n v="0"/>
    <n v="2"/>
    <n v="0"/>
    <n v="2"/>
    <n v="1"/>
    <s v="Gd"/>
    <n v="5"/>
    <s v="Typ"/>
    <n v="0"/>
    <s v="NA"/>
    <s v="Attchd"/>
    <n v="2006"/>
    <s v="Fin"/>
    <x v="4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x v="69"/>
    <n v="74"/>
    <x v="2"/>
    <m/>
  </r>
  <r>
    <x v="1316"/>
    <n v="20"/>
    <x v="4"/>
    <n v="60"/>
    <n v="7200"/>
    <x v="17"/>
    <s v="Pave"/>
    <s v="Pave"/>
    <s v="Reg"/>
    <s v="Lvl"/>
    <s v="AllPub"/>
    <s v="Inside"/>
    <s v="Gtl"/>
    <x v="22"/>
    <s v="Norm"/>
    <s v="Norm"/>
    <x v="0"/>
    <x v="3"/>
    <x v="3"/>
    <x v="0"/>
    <n v="2006"/>
    <x v="11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x v="1"/>
    <s v="SBrkr"/>
    <n v="1301"/>
    <n v="0"/>
    <n v="0"/>
    <x v="23"/>
    <n v="1301"/>
    <n v="1"/>
    <n v="0"/>
    <n v="2"/>
    <n v="0"/>
    <n v="2"/>
    <n v="1"/>
    <s v="Gd"/>
    <n v="5"/>
    <s v="Typ"/>
    <n v="1"/>
    <s v="Gd"/>
    <s v="Attchd"/>
    <n v="2006"/>
    <s v="RFn"/>
    <x v="4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x v="565"/>
    <n v="72.211538461538467"/>
    <x v="2"/>
    <m/>
  </r>
  <r>
    <x v="1317"/>
    <n v="20"/>
    <x v="1"/>
    <n v="64"/>
    <n v="7406"/>
    <x v="17"/>
    <s v="Pave"/>
    <s v="NA"/>
    <s v="Reg"/>
    <s v="Lvl"/>
    <s v="AllPub"/>
    <s v="Inside"/>
    <s v="Gtl"/>
    <x v="14"/>
    <s v="Norm"/>
    <s v="Norm"/>
    <x v="0"/>
    <x v="3"/>
    <x v="3"/>
    <x v="0"/>
    <n v="2006"/>
    <x v="11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x v="1"/>
    <s v="SBrkr"/>
    <n v="1220"/>
    <n v="0"/>
    <n v="0"/>
    <x v="2"/>
    <n v="1220"/>
    <n v="1"/>
    <n v="0"/>
    <n v="2"/>
    <n v="0"/>
    <n v="2"/>
    <n v="1"/>
    <s v="Gd"/>
    <n v="6"/>
    <s v="Typ"/>
    <n v="0"/>
    <s v="NA"/>
    <s v="Attchd"/>
    <n v="2006"/>
    <s v="RFn"/>
    <x v="4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x v="376"/>
    <n v="80.833333333333329"/>
    <x v="6"/>
    <m/>
  </r>
  <r>
    <x v="1318"/>
    <n v="60"/>
    <x v="4"/>
    <n v="65"/>
    <n v="8125"/>
    <x v="12"/>
    <s v="Pave"/>
    <s v="NA"/>
    <s v="Reg"/>
    <s v="Lvl"/>
    <s v="AllPub"/>
    <s v="Inside"/>
    <s v="Gtl"/>
    <x v="22"/>
    <s v="Norm"/>
    <s v="Norm"/>
    <x v="0"/>
    <x v="0"/>
    <x v="3"/>
    <x v="0"/>
    <n v="2006"/>
    <x v="11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x v="1"/>
    <s v="SBrkr"/>
    <n v="1112"/>
    <n v="438"/>
    <n v="0"/>
    <x v="23"/>
    <n v="1550"/>
    <n v="1"/>
    <n v="0"/>
    <n v="2"/>
    <n v="0"/>
    <n v="2"/>
    <n v="1"/>
    <s v="Gd"/>
    <n v="7"/>
    <s v="Typ"/>
    <n v="0"/>
    <s v="NA"/>
    <s v="Attchd"/>
    <n v="2007"/>
    <s v="Fin"/>
    <x v="4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x v="566"/>
    <n v="92.692307692307693"/>
    <x v="8"/>
    <m/>
  </r>
  <r>
    <x v="1319"/>
    <n v="60"/>
    <x v="4"/>
    <n v="65"/>
    <n v="8125"/>
    <x v="12"/>
    <s v="Pave"/>
    <s v="NA"/>
    <s v="Reg"/>
    <s v="Lvl"/>
    <s v="AllPub"/>
    <s v="Inside"/>
    <s v="Gtl"/>
    <x v="22"/>
    <s v="Norm"/>
    <s v="Norm"/>
    <x v="0"/>
    <x v="0"/>
    <x v="3"/>
    <x v="0"/>
    <n v="2006"/>
    <x v="11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x v="1"/>
    <s v="SBrkr"/>
    <n v="778"/>
    <n v="798"/>
    <n v="0"/>
    <x v="26"/>
    <n v="1576"/>
    <n v="0"/>
    <n v="0"/>
    <n v="2"/>
    <n v="1"/>
    <n v="3"/>
    <n v="1"/>
    <s v="Gd"/>
    <n v="6"/>
    <s v="Typ"/>
    <n v="0"/>
    <s v="NA"/>
    <s v="Attchd"/>
    <n v="2006"/>
    <s v="RFn"/>
    <x v="4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x v="96"/>
    <n v="85.652173913043484"/>
    <x v="8"/>
    <m/>
  </r>
  <r>
    <x v="1320"/>
    <n v="60"/>
    <x v="1"/>
    <n v="73"/>
    <n v="8499"/>
    <x v="9"/>
    <s v="Pave"/>
    <s v="NA"/>
    <s v="IR1"/>
    <s v="Lvl"/>
    <s v="AllPub"/>
    <s v="Inside"/>
    <s v="Gtl"/>
    <x v="11"/>
    <s v="Norm"/>
    <s v="Norm"/>
    <x v="0"/>
    <x v="0"/>
    <x v="2"/>
    <x v="0"/>
    <n v="2006"/>
    <x v="11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x v="1"/>
    <s v="SBrkr"/>
    <n v="616"/>
    <n v="796"/>
    <n v="0"/>
    <x v="14"/>
    <n v="1412"/>
    <n v="0"/>
    <n v="0"/>
    <n v="2"/>
    <n v="1"/>
    <n v="3"/>
    <n v="1"/>
    <s v="Gd"/>
    <n v="6"/>
    <s v="Typ"/>
    <n v="1"/>
    <s v="Gd"/>
    <s v="BuiltIn"/>
    <n v="2007"/>
    <s v="Fin"/>
    <x v="4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x v="567"/>
    <n v="78.465999999999994"/>
    <x v="6"/>
    <m/>
  </r>
  <r>
    <x v="1321"/>
    <n v="20"/>
    <x v="1"/>
    <n v="74"/>
    <n v="8536"/>
    <x v="9"/>
    <s v="Pave"/>
    <s v="NA"/>
    <s v="Reg"/>
    <s v="Lvl"/>
    <s v="AllPub"/>
    <s v="Corner"/>
    <s v="Gtl"/>
    <x v="2"/>
    <s v="Norm"/>
    <s v="Norm"/>
    <x v="0"/>
    <x v="3"/>
    <x v="1"/>
    <x v="0"/>
    <n v="2006"/>
    <x v="11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x v="1"/>
    <s v="SBrkr"/>
    <n v="1125"/>
    <n v="0"/>
    <n v="0"/>
    <x v="26"/>
    <n v="1125"/>
    <n v="0"/>
    <n v="0"/>
    <n v="1"/>
    <n v="1"/>
    <n v="2"/>
    <n v="1"/>
    <s v="TA"/>
    <n v="5"/>
    <s v="Typ"/>
    <n v="0"/>
    <s v="NA"/>
    <s v="Attchd"/>
    <n v="2007"/>
    <s v="Unf"/>
    <x v="4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x v="54"/>
    <n v="67.391304347826093"/>
    <x v="2"/>
    <m/>
  </r>
  <r>
    <x v="1322"/>
    <n v="20"/>
    <x v="1"/>
    <n v="74"/>
    <n v="8556"/>
    <x v="9"/>
    <s v="Pave"/>
    <s v="NA"/>
    <s v="Reg"/>
    <s v="Lvl"/>
    <s v="AllPub"/>
    <s v="Inside"/>
    <s v="Gtl"/>
    <x v="14"/>
    <s v="Norm"/>
    <s v="Norm"/>
    <x v="0"/>
    <x v="3"/>
    <x v="3"/>
    <x v="0"/>
    <n v="2006"/>
    <x v="11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x v="1"/>
    <s v="SBrkr"/>
    <n v="1240"/>
    <n v="0"/>
    <n v="0"/>
    <x v="22"/>
    <n v="1240"/>
    <n v="0"/>
    <n v="0"/>
    <n v="2"/>
    <n v="0"/>
    <n v="2"/>
    <n v="1"/>
    <s v="Gd"/>
    <n v="5"/>
    <s v="Typ"/>
    <n v="0"/>
    <s v="NA"/>
    <s v="Attchd"/>
    <n v="2006"/>
    <s v="RFn"/>
    <x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x v="376"/>
    <n v="77.599999999999994"/>
    <x v="6"/>
    <m/>
  </r>
  <r>
    <x v="1323"/>
    <n v="60"/>
    <x v="1"/>
    <n v="73"/>
    <n v="8760"/>
    <x v="9"/>
    <s v="Pave"/>
    <s v="NA"/>
    <s v="Reg"/>
    <s v="Lvl"/>
    <s v="AllPub"/>
    <s v="Inside"/>
    <s v="Gtl"/>
    <x v="14"/>
    <s v="Norm"/>
    <s v="Norm"/>
    <x v="0"/>
    <x v="0"/>
    <x v="3"/>
    <x v="0"/>
    <n v="2006"/>
    <x v="11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x v="1"/>
    <s v="SBrkr"/>
    <n v="1391"/>
    <n v="571"/>
    <n v="0"/>
    <x v="10"/>
    <n v="1962"/>
    <n v="0"/>
    <n v="0"/>
    <n v="2"/>
    <n v="1"/>
    <n v="3"/>
    <n v="1"/>
    <s v="Gd"/>
    <n v="7"/>
    <s v="Typ"/>
    <n v="0"/>
    <s v="NA"/>
    <s v="Attchd"/>
    <n v="2006"/>
    <s v="RFn"/>
    <x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x v="568"/>
    <n v="70.529117647058825"/>
    <x v="2"/>
    <m/>
  </r>
  <r>
    <x v="1324"/>
    <n v="20"/>
    <x v="1"/>
    <n v="68"/>
    <n v="8814"/>
    <x v="9"/>
    <s v="Pave"/>
    <s v="NA"/>
    <s v="Reg"/>
    <s v="Lvl"/>
    <s v="AllPub"/>
    <s v="Inside"/>
    <s v="Gtl"/>
    <x v="14"/>
    <s v="Norm"/>
    <s v="Norm"/>
    <x v="0"/>
    <x v="3"/>
    <x v="3"/>
    <x v="0"/>
    <n v="2006"/>
    <x v="11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x v="1"/>
    <s v="SBrkr"/>
    <n v="1604"/>
    <n v="0"/>
    <n v="0"/>
    <x v="3"/>
    <n v="1604"/>
    <n v="1"/>
    <n v="0"/>
    <n v="2"/>
    <n v="1"/>
    <n v="3"/>
    <n v="1"/>
    <s v="Gd"/>
    <n v="8"/>
    <s v="Typ"/>
    <n v="1"/>
    <s v="Gd"/>
    <s v="Attchd"/>
    <n v="2006"/>
    <s v="RFn"/>
    <x v="4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x v="147"/>
    <n v="68.75"/>
    <x v="2"/>
    <m/>
  </r>
  <r>
    <x v="1325"/>
    <n v="20"/>
    <x v="1"/>
    <n v="73"/>
    <n v="8990"/>
    <x v="2"/>
    <s v="Pave"/>
    <s v="NA"/>
    <s v="IR1"/>
    <s v="Lvl"/>
    <s v="AllPub"/>
    <s v="Inside"/>
    <s v="Gtl"/>
    <x v="14"/>
    <s v="Norm"/>
    <s v="Norm"/>
    <x v="0"/>
    <x v="3"/>
    <x v="3"/>
    <x v="0"/>
    <n v="2006"/>
    <x v="11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x v="1"/>
    <s v="SBrkr"/>
    <n v="1498"/>
    <n v="0"/>
    <n v="0"/>
    <x v="13"/>
    <n v="1498"/>
    <n v="0"/>
    <n v="0"/>
    <n v="2"/>
    <n v="0"/>
    <n v="2"/>
    <n v="1"/>
    <s v="Gd"/>
    <n v="5"/>
    <s v="Typ"/>
    <n v="0"/>
    <s v="NA"/>
    <s v="Attchd"/>
    <n v="2006"/>
    <s v="RFn"/>
    <x v="4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x v="569"/>
    <n v="68.3"/>
    <x v="2"/>
    <m/>
  </r>
  <r>
    <x v="1326"/>
    <n v="60"/>
    <x v="4"/>
    <n v="75"/>
    <n v="9000"/>
    <x v="2"/>
    <s v="Pave"/>
    <s v="NA"/>
    <s v="Reg"/>
    <s v="Lvl"/>
    <s v="AllPub"/>
    <s v="Inside"/>
    <s v="Gtl"/>
    <x v="22"/>
    <s v="Norm"/>
    <s v="Norm"/>
    <x v="0"/>
    <x v="0"/>
    <x v="0"/>
    <x v="0"/>
    <n v="2006"/>
    <x v="11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x v="1"/>
    <s v="SBrkr"/>
    <n v="1088"/>
    <n v="871"/>
    <n v="0"/>
    <x v="13"/>
    <n v="1959"/>
    <n v="0"/>
    <n v="0"/>
    <n v="2"/>
    <n v="1"/>
    <n v="3"/>
    <n v="1"/>
    <s v="Gd"/>
    <n v="8"/>
    <s v="Typ"/>
    <n v="1"/>
    <s v="Gd"/>
    <s v="Attchd"/>
    <n v="2006"/>
    <s v="RFn"/>
    <x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x v="427"/>
    <n v="90"/>
    <x v="8"/>
    <m/>
  </r>
  <r>
    <x v="1327"/>
    <n v="20"/>
    <x v="1"/>
    <n v="64"/>
    <n v="9037"/>
    <x v="2"/>
    <s v="Pave"/>
    <s v="NA"/>
    <s v="IR1"/>
    <s v="HLS"/>
    <s v="AllPub"/>
    <s v="Inside"/>
    <s v="Gtl"/>
    <x v="12"/>
    <s v="Norm"/>
    <s v="Norm"/>
    <x v="0"/>
    <x v="3"/>
    <x v="0"/>
    <x v="0"/>
    <n v="2006"/>
    <x v="11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x v="1"/>
    <s v="SBrkr"/>
    <n v="1484"/>
    <n v="0"/>
    <n v="0"/>
    <x v="13"/>
    <n v="1484"/>
    <n v="0"/>
    <n v="0"/>
    <n v="2"/>
    <n v="0"/>
    <n v="2"/>
    <n v="1"/>
    <s v="Ex"/>
    <n v="6"/>
    <s v="Typ"/>
    <n v="1"/>
    <s v="Gd"/>
    <s v="Attchd"/>
    <n v="2006"/>
    <s v="RFn"/>
    <x v="4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x v="570"/>
    <n v="88.63333333333334"/>
    <x v="8"/>
    <m/>
  </r>
  <r>
    <x v="1328"/>
    <n v="60"/>
    <x v="1"/>
    <n v="79"/>
    <n v="9245"/>
    <x v="2"/>
    <s v="Pave"/>
    <s v="NA"/>
    <s v="IR1"/>
    <s v="Lvl"/>
    <s v="AllPub"/>
    <s v="Inside"/>
    <s v="Gtl"/>
    <x v="14"/>
    <s v="Norm"/>
    <s v="Norm"/>
    <x v="0"/>
    <x v="0"/>
    <x v="3"/>
    <x v="0"/>
    <n v="2006"/>
    <x v="11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x v="1"/>
    <s v="SBrkr"/>
    <n v="939"/>
    <n v="858"/>
    <n v="0"/>
    <x v="6"/>
    <n v="1797"/>
    <n v="0"/>
    <n v="0"/>
    <n v="2"/>
    <n v="1"/>
    <n v="3"/>
    <n v="1"/>
    <s v="Gd"/>
    <n v="8"/>
    <s v="Typ"/>
    <n v="0"/>
    <s v="NA"/>
    <s v="Attchd"/>
    <n v="2006"/>
    <s v="RFn"/>
    <x v="4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x v="468"/>
    <n v="79.074074074074076"/>
    <x v="6"/>
    <m/>
  </r>
  <r>
    <x v="1329"/>
    <n v="20"/>
    <x v="1"/>
    <n v="78"/>
    <n v="9317"/>
    <x v="2"/>
    <s v="Pave"/>
    <s v="NA"/>
    <s v="IR1"/>
    <s v="Lvl"/>
    <s v="AllPub"/>
    <s v="Inside"/>
    <s v="Gtl"/>
    <x v="14"/>
    <s v="Norm"/>
    <s v="Norm"/>
    <x v="0"/>
    <x v="3"/>
    <x v="2"/>
    <x v="0"/>
    <n v="2006"/>
    <x v="11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x v="1"/>
    <s v="SBrkr"/>
    <n v="1314"/>
    <n v="0"/>
    <n v="0"/>
    <x v="23"/>
    <n v="1314"/>
    <n v="0"/>
    <n v="0"/>
    <n v="2"/>
    <n v="0"/>
    <n v="3"/>
    <n v="1"/>
    <s v="Gd"/>
    <n v="6"/>
    <s v="Typ"/>
    <n v="1"/>
    <s v="Gd"/>
    <s v="Attchd"/>
    <n v="2006"/>
    <s v="RFn"/>
    <x v="4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x v="571"/>
    <n v="67.85846153846154"/>
    <x v="2"/>
    <m/>
  </r>
  <r>
    <x v="1330"/>
    <n v="80"/>
    <x v="1"/>
    <n v="73"/>
    <n v="9735"/>
    <x v="15"/>
    <s v="Pave"/>
    <s v="NA"/>
    <s v="Reg"/>
    <s v="Lvl"/>
    <s v="AllPub"/>
    <s v="Inside"/>
    <s v="Gtl"/>
    <x v="12"/>
    <s v="Norm"/>
    <s v="Norm"/>
    <x v="0"/>
    <x v="6"/>
    <x v="1"/>
    <x v="0"/>
    <n v="2006"/>
    <x v="11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x v="1"/>
    <s v="NA"/>
    <n v="754"/>
    <n v="640"/>
    <n v="0"/>
    <x v="1"/>
    <n v="1394"/>
    <n v="0"/>
    <n v="0"/>
    <n v="2"/>
    <n v="1"/>
    <n v="3"/>
    <n v="1"/>
    <s v="Gd"/>
    <n v="7"/>
    <s v="Typ"/>
    <n v="0"/>
    <s v="NA"/>
    <s v="BuiltIn"/>
    <n v="2007"/>
    <s v="Fin"/>
    <x v="4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x v="42"/>
    <n v="93.055555555555557"/>
    <x v="8"/>
    <m/>
  </r>
  <r>
    <x v="1331"/>
    <n v="60"/>
    <x v="1"/>
    <n v="77"/>
    <n v="9965"/>
    <x v="3"/>
    <s v="Pave"/>
    <s v="NA"/>
    <s v="Reg"/>
    <s v="Lvl"/>
    <s v="AllPub"/>
    <s v="Inside"/>
    <s v="Gtl"/>
    <x v="14"/>
    <s v="Norm"/>
    <s v="Norm"/>
    <x v="0"/>
    <x v="0"/>
    <x v="0"/>
    <x v="0"/>
    <n v="2006"/>
    <x v="11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x v="1"/>
    <s v="SBrkr"/>
    <n v="1466"/>
    <n v="1362"/>
    <n v="0"/>
    <x v="25"/>
    <n v="2828"/>
    <n v="1"/>
    <n v="0"/>
    <n v="3"/>
    <n v="0"/>
    <n v="4"/>
    <n v="1"/>
    <s v="Gd"/>
    <n v="11"/>
    <s v="Typ"/>
    <n v="1"/>
    <s v="TA"/>
    <s v="BuiltIn"/>
    <n v="2006"/>
    <s v="RFn"/>
    <x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x v="572"/>
    <n v="98.806976744186045"/>
    <x v="9"/>
    <m/>
  </r>
  <r>
    <x v="1332"/>
    <n v="20"/>
    <x v="1"/>
    <n v="75"/>
    <n v="9986"/>
    <x v="3"/>
    <s v="Pave"/>
    <s v="NA"/>
    <s v="Reg"/>
    <s v="Lvl"/>
    <s v="AllPub"/>
    <s v="Inside"/>
    <s v="Gtl"/>
    <x v="22"/>
    <s v="Norm"/>
    <s v="Norm"/>
    <x v="0"/>
    <x v="3"/>
    <x v="0"/>
    <x v="0"/>
    <n v="2006"/>
    <x v="11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x v="1"/>
    <s v="SBrkr"/>
    <n v="1795"/>
    <n v="0"/>
    <n v="0"/>
    <x v="32"/>
    <n v="1795"/>
    <n v="0"/>
    <n v="0"/>
    <n v="2"/>
    <n v="0"/>
    <n v="2"/>
    <n v="1"/>
    <s v="Gd"/>
    <n v="7"/>
    <s v="Typ"/>
    <n v="1"/>
    <s v="Gd"/>
    <s v="Attchd"/>
    <n v="2007"/>
    <s v="RFn"/>
    <x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x v="92"/>
    <n v="40.833333333333336"/>
    <x v="0"/>
    <m/>
  </r>
  <r>
    <x v="1333"/>
    <n v="20"/>
    <x v="1"/>
    <n v="85"/>
    <n v="10000"/>
    <x v="3"/>
    <s v="Pave"/>
    <s v="NA"/>
    <s v="Reg"/>
    <s v="Lvl"/>
    <s v="AllPub"/>
    <s v="Inside"/>
    <s v="Gtl"/>
    <x v="22"/>
    <s v="Norm"/>
    <s v="Norm"/>
    <x v="0"/>
    <x v="3"/>
    <x v="0"/>
    <x v="0"/>
    <n v="2006"/>
    <x v="11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x v="1"/>
    <s v="SBrkr"/>
    <n v="1588"/>
    <n v="0"/>
    <n v="0"/>
    <x v="3"/>
    <n v="1588"/>
    <n v="0"/>
    <n v="0"/>
    <n v="2"/>
    <n v="0"/>
    <n v="3"/>
    <n v="1"/>
    <s v="Gd"/>
    <n v="7"/>
    <s v="Typ"/>
    <n v="1"/>
    <s v="Gd"/>
    <s v="Attchd"/>
    <n v="2006"/>
    <s v="RFn"/>
    <x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x v="470"/>
    <n v="70.9375"/>
    <x v="2"/>
    <m/>
  </r>
  <r>
    <x v="1334"/>
    <n v="20"/>
    <x v="1"/>
    <n v="85"/>
    <n v="10182"/>
    <x v="3"/>
    <s v="Pave"/>
    <s v="NA"/>
    <s v="IR1"/>
    <s v="Lvl"/>
    <s v="AllPub"/>
    <s v="CulDSac"/>
    <s v="Gtl"/>
    <x v="22"/>
    <s v="RRNn"/>
    <s v="Norm"/>
    <x v="0"/>
    <x v="3"/>
    <x v="0"/>
    <x v="0"/>
    <n v="2006"/>
    <x v="11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x v="1"/>
    <s v="SBrkr"/>
    <n v="1660"/>
    <n v="0"/>
    <n v="0"/>
    <x v="9"/>
    <n v="1660"/>
    <n v="1"/>
    <n v="0"/>
    <n v="2"/>
    <n v="0"/>
    <n v="3"/>
    <n v="1"/>
    <s v="Gd"/>
    <n v="8"/>
    <s v="Typ"/>
    <n v="1"/>
    <s v="Gd"/>
    <s v="Attchd"/>
    <n v="2006"/>
    <s v="RFn"/>
    <x v="4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x v="419"/>
    <n v="87.878787878787875"/>
    <x v="8"/>
    <m/>
  </r>
  <r>
    <x v="1335"/>
    <n v="20"/>
    <x v="1"/>
    <n v="91"/>
    <n v="10652"/>
    <x v="16"/>
    <s v="Pave"/>
    <s v="NA"/>
    <s v="IR1"/>
    <s v="Lvl"/>
    <s v="AllPub"/>
    <s v="Inside"/>
    <s v="Gtl"/>
    <x v="14"/>
    <s v="Norm"/>
    <s v="Norm"/>
    <x v="0"/>
    <x v="3"/>
    <x v="3"/>
    <x v="0"/>
    <n v="2006"/>
    <x v="11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x v="1"/>
    <s v="SBrkr"/>
    <n v="1494"/>
    <n v="0"/>
    <n v="0"/>
    <x v="13"/>
    <n v="1494"/>
    <n v="0"/>
    <n v="0"/>
    <n v="2"/>
    <n v="0"/>
    <n v="3"/>
    <n v="1"/>
    <s v="Gd"/>
    <n v="7"/>
    <s v="Typ"/>
    <n v="1"/>
    <s v="Gd"/>
    <s v="Attchd"/>
    <n v="2006"/>
    <s v="RFn"/>
    <x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x v="573"/>
    <n v="93.166666666666671"/>
    <x v="8"/>
    <m/>
  </r>
  <r>
    <x v="1336"/>
    <n v="20"/>
    <x v="1"/>
    <n v="67"/>
    <n v="10656"/>
    <x v="16"/>
    <s v="Pave"/>
    <s v="NA"/>
    <s v="IR1"/>
    <s v="HLS"/>
    <s v="AllPub"/>
    <s v="Inside"/>
    <s v="Gtl"/>
    <x v="12"/>
    <s v="Norm"/>
    <s v="Norm"/>
    <x v="0"/>
    <x v="3"/>
    <x v="0"/>
    <x v="0"/>
    <n v="2006"/>
    <x v="11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x v="1"/>
    <s v="SBrkr"/>
    <n v="1646"/>
    <n v="0"/>
    <n v="0"/>
    <x v="9"/>
    <n v="1646"/>
    <n v="0"/>
    <n v="0"/>
    <n v="2"/>
    <n v="0"/>
    <n v="3"/>
    <n v="1"/>
    <s v="Gd"/>
    <n v="6"/>
    <s v="Typ"/>
    <n v="1"/>
    <s v="Gd"/>
    <s v="Attchd"/>
    <n v="2007"/>
    <s v="RFn"/>
    <x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x v="574"/>
    <n v="75.424242424242422"/>
    <x v="6"/>
    <m/>
  </r>
  <r>
    <x v="1337"/>
    <n v="60"/>
    <x v="4"/>
    <n v="84"/>
    <n v="10728"/>
    <x v="7"/>
    <s v="Pave"/>
    <s v="NA"/>
    <s v="Reg"/>
    <s v="Lvl"/>
    <s v="AllPub"/>
    <s v="Inside"/>
    <s v="Gtl"/>
    <x v="22"/>
    <s v="Norm"/>
    <s v="Norm"/>
    <x v="0"/>
    <x v="0"/>
    <x v="0"/>
    <x v="0"/>
    <n v="2006"/>
    <x v="11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x v="1"/>
    <s v="SBrkr"/>
    <n v="1095"/>
    <n v="844"/>
    <n v="0"/>
    <x v="13"/>
    <n v="1939"/>
    <n v="0"/>
    <n v="0"/>
    <n v="2"/>
    <n v="1"/>
    <n v="3"/>
    <n v="1"/>
    <s v="Gd"/>
    <n v="8"/>
    <s v="Typ"/>
    <n v="1"/>
    <s v="Gd"/>
    <s v="Attchd"/>
    <n v="2006"/>
    <s v="RFn"/>
    <x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x v="536"/>
    <n v="88.666666666666671"/>
    <x v="8"/>
    <m/>
  </r>
  <r>
    <x v="1338"/>
    <n v="60"/>
    <x v="1"/>
    <n v="86"/>
    <n v="11065"/>
    <x v="7"/>
    <s v="Pave"/>
    <s v="NA"/>
    <s v="IR1"/>
    <s v="Lvl"/>
    <s v="AllPub"/>
    <s v="Inside"/>
    <s v="Gtl"/>
    <x v="23"/>
    <s v="Norm"/>
    <s v="Norm"/>
    <x v="0"/>
    <x v="0"/>
    <x v="0"/>
    <x v="0"/>
    <n v="2006"/>
    <x v="11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x v="1"/>
    <s v="SBrkr"/>
    <n v="1120"/>
    <n v="850"/>
    <n v="0"/>
    <x v="8"/>
    <n v="1970"/>
    <n v="0"/>
    <n v="0"/>
    <n v="2"/>
    <n v="1"/>
    <n v="3"/>
    <n v="1"/>
    <s v="Ex"/>
    <n v="8"/>
    <s v="Typ"/>
    <n v="1"/>
    <s v="Gd"/>
    <s v="BuiltIn"/>
    <n v="2006"/>
    <s v="Fin"/>
    <x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x v="575"/>
    <n v="90.645161290322577"/>
    <x v="8"/>
    <m/>
  </r>
  <r>
    <x v="1339"/>
    <n v="20"/>
    <x v="4"/>
    <n v="84"/>
    <n v="11096"/>
    <x v="7"/>
    <s v="Pave"/>
    <s v="NA"/>
    <s v="Reg"/>
    <s v="Lvl"/>
    <s v="AllPub"/>
    <s v="Inside"/>
    <s v="Gtl"/>
    <x v="22"/>
    <s v="Norm"/>
    <s v="Norm"/>
    <x v="0"/>
    <x v="3"/>
    <x v="0"/>
    <x v="0"/>
    <n v="2006"/>
    <x v="11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x v="1"/>
    <s v="SBrkr"/>
    <n v="1656"/>
    <n v="0"/>
    <n v="0"/>
    <x v="9"/>
    <n v="1656"/>
    <n v="0"/>
    <n v="0"/>
    <n v="2"/>
    <n v="0"/>
    <n v="3"/>
    <n v="1"/>
    <s v="Gd"/>
    <n v="7"/>
    <s v="Typ"/>
    <n v="0"/>
    <s v="NA"/>
    <s v="Attchd"/>
    <n v="2006"/>
    <s v="RFn"/>
    <x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x v="576"/>
    <n v="75.666666666666671"/>
    <x v="6"/>
    <m/>
  </r>
  <r>
    <x v="1340"/>
    <n v="60"/>
    <x v="1"/>
    <n v="85"/>
    <n v="11103"/>
    <x v="7"/>
    <s v="Pave"/>
    <s v="NA"/>
    <s v="IR1"/>
    <s v="Lvl"/>
    <s v="AllPub"/>
    <s v="Corner"/>
    <s v="Gtl"/>
    <x v="14"/>
    <s v="Norm"/>
    <s v="Norm"/>
    <x v="0"/>
    <x v="0"/>
    <x v="3"/>
    <x v="0"/>
    <n v="2006"/>
    <x v="11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x v="1"/>
    <s v="SBrkr"/>
    <n v="728"/>
    <n v="728"/>
    <n v="0"/>
    <x v="15"/>
    <n v="1456"/>
    <n v="0"/>
    <n v="0"/>
    <n v="2"/>
    <n v="1"/>
    <n v="3"/>
    <n v="1"/>
    <s v="Gd"/>
    <n v="8"/>
    <s v="Typ"/>
    <n v="1"/>
    <s v="TA"/>
    <s v="Attchd"/>
    <n v="2006"/>
    <s v="Fin"/>
    <x v="4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x v="577"/>
    <n v="70.834090909090904"/>
    <x v="2"/>
    <m/>
  </r>
  <r>
    <x v="1341"/>
    <n v="20"/>
    <x v="1"/>
    <n v="87"/>
    <n v="11146"/>
    <x v="8"/>
    <s v="Pave"/>
    <s v="NA"/>
    <s v="IR1"/>
    <s v="Lvl"/>
    <s v="AllPub"/>
    <s v="Inside"/>
    <s v="Gtl"/>
    <x v="23"/>
    <s v="Norm"/>
    <s v="Norm"/>
    <x v="0"/>
    <x v="3"/>
    <x v="0"/>
    <x v="0"/>
    <n v="2006"/>
    <x v="11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x v="1"/>
    <s v="SBrkr"/>
    <n v="1717"/>
    <n v="0"/>
    <n v="0"/>
    <x v="10"/>
    <n v="1717"/>
    <n v="0"/>
    <n v="0"/>
    <n v="2"/>
    <n v="0"/>
    <n v="3"/>
    <n v="1"/>
    <s v="Gd"/>
    <n v="7"/>
    <s v="Typ"/>
    <n v="1"/>
    <s v="Gd"/>
    <s v="Attchd"/>
    <n v="2006"/>
    <s v="RFn"/>
    <x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x v="578"/>
    <n v="75.147058823529406"/>
    <x v="6"/>
    <m/>
  </r>
  <r>
    <x v="1342"/>
    <n v="20"/>
    <x v="4"/>
    <n v="81"/>
    <n v="11216"/>
    <x v="8"/>
    <s v="Pave"/>
    <s v="NA"/>
    <s v="Reg"/>
    <s v="Lvl"/>
    <s v="AllPub"/>
    <s v="Inside"/>
    <s v="Gtl"/>
    <x v="22"/>
    <s v="Norm"/>
    <s v="Norm"/>
    <x v="0"/>
    <x v="3"/>
    <x v="0"/>
    <x v="0"/>
    <n v="2006"/>
    <x v="11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x v="1"/>
    <s v="SBrkr"/>
    <n v="1489"/>
    <n v="0"/>
    <n v="0"/>
    <x v="13"/>
    <n v="1489"/>
    <n v="0"/>
    <n v="0"/>
    <n v="2"/>
    <n v="0"/>
    <n v="3"/>
    <n v="1"/>
    <s v="Gd"/>
    <n v="7"/>
    <s v="Typ"/>
    <n v="1"/>
    <s v="Gd"/>
    <s v="Attchd"/>
    <n v="2006"/>
    <s v="RFn"/>
    <x v="4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x v="579"/>
    <n v="77.533333333333331"/>
    <x v="6"/>
    <m/>
  </r>
  <r>
    <x v="1343"/>
    <n v="20"/>
    <x v="1"/>
    <n v="98"/>
    <n v="11428"/>
    <x v="8"/>
    <s v="Pave"/>
    <s v="NA"/>
    <s v="IR1"/>
    <s v="Lvl"/>
    <s v="AllPub"/>
    <s v="Inside"/>
    <s v="Gtl"/>
    <x v="23"/>
    <s v="Norm"/>
    <s v="Norm"/>
    <x v="0"/>
    <x v="3"/>
    <x v="0"/>
    <x v="0"/>
    <n v="2006"/>
    <x v="11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x v="1"/>
    <s v="SBrkr"/>
    <n v="1634"/>
    <n v="0"/>
    <n v="0"/>
    <x v="9"/>
    <n v="1634"/>
    <n v="0"/>
    <n v="0"/>
    <n v="2"/>
    <n v="0"/>
    <n v="3"/>
    <n v="1"/>
    <s v="Gd"/>
    <n v="7"/>
    <s v="Typ"/>
    <n v="1"/>
    <s v="Gd"/>
    <s v="Attchd"/>
    <n v="2006"/>
    <s v="RFn"/>
    <x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x v="158"/>
    <n v="75.757575757575751"/>
    <x v="6"/>
    <m/>
  </r>
  <r>
    <x v="1344"/>
    <n v="20"/>
    <x v="1"/>
    <n v="84"/>
    <n v="11670"/>
    <x v="4"/>
    <s v="Pave"/>
    <s v="NA"/>
    <s v="IR1"/>
    <s v="Lvl"/>
    <s v="AllPub"/>
    <s v="Corner"/>
    <s v="Gtl"/>
    <x v="22"/>
    <s v="RRNn"/>
    <s v="Norm"/>
    <x v="0"/>
    <x v="3"/>
    <x v="9"/>
    <x v="0"/>
    <n v="2006"/>
    <x v="11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x v="1"/>
    <s v="SBrkr"/>
    <n v="1905"/>
    <n v="0"/>
    <n v="0"/>
    <x v="38"/>
    <n v="1905"/>
    <n v="0"/>
    <n v="0"/>
    <n v="2"/>
    <n v="0"/>
    <n v="3"/>
    <n v="1"/>
    <s v="Ex"/>
    <n v="8"/>
    <s v="Typ"/>
    <n v="1"/>
    <s v="Gd"/>
    <s v="Attchd"/>
    <n v="2006"/>
    <s v="Fin"/>
    <x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x v="401"/>
    <n v="84.21052631578948"/>
    <x v="6"/>
    <m/>
  </r>
  <r>
    <x v="1345"/>
    <n v="20"/>
    <x v="1"/>
    <n v="75"/>
    <n v="11957"/>
    <x v="4"/>
    <s v="Pave"/>
    <s v="NA"/>
    <s v="IR1"/>
    <s v="Lvl"/>
    <s v="AllPub"/>
    <s v="Inside"/>
    <s v="Gtl"/>
    <x v="22"/>
    <s v="RRAn"/>
    <s v="Norm"/>
    <x v="0"/>
    <x v="3"/>
    <x v="0"/>
    <x v="0"/>
    <n v="2006"/>
    <x v="11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x v="1"/>
    <s v="SBrkr"/>
    <n v="1574"/>
    <n v="0"/>
    <n v="0"/>
    <x v="8"/>
    <n v="1574"/>
    <n v="0"/>
    <n v="0"/>
    <n v="2"/>
    <n v="0"/>
    <n v="3"/>
    <n v="1"/>
    <s v="Gd"/>
    <n v="7"/>
    <s v="Typ"/>
    <n v="1"/>
    <s v="Gd"/>
    <s v="Attchd"/>
    <n v="2006"/>
    <s v="RFn"/>
    <x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x v="492"/>
    <n v="74.838709677419359"/>
    <x v="2"/>
    <m/>
  </r>
  <r>
    <x v="1346"/>
    <n v="60"/>
    <x v="1"/>
    <n v="82"/>
    <n v="12438"/>
    <x v="26"/>
    <s v="Pave"/>
    <s v="NA"/>
    <s v="IR1"/>
    <s v="Lvl"/>
    <s v="AllPub"/>
    <s v="Inside"/>
    <s v="Gtl"/>
    <x v="20"/>
    <s v="Norm"/>
    <s v="Norm"/>
    <x v="0"/>
    <x v="0"/>
    <x v="0"/>
    <x v="0"/>
    <n v="2006"/>
    <x v="11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x v="1"/>
    <s v="SBrkr"/>
    <n v="1264"/>
    <n v="1312"/>
    <n v="0"/>
    <x v="38"/>
    <n v="2576"/>
    <n v="0"/>
    <n v="0"/>
    <n v="2"/>
    <n v="1"/>
    <n v="4"/>
    <n v="1"/>
    <s v="Ex"/>
    <n v="10"/>
    <s v="Typ"/>
    <n v="1"/>
    <s v="Gd"/>
    <s v="BuiltIn"/>
    <n v="2006"/>
    <s v="Fin"/>
    <x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x v="580"/>
    <n v="95.24184210526316"/>
    <x v="9"/>
    <m/>
  </r>
  <r>
    <x v="1347"/>
    <n v="20"/>
    <x v="1"/>
    <n v="96"/>
    <n v="12456"/>
    <x v="26"/>
    <s v="Pave"/>
    <s v="NA"/>
    <s v="Reg"/>
    <s v="Lvl"/>
    <s v="AllPub"/>
    <s v="FR2"/>
    <s v="Gtl"/>
    <x v="23"/>
    <s v="Norm"/>
    <s v="Norm"/>
    <x v="0"/>
    <x v="3"/>
    <x v="5"/>
    <x v="0"/>
    <n v="2006"/>
    <x v="11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x v="1"/>
    <s v="SBrkr"/>
    <n v="1718"/>
    <n v="0"/>
    <n v="0"/>
    <x v="10"/>
    <n v="1718"/>
    <n v="1"/>
    <n v="0"/>
    <n v="2"/>
    <n v="0"/>
    <n v="3"/>
    <n v="1"/>
    <s v="Ex"/>
    <n v="7"/>
    <s v="Typ"/>
    <n v="1"/>
    <s v="Gd"/>
    <s v="Attchd"/>
    <n v="2008"/>
    <s v="Fin"/>
    <x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x v="581"/>
    <n v="99.264705882352942"/>
    <x v="9"/>
    <m/>
  </r>
  <r>
    <x v="1348"/>
    <n v="20"/>
    <x v="1"/>
    <n v="108"/>
    <n v="13173"/>
    <x v="24"/>
    <s v="Pave"/>
    <s v="NA"/>
    <s v="IR1"/>
    <s v="Lvl"/>
    <s v="AllPub"/>
    <s v="Corner"/>
    <s v="Gtl"/>
    <x v="23"/>
    <s v="Norm"/>
    <s v="Norm"/>
    <x v="0"/>
    <x v="3"/>
    <x v="9"/>
    <x v="0"/>
    <n v="2006"/>
    <x v="11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x v="1"/>
    <s v="SBrkr"/>
    <n v="1652"/>
    <n v="0"/>
    <n v="0"/>
    <x v="9"/>
    <n v="1652"/>
    <n v="1"/>
    <n v="0"/>
    <n v="2"/>
    <n v="0"/>
    <n v="2"/>
    <n v="1"/>
    <s v="Ex"/>
    <n v="6"/>
    <s v="Typ"/>
    <n v="2"/>
    <s v="Ex"/>
    <s v="Attchd"/>
    <n v="2006"/>
    <s v="Fin"/>
    <x v="4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x v="13"/>
    <n v="98.484848484848484"/>
    <x v="9"/>
    <m/>
  </r>
  <r>
    <x v="1349"/>
    <n v="20"/>
    <x v="1"/>
    <n v="116"/>
    <n v="13501"/>
    <x v="11"/>
    <s v="Pave"/>
    <s v="NA"/>
    <s v="IR1"/>
    <s v="Lvl"/>
    <s v="AllPub"/>
    <s v="Corner"/>
    <s v="Gtl"/>
    <x v="22"/>
    <s v="Norm"/>
    <s v="Norm"/>
    <x v="0"/>
    <x v="3"/>
    <x v="0"/>
    <x v="0"/>
    <n v="2006"/>
    <x v="11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x v="1"/>
    <s v="SBrkr"/>
    <n v="1636"/>
    <n v="0"/>
    <n v="0"/>
    <x v="9"/>
    <n v="1636"/>
    <n v="1"/>
    <n v="0"/>
    <n v="2"/>
    <n v="0"/>
    <n v="3"/>
    <n v="1"/>
    <s v="Gd"/>
    <n v="8"/>
    <s v="Typ"/>
    <n v="1"/>
    <s v="Gd"/>
    <s v="Attchd"/>
    <n v="2006"/>
    <s v="RFn"/>
    <x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x v="480"/>
    <n v="77.272727272727266"/>
    <x v="6"/>
    <m/>
  </r>
  <r>
    <x v="1350"/>
    <n v="60"/>
    <x v="1"/>
    <n v="66"/>
    <n v="13682"/>
    <x v="11"/>
    <s v="Pave"/>
    <s v="NA"/>
    <s v="IR2"/>
    <s v="HLS"/>
    <s v="AllPub"/>
    <s v="CulDSac"/>
    <s v="Gtl"/>
    <x v="20"/>
    <s v="Norm"/>
    <s v="Norm"/>
    <x v="0"/>
    <x v="0"/>
    <x v="5"/>
    <x v="0"/>
    <n v="2006"/>
    <x v="11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x v="1"/>
    <s v="SBrkr"/>
    <n v="1426"/>
    <n v="1519"/>
    <n v="0"/>
    <x v="40"/>
    <n v="2945"/>
    <n v="0"/>
    <n v="0"/>
    <n v="3"/>
    <n v="1"/>
    <n v="3"/>
    <n v="1"/>
    <s v="Gd"/>
    <n v="10"/>
    <s v="Typ"/>
    <n v="1"/>
    <s v="Gd"/>
    <s v="BuiltIn"/>
    <n v="2006"/>
    <s v="Fin"/>
    <x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x v="582"/>
    <n v="99.722727272727269"/>
    <x v="9"/>
    <m/>
  </r>
  <r>
    <x v="1351"/>
    <n v="60"/>
    <x v="1"/>
    <n v="105"/>
    <n v="13693"/>
    <x v="11"/>
    <s v="Pave"/>
    <s v="NA"/>
    <s v="Reg"/>
    <s v="Lvl"/>
    <s v="AllPub"/>
    <s v="Inside"/>
    <s v="Gtl"/>
    <x v="23"/>
    <s v="Norm"/>
    <s v="Norm"/>
    <x v="0"/>
    <x v="0"/>
    <x v="9"/>
    <x v="0"/>
    <n v="2006"/>
    <x v="11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x v="1"/>
    <s v="SBrkr"/>
    <n v="2069"/>
    <n v="574"/>
    <n v="0"/>
    <x v="48"/>
    <n v="2643"/>
    <n v="0"/>
    <n v="0"/>
    <n v="2"/>
    <n v="1"/>
    <n v="3"/>
    <n v="1"/>
    <s v="Ex"/>
    <n v="9"/>
    <s v="Typ"/>
    <n v="1"/>
    <s v="Gd"/>
    <s v="BuiltIn"/>
    <n v="2006"/>
    <s v="Fin"/>
    <x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x v="583"/>
    <n v="79.166666666666671"/>
    <x v="6"/>
    <m/>
  </r>
  <r>
    <x v="1352"/>
    <n v="20"/>
    <x v="1"/>
    <n v="107"/>
    <n v="13891"/>
    <x v="35"/>
    <s v="Pave"/>
    <s v="NA"/>
    <s v="Reg"/>
    <s v="Lvl"/>
    <s v="AllPub"/>
    <s v="Inside"/>
    <s v="Gtl"/>
    <x v="23"/>
    <s v="Norm"/>
    <s v="Norm"/>
    <x v="0"/>
    <x v="3"/>
    <x v="5"/>
    <x v="0"/>
    <n v="2006"/>
    <x v="11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x v="1"/>
    <s v="SBrkr"/>
    <n v="2076"/>
    <n v="0"/>
    <n v="0"/>
    <x v="33"/>
    <n v="2076"/>
    <n v="1"/>
    <n v="0"/>
    <n v="2"/>
    <n v="1"/>
    <n v="2"/>
    <n v="1"/>
    <s v="Ex"/>
    <n v="7"/>
    <s v="Typ"/>
    <n v="1"/>
    <s v="Gd"/>
    <s v="Attchd"/>
    <n v="2006"/>
    <s v="Fin"/>
    <x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x v="584"/>
    <n v="110.71428571428571"/>
    <x v="10"/>
    <m/>
  </r>
  <r>
    <x v="1353"/>
    <n v="60"/>
    <x v="1"/>
    <n v="58"/>
    <n v="14054"/>
    <x v="35"/>
    <s v="Pave"/>
    <s v="NA"/>
    <s v="IR1"/>
    <s v="Lvl"/>
    <s v="AllPub"/>
    <s v="Inside"/>
    <s v="Gtl"/>
    <x v="11"/>
    <s v="Norm"/>
    <s v="Norm"/>
    <x v="0"/>
    <x v="0"/>
    <x v="3"/>
    <x v="0"/>
    <n v="2006"/>
    <x v="11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x v="1"/>
    <s v="SBrkr"/>
    <n v="879"/>
    <n v="984"/>
    <n v="0"/>
    <x v="6"/>
    <n v="1863"/>
    <n v="0"/>
    <n v="0"/>
    <n v="2"/>
    <n v="1"/>
    <n v="4"/>
    <n v="1"/>
    <s v="Gd"/>
    <n v="9"/>
    <s v="Typ"/>
    <n v="1"/>
    <s v="Gd"/>
    <s v="BuiltIn"/>
    <n v="2006"/>
    <s v="Fin"/>
    <x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x v="585"/>
    <n v="81.188888888888883"/>
    <x v="6"/>
    <m/>
  </r>
  <r>
    <x v="1354"/>
    <n v="60"/>
    <x v="1"/>
    <n v="109"/>
    <n v="14154"/>
    <x v="35"/>
    <s v="Pave"/>
    <s v="NA"/>
    <s v="Reg"/>
    <s v="Lvl"/>
    <s v="AllPub"/>
    <s v="Corner"/>
    <s v="Gtl"/>
    <x v="23"/>
    <s v="Norm"/>
    <s v="Norm"/>
    <x v="0"/>
    <x v="0"/>
    <x v="3"/>
    <x v="0"/>
    <n v="2006"/>
    <x v="11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x v="1"/>
    <s v="SBrkr"/>
    <n v="1071"/>
    <n v="1101"/>
    <n v="0"/>
    <x v="3"/>
    <n v="2172"/>
    <n v="0"/>
    <n v="0"/>
    <n v="2"/>
    <n v="1"/>
    <n v="3"/>
    <n v="1"/>
    <s v="Gd"/>
    <n v="9"/>
    <s v="Typ"/>
    <n v="1"/>
    <s v="Gd"/>
    <s v="Attchd"/>
    <n v="2006"/>
    <s v="RFn"/>
    <x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x v="353"/>
    <n v="87.5"/>
    <x v="8"/>
    <m/>
  </r>
  <r>
    <x v="1355"/>
    <n v="20"/>
    <x v="1"/>
    <n v="110"/>
    <n v="14226"/>
    <x v="40"/>
    <s v="Pave"/>
    <s v="NA"/>
    <s v="Reg"/>
    <s v="Lvl"/>
    <s v="AllPub"/>
    <s v="Corner"/>
    <s v="Gtl"/>
    <x v="23"/>
    <s v="Norm"/>
    <s v="Norm"/>
    <x v="0"/>
    <x v="3"/>
    <x v="0"/>
    <x v="0"/>
    <n v="2006"/>
    <x v="11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x v="1"/>
    <s v="SBrkr"/>
    <n v="1973"/>
    <n v="0"/>
    <n v="0"/>
    <x v="4"/>
    <n v="1973"/>
    <n v="0"/>
    <n v="0"/>
    <n v="2"/>
    <n v="0"/>
    <n v="3"/>
    <n v="1"/>
    <s v="Gd"/>
    <n v="9"/>
    <s v="Typ"/>
    <n v="1"/>
    <s v="Gd"/>
    <s v="Attchd"/>
    <n v="2006"/>
    <s v="Fin"/>
    <x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x v="586"/>
    <n v="101.28205128205128"/>
    <x v="9"/>
    <m/>
  </r>
  <r>
    <x v="1356"/>
    <n v="20"/>
    <x v="1"/>
    <n v="107"/>
    <n v="14450"/>
    <x v="40"/>
    <s v="Pave"/>
    <s v="NA"/>
    <s v="Reg"/>
    <s v="Lvl"/>
    <s v="AllPub"/>
    <s v="Inside"/>
    <s v="Gtl"/>
    <x v="23"/>
    <s v="Norm"/>
    <s v="Norm"/>
    <x v="0"/>
    <x v="3"/>
    <x v="9"/>
    <x v="0"/>
    <n v="2006"/>
    <x v="11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x v="1"/>
    <s v="SBrkr"/>
    <n v="2121"/>
    <n v="0"/>
    <n v="0"/>
    <x v="33"/>
    <n v="2121"/>
    <n v="0"/>
    <n v="0"/>
    <n v="2"/>
    <n v="1"/>
    <n v="3"/>
    <n v="1"/>
    <s v="Ex"/>
    <n v="8"/>
    <s v="Typ"/>
    <n v="1"/>
    <s v="Ex"/>
    <s v="Attchd"/>
    <n v="2007"/>
    <s v="Fin"/>
    <x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x v="587"/>
    <n v="98.880476190476188"/>
    <x v="9"/>
    <m/>
  </r>
  <r>
    <x v="1357"/>
    <n v="20"/>
    <x v="1"/>
    <n v="85"/>
    <n v="14601"/>
    <x v="37"/>
    <s v="Pave"/>
    <s v="NA"/>
    <s v="Reg"/>
    <s v="Lvl"/>
    <s v="AllPub"/>
    <s v="Inside"/>
    <s v="Gtl"/>
    <x v="12"/>
    <s v="Norm"/>
    <s v="Norm"/>
    <x v="0"/>
    <x v="3"/>
    <x v="9"/>
    <x v="0"/>
    <n v="2006"/>
    <x v="11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x v="1"/>
    <s v="SBrkr"/>
    <n v="1838"/>
    <n v="0"/>
    <n v="0"/>
    <x v="39"/>
    <n v="1838"/>
    <n v="1"/>
    <n v="0"/>
    <n v="2"/>
    <n v="0"/>
    <n v="2"/>
    <n v="1"/>
    <s v="Ex"/>
    <n v="8"/>
    <s v="Typ"/>
    <n v="1"/>
    <s v="Gd"/>
    <s v="Attchd"/>
    <n v="2006"/>
    <s v="Fin"/>
    <x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x v="146"/>
    <n v="85.13513513513513"/>
    <x v="8"/>
    <m/>
  </r>
  <r>
    <x v="1358"/>
    <n v="20"/>
    <x v="1"/>
    <n v="50"/>
    <n v="14859"/>
    <x v="37"/>
    <s v="Pave"/>
    <s v="NA"/>
    <s v="IR1"/>
    <s v="HLS"/>
    <s v="AllPub"/>
    <s v="CulDSac"/>
    <s v="Gtl"/>
    <x v="11"/>
    <s v="Norm"/>
    <s v="Norm"/>
    <x v="0"/>
    <x v="3"/>
    <x v="3"/>
    <x v="0"/>
    <n v="2006"/>
    <x v="11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x v="1"/>
    <s v="SBrkr"/>
    <n v="1670"/>
    <n v="0"/>
    <n v="0"/>
    <x v="9"/>
    <n v="1670"/>
    <n v="0"/>
    <n v="0"/>
    <n v="2"/>
    <n v="0"/>
    <n v="3"/>
    <n v="1"/>
    <s v="Gd"/>
    <n v="7"/>
    <s v="Typ"/>
    <n v="1"/>
    <s v="Gd"/>
    <s v="Attchd"/>
    <n v="2006"/>
    <s v="RFn"/>
    <x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x v="29"/>
    <n v="72.727272727272734"/>
    <x v="2"/>
    <m/>
  </r>
  <r>
    <x v="1359"/>
    <n v="20"/>
    <x v="1"/>
    <n v="42"/>
    <n v="14892"/>
    <x v="37"/>
    <s v="Pave"/>
    <s v="NA"/>
    <s v="IR1"/>
    <s v="HLS"/>
    <s v="AllPub"/>
    <s v="CulDSac"/>
    <s v="Gtl"/>
    <x v="11"/>
    <s v="Norm"/>
    <s v="Norm"/>
    <x v="0"/>
    <x v="3"/>
    <x v="9"/>
    <x v="0"/>
    <n v="2006"/>
    <x v="11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x v="1"/>
    <s v="SBrkr"/>
    <n v="1746"/>
    <n v="0"/>
    <n v="0"/>
    <x v="16"/>
    <n v="1746"/>
    <n v="1"/>
    <n v="0"/>
    <n v="2"/>
    <n v="0"/>
    <n v="3"/>
    <n v="1"/>
    <s v="Ex"/>
    <n v="7"/>
    <s v="Typ"/>
    <n v="2"/>
    <s v="Gd"/>
    <s v="Attchd"/>
    <n v="2006"/>
    <s v="Fin"/>
    <x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x v="588"/>
    <n v="107.85714285714286"/>
    <x v="10"/>
    <m/>
  </r>
  <r>
    <x v="1360"/>
    <n v="20"/>
    <x v="1"/>
    <n v="110"/>
    <n v="14977"/>
    <x v="37"/>
    <s v="Pave"/>
    <s v="NA"/>
    <s v="IR1"/>
    <s v="Lvl"/>
    <s v="AllPub"/>
    <s v="Inside"/>
    <s v="Gtl"/>
    <x v="23"/>
    <s v="Norm"/>
    <s v="Norm"/>
    <x v="0"/>
    <x v="3"/>
    <x v="0"/>
    <x v="0"/>
    <n v="2006"/>
    <x v="11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x v="1"/>
    <s v="SBrkr"/>
    <n v="1976"/>
    <n v="0"/>
    <n v="0"/>
    <x v="12"/>
    <n v="1976"/>
    <n v="1"/>
    <n v="0"/>
    <n v="2"/>
    <n v="0"/>
    <n v="2"/>
    <n v="1"/>
    <s v="Gd"/>
    <n v="7"/>
    <s v="Typ"/>
    <n v="1"/>
    <s v="Ex"/>
    <s v="Attchd"/>
    <n v="2006"/>
    <s v="RFn"/>
    <x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x v="589"/>
    <n v="110"/>
    <x v="10"/>
    <m/>
  </r>
  <r>
    <x v="1361"/>
    <n v="20"/>
    <x v="1"/>
    <n v="93"/>
    <n v="15306"/>
    <x v="71"/>
    <s v="Pave"/>
    <s v="NA"/>
    <s v="IR1"/>
    <s v="HLS"/>
    <s v="AllPub"/>
    <s v="Corner"/>
    <s v="Gtl"/>
    <x v="12"/>
    <s v="Norm"/>
    <s v="Norm"/>
    <x v="0"/>
    <x v="3"/>
    <x v="0"/>
    <x v="0"/>
    <n v="2006"/>
    <x v="11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x v="1"/>
    <s v="SBrkr"/>
    <n v="1776"/>
    <n v="0"/>
    <n v="0"/>
    <x v="16"/>
    <n v="1776"/>
    <n v="1"/>
    <n v="0"/>
    <n v="2"/>
    <n v="0"/>
    <n v="3"/>
    <n v="1"/>
    <s v="Gd"/>
    <n v="7"/>
    <s v="Typ"/>
    <n v="1"/>
    <s v="Gd"/>
    <s v="Attchd"/>
    <n v="2006"/>
    <s v="Fin"/>
    <x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x v="590"/>
    <n v="80.989428571428576"/>
    <x v="6"/>
    <m/>
  </r>
  <r>
    <x v="1362"/>
    <n v="60"/>
    <x v="1"/>
    <n v="105"/>
    <n v="15578"/>
    <x v="27"/>
    <s v="Pave"/>
    <s v="NA"/>
    <s v="IR1"/>
    <s v="Lvl"/>
    <s v="AllPub"/>
    <s v="Corner"/>
    <s v="Gtl"/>
    <x v="11"/>
    <s v="Norm"/>
    <s v="Norm"/>
    <x v="0"/>
    <x v="0"/>
    <x v="2"/>
    <x v="0"/>
    <n v="2006"/>
    <x v="11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x v="1"/>
    <s v="SBrkr"/>
    <n v="728"/>
    <n v="728"/>
    <n v="0"/>
    <x v="15"/>
    <n v="1456"/>
    <n v="0"/>
    <n v="0"/>
    <n v="2"/>
    <n v="1"/>
    <n v="3"/>
    <n v="1"/>
    <s v="TA"/>
    <n v="8"/>
    <s v="Typ"/>
    <n v="0"/>
    <s v="NA"/>
    <s v="Attchd"/>
    <n v="2006"/>
    <s v="RFn"/>
    <x v="4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x v="591"/>
    <n v="78.538636363636357"/>
    <x v="6"/>
    <m/>
  </r>
  <r>
    <x v="1363"/>
    <n v="60"/>
    <x v="1"/>
    <n v="120"/>
    <n v="15611"/>
    <x v="27"/>
    <s v="Pave"/>
    <s v="NA"/>
    <s v="Reg"/>
    <s v="Lvl"/>
    <s v="AllPub"/>
    <s v="Inside"/>
    <s v="Gtl"/>
    <x v="14"/>
    <s v="Norm"/>
    <s v="Norm"/>
    <x v="0"/>
    <x v="0"/>
    <x v="0"/>
    <x v="0"/>
    <n v="2006"/>
    <x v="11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x v="1"/>
    <s v="SBrkr"/>
    <n v="1079"/>
    <n v="840"/>
    <n v="0"/>
    <x v="13"/>
    <n v="1919"/>
    <n v="0"/>
    <n v="0"/>
    <n v="2"/>
    <n v="1"/>
    <n v="3"/>
    <n v="1"/>
    <s v="Gd"/>
    <n v="8"/>
    <s v="Typ"/>
    <n v="1"/>
    <s v="Gd"/>
    <s v="Attchd"/>
    <n v="2006"/>
    <s v="RFn"/>
    <x v="4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x v="592"/>
    <n v="77.743333333333339"/>
    <x v="6"/>
    <m/>
  </r>
  <r>
    <x v="1364"/>
    <n v="60"/>
    <x v="1"/>
    <n v="111"/>
    <n v="16259"/>
    <x v="47"/>
    <s v="Pave"/>
    <s v="NA"/>
    <s v="Reg"/>
    <s v="Lvl"/>
    <s v="AllPub"/>
    <s v="Corner"/>
    <s v="Gtl"/>
    <x v="23"/>
    <s v="Norm"/>
    <s v="Norm"/>
    <x v="0"/>
    <x v="0"/>
    <x v="9"/>
    <x v="0"/>
    <n v="2006"/>
    <x v="11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x v="1"/>
    <s v="SBrkr"/>
    <n v="1249"/>
    <n v="1347"/>
    <n v="0"/>
    <x v="38"/>
    <n v="2596"/>
    <n v="0"/>
    <n v="0"/>
    <n v="3"/>
    <n v="1"/>
    <n v="4"/>
    <n v="1"/>
    <s v="Gd"/>
    <n v="9"/>
    <s v="Typ"/>
    <n v="0"/>
    <s v="NA"/>
    <s v="Attchd"/>
    <n v="2006"/>
    <s v="RFn"/>
    <x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x v="593"/>
    <n v="90.169210526315794"/>
    <x v="8"/>
    <m/>
  </r>
  <r>
    <x v="1365"/>
    <n v="60"/>
    <x v="1"/>
    <n v="58"/>
    <n v="17104"/>
    <x v="46"/>
    <s v="Pave"/>
    <s v="NA"/>
    <s v="IR1"/>
    <s v="Lvl"/>
    <s v="AllPub"/>
    <s v="Inside"/>
    <s v="Gtl"/>
    <x v="11"/>
    <s v="Norm"/>
    <s v="Norm"/>
    <x v="0"/>
    <x v="0"/>
    <x v="3"/>
    <x v="0"/>
    <n v="2006"/>
    <x v="11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x v="1"/>
    <s v="SBrkr"/>
    <n v="664"/>
    <n v="832"/>
    <n v="0"/>
    <x v="15"/>
    <n v="1496"/>
    <n v="1"/>
    <n v="0"/>
    <n v="2"/>
    <n v="1"/>
    <n v="3"/>
    <n v="1"/>
    <s v="Gd"/>
    <n v="7"/>
    <s v="Typ"/>
    <n v="1"/>
    <s v="Gd"/>
    <s v="Attchd"/>
    <n v="2006"/>
    <s v="RFn"/>
    <x v="4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x v="594"/>
    <n v="81.665909090909096"/>
    <x v="6"/>
    <m/>
  </r>
  <r>
    <x v="1366"/>
    <n v="20"/>
    <x v="1"/>
    <n v="90"/>
    <n v="17217"/>
    <x v="38"/>
    <s v="Pave"/>
    <s v="NA"/>
    <s v="Reg"/>
    <s v="Lvl"/>
    <s v="AllPub"/>
    <s v="Inside"/>
    <s v="Gtl"/>
    <x v="10"/>
    <s v="Norm"/>
    <s v="Norm"/>
    <x v="0"/>
    <x v="3"/>
    <x v="1"/>
    <x v="0"/>
    <n v="2006"/>
    <x v="11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x v="1"/>
    <s v="SBrkr"/>
    <n v="1140"/>
    <n v="0"/>
    <n v="0"/>
    <x v="26"/>
    <n v="1140"/>
    <n v="0"/>
    <n v="0"/>
    <n v="1"/>
    <n v="0"/>
    <n v="3"/>
    <n v="1"/>
    <s v="TA"/>
    <n v="6"/>
    <s v="Typ"/>
    <n v="0"/>
    <s v="NA"/>
    <s v="NA"/>
    <s v="NA"/>
    <s v="NA"/>
    <x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x v="153"/>
    <n v="36.739130434782609"/>
    <x v="0"/>
    <m/>
  </r>
  <r>
    <x v="1367"/>
    <n v="60"/>
    <x v="1"/>
    <n v="168"/>
    <n v="23257"/>
    <x v="10"/>
    <s v="Pave"/>
    <s v="NA"/>
    <s v="IR3"/>
    <s v="HLS"/>
    <s v="AllPub"/>
    <s v="CulDSac"/>
    <s v="Gtl"/>
    <x v="11"/>
    <s v="Norm"/>
    <s v="Norm"/>
    <x v="0"/>
    <x v="0"/>
    <x v="3"/>
    <x v="0"/>
    <n v="2006"/>
    <x v="11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x v="1"/>
    <s v="SBrkr"/>
    <n v="887"/>
    <n v="1134"/>
    <n v="0"/>
    <x v="17"/>
    <n v="2021"/>
    <n v="0"/>
    <n v="0"/>
    <n v="2"/>
    <n v="1"/>
    <n v="3"/>
    <n v="1"/>
    <s v="Gd"/>
    <n v="9"/>
    <s v="Typ"/>
    <n v="1"/>
    <s v="Gd"/>
    <s v="BuiltIn"/>
    <n v="2006"/>
    <s v="RFn"/>
    <x v="4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x v="595"/>
    <n v="94.732758620689651"/>
    <x v="8"/>
    <m/>
  </r>
  <r>
    <x v="1368"/>
    <n v="20"/>
    <x v="1"/>
    <n v="43"/>
    <n v="3182"/>
    <x v="73"/>
    <s v="Pave"/>
    <s v="NA"/>
    <s v="Reg"/>
    <s v="Lvl"/>
    <s v="AllPub"/>
    <s v="Inside"/>
    <s v="Gtl"/>
    <x v="24"/>
    <s v="Norm"/>
    <s v="Norm"/>
    <x v="0"/>
    <x v="3"/>
    <x v="3"/>
    <x v="0"/>
    <n v="2007"/>
    <x v="11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x v="1"/>
    <s v="SBrkr"/>
    <n v="1266"/>
    <n v="0"/>
    <n v="0"/>
    <x v="22"/>
    <n v="1266"/>
    <n v="0"/>
    <n v="0"/>
    <n v="2"/>
    <n v="0"/>
    <n v="2"/>
    <n v="1"/>
    <s v="Gd"/>
    <n v="6"/>
    <s v="Typ"/>
    <n v="1"/>
    <s v="Gd"/>
    <s v="Attchd"/>
    <n v="2007"/>
    <s v="Fin"/>
    <x v="4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x v="596"/>
    <n v="63.957999999999998"/>
    <x v="3"/>
    <m/>
  </r>
  <r>
    <x v="1369"/>
    <n v="160"/>
    <x v="4"/>
    <n v="34"/>
    <n v="3604"/>
    <x v="19"/>
    <s v="Pave"/>
    <s v="Pave"/>
    <s v="Reg"/>
    <s v="Lvl"/>
    <s v="AllPub"/>
    <s v="Corner"/>
    <s v="Gtl"/>
    <x v="22"/>
    <s v="Norm"/>
    <s v="Norm"/>
    <x v="3"/>
    <x v="0"/>
    <x v="3"/>
    <x v="0"/>
    <n v="2007"/>
    <x v="11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x v="1"/>
    <s v="SBrkr"/>
    <n v="703"/>
    <n v="689"/>
    <n v="0"/>
    <x v="19"/>
    <n v="1392"/>
    <n v="0"/>
    <n v="0"/>
    <n v="2"/>
    <n v="0"/>
    <n v="2"/>
    <n v="1"/>
    <s v="Gd"/>
    <n v="5"/>
    <s v="Typ"/>
    <n v="0"/>
    <s v="NA"/>
    <s v="Detchd"/>
    <n v="2007"/>
    <s v="Unf"/>
    <x v="4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x v="302"/>
    <n v="69.523809523809518"/>
    <x v="2"/>
    <m/>
  </r>
  <r>
    <x v="1370"/>
    <n v="120"/>
    <x v="1"/>
    <n v="51"/>
    <n v="3635"/>
    <x v="19"/>
    <s v="Pave"/>
    <s v="NA"/>
    <s v="Reg"/>
    <s v="Lvl"/>
    <s v="AllPub"/>
    <s v="Inside"/>
    <s v="Gtl"/>
    <x v="24"/>
    <s v="Norm"/>
    <s v="Norm"/>
    <x v="3"/>
    <x v="3"/>
    <x v="3"/>
    <x v="0"/>
    <n v="2007"/>
    <x v="11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x v="1"/>
    <s v="SBrkr"/>
    <n v="1569"/>
    <n v="0"/>
    <n v="0"/>
    <x v="13"/>
    <n v="1569"/>
    <n v="0"/>
    <n v="1"/>
    <n v="2"/>
    <n v="0"/>
    <n v="1"/>
    <n v="1"/>
    <s v="Gd"/>
    <n v="7"/>
    <s v="Typ"/>
    <n v="1"/>
    <s v="TA"/>
    <s v="Attchd"/>
    <n v="2007"/>
    <s v="RFn"/>
    <x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405"/>
    <n v="58.633333333333333"/>
    <x v="3"/>
    <m/>
  </r>
  <r>
    <x v="1371"/>
    <n v="120"/>
    <x v="1"/>
    <n v="53"/>
    <n v="3684"/>
    <x v="19"/>
    <s v="Pave"/>
    <s v="NA"/>
    <s v="Reg"/>
    <s v="Lvl"/>
    <s v="AllPub"/>
    <s v="Inside"/>
    <s v="Gtl"/>
    <x v="24"/>
    <s v="Norm"/>
    <s v="Norm"/>
    <x v="3"/>
    <x v="3"/>
    <x v="3"/>
    <x v="0"/>
    <n v="2007"/>
    <x v="11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x v="1"/>
    <s v="SBrkr"/>
    <n v="1555"/>
    <n v="0"/>
    <n v="0"/>
    <x v="17"/>
    <n v="1555"/>
    <n v="0"/>
    <n v="0"/>
    <n v="2"/>
    <n v="0"/>
    <n v="2"/>
    <n v="1"/>
    <s v="Gd"/>
    <n v="7"/>
    <s v="Typ"/>
    <n v="1"/>
    <s v="TA"/>
    <s v="Attchd"/>
    <n v="2007"/>
    <s v="Fin"/>
    <x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x v="288"/>
    <n v="60"/>
    <x v="3"/>
    <m/>
  </r>
  <r>
    <x v="1372"/>
    <n v="120"/>
    <x v="1"/>
    <n v="34"/>
    <n v="5001"/>
    <x v="13"/>
    <s v="Pave"/>
    <s v="NA"/>
    <s v="IR1"/>
    <s v="Lvl"/>
    <s v="AllPub"/>
    <s v="Inside"/>
    <s v="Gtl"/>
    <x v="23"/>
    <s v="Norm"/>
    <s v="Norm"/>
    <x v="4"/>
    <x v="3"/>
    <x v="3"/>
    <x v="0"/>
    <n v="2007"/>
    <x v="11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1"/>
    <s v="SBrkr"/>
    <n v="1314"/>
    <n v="0"/>
    <n v="0"/>
    <x v="23"/>
    <n v="1314"/>
    <n v="1"/>
    <n v="0"/>
    <n v="2"/>
    <n v="0"/>
    <n v="2"/>
    <n v="1"/>
    <s v="Gd"/>
    <n v="6"/>
    <s v="Typ"/>
    <n v="1"/>
    <s v="Gd"/>
    <s v="Attchd"/>
    <n v="2008"/>
    <s v="RFn"/>
    <x v="4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x v="136"/>
    <n v="88.461538461538467"/>
    <x v="8"/>
    <m/>
  </r>
  <r>
    <x v="1373"/>
    <n v="120"/>
    <x v="1"/>
    <n v="34"/>
    <n v="5063"/>
    <x v="0"/>
    <s v="Pave"/>
    <s v="NA"/>
    <s v="Reg"/>
    <s v="Lvl"/>
    <s v="AllPub"/>
    <s v="Inside"/>
    <s v="Gtl"/>
    <x v="23"/>
    <s v="Norm"/>
    <s v="Norm"/>
    <x v="4"/>
    <x v="3"/>
    <x v="3"/>
    <x v="0"/>
    <n v="2007"/>
    <x v="11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1"/>
    <s v="SBrkr"/>
    <n v="1314"/>
    <n v="0"/>
    <n v="0"/>
    <x v="23"/>
    <n v="1314"/>
    <n v="1"/>
    <n v="0"/>
    <n v="2"/>
    <n v="0"/>
    <n v="2"/>
    <n v="1"/>
    <s v="Gd"/>
    <n v="6"/>
    <s v="Typ"/>
    <n v="1"/>
    <s v="Gd"/>
    <s v="Attchd"/>
    <n v="2008"/>
    <s v="RFn"/>
    <x v="4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x v="257"/>
    <n v="79.807692307692307"/>
    <x v="6"/>
    <m/>
  </r>
  <r>
    <x v="1374"/>
    <n v="20"/>
    <x v="1"/>
    <n v="64"/>
    <n v="6762"/>
    <x v="21"/>
    <s v="Pave"/>
    <s v="NA"/>
    <s v="Reg"/>
    <s v="Lvl"/>
    <s v="AllPub"/>
    <s v="Inside"/>
    <s v="Gtl"/>
    <x v="14"/>
    <s v="Norm"/>
    <s v="Norm"/>
    <x v="0"/>
    <x v="3"/>
    <x v="3"/>
    <x v="0"/>
    <n v="2007"/>
    <x v="11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x v="1"/>
    <s v="SBrkr"/>
    <n v="1208"/>
    <n v="0"/>
    <n v="0"/>
    <x v="2"/>
    <n v="1208"/>
    <n v="1"/>
    <n v="0"/>
    <n v="2"/>
    <n v="0"/>
    <n v="2"/>
    <n v="1"/>
    <s v="Gd"/>
    <n v="6"/>
    <s v="Typ"/>
    <n v="0"/>
    <s v="NA"/>
    <s v="Attchd"/>
    <n v="2007"/>
    <s v="RFn"/>
    <x v="4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x v="597"/>
    <n v="81.416666666666671"/>
    <x v="6"/>
    <m/>
  </r>
  <r>
    <x v="1375"/>
    <n v="20"/>
    <x v="1"/>
    <n v="64"/>
    <n v="7314"/>
    <x v="17"/>
    <s v="Pave"/>
    <s v="NA"/>
    <s v="Reg"/>
    <s v="Lvl"/>
    <s v="AllPub"/>
    <s v="Inside"/>
    <s v="Gtl"/>
    <x v="14"/>
    <s v="Norm"/>
    <s v="Norm"/>
    <x v="0"/>
    <x v="3"/>
    <x v="3"/>
    <x v="0"/>
    <n v="2007"/>
    <x v="11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x v="1"/>
    <s v="SBrkr"/>
    <n v="1232"/>
    <n v="0"/>
    <n v="0"/>
    <x v="22"/>
    <n v="1232"/>
    <n v="1"/>
    <n v="0"/>
    <n v="2"/>
    <n v="0"/>
    <n v="2"/>
    <n v="1"/>
    <s v="Gd"/>
    <n v="6"/>
    <s v="Typ"/>
    <n v="0"/>
    <s v="NA"/>
    <s v="Attchd"/>
    <n v="2007"/>
    <s v="RFn"/>
    <x v="4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x v="412"/>
    <n v="77.8"/>
    <x v="6"/>
    <m/>
  </r>
  <r>
    <x v="1376"/>
    <n v="120"/>
    <x v="1"/>
    <n v="68"/>
    <n v="7820"/>
    <x v="14"/>
    <s v="Pave"/>
    <s v="NA"/>
    <s v="IR1"/>
    <s v="Lvl"/>
    <s v="AllPub"/>
    <s v="Inside"/>
    <s v="Gtl"/>
    <x v="23"/>
    <s v="Norm"/>
    <s v="Norm"/>
    <x v="3"/>
    <x v="3"/>
    <x v="9"/>
    <x v="0"/>
    <n v="2007"/>
    <x v="11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x v="1"/>
    <s v="SBrkr"/>
    <n v="1869"/>
    <n v="0"/>
    <n v="0"/>
    <x v="39"/>
    <n v="1869"/>
    <n v="0"/>
    <n v="0"/>
    <n v="2"/>
    <n v="0"/>
    <n v="2"/>
    <n v="1"/>
    <s v="Ex"/>
    <n v="6"/>
    <s v="Typ"/>
    <n v="1"/>
    <s v="Gd"/>
    <s v="Attchd"/>
    <n v="2007"/>
    <s v="RFn"/>
    <x v="4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x v="598"/>
    <n v="85.962432432432436"/>
    <x v="8"/>
    <m/>
  </r>
  <r>
    <x v="1377"/>
    <n v="20"/>
    <x v="1"/>
    <n v="60"/>
    <n v="8089"/>
    <x v="12"/>
    <s v="Pave"/>
    <s v="NA"/>
    <s v="Reg"/>
    <s v="HLS"/>
    <s v="AllPub"/>
    <s v="Inside"/>
    <s v="Gtl"/>
    <x v="20"/>
    <s v="Norm"/>
    <s v="Norm"/>
    <x v="0"/>
    <x v="3"/>
    <x v="0"/>
    <x v="2"/>
    <n v="2007"/>
    <x v="11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x v="1"/>
    <s v="SBrkr"/>
    <n v="1419"/>
    <n v="0"/>
    <n v="0"/>
    <x v="0"/>
    <n v="1419"/>
    <n v="1"/>
    <n v="0"/>
    <n v="2"/>
    <n v="0"/>
    <n v="2"/>
    <n v="1"/>
    <s v="Gd"/>
    <n v="7"/>
    <s v="Typ"/>
    <n v="1"/>
    <s v="Gd"/>
    <s v="Attchd"/>
    <n v="2007"/>
    <s v="RFn"/>
    <x v="4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x v="599"/>
    <n v="140"/>
    <x v="13"/>
    <m/>
  </r>
  <r>
    <x v="1378"/>
    <n v="60"/>
    <x v="4"/>
    <n v="65"/>
    <n v="8125"/>
    <x v="12"/>
    <s v="Pave"/>
    <s v="NA"/>
    <s v="Reg"/>
    <s v="Lvl"/>
    <s v="AllPub"/>
    <s v="Inside"/>
    <s v="Gtl"/>
    <x v="22"/>
    <s v="Norm"/>
    <s v="Norm"/>
    <x v="0"/>
    <x v="0"/>
    <x v="3"/>
    <x v="2"/>
    <n v="2007"/>
    <x v="11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x v="1"/>
    <s v="SBrkr"/>
    <n v="822"/>
    <n v="843"/>
    <n v="0"/>
    <x v="22"/>
    <n v="1665"/>
    <n v="0"/>
    <n v="0"/>
    <n v="2"/>
    <n v="1"/>
    <n v="3"/>
    <n v="1"/>
    <s v="Gd"/>
    <n v="7"/>
    <s v="Typ"/>
    <n v="0"/>
    <s v="NA"/>
    <s v="Attchd"/>
    <n v="2007"/>
    <s v="RFn"/>
    <x v="4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600"/>
    <n v="82.38"/>
    <x v="6"/>
    <m/>
  </r>
  <r>
    <x v="1379"/>
    <n v="20"/>
    <x v="1"/>
    <n v="70"/>
    <n v="8402"/>
    <x v="12"/>
    <s v="Pave"/>
    <s v="NA"/>
    <s v="Reg"/>
    <s v="Lvl"/>
    <s v="AllPub"/>
    <s v="Inside"/>
    <s v="Gtl"/>
    <x v="10"/>
    <s v="Feedr"/>
    <s v="Norm"/>
    <x v="0"/>
    <x v="3"/>
    <x v="1"/>
    <x v="0"/>
    <n v="2007"/>
    <x v="11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x v="1"/>
    <s v="SBrkr"/>
    <n v="1120"/>
    <n v="0"/>
    <n v="0"/>
    <x v="15"/>
    <n v="1120"/>
    <n v="0"/>
    <n v="0"/>
    <n v="1"/>
    <n v="0"/>
    <n v="3"/>
    <n v="1"/>
    <s v="TA"/>
    <n v="6"/>
    <s v="Typ"/>
    <n v="0"/>
    <s v="NA"/>
    <s v="NA"/>
    <s v="NA"/>
    <s v="NA"/>
    <x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x v="92"/>
    <n v="66.818181818181813"/>
    <x v="2"/>
    <m/>
  </r>
  <r>
    <x v="1380"/>
    <n v="20"/>
    <x v="4"/>
    <n v="72"/>
    <n v="8640"/>
    <x v="9"/>
    <s v="Pave"/>
    <s v="NA"/>
    <s v="Reg"/>
    <s v="Lvl"/>
    <s v="AllPub"/>
    <s v="Inside"/>
    <s v="Gtl"/>
    <x v="22"/>
    <s v="Norm"/>
    <s v="Norm"/>
    <x v="0"/>
    <x v="3"/>
    <x v="3"/>
    <x v="0"/>
    <n v="2007"/>
    <x v="11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x v="1"/>
    <s v="SBrkr"/>
    <n v="1372"/>
    <n v="0"/>
    <n v="0"/>
    <x v="6"/>
    <n v="1372"/>
    <n v="0"/>
    <n v="0"/>
    <n v="2"/>
    <n v="0"/>
    <n v="3"/>
    <n v="1"/>
    <s v="Gd"/>
    <n v="6"/>
    <s v="Typ"/>
    <n v="0"/>
    <s v="NA"/>
    <s v="Attchd"/>
    <n v="2008"/>
    <s v="Fin"/>
    <x v="4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x v="601"/>
    <n v="92.80740740740741"/>
    <x v="8"/>
    <m/>
  </r>
  <r>
    <x v="1381"/>
    <n v="20"/>
    <x v="1"/>
    <n v="73"/>
    <n v="8899"/>
    <x v="9"/>
    <s v="Pave"/>
    <s v="NA"/>
    <s v="IR1"/>
    <s v="Lvl"/>
    <s v="AllPub"/>
    <s v="Inside"/>
    <s v="Gtl"/>
    <x v="11"/>
    <s v="Norm"/>
    <s v="Norm"/>
    <x v="0"/>
    <x v="3"/>
    <x v="3"/>
    <x v="0"/>
    <n v="2007"/>
    <x v="11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x v="1"/>
    <s v="SBrkr"/>
    <n v="1340"/>
    <n v="0"/>
    <n v="0"/>
    <x v="6"/>
    <n v="1340"/>
    <n v="0"/>
    <n v="0"/>
    <n v="2"/>
    <n v="0"/>
    <n v="3"/>
    <n v="1"/>
    <s v="Gd"/>
    <n v="6"/>
    <s v="Typ"/>
    <n v="0"/>
    <s v="NA"/>
    <s v="Attchd"/>
    <n v="2007"/>
    <s v="Fin"/>
    <x v="4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x v="602"/>
    <n v="67.086666666666673"/>
    <x v="2"/>
    <m/>
  </r>
  <r>
    <x v="1382"/>
    <n v="20"/>
    <x v="1"/>
    <n v="73"/>
    <n v="8925"/>
    <x v="9"/>
    <s v="Pave"/>
    <s v="NA"/>
    <s v="IR1"/>
    <s v="HLS"/>
    <s v="AllPub"/>
    <s v="Inside"/>
    <s v="Gtl"/>
    <x v="12"/>
    <s v="Norm"/>
    <s v="Norm"/>
    <x v="0"/>
    <x v="3"/>
    <x v="0"/>
    <x v="0"/>
    <n v="2007"/>
    <x v="11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x v="1"/>
    <s v="SBrkr"/>
    <n v="1466"/>
    <n v="0"/>
    <n v="0"/>
    <x v="17"/>
    <n v="1466"/>
    <n v="0"/>
    <n v="0"/>
    <n v="2"/>
    <n v="0"/>
    <n v="3"/>
    <n v="1"/>
    <s v="Gd"/>
    <n v="7"/>
    <s v="Typ"/>
    <n v="0"/>
    <s v="NA"/>
    <s v="Attchd"/>
    <n v="2007"/>
    <s v="Fin"/>
    <x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x v="418"/>
    <n v="69.310344827586206"/>
    <x v="2"/>
    <m/>
  </r>
  <r>
    <x v="1383"/>
    <n v="20"/>
    <x v="1"/>
    <n v="73"/>
    <n v="8993"/>
    <x v="2"/>
    <s v="Pave"/>
    <s v="NA"/>
    <s v="IR1"/>
    <s v="Lvl"/>
    <s v="AllPub"/>
    <s v="Inside"/>
    <s v="Gtl"/>
    <x v="11"/>
    <s v="Norm"/>
    <s v="Norm"/>
    <x v="0"/>
    <x v="3"/>
    <x v="3"/>
    <x v="0"/>
    <n v="2007"/>
    <x v="11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x v="1"/>
    <s v="SBrkr"/>
    <n v="1302"/>
    <n v="0"/>
    <n v="0"/>
    <x v="23"/>
    <n v="1302"/>
    <n v="0"/>
    <n v="0"/>
    <n v="2"/>
    <n v="0"/>
    <n v="3"/>
    <n v="1"/>
    <s v="Gd"/>
    <n v="6"/>
    <s v="Typ"/>
    <n v="0"/>
    <s v="NA"/>
    <s v="Attchd"/>
    <n v="2007"/>
    <s v="Fin"/>
    <x v="4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x v="603"/>
    <n v="67.878846153846155"/>
    <x v="2"/>
    <m/>
  </r>
  <r>
    <x v="1384"/>
    <n v="60"/>
    <x v="4"/>
    <n v="75"/>
    <n v="9000"/>
    <x v="2"/>
    <s v="Pave"/>
    <s v="NA"/>
    <s v="Reg"/>
    <s v="Lvl"/>
    <s v="AllPub"/>
    <s v="Inside"/>
    <s v="Gtl"/>
    <x v="22"/>
    <s v="Norm"/>
    <s v="Norm"/>
    <x v="0"/>
    <x v="0"/>
    <x v="0"/>
    <x v="0"/>
    <n v="2007"/>
    <x v="11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x v="1"/>
    <s v="SBrkr"/>
    <n v="1184"/>
    <n v="1426"/>
    <n v="0"/>
    <x v="38"/>
    <n v="2610"/>
    <n v="0"/>
    <n v="0"/>
    <n v="2"/>
    <n v="1"/>
    <n v="4"/>
    <n v="1"/>
    <s v="Ex"/>
    <n v="11"/>
    <s v="Typ"/>
    <n v="1"/>
    <s v="Gd"/>
    <s v="BuiltIn"/>
    <n v="2007"/>
    <s v="Fin"/>
    <x v="4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x v="604"/>
    <n v="79.862368421052636"/>
    <x v="6"/>
    <m/>
  </r>
  <r>
    <x v="1385"/>
    <n v="60"/>
    <x v="1"/>
    <n v="65"/>
    <n v="9018"/>
    <x v="2"/>
    <s v="Pave"/>
    <s v="NA"/>
    <s v="IR1"/>
    <s v="Lvl"/>
    <s v="AllPub"/>
    <s v="Inside"/>
    <s v="Gtl"/>
    <x v="11"/>
    <s v="Norm"/>
    <s v="Norm"/>
    <x v="0"/>
    <x v="0"/>
    <x v="3"/>
    <x v="0"/>
    <n v="2007"/>
    <x v="11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x v="1"/>
    <s v="SBrkr"/>
    <n v="728"/>
    <n v="728"/>
    <n v="0"/>
    <x v="15"/>
    <n v="1456"/>
    <n v="0"/>
    <n v="0"/>
    <n v="2"/>
    <n v="1"/>
    <n v="3"/>
    <n v="1"/>
    <s v="Gd"/>
    <n v="8"/>
    <s v="Typ"/>
    <n v="1"/>
    <s v="Gd"/>
    <s v="Attchd"/>
    <n v="2007"/>
    <s v="Fin"/>
    <x v="4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x v="605"/>
    <n v="81.609090909090909"/>
    <x v="6"/>
    <m/>
  </r>
  <r>
    <x v="1386"/>
    <n v="60"/>
    <x v="1"/>
    <n v="80"/>
    <n v="16692"/>
    <x v="34"/>
    <s v="Pave"/>
    <s v="NA"/>
    <s v="IR1"/>
    <s v="Lvl"/>
    <s v="AllPub"/>
    <s v="Inside"/>
    <s v="Gtl"/>
    <x v="13"/>
    <s v="RRAn"/>
    <s v="Norm"/>
    <x v="0"/>
    <x v="0"/>
    <x v="3"/>
    <x v="0"/>
    <n v="1978"/>
    <x v="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x v="1"/>
    <s v="SBrkr"/>
    <n v="1392"/>
    <n v="1392"/>
    <n v="0"/>
    <x v="33"/>
    <n v="2784"/>
    <n v="1"/>
    <n v="0"/>
    <n v="3"/>
    <n v="1"/>
    <n v="5"/>
    <n v="1"/>
    <s v="Gd"/>
    <n v="12"/>
    <s v="Typ"/>
    <n v="2"/>
    <s v="TA"/>
    <s v="Attchd"/>
    <n v="1978"/>
    <s v="RFn"/>
    <x v="4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x v="158"/>
    <n v="59.523809523809526"/>
    <x v="3"/>
    <m/>
  </r>
  <r>
    <x v="1387"/>
    <n v="20"/>
    <x v="1"/>
    <n v="76"/>
    <n v="9158"/>
    <x v="2"/>
    <s v="Pave"/>
    <s v="NA"/>
    <s v="Reg"/>
    <s v="Lvl"/>
    <s v="AllPub"/>
    <s v="Inside"/>
    <s v="Gtl"/>
    <x v="22"/>
    <s v="Norm"/>
    <s v="Norm"/>
    <x v="0"/>
    <x v="3"/>
    <x v="0"/>
    <x v="0"/>
    <n v="2007"/>
    <x v="11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x v="1"/>
    <s v="SBrkr"/>
    <n v="1496"/>
    <n v="0"/>
    <n v="0"/>
    <x v="13"/>
    <n v="1496"/>
    <n v="0"/>
    <n v="0"/>
    <n v="2"/>
    <n v="0"/>
    <n v="3"/>
    <n v="1"/>
    <s v="Gd"/>
    <n v="7"/>
    <s v="Typ"/>
    <n v="0"/>
    <s v="NA"/>
    <s v="Attchd"/>
    <n v="2007"/>
    <s v="Fin"/>
    <x v="4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x v="198"/>
    <n v="75"/>
    <x v="6"/>
    <m/>
  </r>
  <r>
    <x v="1388"/>
    <n v="20"/>
    <x v="1"/>
    <n v="79"/>
    <n v="9416"/>
    <x v="15"/>
    <s v="Pave"/>
    <s v="NA"/>
    <s v="Reg"/>
    <s v="Lvl"/>
    <s v="AllPub"/>
    <s v="Inside"/>
    <s v="Gtl"/>
    <x v="22"/>
    <s v="Norm"/>
    <s v="Norm"/>
    <x v="0"/>
    <x v="3"/>
    <x v="3"/>
    <x v="0"/>
    <n v="2007"/>
    <x v="11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x v="1"/>
    <s v="SBrkr"/>
    <n v="1726"/>
    <n v="0"/>
    <n v="0"/>
    <x v="16"/>
    <n v="1726"/>
    <n v="1"/>
    <n v="0"/>
    <n v="2"/>
    <n v="0"/>
    <n v="3"/>
    <n v="1"/>
    <s v="Ex"/>
    <n v="8"/>
    <s v="Typ"/>
    <n v="1"/>
    <s v="Gd"/>
    <s v="Attchd"/>
    <n v="2007"/>
    <s v="Fin"/>
    <x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x v="606"/>
    <n v="89.106285714285718"/>
    <x v="8"/>
    <m/>
  </r>
  <r>
    <x v="1389"/>
    <n v="20"/>
    <x v="1"/>
    <n v="71"/>
    <n v="9520"/>
    <x v="15"/>
    <s v="Pave"/>
    <s v="NA"/>
    <s v="IR1"/>
    <s v="HLS"/>
    <s v="AllPub"/>
    <s v="Inside"/>
    <s v="Gtl"/>
    <x v="12"/>
    <s v="Norm"/>
    <s v="Norm"/>
    <x v="0"/>
    <x v="3"/>
    <x v="0"/>
    <x v="0"/>
    <n v="2007"/>
    <x v="11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x v="1"/>
    <s v="SBrkr"/>
    <n v="1646"/>
    <n v="0"/>
    <n v="0"/>
    <x v="9"/>
    <n v="1646"/>
    <n v="1"/>
    <n v="0"/>
    <n v="2"/>
    <n v="0"/>
    <n v="3"/>
    <n v="1"/>
    <s v="Gd"/>
    <n v="7"/>
    <s v="Typ"/>
    <n v="1"/>
    <s v="Gd"/>
    <s v="Attchd"/>
    <n v="2008"/>
    <s v="RFn"/>
    <x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x v="607"/>
    <n v="88.811212121212122"/>
    <x v="8"/>
    <m/>
  </r>
  <r>
    <x v="1390"/>
    <n v="60"/>
    <x v="1"/>
    <n v="69"/>
    <n v="9588"/>
    <x v="15"/>
    <s v="Pave"/>
    <s v="NA"/>
    <s v="IR1"/>
    <s v="Lvl"/>
    <s v="AllPub"/>
    <s v="Inside"/>
    <s v="Gtl"/>
    <x v="14"/>
    <s v="Norm"/>
    <s v="Norm"/>
    <x v="0"/>
    <x v="0"/>
    <x v="0"/>
    <x v="0"/>
    <n v="2007"/>
    <x v="11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x v="1"/>
    <s v="SBrkr"/>
    <n v="1482"/>
    <n v="1092"/>
    <n v="0"/>
    <x v="11"/>
    <n v="2574"/>
    <n v="0"/>
    <n v="0"/>
    <n v="2"/>
    <n v="1"/>
    <n v="3"/>
    <n v="1"/>
    <s v="Ex"/>
    <n v="10"/>
    <s v="Typ"/>
    <n v="1"/>
    <s v="Gd"/>
    <s v="BuiltIn"/>
    <n v="2007"/>
    <s v="Fin"/>
    <x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x v="608"/>
    <n v="67.317073170731703"/>
    <x v="2"/>
    <m/>
  </r>
  <r>
    <x v="1391"/>
    <n v="20"/>
    <x v="1"/>
    <n v="83"/>
    <n v="9849"/>
    <x v="3"/>
    <s v="Pave"/>
    <s v="NA"/>
    <s v="Reg"/>
    <s v="Lvl"/>
    <s v="AllPub"/>
    <s v="Inside"/>
    <s v="Gtl"/>
    <x v="22"/>
    <s v="Norm"/>
    <s v="Norm"/>
    <x v="0"/>
    <x v="3"/>
    <x v="3"/>
    <x v="2"/>
    <n v="2007"/>
    <x v="11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x v="1"/>
    <s v="SBrkr"/>
    <n v="1689"/>
    <n v="0"/>
    <n v="0"/>
    <x v="10"/>
    <n v="1689"/>
    <n v="0"/>
    <n v="0"/>
    <n v="2"/>
    <n v="0"/>
    <n v="3"/>
    <n v="1"/>
    <s v="Gd"/>
    <n v="7"/>
    <s v="Typ"/>
    <n v="0"/>
    <s v="NA"/>
    <s v="Attchd"/>
    <n v="2007"/>
    <s v="RFn"/>
    <x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x v="609"/>
    <n v="73.037647058823524"/>
    <x v="2"/>
    <m/>
  </r>
  <r>
    <x v="1392"/>
    <n v="60"/>
    <x v="1"/>
    <n v="77"/>
    <n v="9965"/>
    <x v="3"/>
    <s v="Pave"/>
    <s v="NA"/>
    <s v="Reg"/>
    <s v="Lvl"/>
    <s v="AllPub"/>
    <s v="Inside"/>
    <s v="Gtl"/>
    <x v="14"/>
    <s v="Norm"/>
    <s v="Norm"/>
    <x v="0"/>
    <x v="0"/>
    <x v="3"/>
    <x v="0"/>
    <n v="2007"/>
    <x v="11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x v="1"/>
    <s v="SBrkr"/>
    <n v="1282"/>
    <n v="1414"/>
    <n v="0"/>
    <x v="12"/>
    <n v="2696"/>
    <n v="1"/>
    <n v="0"/>
    <n v="2"/>
    <n v="1"/>
    <n v="4"/>
    <n v="1"/>
    <s v="Ex"/>
    <n v="10"/>
    <s v="Typ"/>
    <n v="1"/>
    <s v="Gd"/>
    <s v="BuiltIn"/>
    <n v="2007"/>
    <s v="Fin"/>
    <x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x v="610"/>
    <n v="95.992500000000007"/>
    <x v="9"/>
    <m/>
  </r>
  <r>
    <x v="1393"/>
    <n v="20"/>
    <x v="1"/>
    <n v="78"/>
    <n v="10206"/>
    <x v="3"/>
    <s v="Pave"/>
    <s v="NA"/>
    <s v="Reg"/>
    <s v="Lvl"/>
    <s v="AllPub"/>
    <s v="Inside"/>
    <s v="Gtl"/>
    <x v="22"/>
    <s v="Norm"/>
    <s v="Norm"/>
    <x v="0"/>
    <x v="3"/>
    <x v="0"/>
    <x v="0"/>
    <n v="2007"/>
    <x v="11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x v="1"/>
    <s v="SBrkr"/>
    <n v="1563"/>
    <n v="0"/>
    <n v="0"/>
    <x v="8"/>
    <n v="1563"/>
    <n v="0"/>
    <n v="0"/>
    <n v="2"/>
    <n v="0"/>
    <n v="3"/>
    <n v="1"/>
    <s v="Gd"/>
    <n v="6"/>
    <s v="Typ"/>
    <n v="1"/>
    <s v="Gd"/>
    <s v="Attchd"/>
    <n v="2007"/>
    <s v="RFn"/>
    <x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x v="611"/>
    <n v="79.032258064516128"/>
    <x v="6"/>
    <m/>
  </r>
  <r>
    <x v="1394"/>
    <n v="60"/>
    <x v="4"/>
    <n v="84"/>
    <n v="10207"/>
    <x v="3"/>
    <s v="Pave"/>
    <s v="NA"/>
    <s v="Reg"/>
    <s v="Lvl"/>
    <s v="AllPub"/>
    <s v="Inside"/>
    <s v="Gtl"/>
    <x v="22"/>
    <s v="Norm"/>
    <s v="Norm"/>
    <x v="0"/>
    <x v="0"/>
    <x v="3"/>
    <x v="2"/>
    <n v="2007"/>
    <x v="11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x v="1"/>
    <s v="SBrkr"/>
    <n v="874"/>
    <n v="887"/>
    <n v="0"/>
    <x v="23"/>
    <n v="1761"/>
    <n v="0"/>
    <n v="0"/>
    <n v="3"/>
    <n v="0"/>
    <n v="3"/>
    <n v="1"/>
    <s v="Gd"/>
    <n v="7"/>
    <s v="Typ"/>
    <n v="0"/>
    <s v="NA"/>
    <s v="Attchd"/>
    <n v="2007"/>
    <s v="Fin"/>
    <x v="4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x v="612"/>
    <n v="87.644230769230774"/>
    <x v="8"/>
    <m/>
  </r>
  <r>
    <x v="1395"/>
    <n v="60"/>
    <x v="1"/>
    <n v="86"/>
    <n v="10562"/>
    <x v="16"/>
    <s v="Pave"/>
    <s v="NA"/>
    <s v="Reg"/>
    <s v="Lvl"/>
    <s v="AllPub"/>
    <s v="Inside"/>
    <s v="Gtl"/>
    <x v="23"/>
    <s v="Norm"/>
    <s v="Norm"/>
    <x v="0"/>
    <x v="0"/>
    <x v="0"/>
    <x v="0"/>
    <n v="2007"/>
    <x v="11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x v="1"/>
    <s v="SBrkr"/>
    <n v="1610"/>
    <n v="551"/>
    <n v="0"/>
    <x v="39"/>
    <n v="2161"/>
    <n v="1"/>
    <n v="0"/>
    <n v="1"/>
    <n v="1"/>
    <n v="3"/>
    <n v="1"/>
    <s v="Ex"/>
    <n v="8"/>
    <s v="Typ"/>
    <n v="1"/>
    <s v="Gd"/>
    <s v="Attchd"/>
    <n v="2007"/>
    <s v="Fin"/>
    <x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x v="613"/>
    <n v="88.00648648648648"/>
    <x v="8"/>
    <m/>
  </r>
  <r>
    <x v="1396"/>
    <n v="20"/>
    <x v="1"/>
    <n v="79"/>
    <n v="10637"/>
    <x v="16"/>
    <s v="Pave"/>
    <s v="NA"/>
    <s v="Reg"/>
    <s v="Lvl"/>
    <s v="AllPub"/>
    <s v="Inside"/>
    <s v="Gtl"/>
    <x v="14"/>
    <s v="Norm"/>
    <s v="Norm"/>
    <x v="0"/>
    <x v="3"/>
    <x v="0"/>
    <x v="0"/>
    <n v="2007"/>
    <x v="11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x v="1"/>
    <s v="SBrkr"/>
    <n v="1718"/>
    <n v="0"/>
    <n v="0"/>
    <x v="10"/>
    <n v="1718"/>
    <n v="1"/>
    <n v="0"/>
    <n v="2"/>
    <n v="0"/>
    <n v="3"/>
    <n v="1"/>
    <s v="Gd"/>
    <n v="7"/>
    <s v="Typ"/>
    <n v="1"/>
    <s v="Gd"/>
    <s v="Attchd"/>
    <n v="2007"/>
    <s v="RFn"/>
    <x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x v="614"/>
    <n v="87.352941176470594"/>
    <x v="8"/>
    <m/>
  </r>
  <r>
    <x v="1397"/>
    <n v="60"/>
    <x v="1"/>
    <n v="68"/>
    <n v="10769"/>
    <x v="7"/>
    <s v="Pave"/>
    <s v="NA"/>
    <s v="IR1"/>
    <s v="Lvl"/>
    <s v="AllPub"/>
    <s v="Inside"/>
    <s v="Gtl"/>
    <x v="14"/>
    <s v="Norm"/>
    <s v="Norm"/>
    <x v="0"/>
    <x v="0"/>
    <x v="0"/>
    <x v="0"/>
    <n v="2007"/>
    <x v="11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x v="1"/>
    <s v="SBrkr"/>
    <n v="866"/>
    <n v="902"/>
    <n v="0"/>
    <x v="23"/>
    <n v="1768"/>
    <n v="0"/>
    <n v="0"/>
    <n v="2"/>
    <n v="1"/>
    <n v="3"/>
    <n v="1"/>
    <s v="Gd"/>
    <n v="7"/>
    <s v="Typ"/>
    <n v="0"/>
    <s v="NA"/>
    <s v="Attchd"/>
    <n v="2007"/>
    <s v="RFn"/>
    <x v="4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x v="392"/>
    <n v="81.538461538461533"/>
    <x v="6"/>
    <m/>
  </r>
  <r>
    <x v="1398"/>
    <n v="60"/>
    <x v="4"/>
    <n v="85"/>
    <n v="10800"/>
    <x v="7"/>
    <s v="Pave"/>
    <s v="NA"/>
    <s v="Reg"/>
    <s v="Lvl"/>
    <s v="AllPub"/>
    <s v="Inside"/>
    <s v="Gtl"/>
    <x v="22"/>
    <s v="Norm"/>
    <s v="Norm"/>
    <x v="0"/>
    <x v="0"/>
    <x v="0"/>
    <x v="0"/>
    <n v="2007"/>
    <x v="11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x v="1"/>
    <s v="SBrkr"/>
    <n v="1050"/>
    <n v="1028"/>
    <n v="0"/>
    <x v="8"/>
    <n v="2078"/>
    <n v="1"/>
    <n v="0"/>
    <n v="2"/>
    <n v="1"/>
    <n v="3"/>
    <n v="1"/>
    <s v="Ex"/>
    <n v="8"/>
    <s v="Typ"/>
    <n v="1"/>
    <s v="Gd"/>
    <s v="Attchd"/>
    <n v="2008"/>
    <s v="Fin"/>
    <x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x v="615"/>
    <n v="109.59677419354838"/>
    <x v="10"/>
    <m/>
  </r>
  <r>
    <x v="1399"/>
    <n v="20"/>
    <x v="1"/>
    <n v="89"/>
    <n v="10991"/>
    <x v="7"/>
    <s v="Pave"/>
    <s v="NA"/>
    <s v="IR1"/>
    <s v="HLS"/>
    <s v="AllPub"/>
    <s v="Inside"/>
    <s v="Gtl"/>
    <x v="12"/>
    <s v="Norm"/>
    <s v="Norm"/>
    <x v="0"/>
    <x v="3"/>
    <x v="0"/>
    <x v="0"/>
    <n v="2007"/>
    <x v="11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x v="1"/>
    <s v="SBrkr"/>
    <n v="1571"/>
    <n v="0"/>
    <n v="0"/>
    <x v="8"/>
    <n v="1571"/>
    <n v="0"/>
    <n v="0"/>
    <n v="2"/>
    <n v="0"/>
    <n v="3"/>
    <n v="1"/>
    <s v="Gd"/>
    <n v="7"/>
    <s v="Typ"/>
    <n v="1"/>
    <s v="Gd"/>
    <s v="Attchd"/>
    <n v="2007"/>
    <s v="Fin"/>
    <x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x v="70"/>
    <n v="77.096774193548384"/>
    <x v="6"/>
    <m/>
  </r>
  <r>
    <x v="1400"/>
    <n v="20"/>
    <x v="1"/>
    <n v="85"/>
    <n v="11049"/>
    <x v="7"/>
    <s v="Pave"/>
    <s v="NA"/>
    <s v="Reg"/>
    <s v="Lvl"/>
    <s v="AllPub"/>
    <s v="Corner"/>
    <s v="Gtl"/>
    <x v="14"/>
    <s v="Norm"/>
    <s v="Norm"/>
    <x v="0"/>
    <x v="3"/>
    <x v="0"/>
    <x v="0"/>
    <n v="2007"/>
    <x v="11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x v="1"/>
    <s v="SBrkr"/>
    <n v="1234"/>
    <n v="0"/>
    <n v="0"/>
    <x v="22"/>
    <n v="1234"/>
    <n v="0"/>
    <n v="0"/>
    <n v="2"/>
    <n v="0"/>
    <n v="3"/>
    <n v="1"/>
    <s v="Gd"/>
    <n v="7"/>
    <s v="Typ"/>
    <n v="0"/>
    <s v="NA"/>
    <s v="Attchd"/>
    <n v="2007"/>
    <s v="RFn"/>
    <x v="4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x v="303"/>
    <n v="71.959999999999994"/>
    <x v="2"/>
    <m/>
  </r>
  <r>
    <x v="1401"/>
    <n v="20"/>
    <x v="1"/>
    <n v="103"/>
    <n v="11175"/>
    <x v="8"/>
    <s v="Pave"/>
    <s v="NA"/>
    <s v="IR1"/>
    <s v="Lvl"/>
    <s v="AllPub"/>
    <s v="Corner"/>
    <s v="Gtl"/>
    <x v="14"/>
    <s v="Norm"/>
    <s v="Norm"/>
    <x v="0"/>
    <x v="3"/>
    <x v="3"/>
    <x v="0"/>
    <n v="2007"/>
    <x v="11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x v="1"/>
    <s v="SBrkr"/>
    <n v="1316"/>
    <n v="0"/>
    <n v="0"/>
    <x v="23"/>
    <n v="1316"/>
    <n v="0"/>
    <n v="0"/>
    <n v="2"/>
    <n v="0"/>
    <n v="3"/>
    <n v="1"/>
    <s v="Gd"/>
    <n v="6"/>
    <s v="Typ"/>
    <n v="1"/>
    <s v="Gd"/>
    <s v="Attchd"/>
    <n v="2007"/>
    <s v="Fin"/>
    <x v="4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x v="616"/>
    <n v="76.97730769230769"/>
    <x v="6"/>
    <m/>
  </r>
  <r>
    <x v="1402"/>
    <n v="20"/>
    <x v="1"/>
    <n v="98"/>
    <n v="11478"/>
    <x v="8"/>
    <s v="Pave"/>
    <s v="NA"/>
    <s v="Reg"/>
    <s v="Lvl"/>
    <s v="AllPub"/>
    <s v="Inside"/>
    <s v="Gtl"/>
    <x v="23"/>
    <s v="Norm"/>
    <s v="Norm"/>
    <x v="0"/>
    <x v="3"/>
    <x v="0"/>
    <x v="0"/>
    <n v="2007"/>
    <x v="11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x v="1"/>
    <s v="SBrkr"/>
    <n v="1704"/>
    <n v="0"/>
    <n v="0"/>
    <x v="10"/>
    <n v="1704"/>
    <n v="1"/>
    <n v="0"/>
    <n v="2"/>
    <n v="0"/>
    <n v="3"/>
    <n v="1"/>
    <s v="Gd"/>
    <n v="7"/>
    <s v="Typ"/>
    <n v="1"/>
    <s v="Gd"/>
    <s v="Attchd"/>
    <n v="2008"/>
    <s v="RFn"/>
    <x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x v="617"/>
    <n v="90"/>
    <x v="8"/>
    <m/>
  </r>
  <r>
    <x v="1403"/>
    <n v="20"/>
    <x v="4"/>
    <n v="95"/>
    <n v="11639"/>
    <x v="4"/>
    <s v="Pave"/>
    <s v="NA"/>
    <s v="Reg"/>
    <s v="Lvl"/>
    <s v="AllPub"/>
    <s v="Corner"/>
    <s v="Gtl"/>
    <x v="22"/>
    <s v="Norm"/>
    <s v="Norm"/>
    <x v="0"/>
    <x v="3"/>
    <x v="3"/>
    <x v="0"/>
    <n v="2007"/>
    <x v="11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x v="1"/>
    <s v="SBrkr"/>
    <n v="1428"/>
    <n v="0"/>
    <n v="0"/>
    <x v="17"/>
    <n v="1428"/>
    <n v="0"/>
    <n v="0"/>
    <n v="2"/>
    <n v="0"/>
    <n v="3"/>
    <n v="1"/>
    <s v="Gd"/>
    <n v="6"/>
    <s v="Typ"/>
    <n v="0"/>
    <s v="NA"/>
    <s v="Attchd"/>
    <n v="2007"/>
    <s v="Fin"/>
    <x v="4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x v="618"/>
    <n v="62.758620689655174"/>
    <x v="3"/>
    <m/>
  </r>
  <r>
    <x v="1404"/>
    <n v="20"/>
    <x v="1"/>
    <n v="90"/>
    <n v="11694"/>
    <x v="4"/>
    <s v="Pave"/>
    <s v="NA"/>
    <s v="Reg"/>
    <s v="Lvl"/>
    <s v="AllPub"/>
    <s v="Inside"/>
    <s v="Gtl"/>
    <x v="23"/>
    <s v="Norm"/>
    <s v="Norm"/>
    <x v="0"/>
    <x v="3"/>
    <x v="9"/>
    <x v="0"/>
    <n v="2007"/>
    <x v="11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x v="1"/>
    <s v="SBrkr"/>
    <n v="1828"/>
    <n v="0"/>
    <n v="0"/>
    <x v="39"/>
    <n v="1828"/>
    <n v="0"/>
    <n v="0"/>
    <n v="2"/>
    <n v="0"/>
    <n v="3"/>
    <n v="1"/>
    <s v="Gd"/>
    <n v="9"/>
    <s v="Typ"/>
    <n v="1"/>
    <s v="Gd"/>
    <s v="Attchd"/>
    <n v="2007"/>
    <s v="Unf"/>
    <x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x v="619"/>
    <n v="85.084594594594591"/>
    <x v="8"/>
    <m/>
  </r>
  <r>
    <x v="1405"/>
    <n v="20"/>
    <x v="1"/>
    <n v="122"/>
    <n v="11923"/>
    <x v="4"/>
    <s v="Pave"/>
    <s v="NA"/>
    <s v="IR1"/>
    <s v="Lvl"/>
    <s v="AllPub"/>
    <s v="Corner"/>
    <s v="Gtl"/>
    <x v="14"/>
    <s v="Norm"/>
    <s v="Norm"/>
    <x v="0"/>
    <x v="3"/>
    <x v="9"/>
    <x v="0"/>
    <n v="2007"/>
    <x v="11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x v="1"/>
    <s v="SBrkr"/>
    <n v="1800"/>
    <n v="0"/>
    <n v="0"/>
    <x v="32"/>
    <n v="1800"/>
    <n v="0"/>
    <n v="0"/>
    <n v="2"/>
    <n v="0"/>
    <n v="2"/>
    <n v="1"/>
    <s v="Ex"/>
    <n v="7"/>
    <s v="Typ"/>
    <n v="0"/>
    <s v="NA"/>
    <s v="Attchd"/>
    <n v="2007"/>
    <s v="Fin"/>
    <x v="4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x v="70"/>
    <n v="66.388888888888886"/>
    <x v="2"/>
    <m/>
  </r>
  <r>
    <x v="1406"/>
    <n v="20"/>
    <x v="1"/>
    <n v="92"/>
    <n v="11932"/>
    <x v="4"/>
    <s v="Pave"/>
    <s v="NA"/>
    <s v="Reg"/>
    <s v="Lvl"/>
    <s v="AllPub"/>
    <s v="FR2"/>
    <s v="Gtl"/>
    <x v="22"/>
    <s v="Feedr"/>
    <s v="Norm"/>
    <x v="0"/>
    <x v="3"/>
    <x v="0"/>
    <x v="0"/>
    <n v="2007"/>
    <x v="11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x v="1"/>
    <s v="SBrkr"/>
    <n v="1580"/>
    <n v="0"/>
    <n v="0"/>
    <x v="3"/>
    <n v="1580"/>
    <n v="0"/>
    <n v="0"/>
    <n v="2"/>
    <n v="0"/>
    <n v="3"/>
    <n v="1"/>
    <s v="Gd"/>
    <n v="7"/>
    <s v="Typ"/>
    <n v="0"/>
    <s v="NA"/>
    <s v="Attchd"/>
    <n v="2008"/>
    <s v="RFn"/>
    <x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x v="620"/>
    <n v="73.477500000000006"/>
    <x v="2"/>
    <m/>
  </r>
  <r>
    <x v="1407"/>
    <n v="20"/>
    <x v="1"/>
    <n v="93"/>
    <n v="12030"/>
    <x v="31"/>
    <s v="Pave"/>
    <s v="NA"/>
    <s v="Reg"/>
    <s v="Lvl"/>
    <s v="AllPub"/>
    <s v="Inside"/>
    <s v="Gtl"/>
    <x v="23"/>
    <s v="Norm"/>
    <s v="Norm"/>
    <x v="0"/>
    <x v="3"/>
    <x v="0"/>
    <x v="0"/>
    <n v="2007"/>
    <x v="11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x v="1"/>
    <s v="SBrkr"/>
    <n v="1694"/>
    <n v="0"/>
    <n v="0"/>
    <x v="10"/>
    <n v="1694"/>
    <n v="0"/>
    <n v="0"/>
    <n v="2"/>
    <n v="0"/>
    <n v="3"/>
    <n v="1"/>
    <s v="Gd"/>
    <n v="7"/>
    <s v="Typ"/>
    <n v="0"/>
    <s v="NA"/>
    <s v="Attchd"/>
    <n v="2007"/>
    <s v="Fin"/>
    <x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x v="621"/>
    <n v="93.529411764705884"/>
    <x v="8"/>
    <m/>
  </r>
  <r>
    <x v="1408"/>
    <n v="20"/>
    <x v="1"/>
    <n v="93"/>
    <n v="12085"/>
    <x v="31"/>
    <s v="Pave"/>
    <s v="NA"/>
    <s v="Reg"/>
    <s v="Lvl"/>
    <s v="AllPub"/>
    <s v="Inside"/>
    <s v="Gtl"/>
    <x v="23"/>
    <s v="Norm"/>
    <s v="Norm"/>
    <x v="0"/>
    <x v="3"/>
    <x v="0"/>
    <x v="0"/>
    <n v="2007"/>
    <x v="11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x v="1"/>
    <s v="SBrkr"/>
    <n v="1734"/>
    <n v="0"/>
    <n v="0"/>
    <x v="16"/>
    <n v="1734"/>
    <n v="1"/>
    <n v="0"/>
    <n v="2"/>
    <n v="0"/>
    <n v="3"/>
    <n v="1"/>
    <s v="Ex"/>
    <n v="7"/>
    <s v="Typ"/>
    <n v="1"/>
    <s v="Gd"/>
    <s v="Attchd"/>
    <n v="2007"/>
    <s v="RFn"/>
    <x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x v="621"/>
    <n v="90.857142857142861"/>
    <x v="8"/>
    <m/>
  </r>
  <r>
    <x v="1409"/>
    <n v="60"/>
    <x v="1"/>
    <n v="96"/>
    <n v="12474"/>
    <x v="26"/>
    <s v="Pave"/>
    <s v="NA"/>
    <s v="Reg"/>
    <s v="Lvl"/>
    <s v="AllPub"/>
    <s v="Inside"/>
    <s v="Gtl"/>
    <x v="23"/>
    <s v="Norm"/>
    <s v="Norm"/>
    <x v="0"/>
    <x v="0"/>
    <x v="5"/>
    <x v="0"/>
    <n v="2007"/>
    <x v="11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x v="1"/>
    <s v="SBrkr"/>
    <n v="1742"/>
    <n v="590"/>
    <n v="0"/>
    <x v="12"/>
    <n v="2332"/>
    <n v="1"/>
    <n v="0"/>
    <n v="2"/>
    <n v="1"/>
    <n v="3"/>
    <n v="1"/>
    <s v="Ex"/>
    <n v="9"/>
    <s v="Typ"/>
    <n v="1"/>
    <s v="Ex"/>
    <s v="BuiltIn"/>
    <n v="2008"/>
    <s v="Fin"/>
    <x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x v="622"/>
    <n v="106.5"/>
    <x v="10"/>
    <m/>
  </r>
  <r>
    <x v="1410"/>
    <n v="20"/>
    <x v="1"/>
    <n v="89"/>
    <n v="12898"/>
    <x v="24"/>
    <s v="Pave"/>
    <s v="NA"/>
    <s v="IR1"/>
    <s v="HLS"/>
    <s v="AllPub"/>
    <s v="Inside"/>
    <s v="Gtl"/>
    <x v="12"/>
    <s v="Norm"/>
    <s v="Norm"/>
    <x v="0"/>
    <x v="3"/>
    <x v="9"/>
    <x v="0"/>
    <n v="2007"/>
    <x v="11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x v="1"/>
    <s v="SBrkr"/>
    <n v="1620"/>
    <n v="0"/>
    <n v="0"/>
    <x v="3"/>
    <n v="1620"/>
    <n v="1"/>
    <n v="0"/>
    <n v="2"/>
    <n v="0"/>
    <n v="2"/>
    <n v="1"/>
    <s v="Ex"/>
    <n v="6"/>
    <s v="Typ"/>
    <n v="1"/>
    <s v="Ex"/>
    <s v="Attchd"/>
    <n v="2008"/>
    <s v="Fin"/>
    <x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x v="623"/>
    <n v="98.59375"/>
    <x v="9"/>
    <m/>
  </r>
  <r>
    <x v="1411"/>
    <n v="20"/>
    <x v="1"/>
    <n v="86"/>
    <n v="13286"/>
    <x v="11"/>
    <s v="Pave"/>
    <s v="NA"/>
    <s v="IR1"/>
    <s v="Lvl"/>
    <s v="AllPub"/>
    <s v="Inside"/>
    <s v="Gtl"/>
    <x v="2"/>
    <s v="Norm"/>
    <s v="Norm"/>
    <x v="0"/>
    <x v="3"/>
    <x v="9"/>
    <x v="0"/>
    <n v="2007"/>
    <x v="11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x v="1"/>
    <s v="SBrkr"/>
    <n v="1698"/>
    <n v="0"/>
    <n v="0"/>
    <x v="10"/>
    <n v="1698"/>
    <n v="1"/>
    <n v="0"/>
    <n v="2"/>
    <n v="0"/>
    <n v="3"/>
    <n v="1"/>
    <s v="Ex"/>
    <n v="8"/>
    <s v="Typ"/>
    <n v="1"/>
    <s v="Gd"/>
    <s v="Attchd"/>
    <n v="2007"/>
    <s v="Fin"/>
    <x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x v="401"/>
    <n v="94.117647058823536"/>
    <x v="8"/>
    <m/>
  </r>
  <r>
    <x v="1412"/>
    <n v="20"/>
    <x v="1"/>
    <n v="107"/>
    <n v="13891"/>
    <x v="35"/>
    <s v="Pave"/>
    <s v="NA"/>
    <s v="Reg"/>
    <s v="Lvl"/>
    <s v="AllPub"/>
    <s v="Inside"/>
    <s v="Gtl"/>
    <x v="23"/>
    <s v="Norm"/>
    <s v="Norm"/>
    <x v="0"/>
    <x v="3"/>
    <x v="0"/>
    <x v="0"/>
    <n v="2007"/>
    <x v="11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x v="1"/>
    <s v="SBrkr"/>
    <n v="1710"/>
    <n v="0"/>
    <n v="0"/>
    <x v="10"/>
    <n v="1710"/>
    <n v="1"/>
    <n v="0"/>
    <n v="2"/>
    <n v="0"/>
    <n v="2"/>
    <n v="1"/>
    <s v="Gd"/>
    <n v="6"/>
    <s v="Typ"/>
    <n v="1"/>
    <s v="Gd"/>
    <s v="Attchd"/>
    <n v="2007"/>
    <s v="RFn"/>
    <x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x v="624"/>
    <n v="109.53"/>
    <x v="10"/>
    <m/>
  </r>
  <r>
    <x v="1413"/>
    <n v="20"/>
    <x v="1"/>
    <n v="110"/>
    <n v="14230"/>
    <x v="40"/>
    <s v="Pave"/>
    <s v="NA"/>
    <s v="Reg"/>
    <s v="Lvl"/>
    <s v="AllPub"/>
    <s v="Corner"/>
    <s v="Gtl"/>
    <x v="23"/>
    <s v="Norm"/>
    <s v="Norm"/>
    <x v="0"/>
    <x v="3"/>
    <x v="0"/>
    <x v="0"/>
    <n v="2007"/>
    <x v="11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x v="1"/>
    <s v="SBrkr"/>
    <n v="1600"/>
    <n v="0"/>
    <n v="0"/>
    <x v="3"/>
    <n v="1600"/>
    <n v="0"/>
    <n v="0"/>
    <n v="2"/>
    <n v="0"/>
    <n v="3"/>
    <n v="1"/>
    <s v="Gd"/>
    <n v="7"/>
    <s v="Typ"/>
    <n v="1"/>
    <s v="Gd"/>
    <s v="Attchd"/>
    <n v="2007"/>
    <s v="RFn"/>
    <x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x v="625"/>
    <n v="80.09375"/>
    <x v="6"/>
    <m/>
  </r>
  <r>
    <x v="1414"/>
    <n v="60"/>
    <x v="1"/>
    <n v="86"/>
    <n v="14598"/>
    <x v="37"/>
    <s v="Pave"/>
    <s v="NA"/>
    <s v="IR1"/>
    <s v="Lvl"/>
    <s v="AllPub"/>
    <s v="CulDSac"/>
    <s v="Gtl"/>
    <x v="22"/>
    <s v="Feedr"/>
    <s v="Norm"/>
    <x v="0"/>
    <x v="0"/>
    <x v="2"/>
    <x v="0"/>
    <n v="2007"/>
    <x v="11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x v="1"/>
    <s v="SBrkr"/>
    <n v="894"/>
    <n v="1039"/>
    <n v="0"/>
    <x v="0"/>
    <n v="1933"/>
    <n v="0"/>
    <n v="0"/>
    <n v="2"/>
    <n v="1"/>
    <n v="4"/>
    <n v="1"/>
    <s v="Gd"/>
    <n v="9"/>
    <s v="Typ"/>
    <n v="1"/>
    <s v="Gd"/>
    <s v="BuiltIn"/>
    <n v="2007"/>
    <s v="Fin"/>
    <x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x v="459"/>
    <n v="76.428571428571431"/>
    <x v="6"/>
    <m/>
  </r>
  <r>
    <x v="1415"/>
    <n v="20"/>
    <x v="1"/>
    <n v="114"/>
    <n v="14803"/>
    <x v="37"/>
    <s v="Pave"/>
    <s v="NA"/>
    <s v="Reg"/>
    <s v="Lvl"/>
    <s v="AllPub"/>
    <s v="Inside"/>
    <s v="Gtl"/>
    <x v="23"/>
    <s v="PosN"/>
    <s v="PosN"/>
    <x v="0"/>
    <x v="3"/>
    <x v="5"/>
    <x v="0"/>
    <n v="2007"/>
    <x v="11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x v="1"/>
    <s v="SBrkr"/>
    <n v="2084"/>
    <n v="0"/>
    <n v="0"/>
    <x v="33"/>
    <n v="2084"/>
    <n v="1"/>
    <n v="0"/>
    <n v="2"/>
    <n v="0"/>
    <n v="2"/>
    <n v="1"/>
    <s v="Ex"/>
    <n v="7"/>
    <s v="Typ"/>
    <n v="1"/>
    <s v="Gd"/>
    <s v="Attchd"/>
    <n v="2007"/>
    <s v="Fin"/>
    <x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x v="387"/>
    <n v="91.666666666666671"/>
    <x v="8"/>
    <m/>
  </r>
  <r>
    <x v="1416"/>
    <n v="20"/>
    <x v="1"/>
    <n v="49"/>
    <n v="15256"/>
    <x v="71"/>
    <s v="Pave"/>
    <s v="NA"/>
    <s v="IR1"/>
    <s v="Lvl"/>
    <s v="AllPub"/>
    <s v="CulDSac"/>
    <s v="Gtl"/>
    <x v="22"/>
    <s v="RRAn"/>
    <s v="Norm"/>
    <x v="0"/>
    <x v="3"/>
    <x v="0"/>
    <x v="0"/>
    <n v="2007"/>
    <x v="11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x v="1"/>
    <s v="SBrkr"/>
    <n v="1464"/>
    <n v="0"/>
    <n v="0"/>
    <x v="17"/>
    <n v="1464"/>
    <n v="1"/>
    <n v="0"/>
    <n v="2"/>
    <n v="0"/>
    <n v="3"/>
    <n v="1"/>
    <s v="Gd"/>
    <n v="6"/>
    <s v="Typ"/>
    <n v="0"/>
    <s v="NA"/>
    <s v="Attchd"/>
    <n v="2007"/>
    <s v="Unf"/>
    <x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x v="626"/>
    <n v="97.55931034482758"/>
    <x v="9"/>
    <m/>
  </r>
  <r>
    <x v="1417"/>
    <n v="60"/>
    <x v="1"/>
    <n v="130"/>
    <n v="40094"/>
    <x v="76"/>
    <s v="Pave"/>
    <s v="NA"/>
    <s v="IR1"/>
    <s v="Bnk"/>
    <s v="AllPub"/>
    <s v="Inside"/>
    <s v="Gtl"/>
    <x v="2"/>
    <s v="PosN"/>
    <s v="PosN"/>
    <x v="0"/>
    <x v="0"/>
    <x v="5"/>
    <x v="0"/>
    <n v="2007"/>
    <x v="11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x v="1"/>
    <s v="SBrkr"/>
    <n v="3138"/>
    <n v="1538"/>
    <n v="0"/>
    <x v="51"/>
    <n v="4676"/>
    <n v="1"/>
    <n v="0"/>
    <n v="3"/>
    <n v="1"/>
    <n v="3"/>
    <n v="1"/>
    <s v="Ex"/>
    <n v="11"/>
    <s v="Typ"/>
    <n v="1"/>
    <s v="Gd"/>
    <s v="BuiltIn"/>
    <n v="2007"/>
    <s v="Fin"/>
    <x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x v="627"/>
    <n v="23.685897435897434"/>
    <x v="7"/>
    <m/>
  </r>
  <r>
    <x v="1418"/>
    <n v="120"/>
    <x v="0"/>
    <n v="64"/>
    <n v="5587"/>
    <x v="22"/>
    <s v="Pave"/>
    <s v="NA"/>
    <s v="IR1"/>
    <s v="HLS"/>
    <s v="AllPub"/>
    <s v="Inside"/>
    <s v="Mod"/>
    <x v="6"/>
    <s v="Norm"/>
    <s v="Norm"/>
    <x v="3"/>
    <x v="3"/>
    <x v="0"/>
    <x v="0"/>
    <n v="2008"/>
    <x v="11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x v="1"/>
    <s v="SBrkr"/>
    <n v="1652"/>
    <n v="0"/>
    <n v="0"/>
    <x v="9"/>
    <n v="1652"/>
    <n v="1"/>
    <n v="1"/>
    <n v="2"/>
    <n v="0"/>
    <n v="2"/>
    <n v="1"/>
    <s v="Gd"/>
    <n v="5"/>
    <s v="Typ"/>
    <n v="1"/>
    <s v="Gd"/>
    <s v="Attchd"/>
    <n v="2008"/>
    <s v="Fin"/>
    <x v="4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x v="628"/>
    <n v="118.93939393939394"/>
    <x v="5"/>
    <m/>
  </r>
  <r>
    <x v="1419"/>
    <n v="120"/>
    <x v="1"/>
    <n v="65"/>
    <n v="8769"/>
    <x v="9"/>
    <s v="Pave"/>
    <s v="NA"/>
    <s v="Reg"/>
    <s v="Lvl"/>
    <s v="AllPub"/>
    <s v="Corner"/>
    <s v="Gtl"/>
    <x v="23"/>
    <s v="Norm"/>
    <s v="Norm"/>
    <x v="3"/>
    <x v="3"/>
    <x v="9"/>
    <x v="0"/>
    <n v="2008"/>
    <x v="11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x v="1"/>
    <s v="SBrkr"/>
    <n v="1702"/>
    <n v="0"/>
    <n v="0"/>
    <x v="10"/>
    <n v="1702"/>
    <n v="1"/>
    <n v="0"/>
    <n v="1"/>
    <n v="1"/>
    <n v="1"/>
    <n v="1"/>
    <s v="Ex"/>
    <n v="7"/>
    <s v="Typ"/>
    <n v="1"/>
    <s v="Gd"/>
    <s v="Attchd"/>
    <n v="2008"/>
    <s v="Fin"/>
    <x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x v="629"/>
    <n v="108.02764705882353"/>
    <x v="10"/>
    <m/>
  </r>
  <r>
    <x v="1420"/>
    <n v="20"/>
    <x v="4"/>
    <n v="75"/>
    <n v="9000"/>
    <x v="2"/>
    <s v="Pave"/>
    <s v="NA"/>
    <s v="Reg"/>
    <s v="Lvl"/>
    <s v="AllPub"/>
    <s v="Inside"/>
    <s v="Gtl"/>
    <x v="22"/>
    <s v="Norm"/>
    <s v="Norm"/>
    <x v="0"/>
    <x v="3"/>
    <x v="0"/>
    <x v="0"/>
    <n v="2008"/>
    <x v="11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x v="1"/>
    <s v="SBrkr"/>
    <n v="1566"/>
    <n v="0"/>
    <n v="0"/>
    <x v="8"/>
    <n v="1566"/>
    <n v="1"/>
    <n v="0"/>
    <n v="2"/>
    <n v="0"/>
    <n v="3"/>
    <n v="1"/>
    <s v="Gd"/>
    <n v="7"/>
    <s v="Typ"/>
    <n v="0"/>
    <s v="NA"/>
    <s v="Attchd"/>
    <n v="2008"/>
    <s v="RFn"/>
    <x v="4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x v="324"/>
    <n v="84.677419354838705"/>
    <x v="6"/>
    <m/>
  </r>
  <r>
    <x v="1421"/>
    <n v="60"/>
    <x v="4"/>
    <n v="75"/>
    <n v="9000"/>
    <x v="2"/>
    <s v="Pave"/>
    <s v="NA"/>
    <s v="Reg"/>
    <s v="Lvl"/>
    <s v="AllPub"/>
    <s v="Inside"/>
    <s v="Gtl"/>
    <x v="22"/>
    <s v="Norm"/>
    <s v="Norm"/>
    <x v="0"/>
    <x v="0"/>
    <x v="0"/>
    <x v="0"/>
    <n v="2008"/>
    <x v="11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x v="1"/>
    <s v="SBrkr"/>
    <n v="786"/>
    <n v="804"/>
    <n v="0"/>
    <x v="2"/>
    <n v="1590"/>
    <n v="0"/>
    <n v="0"/>
    <n v="2"/>
    <n v="1"/>
    <n v="3"/>
    <n v="1"/>
    <s v="Gd"/>
    <n v="6"/>
    <s v="Typ"/>
    <n v="0"/>
    <s v="NA"/>
    <s v="Attchd"/>
    <n v="2008"/>
    <s v="RFn"/>
    <x v="4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x v="108"/>
    <n v="87.5"/>
    <x v="8"/>
    <m/>
  </r>
  <r>
    <x v="1422"/>
    <n v="20"/>
    <x v="1"/>
    <n v="78"/>
    <n v="9262"/>
    <x v="2"/>
    <s v="Pave"/>
    <s v="NA"/>
    <s v="Reg"/>
    <s v="Lvl"/>
    <s v="AllPub"/>
    <s v="Inside"/>
    <s v="Gtl"/>
    <x v="22"/>
    <s v="Norm"/>
    <s v="Norm"/>
    <x v="0"/>
    <x v="3"/>
    <x v="0"/>
    <x v="0"/>
    <n v="2008"/>
    <x v="11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x v="1"/>
    <s v="SBrkr"/>
    <n v="1578"/>
    <n v="0"/>
    <n v="0"/>
    <x v="3"/>
    <n v="1578"/>
    <n v="0"/>
    <n v="0"/>
    <n v="2"/>
    <n v="0"/>
    <n v="3"/>
    <n v="1"/>
    <s v="Ex"/>
    <n v="7"/>
    <s v="Typ"/>
    <n v="1"/>
    <s v="Gd"/>
    <s v="Attchd"/>
    <n v="2008"/>
    <s v="Fin"/>
    <x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x v="630"/>
    <n v="89.715625000000003"/>
    <x v="8"/>
    <m/>
  </r>
  <r>
    <x v="1423"/>
    <n v="80"/>
    <x v="1"/>
    <s v="NA"/>
    <n v="19690"/>
    <x v="77"/>
    <s v="Pave"/>
    <s v="NA"/>
    <s v="IR1"/>
    <s v="Lvl"/>
    <s v="AllPub"/>
    <s v="CulDSac"/>
    <s v="Gtl"/>
    <x v="2"/>
    <s v="Norm"/>
    <s v="Norm"/>
    <x v="0"/>
    <x v="6"/>
    <x v="2"/>
    <x v="4"/>
    <n v="1966"/>
    <x v="7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x v="1"/>
    <s v="SBrkr"/>
    <n v="1575"/>
    <n v="626"/>
    <n v="0"/>
    <x v="17"/>
    <n v="2201"/>
    <n v="0"/>
    <n v="0"/>
    <n v="2"/>
    <n v="0"/>
    <n v="4"/>
    <n v="1"/>
    <s v="Gd"/>
    <n v="8"/>
    <s v="Typ"/>
    <n v="1"/>
    <s v="Gd"/>
    <s v="Attchd"/>
    <n v="1966"/>
    <s v="Unf"/>
    <x v="4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x v="631"/>
    <n v="94.817241379310346"/>
    <x v="8"/>
    <m/>
  </r>
  <r>
    <x v="1424"/>
    <n v="20"/>
    <x v="1"/>
    <n v="74"/>
    <n v="9612"/>
    <x v="15"/>
    <s v="Pave"/>
    <s v="NA"/>
    <s v="Reg"/>
    <s v="Lvl"/>
    <s v="AllPub"/>
    <s v="Inside"/>
    <s v="Gtl"/>
    <x v="22"/>
    <s v="Feedr"/>
    <s v="Norm"/>
    <x v="0"/>
    <x v="3"/>
    <x v="0"/>
    <x v="0"/>
    <n v="2008"/>
    <x v="11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x v="1"/>
    <s v="SBrkr"/>
    <n v="1468"/>
    <n v="0"/>
    <n v="0"/>
    <x v="17"/>
    <n v="1468"/>
    <n v="0"/>
    <n v="0"/>
    <n v="2"/>
    <n v="0"/>
    <n v="3"/>
    <n v="1"/>
    <s v="Gd"/>
    <n v="6"/>
    <s v="Typ"/>
    <n v="1"/>
    <s v="Gd"/>
    <s v="Attchd"/>
    <n v="2008"/>
    <s v="Fin"/>
    <x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x v="632"/>
    <n v="84.34482758620689"/>
    <x v="6"/>
    <m/>
  </r>
  <r>
    <x v="1425"/>
    <n v="20"/>
    <x v="1"/>
    <n v="61"/>
    <n v="10226"/>
    <x v="3"/>
    <s v="Pave"/>
    <s v="NA"/>
    <s v="IR1"/>
    <s v="Lvl"/>
    <s v="AllPub"/>
    <s v="Inside"/>
    <s v="Gtl"/>
    <x v="14"/>
    <s v="Norm"/>
    <s v="Norm"/>
    <x v="0"/>
    <x v="3"/>
    <x v="0"/>
    <x v="0"/>
    <n v="2008"/>
    <x v="11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x v="1"/>
    <s v="SBrkr"/>
    <n v="1630"/>
    <n v="0"/>
    <n v="0"/>
    <x v="9"/>
    <n v="1630"/>
    <n v="1"/>
    <n v="0"/>
    <n v="2"/>
    <n v="0"/>
    <n v="3"/>
    <n v="1"/>
    <s v="Ex"/>
    <n v="8"/>
    <s v="Typ"/>
    <n v="1"/>
    <s v="Gd"/>
    <s v="Attchd"/>
    <n v="2008"/>
    <s v="RFn"/>
    <x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x v="633"/>
    <n v="89.543333333333337"/>
    <x v="8"/>
    <m/>
  </r>
  <r>
    <x v="1426"/>
    <n v="20"/>
    <x v="1"/>
    <n v="64"/>
    <n v="10475"/>
    <x v="16"/>
    <s v="Pave"/>
    <s v="NA"/>
    <s v="IR1"/>
    <s v="Lvl"/>
    <s v="AllPub"/>
    <s v="Corner"/>
    <s v="Gtl"/>
    <x v="14"/>
    <s v="Norm"/>
    <s v="Norm"/>
    <x v="0"/>
    <x v="3"/>
    <x v="0"/>
    <x v="0"/>
    <n v="2008"/>
    <x v="11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x v="1"/>
    <s v="SBrkr"/>
    <n v="1694"/>
    <n v="0"/>
    <n v="0"/>
    <x v="10"/>
    <n v="1694"/>
    <n v="0"/>
    <n v="0"/>
    <n v="2"/>
    <n v="0"/>
    <n v="3"/>
    <n v="1"/>
    <s v="Gd"/>
    <n v="7"/>
    <s v="Typ"/>
    <n v="0"/>
    <s v="NA"/>
    <s v="Attchd"/>
    <n v="2008"/>
    <s v="RFn"/>
    <x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x v="634"/>
    <n v="72.161764705882348"/>
    <x v="2"/>
    <m/>
  </r>
  <r>
    <x v="1427"/>
    <n v="60"/>
    <x v="4"/>
    <n v="85"/>
    <n v="11003"/>
    <x v="7"/>
    <s v="Pave"/>
    <s v="NA"/>
    <s v="Reg"/>
    <s v="Lvl"/>
    <s v="AllPub"/>
    <s v="Inside"/>
    <s v="Gtl"/>
    <x v="22"/>
    <s v="Norm"/>
    <s v="Norm"/>
    <x v="0"/>
    <x v="0"/>
    <x v="5"/>
    <x v="0"/>
    <n v="2008"/>
    <x v="11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x v="1"/>
    <s v="SBrkr"/>
    <n v="1026"/>
    <n v="981"/>
    <n v="0"/>
    <x v="13"/>
    <n v="2007"/>
    <n v="1"/>
    <n v="0"/>
    <n v="2"/>
    <n v="1"/>
    <n v="3"/>
    <n v="1"/>
    <s v="Ex"/>
    <n v="10"/>
    <s v="Typ"/>
    <n v="1"/>
    <s v="Ex"/>
    <s v="Attchd"/>
    <n v="2008"/>
    <s v="Fin"/>
    <x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x v="416"/>
    <n v="103.33333333333333"/>
    <x v="9"/>
    <m/>
  </r>
  <r>
    <x v="1428"/>
    <n v="60"/>
    <x v="1"/>
    <n v="96"/>
    <n v="11308"/>
    <x v="8"/>
    <s v="Pave"/>
    <s v="NA"/>
    <s v="IR1"/>
    <s v="Lvl"/>
    <s v="AllPub"/>
    <s v="Inside"/>
    <s v="Gtl"/>
    <x v="23"/>
    <s v="Norm"/>
    <s v="Norm"/>
    <x v="0"/>
    <x v="0"/>
    <x v="9"/>
    <x v="0"/>
    <n v="2008"/>
    <x v="11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x v="1"/>
    <s v="SBrkr"/>
    <n v="1130"/>
    <n v="1054"/>
    <n v="0"/>
    <x v="9"/>
    <n v="2184"/>
    <n v="1"/>
    <n v="0"/>
    <n v="2"/>
    <n v="1"/>
    <n v="3"/>
    <n v="1"/>
    <s v="Ex"/>
    <n v="10"/>
    <s v="Typ"/>
    <n v="1"/>
    <s v="Gd"/>
    <s v="Attchd"/>
    <n v="2008"/>
    <s v="Fin"/>
    <x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x v="274"/>
    <n v="101.51515151515152"/>
    <x v="9"/>
    <m/>
  </r>
  <r>
    <x v="1429"/>
    <n v="20"/>
    <x v="1"/>
    <n v="80"/>
    <n v="11844"/>
    <x v="4"/>
    <s v="Pave"/>
    <s v="NA"/>
    <s v="IR1"/>
    <s v="Lvl"/>
    <s v="AllPub"/>
    <s v="Inside"/>
    <s v="Gtl"/>
    <x v="20"/>
    <s v="Norm"/>
    <s v="Norm"/>
    <x v="0"/>
    <x v="3"/>
    <x v="0"/>
    <x v="0"/>
    <n v="2008"/>
    <x v="11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x v="1"/>
    <s v="SBrkr"/>
    <n v="2046"/>
    <n v="0"/>
    <n v="0"/>
    <x v="11"/>
    <n v="2046"/>
    <n v="0"/>
    <n v="0"/>
    <n v="2"/>
    <n v="1"/>
    <n v="3"/>
    <n v="1"/>
    <s v="Gd"/>
    <n v="7"/>
    <s v="Typ"/>
    <n v="1"/>
    <s v="Gd"/>
    <s v="Attchd"/>
    <n v="2008"/>
    <s v="Fin"/>
    <x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x v="635"/>
    <n v="90.853658536585371"/>
    <x v="8"/>
    <m/>
  </r>
  <r>
    <x v="1430"/>
    <n v="20"/>
    <x v="1"/>
    <n v="91"/>
    <n v="12274"/>
    <x v="31"/>
    <s v="Pave"/>
    <s v="NA"/>
    <s v="IR1"/>
    <s v="Lvl"/>
    <s v="AllPub"/>
    <s v="FR2"/>
    <s v="Gtl"/>
    <x v="22"/>
    <s v="Norm"/>
    <s v="Norm"/>
    <x v="0"/>
    <x v="3"/>
    <x v="3"/>
    <x v="0"/>
    <n v="2008"/>
    <x v="11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x v="1"/>
    <s v="SBrkr"/>
    <n v="1428"/>
    <n v="0"/>
    <n v="0"/>
    <x v="0"/>
    <n v="1428"/>
    <n v="0"/>
    <n v="0"/>
    <n v="2"/>
    <n v="0"/>
    <n v="3"/>
    <n v="1"/>
    <s v="Ex"/>
    <n v="6"/>
    <s v="Typ"/>
    <n v="0"/>
    <s v="NA"/>
    <s v="Attchd"/>
    <n v="2008"/>
    <s v="RFn"/>
    <x v="4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x v="636"/>
    <n v="81.314285714285717"/>
    <x v="6"/>
    <m/>
  </r>
  <r>
    <x v="1431"/>
    <n v="20"/>
    <x v="1"/>
    <n v="96"/>
    <n v="12444"/>
    <x v="26"/>
    <s v="Pave"/>
    <s v="NA"/>
    <s v="Reg"/>
    <s v="Lvl"/>
    <s v="AllPub"/>
    <s v="FR2"/>
    <s v="Gtl"/>
    <x v="23"/>
    <s v="Norm"/>
    <s v="Norm"/>
    <x v="0"/>
    <x v="3"/>
    <x v="0"/>
    <x v="0"/>
    <n v="2008"/>
    <x v="11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x v="1"/>
    <s v="SBrkr"/>
    <n v="1932"/>
    <n v="0"/>
    <n v="0"/>
    <x v="4"/>
    <n v="1932"/>
    <n v="1"/>
    <n v="0"/>
    <n v="2"/>
    <n v="0"/>
    <n v="2"/>
    <n v="1"/>
    <s v="Ex"/>
    <n v="7"/>
    <s v="Typ"/>
    <n v="1"/>
    <s v="Gd"/>
    <s v="Attchd"/>
    <n v="2008"/>
    <s v="Fin"/>
    <x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x v="637"/>
    <n v="101.18384615384615"/>
    <x v="9"/>
    <m/>
  </r>
  <r>
    <x v="1432"/>
    <n v="20"/>
    <x v="1"/>
    <n v="98"/>
    <n v="12704"/>
    <x v="26"/>
    <s v="Pave"/>
    <s v="NA"/>
    <s v="Reg"/>
    <s v="Lvl"/>
    <s v="AllPub"/>
    <s v="Inside"/>
    <s v="Gtl"/>
    <x v="23"/>
    <s v="Norm"/>
    <s v="Norm"/>
    <x v="0"/>
    <x v="3"/>
    <x v="0"/>
    <x v="0"/>
    <n v="2008"/>
    <x v="11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x v="1"/>
    <s v="SBrkr"/>
    <n v="2042"/>
    <n v="0"/>
    <n v="0"/>
    <x v="11"/>
    <n v="2042"/>
    <n v="0"/>
    <n v="0"/>
    <n v="2"/>
    <n v="1"/>
    <n v="3"/>
    <n v="1"/>
    <s v="Ex"/>
    <n v="8"/>
    <s v="Typ"/>
    <n v="1"/>
    <s v="Gd"/>
    <s v="Attchd"/>
    <n v="2009"/>
    <s v="RFn"/>
    <x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x v="638"/>
    <n v="61.77878048780488"/>
    <x v="3"/>
    <m/>
  </r>
  <r>
    <x v="1433"/>
    <n v="20"/>
    <x v="1"/>
    <n v="89"/>
    <n v="13214"/>
    <x v="24"/>
    <s v="Pave"/>
    <s v="NA"/>
    <s v="IR1"/>
    <s v="HLS"/>
    <s v="AllPub"/>
    <s v="Inside"/>
    <s v="Gtl"/>
    <x v="12"/>
    <s v="Norm"/>
    <s v="Norm"/>
    <x v="0"/>
    <x v="3"/>
    <x v="9"/>
    <x v="0"/>
    <n v="2008"/>
    <x v="11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x v="1"/>
    <s v="SBrkr"/>
    <n v="2018"/>
    <n v="0"/>
    <n v="0"/>
    <x v="12"/>
    <n v="2018"/>
    <n v="0"/>
    <n v="0"/>
    <n v="2"/>
    <n v="0"/>
    <n v="3"/>
    <n v="1"/>
    <s v="Ex"/>
    <n v="10"/>
    <s v="Typ"/>
    <n v="1"/>
    <s v="Gd"/>
    <s v="Attchd"/>
    <n v="2009"/>
    <s v="Fin"/>
    <x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x v="639"/>
    <n v="94.625"/>
    <x v="8"/>
    <m/>
  </r>
  <r>
    <x v="1434"/>
    <n v="60"/>
    <x v="1"/>
    <n v="97"/>
    <n v="13478"/>
    <x v="11"/>
    <s v="Pave"/>
    <s v="NA"/>
    <s v="IR1"/>
    <s v="Lvl"/>
    <s v="AllPub"/>
    <s v="Corner"/>
    <s v="Gtl"/>
    <x v="23"/>
    <s v="Norm"/>
    <s v="Norm"/>
    <x v="0"/>
    <x v="0"/>
    <x v="5"/>
    <x v="0"/>
    <n v="2008"/>
    <x v="11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x v="1"/>
    <s v="SBrkr"/>
    <n v="1728"/>
    <n v="568"/>
    <n v="0"/>
    <x v="12"/>
    <n v="2296"/>
    <n v="1"/>
    <n v="0"/>
    <n v="2"/>
    <n v="1"/>
    <n v="3"/>
    <n v="1"/>
    <s v="Ex"/>
    <n v="10"/>
    <s v="Typ"/>
    <n v="1"/>
    <s v="Gd"/>
    <s v="BuiltIn"/>
    <n v="2008"/>
    <s v="RFn"/>
    <x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x v="640"/>
    <n v="112.9875"/>
    <x v="10"/>
    <m/>
  </r>
  <r>
    <x v="1435"/>
    <n v="60"/>
    <x v="1"/>
    <n v="104"/>
    <n v="13518"/>
    <x v="11"/>
    <s v="Pave"/>
    <s v="NA"/>
    <s v="Reg"/>
    <s v="Lvl"/>
    <s v="AllPub"/>
    <s v="Inside"/>
    <s v="Gtl"/>
    <x v="23"/>
    <s v="Norm"/>
    <s v="Norm"/>
    <x v="0"/>
    <x v="0"/>
    <x v="9"/>
    <x v="0"/>
    <n v="2008"/>
    <x v="11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x v="1"/>
    <s v="SBrkr"/>
    <n v="1966"/>
    <n v="1174"/>
    <n v="0"/>
    <x v="52"/>
    <n v="3140"/>
    <n v="0"/>
    <n v="0"/>
    <n v="3"/>
    <n v="1"/>
    <n v="4"/>
    <n v="1"/>
    <s v="Ex"/>
    <n v="11"/>
    <s v="Typ"/>
    <n v="2"/>
    <s v="Gd"/>
    <s v="BuiltIn"/>
    <n v="2009"/>
    <s v="Fin"/>
    <x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x v="641"/>
    <n v="95.098039215686271"/>
    <x v="9"/>
    <m/>
  </r>
  <r>
    <x v="1436"/>
    <n v="60"/>
    <x v="1"/>
    <n v="107"/>
    <n v="13891"/>
    <x v="35"/>
    <s v="Pave"/>
    <s v="NA"/>
    <s v="Reg"/>
    <s v="Lvl"/>
    <s v="AllPub"/>
    <s v="Inside"/>
    <s v="Gtl"/>
    <x v="23"/>
    <s v="Norm"/>
    <s v="Norm"/>
    <x v="0"/>
    <x v="0"/>
    <x v="9"/>
    <x v="0"/>
    <n v="2008"/>
    <x v="11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x v="1"/>
    <s v="SBrkr"/>
    <n v="1734"/>
    <n v="1088"/>
    <n v="0"/>
    <x v="37"/>
    <n v="2822"/>
    <n v="0"/>
    <n v="0"/>
    <n v="3"/>
    <n v="1"/>
    <n v="4"/>
    <n v="1"/>
    <s v="Ex"/>
    <n v="12"/>
    <s v="Typ"/>
    <n v="1"/>
    <s v="Gd"/>
    <s v="BuiltIn"/>
    <n v="2009"/>
    <s v="RFn"/>
    <x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x v="642"/>
    <n v="126.7245652173913"/>
    <x v="11"/>
    <m/>
  </r>
  <r>
    <x v="1437"/>
    <n v="20"/>
    <x v="1"/>
    <n v="75"/>
    <n v="14587"/>
    <x v="40"/>
    <s v="Pave"/>
    <s v="NA"/>
    <s v="IR1"/>
    <s v="Lvl"/>
    <s v="AllPub"/>
    <s v="Inside"/>
    <s v="Gtl"/>
    <x v="22"/>
    <s v="Norm"/>
    <s v="Norm"/>
    <x v="0"/>
    <x v="3"/>
    <x v="9"/>
    <x v="0"/>
    <n v="2008"/>
    <x v="11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x v="1"/>
    <s v="SBrkr"/>
    <n v="1506"/>
    <n v="0"/>
    <n v="0"/>
    <x v="13"/>
    <n v="1506"/>
    <n v="0"/>
    <n v="0"/>
    <n v="2"/>
    <n v="0"/>
    <n v="2"/>
    <n v="1"/>
    <s v="Ex"/>
    <n v="6"/>
    <s v="Typ"/>
    <n v="1"/>
    <s v="Gd"/>
    <s v="Attchd"/>
    <n v="2008"/>
    <s v="Fin"/>
    <x v="4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x v="643"/>
    <n v="88.043999999999997"/>
    <x v="8"/>
    <m/>
  </r>
  <r>
    <x v="1438"/>
    <n v="60"/>
    <x v="1"/>
    <n v="67"/>
    <n v="14948"/>
    <x v="37"/>
    <s v="Pave"/>
    <s v="NA"/>
    <s v="IR1"/>
    <s v="Lvl"/>
    <s v="AllPub"/>
    <s v="Inside"/>
    <s v="Gtl"/>
    <x v="23"/>
    <s v="Norm"/>
    <s v="Norm"/>
    <x v="0"/>
    <x v="0"/>
    <x v="9"/>
    <x v="0"/>
    <n v="2008"/>
    <x v="11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x v="1"/>
    <s v="SBrkr"/>
    <n v="1476"/>
    <n v="1237"/>
    <n v="0"/>
    <x v="33"/>
    <n v="2713"/>
    <n v="1"/>
    <n v="0"/>
    <n v="2"/>
    <n v="1"/>
    <n v="3"/>
    <n v="1"/>
    <s v="Ex"/>
    <n v="11"/>
    <s v="Typ"/>
    <n v="1"/>
    <s v="Gd"/>
    <s v="Attchd"/>
    <n v="2008"/>
    <s v="Fin"/>
    <x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x v="644"/>
    <n v="106.25261904761905"/>
    <x v="10"/>
    <m/>
  </r>
  <r>
    <x v="1439"/>
    <n v="20"/>
    <x v="1"/>
    <n v="105"/>
    <n v="15431"/>
    <x v="71"/>
    <s v="Pave"/>
    <s v="NA"/>
    <s v="Reg"/>
    <s v="Lvl"/>
    <s v="AllPub"/>
    <s v="Inside"/>
    <s v="Gtl"/>
    <x v="23"/>
    <s v="Norm"/>
    <s v="Norm"/>
    <x v="0"/>
    <x v="3"/>
    <x v="5"/>
    <x v="0"/>
    <n v="2008"/>
    <x v="11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x v="1"/>
    <s v="SBrkr"/>
    <n v="2402"/>
    <n v="0"/>
    <n v="0"/>
    <x v="53"/>
    <n v="2402"/>
    <n v="1"/>
    <n v="0"/>
    <n v="2"/>
    <n v="0"/>
    <n v="2"/>
    <n v="1"/>
    <s v="Ex"/>
    <n v="10"/>
    <s v="Typ"/>
    <n v="2"/>
    <s v="Gd"/>
    <s v="Attchd"/>
    <n v="2008"/>
    <s v="Fin"/>
    <x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x v="645"/>
    <n v="100.90909090909091"/>
    <x v="9"/>
    <m/>
  </r>
  <r>
    <x v="1440"/>
    <n v="20"/>
    <x v="1"/>
    <n v="63"/>
    <n v="17423"/>
    <x v="38"/>
    <s v="Pave"/>
    <s v="NA"/>
    <s v="IR1"/>
    <s v="Lvl"/>
    <s v="AllPub"/>
    <s v="CulDSac"/>
    <s v="Gtl"/>
    <x v="20"/>
    <s v="Norm"/>
    <s v="Norm"/>
    <x v="0"/>
    <x v="3"/>
    <x v="9"/>
    <x v="0"/>
    <n v="2008"/>
    <x v="11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x v="1"/>
    <s v="SBrkr"/>
    <n v="2234"/>
    <n v="0"/>
    <n v="0"/>
    <x v="42"/>
    <n v="2234"/>
    <n v="1"/>
    <n v="0"/>
    <n v="2"/>
    <n v="0"/>
    <n v="1"/>
    <n v="1"/>
    <s v="Ex"/>
    <n v="9"/>
    <s v="Typ"/>
    <n v="1"/>
    <s v="Gd"/>
    <s v="Attchd"/>
    <n v="2009"/>
    <s v="Fin"/>
    <x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x v="646"/>
    <n v="111.51933333333334"/>
    <x v="10"/>
    <m/>
  </r>
  <r>
    <x v="1441"/>
    <n v="160"/>
    <x v="4"/>
    <n v="30"/>
    <n v="3000"/>
    <x v="73"/>
    <s v="Pave"/>
    <s v="Pave"/>
    <s v="Reg"/>
    <s v="Lvl"/>
    <s v="AllPub"/>
    <s v="Inside"/>
    <s v="Gtl"/>
    <x v="22"/>
    <s v="Norm"/>
    <s v="Norm"/>
    <x v="3"/>
    <x v="0"/>
    <x v="2"/>
    <x v="0"/>
    <n v="2009"/>
    <x v="11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x v="1"/>
    <s v="SBrkr"/>
    <n v="612"/>
    <n v="612"/>
    <n v="0"/>
    <x v="1"/>
    <n v="1224"/>
    <n v="0"/>
    <n v="0"/>
    <n v="2"/>
    <n v="1"/>
    <n v="2"/>
    <n v="1"/>
    <s v="Gd"/>
    <n v="4"/>
    <s v="Typ"/>
    <n v="0"/>
    <s v="NA"/>
    <s v="Detchd"/>
    <n v="2009"/>
    <s v="RFn"/>
    <x v="4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647"/>
    <n v="96.518333333333331"/>
    <x v="9"/>
    <m/>
  </r>
  <r>
    <x v="1442"/>
    <n v="160"/>
    <x v="4"/>
    <n v="40"/>
    <n v="3951"/>
    <x v="32"/>
    <s v="Pave"/>
    <s v="Pave"/>
    <s v="Reg"/>
    <s v="Lvl"/>
    <s v="AllPub"/>
    <s v="Corner"/>
    <s v="Gtl"/>
    <x v="22"/>
    <s v="Norm"/>
    <s v="Norm"/>
    <x v="3"/>
    <x v="0"/>
    <x v="2"/>
    <x v="0"/>
    <n v="2009"/>
    <x v="11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x v="1"/>
    <s v="SBrkr"/>
    <n v="612"/>
    <n v="612"/>
    <n v="0"/>
    <x v="1"/>
    <n v="1224"/>
    <n v="0"/>
    <n v="0"/>
    <n v="2"/>
    <n v="1"/>
    <n v="2"/>
    <n v="1"/>
    <s v="Gd"/>
    <n v="4"/>
    <s v="Typ"/>
    <n v="0"/>
    <s v="NA"/>
    <s v="Detchd"/>
    <n v="2009"/>
    <s v="RFn"/>
    <x v="4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314"/>
    <n v="91.388888888888886"/>
    <x v="8"/>
    <m/>
  </r>
  <r>
    <x v="1443"/>
    <n v="20"/>
    <x v="4"/>
    <s v="NA"/>
    <n v="4403"/>
    <x v="23"/>
    <s v="Pave"/>
    <s v="NA"/>
    <s v="IR2"/>
    <s v="Lvl"/>
    <s v="AllPub"/>
    <s v="Inside"/>
    <s v="Gtl"/>
    <x v="22"/>
    <s v="Norm"/>
    <s v="Norm"/>
    <x v="0"/>
    <x v="3"/>
    <x v="3"/>
    <x v="0"/>
    <n v="2009"/>
    <x v="11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x v="1"/>
    <s v="SBrkr"/>
    <n v="1478"/>
    <n v="0"/>
    <n v="0"/>
    <x v="17"/>
    <n v="1478"/>
    <n v="1"/>
    <n v="0"/>
    <n v="2"/>
    <n v="1"/>
    <n v="2"/>
    <n v="1"/>
    <s v="Gd"/>
    <n v="7"/>
    <s v="Typ"/>
    <n v="1"/>
    <s v="Gd"/>
    <s v="Attchd"/>
    <n v="2009"/>
    <s v="Fin"/>
    <x v="4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x v="398"/>
    <n v="76.551724137931032"/>
    <x v="6"/>
    <m/>
  </r>
  <r>
    <x v="1444"/>
    <n v="120"/>
    <x v="1"/>
    <n v="44"/>
    <n v="6371"/>
    <x v="1"/>
    <s v="Pave"/>
    <s v="NA"/>
    <s v="IR1"/>
    <s v="Lvl"/>
    <s v="AllPub"/>
    <s v="Inside"/>
    <s v="Gtl"/>
    <x v="23"/>
    <s v="Norm"/>
    <s v="Norm"/>
    <x v="3"/>
    <x v="3"/>
    <x v="3"/>
    <x v="0"/>
    <n v="2009"/>
    <x v="11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x v="1"/>
    <s v="SBrkr"/>
    <n v="1358"/>
    <n v="0"/>
    <n v="0"/>
    <x v="6"/>
    <n v="1358"/>
    <n v="1"/>
    <n v="0"/>
    <n v="2"/>
    <n v="0"/>
    <n v="2"/>
    <n v="1"/>
    <s v="Gd"/>
    <n v="6"/>
    <s v="Typ"/>
    <n v="1"/>
    <s v="Gd"/>
    <s v="Attchd"/>
    <n v="2010"/>
    <s v="RFn"/>
    <x v="4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x v="235"/>
    <n v="82.962962962962962"/>
    <x v="6"/>
    <m/>
  </r>
  <r>
    <x v="1445"/>
    <n v="20"/>
    <x v="4"/>
    <n v="75"/>
    <n v="7862"/>
    <x v="14"/>
    <s v="Pave"/>
    <s v="NA"/>
    <s v="IR1"/>
    <s v="Lvl"/>
    <s v="AllPub"/>
    <s v="Inside"/>
    <s v="Gtl"/>
    <x v="22"/>
    <s v="Norm"/>
    <s v="Norm"/>
    <x v="0"/>
    <x v="3"/>
    <x v="2"/>
    <x v="0"/>
    <n v="2009"/>
    <x v="11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x v="1"/>
    <s v="SBrkr"/>
    <n v="1218"/>
    <n v="0"/>
    <n v="0"/>
    <x v="2"/>
    <n v="1218"/>
    <n v="0"/>
    <n v="0"/>
    <n v="2"/>
    <n v="0"/>
    <n v="2"/>
    <n v="1"/>
    <s v="Gd"/>
    <n v="4"/>
    <s v="Typ"/>
    <n v="0"/>
    <s v="NA"/>
    <s v="Attchd"/>
    <n v="2009"/>
    <s v="Fin"/>
    <x v="4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x v="648"/>
    <n v="86.791666666666671"/>
    <x v="8"/>
    <m/>
  </r>
  <r>
    <x v="1446"/>
    <n v="60"/>
    <x v="4"/>
    <n v="75"/>
    <n v="8004"/>
    <x v="14"/>
    <s v="Pave"/>
    <s v="NA"/>
    <s v="IR1"/>
    <s v="Lvl"/>
    <s v="AllPub"/>
    <s v="Inside"/>
    <s v="Gtl"/>
    <x v="22"/>
    <s v="RRAn"/>
    <s v="Norm"/>
    <x v="0"/>
    <x v="0"/>
    <x v="0"/>
    <x v="0"/>
    <n v="2009"/>
    <x v="11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x v="1"/>
    <s v="SBrkr"/>
    <n v="832"/>
    <n v="1103"/>
    <n v="0"/>
    <x v="0"/>
    <n v="1935"/>
    <n v="1"/>
    <n v="0"/>
    <n v="2"/>
    <n v="1"/>
    <n v="3"/>
    <n v="1"/>
    <s v="TA"/>
    <n v="8"/>
    <s v="Typ"/>
    <n v="0"/>
    <s v="NA"/>
    <s v="BuiltIn"/>
    <n v="2009"/>
    <s v="Fin"/>
    <x v="4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x v="649"/>
    <n v="94.083928571428572"/>
    <x v="8"/>
    <m/>
  </r>
  <r>
    <x v="1447"/>
    <n v="60"/>
    <x v="4"/>
    <n v="72"/>
    <n v="8640"/>
    <x v="9"/>
    <s v="Pave"/>
    <s v="NA"/>
    <s v="Reg"/>
    <s v="Lvl"/>
    <s v="AllPub"/>
    <s v="Inside"/>
    <s v="Gtl"/>
    <x v="22"/>
    <s v="Norm"/>
    <s v="Norm"/>
    <x v="0"/>
    <x v="0"/>
    <x v="3"/>
    <x v="0"/>
    <n v="2009"/>
    <x v="11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x v="1"/>
    <s v="SBrkr"/>
    <n v="932"/>
    <n v="920"/>
    <n v="0"/>
    <x v="0"/>
    <n v="1852"/>
    <n v="1"/>
    <n v="0"/>
    <n v="2"/>
    <n v="1"/>
    <n v="3"/>
    <n v="1"/>
    <s v="Gd"/>
    <n v="7"/>
    <s v="Typ"/>
    <n v="1"/>
    <s v="TA"/>
    <s v="Attchd"/>
    <n v="2009"/>
    <s v="RFn"/>
    <x v="4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x v="650"/>
    <n v="90.242142857142852"/>
    <x v="8"/>
    <m/>
  </r>
  <r>
    <x v="1448"/>
    <n v="60"/>
    <x v="4"/>
    <n v="72"/>
    <n v="8640"/>
    <x v="9"/>
    <s v="Pave"/>
    <s v="NA"/>
    <s v="Reg"/>
    <s v="Lvl"/>
    <s v="AllPub"/>
    <s v="Inside"/>
    <s v="Gtl"/>
    <x v="22"/>
    <s v="Norm"/>
    <s v="Norm"/>
    <x v="0"/>
    <x v="0"/>
    <x v="3"/>
    <x v="0"/>
    <n v="2009"/>
    <x v="11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x v="1"/>
    <s v="SBrkr"/>
    <n v="764"/>
    <n v="783"/>
    <n v="0"/>
    <x v="26"/>
    <n v="1547"/>
    <n v="0"/>
    <n v="0"/>
    <n v="2"/>
    <n v="1"/>
    <n v="3"/>
    <n v="1"/>
    <s v="Gd"/>
    <n v="7"/>
    <s v="Typ"/>
    <n v="0"/>
    <s v="NA"/>
    <s v="Attchd"/>
    <n v="2009"/>
    <s v="Unf"/>
    <x v="4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x v="651"/>
    <n v="93.565217391304344"/>
    <x v="8"/>
    <m/>
  </r>
  <r>
    <x v="1449"/>
    <n v="20"/>
    <x v="4"/>
    <n v="72"/>
    <n v="8640"/>
    <x v="9"/>
    <s v="Pave"/>
    <s v="NA"/>
    <s v="Reg"/>
    <s v="Lvl"/>
    <s v="AllPub"/>
    <s v="Inside"/>
    <s v="Gtl"/>
    <x v="22"/>
    <s v="Norm"/>
    <s v="Norm"/>
    <x v="0"/>
    <x v="3"/>
    <x v="0"/>
    <x v="0"/>
    <n v="2009"/>
    <x v="11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x v="1"/>
    <s v="SBrkr"/>
    <n v="1314"/>
    <n v="0"/>
    <n v="0"/>
    <x v="23"/>
    <n v="1314"/>
    <n v="1"/>
    <n v="0"/>
    <n v="2"/>
    <n v="0"/>
    <n v="3"/>
    <n v="1"/>
    <s v="Gd"/>
    <n v="6"/>
    <s v="Typ"/>
    <n v="0"/>
    <s v="NA"/>
    <s v="Attchd"/>
    <n v="2009"/>
    <s v="RFn"/>
    <x v="4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x v="652"/>
    <n v="88.252307692307696"/>
    <x v="8"/>
    <m/>
  </r>
  <r>
    <x v="1450"/>
    <n v="20"/>
    <x v="4"/>
    <n v="85"/>
    <n v="9187"/>
    <x v="2"/>
    <s v="Pave"/>
    <s v="NA"/>
    <s v="Reg"/>
    <s v="Lvl"/>
    <s v="AllPub"/>
    <s v="Inside"/>
    <s v="Gtl"/>
    <x v="22"/>
    <s v="Norm"/>
    <s v="Norm"/>
    <x v="0"/>
    <x v="3"/>
    <x v="9"/>
    <x v="0"/>
    <n v="2009"/>
    <x v="11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x v="1"/>
    <s v="SBrkr"/>
    <n v="1766"/>
    <n v="0"/>
    <n v="0"/>
    <x v="16"/>
    <n v="1766"/>
    <n v="1"/>
    <n v="0"/>
    <n v="2"/>
    <n v="1"/>
    <n v="2"/>
    <n v="1"/>
    <s v="Ex"/>
    <n v="7"/>
    <s v="Typ"/>
    <n v="1"/>
    <s v="Gd"/>
    <s v="Attchd"/>
    <n v="2009"/>
    <s v="Fin"/>
    <x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x v="653"/>
    <n v="105.96514285714285"/>
    <x v="10"/>
    <m/>
  </r>
  <r>
    <x v="1451"/>
    <n v="20"/>
    <x v="1"/>
    <n v="79"/>
    <n v="9541"/>
    <x v="15"/>
    <s v="Pave"/>
    <s v="NA"/>
    <s v="IR1"/>
    <s v="Lvl"/>
    <s v="AllPub"/>
    <s v="Inside"/>
    <s v="Gtl"/>
    <x v="23"/>
    <s v="Norm"/>
    <s v="Norm"/>
    <x v="0"/>
    <x v="3"/>
    <x v="3"/>
    <x v="0"/>
    <n v="2009"/>
    <x v="11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x v="1"/>
    <s v="SBrkr"/>
    <n v="1502"/>
    <n v="0"/>
    <n v="0"/>
    <x v="13"/>
    <n v="1502"/>
    <n v="0"/>
    <n v="0"/>
    <n v="2"/>
    <n v="0"/>
    <n v="3"/>
    <n v="1"/>
    <s v="Gd"/>
    <n v="7"/>
    <s v="Typ"/>
    <n v="0"/>
    <s v="NA"/>
    <s v="Attchd"/>
    <n v="2009"/>
    <s v="RFn"/>
    <x v="4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x v="654"/>
    <n v="77.723333333333329"/>
    <x v="6"/>
    <m/>
  </r>
  <r>
    <x v="1452"/>
    <n v="20"/>
    <x v="1"/>
    <n v="83"/>
    <n v="10159"/>
    <x v="3"/>
    <s v="Pave"/>
    <s v="NA"/>
    <s v="IR1"/>
    <s v="Lvl"/>
    <s v="AllPub"/>
    <s v="Inside"/>
    <s v="Gtl"/>
    <x v="23"/>
    <s v="Norm"/>
    <s v="Norm"/>
    <x v="0"/>
    <x v="3"/>
    <x v="9"/>
    <x v="0"/>
    <n v="2009"/>
    <x v="11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x v="1"/>
    <s v="SBrkr"/>
    <n v="1940"/>
    <n v="0"/>
    <n v="0"/>
    <x v="4"/>
    <n v="1940"/>
    <n v="1"/>
    <n v="0"/>
    <n v="2"/>
    <n v="1"/>
    <n v="3"/>
    <n v="1"/>
    <s v="Ex"/>
    <n v="8"/>
    <s v="Typ"/>
    <n v="1"/>
    <s v="Gd"/>
    <s v="Attchd"/>
    <n v="2010"/>
    <s v="Fin"/>
    <x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x v="655"/>
    <n v="101.33128205128205"/>
    <x v="9"/>
    <m/>
  </r>
  <r>
    <x v="1453"/>
    <n v="20"/>
    <x v="1"/>
    <n v="94"/>
    <n v="10402"/>
    <x v="16"/>
    <s v="Pave"/>
    <s v="NA"/>
    <s v="IR1"/>
    <s v="Lvl"/>
    <s v="AllPub"/>
    <s v="Corner"/>
    <s v="Gtl"/>
    <x v="14"/>
    <s v="Norm"/>
    <s v="Norm"/>
    <x v="0"/>
    <x v="3"/>
    <x v="3"/>
    <x v="0"/>
    <n v="2009"/>
    <x v="11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x v="1"/>
    <s v="SBrkr"/>
    <n v="1226"/>
    <n v="0"/>
    <n v="0"/>
    <x v="22"/>
    <n v="1226"/>
    <n v="0"/>
    <n v="0"/>
    <n v="2"/>
    <n v="0"/>
    <n v="3"/>
    <n v="1"/>
    <s v="Gd"/>
    <n v="6"/>
    <s v="Typ"/>
    <n v="0"/>
    <s v="NA"/>
    <s v="Attchd"/>
    <n v="2009"/>
    <s v="RFn"/>
    <x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x v="656"/>
    <n v="79.56"/>
    <x v="6"/>
    <m/>
  </r>
  <r>
    <x v="1454"/>
    <n v="20"/>
    <x v="1"/>
    <n v="83"/>
    <n v="10420"/>
    <x v="16"/>
    <s v="Pave"/>
    <s v="NA"/>
    <s v="Reg"/>
    <s v="Lvl"/>
    <s v="AllPub"/>
    <s v="Corner"/>
    <s v="Gtl"/>
    <x v="2"/>
    <s v="Norm"/>
    <s v="Norm"/>
    <x v="0"/>
    <x v="3"/>
    <x v="2"/>
    <x v="0"/>
    <n v="2009"/>
    <x v="11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x v="1"/>
    <s v="SBrkr"/>
    <n v="1212"/>
    <n v="0"/>
    <n v="0"/>
    <x v="2"/>
    <n v="1212"/>
    <n v="0"/>
    <n v="0"/>
    <n v="2"/>
    <n v="0"/>
    <n v="3"/>
    <n v="1"/>
    <s v="Gd"/>
    <n v="6"/>
    <s v="Typ"/>
    <n v="0"/>
    <s v="NA"/>
    <s v="Attchd"/>
    <n v="2009"/>
    <s v="RFn"/>
    <x v="4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x v="657"/>
    <n v="77.5"/>
    <x v="6"/>
    <m/>
  </r>
  <r>
    <x v="1455"/>
    <n v="60"/>
    <x v="1"/>
    <n v="92"/>
    <n v="12003"/>
    <x v="31"/>
    <s v="Pave"/>
    <s v="NA"/>
    <s v="Reg"/>
    <s v="Lvl"/>
    <s v="AllPub"/>
    <s v="Corner"/>
    <s v="Gtl"/>
    <x v="12"/>
    <s v="Norm"/>
    <s v="Norm"/>
    <x v="0"/>
    <x v="0"/>
    <x v="0"/>
    <x v="0"/>
    <n v="2009"/>
    <x v="11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x v="1"/>
    <s v="SBrkr"/>
    <n v="774"/>
    <n v="1194"/>
    <n v="0"/>
    <x v="6"/>
    <n v="1968"/>
    <n v="0"/>
    <n v="0"/>
    <n v="2"/>
    <n v="1"/>
    <n v="4"/>
    <n v="1"/>
    <s v="Ex"/>
    <n v="8"/>
    <s v="Typ"/>
    <n v="1"/>
    <s v="Gd"/>
    <s v="BuiltIn"/>
    <n v="2009"/>
    <s v="Fin"/>
    <x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x v="658"/>
    <n v="99.81481481481481"/>
    <x v="9"/>
    <m/>
  </r>
  <r>
    <x v="1456"/>
    <n v="20"/>
    <x v="1"/>
    <n v="94"/>
    <n v="12220"/>
    <x v="31"/>
    <s v="Pave"/>
    <s v="NA"/>
    <s v="Reg"/>
    <s v="Lvl"/>
    <s v="AllPub"/>
    <s v="Inside"/>
    <s v="Gtl"/>
    <x v="23"/>
    <s v="Norm"/>
    <s v="Norm"/>
    <x v="0"/>
    <x v="3"/>
    <x v="5"/>
    <x v="0"/>
    <n v="2009"/>
    <x v="11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x v="1"/>
    <s v="SBrkr"/>
    <n v="2020"/>
    <n v="0"/>
    <n v="0"/>
    <x v="12"/>
    <n v="2020"/>
    <n v="1"/>
    <n v="0"/>
    <n v="2"/>
    <n v="1"/>
    <n v="3"/>
    <n v="1"/>
    <s v="Ex"/>
    <n v="9"/>
    <s v="Typ"/>
    <n v="1"/>
    <s v="Gd"/>
    <s v="Attchd"/>
    <n v="2009"/>
    <s v="Fin"/>
    <x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x v="659"/>
    <n v="100.71525"/>
    <x v="9"/>
    <m/>
  </r>
  <r>
    <x v="1457"/>
    <n v="20"/>
    <x v="1"/>
    <n v="100"/>
    <n v="12919"/>
    <x v="24"/>
    <s v="Pave"/>
    <s v="NA"/>
    <s v="IR1"/>
    <s v="Lvl"/>
    <s v="AllPub"/>
    <s v="Inside"/>
    <s v="Gtl"/>
    <x v="23"/>
    <s v="Norm"/>
    <s v="Norm"/>
    <x v="0"/>
    <x v="3"/>
    <x v="9"/>
    <x v="0"/>
    <n v="2009"/>
    <x v="11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x v="1"/>
    <s v="SBrkr"/>
    <n v="2364"/>
    <n v="0"/>
    <n v="0"/>
    <x v="41"/>
    <n v="2364"/>
    <n v="1"/>
    <n v="0"/>
    <n v="2"/>
    <n v="1"/>
    <n v="2"/>
    <n v="1"/>
    <s v="Ex"/>
    <n v="11"/>
    <s v="Typ"/>
    <n v="2"/>
    <s v="Gd"/>
    <s v="Attchd"/>
    <n v="2009"/>
    <s v="Fin"/>
    <x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x v="660"/>
    <n v="130.13978723404256"/>
    <x v="11"/>
    <m/>
  </r>
  <r>
    <x v="1458"/>
    <n v="60"/>
    <x v="1"/>
    <n v="83"/>
    <n v="13159"/>
    <x v="24"/>
    <s v="Pave"/>
    <s v="NA"/>
    <s v="IR1"/>
    <s v="HLS"/>
    <s v="AllPub"/>
    <s v="Corner"/>
    <s v="Gtl"/>
    <x v="12"/>
    <s v="Norm"/>
    <s v="Norm"/>
    <x v="0"/>
    <x v="0"/>
    <x v="3"/>
    <x v="0"/>
    <n v="2009"/>
    <x v="11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x v="1"/>
    <s v="SBrkr"/>
    <n v="846"/>
    <n v="846"/>
    <n v="0"/>
    <x v="22"/>
    <n v="1692"/>
    <n v="0"/>
    <n v="0"/>
    <n v="2"/>
    <n v="1"/>
    <n v="3"/>
    <n v="1"/>
    <s v="Gd"/>
    <n v="6"/>
    <s v="Typ"/>
    <n v="0"/>
    <s v="NA"/>
    <s v="Attchd"/>
    <n v="2009"/>
    <s v="RFn"/>
    <x v="4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x v="661"/>
    <n v="89.8"/>
    <x v="8"/>
    <m/>
  </r>
  <r>
    <x v="1459"/>
    <n v="20"/>
    <x v="1"/>
    <n v="88"/>
    <n v="11394"/>
    <x v="8"/>
    <s v="Pave"/>
    <s v="NA"/>
    <s v="Reg"/>
    <s v="Lvl"/>
    <s v="AllPub"/>
    <s v="Corner"/>
    <s v="Gtl"/>
    <x v="20"/>
    <s v="Norm"/>
    <s v="Norm"/>
    <x v="0"/>
    <x v="3"/>
    <x v="9"/>
    <x v="6"/>
    <n v="2010"/>
    <x v="12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x v="1"/>
    <s v="SBrkr"/>
    <n v="1856"/>
    <n v="0"/>
    <n v="0"/>
    <x v="39"/>
    <n v="1856"/>
    <n v="1"/>
    <n v="0"/>
    <n v="1"/>
    <n v="1"/>
    <n v="1"/>
    <n v="1"/>
    <s v="Ex"/>
    <n v="8"/>
    <s v="Typ"/>
    <n v="1"/>
    <s v="Ex"/>
    <s v="Attchd"/>
    <n v="2010"/>
    <s v="Fin"/>
    <x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x v="662"/>
    <n v="106.60324324324324"/>
    <x v="1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47283-A994-7D4D-BD10-376E6F03A52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B22:C76" firstHeaderRow="1" firstDataRow="1" firstDataCol="1"/>
  <pivotFields count="8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numFmtId="165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83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9"/>
    </i>
    <i>
      <x v="51"/>
    </i>
    <i>
      <x v="54"/>
    </i>
    <i>
      <x v="57"/>
    </i>
    <i>
      <x v="58"/>
    </i>
    <i>
      <x v="70"/>
    </i>
    <i>
      <x v="71"/>
    </i>
    <i t="grand">
      <x/>
    </i>
  </rowItems>
  <colItems count="1">
    <i/>
  </colItems>
  <dataFields count="1">
    <dataField name="Count of SalePrice" fld="83" subtotal="count" baseField="0" baseItem="0"/>
  </dataFields>
  <formats count="18">
    <format dxfId="1134">
      <pivotArea field="83" type="button" dataOnly="0" labelOnly="1" outline="0" axis="axisRow" fieldPosition="0"/>
    </format>
    <format dxfId="1133">
      <pivotArea dataOnly="0" labelOnly="1" fieldPosition="0">
        <references count="1">
          <reference field="8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6"/>
            <x v="49"/>
            <x v="51"/>
            <x v="54"/>
            <x v="57"/>
          </reference>
        </references>
      </pivotArea>
    </format>
    <format dxfId="1132">
      <pivotArea dataOnly="0" labelOnly="1" fieldPosition="0">
        <references count="1">
          <reference field="83" count="3">
            <x v="58"/>
            <x v="70"/>
            <x v="71"/>
          </reference>
        </references>
      </pivotArea>
    </format>
    <format dxfId="1131">
      <pivotArea dataOnly="0" labelOnly="1" grandRow="1" outline="0" fieldPosition="0"/>
    </format>
    <format dxfId="1130">
      <pivotArea type="all" dataOnly="0" outline="0" fieldPosition="0"/>
    </format>
    <format dxfId="1129">
      <pivotArea outline="0" collapsedLevelsAreSubtotals="1" fieldPosition="0"/>
    </format>
    <format dxfId="1128">
      <pivotArea field="83" type="button" dataOnly="0" labelOnly="1" outline="0" axis="axisRow" fieldPosition="0"/>
    </format>
    <format dxfId="1127">
      <pivotArea dataOnly="0" labelOnly="1" fieldPosition="0">
        <references count="1">
          <reference field="8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6"/>
            <x v="49"/>
            <x v="51"/>
            <x v="54"/>
            <x v="57"/>
          </reference>
        </references>
      </pivotArea>
    </format>
    <format dxfId="1126">
      <pivotArea dataOnly="0" labelOnly="1" fieldPosition="0">
        <references count="1">
          <reference field="83" count="3">
            <x v="58"/>
            <x v="70"/>
            <x v="71"/>
          </reference>
        </references>
      </pivotArea>
    </format>
    <format dxfId="1125">
      <pivotArea dataOnly="0" labelOnly="1" grandRow="1" outline="0" fieldPosition="0"/>
    </format>
    <format dxfId="1124">
      <pivotArea dataOnly="0" labelOnly="1" outline="0" axis="axisValues" fieldPosition="0"/>
    </format>
    <format dxfId="1123">
      <pivotArea type="all" dataOnly="0" outline="0" fieldPosition="0"/>
    </format>
    <format dxfId="1122">
      <pivotArea outline="0" collapsedLevelsAreSubtotals="1" fieldPosition="0"/>
    </format>
    <format dxfId="1121">
      <pivotArea field="83" type="button" dataOnly="0" labelOnly="1" outline="0" axis="axisRow" fieldPosition="0"/>
    </format>
    <format dxfId="1120">
      <pivotArea dataOnly="0" labelOnly="1" fieldPosition="0">
        <references count="1">
          <reference field="8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6"/>
            <x v="49"/>
            <x v="51"/>
            <x v="54"/>
            <x v="57"/>
          </reference>
        </references>
      </pivotArea>
    </format>
    <format dxfId="1119">
      <pivotArea dataOnly="0" labelOnly="1" fieldPosition="0">
        <references count="1">
          <reference field="83" count="3">
            <x v="58"/>
            <x v="70"/>
            <x v="71"/>
          </reference>
        </references>
      </pivotArea>
    </format>
    <format dxfId="1118">
      <pivotArea dataOnly="0" labelOnly="1" grandRow="1" outline="0" fieldPosition="0"/>
    </format>
    <format dxfId="1117">
      <pivotArea dataOnly="0" labelOnly="1" outline="0" axis="axisValues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20040-9CA1-A643-A098-96F75169612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B2:C19" firstHeaderRow="1" firstDataRow="1" firstDataCol="1"/>
  <pivotFields count="8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48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24"/>
    </i>
    <i t="grand">
      <x/>
    </i>
  </rowItems>
  <colItems count="1">
    <i/>
  </colItems>
  <dataFields count="1">
    <dataField name="Count of TotalSF Rounded" fld="48" subtotal="count" baseField="0" baseItem="0"/>
  </dataFields>
  <formats count="12">
    <format dxfId="1146">
      <pivotArea type="all" dataOnly="0" outline="0" fieldPosition="0"/>
    </format>
    <format dxfId="1145">
      <pivotArea outline="0" collapsedLevelsAreSubtotals="1" fieldPosition="0"/>
    </format>
    <format dxfId="1144">
      <pivotArea field="48" type="button" dataOnly="0" labelOnly="1" outline="0" axis="axisRow" fieldPosition="0"/>
    </format>
    <format dxfId="1143">
      <pivotArea dataOnly="0" labelOnly="1" fieldPosition="0">
        <references count="1">
          <reference field="48" count="1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6"/>
            <x v="24"/>
          </reference>
        </references>
      </pivotArea>
    </format>
    <format dxfId="1142">
      <pivotArea dataOnly="0" labelOnly="1" grandRow="1" outline="0" fieldPosition="0"/>
    </format>
    <format dxfId="1141">
      <pivotArea dataOnly="0" labelOnly="1" outline="0" axis="axisValues" fieldPosition="0"/>
    </format>
    <format dxfId="1140">
      <pivotArea type="all" dataOnly="0" outline="0" fieldPosition="0"/>
    </format>
    <format dxfId="1139">
      <pivotArea outline="0" collapsedLevelsAreSubtotals="1" fieldPosition="0"/>
    </format>
    <format dxfId="1138">
      <pivotArea field="48" type="button" dataOnly="0" labelOnly="1" outline="0" axis="axisRow" fieldPosition="0"/>
    </format>
    <format dxfId="1137">
      <pivotArea dataOnly="0" labelOnly="1" fieldPosition="0">
        <references count="1">
          <reference field="48" count="1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6"/>
            <x v="24"/>
          </reference>
        </references>
      </pivotArea>
    </format>
    <format dxfId="1136">
      <pivotArea dataOnly="0" labelOnly="1" grandRow="1" outline="0" fieldPosition="0"/>
    </format>
    <format dxfId="1135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42A514-444B-E34B-80A8-FBE7D2C77E18}" name="PivotTable119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K4:L227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223">
    <i>
      <x v="4"/>
    </i>
    <i>
      <x v="6"/>
    </i>
    <i>
      <x v="7"/>
    </i>
    <i>
      <x v="13"/>
    </i>
    <i>
      <x v="25"/>
    </i>
    <i>
      <x v="27"/>
    </i>
    <i>
      <x v="28"/>
    </i>
    <i>
      <x v="33"/>
    </i>
    <i>
      <x v="34"/>
    </i>
    <i>
      <x v="47"/>
    </i>
    <i>
      <x v="64"/>
    </i>
    <i>
      <x v="80"/>
    </i>
    <i>
      <x v="82"/>
    </i>
    <i>
      <x v="96"/>
    </i>
    <i>
      <x v="100"/>
    </i>
    <i>
      <x v="105"/>
    </i>
    <i>
      <x v="114"/>
    </i>
    <i>
      <x v="130"/>
    </i>
    <i>
      <x v="131"/>
    </i>
    <i>
      <x v="134"/>
    </i>
    <i>
      <x v="135"/>
    </i>
    <i>
      <x v="143"/>
    </i>
    <i>
      <x v="151"/>
    </i>
    <i>
      <x v="162"/>
    </i>
    <i>
      <x v="169"/>
    </i>
    <i>
      <x v="174"/>
    </i>
    <i>
      <x v="175"/>
    </i>
    <i>
      <x v="176"/>
    </i>
    <i>
      <x v="177"/>
    </i>
    <i>
      <x v="183"/>
    </i>
    <i>
      <x v="189"/>
    </i>
    <i>
      <x v="199"/>
    </i>
    <i>
      <x v="208"/>
    </i>
    <i>
      <x v="220"/>
    </i>
    <i>
      <x v="221"/>
    </i>
    <i>
      <x v="238"/>
    </i>
    <i>
      <x v="240"/>
    </i>
    <i>
      <x v="244"/>
    </i>
    <i>
      <x v="251"/>
    </i>
    <i>
      <x v="255"/>
    </i>
    <i>
      <x v="257"/>
    </i>
    <i>
      <x v="270"/>
    </i>
    <i>
      <x v="272"/>
    </i>
    <i>
      <x v="276"/>
    </i>
    <i>
      <x v="279"/>
    </i>
    <i>
      <x v="284"/>
    </i>
    <i>
      <x v="290"/>
    </i>
    <i>
      <x v="293"/>
    </i>
    <i>
      <x v="294"/>
    </i>
    <i>
      <x v="302"/>
    </i>
    <i>
      <x v="316"/>
    </i>
    <i>
      <x v="317"/>
    </i>
    <i>
      <x v="326"/>
    </i>
    <i>
      <x v="328"/>
    </i>
    <i>
      <x v="335"/>
    </i>
    <i>
      <x v="337"/>
    </i>
    <i>
      <x v="343"/>
    </i>
    <i>
      <x v="347"/>
    </i>
    <i>
      <x v="359"/>
    </i>
    <i>
      <x v="403"/>
    </i>
    <i>
      <x v="408"/>
    </i>
    <i>
      <x v="409"/>
    </i>
    <i>
      <x v="414"/>
    </i>
    <i>
      <x v="421"/>
    </i>
    <i>
      <x v="426"/>
    </i>
    <i>
      <x v="445"/>
    </i>
    <i>
      <x v="446"/>
    </i>
    <i>
      <x v="451"/>
    </i>
    <i>
      <x v="457"/>
    </i>
    <i>
      <x v="468"/>
    </i>
    <i>
      <x v="470"/>
    </i>
    <i>
      <x v="474"/>
    </i>
    <i>
      <x v="476"/>
    </i>
    <i>
      <x v="478"/>
    </i>
    <i>
      <x v="487"/>
    </i>
    <i>
      <x v="488"/>
    </i>
    <i>
      <x v="503"/>
    </i>
    <i>
      <x v="519"/>
    </i>
    <i>
      <x v="530"/>
    </i>
    <i>
      <x v="539"/>
    </i>
    <i>
      <x v="541"/>
    </i>
    <i>
      <x v="542"/>
    </i>
    <i>
      <x v="545"/>
    </i>
    <i>
      <x v="549"/>
    </i>
    <i>
      <x v="552"/>
    </i>
    <i>
      <x v="554"/>
    </i>
    <i>
      <x v="564"/>
    </i>
    <i>
      <x v="567"/>
    </i>
    <i>
      <x v="598"/>
    </i>
    <i>
      <x v="600"/>
    </i>
    <i>
      <x v="604"/>
    </i>
    <i>
      <x v="612"/>
    </i>
    <i>
      <x v="628"/>
    </i>
    <i>
      <x v="631"/>
    </i>
    <i>
      <x v="639"/>
    </i>
    <i>
      <x v="640"/>
    </i>
    <i>
      <x v="641"/>
    </i>
    <i>
      <x v="659"/>
    </i>
    <i>
      <x v="665"/>
    </i>
    <i>
      <x v="666"/>
    </i>
    <i>
      <x v="667"/>
    </i>
    <i>
      <x v="673"/>
    </i>
    <i>
      <x v="683"/>
    </i>
    <i>
      <x v="684"/>
    </i>
    <i>
      <x v="685"/>
    </i>
    <i>
      <x v="704"/>
    </i>
    <i>
      <x v="716"/>
    </i>
    <i>
      <x v="724"/>
    </i>
    <i>
      <x v="728"/>
    </i>
    <i>
      <x v="730"/>
    </i>
    <i>
      <x v="732"/>
    </i>
    <i>
      <x v="746"/>
    </i>
    <i>
      <x v="748"/>
    </i>
    <i>
      <x v="752"/>
    </i>
    <i>
      <x v="753"/>
    </i>
    <i>
      <x v="764"/>
    </i>
    <i>
      <x v="765"/>
    </i>
    <i>
      <x v="776"/>
    </i>
    <i>
      <x v="787"/>
    </i>
    <i>
      <x v="792"/>
    </i>
    <i>
      <x v="793"/>
    </i>
    <i>
      <x v="809"/>
    </i>
    <i>
      <x v="815"/>
    </i>
    <i>
      <x v="817"/>
    </i>
    <i>
      <x v="824"/>
    </i>
    <i>
      <x v="828"/>
    </i>
    <i>
      <x v="833"/>
    </i>
    <i>
      <x v="836"/>
    </i>
    <i>
      <x v="845"/>
    </i>
    <i>
      <x v="848"/>
    </i>
    <i>
      <x v="866"/>
    </i>
    <i>
      <x v="869"/>
    </i>
    <i>
      <x v="885"/>
    </i>
    <i>
      <x v="886"/>
    </i>
    <i>
      <x v="889"/>
    </i>
    <i>
      <x v="903"/>
    </i>
    <i>
      <x v="906"/>
    </i>
    <i>
      <x v="907"/>
    </i>
    <i>
      <x v="910"/>
    </i>
    <i>
      <x v="913"/>
    </i>
    <i>
      <x v="918"/>
    </i>
    <i>
      <x v="923"/>
    </i>
    <i>
      <x v="924"/>
    </i>
    <i>
      <x v="929"/>
    </i>
    <i>
      <x v="933"/>
    </i>
    <i>
      <x v="937"/>
    </i>
    <i>
      <x v="938"/>
    </i>
    <i>
      <x v="939"/>
    </i>
    <i>
      <x v="941"/>
    </i>
    <i>
      <x v="943"/>
    </i>
    <i>
      <x v="947"/>
    </i>
    <i>
      <x v="983"/>
    </i>
    <i>
      <x v="994"/>
    </i>
    <i>
      <x v="1002"/>
    </i>
    <i>
      <x v="1003"/>
    </i>
    <i>
      <x v="1006"/>
    </i>
    <i>
      <x v="1008"/>
    </i>
    <i>
      <x v="1016"/>
    </i>
    <i>
      <x v="1027"/>
    </i>
    <i>
      <x v="1033"/>
    </i>
    <i>
      <x v="1036"/>
    </i>
    <i>
      <x v="1037"/>
    </i>
    <i>
      <x v="1054"/>
    </i>
    <i>
      <x v="1058"/>
    </i>
    <i>
      <x v="1062"/>
    </i>
    <i>
      <x v="1087"/>
    </i>
    <i>
      <x v="1121"/>
    </i>
    <i>
      <x v="1127"/>
    </i>
    <i>
      <x v="1130"/>
    </i>
    <i>
      <x v="1132"/>
    </i>
    <i>
      <x v="1133"/>
    </i>
    <i>
      <x v="1138"/>
    </i>
    <i>
      <x v="1158"/>
    </i>
    <i>
      <x v="1165"/>
    </i>
    <i>
      <x v="1166"/>
    </i>
    <i>
      <x v="1168"/>
    </i>
    <i>
      <x v="1174"/>
    </i>
    <i>
      <x v="1181"/>
    </i>
    <i>
      <x v="1184"/>
    </i>
    <i>
      <x v="1187"/>
    </i>
    <i>
      <x v="1203"/>
    </i>
    <i>
      <x v="1207"/>
    </i>
    <i>
      <x v="1209"/>
    </i>
    <i>
      <x v="1228"/>
    </i>
    <i>
      <x v="1239"/>
    </i>
    <i>
      <x v="1241"/>
    </i>
    <i>
      <x v="1253"/>
    </i>
    <i>
      <x v="1271"/>
    </i>
    <i>
      <x v="1277"/>
    </i>
    <i>
      <x v="1278"/>
    </i>
    <i>
      <x v="1280"/>
    </i>
    <i>
      <x v="1284"/>
    </i>
    <i>
      <x v="1287"/>
    </i>
    <i>
      <x v="1288"/>
    </i>
    <i>
      <x v="1289"/>
    </i>
    <i>
      <x v="1292"/>
    </i>
    <i>
      <x v="1300"/>
    </i>
    <i>
      <x v="1303"/>
    </i>
    <i>
      <x v="1305"/>
    </i>
    <i>
      <x v="1315"/>
    </i>
    <i>
      <x v="1316"/>
    </i>
    <i>
      <x v="1320"/>
    </i>
    <i>
      <x v="1330"/>
    </i>
    <i>
      <x v="1336"/>
    </i>
    <i>
      <x v="1348"/>
    </i>
    <i>
      <x v="1360"/>
    </i>
    <i>
      <x v="1361"/>
    </i>
    <i>
      <x v="1369"/>
    </i>
    <i>
      <x v="1372"/>
    </i>
    <i>
      <x v="1374"/>
    </i>
    <i>
      <x v="1375"/>
    </i>
    <i>
      <x v="1381"/>
    </i>
    <i>
      <x v="1387"/>
    </i>
    <i>
      <x v="1390"/>
    </i>
    <i>
      <x v="1391"/>
    </i>
    <i>
      <x v="1398"/>
    </i>
    <i>
      <x v="1405"/>
    </i>
    <i>
      <x v="1415"/>
    </i>
    <i>
      <x v="1416"/>
    </i>
    <i>
      <x v="1426"/>
    </i>
    <i>
      <x v="1442"/>
    </i>
    <i>
      <x v="1447"/>
    </i>
    <i>
      <x v="1451"/>
    </i>
  </rowItems>
  <colItems count="1">
    <i/>
  </colItems>
  <pageFields count="1">
    <pageField fld="48" hier="-1"/>
  </pageFields>
  <dataFields count="1">
    <dataField name="&lt;3500" fld="83" baseField="0" baseItem="0"/>
  </dataFields>
  <formats count="11">
    <format dxfId="1034">
      <pivotArea field="0" type="button" dataOnly="0" labelOnly="1" outline="0" axis="axisRow" fieldPosition="0"/>
    </format>
    <format dxfId="1033">
      <pivotArea dataOnly="0" labelOnly="1" outline="0" axis="axisValues" fieldPosition="0"/>
    </format>
    <format dxfId="1032">
      <pivotArea type="all" dataOnly="0" outline="0" fieldPosition="0"/>
    </format>
    <format dxfId="1031">
      <pivotArea outline="0" collapsedLevelsAreSubtotals="1" fieldPosition="0"/>
    </format>
    <format dxfId="1030">
      <pivotArea field="0" type="button" dataOnly="0" labelOnly="1" outline="0" axis="axisRow" fieldPosition="0"/>
    </format>
    <format dxfId="1029">
      <pivotArea dataOnly="0" labelOnly="1" fieldPosition="0">
        <references count="1">
          <reference field="0" count="50">
            <x v="4"/>
            <x v="6"/>
            <x v="7"/>
            <x v="13"/>
            <x v="25"/>
            <x v="27"/>
            <x v="28"/>
            <x v="33"/>
            <x v="34"/>
            <x v="47"/>
            <x v="64"/>
            <x v="80"/>
            <x v="82"/>
            <x v="96"/>
            <x v="100"/>
            <x v="105"/>
            <x v="114"/>
            <x v="130"/>
            <x v="131"/>
            <x v="134"/>
            <x v="135"/>
            <x v="143"/>
            <x v="151"/>
            <x v="162"/>
            <x v="169"/>
            <x v="174"/>
            <x v="175"/>
            <x v="176"/>
            <x v="177"/>
            <x v="183"/>
            <x v="189"/>
            <x v="199"/>
            <x v="208"/>
            <x v="220"/>
            <x v="221"/>
            <x v="238"/>
            <x v="240"/>
            <x v="244"/>
            <x v="251"/>
            <x v="255"/>
            <x v="257"/>
            <x v="270"/>
            <x v="272"/>
            <x v="276"/>
            <x v="279"/>
            <x v="284"/>
            <x v="290"/>
            <x v="293"/>
            <x v="294"/>
            <x v="302"/>
          </reference>
        </references>
      </pivotArea>
    </format>
    <format dxfId="1028">
      <pivotArea dataOnly="0" labelOnly="1" fieldPosition="0">
        <references count="1">
          <reference field="0" count="50">
            <x v="316"/>
            <x v="317"/>
            <x v="326"/>
            <x v="328"/>
            <x v="335"/>
            <x v="337"/>
            <x v="343"/>
            <x v="347"/>
            <x v="359"/>
            <x v="403"/>
            <x v="408"/>
            <x v="409"/>
            <x v="414"/>
            <x v="421"/>
            <x v="426"/>
            <x v="445"/>
            <x v="446"/>
            <x v="451"/>
            <x v="457"/>
            <x v="468"/>
            <x v="470"/>
            <x v="474"/>
            <x v="476"/>
            <x v="478"/>
            <x v="487"/>
            <x v="488"/>
            <x v="503"/>
            <x v="519"/>
            <x v="530"/>
            <x v="539"/>
            <x v="541"/>
            <x v="542"/>
            <x v="545"/>
            <x v="549"/>
            <x v="552"/>
            <x v="554"/>
            <x v="564"/>
            <x v="567"/>
            <x v="598"/>
            <x v="600"/>
            <x v="604"/>
            <x v="612"/>
            <x v="628"/>
            <x v="631"/>
            <x v="639"/>
            <x v="640"/>
            <x v="641"/>
            <x v="659"/>
            <x v="665"/>
            <x v="666"/>
          </reference>
        </references>
      </pivotArea>
    </format>
    <format dxfId="1027">
      <pivotArea dataOnly="0" labelOnly="1" fieldPosition="0">
        <references count="1">
          <reference field="0" count="50">
            <x v="667"/>
            <x v="673"/>
            <x v="683"/>
            <x v="684"/>
            <x v="685"/>
            <x v="704"/>
            <x v="716"/>
            <x v="724"/>
            <x v="728"/>
            <x v="730"/>
            <x v="732"/>
            <x v="746"/>
            <x v="748"/>
            <x v="752"/>
            <x v="753"/>
            <x v="764"/>
            <x v="765"/>
            <x v="776"/>
            <x v="787"/>
            <x v="792"/>
            <x v="793"/>
            <x v="809"/>
            <x v="815"/>
            <x v="817"/>
            <x v="824"/>
            <x v="828"/>
            <x v="833"/>
            <x v="836"/>
            <x v="845"/>
            <x v="848"/>
            <x v="866"/>
            <x v="869"/>
            <x v="885"/>
            <x v="886"/>
            <x v="889"/>
            <x v="903"/>
            <x v="906"/>
            <x v="907"/>
            <x v="910"/>
            <x v="913"/>
            <x v="918"/>
            <x v="923"/>
            <x v="924"/>
            <x v="929"/>
            <x v="933"/>
            <x v="937"/>
            <x v="938"/>
            <x v="939"/>
            <x v="941"/>
            <x v="943"/>
          </reference>
        </references>
      </pivotArea>
    </format>
    <format dxfId="1026">
      <pivotArea dataOnly="0" labelOnly="1" fieldPosition="0">
        <references count="1">
          <reference field="0" count="50">
            <x v="947"/>
            <x v="983"/>
            <x v="994"/>
            <x v="1002"/>
            <x v="1003"/>
            <x v="1006"/>
            <x v="1008"/>
            <x v="1016"/>
            <x v="1027"/>
            <x v="1033"/>
            <x v="1036"/>
            <x v="1037"/>
            <x v="1054"/>
            <x v="1058"/>
            <x v="1062"/>
            <x v="1087"/>
            <x v="1121"/>
            <x v="1127"/>
            <x v="1130"/>
            <x v="1132"/>
            <x v="1133"/>
            <x v="1138"/>
            <x v="1158"/>
            <x v="1165"/>
            <x v="1166"/>
            <x v="1168"/>
            <x v="1174"/>
            <x v="1181"/>
            <x v="1184"/>
            <x v="1187"/>
            <x v="1203"/>
            <x v="1207"/>
            <x v="1209"/>
            <x v="1228"/>
            <x v="1239"/>
            <x v="1241"/>
            <x v="1253"/>
            <x v="1271"/>
            <x v="1277"/>
            <x v="1278"/>
            <x v="1280"/>
            <x v="1284"/>
            <x v="1287"/>
            <x v="1288"/>
            <x v="1289"/>
            <x v="1292"/>
            <x v="1300"/>
            <x v="1303"/>
            <x v="1305"/>
            <x v="1315"/>
          </reference>
        </references>
      </pivotArea>
    </format>
    <format dxfId="1025">
      <pivotArea dataOnly="0" labelOnly="1" fieldPosition="0">
        <references count="1">
          <reference field="0" count="23">
            <x v="1316"/>
            <x v="1320"/>
            <x v="1330"/>
            <x v="1336"/>
            <x v="1348"/>
            <x v="1360"/>
            <x v="1361"/>
            <x v="1369"/>
            <x v="1372"/>
            <x v="1374"/>
            <x v="1375"/>
            <x v="1381"/>
            <x v="1387"/>
            <x v="1390"/>
            <x v="1391"/>
            <x v="1398"/>
            <x v="1405"/>
            <x v="1415"/>
            <x v="1416"/>
            <x v="1426"/>
            <x v="1442"/>
            <x v="1447"/>
            <x v="1451"/>
          </reference>
        </references>
      </pivotArea>
    </format>
    <format dxfId="10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343B0-DD78-124A-B867-443B0574F4CE}" name="PivotTable3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Q4:R30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26">
    <i>
      <x v="118"/>
    </i>
    <i>
      <x v="178"/>
    </i>
    <i>
      <x v="224"/>
    </i>
    <i>
      <x v="304"/>
    </i>
    <i>
      <x v="332"/>
    </i>
    <i>
      <x v="349"/>
    </i>
    <i>
      <x v="440"/>
    </i>
    <i>
      <x v="477"/>
    </i>
    <i>
      <x v="496"/>
    </i>
    <i>
      <x v="523"/>
    </i>
    <i>
      <x v="529"/>
    </i>
    <i>
      <x v="642"/>
    </i>
    <i>
      <x v="691"/>
    </i>
    <i>
      <x v="769"/>
    </i>
    <i>
      <x v="798"/>
    </i>
    <i>
      <x v="803"/>
    </i>
    <i>
      <x v="898"/>
    </i>
    <i>
      <x v="1024"/>
    </i>
    <i>
      <x v="1044"/>
    </i>
    <i>
      <x v="1046"/>
    </i>
    <i>
      <x v="1169"/>
    </i>
    <i>
      <x v="1175"/>
    </i>
    <i>
      <x v="1182"/>
    </i>
    <i>
      <x v="1298"/>
    </i>
    <i>
      <x v="1353"/>
    </i>
    <i>
      <x v="1373"/>
    </i>
  </rowItems>
  <colItems count="1">
    <i/>
  </colItems>
  <pageFields count="1">
    <pageField fld="48" hier="-1"/>
  </pageFields>
  <dataFields count="1">
    <dataField name="&gt;4500" fld="83" baseField="0" baseItem="0"/>
  </dataFields>
  <formats count="7">
    <format dxfId="1041">
      <pivotArea field="0" type="button" dataOnly="0" labelOnly="1" outline="0" axis="axisRow" fieldPosition="0"/>
    </format>
    <format dxfId="1040">
      <pivotArea dataOnly="0" labelOnly="1" outline="0" axis="axisValues" fieldPosition="0"/>
    </format>
    <format dxfId="1039">
      <pivotArea type="all" dataOnly="0" outline="0" fieldPosition="0"/>
    </format>
    <format dxfId="1038">
      <pivotArea outline="0" collapsedLevelsAreSubtotals="1" fieldPosition="0"/>
    </format>
    <format dxfId="1037">
      <pivotArea field="0" type="button" dataOnly="0" labelOnly="1" outline="0" axis="axisRow" fieldPosition="0"/>
    </format>
    <format dxfId="1036">
      <pivotArea dataOnly="0" labelOnly="1" fieldPosition="0">
        <references count="1">
          <reference field="0" count="26">
            <x v="118"/>
            <x v="178"/>
            <x v="224"/>
            <x v="304"/>
            <x v="332"/>
            <x v="349"/>
            <x v="440"/>
            <x v="477"/>
            <x v="496"/>
            <x v="523"/>
            <x v="529"/>
            <x v="642"/>
            <x v="691"/>
            <x v="769"/>
            <x v="798"/>
            <x v="803"/>
            <x v="898"/>
            <x v="1024"/>
            <x v="1044"/>
            <x v="1046"/>
            <x v="1169"/>
            <x v="1175"/>
            <x v="1182"/>
            <x v="1298"/>
            <x v="1353"/>
            <x v="1373"/>
          </reference>
        </references>
      </pivotArea>
    </format>
    <format dxfId="103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2D89E-F4F0-4548-B907-AD606C2AD17A}" name="PivotTable115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1">
  <location ref="C4:D48" firstHeaderRow="1" firstDataRow="1" firstDataCol="1" rowPageCount="1" colPageCount="1"/>
  <pivotFields count="87">
    <pivotField axis="axisRow" showAll="0" sortType="ascending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3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44">
    <i>
      <x v="495"/>
    </i>
    <i>
      <x v="916"/>
    </i>
    <i>
      <x v="710"/>
    </i>
    <i>
      <x v="1337"/>
    </i>
    <i>
      <x v="705"/>
    </i>
    <i>
      <x v="636"/>
    </i>
    <i>
      <x v="29"/>
    </i>
    <i>
      <x v="264"/>
    </i>
    <i>
      <x v="614"/>
    </i>
    <i>
      <x v="1326"/>
    </i>
    <i>
      <x v="935"/>
    </i>
    <i>
      <x v="1039"/>
    </i>
    <i>
      <x v="434"/>
    </i>
    <i>
      <x v="39"/>
    </i>
    <i>
      <x v="1323"/>
    </i>
    <i>
      <x v="98"/>
    </i>
    <i>
      <x v="649"/>
    </i>
    <i>
      <x v="125"/>
    </i>
    <i>
      <x v="976"/>
    </i>
    <i>
      <x v="1001"/>
    </i>
    <i>
      <x v="528"/>
    </i>
    <i>
      <x v="489"/>
    </i>
    <i>
      <x v="342"/>
    </i>
    <i>
      <x v="696"/>
    </i>
    <i>
      <x v="1412"/>
    </i>
    <i>
      <x v="17"/>
    </i>
    <i>
      <x v="438"/>
    </i>
    <i>
      <x v="494"/>
    </i>
    <i>
      <x v="1449"/>
    </i>
    <i>
      <x v="1090"/>
    </i>
    <i>
      <x v="1179"/>
    </i>
    <i>
      <x v="736"/>
    </i>
    <i>
      <x v="646"/>
    </i>
    <i>
      <x v="1232"/>
    </i>
    <i>
      <x v="353"/>
    </i>
    <i>
      <x v="520"/>
    </i>
    <i>
      <x v="553"/>
    </i>
    <i>
      <x v="402"/>
    </i>
    <i>
      <x v="156"/>
    </i>
    <i>
      <x v="90"/>
    </i>
    <i>
      <x v="1212"/>
    </i>
    <i>
      <x v="872"/>
    </i>
    <i>
      <x v="1123"/>
    </i>
    <i>
      <x v="182"/>
    </i>
  </rowItems>
  <colItems count="1">
    <i/>
  </colItems>
  <pageFields count="1">
    <pageField fld="48" hier="-1"/>
  </pageFields>
  <dataFields count="1">
    <dataField name="&lt;1500" fld="83" baseField="0" baseItem="0"/>
  </dataFields>
  <formats count="7">
    <format dxfId="1048">
      <pivotArea field="0" type="button" dataOnly="0" labelOnly="1" outline="0" axis="axisRow" fieldPosition="0"/>
    </format>
    <format dxfId="1047">
      <pivotArea dataOnly="0" labelOnly="1" outline="0" axis="axisValues" fieldPosition="0"/>
    </format>
    <format dxfId="1046">
      <pivotArea type="all" dataOnly="0" outline="0" fieldPosition="0"/>
    </format>
    <format dxfId="1045">
      <pivotArea outline="0" collapsedLevelsAreSubtotals="1" fieldPosition="0"/>
    </format>
    <format dxfId="1044">
      <pivotArea field="0" type="button" dataOnly="0" labelOnly="1" outline="0" axis="axisRow" fieldPosition="0"/>
    </format>
    <format dxfId="1043">
      <pivotArea dataOnly="0" labelOnly="1" fieldPosition="0">
        <references count="1">
          <reference field="0" count="44">
            <x v="17"/>
            <x v="29"/>
            <x v="39"/>
            <x v="90"/>
            <x v="98"/>
            <x v="125"/>
            <x v="156"/>
            <x v="182"/>
            <x v="264"/>
            <x v="342"/>
            <x v="353"/>
            <x v="402"/>
            <x v="434"/>
            <x v="438"/>
            <x v="489"/>
            <x v="494"/>
            <x v="495"/>
            <x v="520"/>
            <x v="528"/>
            <x v="553"/>
            <x v="614"/>
            <x v="636"/>
            <x v="646"/>
            <x v="649"/>
            <x v="696"/>
            <x v="705"/>
            <x v="710"/>
            <x v="736"/>
            <x v="872"/>
            <x v="916"/>
            <x v="935"/>
            <x v="976"/>
            <x v="1001"/>
            <x v="1039"/>
            <x v="1090"/>
            <x v="1123"/>
            <x v="1179"/>
            <x v="1212"/>
            <x v="1232"/>
            <x v="1323"/>
            <x v="1326"/>
            <x v="1337"/>
            <x v="1412"/>
            <x v="1449"/>
          </reference>
        </references>
      </pivotArea>
    </format>
    <format dxfId="104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3273FD-2406-AB43-A84B-B399EAFE8D88}" name="PivotTable114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4:B14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3">
        <item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0">
    <i>
      <x v="259"/>
    </i>
    <i>
      <x v="392"/>
    </i>
    <i>
      <x v="532"/>
    </i>
    <i>
      <x v="533"/>
    </i>
    <i>
      <x v="1000"/>
    </i>
    <i>
      <x v="1035"/>
    </i>
    <i>
      <x v="1049"/>
    </i>
    <i>
      <x v="1100"/>
    </i>
    <i>
      <x v="1218"/>
    </i>
    <i>
      <x v="1321"/>
    </i>
  </rowItems>
  <colItems count="1">
    <i/>
  </colItems>
  <pageFields count="1">
    <pageField fld="48" hier="-1"/>
  </pageFields>
  <dataFields count="1">
    <dataField name="&lt;1000" fld="83" baseField="0" baseItem="0"/>
  </dataFields>
  <formats count="7">
    <format dxfId="1055">
      <pivotArea field="0" type="button" dataOnly="0" labelOnly="1" outline="0" axis="axisRow" fieldPosition="0"/>
    </format>
    <format dxfId="1054">
      <pivotArea dataOnly="0" labelOnly="1" outline="0" axis="axisValues" fieldPosition="0"/>
    </format>
    <format dxfId="1053">
      <pivotArea type="all" dataOnly="0" outline="0" fieldPosition="0"/>
    </format>
    <format dxfId="1052">
      <pivotArea outline="0" collapsedLevelsAreSubtotals="1" fieldPosition="0"/>
    </format>
    <format dxfId="1051">
      <pivotArea field="0" type="button" dataOnly="0" labelOnly="1" outline="0" axis="axisRow" fieldPosition="0"/>
    </format>
    <format dxfId="1050">
      <pivotArea dataOnly="0" labelOnly="1" fieldPosition="0">
        <references count="1">
          <reference field="0" count="10">
            <x v="259"/>
            <x v="392"/>
            <x v="532"/>
            <x v="533"/>
            <x v="1000"/>
            <x v="1035"/>
            <x v="1049"/>
            <x v="1100"/>
            <x v="1218"/>
            <x v="1321"/>
          </reference>
        </references>
      </pivotArea>
    </format>
    <format dxfId="104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B97DD-110A-6A40-B528-9EAFF06A128A}" name="PivotTable117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G4:H387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3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383">
    <i>
      <x v="5"/>
    </i>
    <i>
      <x v="9"/>
    </i>
    <i>
      <x v="10"/>
    </i>
    <i>
      <x v="16"/>
    </i>
    <i>
      <x v="18"/>
    </i>
    <i>
      <x v="19"/>
    </i>
    <i>
      <x v="23"/>
    </i>
    <i>
      <x v="24"/>
    </i>
    <i>
      <x v="30"/>
    </i>
    <i>
      <x v="36"/>
    </i>
    <i>
      <x v="38"/>
    </i>
    <i>
      <x v="40"/>
    </i>
    <i>
      <x v="44"/>
    </i>
    <i>
      <x v="48"/>
    </i>
    <i>
      <x v="50"/>
    </i>
    <i>
      <x v="60"/>
    </i>
    <i>
      <x v="63"/>
    </i>
    <i>
      <x v="73"/>
    </i>
    <i>
      <x v="74"/>
    </i>
    <i>
      <x v="77"/>
    </i>
    <i>
      <x v="83"/>
    </i>
    <i>
      <x v="86"/>
    </i>
    <i>
      <x v="88"/>
    </i>
    <i>
      <x v="89"/>
    </i>
    <i>
      <x v="95"/>
    </i>
    <i>
      <x v="99"/>
    </i>
    <i>
      <x v="108"/>
    </i>
    <i>
      <x v="115"/>
    </i>
    <i>
      <x v="116"/>
    </i>
    <i>
      <x v="117"/>
    </i>
    <i>
      <x v="119"/>
    </i>
    <i>
      <x v="122"/>
    </i>
    <i>
      <x v="123"/>
    </i>
    <i>
      <x v="126"/>
    </i>
    <i>
      <x v="128"/>
    </i>
    <i>
      <x v="129"/>
    </i>
    <i>
      <x v="132"/>
    </i>
    <i>
      <x v="136"/>
    </i>
    <i>
      <x v="142"/>
    </i>
    <i>
      <x v="148"/>
    </i>
    <i>
      <x v="149"/>
    </i>
    <i>
      <x v="154"/>
    </i>
    <i>
      <x v="165"/>
    </i>
    <i>
      <x v="180"/>
    </i>
    <i>
      <x v="186"/>
    </i>
    <i>
      <x v="187"/>
    </i>
    <i>
      <x v="188"/>
    </i>
    <i>
      <x v="191"/>
    </i>
    <i>
      <x v="195"/>
    </i>
    <i>
      <x v="200"/>
    </i>
    <i>
      <x v="204"/>
    </i>
    <i>
      <x v="207"/>
    </i>
    <i>
      <x v="209"/>
    </i>
    <i>
      <x v="211"/>
    </i>
    <i>
      <x v="213"/>
    </i>
    <i>
      <x v="214"/>
    </i>
    <i>
      <x v="215"/>
    </i>
    <i>
      <x v="217"/>
    </i>
    <i>
      <x v="222"/>
    </i>
    <i>
      <x v="230"/>
    </i>
    <i>
      <x v="239"/>
    </i>
    <i>
      <x v="242"/>
    </i>
    <i>
      <x v="250"/>
    </i>
    <i>
      <x v="252"/>
    </i>
    <i>
      <x v="266"/>
    </i>
    <i>
      <x v="269"/>
    </i>
    <i>
      <x v="289"/>
    </i>
    <i>
      <x v="295"/>
    </i>
    <i>
      <x v="298"/>
    </i>
    <i>
      <x v="299"/>
    </i>
    <i>
      <x v="310"/>
    </i>
    <i>
      <x v="314"/>
    </i>
    <i>
      <x v="315"/>
    </i>
    <i>
      <x v="323"/>
    </i>
    <i>
      <x v="331"/>
    </i>
    <i>
      <x v="339"/>
    </i>
    <i>
      <x v="348"/>
    </i>
    <i>
      <x v="355"/>
    </i>
    <i>
      <x v="356"/>
    </i>
    <i>
      <x v="357"/>
    </i>
    <i>
      <x v="358"/>
    </i>
    <i>
      <x v="361"/>
    </i>
    <i>
      <x v="364"/>
    </i>
    <i>
      <x v="365"/>
    </i>
    <i>
      <x v="369"/>
    </i>
    <i>
      <x v="387"/>
    </i>
    <i>
      <x v="390"/>
    </i>
    <i>
      <x v="395"/>
    </i>
    <i>
      <x v="398"/>
    </i>
    <i>
      <x v="404"/>
    </i>
    <i>
      <x v="406"/>
    </i>
    <i>
      <x v="411"/>
    </i>
    <i>
      <x v="413"/>
    </i>
    <i>
      <x v="416"/>
    </i>
    <i>
      <x v="419"/>
    </i>
    <i>
      <x v="422"/>
    </i>
    <i>
      <x v="424"/>
    </i>
    <i>
      <x v="425"/>
    </i>
    <i>
      <x v="428"/>
    </i>
    <i>
      <x v="431"/>
    </i>
    <i>
      <x v="432"/>
    </i>
    <i>
      <x v="448"/>
    </i>
    <i>
      <x v="453"/>
    </i>
    <i>
      <x v="456"/>
    </i>
    <i>
      <x v="458"/>
    </i>
    <i>
      <x v="463"/>
    </i>
    <i>
      <x v="464"/>
    </i>
    <i>
      <x v="467"/>
    </i>
    <i>
      <x v="479"/>
    </i>
    <i>
      <x v="483"/>
    </i>
    <i>
      <x v="484"/>
    </i>
    <i>
      <x v="485"/>
    </i>
    <i>
      <x v="486"/>
    </i>
    <i>
      <x v="491"/>
    </i>
    <i>
      <x v="492"/>
    </i>
    <i>
      <x v="502"/>
    </i>
    <i>
      <x v="504"/>
    </i>
    <i>
      <x v="507"/>
    </i>
    <i>
      <x v="508"/>
    </i>
    <i>
      <x v="509"/>
    </i>
    <i>
      <x v="510"/>
    </i>
    <i>
      <x v="513"/>
    </i>
    <i>
      <x v="531"/>
    </i>
    <i>
      <x v="534"/>
    </i>
    <i>
      <x v="538"/>
    </i>
    <i>
      <x v="544"/>
    </i>
    <i>
      <x v="550"/>
    </i>
    <i>
      <x v="555"/>
    </i>
    <i>
      <x v="556"/>
    </i>
    <i>
      <x v="557"/>
    </i>
    <i>
      <x v="558"/>
    </i>
    <i>
      <x v="562"/>
    </i>
    <i>
      <x v="575"/>
    </i>
    <i>
      <x v="576"/>
    </i>
    <i>
      <x v="578"/>
    </i>
    <i>
      <x v="590"/>
    </i>
    <i>
      <x v="596"/>
    </i>
    <i>
      <x v="599"/>
    </i>
    <i>
      <x v="601"/>
    </i>
    <i>
      <x v="606"/>
    </i>
    <i>
      <x v="609"/>
    </i>
    <i>
      <x v="611"/>
    </i>
    <i>
      <x v="613"/>
    </i>
    <i>
      <x v="615"/>
    </i>
    <i>
      <x v="616"/>
    </i>
    <i>
      <x v="622"/>
    </i>
    <i>
      <x v="623"/>
    </i>
    <i>
      <x v="625"/>
    </i>
    <i>
      <x v="626"/>
    </i>
    <i>
      <x v="630"/>
    </i>
    <i>
      <x v="633"/>
    </i>
    <i>
      <x v="634"/>
    </i>
    <i>
      <x v="637"/>
    </i>
    <i>
      <x v="643"/>
    </i>
    <i>
      <x v="645"/>
    </i>
    <i>
      <x v="647"/>
    </i>
    <i>
      <x v="651"/>
    </i>
    <i>
      <x v="653"/>
    </i>
    <i>
      <x v="656"/>
    </i>
    <i>
      <x v="657"/>
    </i>
    <i>
      <x v="658"/>
    </i>
    <i>
      <x v="663"/>
    </i>
    <i>
      <x v="670"/>
    </i>
    <i>
      <x v="671"/>
    </i>
    <i>
      <x v="672"/>
    </i>
    <i>
      <x v="674"/>
    </i>
    <i>
      <x v="675"/>
    </i>
    <i>
      <x v="679"/>
    </i>
    <i>
      <x v="681"/>
    </i>
    <i>
      <x v="693"/>
    </i>
    <i>
      <x v="695"/>
    </i>
    <i>
      <x v="697"/>
    </i>
    <i>
      <x v="701"/>
    </i>
    <i>
      <x v="703"/>
    </i>
    <i>
      <x v="708"/>
    </i>
    <i>
      <x v="711"/>
    </i>
    <i>
      <x v="714"/>
    </i>
    <i>
      <x v="715"/>
    </i>
    <i>
      <x v="717"/>
    </i>
    <i>
      <x v="723"/>
    </i>
    <i>
      <x v="731"/>
    </i>
    <i>
      <x v="733"/>
    </i>
    <i>
      <x v="738"/>
    </i>
    <i>
      <x v="743"/>
    </i>
    <i>
      <x v="751"/>
    </i>
    <i>
      <x v="754"/>
    </i>
    <i>
      <x v="755"/>
    </i>
    <i>
      <x v="757"/>
    </i>
    <i>
      <x v="758"/>
    </i>
    <i>
      <x v="761"/>
    </i>
    <i>
      <x v="762"/>
    </i>
    <i>
      <x v="771"/>
    </i>
    <i>
      <x v="772"/>
    </i>
    <i>
      <x v="775"/>
    </i>
    <i>
      <x v="778"/>
    </i>
    <i>
      <x v="779"/>
    </i>
    <i>
      <x v="781"/>
    </i>
    <i>
      <x v="783"/>
    </i>
    <i>
      <x v="784"/>
    </i>
    <i>
      <x v="786"/>
    </i>
    <i>
      <x v="790"/>
    </i>
    <i>
      <x v="791"/>
    </i>
    <i>
      <x v="795"/>
    </i>
    <i>
      <x v="800"/>
    </i>
    <i>
      <x v="801"/>
    </i>
    <i>
      <x v="802"/>
    </i>
    <i>
      <x v="804"/>
    </i>
    <i>
      <x v="806"/>
    </i>
    <i>
      <x v="808"/>
    </i>
    <i>
      <x v="810"/>
    </i>
    <i>
      <x v="816"/>
    </i>
    <i>
      <x v="818"/>
    </i>
    <i>
      <x v="820"/>
    </i>
    <i>
      <x v="823"/>
    </i>
    <i>
      <x v="834"/>
    </i>
    <i>
      <x v="835"/>
    </i>
    <i>
      <x v="838"/>
    </i>
    <i>
      <x v="839"/>
    </i>
    <i>
      <x v="840"/>
    </i>
    <i>
      <x v="841"/>
    </i>
    <i>
      <x v="842"/>
    </i>
    <i>
      <x v="844"/>
    </i>
    <i>
      <x v="849"/>
    </i>
    <i>
      <x v="855"/>
    </i>
    <i>
      <x v="856"/>
    </i>
    <i>
      <x v="857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76"/>
    </i>
    <i>
      <x v="878"/>
    </i>
    <i>
      <x v="880"/>
    </i>
    <i>
      <x v="882"/>
    </i>
    <i>
      <x v="887"/>
    </i>
    <i>
      <x v="892"/>
    </i>
    <i>
      <x v="897"/>
    </i>
    <i>
      <x v="899"/>
    </i>
    <i>
      <x v="901"/>
    </i>
    <i>
      <x v="902"/>
    </i>
    <i>
      <x v="905"/>
    </i>
    <i>
      <x v="909"/>
    </i>
    <i>
      <x v="917"/>
    </i>
    <i>
      <x v="925"/>
    </i>
    <i>
      <x v="936"/>
    </i>
    <i>
      <x v="944"/>
    </i>
    <i>
      <x v="946"/>
    </i>
    <i>
      <x v="957"/>
    </i>
    <i>
      <x v="959"/>
    </i>
    <i>
      <x v="962"/>
    </i>
    <i>
      <x v="965"/>
    </i>
    <i>
      <x v="966"/>
    </i>
    <i>
      <x v="967"/>
    </i>
    <i>
      <x v="971"/>
    </i>
    <i>
      <x v="975"/>
    </i>
    <i>
      <x v="979"/>
    </i>
    <i>
      <x v="985"/>
    </i>
    <i>
      <x v="986"/>
    </i>
    <i>
      <x v="989"/>
    </i>
    <i>
      <x v="993"/>
    </i>
    <i>
      <x v="995"/>
    </i>
    <i>
      <x v="996"/>
    </i>
    <i>
      <x v="998"/>
    </i>
    <i>
      <x v="999"/>
    </i>
    <i>
      <x v="1005"/>
    </i>
    <i>
      <x v="1009"/>
    </i>
    <i>
      <x v="1010"/>
    </i>
    <i>
      <x v="1012"/>
    </i>
    <i>
      <x v="1013"/>
    </i>
    <i>
      <x v="1014"/>
    </i>
    <i>
      <x v="1020"/>
    </i>
    <i>
      <x v="1021"/>
    </i>
    <i>
      <x v="1022"/>
    </i>
    <i>
      <x v="1028"/>
    </i>
    <i>
      <x v="1041"/>
    </i>
    <i>
      <x v="1047"/>
    </i>
    <i>
      <x v="1063"/>
    </i>
    <i>
      <x v="1064"/>
    </i>
    <i>
      <x v="1066"/>
    </i>
    <i>
      <x v="1067"/>
    </i>
    <i>
      <x v="1070"/>
    </i>
    <i>
      <x v="1071"/>
    </i>
    <i>
      <x v="1072"/>
    </i>
    <i>
      <x v="1073"/>
    </i>
    <i>
      <x v="1076"/>
    </i>
    <i>
      <x v="1077"/>
    </i>
    <i>
      <x v="1079"/>
    </i>
    <i>
      <x v="1081"/>
    </i>
    <i>
      <x v="1084"/>
    </i>
    <i>
      <x v="1093"/>
    </i>
    <i>
      <x v="1096"/>
    </i>
    <i>
      <x v="1097"/>
    </i>
    <i>
      <x v="1098"/>
    </i>
    <i>
      <x v="1102"/>
    </i>
    <i>
      <x v="1106"/>
    </i>
    <i>
      <x v="1110"/>
    </i>
    <i>
      <x v="1113"/>
    </i>
    <i>
      <x v="1118"/>
    </i>
    <i>
      <x v="1119"/>
    </i>
    <i>
      <x v="1120"/>
    </i>
    <i>
      <x v="1125"/>
    </i>
    <i>
      <x v="1136"/>
    </i>
    <i>
      <x v="1139"/>
    </i>
    <i>
      <x v="1143"/>
    </i>
    <i>
      <x v="1147"/>
    </i>
    <i>
      <x v="1149"/>
    </i>
    <i>
      <x v="1160"/>
    </i>
    <i>
      <x v="1170"/>
    </i>
    <i>
      <x v="1177"/>
    </i>
    <i>
      <x v="1178"/>
    </i>
    <i>
      <x v="1183"/>
    </i>
    <i>
      <x v="1185"/>
    </i>
    <i>
      <x v="1191"/>
    </i>
    <i>
      <x v="1192"/>
    </i>
    <i>
      <x v="1193"/>
    </i>
    <i>
      <x v="1194"/>
    </i>
    <i>
      <x v="1195"/>
    </i>
    <i>
      <x v="1198"/>
    </i>
    <i>
      <x v="1199"/>
    </i>
    <i>
      <x v="1202"/>
    </i>
    <i>
      <x v="1204"/>
    </i>
    <i>
      <x v="1206"/>
    </i>
    <i>
      <x v="1208"/>
    </i>
    <i>
      <x v="1211"/>
    </i>
    <i>
      <x v="1221"/>
    </i>
    <i>
      <x v="1224"/>
    </i>
    <i>
      <x v="1231"/>
    </i>
    <i>
      <x v="1233"/>
    </i>
    <i>
      <x v="1236"/>
    </i>
    <i>
      <x v="1238"/>
    </i>
    <i>
      <x v="1242"/>
    </i>
    <i>
      <x v="1244"/>
    </i>
    <i>
      <x v="1246"/>
    </i>
    <i>
      <x v="1247"/>
    </i>
    <i>
      <x v="1254"/>
    </i>
    <i>
      <x v="1255"/>
    </i>
    <i>
      <x v="1258"/>
    </i>
    <i>
      <x v="1259"/>
    </i>
    <i>
      <x v="1261"/>
    </i>
    <i>
      <x v="1265"/>
    </i>
    <i>
      <x v="1269"/>
    </i>
    <i>
      <x v="1273"/>
    </i>
    <i>
      <x v="1276"/>
    </i>
    <i>
      <x v="1282"/>
    </i>
    <i>
      <x v="1285"/>
    </i>
    <i>
      <x v="1290"/>
    </i>
    <i>
      <x v="1295"/>
    </i>
    <i>
      <x v="1296"/>
    </i>
    <i>
      <x v="1301"/>
    </i>
    <i>
      <x v="1307"/>
    </i>
    <i>
      <x v="1308"/>
    </i>
    <i>
      <x v="1333"/>
    </i>
    <i>
      <x v="1334"/>
    </i>
    <i>
      <x v="1341"/>
    </i>
    <i>
      <x v="1344"/>
    </i>
    <i>
      <x v="1357"/>
    </i>
    <i>
      <x v="1358"/>
    </i>
    <i>
      <x v="1363"/>
    </i>
    <i>
      <x v="1367"/>
    </i>
    <i>
      <x v="1370"/>
    </i>
    <i>
      <x v="1382"/>
    </i>
    <i>
      <x v="1383"/>
    </i>
    <i>
      <x v="1385"/>
    </i>
    <i>
      <x v="1389"/>
    </i>
    <i>
      <x v="1393"/>
    </i>
    <i>
      <x v="1396"/>
    </i>
    <i>
      <x v="1400"/>
    </i>
    <i>
      <x v="1401"/>
    </i>
    <i>
      <x v="1408"/>
    </i>
    <i>
      <x v="1418"/>
    </i>
    <i>
      <x v="1420"/>
    </i>
    <i>
      <x v="1421"/>
    </i>
    <i>
      <x v="1424"/>
    </i>
    <i>
      <x v="1434"/>
    </i>
    <i>
      <x v="1438"/>
    </i>
    <i>
      <x v="1439"/>
    </i>
    <i>
      <x v="1446"/>
    </i>
    <i>
      <x v="1453"/>
    </i>
    <i>
      <x v="1454"/>
    </i>
    <i>
      <x v="1458"/>
    </i>
  </rowItems>
  <colItems count="1">
    <i/>
  </colItems>
  <pageFields count="1">
    <pageField fld="48" hier="-1"/>
  </pageFields>
  <dataFields count="1">
    <dataField name="&lt;2500" fld="83" baseField="0" baseItem="0"/>
  </dataFields>
  <formats count="14">
    <format dxfId="1069">
      <pivotArea field="0" type="button" dataOnly="0" labelOnly="1" outline="0" axis="axisRow" fieldPosition="0"/>
    </format>
    <format dxfId="1068">
      <pivotArea dataOnly="0" labelOnly="1" outline="0" axis="axisValues" fieldPosition="0"/>
    </format>
    <format dxfId="1067">
      <pivotArea type="all" dataOnly="0" outline="0" fieldPosition="0"/>
    </format>
    <format dxfId="1066">
      <pivotArea outline="0" collapsedLevelsAreSubtotals="1" fieldPosition="0"/>
    </format>
    <format dxfId="1065">
      <pivotArea field="0" type="button" dataOnly="0" labelOnly="1" outline="0" axis="axisRow" fieldPosition="0"/>
    </format>
    <format dxfId="1064">
      <pivotArea dataOnly="0" labelOnly="1" fieldPosition="0">
        <references count="1">
          <reference field="0" count="50">
            <x v="5"/>
            <x v="9"/>
            <x v="10"/>
            <x v="16"/>
            <x v="18"/>
            <x v="19"/>
            <x v="23"/>
            <x v="24"/>
            <x v="30"/>
            <x v="36"/>
            <x v="38"/>
            <x v="40"/>
            <x v="44"/>
            <x v="48"/>
            <x v="50"/>
            <x v="60"/>
            <x v="63"/>
            <x v="73"/>
            <x v="74"/>
            <x v="77"/>
            <x v="83"/>
            <x v="86"/>
            <x v="88"/>
            <x v="89"/>
            <x v="95"/>
            <x v="99"/>
            <x v="108"/>
            <x v="115"/>
            <x v="116"/>
            <x v="117"/>
            <x v="119"/>
            <x v="122"/>
            <x v="123"/>
            <x v="126"/>
            <x v="128"/>
            <x v="129"/>
            <x v="132"/>
            <x v="136"/>
            <x v="142"/>
            <x v="148"/>
            <x v="149"/>
            <x v="154"/>
            <x v="165"/>
            <x v="180"/>
            <x v="186"/>
            <x v="187"/>
            <x v="188"/>
            <x v="191"/>
            <x v="195"/>
            <x v="200"/>
          </reference>
        </references>
      </pivotArea>
    </format>
    <format dxfId="1063">
      <pivotArea dataOnly="0" labelOnly="1" fieldPosition="0">
        <references count="1">
          <reference field="0" count="50">
            <x v="204"/>
            <x v="207"/>
            <x v="209"/>
            <x v="211"/>
            <x v="213"/>
            <x v="214"/>
            <x v="215"/>
            <x v="217"/>
            <x v="222"/>
            <x v="230"/>
            <x v="239"/>
            <x v="242"/>
            <x v="250"/>
            <x v="252"/>
            <x v="266"/>
            <x v="269"/>
            <x v="289"/>
            <x v="295"/>
            <x v="298"/>
            <x v="299"/>
            <x v="310"/>
            <x v="314"/>
            <x v="315"/>
            <x v="323"/>
            <x v="331"/>
            <x v="339"/>
            <x v="348"/>
            <x v="355"/>
            <x v="356"/>
            <x v="357"/>
            <x v="358"/>
            <x v="361"/>
            <x v="364"/>
            <x v="365"/>
            <x v="369"/>
            <x v="387"/>
            <x v="390"/>
            <x v="395"/>
            <x v="398"/>
            <x v="404"/>
            <x v="406"/>
            <x v="411"/>
            <x v="413"/>
            <x v="416"/>
            <x v="419"/>
            <x v="422"/>
            <x v="424"/>
            <x v="425"/>
            <x v="428"/>
            <x v="431"/>
          </reference>
        </references>
      </pivotArea>
    </format>
    <format dxfId="1062">
      <pivotArea dataOnly="0" labelOnly="1" fieldPosition="0">
        <references count="1">
          <reference field="0" count="50">
            <x v="432"/>
            <x v="448"/>
            <x v="453"/>
            <x v="456"/>
            <x v="458"/>
            <x v="463"/>
            <x v="464"/>
            <x v="467"/>
            <x v="479"/>
            <x v="483"/>
            <x v="484"/>
            <x v="485"/>
            <x v="486"/>
            <x v="491"/>
            <x v="492"/>
            <x v="502"/>
            <x v="504"/>
            <x v="507"/>
            <x v="508"/>
            <x v="509"/>
            <x v="510"/>
            <x v="513"/>
            <x v="531"/>
            <x v="534"/>
            <x v="538"/>
            <x v="544"/>
            <x v="550"/>
            <x v="555"/>
            <x v="556"/>
            <x v="557"/>
            <x v="558"/>
            <x v="562"/>
            <x v="575"/>
            <x v="576"/>
            <x v="578"/>
            <x v="590"/>
            <x v="596"/>
            <x v="599"/>
            <x v="601"/>
            <x v="606"/>
            <x v="609"/>
            <x v="611"/>
            <x v="613"/>
            <x v="615"/>
            <x v="616"/>
            <x v="622"/>
            <x v="623"/>
            <x v="625"/>
            <x v="626"/>
            <x v="630"/>
          </reference>
        </references>
      </pivotArea>
    </format>
    <format dxfId="1061">
      <pivotArea dataOnly="0" labelOnly="1" fieldPosition="0">
        <references count="1">
          <reference field="0" count="50">
            <x v="633"/>
            <x v="634"/>
            <x v="637"/>
            <x v="643"/>
            <x v="645"/>
            <x v="647"/>
            <x v="651"/>
            <x v="653"/>
            <x v="656"/>
            <x v="657"/>
            <x v="658"/>
            <x v="663"/>
            <x v="670"/>
            <x v="671"/>
            <x v="672"/>
            <x v="674"/>
            <x v="675"/>
            <x v="679"/>
            <x v="681"/>
            <x v="693"/>
            <x v="695"/>
            <x v="697"/>
            <x v="701"/>
            <x v="703"/>
            <x v="708"/>
            <x v="711"/>
            <x v="714"/>
            <x v="715"/>
            <x v="717"/>
            <x v="723"/>
            <x v="731"/>
            <x v="733"/>
            <x v="738"/>
            <x v="743"/>
            <x v="751"/>
            <x v="754"/>
            <x v="755"/>
            <x v="757"/>
            <x v="758"/>
            <x v="761"/>
            <x v="762"/>
            <x v="771"/>
            <x v="772"/>
            <x v="775"/>
            <x v="778"/>
            <x v="779"/>
            <x v="781"/>
            <x v="783"/>
            <x v="784"/>
            <x v="786"/>
          </reference>
        </references>
      </pivotArea>
    </format>
    <format dxfId="1060">
      <pivotArea dataOnly="0" labelOnly="1" fieldPosition="0">
        <references count="1">
          <reference field="0" count="50">
            <x v="790"/>
            <x v="791"/>
            <x v="795"/>
            <x v="800"/>
            <x v="801"/>
            <x v="802"/>
            <x v="804"/>
            <x v="806"/>
            <x v="808"/>
            <x v="810"/>
            <x v="816"/>
            <x v="818"/>
            <x v="820"/>
            <x v="823"/>
            <x v="834"/>
            <x v="835"/>
            <x v="838"/>
            <x v="839"/>
            <x v="840"/>
            <x v="841"/>
            <x v="842"/>
            <x v="844"/>
            <x v="849"/>
            <x v="855"/>
            <x v="856"/>
            <x v="857"/>
            <x v="860"/>
            <x v="861"/>
            <x v="862"/>
            <x v="863"/>
            <x v="865"/>
            <x v="867"/>
            <x v="868"/>
            <x v="876"/>
            <x v="878"/>
            <x v="880"/>
            <x v="882"/>
            <x v="887"/>
            <x v="892"/>
            <x v="897"/>
            <x v="899"/>
            <x v="901"/>
            <x v="902"/>
            <x v="905"/>
            <x v="909"/>
            <x v="917"/>
            <x v="925"/>
            <x v="936"/>
            <x v="944"/>
            <x v="946"/>
          </reference>
        </references>
      </pivotArea>
    </format>
    <format dxfId="1059">
      <pivotArea dataOnly="0" labelOnly="1" fieldPosition="0">
        <references count="1">
          <reference field="0" count="50">
            <x v="957"/>
            <x v="959"/>
            <x v="962"/>
            <x v="965"/>
            <x v="966"/>
            <x v="967"/>
            <x v="971"/>
            <x v="975"/>
            <x v="979"/>
            <x v="985"/>
            <x v="986"/>
            <x v="989"/>
            <x v="993"/>
            <x v="995"/>
            <x v="996"/>
            <x v="998"/>
            <x v="999"/>
            <x v="1005"/>
            <x v="1009"/>
            <x v="1010"/>
            <x v="1012"/>
            <x v="1013"/>
            <x v="1014"/>
            <x v="1020"/>
            <x v="1021"/>
            <x v="1022"/>
            <x v="1028"/>
            <x v="1041"/>
            <x v="1047"/>
            <x v="1063"/>
            <x v="1064"/>
            <x v="1066"/>
            <x v="1067"/>
            <x v="1070"/>
            <x v="1071"/>
            <x v="1072"/>
            <x v="1073"/>
            <x v="1076"/>
            <x v="1077"/>
            <x v="1079"/>
            <x v="1081"/>
            <x v="1084"/>
            <x v="1093"/>
            <x v="1096"/>
            <x v="1097"/>
            <x v="1098"/>
            <x v="1102"/>
            <x v="1106"/>
            <x v="1110"/>
            <x v="1113"/>
          </reference>
        </references>
      </pivotArea>
    </format>
    <format dxfId="1058">
      <pivotArea dataOnly="0" labelOnly="1" fieldPosition="0">
        <references count="1">
          <reference field="0" count="50">
            <x v="1118"/>
            <x v="1119"/>
            <x v="1120"/>
            <x v="1125"/>
            <x v="1136"/>
            <x v="1139"/>
            <x v="1143"/>
            <x v="1147"/>
            <x v="1149"/>
            <x v="1160"/>
            <x v="1170"/>
            <x v="1177"/>
            <x v="1178"/>
            <x v="1183"/>
            <x v="1185"/>
            <x v="1191"/>
            <x v="1192"/>
            <x v="1193"/>
            <x v="1194"/>
            <x v="1195"/>
            <x v="1198"/>
            <x v="1199"/>
            <x v="1202"/>
            <x v="1204"/>
            <x v="1206"/>
            <x v="1208"/>
            <x v="1211"/>
            <x v="1221"/>
            <x v="1224"/>
            <x v="1231"/>
            <x v="1233"/>
            <x v="1236"/>
            <x v="1238"/>
            <x v="1242"/>
            <x v="1244"/>
            <x v="1246"/>
            <x v="1247"/>
            <x v="1254"/>
            <x v="1255"/>
            <x v="1258"/>
            <x v="1259"/>
            <x v="1261"/>
            <x v="1265"/>
            <x v="1269"/>
            <x v="1273"/>
            <x v="1276"/>
            <x v="1282"/>
            <x v="1285"/>
            <x v="1290"/>
            <x v="1295"/>
          </reference>
        </references>
      </pivotArea>
    </format>
    <format dxfId="1057">
      <pivotArea dataOnly="0" labelOnly="1" fieldPosition="0">
        <references count="1">
          <reference field="0" count="33">
            <x v="1296"/>
            <x v="1301"/>
            <x v="1307"/>
            <x v="1308"/>
            <x v="1333"/>
            <x v="1334"/>
            <x v="1341"/>
            <x v="1344"/>
            <x v="1357"/>
            <x v="1358"/>
            <x v="1363"/>
            <x v="1367"/>
            <x v="1370"/>
            <x v="1382"/>
            <x v="1383"/>
            <x v="1385"/>
            <x v="1389"/>
            <x v="1393"/>
            <x v="1396"/>
            <x v="1400"/>
            <x v="1401"/>
            <x v="1408"/>
            <x v="1418"/>
            <x v="1420"/>
            <x v="1421"/>
            <x v="1424"/>
            <x v="1434"/>
            <x v="1438"/>
            <x v="1439"/>
            <x v="1446"/>
            <x v="1453"/>
            <x v="1454"/>
            <x v="1458"/>
          </reference>
        </references>
      </pivotArea>
    </format>
    <format dxfId="105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15B2BC-70AD-334F-A951-4EB814A0B6BC}" name="PivotTable116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E4:F276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3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272">
    <i>
      <x v="12"/>
    </i>
    <i>
      <x v="15"/>
    </i>
    <i>
      <x v="21"/>
    </i>
    <i>
      <x v="26"/>
    </i>
    <i>
      <x v="42"/>
    </i>
    <i>
      <x v="43"/>
    </i>
    <i>
      <x v="49"/>
    </i>
    <i>
      <x v="51"/>
    </i>
    <i>
      <x v="52"/>
    </i>
    <i>
      <x v="54"/>
    </i>
    <i>
      <x v="59"/>
    </i>
    <i>
      <x v="61"/>
    </i>
    <i>
      <x v="68"/>
    </i>
    <i>
      <x v="71"/>
    </i>
    <i>
      <x v="75"/>
    </i>
    <i>
      <x v="76"/>
    </i>
    <i>
      <x v="79"/>
    </i>
    <i>
      <x v="84"/>
    </i>
    <i>
      <x v="87"/>
    </i>
    <i>
      <x v="92"/>
    </i>
    <i>
      <x v="97"/>
    </i>
    <i>
      <x v="102"/>
    </i>
    <i>
      <x v="106"/>
    </i>
    <i>
      <x v="107"/>
    </i>
    <i>
      <x v="111"/>
    </i>
    <i>
      <x v="120"/>
    </i>
    <i>
      <x v="121"/>
    </i>
    <i>
      <x v="127"/>
    </i>
    <i>
      <x v="140"/>
    </i>
    <i>
      <x v="146"/>
    </i>
    <i>
      <x v="150"/>
    </i>
    <i>
      <x v="155"/>
    </i>
    <i>
      <x v="163"/>
    </i>
    <i>
      <x v="170"/>
    </i>
    <i>
      <x v="179"/>
    </i>
    <i>
      <x v="184"/>
    </i>
    <i>
      <x v="194"/>
    </i>
    <i>
      <x v="202"/>
    </i>
    <i>
      <x v="203"/>
    </i>
    <i>
      <x v="210"/>
    </i>
    <i>
      <x v="223"/>
    </i>
    <i>
      <x v="225"/>
    </i>
    <i>
      <x v="227"/>
    </i>
    <i>
      <x v="228"/>
    </i>
    <i>
      <x v="232"/>
    </i>
    <i>
      <x v="233"/>
    </i>
    <i>
      <x v="235"/>
    </i>
    <i>
      <x v="241"/>
    </i>
    <i>
      <x v="243"/>
    </i>
    <i>
      <x v="262"/>
    </i>
    <i>
      <x v="263"/>
    </i>
    <i>
      <x v="268"/>
    </i>
    <i>
      <x v="274"/>
    </i>
    <i>
      <x v="277"/>
    </i>
    <i>
      <x v="285"/>
    </i>
    <i>
      <x v="287"/>
    </i>
    <i>
      <x v="288"/>
    </i>
    <i>
      <x v="303"/>
    </i>
    <i>
      <x v="307"/>
    </i>
    <i>
      <x v="308"/>
    </i>
    <i>
      <x v="311"/>
    </i>
    <i>
      <x v="312"/>
    </i>
    <i>
      <x v="325"/>
    </i>
    <i>
      <x v="329"/>
    </i>
    <i>
      <x v="341"/>
    </i>
    <i>
      <x v="344"/>
    </i>
    <i>
      <x v="346"/>
    </i>
    <i>
      <x v="352"/>
    </i>
    <i>
      <x v="360"/>
    </i>
    <i>
      <x v="362"/>
    </i>
    <i>
      <x v="363"/>
    </i>
    <i>
      <x v="371"/>
    </i>
    <i>
      <x v="372"/>
    </i>
    <i>
      <x v="373"/>
    </i>
    <i>
      <x v="375"/>
    </i>
    <i>
      <x v="376"/>
    </i>
    <i>
      <x v="383"/>
    </i>
    <i>
      <x v="386"/>
    </i>
    <i>
      <x v="393"/>
    </i>
    <i>
      <x v="394"/>
    </i>
    <i>
      <x v="396"/>
    </i>
    <i>
      <x v="418"/>
    </i>
    <i>
      <x v="427"/>
    </i>
    <i>
      <x v="430"/>
    </i>
    <i>
      <x v="436"/>
    </i>
    <i>
      <x v="437"/>
    </i>
    <i>
      <x v="439"/>
    </i>
    <i>
      <x v="449"/>
    </i>
    <i>
      <x v="450"/>
    </i>
    <i>
      <x v="459"/>
    </i>
    <i>
      <x v="461"/>
    </i>
    <i>
      <x v="462"/>
    </i>
    <i>
      <x v="472"/>
    </i>
    <i>
      <x v="475"/>
    </i>
    <i>
      <x v="490"/>
    </i>
    <i>
      <x v="498"/>
    </i>
    <i>
      <x v="499"/>
    </i>
    <i>
      <x v="500"/>
    </i>
    <i>
      <x v="512"/>
    </i>
    <i>
      <x v="514"/>
    </i>
    <i>
      <x v="526"/>
    </i>
    <i>
      <x v="537"/>
    </i>
    <i>
      <x v="543"/>
    </i>
    <i>
      <x v="547"/>
    </i>
    <i>
      <x v="548"/>
    </i>
    <i>
      <x v="551"/>
    </i>
    <i>
      <x v="569"/>
    </i>
    <i>
      <x v="571"/>
    </i>
    <i>
      <x v="573"/>
    </i>
    <i>
      <x v="574"/>
    </i>
    <i>
      <x v="582"/>
    </i>
    <i>
      <x v="586"/>
    </i>
    <i>
      <x v="587"/>
    </i>
    <i>
      <x v="589"/>
    </i>
    <i>
      <x v="592"/>
    </i>
    <i>
      <x v="593"/>
    </i>
    <i>
      <x v="594"/>
    </i>
    <i>
      <x v="603"/>
    </i>
    <i>
      <x v="617"/>
    </i>
    <i>
      <x v="620"/>
    </i>
    <i>
      <x v="638"/>
    </i>
    <i>
      <x v="655"/>
    </i>
    <i>
      <x v="669"/>
    </i>
    <i>
      <x v="677"/>
    </i>
    <i>
      <x v="680"/>
    </i>
    <i>
      <x v="687"/>
    </i>
    <i>
      <x v="690"/>
    </i>
    <i>
      <x v="698"/>
    </i>
    <i>
      <x v="709"/>
    </i>
    <i>
      <x v="713"/>
    </i>
    <i>
      <x v="719"/>
    </i>
    <i>
      <x v="721"/>
    </i>
    <i>
      <x v="722"/>
    </i>
    <i>
      <x v="725"/>
    </i>
    <i>
      <x v="729"/>
    </i>
    <i>
      <x v="734"/>
    </i>
    <i>
      <x v="740"/>
    </i>
    <i>
      <x v="741"/>
    </i>
    <i>
      <x v="749"/>
    </i>
    <i>
      <x v="750"/>
    </i>
    <i>
      <x v="760"/>
    </i>
    <i>
      <x v="770"/>
    </i>
    <i>
      <x v="773"/>
    </i>
    <i>
      <x v="777"/>
    </i>
    <i>
      <x v="788"/>
    </i>
    <i>
      <x v="796"/>
    </i>
    <i>
      <x v="797"/>
    </i>
    <i>
      <x v="811"/>
    </i>
    <i>
      <x v="812"/>
    </i>
    <i>
      <x v="814"/>
    </i>
    <i>
      <x v="821"/>
    </i>
    <i>
      <x v="826"/>
    </i>
    <i>
      <x v="829"/>
    </i>
    <i>
      <x v="831"/>
    </i>
    <i>
      <x v="837"/>
    </i>
    <i>
      <x v="847"/>
    </i>
    <i>
      <x v="850"/>
    </i>
    <i>
      <x v="870"/>
    </i>
    <i>
      <x v="873"/>
    </i>
    <i>
      <x v="874"/>
    </i>
    <i>
      <x v="879"/>
    </i>
    <i>
      <x v="884"/>
    </i>
    <i>
      <x v="890"/>
    </i>
    <i>
      <x v="894"/>
    </i>
    <i>
      <x v="896"/>
    </i>
    <i>
      <x v="900"/>
    </i>
    <i>
      <x v="904"/>
    </i>
    <i>
      <x v="908"/>
    </i>
    <i>
      <x v="912"/>
    </i>
    <i>
      <x v="914"/>
    </i>
    <i>
      <x v="915"/>
    </i>
    <i>
      <x v="931"/>
    </i>
    <i>
      <x v="950"/>
    </i>
    <i>
      <x v="951"/>
    </i>
    <i>
      <x v="952"/>
    </i>
    <i>
      <x v="954"/>
    </i>
    <i>
      <x v="956"/>
    </i>
    <i>
      <x v="960"/>
    </i>
    <i>
      <x v="968"/>
    </i>
    <i>
      <x v="969"/>
    </i>
    <i>
      <x v="970"/>
    </i>
    <i>
      <x v="972"/>
    </i>
    <i>
      <x v="978"/>
    </i>
    <i>
      <x v="980"/>
    </i>
    <i>
      <x v="984"/>
    </i>
    <i>
      <x v="1007"/>
    </i>
    <i>
      <x v="1011"/>
    </i>
    <i>
      <x v="1018"/>
    </i>
    <i>
      <x v="1025"/>
    </i>
    <i>
      <x v="1029"/>
    </i>
    <i>
      <x v="1034"/>
    </i>
    <i>
      <x v="1038"/>
    </i>
    <i>
      <x v="1045"/>
    </i>
    <i>
      <x v="1048"/>
    </i>
    <i>
      <x v="1061"/>
    </i>
    <i>
      <x v="1069"/>
    </i>
    <i>
      <x v="1078"/>
    </i>
    <i>
      <x v="1085"/>
    </i>
    <i>
      <x v="1086"/>
    </i>
    <i>
      <x v="1091"/>
    </i>
    <i>
      <x v="1094"/>
    </i>
    <i>
      <x v="1101"/>
    </i>
    <i>
      <x v="1103"/>
    </i>
    <i>
      <x v="1104"/>
    </i>
    <i>
      <x v="1112"/>
    </i>
    <i>
      <x v="1114"/>
    </i>
    <i>
      <x v="1116"/>
    </i>
    <i>
      <x v="1117"/>
    </i>
    <i>
      <x v="1122"/>
    </i>
    <i>
      <x v="1124"/>
    </i>
    <i>
      <x v="1129"/>
    </i>
    <i>
      <x v="1131"/>
    </i>
    <i>
      <x v="1135"/>
    </i>
    <i>
      <x v="1137"/>
    </i>
    <i>
      <x v="1140"/>
    </i>
    <i>
      <x v="1144"/>
    </i>
    <i>
      <x v="1148"/>
    </i>
    <i>
      <x v="1150"/>
    </i>
    <i>
      <x v="1153"/>
    </i>
    <i>
      <x v="1162"/>
    </i>
    <i>
      <x v="1172"/>
    </i>
    <i>
      <x v="1176"/>
    </i>
    <i>
      <x v="1200"/>
    </i>
    <i>
      <x v="1213"/>
    </i>
    <i>
      <x v="1214"/>
    </i>
    <i>
      <x v="1215"/>
    </i>
    <i>
      <x v="1216"/>
    </i>
    <i>
      <x v="1219"/>
    </i>
    <i>
      <x v="1220"/>
    </i>
    <i>
      <x v="1225"/>
    </i>
    <i>
      <x v="1227"/>
    </i>
    <i>
      <x v="1249"/>
    </i>
    <i>
      <x v="1252"/>
    </i>
    <i>
      <x v="1257"/>
    </i>
    <i>
      <x v="1272"/>
    </i>
    <i>
      <x v="1274"/>
    </i>
    <i>
      <x v="1279"/>
    </i>
    <i>
      <x v="1291"/>
    </i>
    <i>
      <x v="1294"/>
    </i>
    <i>
      <x v="1297"/>
    </i>
    <i>
      <x v="1314"/>
    </i>
    <i>
      <x v="1319"/>
    </i>
    <i>
      <x v="1325"/>
    </i>
    <i>
      <x v="1327"/>
    </i>
    <i>
      <x v="1331"/>
    </i>
    <i>
      <x v="1332"/>
    </i>
    <i>
      <x v="1339"/>
    </i>
    <i>
      <x v="1340"/>
    </i>
    <i>
      <x v="1345"/>
    </i>
    <i>
      <x v="1352"/>
    </i>
    <i>
      <x v="1356"/>
    </i>
    <i>
      <x v="1364"/>
    </i>
    <i>
      <x v="1368"/>
    </i>
    <i>
      <x v="1376"/>
    </i>
    <i>
      <x v="1378"/>
    </i>
    <i>
      <x v="1379"/>
    </i>
    <i>
      <x v="1380"/>
    </i>
    <i>
      <x v="1384"/>
    </i>
    <i>
      <x v="1392"/>
    </i>
    <i>
      <x v="1404"/>
    </i>
    <i>
      <x v="1406"/>
    </i>
    <i>
      <x v="1407"/>
    </i>
    <i>
      <x v="1422"/>
    </i>
    <i>
      <x v="1428"/>
    </i>
    <i>
      <x v="1431"/>
    </i>
    <i>
      <x v="1432"/>
    </i>
    <i>
      <x v="1436"/>
    </i>
    <i>
      <x v="1441"/>
    </i>
    <i>
      <x v="1443"/>
    </i>
    <i>
      <x v="1445"/>
    </i>
    <i>
      <x v="1448"/>
    </i>
    <i>
      <x v="1452"/>
    </i>
  </rowItems>
  <colItems count="1">
    <i/>
  </colItems>
  <pageFields count="1">
    <pageField fld="48" hier="-1"/>
  </pageFields>
  <dataFields count="1">
    <dataField name="&lt;2000" fld="83" baseField="0" baseItem="0"/>
  </dataFields>
  <formats count="12">
    <format dxfId="1081">
      <pivotArea field="0" type="button" dataOnly="0" labelOnly="1" outline="0" axis="axisRow" fieldPosition="0"/>
    </format>
    <format dxfId="1080">
      <pivotArea dataOnly="0" labelOnly="1" outline="0" axis="axisValues" fieldPosition="0"/>
    </format>
    <format dxfId="1079">
      <pivotArea type="all" dataOnly="0" outline="0" fieldPosition="0"/>
    </format>
    <format dxfId="1078">
      <pivotArea outline="0" collapsedLevelsAreSubtotals="1" fieldPosition="0"/>
    </format>
    <format dxfId="1077">
      <pivotArea field="0" type="button" dataOnly="0" labelOnly="1" outline="0" axis="axisRow" fieldPosition="0"/>
    </format>
    <format dxfId="1076">
      <pivotArea dataOnly="0" labelOnly="1" fieldPosition="0">
        <references count="1">
          <reference field="0" count="50">
            <x v="12"/>
            <x v="15"/>
            <x v="21"/>
            <x v="26"/>
            <x v="42"/>
            <x v="43"/>
            <x v="49"/>
            <x v="51"/>
            <x v="52"/>
            <x v="54"/>
            <x v="59"/>
            <x v="61"/>
            <x v="68"/>
            <x v="71"/>
            <x v="75"/>
            <x v="76"/>
            <x v="79"/>
            <x v="84"/>
            <x v="87"/>
            <x v="92"/>
            <x v="97"/>
            <x v="102"/>
            <x v="106"/>
            <x v="107"/>
            <x v="111"/>
            <x v="120"/>
            <x v="121"/>
            <x v="127"/>
            <x v="140"/>
            <x v="146"/>
            <x v="150"/>
            <x v="155"/>
            <x v="163"/>
            <x v="170"/>
            <x v="179"/>
            <x v="184"/>
            <x v="194"/>
            <x v="202"/>
            <x v="203"/>
            <x v="210"/>
            <x v="223"/>
            <x v="225"/>
            <x v="227"/>
            <x v="228"/>
            <x v="232"/>
            <x v="233"/>
            <x v="235"/>
            <x v="241"/>
            <x v="243"/>
            <x v="262"/>
          </reference>
        </references>
      </pivotArea>
    </format>
    <format dxfId="1075">
      <pivotArea dataOnly="0" labelOnly="1" fieldPosition="0">
        <references count="1">
          <reference field="0" count="50">
            <x v="263"/>
            <x v="268"/>
            <x v="274"/>
            <x v="277"/>
            <x v="285"/>
            <x v="287"/>
            <x v="288"/>
            <x v="303"/>
            <x v="307"/>
            <x v="308"/>
            <x v="311"/>
            <x v="312"/>
            <x v="325"/>
            <x v="329"/>
            <x v="341"/>
            <x v="344"/>
            <x v="346"/>
            <x v="352"/>
            <x v="360"/>
            <x v="362"/>
            <x v="363"/>
            <x v="371"/>
            <x v="372"/>
            <x v="373"/>
            <x v="375"/>
            <x v="376"/>
            <x v="383"/>
            <x v="386"/>
            <x v="393"/>
            <x v="394"/>
            <x v="396"/>
            <x v="418"/>
            <x v="427"/>
            <x v="430"/>
            <x v="436"/>
            <x v="437"/>
            <x v="439"/>
            <x v="449"/>
            <x v="450"/>
            <x v="459"/>
            <x v="461"/>
            <x v="462"/>
            <x v="472"/>
            <x v="475"/>
            <x v="490"/>
            <x v="498"/>
            <x v="499"/>
            <x v="500"/>
            <x v="512"/>
            <x v="514"/>
          </reference>
        </references>
      </pivotArea>
    </format>
    <format dxfId="1074">
      <pivotArea dataOnly="0" labelOnly="1" fieldPosition="0">
        <references count="1">
          <reference field="0" count="50">
            <x v="526"/>
            <x v="537"/>
            <x v="543"/>
            <x v="547"/>
            <x v="548"/>
            <x v="551"/>
            <x v="569"/>
            <x v="571"/>
            <x v="573"/>
            <x v="574"/>
            <x v="582"/>
            <x v="586"/>
            <x v="587"/>
            <x v="589"/>
            <x v="592"/>
            <x v="593"/>
            <x v="594"/>
            <x v="603"/>
            <x v="617"/>
            <x v="620"/>
            <x v="638"/>
            <x v="655"/>
            <x v="669"/>
            <x v="677"/>
            <x v="680"/>
            <x v="687"/>
            <x v="690"/>
            <x v="698"/>
            <x v="709"/>
            <x v="713"/>
            <x v="719"/>
            <x v="721"/>
            <x v="722"/>
            <x v="725"/>
            <x v="729"/>
            <x v="734"/>
            <x v="740"/>
            <x v="741"/>
            <x v="749"/>
            <x v="750"/>
            <x v="760"/>
            <x v="770"/>
            <x v="773"/>
            <x v="777"/>
            <x v="788"/>
            <x v="796"/>
            <x v="797"/>
            <x v="811"/>
            <x v="812"/>
            <x v="814"/>
          </reference>
        </references>
      </pivotArea>
    </format>
    <format dxfId="1073">
      <pivotArea dataOnly="0" labelOnly="1" fieldPosition="0">
        <references count="1">
          <reference field="0" count="50">
            <x v="821"/>
            <x v="826"/>
            <x v="829"/>
            <x v="831"/>
            <x v="837"/>
            <x v="847"/>
            <x v="850"/>
            <x v="870"/>
            <x v="873"/>
            <x v="874"/>
            <x v="879"/>
            <x v="884"/>
            <x v="890"/>
            <x v="894"/>
            <x v="896"/>
            <x v="900"/>
            <x v="904"/>
            <x v="908"/>
            <x v="912"/>
            <x v="914"/>
            <x v="915"/>
            <x v="931"/>
            <x v="950"/>
            <x v="951"/>
            <x v="952"/>
            <x v="954"/>
            <x v="956"/>
            <x v="960"/>
            <x v="968"/>
            <x v="969"/>
            <x v="970"/>
            <x v="972"/>
            <x v="978"/>
            <x v="980"/>
            <x v="984"/>
            <x v="1007"/>
            <x v="1011"/>
            <x v="1018"/>
            <x v="1025"/>
            <x v="1029"/>
            <x v="1034"/>
            <x v="1038"/>
            <x v="1045"/>
            <x v="1048"/>
            <x v="1061"/>
            <x v="1069"/>
            <x v="1078"/>
            <x v="1085"/>
            <x v="1086"/>
            <x v="1091"/>
          </reference>
        </references>
      </pivotArea>
    </format>
    <format dxfId="1072">
      <pivotArea dataOnly="0" labelOnly="1" fieldPosition="0">
        <references count="1">
          <reference field="0" count="50">
            <x v="1094"/>
            <x v="1101"/>
            <x v="1103"/>
            <x v="1104"/>
            <x v="1112"/>
            <x v="1114"/>
            <x v="1116"/>
            <x v="1117"/>
            <x v="1122"/>
            <x v="1124"/>
            <x v="1129"/>
            <x v="1131"/>
            <x v="1135"/>
            <x v="1137"/>
            <x v="1140"/>
            <x v="1144"/>
            <x v="1148"/>
            <x v="1150"/>
            <x v="1153"/>
            <x v="1162"/>
            <x v="1172"/>
            <x v="1176"/>
            <x v="1200"/>
            <x v="1213"/>
            <x v="1214"/>
            <x v="1215"/>
            <x v="1216"/>
            <x v="1219"/>
            <x v="1220"/>
            <x v="1225"/>
            <x v="1227"/>
            <x v="1249"/>
            <x v="1252"/>
            <x v="1257"/>
            <x v="1272"/>
            <x v="1274"/>
            <x v="1279"/>
            <x v="1291"/>
            <x v="1294"/>
            <x v="1297"/>
            <x v="1314"/>
            <x v="1319"/>
            <x v="1325"/>
            <x v="1327"/>
            <x v="1331"/>
            <x v="1332"/>
            <x v="1339"/>
            <x v="1340"/>
            <x v="1345"/>
            <x v="1352"/>
          </reference>
        </references>
      </pivotArea>
    </format>
    <format dxfId="1071">
      <pivotArea dataOnly="0" labelOnly="1" fieldPosition="0">
        <references count="1">
          <reference field="0" count="22">
            <x v="1356"/>
            <x v="1364"/>
            <x v="1368"/>
            <x v="1376"/>
            <x v="1378"/>
            <x v="1379"/>
            <x v="1380"/>
            <x v="1384"/>
            <x v="1392"/>
            <x v="1404"/>
            <x v="1406"/>
            <x v="1407"/>
            <x v="1422"/>
            <x v="1428"/>
            <x v="1431"/>
            <x v="1432"/>
            <x v="1436"/>
            <x v="1441"/>
            <x v="1443"/>
            <x v="1445"/>
            <x v="1448"/>
            <x v="1452"/>
          </reference>
        </references>
      </pivotArea>
    </format>
    <format dxfId="107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25814-A8DF-9B45-AE93-014713C81CC5}" name="PivotTable118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I4:J356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352">
    <i>
      <x/>
    </i>
    <i>
      <x v="1"/>
    </i>
    <i>
      <x v="2"/>
    </i>
    <i>
      <x v="3"/>
    </i>
    <i>
      <x v="8"/>
    </i>
    <i>
      <x v="14"/>
    </i>
    <i>
      <x v="31"/>
    </i>
    <i>
      <x v="32"/>
    </i>
    <i>
      <x v="37"/>
    </i>
    <i>
      <x v="41"/>
    </i>
    <i>
      <x v="55"/>
    </i>
    <i>
      <x v="56"/>
    </i>
    <i>
      <x v="57"/>
    </i>
    <i>
      <x v="62"/>
    </i>
    <i>
      <x v="67"/>
    </i>
    <i>
      <x v="72"/>
    </i>
    <i>
      <x v="81"/>
    </i>
    <i>
      <x v="91"/>
    </i>
    <i>
      <x v="94"/>
    </i>
    <i>
      <x v="101"/>
    </i>
    <i>
      <x v="103"/>
    </i>
    <i>
      <x v="104"/>
    </i>
    <i>
      <x v="110"/>
    </i>
    <i>
      <x v="124"/>
    </i>
    <i>
      <x v="133"/>
    </i>
    <i>
      <x v="138"/>
    </i>
    <i>
      <x v="139"/>
    </i>
    <i>
      <x v="145"/>
    </i>
    <i>
      <x v="147"/>
    </i>
    <i>
      <x v="152"/>
    </i>
    <i>
      <x v="153"/>
    </i>
    <i>
      <x v="157"/>
    </i>
    <i>
      <x v="158"/>
    </i>
    <i>
      <x v="160"/>
    </i>
    <i>
      <x v="164"/>
    </i>
    <i>
      <x v="168"/>
    </i>
    <i>
      <x v="171"/>
    </i>
    <i>
      <x v="172"/>
    </i>
    <i>
      <x v="173"/>
    </i>
    <i>
      <x v="181"/>
    </i>
    <i>
      <x v="192"/>
    </i>
    <i>
      <x v="193"/>
    </i>
    <i>
      <x v="198"/>
    </i>
    <i>
      <x v="201"/>
    </i>
    <i>
      <x v="205"/>
    </i>
    <i>
      <x v="206"/>
    </i>
    <i>
      <x v="212"/>
    </i>
    <i>
      <x v="216"/>
    </i>
    <i>
      <x v="218"/>
    </i>
    <i>
      <x v="219"/>
    </i>
    <i>
      <x v="229"/>
    </i>
    <i>
      <x v="234"/>
    </i>
    <i>
      <x v="236"/>
    </i>
    <i>
      <x v="237"/>
    </i>
    <i>
      <x v="246"/>
    </i>
    <i>
      <x v="247"/>
    </i>
    <i>
      <x v="248"/>
    </i>
    <i>
      <x v="253"/>
    </i>
    <i>
      <x v="254"/>
    </i>
    <i>
      <x v="256"/>
    </i>
    <i>
      <x v="258"/>
    </i>
    <i>
      <x v="260"/>
    </i>
    <i>
      <x v="265"/>
    </i>
    <i>
      <x v="267"/>
    </i>
    <i>
      <x v="271"/>
    </i>
    <i>
      <x v="273"/>
    </i>
    <i>
      <x v="275"/>
    </i>
    <i>
      <x v="280"/>
    </i>
    <i>
      <x v="281"/>
    </i>
    <i>
      <x v="282"/>
    </i>
    <i>
      <x v="283"/>
    </i>
    <i>
      <x v="286"/>
    </i>
    <i>
      <x v="291"/>
    </i>
    <i>
      <x v="292"/>
    </i>
    <i>
      <x v="296"/>
    </i>
    <i>
      <x v="297"/>
    </i>
    <i>
      <x v="300"/>
    </i>
    <i>
      <x v="306"/>
    </i>
    <i>
      <x v="319"/>
    </i>
    <i>
      <x v="327"/>
    </i>
    <i>
      <x v="333"/>
    </i>
    <i>
      <x v="334"/>
    </i>
    <i>
      <x v="338"/>
    </i>
    <i>
      <x v="340"/>
    </i>
    <i>
      <x v="345"/>
    </i>
    <i>
      <x v="351"/>
    </i>
    <i>
      <x v="354"/>
    </i>
    <i>
      <x v="366"/>
    </i>
    <i>
      <x v="367"/>
    </i>
    <i>
      <x v="368"/>
    </i>
    <i>
      <x v="370"/>
    </i>
    <i>
      <x v="374"/>
    </i>
    <i>
      <x v="379"/>
    </i>
    <i>
      <x v="380"/>
    </i>
    <i>
      <x v="381"/>
    </i>
    <i>
      <x v="382"/>
    </i>
    <i>
      <x v="385"/>
    </i>
    <i>
      <x v="388"/>
    </i>
    <i>
      <x v="391"/>
    </i>
    <i>
      <x v="397"/>
    </i>
    <i>
      <x v="399"/>
    </i>
    <i>
      <x v="400"/>
    </i>
    <i>
      <x v="401"/>
    </i>
    <i>
      <x v="405"/>
    </i>
    <i>
      <x v="407"/>
    </i>
    <i>
      <x v="410"/>
    </i>
    <i>
      <x v="412"/>
    </i>
    <i>
      <x v="415"/>
    </i>
    <i>
      <x v="420"/>
    </i>
    <i>
      <x v="429"/>
    </i>
    <i>
      <x v="433"/>
    </i>
    <i>
      <x v="435"/>
    </i>
    <i>
      <x v="441"/>
    </i>
    <i>
      <x v="442"/>
    </i>
    <i>
      <x v="443"/>
    </i>
    <i>
      <x v="444"/>
    </i>
    <i>
      <x v="447"/>
    </i>
    <i>
      <x v="452"/>
    </i>
    <i>
      <x v="455"/>
    </i>
    <i>
      <x v="460"/>
    </i>
    <i>
      <x v="465"/>
    </i>
    <i>
      <x v="466"/>
    </i>
    <i>
      <x v="469"/>
    </i>
    <i>
      <x v="471"/>
    </i>
    <i>
      <x v="482"/>
    </i>
    <i>
      <x v="493"/>
    </i>
    <i>
      <x v="497"/>
    </i>
    <i>
      <x v="501"/>
    </i>
    <i>
      <x v="505"/>
    </i>
    <i>
      <x v="506"/>
    </i>
    <i>
      <x v="511"/>
    </i>
    <i>
      <x v="516"/>
    </i>
    <i>
      <x v="518"/>
    </i>
    <i>
      <x v="521"/>
    </i>
    <i>
      <x v="522"/>
    </i>
    <i>
      <x v="525"/>
    </i>
    <i>
      <x v="535"/>
    </i>
    <i>
      <x v="536"/>
    </i>
    <i>
      <x v="546"/>
    </i>
    <i>
      <x v="559"/>
    </i>
    <i>
      <x v="560"/>
    </i>
    <i>
      <x v="561"/>
    </i>
    <i>
      <x v="563"/>
    </i>
    <i>
      <x v="565"/>
    </i>
    <i>
      <x v="572"/>
    </i>
    <i>
      <x v="577"/>
    </i>
    <i>
      <x v="579"/>
    </i>
    <i>
      <x v="580"/>
    </i>
    <i>
      <x v="584"/>
    </i>
    <i>
      <x v="588"/>
    </i>
    <i>
      <x v="597"/>
    </i>
    <i>
      <x v="602"/>
    </i>
    <i>
      <x v="605"/>
    </i>
    <i>
      <x v="607"/>
    </i>
    <i>
      <x v="624"/>
    </i>
    <i>
      <x v="627"/>
    </i>
    <i>
      <x v="629"/>
    </i>
    <i>
      <x v="632"/>
    </i>
    <i>
      <x v="648"/>
    </i>
    <i>
      <x v="650"/>
    </i>
    <i>
      <x v="652"/>
    </i>
    <i>
      <x v="660"/>
    </i>
    <i>
      <x v="662"/>
    </i>
    <i>
      <x v="668"/>
    </i>
    <i>
      <x v="676"/>
    </i>
    <i>
      <x v="682"/>
    </i>
    <i>
      <x v="686"/>
    </i>
    <i>
      <x v="688"/>
    </i>
    <i>
      <x v="689"/>
    </i>
    <i>
      <x v="694"/>
    </i>
    <i>
      <x v="699"/>
    </i>
    <i>
      <x v="707"/>
    </i>
    <i>
      <x v="712"/>
    </i>
    <i>
      <x v="726"/>
    </i>
    <i>
      <x v="727"/>
    </i>
    <i>
      <x v="735"/>
    </i>
    <i>
      <x v="737"/>
    </i>
    <i>
      <x v="739"/>
    </i>
    <i>
      <x v="742"/>
    </i>
    <i>
      <x v="744"/>
    </i>
    <i>
      <x v="756"/>
    </i>
    <i>
      <x v="766"/>
    </i>
    <i>
      <x v="767"/>
    </i>
    <i>
      <x v="780"/>
    </i>
    <i>
      <x v="782"/>
    </i>
    <i>
      <x v="785"/>
    </i>
    <i>
      <x v="789"/>
    </i>
    <i>
      <x v="794"/>
    </i>
    <i>
      <x v="799"/>
    </i>
    <i>
      <x v="805"/>
    </i>
    <i>
      <x v="807"/>
    </i>
    <i>
      <x v="813"/>
    </i>
    <i>
      <x v="819"/>
    </i>
    <i>
      <x v="822"/>
    </i>
    <i>
      <x v="827"/>
    </i>
    <i>
      <x v="830"/>
    </i>
    <i>
      <x v="832"/>
    </i>
    <i>
      <x v="846"/>
    </i>
    <i>
      <x v="851"/>
    </i>
    <i>
      <x v="852"/>
    </i>
    <i>
      <x v="853"/>
    </i>
    <i>
      <x v="858"/>
    </i>
    <i>
      <x v="864"/>
    </i>
    <i>
      <x v="871"/>
    </i>
    <i>
      <x v="881"/>
    </i>
    <i>
      <x v="883"/>
    </i>
    <i>
      <x v="891"/>
    </i>
    <i>
      <x v="893"/>
    </i>
    <i>
      <x v="895"/>
    </i>
    <i>
      <x v="911"/>
    </i>
    <i>
      <x v="919"/>
    </i>
    <i>
      <x v="920"/>
    </i>
    <i>
      <x v="922"/>
    </i>
    <i>
      <x v="927"/>
    </i>
    <i>
      <x v="930"/>
    </i>
    <i>
      <x v="934"/>
    </i>
    <i>
      <x v="942"/>
    </i>
    <i>
      <x v="945"/>
    </i>
    <i>
      <x v="948"/>
    </i>
    <i>
      <x v="949"/>
    </i>
    <i>
      <x v="953"/>
    </i>
    <i>
      <x v="955"/>
    </i>
    <i>
      <x v="958"/>
    </i>
    <i>
      <x v="964"/>
    </i>
    <i>
      <x v="973"/>
    </i>
    <i>
      <x v="974"/>
    </i>
    <i>
      <x v="977"/>
    </i>
    <i>
      <x v="982"/>
    </i>
    <i>
      <x v="988"/>
    </i>
    <i>
      <x v="991"/>
    </i>
    <i>
      <x v="992"/>
    </i>
    <i>
      <x v="997"/>
    </i>
    <i>
      <x v="1004"/>
    </i>
    <i>
      <x v="1015"/>
    </i>
    <i>
      <x v="1017"/>
    </i>
    <i>
      <x v="1019"/>
    </i>
    <i>
      <x v="1023"/>
    </i>
    <i>
      <x v="1026"/>
    </i>
    <i>
      <x v="1030"/>
    </i>
    <i>
      <x v="1040"/>
    </i>
    <i>
      <x v="1042"/>
    </i>
    <i>
      <x v="1050"/>
    </i>
    <i>
      <x v="1051"/>
    </i>
    <i>
      <x v="1052"/>
    </i>
    <i>
      <x v="1053"/>
    </i>
    <i>
      <x v="1055"/>
    </i>
    <i>
      <x v="1056"/>
    </i>
    <i>
      <x v="1057"/>
    </i>
    <i>
      <x v="1059"/>
    </i>
    <i>
      <x v="1060"/>
    </i>
    <i>
      <x v="1074"/>
    </i>
    <i>
      <x v="1075"/>
    </i>
    <i>
      <x v="1080"/>
    </i>
    <i>
      <x v="1082"/>
    </i>
    <i>
      <x v="1083"/>
    </i>
    <i>
      <x v="1088"/>
    </i>
    <i>
      <x v="1089"/>
    </i>
    <i>
      <x v="1092"/>
    </i>
    <i>
      <x v="1095"/>
    </i>
    <i>
      <x v="1099"/>
    </i>
    <i>
      <x v="1107"/>
    </i>
    <i>
      <x v="1108"/>
    </i>
    <i>
      <x v="1111"/>
    </i>
    <i>
      <x v="1126"/>
    </i>
    <i>
      <x v="1128"/>
    </i>
    <i>
      <x v="1134"/>
    </i>
    <i>
      <x v="1141"/>
    </i>
    <i>
      <x v="1145"/>
    </i>
    <i>
      <x v="1146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1"/>
    </i>
    <i>
      <x v="1163"/>
    </i>
    <i>
      <x v="1164"/>
    </i>
    <i>
      <x v="1167"/>
    </i>
    <i>
      <x v="1171"/>
    </i>
    <i>
      <x v="1186"/>
    </i>
    <i>
      <x v="1188"/>
    </i>
    <i>
      <x v="1189"/>
    </i>
    <i>
      <x v="1190"/>
    </i>
    <i>
      <x v="1196"/>
    </i>
    <i>
      <x v="1197"/>
    </i>
    <i>
      <x v="1201"/>
    </i>
    <i>
      <x v="1210"/>
    </i>
    <i>
      <x v="1217"/>
    </i>
    <i>
      <x v="1222"/>
    </i>
    <i>
      <x v="1226"/>
    </i>
    <i>
      <x v="1229"/>
    </i>
    <i>
      <x v="1234"/>
    </i>
    <i>
      <x v="1235"/>
    </i>
    <i>
      <x v="1237"/>
    </i>
    <i>
      <x v="1240"/>
    </i>
    <i>
      <x v="1245"/>
    </i>
    <i>
      <x v="1248"/>
    </i>
    <i>
      <x v="1251"/>
    </i>
    <i>
      <x v="1260"/>
    </i>
    <i>
      <x v="1262"/>
    </i>
    <i>
      <x v="1263"/>
    </i>
    <i>
      <x v="1264"/>
    </i>
    <i>
      <x v="1266"/>
    </i>
    <i>
      <x v="1270"/>
    </i>
    <i>
      <x v="1275"/>
    </i>
    <i>
      <x v="1281"/>
    </i>
    <i>
      <x v="1283"/>
    </i>
    <i>
      <x v="1286"/>
    </i>
    <i>
      <x v="1293"/>
    </i>
    <i>
      <x v="1299"/>
    </i>
    <i>
      <x v="1304"/>
    </i>
    <i>
      <x v="1306"/>
    </i>
    <i>
      <x v="1309"/>
    </i>
    <i>
      <x v="1311"/>
    </i>
    <i>
      <x v="1317"/>
    </i>
    <i>
      <x v="1322"/>
    </i>
    <i>
      <x v="1329"/>
    </i>
    <i>
      <x v="1335"/>
    </i>
    <i>
      <x v="1338"/>
    </i>
    <i>
      <x v="1343"/>
    </i>
    <i>
      <x v="1349"/>
    </i>
    <i>
      <x v="1351"/>
    </i>
    <i>
      <x v="1354"/>
    </i>
    <i>
      <x v="1355"/>
    </i>
    <i>
      <x v="1362"/>
    </i>
    <i>
      <x v="1365"/>
    </i>
    <i>
      <x v="1366"/>
    </i>
    <i>
      <x v="1371"/>
    </i>
    <i>
      <x v="1377"/>
    </i>
    <i>
      <x v="1394"/>
    </i>
    <i>
      <x v="1397"/>
    </i>
    <i>
      <x v="1399"/>
    </i>
    <i>
      <x v="1402"/>
    </i>
    <i>
      <x v="1403"/>
    </i>
    <i>
      <x v="1409"/>
    </i>
    <i>
      <x v="1410"/>
    </i>
    <i>
      <x v="1411"/>
    </i>
    <i>
      <x v="1414"/>
    </i>
    <i>
      <x v="1423"/>
    </i>
    <i>
      <x v="1425"/>
    </i>
    <i>
      <x v="1427"/>
    </i>
    <i>
      <x v="1429"/>
    </i>
    <i>
      <x v="1430"/>
    </i>
    <i>
      <x v="1433"/>
    </i>
    <i>
      <x v="1435"/>
    </i>
    <i>
      <x v="1440"/>
    </i>
    <i>
      <x v="1444"/>
    </i>
    <i>
      <x v="1450"/>
    </i>
    <i>
      <x v="1455"/>
    </i>
    <i>
      <x v="1459"/>
    </i>
  </rowItems>
  <colItems count="1">
    <i/>
  </colItems>
  <pageFields count="1">
    <pageField fld="48" hier="-1"/>
  </pageFields>
  <dataFields count="1">
    <dataField name="&lt;3000" fld="83" baseField="0" baseItem="0"/>
  </dataFields>
  <formats count="14">
    <format dxfId="1095">
      <pivotArea field="0" type="button" dataOnly="0" labelOnly="1" outline="0" axis="axisRow" fieldPosition="0"/>
    </format>
    <format dxfId="1094">
      <pivotArea dataOnly="0" labelOnly="1" outline="0" axis="axisValues" fieldPosition="0"/>
    </format>
    <format dxfId="1093">
      <pivotArea type="all" dataOnly="0" outline="0" fieldPosition="0"/>
    </format>
    <format dxfId="1092">
      <pivotArea outline="0" collapsedLevelsAreSubtotals="1" fieldPosition="0"/>
    </format>
    <format dxfId="1091">
      <pivotArea field="0" type="button" dataOnly="0" labelOnly="1" outline="0" axis="axisRow" fieldPosition="0"/>
    </format>
    <format dxfId="1090">
      <pivotArea dataOnly="0" labelOnly="1" fieldPosition="0">
        <references count="1">
          <reference field="0" count="50">
            <x v="0"/>
            <x v="1"/>
            <x v="2"/>
            <x v="3"/>
            <x v="8"/>
            <x v="14"/>
            <x v="31"/>
            <x v="32"/>
            <x v="37"/>
            <x v="41"/>
            <x v="55"/>
            <x v="56"/>
            <x v="57"/>
            <x v="62"/>
            <x v="67"/>
            <x v="72"/>
            <x v="81"/>
            <x v="91"/>
            <x v="94"/>
            <x v="101"/>
            <x v="103"/>
            <x v="104"/>
            <x v="110"/>
            <x v="124"/>
            <x v="133"/>
            <x v="138"/>
            <x v="139"/>
            <x v="145"/>
            <x v="147"/>
            <x v="152"/>
            <x v="153"/>
            <x v="157"/>
            <x v="158"/>
            <x v="160"/>
            <x v="164"/>
            <x v="168"/>
            <x v="171"/>
            <x v="172"/>
            <x v="173"/>
            <x v="181"/>
            <x v="192"/>
            <x v="193"/>
            <x v="198"/>
            <x v="201"/>
            <x v="205"/>
            <x v="206"/>
            <x v="212"/>
            <x v="216"/>
            <x v="218"/>
            <x v="219"/>
          </reference>
        </references>
      </pivotArea>
    </format>
    <format dxfId="1089">
      <pivotArea dataOnly="0" labelOnly="1" fieldPosition="0">
        <references count="1">
          <reference field="0" count="50">
            <x v="229"/>
            <x v="234"/>
            <x v="236"/>
            <x v="237"/>
            <x v="246"/>
            <x v="247"/>
            <x v="248"/>
            <x v="253"/>
            <x v="254"/>
            <x v="256"/>
            <x v="258"/>
            <x v="260"/>
            <x v="265"/>
            <x v="267"/>
            <x v="271"/>
            <x v="273"/>
            <x v="275"/>
            <x v="280"/>
            <x v="281"/>
            <x v="282"/>
            <x v="283"/>
            <x v="286"/>
            <x v="291"/>
            <x v="292"/>
            <x v="296"/>
            <x v="297"/>
            <x v="300"/>
            <x v="306"/>
            <x v="319"/>
            <x v="327"/>
            <x v="333"/>
            <x v="334"/>
            <x v="338"/>
            <x v="340"/>
            <x v="345"/>
            <x v="351"/>
            <x v="354"/>
            <x v="366"/>
            <x v="367"/>
            <x v="368"/>
            <x v="370"/>
            <x v="374"/>
            <x v="379"/>
            <x v="380"/>
            <x v="381"/>
            <x v="382"/>
            <x v="385"/>
            <x v="388"/>
            <x v="391"/>
            <x v="397"/>
          </reference>
        </references>
      </pivotArea>
    </format>
    <format dxfId="1088">
      <pivotArea dataOnly="0" labelOnly="1" fieldPosition="0">
        <references count="1">
          <reference field="0" count="50">
            <x v="399"/>
            <x v="400"/>
            <x v="401"/>
            <x v="405"/>
            <x v="407"/>
            <x v="410"/>
            <x v="412"/>
            <x v="415"/>
            <x v="420"/>
            <x v="429"/>
            <x v="433"/>
            <x v="435"/>
            <x v="441"/>
            <x v="442"/>
            <x v="443"/>
            <x v="444"/>
            <x v="447"/>
            <x v="452"/>
            <x v="455"/>
            <x v="460"/>
            <x v="465"/>
            <x v="466"/>
            <x v="469"/>
            <x v="471"/>
            <x v="482"/>
            <x v="493"/>
            <x v="497"/>
            <x v="501"/>
            <x v="505"/>
            <x v="506"/>
            <x v="511"/>
            <x v="516"/>
            <x v="518"/>
            <x v="521"/>
            <x v="522"/>
            <x v="525"/>
            <x v="535"/>
            <x v="536"/>
            <x v="546"/>
            <x v="559"/>
            <x v="560"/>
            <x v="561"/>
            <x v="563"/>
            <x v="565"/>
            <x v="572"/>
            <x v="577"/>
            <x v="579"/>
            <x v="580"/>
            <x v="584"/>
            <x v="588"/>
          </reference>
        </references>
      </pivotArea>
    </format>
    <format dxfId="1087">
      <pivotArea dataOnly="0" labelOnly="1" fieldPosition="0">
        <references count="1">
          <reference field="0" count="50">
            <x v="597"/>
            <x v="602"/>
            <x v="605"/>
            <x v="607"/>
            <x v="624"/>
            <x v="627"/>
            <x v="629"/>
            <x v="632"/>
            <x v="648"/>
            <x v="650"/>
            <x v="652"/>
            <x v="660"/>
            <x v="662"/>
            <x v="668"/>
            <x v="676"/>
            <x v="682"/>
            <x v="686"/>
            <x v="688"/>
            <x v="689"/>
            <x v="694"/>
            <x v="699"/>
            <x v="707"/>
            <x v="712"/>
            <x v="726"/>
            <x v="727"/>
            <x v="735"/>
            <x v="737"/>
            <x v="739"/>
            <x v="742"/>
            <x v="744"/>
            <x v="756"/>
            <x v="766"/>
            <x v="767"/>
            <x v="780"/>
            <x v="782"/>
            <x v="785"/>
            <x v="789"/>
            <x v="794"/>
            <x v="799"/>
            <x v="805"/>
            <x v="807"/>
            <x v="813"/>
            <x v="819"/>
            <x v="822"/>
            <x v="827"/>
            <x v="830"/>
            <x v="832"/>
            <x v="846"/>
            <x v="851"/>
            <x v="852"/>
          </reference>
        </references>
      </pivotArea>
    </format>
    <format dxfId="1086">
      <pivotArea dataOnly="0" labelOnly="1" fieldPosition="0">
        <references count="1">
          <reference field="0" count="50">
            <x v="853"/>
            <x v="858"/>
            <x v="864"/>
            <x v="871"/>
            <x v="881"/>
            <x v="883"/>
            <x v="891"/>
            <x v="893"/>
            <x v="895"/>
            <x v="911"/>
            <x v="919"/>
            <x v="920"/>
            <x v="922"/>
            <x v="927"/>
            <x v="930"/>
            <x v="934"/>
            <x v="942"/>
            <x v="945"/>
            <x v="948"/>
            <x v="949"/>
            <x v="953"/>
            <x v="955"/>
            <x v="958"/>
            <x v="964"/>
            <x v="973"/>
            <x v="974"/>
            <x v="977"/>
            <x v="982"/>
            <x v="988"/>
            <x v="991"/>
            <x v="992"/>
            <x v="997"/>
            <x v="1004"/>
            <x v="1015"/>
            <x v="1017"/>
            <x v="1019"/>
            <x v="1023"/>
            <x v="1026"/>
            <x v="1030"/>
            <x v="1040"/>
            <x v="1042"/>
            <x v="1050"/>
            <x v="1051"/>
            <x v="1052"/>
            <x v="1053"/>
            <x v="1055"/>
            <x v="1056"/>
            <x v="1057"/>
            <x v="1059"/>
            <x v="1060"/>
          </reference>
        </references>
      </pivotArea>
    </format>
    <format dxfId="1085">
      <pivotArea dataOnly="0" labelOnly="1" fieldPosition="0">
        <references count="1">
          <reference field="0" count="50">
            <x v="1074"/>
            <x v="1075"/>
            <x v="1080"/>
            <x v="1082"/>
            <x v="1083"/>
            <x v="1088"/>
            <x v="1089"/>
            <x v="1092"/>
            <x v="1095"/>
            <x v="1099"/>
            <x v="1107"/>
            <x v="1108"/>
            <x v="1111"/>
            <x v="1126"/>
            <x v="1128"/>
            <x v="1134"/>
            <x v="1141"/>
            <x v="1145"/>
            <x v="1146"/>
            <x v="1151"/>
            <x v="1152"/>
            <x v="1154"/>
            <x v="1155"/>
            <x v="1156"/>
            <x v="1157"/>
            <x v="1159"/>
            <x v="1161"/>
            <x v="1163"/>
            <x v="1164"/>
            <x v="1167"/>
            <x v="1171"/>
            <x v="1186"/>
            <x v="1188"/>
            <x v="1189"/>
            <x v="1190"/>
            <x v="1196"/>
            <x v="1197"/>
            <x v="1201"/>
            <x v="1210"/>
            <x v="1217"/>
            <x v="1222"/>
            <x v="1226"/>
            <x v="1229"/>
            <x v="1234"/>
            <x v="1235"/>
            <x v="1237"/>
            <x v="1240"/>
            <x v="1245"/>
            <x v="1248"/>
            <x v="1251"/>
          </reference>
        </references>
      </pivotArea>
    </format>
    <format dxfId="1084">
      <pivotArea dataOnly="0" labelOnly="1" fieldPosition="0">
        <references count="1">
          <reference field="0" count="50">
            <x v="1260"/>
            <x v="1262"/>
            <x v="1263"/>
            <x v="1264"/>
            <x v="1266"/>
            <x v="1270"/>
            <x v="1275"/>
            <x v="1281"/>
            <x v="1283"/>
            <x v="1286"/>
            <x v="1293"/>
            <x v="1299"/>
            <x v="1304"/>
            <x v="1306"/>
            <x v="1309"/>
            <x v="1311"/>
            <x v="1317"/>
            <x v="1322"/>
            <x v="1329"/>
            <x v="1335"/>
            <x v="1338"/>
            <x v="1343"/>
            <x v="1349"/>
            <x v="1351"/>
            <x v="1354"/>
            <x v="1355"/>
            <x v="1362"/>
            <x v="1365"/>
            <x v="1366"/>
            <x v="1371"/>
            <x v="1377"/>
            <x v="1394"/>
            <x v="1397"/>
            <x v="1399"/>
            <x v="1402"/>
            <x v="1403"/>
            <x v="1409"/>
            <x v="1410"/>
            <x v="1411"/>
            <x v="1414"/>
            <x v="1423"/>
            <x v="1425"/>
            <x v="1427"/>
            <x v="1429"/>
            <x v="1430"/>
            <x v="1433"/>
            <x v="1435"/>
            <x v="1440"/>
            <x v="1444"/>
            <x v="1450"/>
          </reference>
        </references>
      </pivotArea>
    </format>
    <format dxfId="1083">
      <pivotArea dataOnly="0" labelOnly="1" fieldPosition="0">
        <references count="1">
          <reference field="0" count="2">
            <x v="1455"/>
            <x v="1459"/>
          </reference>
        </references>
      </pivotArea>
    </format>
    <format dxfId="108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766CA5-2CB1-844E-BE70-998DA5B71409}" name="PivotTable121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O4:P55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51">
    <i>
      <x v="58"/>
    </i>
    <i>
      <x v="66"/>
    </i>
    <i>
      <x v="70"/>
    </i>
    <i>
      <x v="112"/>
    </i>
    <i>
      <x v="113"/>
    </i>
    <i>
      <x v="161"/>
    </i>
    <i>
      <x v="185"/>
    </i>
    <i>
      <x v="197"/>
    </i>
    <i>
      <x v="231"/>
    </i>
    <i>
      <x v="261"/>
    </i>
    <i>
      <x v="278"/>
    </i>
    <i>
      <x v="305"/>
    </i>
    <i>
      <x v="313"/>
    </i>
    <i>
      <x v="318"/>
    </i>
    <i>
      <x v="322"/>
    </i>
    <i>
      <x v="377"/>
    </i>
    <i>
      <x v="389"/>
    </i>
    <i>
      <x v="417"/>
    </i>
    <i>
      <x v="423"/>
    </i>
    <i>
      <x v="473"/>
    </i>
    <i>
      <x v="515"/>
    </i>
    <i>
      <x v="527"/>
    </i>
    <i>
      <x v="581"/>
    </i>
    <i>
      <x v="583"/>
    </i>
    <i>
      <x v="591"/>
    </i>
    <i>
      <x v="608"/>
    </i>
    <i>
      <x v="621"/>
    </i>
    <i>
      <x v="635"/>
    </i>
    <i>
      <x v="654"/>
    </i>
    <i>
      <x v="661"/>
    </i>
    <i>
      <x v="664"/>
    </i>
    <i>
      <x v="678"/>
    </i>
    <i>
      <x v="825"/>
    </i>
    <i>
      <x v="888"/>
    </i>
    <i>
      <x v="961"/>
    </i>
    <i>
      <x v="1105"/>
    </i>
    <i>
      <x v="1142"/>
    </i>
    <i>
      <x v="1173"/>
    </i>
    <i>
      <x v="1205"/>
    </i>
    <i>
      <x v="1223"/>
    </i>
    <i>
      <x v="1230"/>
    </i>
    <i>
      <x v="1243"/>
    </i>
    <i>
      <x v="1250"/>
    </i>
    <i>
      <x v="1256"/>
    </i>
    <i>
      <x v="1267"/>
    </i>
    <i>
      <x v="1268"/>
    </i>
    <i>
      <x v="1312"/>
    </i>
    <i>
      <x v="1313"/>
    </i>
    <i>
      <x v="1328"/>
    </i>
    <i>
      <x v="1359"/>
    </i>
    <i>
      <x v="1386"/>
    </i>
  </rowItems>
  <colItems count="1">
    <i/>
  </colItems>
  <pageFields count="1">
    <pageField fld="48" hier="-1"/>
  </pageFields>
  <dataFields count="1">
    <dataField name="&lt;4500" fld="83" baseField="0" baseItem="0"/>
  </dataFields>
  <formats count="8">
    <format dxfId="1103">
      <pivotArea field="0" type="button" dataOnly="0" labelOnly="1" outline="0" axis="axisRow" fieldPosition="0"/>
    </format>
    <format dxfId="1102">
      <pivotArea dataOnly="0" labelOnly="1" outline="0" axis="axisValues" fieldPosition="0"/>
    </format>
    <format dxfId="1101">
      <pivotArea type="all" dataOnly="0" outline="0" fieldPosition="0"/>
    </format>
    <format dxfId="1100">
      <pivotArea outline="0" collapsedLevelsAreSubtotals="1" fieldPosition="0"/>
    </format>
    <format dxfId="1099">
      <pivotArea field="0" type="button" dataOnly="0" labelOnly="1" outline="0" axis="axisRow" fieldPosition="0"/>
    </format>
    <format dxfId="1098">
      <pivotArea dataOnly="0" labelOnly="1" fieldPosition="0">
        <references count="1">
          <reference field="0" count="50">
            <x v="58"/>
            <x v="66"/>
            <x v="70"/>
            <x v="112"/>
            <x v="113"/>
            <x v="161"/>
            <x v="185"/>
            <x v="197"/>
            <x v="231"/>
            <x v="261"/>
            <x v="278"/>
            <x v="305"/>
            <x v="313"/>
            <x v="318"/>
            <x v="322"/>
            <x v="377"/>
            <x v="389"/>
            <x v="417"/>
            <x v="423"/>
            <x v="473"/>
            <x v="515"/>
            <x v="527"/>
            <x v="581"/>
            <x v="583"/>
            <x v="591"/>
            <x v="608"/>
            <x v="621"/>
            <x v="635"/>
            <x v="654"/>
            <x v="661"/>
            <x v="664"/>
            <x v="678"/>
            <x v="825"/>
            <x v="888"/>
            <x v="961"/>
            <x v="1105"/>
            <x v="1142"/>
            <x v="1173"/>
            <x v="1205"/>
            <x v="1223"/>
            <x v="1230"/>
            <x v="1243"/>
            <x v="1250"/>
            <x v="1256"/>
            <x v="1267"/>
            <x v="1268"/>
            <x v="1312"/>
            <x v="1313"/>
            <x v="1328"/>
            <x v="1359"/>
          </reference>
        </references>
      </pivotArea>
    </format>
    <format dxfId="1097">
      <pivotArea dataOnly="0" labelOnly="1" fieldPosition="0">
        <references count="1">
          <reference field="0" count="1">
            <x v="1386"/>
          </reference>
        </references>
      </pivotArea>
    </format>
    <format dxfId="109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58880-F8D9-604D-AF1D-343EDB7B42C4}" name="PivotTable120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M4:N103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99">
    <i>
      <x v="11"/>
    </i>
    <i>
      <x v="20"/>
    </i>
    <i>
      <x v="22"/>
    </i>
    <i>
      <x v="35"/>
    </i>
    <i>
      <x v="45"/>
    </i>
    <i>
      <x v="46"/>
    </i>
    <i>
      <x v="53"/>
    </i>
    <i>
      <x v="65"/>
    </i>
    <i>
      <x v="69"/>
    </i>
    <i>
      <x v="78"/>
    </i>
    <i>
      <x v="85"/>
    </i>
    <i>
      <x v="93"/>
    </i>
    <i>
      <x v="109"/>
    </i>
    <i>
      <x v="137"/>
    </i>
    <i>
      <x v="141"/>
    </i>
    <i>
      <x v="144"/>
    </i>
    <i>
      <x v="159"/>
    </i>
    <i>
      <x v="166"/>
    </i>
    <i>
      <x v="167"/>
    </i>
    <i>
      <x v="190"/>
    </i>
    <i>
      <x v="196"/>
    </i>
    <i>
      <x v="226"/>
    </i>
    <i>
      <x v="245"/>
    </i>
    <i>
      <x v="249"/>
    </i>
    <i>
      <x v="301"/>
    </i>
    <i>
      <x v="309"/>
    </i>
    <i>
      <x v="320"/>
    </i>
    <i>
      <x v="321"/>
    </i>
    <i>
      <x v="324"/>
    </i>
    <i>
      <x v="330"/>
    </i>
    <i>
      <x v="336"/>
    </i>
    <i>
      <x v="350"/>
    </i>
    <i>
      <x v="378"/>
    </i>
    <i>
      <x v="384"/>
    </i>
    <i>
      <x v="454"/>
    </i>
    <i>
      <x v="480"/>
    </i>
    <i>
      <x v="481"/>
    </i>
    <i>
      <x v="517"/>
    </i>
    <i>
      <x v="524"/>
    </i>
    <i>
      <x v="540"/>
    </i>
    <i>
      <x v="566"/>
    </i>
    <i>
      <x v="568"/>
    </i>
    <i>
      <x v="570"/>
    </i>
    <i>
      <x v="585"/>
    </i>
    <i>
      <x v="595"/>
    </i>
    <i>
      <x v="610"/>
    </i>
    <i>
      <x v="618"/>
    </i>
    <i>
      <x v="619"/>
    </i>
    <i>
      <x v="644"/>
    </i>
    <i>
      <x v="692"/>
    </i>
    <i>
      <x v="700"/>
    </i>
    <i>
      <x v="702"/>
    </i>
    <i>
      <x v="706"/>
    </i>
    <i>
      <x v="718"/>
    </i>
    <i>
      <x v="720"/>
    </i>
    <i>
      <x v="745"/>
    </i>
    <i>
      <x v="747"/>
    </i>
    <i>
      <x v="759"/>
    </i>
    <i>
      <x v="763"/>
    </i>
    <i>
      <x v="768"/>
    </i>
    <i>
      <x v="774"/>
    </i>
    <i>
      <x v="843"/>
    </i>
    <i>
      <x v="854"/>
    </i>
    <i>
      <x v="859"/>
    </i>
    <i>
      <x v="875"/>
    </i>
    <i>
      <x v="877"/>
    </i>
    <i>
      <x v="921"/>
    </i>
    <i>
      <x v="926"/>
    </i>
    <i>
      <x v="928"/>
    </i>
    <i>
      <x v="932"/>
    </i>
    <i>
      <x v="940"/>
    </i>
    <i>
      <x v="963"/>
    </i>
    <i>
      <x v="981"/>
    </i>
    <i>
      <x v="987"/>
    </i>
    <i>
      <x v="990"/>
    </i>
    <i>
      <x v="1031"/>
    </i>
    <i>
      <x v="1032"/>
    </i>
    <i>
      <x v="1043"/>
    </i>
    <i>
      <x v="1065"/>
    </i>
    <i>
      <x v="1068"/>
    </i>
    <i>
      <x v="1109"/>
    </i>
    <i>
      <x v="1115"/>
    </i>
    <i>
      <x v="1180"/>
    </i>
    <i>
      <x v="1302"/>
    </i>
    <i>
      <x v="1310"/>
    </i>
    <i>
      <x v="1318"/>
    </i>
    <i>
      <x v="1324"/>
    </i>
    <i>
      <x v="1342"/>
    </i>
    <i>
      <x v="1346"/>
    </i>
    <i>
      <x v="1347"/>
    </i>
    <i>
      <x v="1350"/>
    </i>
    <i>
      <x v="1388"/>
    </i>
    <i>
      <x v="1395"/>
    </i>
    <i>
      <x v="1413"/>
    </i>
    <i>
      <x v="1417"/>
    </i>
    <i>
      <x v="1419"/>
    </i>
    <i>
      <x v="1437"/>
    </i>
    <i>
      <x v="1456"/>
    </i>
    <i>
      <x v="1457"/>
    </i>
  </rowItems>
  <colItems count="1">
    <i/>
  </colItems>
  <pageFields count="1">
    <pageField fld="48" hier="-1"/>
  </pageFields>
  <dataFields count="1">
    <dataField name="&lt;4000" fld="83" baseField="0" baseItem="0"/>
  </dataFields>
  <formats count="8">
    <format dxfId="1111">
      <pivotArea field="0" type="button" dataOnly="0" labelOnly="1" outline="0" axis="axisRow" fieldPosition="0"/>
    </format>
    <format dxfId="1110">
      <pivotArea dataOnly="0" labelOnly="1" outline="0" axis="axisValues" fieldPosition="0"/>
    </format>
    <format dxfId="1109">
      <pivotArea type="all" dataOnly="0" outline="0" fieldPosition="0"/>
    </format>
    <format dxfId="1108">
      <pivotArea outline="0" collapsedLevelsAreSubtotals="1" fieldPosition="0"/>
    </format>
    <format dxfId="1107">
      <pivotArea field="0" type="button" dataOnly="0" labelOnly="1" outline="0" axis="axisRow" fieldPosition="0"/>
    </format>
    <format dxfId="1106">
      <pivotArea dataOnly="0" labelOnly="1" fieldPosition="0">
        <references count="1">
          <reference field="0" count="50">
            <x v="11"/>
            <x v="20"/>
            <x v="22"/>
            <x v="35"/>
            <x v="45"/>
            <x v="46"/>
            <x v="53"/>
            <x v="65"/>
            <x v="69"/>
            <x v="78"/>
            <x v="85"/>
            <x v="93"/>
            <x v="109"/>
            <x v="137"/>
            <x v="141"/>
            <x v="144"/>
            <x v="159"/>
            <x v="166"/>
            <x v="167"/>
            <x v="190"/>
            <x v="196"/>
            <x v="226"/>
            <x v="245"/>
            <x v="249"/>
            <x v="301"/>
            <x v="309"/>
            <x v="320"/>
            <x v="321"/>
            <x v="324"/>
            <x v="330"/>
            <x v="336"/>
            <x v="350"/>
            <x v="378"/>
            <x v="384"/>
            <x v="454"/>
            <x v="480"/>
            <x v="481"/>
            <x v="517"/>
            <x v="524"/>
            <x v="540"/>
            <x v="566"/>
            <x v="568"/>
            <x v="570"/>
            <x v="585"/>
            <x v="595"/>
            <x v="610"/>
            <x v="618"/>
            <x v="619"/>
            <x v="644"/>
            <x v="692"/>
          </reference>
        </references>
      </pivotArea>
    </format>
    <format dxfId="1105">
      <pivotArea dataOnly="0" labelOnly="1" fieldPosition="0">
        <references count="1">
          <reference field="0" count="49">
            <x v="700"/>
            <x v="702"/>
            <x v="706"/>
            <x v="718"/>
            <x v="720"/>
            <x v="745"/>
            <x v="747"/>
            <x v="759"/>
            <x v="763"/>
            <x v="768"/>
            <x v="774"/>
            <x v="843"/>
            <x v="854"/>
            <x v="859"/>
            <x v="875"/>
            <x v="877"/>
            <x v="921"/>
            <x v="926"/>
            <x v="928"/>
            <x v="932"/>
            <x v="940"/>
            <x v="963"/>
            <x v="981"/>
            <x v="987"/>
            <x v="990"/>
            <x v="1031"/>
            <x v="1032"/>
            <x v="1043"/>
            <x v="1065"/>
            <x v="1068"/>
            <x v="1109"/>
            <x v="1115"/>
            <x v="1180"/>
            <x v="1302"/>
            <x v="1310"/>
            <x v="1318"/>
            <x v="1324"/>
            <x v="1342"/>
            <x v="1346"/>
            <x v="1347"/>
            <x v="1350"/>
            <x v="1388"/>
            <x v="1395"/>
            <x v="1413"/>
            <x v="1417"/>
            <x v="1419"/>
            <x v="1437"/>
            <x v="1456"/>
            <x v="1457"/>
          </reference>
        </references>
      </pivotArea>
    </format>
    <format dxfId="110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FD75B-DB8A-1F4C-A825-6B1AB60E3427}" name="PivotTable44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A4:AB45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41">
    <i>
      <x v="4"/>
    </i>
    <i>
      <x v="85"/>
    </i>
    <i>
      <x v="226"/>
    </i>
    <i>
      <x v="231"/>
    </i>
    <i>
      <x v="272"/>
    </i>
    <i>
      <x v="318"/>
    </i>
    <i>
      <x v="359"/>
    </i>
    <i>
      <x v="403"/>
    </i>
    <i>
      <x v="423"/>
    </i>
    <i>
      <x v="496"/>
    </i>
    <i>
      <x v="517"/>
    </i>
    <i>
      <x v="524"/>
    </i>
    <i>
      <x v="541"/>
    </i>
    <i>
      <x v="564"/>
    </i>
    <i>
      <x v="654"/>
    </i>
    <i>
      <x v="661"/>
    </i>
    <i>
      <x v="684"/>
    </i>
    <i>
      <x v="691"/>
    </i>
    <i>
      <x v="718"/>
    </i>
    <i>
      <x v="748"/>
    </i>
    <i>
      <x v="759"/>
    </i>
    <i>
      <x v="763"/>
    </i>
    <i>
      <x v="792"/>
    </i>
    <i>
      <x v="981"/>
    </i>
    <i>
      <x v="990"/>
    </i>
    <i>
      <x v="1032"/>
    </i>
    <i>
      <x v="1057"/>
    </i>
    <i>
      <x v="1105"/>
    </i>
    <i>
      <x v="1169"/>
    </i>
    <i>
      <x v="1175"/>
    </i>
    <i>
      <x v="1182"/>
    </i>
    <i>
      <x v="1187"/>
    </i>
    <i>
      <x v="1256"/>
    </i>
    <i>
      <x v="1302"/>
    </i>
    <i>
      <x v="1312"/>
    </i>
    <i>
      <x v="1313"/>
    </i>
    <i>
      <x v="1322"/>
    </i>
    <i>
      <x v="1353"/>
    </i>
    <i>
      <x v="1373"/>
    </i>
    <i>
      <x v="1417"/>
    </i>
    <i>
      <x v="1426"/>
    </i>
  </rowItems>
  <colItems count="1">
    <i/>
  </colItems>
  <pageFields count="1">
    <pageField fld="13" hier="-1"/>
  </pageFields>
  <dataFields count="1">
    <dataField name="NoRidge" fld="83" baseField="0" baseItem="0"/>
  </dataFields>
  <formats count="9">
    <format dxfId="789">
      <pivotArea field="0" type="button" dataOnly="0" labelOnly="1" outline="0" axis="axisRow" fieldPosition="0"/>
    </format>
    <format dxfId="788">
      <pivotArea dataOnly="0" labelOnly="1" outline="0" axis="axisValues" fieldPosition="0"/>
    </format>
    <format dxfId="787">
      <pivotArea field="0" type="button" dataOnly="0" labelOnly="1" outline="0" axis="axisRow" fieldPosition="0"/>
    </format>
    <format dxfId="786">
      <pivotArea dataOnly="0" labelOnly="1" outline="0" axis="axisValues" fieldPosition="0"/>
    </format>
    <format dxfId="785">
      <pivotArea type="all" dataOnly="0" outline="0" fieldPosition="0"/>
    </format>
    <format dxfId="784">
      <pivotArea outline="0" collapsedLevelsAreSubtotals="1" fieldPosition="0"/>
    </format>
    <format dxfId="783">
      <pivotArea field="0" type="button" dataOnly="0" labelOnly="1" outline="0" axis="axisRow" fieldPosition="0"/>
    </format>
    <format dxfId="782">
      <pivotArea dataOnly="0" labelOnly="1" fieldPosition="0">
        <references count="1">
          <reference field="0" count="41">
            <x v="4"/>
            <x v="85"/>
            <x v="226"/>
            <x v="231"/>
            <x v="272"/>
            <x v="318"/>
            <x v="359"/>
            <x v="403"/>
            <x v="423"/>
            <x v="496"/>
            <x v="517"/>
            <x v="524"/>
            <x v="541"/>
            <x v="564"/>
            <x v="654"/>
            <x v="661"/>
            <x v="684"/>
            <x v="691"/>
            <x v="718"/>
            <x v="748"/>
            <x v="759"/>
            <x v="763"/>
            <x v="792"/>
            <x v="981"/>
            <x v="990"/>
            <x v="1032"/>
            <x v="1057"/>
            <x v="1105"/>
            <x v="1169"/>
            <x v="1175"/>
            <x v="1182"/>
            <x v="1187"/>
            <x v="1256"/>
            <x v="1302"/>
            <x v="1312"/>
            <x v="1313"/>
            <x v="1322"/>
            <x v="1353"/>
            <x v="1373"/>
            <x v="1417"/>
            <x v="1426"/>
          </reference>
        </references>
      </pivotArea>
    </format>
    <format dxfId="78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B528EF-3C01-A444-ACFD-8947E81CA335}" name="PivotTable40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O4:P104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00">
    <i>
      <x v="39"/>
    </i>
    <i>
      <x v="97"/>
    </i>
    <i>
      <x v="98"/>
    </i>
    <i>
      <x v="110"/>
    </i>
    <i>
      <x v="117"/>
    </i>
    <i>
      <x v="145"/>
    </i>
    <i>
      <x v="155"/>
    </i>
    <i>
      <x v="165"/>
    </i>
    <i>
      <x v="175"/>
    </i>
    <i>
      <x v="182"/>
    </i>
    <i>
      <x v="193"/>
    </i>
    <i>
      <x v="200"/>
    </i>
    <i>
      <x v="210"/>
    </i>
    <i>
      <x v="211"/>
    </i>
    <i>
      <x v="239"/>
    </i>
    <i>
      <x v="269"/>
    </i>
    <i>
      <x v="292"/>
    </i>
    <i>
      <x v="308"/>
    </i>
    <i>
      <x v="352"/>
    </i>
    <i>
      <x v="362"/>
    </i>
    <i>
      <x v="375"/>
    </i>
    <i>
      <x v="386"/>
    </i>
    <i>
      <x v="387"/>
    </i>
    <i>
      <x v="390"/>
    </i>
    <i>
      <x v="395"/>
    </i>
    <i>
      <x v="410"/>
    </i>
    <i>
      <x v="418"/>
    </i>
    <i>
      <x v="439"/>
    </i>
    <i>
      <x v="441"/>
    </i>
    <i>
      <x v="445"/>
    </i>
    <i>
      <x v="472"/>
    </i>
    <i>
      <x v="502"/>
    </i>
    <i>
      <x v="523"/>
    </i>
    <i>
      <x v="528"/>
    </i>
    <i>
      <x v="535"/>
    </i>
    <i>
      <x v="553"/>
    </i>
    <i>
      <x v="562"/>
    </i>
    <i>
      <x v="563"/>
    </i>
    <i>
      <x v="582"/>
    </i>
    <i>
      <x v="607"/>
    </i>
    <i>
      <x v="620"/>
    </i>
    <i>
      <x v="638"/>
    </i>
    <i>
      <x v="647"/>
    </i>
    <i>
      <x v="651"/>
    </i>
    <i>
      <x v="659"/>
    </i>
    <i>
      <x v="663"/>
    </i>
    <i>
      <x v="671"/>
    </i>
    <i>
      <x v="697"/>
    </i>
    <i>
      <x v="723"/>
    </i>
    <i>
      <x v="724"/>
    </i>
    <i>
      <x v="738"/>
    </i>
    <i>
      <x v="749"/>
    </i>
    <i>
      <x v="771"/>
    </i>
    <i>
      <x v="772"/>
    </i>
    <i>
      <x v="814"/>
    </i>
    <i>
      <x v="839"/>
    </i>
    <i>
      <x v="880"/>
    </i>
    <i>
      <x v="887"/>
    </i>
    <i>
      <x v="917"/>
    </i>
    <i>
      <x v="921"/>
    </i>
    <i>
      <x v="942"/>
    </i>
    <i>
      <x v="954"/>
    </i>
    <i>
      <x v="978"/>
    </i>
    <i>
      <x v="985"/>
    </i>
    <i>
      <x v="1000"/>
    </i>
    <i>
      <x v="1011"/>
    </i>
    <i>
      <x v="1020"/>
    </i>
    <i>
      <x v="1035"/>
    </i>
    <i>
      <x v="1045"/>
    </i>
    <i>
      <x v="1049"/>
    </i>
    <i>
      <x v="1053"/>
    </i>
    <i>
      <x v="1072"/>
    </i>
    <i>
      <x v="1073"/>
    </i>
    <i>
      <x v="1088"/>
    </i>
    <i>
      <x v="1122"/>
    </i>
    <i>
      <x v="1123"/>
    </i>
    <i>
      <x v="1144"/>
    </i>
    <i>
      <x v="1151"/>
    </i>
    <i>
      <x v="1168"/>
    </i>
    <i>
      <x v="1179"/>
    </i>
    <i>
      <x v="1185"/>
    </i>
    <i>
      <x v="1212"/>
    </i>
    <i>
      <x v="1254"/>
    </i>
    <i>
      <x v="1257"/>
    </i>
    <i>
      <x v="1273"/>
    </i>
    <i>
      <x v="1294"/>
    </i>
    <i>
      <x v="1297"/>
    </i>
    <i>
      <x v="1298"/>
    </i>
    <i>
      <x v="1304"/>
    </i>
    <i>
      <x v="1314"/>
    </i>
    <i>
      <x v="1319"/>
    </i>
    <i>
      <x v="1326"/>
    </i>
    <i>
      <x v="1332"/>
    </i>
    <i>
      <x v="1377"/>
    </i>
    <i>
      <x v="1380"/>
    </i>
    <i>
      <x v="1384"/>
    </i>
    <i>
      <x v="1423"/>
    </i>
    <i>
      <x v="1448"/>
    </i>
    <i>
      <x v="1452"/>
    </i>
    <i>
      <x v="1459"/>
    </i>
  </rowItems>
  <colItems count="1">
    <i/>
  </colItems>
  <pageFields count="1">
    <pageField fld="13" hier="-1"/>
  </pageFields>
  <dataFields count="1">
    <dataField name="Edwards" fld="83" baseField="0" baseItem="0"/>
  </dataFields>
  <formats count="10">
    <format dxfId="799">
      <pivotArea field="0" type="button" dataOnly="0" labelOnly="1" outline="0" axis="axisRow" fieldPosition="0"/>
    </format>
    <format dxfId="798">
      <pivotArea dataOnly="0" labelOnly="1" outline="0" axis="axisValues" fieldPosition="0"/>
    </format>
    <format dxfId="797">
      <pivotArea field="0" type="button" dataOnly="0" labelOnly="1" outline="0" axis="axisRow" fieldPosition="0"/>
    </format>
    <format dxfId="796">
      <pivotArea dataOnly="0" labelOnly="1" outline="0" axis="axisValues" fieldPosition="0"/>
    </format>
    <format dxfId="795">
      <pivotArea type="all" dataOnly="0" outline="0" fieldPosition="0"/>
    </format>
    <format dxfId="794">
      <pivotArea outline="0" collapsedLevelsAreSubtotals="1" fieldPosition="0"/>
    </format>
    <format dxfId="793">
      <pivotArea field="0" type="button" dataOnly="0" labelOnly="1" outline="0" axis="axisRow" fieldPosition="0"/>
    </format>
    <format dxfId="792">
      <pivotArea dataOnly="0" labelOnly="1" fieldPosition="0">
        <references count="1">
          <reference field="0" count="50">
            <x v="39"/>
            <x v="97"/>
            <x v="98"/>
            <x v="110"/>
            <x v="117"/>
            <x v="145"/>
            <x v="155"/>
            <x v="165"/>
            <x v="175"/>
            <x v="182"/>
            <x v="193"/>
            <x v="200"/>
            <x v="210"/>
            <x v="211"/>
            <x v="239"/>
            <x v="269"/>
            <x v="292"/>
            <x v="308"/>
            <x v="352"/>
            <x v="362"/>
            <x v="375"/>
            <x v="386"/>
            <x v="387"/>
            <x v="390"/>
            <x v="395"/>
            <x v="410"/>
            <x v="418"/>
            <x v="439"/>
            <x v="441"/>
            <x v="445"/>
            <x v="472"/>
            <x v="502"/>
            <x v="523"/>
            <x v="528"/>
            <x v="535"/>
            <x v="553"/>
            <x v="562"/>
            <x v="563"/>
            <x v="582"/>
            <x v="607"/>
            <x v="620"/>
            <x v="638"/>
            <x v="647"/>
            <x v="651"/>
            <x v="659"/>
            <x v="663"/>
            <x v="671"/>
            <x v="697"/>
            <x v="723"/>
            <x v="724"/>
          </reference>
        </references>
      </pivotArea>
    </format>
    <format dxfId="791">
      <pivotArea dataOnly="0" labelOnly="1" fieldPosition="0">
        <references count="1">
          <reference field="0" count="50">
            <x v="738"/>
            <x v="749"/>
            <x v="771"/>
            <x v="772"/>
            <x v="814"/>
            <x v="839"/>
            <x v="880"/>
            <x v="887"/>
            <x v="917"/>
            <x v="921"/>
            <x v="942"/>
            <x v="954"/>
            <x v="978"/>
            <x v="985"/>
            <x v="1000"/>
            <x v="1011"/>
            <x v="1020"/>
            <x v="1035"/>
            <x v="1045"/>
            <x v="1049"/>
            <x v="1053"/>
            <x v="1072"/>
            <x v="1073"/>
            <x v="1088"/>
            <x v="1122"/>
            <x v="1123"/>
            <x v="1144"/>
            <x v="1151"/>
            <x v="1168"/>
            <x v="1179"/>
            <x v="1185"/>
            <x v="1212"/>
            <x v="1254"/>
            <x v="1257"/>
            <x v="1273"/>
            <x v="1294"/>
            <x v="1297"/>
            <x v="1298"/>
            <x v="1304"/>
            <x v="1314"/>
            <x v="1319"/>
            <x v="1326"/>
            <x v="1332"/>
            <x v="1377"/>
            <x v="1380"/>
            <x v="1384"/>
            <x v="1423"/>
            <x v="1448"/>
            <x v="1452"/>
            <x v="1459"/>
          </reference>
        </references>
      </pivotArea>
    </format>
    <format dxfId="79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096D1-5A3F-E44C-903F-242CDE043701}" name="PivotTable51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G4:AH77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73">
    <i>
      <x v="7"/>
    </i>
    <i>
      <x v="100"/>
    </i>
    <i>
      <x v="109"/>
    </i>
    <i>
      <x v="124"/>
    </i>
    <i>
      <x v="135"/>
    </i>
    <i>
      <x v="152"/>
    </i>
    <i>
      <x v="222"/>
    </i>
    <i>
      <x v="245"/>
    </i>
    <i>
      <x v="265"/>
    </i>
    <i>
      <x v="293"/>
    </i>
    <i>
      <x v="298"/>
    </i>
    <i>
      <x v="316"/>
    </i>
    <i>
      <x v="319"/>
    </i>
    <i>
      <x v="338"/>
    </i>
    <i>
      <x v="364"/>
    </i>
    <i>
      <x v="421"/>
    </i>
    <i>
      <x v="455"/>
    </i>
    <i>
      <x v="471"/>
    </i>
    <i>
      <x v="487"/>
    </i>
    <i>
      <x v="516"/>
    </i>
    <i>
      <x v="542"/>
    </i>
    <i>
      <x v="545"/>
    </i>
    <i>
      <x v="611"/>
    </i>
    <i>
      <x v="621"/>
    </i>
    <i>
      <x v="624"/>
    </i>
    <i>
      <x v="632"/>
    </i>
    <i>
      <x v="643"/>
    </i>
    <i>
      <x v="660"/>
    </i>
    <i>
      <x v="701"/>
    </i>
    <i>
      <x v="715"/>
    </i>
    <i>
      <x v="717"/>
    </i>
    <i>
      <x v="745"/>
    </i>
    <i>
      <x v="766"/>
    </i>
    <i>
      <x v="785"/>
    </i>
    <i>
      <x v="810"/>
    </i>
    <i>
      <x v="858"/>
    </i>
    <i>
      <x v="859"/>
    </i>
    <i>
      <x v="924"/>
    </i>
    <i>
      <x v="925"/>
    </i>
    <i>
      <x v="927"/>
    </i>
    <i>
      <x v="949"/>
    </i>
    <i>
      <x v="961"/>
    </i>
    <i>
      <x v="988"/>
    </i>
    <i>
      <x v="997"/>
    </i>
    <i>
      <x v="1003"/>
    </i>
    <i>
      <x v="1015"/>
    </i>
    <i>
      <x v="1041"/>
    </i>
    <i>
      <x v="1044"/>
    </i>
    <i>
      <x v="1055"/>
    </i>
    <i>
      <x v="1071"/>
    </i>
    <i>
      <x v="1080"/>
    </i>
    <i>
      <x v="1099"/>
    </i>
    <i>
      <x v="1111"/>
    </i>
    <i>
      <x v="1141"/>
    </i>
    <i>
      <x v="1159"/>
    </i>
    <i>
      <x v="1204"/>
    </i>
    <i>
      <x v="1242"/>
    </i>
    <i>
      <x v="1245"/>
    </i>
    <i>
      <x v="1271"/>
    </i>
    <i>
      <x v="1276"/>
    </i>
    <i>
      <x v="1277"/>
    </i>
    <i>
      <x v="1286"/>
    </i>
    <i>
      <x v="1293"/>
    </i>
    <i>
      <x v="1335"/>
    </i>
    <i>
      <x v="1336"/>
    </i>
    <i>
      <x v="1346"/>
    </i>
    <i>
      <x v="1355"/>
    </i>
    <i>
      <x v="1386"/>
    </i>
    <i>
      <x v="1409"/>
    </i>
    <i>
      <x v="1420"/>
    </i>
    <i>
      <x v="1429"/>
    </i>
    <i>
      <x v="1439"/>
    </i>
    <i>
      <x v="1456"/>
    </i>
  </rowItems>
  <colItems count="1">
    <i/>
  </colItems>
  <pageFields count="1">
    <pageField fld="13" hier="-1"/>
  </pageFields>
  <dataFields count="1">
    <dataField name="NWAmes" fld="83" baseField="0" baseItem="0"/>
  </dataFields>
  <formats count="10">
    <format dxfId="809">
      <pivotArea field="0" type="button" dataOnly="0" labelOnly="1" outline="0" axis="axisRow" fieldPosition="0"/>
    </format>
    <format dxfId="808">
      <pivotArea dataOnly="0" labelOnly="1" outline="0" axis="axisValues" fieldPosition="0"/>
    </format>
    <format dxfId="807">
      <pivotArea field="0" type="button" dataOnly="0" labelOnly="1" outline="0" axis="axisRow" fieldPosition="0"/>
    </format>
    <format dxfId="806">
      <pivotArea dataOnly="0" labelOnly="1" outline="0" axis="axisValues" fieldPosition="0"/>
    </format>
    <format dxfId="805">
      <pivotArea type="all" dataOnly="0" outline="0" fieldPosition="0"/>
    </format>
    <format dxfId="804">
      <pivotArea outline="0" collapsedLevelsAreSubtotals="1" fieldPosition="0"/>
    </format>
    <format dxfId="803">
      <pivotArea field="0" type="button" dataOnly="0" labelOnly="1" outline="0" axis="axisRow" fieldPosition="0"/>
    </format>
    <format dxfId="802">
      <pivotArea dataOnly="0" labelOnly="1" fieldPosition="0">
        <references count="1">
          <reference field="0" count="50">
            <x v="7"/>
            <x v="100"/>
            <x v="109"/>
            <x v="124"/>
            <x v="135"/>
            <x v="152"/>
            <x v="222"/>
            <x v="245"/>
            <x v="265"/>
            <x v="293"/>
            <x v="298"/>
            <x v="316"/>
            <x v="319"/>
            <x v="338"/>
            <x v="364"/>
            <x v="421"/>
            <x v="455"/>
            <x v="471"/>
            <x v="487"/>
            <x v="516"/>
            <x v="542"/>
            <x v="545"/>
            <x v="611"/>
            <x v="621"/>
            <x v="624"/>
            <x v="632"/>
            <x v="643"/>
            <x v="660"/>
            <x v="701"/>
            <x v="715"/>
            <x v="717"/>
            <x v="745"/>
            <x v="766"/>
            <x v="785"/>
            <x v="810"/>
            <x v="858"/>
            <x v="859"/>
            <x v="924"/>
            <x v="925"/>
            <x v="927"/>
            <x v="949"/>
            <x v="961"/>
            <x v="988"/>
            <x v="997"/>
            <x v="1003"/>
            <x v="1015"/>
            <x v="1041"/>
            <x v="1044"/>
            <x v="1055"/>
            <x v="1071"/>
          </reference>
        </references>
      </pivotArea>
    </format>
    <format dxfId="801">
      <pivotArea dataOnly="0" labelOnly="1" fieldPosition="0">
        <references count="1">
          <reference field="0" count="23">
            <x v="1080"/>
            <x v="1099"/>
            <x v="1111"/>
            <x v="1141"/>
            <x v="1159"/>
            <x v="1204"/>
            <x v="1242"/>
            <x v="1245"/>
            <x v="1271"/>
            <x v="1276"/>
            <x v="1277"/>
            <x v="1286"/>
            <x v="1293"/>
            <x v="1335"/>
            <x v="1336"/>
            <x v="1346"/>
            <x v="1355"/>
            <x v="1386"/>
            <x v="1409"/>
            <x v="1420"/>
            <x v="1429"/>
            <x v="1439"/>
            <x v="1456"/>
          </reference>
        </references>
      </pivotArea>
    </format>
    <format dxfId="80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C0A98-E091-5540-8B2E-1E20918E9091}" name="PivotTable5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E4:AF81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77">
    <i>
      <x v="11"/>
    </i>
    <i>
      <x v="20"/>
    </i>
    <i>
      <x v="25"/>
    </i>
    <i>
      <x v="27"/>
    </i>
    <i>
      <x v="34"/>
    </i>
    <i>
      <x v="35"/>
    </i>
    <i>
      <x v="45"/>
    </i>
    <i>
      <x v="62"/>
    </i>
    <i>
      <x v="65"/>
    </i>
    <i>
      <x v="151"/>
    </i>
    <i>
      <x v="161"/>
    </i>
    <i>
      <x v="162"/>
    </i>
    <i>
      <x v="167"/>
    </i>
    <i>
      <x v="199"/>
    </i>
    <i>
      <x v="224"/>
    </i>
    <i>
      <x v="238"/>
    </i>
    <i>
      <x v="278"/>
    </i>
    <i>
      <x v="282"/>
    </i>
    <i>
      <x v="309"/>
    </i>
    <i>
      <x v="320"/>
    </i>
    <i>
      <x v="321"/>
    </i>
    <i>
      <x v="332"/>
    </i>
    <i>
      <x v="333"/>
    </i>
    <i>
      <x v="343"/>
    </i>
    <i>
      <x v="348"/>
    </i>
    <i>
      <x v="349"/>
    </i>
    <i>
      <x v="350"/>
    </i>
    <i>
      <x v="389"/>
    </i>
    <i>
      <x v="408"/>
    </i>
    <i>
      <x v="440"/>
    </i>
    <i>
      <x v="468"/>
    </i>
    <i>
      <x v="473"/>
    </i>
    <i>
      <x v="477"/>
    </i>
    <i>
      <x v="480"/>
    </i>
    <i>
      <x v="481"/>
    </i>
    <i>
      <x v="511"/>
    </i>
    <i>
      <x v="515"/>
    </i>
    <i>
      <x v="527"/>
    </i>
    <i>
      <x v="552"/>
    </i>
    <i>
      <x v="554"/>
    </i>
    <i>
      <x v="567"/>
    </i>
    <i>
      <x v="581"/>
    </i>
    <i>
      <x v="591"/>
    </i>
    <i>
      <x v="600"/>
    </i>
    <i>
      <x v="618"/>
    </i>
    <i>
      <x v="631"/>
    </i>
    <i>
      <x v="640"/>
    </i>
    <i>
      <x v="689"/>
    </i>
    <i>
      <x v="707"/>
    </i>
    <i>
      <x v="753"/>
    </i>
    <i>
      <x v="774"/>
    </i>
    <i>
      <x v="798"/>
    </i>
    <i>
      <x v="803"/>
    </i>
    <i>
      <x v="819"/>
    </i>
    <i>
      <x v="825"/>
    </i>
    <i>
      <x v="877"/>
    </i>
    <i>
      <x v="898"/>
    </i>
    <i>
      <x v="926"/>
    </i>
    <i>
      <x v="971"/>
    </i>
    <i>
      <x v="987"/>
    </i>
    <i>
      <x v="994"/>
    </i>
    <i>
      <x v="1042"/>
    </i>
    <i>
      <x v="1056"/>
    </i>
    <i>
      <x v="1058"/>
    </i>
    <i>
      <x v="1109"/>
    </i>
    <i>
      <x v="1115"/>
    </i>
    <i>
      <x v="1157"/>
    </i>
    <i>
      <x v="1165"/>
    </i>
    <i>
      <x v="1228"/>
    </i>
    <i>
      <x v="1236"/>
    </i>
    <i>
      <x v="1243"/>
    </i>
    <i>
      <x v="1251"/>
    </i>
    <i>
      <x v="1289"/>
    </i>
    <i>
      <x v="1305"/>
    </i>
    <i>
      <x v="1306"/>
    </i>
    <i>
      <x v="1359"/>
    </i>
    <i>
      <x v="1437"/>
    </i>
  </rowItems>
  <colItems count="1">
    <i/>
  </colItems>
  <pageFields count="1">
    <pageField fld="13" hier="-1"/>
  </pageFields>
  <dataFields count="1">
    <dataField name="NridgHt" fld="83" baseField="0" baseItem="0"/>
  </dataFields>
  <formats count="10">
    <format dxfId="819">
      <pivotArea field="0" type="button" dataOnly="0" labelOnly="1" outline="0" axis="axisRow" fieldPosition="0"/>
    </format>
    <format dxfId="818">
      <pivotArea dataOnly="0" labelOnly="1" outline="0" axis="axisValues" fieldPosition="0"/>
    </format>
    <format dxfId="817">
      <pivotArea field="0" type="button" dataOnly="0" labelOnly="1" outline="0" axis="axisRow" fieldPosition="0"/>
    </format>
    <format dxfId="816">
      <pivotArea dataOnly="0" labelOnly="1" outline="0" axis="axisValues" fieldPosition="0"/>
    </format>
    <format dxfId="815">
      <pivotArea type="all" dataOnly="0" outline="0" fieldPosition="0"/>
    </format>
    <format dxfId="814">
      <pivotArea outline="0" collapsedLevelsAreSubtotals="1" fieldPosition="0"/>
    </format>
    <format dxfId="813">
      <pivotArea field="0" type="button" dataOnly="0" labelOnly="1" outline="0" axis="axisRow" fieldPosition="0"/>
    </format>
    <format dxfId="812">
      <pivotArea dataOnly="0" labelOnly="1" fieldPosition="0">
        <references count="1">
          <reference field="0" count="50">
            <x v="11"/>
            <x v="20"/>
            <x v="25"/>
            <x v="27"/>
            <x v="34"/>
            <x v="35"/>
            <x v="45"/>
            <x v="62"/>
            <x v="65"/>
            <x v="151"/>
            <x v="161"/>
            <x v="162"/>
            <x v="167"/>
            <x v="199"/>
            <x v="224"/>
            <x v="238"/>
            <x v="278"/>
            <x v="282"/>
            <x v="309"/>
            <x v="320"/>
            <x v="321"/>
            <x v="332"/>
            <x v="333"/>
            <x v="343"/>
            <x v="348"/>
            <x v="349"/>
            <x v="350"/>
            <x v="389"/>
            <x v="408"/>
            <x v="440"/>
            <x v="468"/>
            <x v="473"/>
            <x v="477"/>
            <x v="480"/>
            <x v="481"/>
            <x v="511"/>
            <x v="515"/>
            <x v="527"/>
            <x v="552"/>
            <x v="554"/>
            <x v="567"/>
            <x v="581"/>
            <x v="591"/>
            <x v="600"/>
            <x v="618"/>
            <x v="631"/>
            <x v="640"/>
            <x v="689"/>
            <x v="707"/>
            <x v="753"/>
          </reference>
        </references>
      </pivotArea>
    </format>
    <format dxfId="811">
      <pivotArea dataOnly="0" labelOnly="1" fieldPosition="0">
        <references count="1">
          <reference field="0" count="27">
            <x v="774"/>
            <x v="798"/>
            <x v="803"/>
            <x v="819"/>
            <x v="825"/>
            <x v="877"/>
            <x v="898"/>
            <x v="926"/>
            <x v="971"/>
            <x v="987"/>
            <x v="994"/>
            <x v="1042"/>
            <x v="1056"/>
            <x v="1058"/>
            <x v="1109"/>
            <x v="1115"/>
            <x v="1157"/>
            <x v="1165"/>
            <x v="1228"/>
            <x v="1236"/>
            <x v="1243"/>
            <x v="1251"/>
            <x v="1289"/>
            <x v="1305"/>
            <x v="1306"/>
            <x v="1359"/>
            <x v="1437"/>
          </reference>
        </references>
      </pivotArea>
    </format>
    <format dxfId="81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D6689-4C7A-004C-B38F-9DF3FF38E1D1}" name="PivotTable45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Y4:Z229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225">
    <i>
      <x v="14"/>
    </i>
    <i>
      <x v="16"/>
    </i>
    <i>
      <x v="19"/>
    </i>
    <i>
      <x v="26"/>
    </i>
    <i>
      <x v="28"/>
    </i>
    <i>
      <x v="33"/>
    </i>
    <i>
      <x v="37"/>
    </i>
    <i>
      <x v="38"/>
    </i>
    <i>
      <x v="40"/>
    </i>
    <i>
      <x v="44"/>
    </i>
    <i>
      <x v="54"/>
    </i>
    <i>
      <x v="55"/>
    </i>
    <i>
      <x v="66"/>
    </i>
    <i>
      <x v="70"/>
    </i>
    <i>
      <x v="73"/>
    </i>
    <i>
      <x v="76"/>
    </i>
    <i>
      <x v="80"/>
    </i>
    <i>
      <x v="83"/>
    </i>
    <i>
      <x v="90"/>
    </i>
    <i>
      <x v="91"/>
    </i>
    <i>
      <x v="99"/>
    </i>
    <i>
      <x v="122"/>
    </i>
    <i>
      <x v="128"/>
    </i>
    <i>
      <x v="129"/>
    </i>
    <i>
      <x v="130"/>
    </i>
    <i>
      <x v="132"/>
    </i>
    <i>
      <x v="136"/>
    </i>
    <i>
      <x v="140"/>
    </i>
    <i>
      <x v="142"/>
    </i>
    <i>
      <x v="156"/>
    </i>
    <i>
      <x v="171"/>
    </i>
    <i>
      <x v="173"/>
    </i>
    <i>
      <x v="191"/>
    </i>
    <i>
      <x v="197"/>
    </i>
    <i>
      <x v="207"/>
    </i>
    <i>
      <x v="209"/>
    </i>
    <i>
      <x v="215"/>
    </i>
    <i>
      <x v="223"/>
    </i>
    <i>
      <x v="230"/>
    </i>
    <i>
      <x v="247"/>
    </i>
    <i>
      <x v="253"/>
    </i>
    <i>
      <x v="254"/>
    </i>
    <i>
      <x v="260"/>
    </i>
    <i>
      <x v="273"/>
    </i>
    <i>
      <x v="286"/>
    </i>
    <i>
      <x v="287"/>
    </i>
    <i>
      <x v="294"/>
    </i>
    <i>
      <x v="311"/>
    </i>
    <i>
      <x v="324"/>
    </i>
    <i>
      <x v="327"/>
    </i>
    <i>
      <x v="330"/>
    </i>
    <i>
      <x v="331"/>
    </i>
    <i>
      <x v="339"/>
    </i>
    <i>
      <x v="342"/>
    </i>
    <i>
      <x v="346"/>
    </i>
    <i>
      <x v="347"/>
    </i>
    <i>
      <x v="366"/>
    </i>
    <i>
      <x v="367"/>
    </i>
    <i>
      <x v="368"/>
    </i>
    <i>
      <x v="369"/>
    </i>
    <i>
      <x v="373"/>
    </i>
    <i>
      <x v="392"/>
    </i>
    <i>
      <x v="397"/>
    </i>
    <i>
      <x v="419"/>
    </i>
    <i>
      <x v="424"/>
    </i>
    <i>
      <x v="427"/>
    </i>
    <i>
      <x v="446"/>
    </i>
    <i>
      <x v="466"/>
    </i>
    <i>
      <x v="467"/>
    </i>
    <i>
      <x v="485"/>
    </i>
    <i>
      <x v="486"/>
    </i>
    <i>
      <x v="491"/>
    </i>
    <i>
      <x v="493"/>
    </i>
    <i>
      <x v="499"/>
    </i>
    <i>
      <x v="509"/>
    </i>
    <i>
      <x v="510"/>
    </i>
    <i>
      <x v="512"/>
    </i>
    <i>
      <x v="521"/>
    </i>
    <i>
      <x v="526"/>
    </i>
    <i>
      <x v="532"/>
    </i>
    <i>
      <x v="537"/>
    </i>
    <i>
      <x v="543"/>
    </i>
    <i>
      <x v="556"/>
    </i>
    <i>
      <x v="569"/>
    </i>
    <i>
      <x v="570"/>
    </i>
    <i>
      <x v="571"/>
    </i>
    <i>
      <x v="574"/>
    </i>
    <i>
      <x v="575"/>
    </i>
    <i>
      <x v="580"/>
    </i>
    <i>
      <x v="605"/>
    </i>
    <i>
      <x v="615"/>
    </i>
    <i>
      <x v="617"/>
    </i>
    <i>
      <x v="625"/>
    </i>
    <i>
      <x v="626"/>
    </i>
    <i>
      <x v="627"/>
    </i>
    <i>
      <x v="628"/>
    </i>
    <i>
      <x v="629"/>
    </i>
    <i>
      <x v="633"/>
    </i>
    <i>
      <x v="642"/>
    </i>
    <i>
      <x v="645"/>
    </i>
    <i>
      <x v="646"/>
    </i>
    <i>
      <x v="648"/>
    </i>
    <i>
      <x v="656"/>
    </i>
    <i>
      <x v="658"/>
    </i>
    <i>
      <x v="662"/>
    </i>
    <i>
      <x v="666"/>
    </i>
    <i>
      <x v="674"/>
    </i>
    <i>
      <x v="722"/>
    </i>
    <i>
      <x v="725"/>
    </i>
    <i>
      <x v="728"/>
    </i>
    <i>
      <x v="736"/>
    </i>
    <i>
      <x v="754"/>
    </i>
    <i>
      <x v="760"/>
    </i>
    <i>
      <x v="773"/>
    </i>
    <i>
      <x v="797"/>
    </i>
    <i>
      <x v="804"/>
    </i>
    <i>
      <x v="806"/>
    </i>
    <i>
      <x v="808"/>
    </i>
    <i>
      <x v="813"/>
    </i>
    <i>
      <x v="816"/>
    </i>
    <i>
      <x v="830"/>
    </i>
    <i>
      <x v="833"/>
    </i>
    <i>
      <x v="834"/>
    </i>
    <i>
      <x v="842"/>
    </i>
    <i>
      <x v="843"/>
    </i>
    <i>
      <x v="853"/>
    </i>
    <i>
      <x v="863"/>
    </i>
    <i>
      <x v="865"/>
    </i>
    <i>
      <x v="870"/>
    </i>
    <i>
      <x v="872"/>
    </i>
    <i>
      <x v="873"/>
    </i>
    <i>
      <x v="884"/>
    </i>
    <i>
      <x v="886"/>
    </i>
    <i>
      <x v="888"/>
    </i>
    <i>
      <x v="889"/>
    </i>
    <i>
      <x v="890"/>
    </i>
    <i>
      <x v="895"/>
    </i>
    <i>
      <x v="900"/>
    </i>
    <i>
      <x v="901"/>
    </i>
    <i>
      <x v="905"/>
    </i>
    <i>
      <x v="910"/>
    </i>
    <i>
      <x v="919"/>
    </i>
    <i>
      <x v="931"/>
    </i>
    <i>
      <x v="934"/>
    </i>
    <i>
      <x v="946"/>
    </i>
    <i>
      <x v="950"/>
    </i>
    <i>
      <x v="967"/>
    </i>
    <i>
      <x v="969"/>
    </i>
    <i>
      <x v="970"/>
    </i>
    <i>
      <x v="980"/>
    </i>
    <i>
      <x v="992"/>
    </i>
    <i>
      <x v="996"/>
    </i>
    <i>
      <x v="1006"/>
    </i>
    <i>
      <x v="1014"/>
    </i>
    <i>
      <x v="1026"/>
    </i>
    <i>
      <x v="1028"/>
    </i>
    <i>
      <x v="1052"/>
    </i>
    <i>
      <x v="1064"/>
    </i>
    <i>
      <x v="1067"/>
    </i>
    <i>
      <x v="1069"/>
    </i>
    <i>
      <x v="1070"/>
    </i>
    <i>
      <x v="1077"/>
    </i>
    <i>
      <x v="1083"/>
    </i>
    <i>
      <x v="1090"/>
    </i>
    <i>
      <x v="1093"/>
    </i>
    <i>
      <x v="1094"/>
    </i>
    <i>
      <x v="1101"/>
    </i>
    <i>
      <x v="1102"/>
    </i>
    <i>
      <x v="1103"/>
    </i>
    <i>
      <x v="1112"/>
    </i>
    <i>
      <x v="1113"/>
    </i>
    <i>
      <x v="1119"/>
    </i>
    <i>
      <x v="1125"/>
    </i>
    <i>
      <x v="1136"/>
    </i>
    <i>
      <x v="1140"/>
    </i>
    <i>
      <x v="1150"/>
    </i>
    <i>
      <x v="1154"/>
    </i>
    <i>
      <x v="1156"/>
    </i>
    <i>
      <x v="1171"/>
    </i>
    <i>
      <x v="1200"/>
    </i>
    <i>
      <x v="1208"/>
    </i>
    <i>
      <x v="1214"/>
    </i>
    <i>
      <x v="1220"/>
    </i>
    <i>
      <x v="1222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49"/>
    </i>
    <i>
      <x v="1250"/>
    </i>
    <i>
      <x v="1259"/>
    </i>
    <i>
      <x v="1261"/>
    </i>
    <i>
      <x v="1264"/>
    </i>
    <i>
      <x v="1269"/>
    </i>
    <i>
      <x v="1275"/>
    </i>
    <i>
      <x v="1290"/>
    </i>
    <i>
      <x v="1295"/>
    </i>
    <i>
      <x v="1296"/>
    </i>
    <i>
      <x v="1299"/>
    </i>
    <i>
      <x v="1315"/>
    </i>
    <i>
      <x v="1320"/>
    </i>
    <i>
      <x v="1340"/>
    </i>
    <i>
      <x v="1350"/>
    </i>
    <i>
      <x v="1351"/>
    </i>
    <i>
      <x v="1356"/>
    </i>
    <i>
      <x v="1357"/>
    </i>
    <i>
      <x v="1362"/>
    </i>
    <i>
      <x v="1371"/>
    </i>
    <i>
      <x v="1381"/>
    </i>
    <i>
      <x v="1391"/>
    </i>
    <i>
      <x v="1392"/>
    </i>
    <i>
      <x v="1398"/>
    </i>
    <i>
      <x v="1411"/>
    </i>
    <i>
      <x v="1412"/>
    </i>
    <i>
      <x v="1418"/>
    </i>
    <i>
      <x v="1424"/>
    </i>
    <i>
      <x v="1425"/>
    </i>
    <i>
      <x v="1427"/>
    </i>
    <i>
      <x v="1435"/>
    </i>
    <i>
      <x v="1436"/>
    </i>
    <i>
      <x v="1450"/>
    </i>
    <i>
      <x v="1458"/>
    </i>
  </rowItems>
  <colItems count="1">
    <i/>
  </colItems>
  <pageFields count="1">
    <pageField fld="13" hier="-1"/>
  </pageFields>
  <dataFields count="1">
    <dataField name="Names" fld="83" baseField="0" baseItem="0"/>
  </dataFields>
  <formats count="14">
    <format dxfId="833">
      <pivotArea field="0" type="button" dataOnly="0" labelOnly="1" outline="0" axis="axisRow" fieldPosition="0"/>
    </format>
    <format dxfId="832">
      <pivotArea dataOnly="0" labelOnly="1" outline="0" axis="axisValues" fieldPosition="0"/>
    </format>
    <format dxfId="831">
      <pivotArea field="0" type="button" dataOnly="0" labelOnly="1" outline="0" axis="axisRow" fieldPosition="0"/>
    </format>
    <format dxfId="830">
      <pivotArea dataOnly="0" labelOnly="1" outline="0" axis="axisValues" fieldPosition="0"/>
    </format>
    <format dxfId="829">
      <pivotArea collapsedLevelsAreSubtotals="1" fieldPosition="0">
        <references count="1">
          <reference field="0" count="25">
            <x v="397"/>
            <x v="419"/>
            <x v="424"/>
            <x v="427"/>
            <x v="446"/>
            <x v="466"/>
            <x v="467"/>
            <x v="485"/>
            <x v="486"/>
            <x v="491"/>
            <x v="493"/>
            <x v="499"/>
            <x v="509"/>
            <x v="510"/>
            <x v="512"/>
            <x v="521"/>
            <x v="526"/>
            <x v="532"/>
            <x v="537"/>
            <x v="543"/>
            <x v="556"/>
            <x v="569"/>
            <x v="570"/>
            <x v="571"/>
            <x v="574"/>
          </reference>
        </references>
      </pivotArea>
    </format>
    <format dxfId="828">
      <pivotArea type="all" dataOnly="0" outline="0" fieldPosition="0"/>
    </format>
    <format dxfId="827">
      <pivotArea outline="0" collapsedLevelsAreSubtotals="1" fieldPosition="0"/>
    </format>
    <format dxfId="826">
      <pivotArea field="0" type="button" dataOnly="0" labelOnly="1" outline="0" axis="axisRow" fieldPosition="0"/>
    </format>
    <format dxfId="825">
      <pivotArea dataOnly="0" labelOnly="1" fieldPosition="0">
        <references count="1">
          <reference field="0" count="50">
            <x v="14"/>
            <x v="16"/>
            <x v="19"/>
            <x v="26"/>
            <x v="28"/>
            <x v="33"/>
            <x v="37"/>
            <x v="38"/>
            <x v="40"/>
            <x v="44"/>
            <x v="54"/>
            <x v="55"/>
            <x v="66"/>
            <x v="70"/>
            <x v="73"/>
            <x v="76"/>
            <x v="80"/>
            <x v="83"/>
            <x v="90"/>
            <x v="91"/>
            <x v="99"/>
            <x v="122"/>
            <x v="128"/>
            <x v="129"/>
            <x v="130"/>
            <x v="132"/>
            <x v="136"/>
            <x v="140"/>
            <x v="142"/>
            <x v="156"/>
            <x v="171"/>
            <x v="173"/>
            <x v="191"/>
            <x v="197"/>
            <x v="207"/>
            <x v="209"/>
            <x v="215"/>
            <x v="223"/>
            <x v="230"/>
            <x v="247"/>
            <x v="253"/>
            <x v="254"/>
            <x v="260"/>
            <x v="273"/>
            <x v="286"/>
            <x v="287"/>
            <x v="294"/>
            <x v="311"/>
            <x v="324"/>
            <x v="327"/>
          </reference>
        </references>
      </pivotArea>
    </format>
    <format dxfId="824">
      <pivotArea dataOnly="0" labelOnly="1" fieldPosition="0">
        <references count="1">
          <reference field="0" count="50">
            <x v="330"/>
            <x v="331"/>
            <x v="339"/>
            <x v="342"/>
            <x v="346"/>
            <x v="347"/>
            <x v="366"/>
            <x v="367"/>
            <x v="368"/>
            <x v="369"/>
            <x v="373"/>
            <x v="392"/>
            <x v="397"/>
            <x v="419"/>
            <x v="424"/>
            <x v="427"/>
            <x v="446"/>
            <x v="466"/>
            <x v="467"/>
            <x v="485"/>
            <x v="486"/>
            <x v="491"/>
            <x v="493"/>
            <x v="499"/>
            <x v="509"/>
            <x v="510"/>
            <x v="512"/>
            <x v="521"/>
            <x v="526"/>
            <x v="532"/>
            <x v="537"/>
            <x v="543"/>
            <x v="556"/>
            <x v="569"/>
            <x v="570"/>
            <x v="571"/>
            <x v="574"/>
            <x v="575"/>
            <x v="580"/>
            <x v="605"/>
            <x v="615"/>
            <x v="617"/>
            <x v="625"/>
            <x v="626"/>
            <x v="627"/>
            <x v="628"/>
            <x v="629"/>
            <x v="633"/>
            <x v="642"/>
            <x v="645"/>
          </reference>
        </references>
      </pivotArea>
    </format>
    <format dxfId="823">
      <pivotArea dataOnly="0" labelOnly="1" fieldPosition="0">
        <references count="1">
          <reference field="0" count="50">
            <x v="646"/>
            <x v="648"/>
            <x v="656"/>
            <x v="658"/>
            <x v="662"/>
            <x v="666"/>
            <x v="674"/>
            <x v="722"/>
            <x v="725"/>
            <x v="728"/>
            <x v="736"/>
            <x v="754"/>
            <x v="760"/>
            <x v="773"/>
            <x v="797"/>
            <x v="804"/>
            <x v="806"/>
            <x v="808"/>
            <x v="813"/>
            <x v="816"/>
            <x v="830"/>
            <x v="833"/>
            <x v="834"/>
            <x v="842"/>
            <x v="843"/>
            <x v="853"/>
            <x v="863"/>
            <x v="865"/>
            <x v="870"/>
            <x v="872"/>
            <x v="873"/>
            <x v="884"/>
            <x v="886"/>
            <x v="888"/>
            <x v="889"/>
            <x v="890"/>
            <x v="895"/>
            <x v="900"/>
            <x v="901"/>
            <x v="905"/>
            <x v="910"/>
            <x v="919"/>
            <x v="931"/>
            <x v="934"/>
            <x v="946"/>
            <x v="950"/>
            <x v="967"/>
            <x v="969"/>
            <x v="970"/>
            <x v="980"/>
          </reference>
        </references>
      </pivotArea>
    </format>
    <format dxfId="822">
      <pivotArea dataOnly="0" labelOnly="1" fieldPosition="0">
        <references count="1">
          <reference field="0" count="50">
            <x v="992"/>
            <x v="996"/>
            <x v="1006"/>
            <x v="1014"/>
            <x v="1026"/>
            <x v="1028"/>
            <x v="1052"/>
            <x v="1064"/>
            <x v="1067"/>
            <x v="1069"/>
            <x v="1070"/>
            <x v="1077"/>
            <x v="1083"/>
            <x v="1090"/>
            <x v="1093"/>
            <x v="1094"/>
            <x v="1101"/>
            <x v="1102"/>
            <x v="1103"/>
            <x v="1112"/>
            <x v="1113"/>
            <x v="1119"/>
            <x v="1125"/>
            <x v="1136"/>
            <x v="1140"/>
            <x v="1150"/>
            <x v="1154"/>
            <x v="1156"/>
            <x v="1171"/>
            <x v="1200"/>
            <x v="1208"/>
            <x v="1214"/>
            <x v="1220"/>
            <x v="1222"/>
            <x v="1223"/>
            <x v="1225"/>
            <x v="1227"/>
            <x v="1229"/>
            <x v="1231"/>
            <x v="1232"/>
            <x v="1233"/>
            <x v="1249"/>
            <x v="1250"/>
            <x v="1259"/>
            <x v="1261"/>
            <x v="1264"/>
            <x v="1269"/>
            <x v="1275"/>
            <x v="1290"/>
            <x v="1295"/>
          </reference>
        </references>
      </pivotArea>
    </format>
    <format dxfId="821">
      <pivotArea dataOnly="0" labelOnly="1" fieldPosition="0">
        <references count="1">
          <reference field="0" count="25">
            <x v="1296"/>
            <x v="1299"/>
            <x v="1315"/>
            <x v="1320"/>
            <x v="1340"/>
            <x v="1350"/>
            <x v="1351"/>
            <x v="1356"/>
            <x v="1357"/>
            <x v="1362"/>
            <x v="1371"/>
            <x v="1381"/>
            <x v="1391"/>
            <x v="1392"/>
            <x v="1398"/>
            <x v="1411"/>
            <x v="1412"/>
            <x v="1418"/>
            <x v="1424"/>
            <x v="1425"/>
            <x v="1427"/>
            <x v="1435"/>
            <x v="1436"/>
            <x v="1450"/>
            <x v="1458"/>
          </reference>
        </references>
      </pivotArea>
    </format>
    <format dxfId="82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CC926-C761-1649-A456-85822972FCD8}" name="PivotTable36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G4:H62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58">
    <i>
      <x v="9"/>
    </i>
    <i>
      <x v="15"/>
    </i>
    <i>
      <x v="29"/>
    </i>
    <i>
      <x v="51"/>
    </i>
    <i>
      <x v="77"/>
    </i>
    <i>
      <x v="146"/>
    </i>
    <i>
      <x v="149"/>
    </i>
    <i>
      <x v="184"/>
    </i>
    <i>
      <x v="250"/>
    </i>
    <i>
      <x v="275"/>
    </i>
    <i>
      <x v="289"/>
    </i>
    <i>
      <x v="328"/>
    </i>
    <i>
      <x v="345"/>
    </i>
    <i>
      <x v="361"/>
    </i>
    <i>
      <x v="393"/>
    </i>
    <i>
      <x v="437"/>
    </i>
    <i>
      <x v="442"/>
    </i>
    <i>
      <x v="459"/>
    </i>
    <i>
      <x v="497"/>
    </i>
    <i>
      <x v="522"/>
    </i>
    <i>
      <x v="531"/>
    </i>
    <i>
      <x v="533"/>
    </i>
    <i>
      <x v="546"/>
    </i>
    <i>
      <x v="555"/>
    </i>
    <i>
      <x v="584"/>
    </i>
    <i>
      <x v="586"/>
    </i>
    <i>
      <x v="589"/>
    </i>
    <i>
      <x v="636"/>
    </i>
    <i>
      <x v="694"/>
    </i>
    <i>
      <x v="696"/>
    </i>
    <i>
      <x v="710"/>
    </i>
    <i>
      <x v="713"/>
    </i>
    <i>
      <x v="761"/>
    </i>
    <i>
      <x v="807"/>
    </i>
    <i>
      <x v="826"/>
    </i>
    <i>
      <x v="912"/>
    </i>
    <i>
      <x v="935"/>
    </i>
    <i>
      <x v="960"/>
    </i>
    <i>
      <x v="974"/>
    </i>
    <i>
      <x v="976"/>
    </i>
    <i>
      <x v="995"/>
    </i>
    <i>
      <x v="1098"/>
    </i>
    <i>
      <x v="1135"/>
    </i>
    <i>
      <x v="1139"/>
    </i>
    <i>
      <x v="1145"/>
    </i>
    <i>
      <x v="1202"/>
    </i>
    <i>
      <x v="1218"/>
    </i>
    <i>
      <x v="1255"/>
    </i>
    <i>
      <x v="1263"/>
    </i>
    <i>
      <x v="1285"/>
    </i>
    <i>
      <x v="1321"/>
    </i>
    <i>
      <x v="1323"/>
    </i>
    <i>
      <x v="1352"/>
    </i>
    <i>
      <x v="1389"/>
    </i>
    <i>
      <x v="1397"/>
    </i>
    <i>
      <x v="1400"/>
    </i>
    <i>
      <x v="1414"/>
    </i>
    <i>
      <x v="1443"/>
    </i>
  </rowItems>
  <colItems count="1">
    <i/>
  </colItems>
  <pageFields count="1">
    <pageField fld="13" hier="-1"/>
  </pageFields>
  <dataFields count="1">
    <dataField name="BrkSide" fld="83" baseField="0" baseItem="0"/>
  </dataFields>
  <formats count="10">
    <format dxfId="843">
      <pivotArea field="0" type="button" dataOnly="0" labelOnly="1" outline="0" axis="axisRow" fieldPosition="0"/>
    </format>
    <format dxfId="842">
      <pivotArea dataOnly="0" labelOnly="1" outline="0" axis="axisValues" fieldPosition="0"/>
    </format>
    <format dxfId="841">
      <pivotArea field="0" type="button" dataOnly="0" labelOnly="1" outline="0" axis="axisRow" fieldPosition="0"/>
    </format>
    <format dxfId="840">
      <pivotArea dataOnly="0" labelOnly="1" outline="0" axis="axisValues" fieldPosition="0"/>
    </format>
    <format dxfId="839">
      <pivotArea type="all" dataOnly="0" outline="0" fieldPosition="0"/>
    </format>
    <format dxfId="838">
      <pivotArea outline="0" collapsedLevelsAreSubtotals="1" fieldPosition="0"/>
    </format>
    <format dxfId="837">
      <pivotArea field="0" type="button" dataOnly="0" labelOnly="1" outline="0" axis="axisRow" fieldPosition="0"/>
    </format>
    <format dxfId="836">
      <pivotArea dataOnly="0" labelOnly="1" fieldPosition="0">
        <references count="1">
          <reference field="0" count="50">
            <x v="9"/>
            <x v="15"/>
            <x v="29"/>
            <x v="51"/>
            <x v="77"/>
            <x v="146"/>
            <x v="149"/>
            <x v="184"/>
            <x v="250"/>
            <x v="275"/>
            <x v="289"/>
            <x v="328"/>
            <x v="345"/>
            <x v="361"/>
            <x v="393"/>
            <x v="437"/>
            <x v="442"/>
            <x v="459"/>
            <x v="497"/>
            <x v="522"/>
            <x v="531"/>
            <x v="533"/>
            <x v="546"/>
            <x v="555"/>
            <x v="584"/>
            <x v="586"/>
            <x v="589"/>
            <x v="636"/>
            <x v="694"/>
            <x v="696"/>
            <x v="710"/>
            <x v="713"/>
            <x v="761"/>
            <x v="807"/>
            <x v="826"/>
            <x v="912"/>
            <x v="935"/>
            <x v="960"/>
            <x v="974"/>
            <x v="976"/>
            <x v="995"/>
            <x v="1098"/>
            <x v="1135"/>
            <x v="1139"/>
            <x v="1145"/>
            <x v="1202"/>
            <x v="1218"/>
            <x v="1255"/>
            <x v="1263"/>
            <x v="1285"/>
          </reference>
        </references>
      </pivotArea>
    </format>
    <format dxfId="835">
      <pivotArea dataOnly="0" labelOnly="1" fieldPosition="0">
        <references count="1">
          <reference field="0" count="8">
            <x v="1321"/>
            <x v="1323"/>
            <x v="1352"/>
            <x v="1389"/>
            <x v="1397"/>
            <x v="1400"/>
            <x v="1414"/>
            <x v="1443"/>
          </reference>
        </references>
      </pivotArea>
    </format>
    <format dxfId="83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D8C224-D5C7-C74F-9B77-80A9A731F640}" name="PivotTable41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M4:N55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51">
    <i>
      <x v="3"/>
    </i>
    <i>
      <x v="92"/>
    </i>
    <i>
      <x v="113"/>
    </i>
    <i>
      <x v="114"/>
    </i>
    <i>
      <x v="181"/>
    </i>
    <i>
      <x v="190"/>
    </i>
    <i>
      <x v="218"/>
    </i>
    <i>
      <x v="251"/>
    </i>
    <i>
      <x v="299"/>
    </i>
    <i>
      <x v="300"/>
    </i>
    <i>
      <x v="407"/>
    </i>
    <i>
      <x v="417"/>
    </i>
    <i>
      <x v="438"/>
    </i>
    <i>
      <x v="463"/>
    </i>
    <i>
      <x v="503"/>
    </i>
    <i>
      <x v="514"/>
    </i>
    <i>
      <x v="519"/>
    </i>
    <i>
      <x v="529"/>
    </i>
    <i>
      <x v="598"/>
    </i>
    <i>
      <x v="608"/>
    </i>
    <i>
      <x v="657"/>
    </i>
    <i>
      <x v="669"/>
    </i>
    <i>
      <x v="673"/>
    </i>
    <i>
      <x v="726"/>
    </i>
    <i>
      <x v="852"/>
    </i>
    <i>
      <x v="860"/>
    </i>
    <i>
      <x v="907"/>
    </i>
    <i>
      <x v="913"/>
    </i>
    <i>
      <x v="955"/>
    </i>
    <i>
      <x v="966"/>
    </i>
    <i>
      <x v="1012"/>
    </i>
    <i>
      <x v="1034"/>
    </i>
    <i>
      <x v="1059"/>
    </i>
    <i>
      <x v="1075"/>
    </i>
    <i>
      <x v="1147"/>
    </i>
    <i>
      <x v="1152"/>
    </i>
    <i>
      <x v="1161"/>
    </i>
    <i>
      <x v="1174"/>
    </i>
    <i>
      <x v="1178"/>
    </i>
    <i>
      <x v="1181"/>
    </i>
    <i>
      <x v="1235"/>
    </i>
    <i>
      <x v="1244"/>
    </i>
    <i>
      <x v="1268"/>
    </i>
    <i>
      <x v="1274"/>
    </i>
    <i>
      <x v="1301"/>
    </i>
    <i>
      <x v="1310"/>
    </i>
    <i>
      <x v="1343"/>
    </i>
    <i>
      <x v="1405"/>
    </i>
    <i>
      <x v="1419"/>
    </i>
    <i>
      <x v="1440"/>
    </i>
    <i>
      <x v="1457"/>
    </i>
  </rowItems>
  <colItems count="1">
    <i/>
  </colItems>
  <pageFields count="1">
    <pageField fld="13" hier="-1"/>
  </pageFields>
  <dataFields count="1">
    <dataField name="Crawford" fld="83" baseField="0" baseItem="0"/>
  </dataFields>
  <formats count="10">
    <format dxfId="853">
      <pivotArea field="0" type="button" dataOnly="0" labelOnly="1" outline="0" axis="axisRow" fieldPosition="0"/>
    </format>
    <format dxfId="852">
      <pivotArea dataOnly="0" labelOnly="1" outline="0" axis="axisValues" fieldPosition="0"/>
    </format>
    <format dxfId="851">
      <pivotArea field="0" type="button" dataOnly="0" labelOnly="1" outline="0" axis="axisRow" fieldPosition="0"/>
    </format>
    <format dxfId="850">
      <pivotArea dataOnly="0" labelOnly="1" outline="0" axis="axisValues" fieldPosition="0"/>
    </format>
    <format dxfId="849">
      <pivotArea type="all" dataOnly="0" outline="0" fieldPosition="0"/>
    </format>
    <format dxfId="848">
      <pivotArea outline="0" collapsedLevelsAreSubtotals="1" fieldPosition="0"/>
    </format>
    <format dxfId="847">
      <pivotArea field="0" type="button" dataOnly="0" labelOnly="1" outline="0" axis="axisRow" fieldPosition="0"/>
    </format>
    <format dxfId="846">
      <pivotArea dataOnly="0" labelOnly="1" fieldPosition="0">
        <references count="1">
          <reference field="0" count="50">
            <x v="3"/>
            <x v="92"/>
            <x v="113"/>
            <x v="114"/>
            <x v="181"/>
            <x v="190"/>
            <x v="218"/>
            <x v="251"/>
            <x v="299"/>
            <x v="300"/>
            <x v="407"/>
            <x v="417"/>
            <x v="438"/>
            <x v="463"/>
            <x v="503"/>
            <x v="514"/>
            <x v="519"/>
            <x v="529"/>
            <x v="598"/>
            <x v="608"/>
            <x v="657"/>
            <x v="669"/>
            <x v="673"/>
            <x v="726"/>
            <x v="852"/>
            <x v="860"/>
            <x v="907"/>
            <x v="913"/>
            <x v="955"/>
            <x v="966"/>
            <x v="1012"/>
            <x v="1034"/>
            <x v="1059"/>
            <x v="1075"/>
            <x v="1147"/>
            <x v="1152"/>
            <x v="1161"/>
            <x v="1174"/>
            <x v="1178"/>
            <x v="1181"/>
            <x v="1235"/>
            <x v="1244"/>
            <x v="1268"/>
            <x v="1274"/>
            <x v="1301"/>
            <x v="1310"/>
            <x v="1343"/>
            <x v="1405"/>
            <x v="1419"/>
            <x v="1440"/>
          </reference>
        </references>
      </pivotArea>
    </format>
    <format dxfId="845">
      <pivotArea dataOnly="0" labelOnly="1" fieldPosition="0">
        <references count="1">
          <reference field="0" count="1">
            <x v="1457"/>
          </reference>
        </references>
      </pivotArea>
    </format>
    <format dxfId="84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3F66F-38E4-6D4C-AA4B-3E1692970A91}" name="PivotTable38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S4:T41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37">
    <i>
      <x v="21"/>
    </i>
    <i>
      <x v="30"/>
    </i>
    <i>
      <x v="52"/>
    </i>
    <i>
      <x v="61"/>
    </i>
    <i>
      <x v="88"/>
    </i>
    <i>
      <x v="104"/>
    </i>
    <i>
      <x v="108"/>
    </i>
    <i>
      <x v="121"/>
    </i>
    <i>
      <x v="125"/>
    </i>
    <i>
      <x v="268"/>
    </i>
    <i>
      <x v="296"/>
    </i>
    <i>
      <x v="307"/>
    </i>
    <i>
      <x v="325"/>
    </i>
    <i>
      <x v="329"/>
    </i>
    <i>
      <x v="365"/>
    </i>
    <i>
      <x v="398"/>
    </i>
    <i>
      <x v="448"/>
    </i>
    <i>
      <x v="495"/>
    </i>
    <i>
      <x v="557"/>
    </i>
    <i>
      <x v="601"/>
    </i>
    <i>
      <x v="653"/>
    </i>
    <i>
      <x v="705"/>
    </i>
    <i>
      <x v="711"/>
    </i>
    <i>
      <x v="729"/>
    </i>
    <i>
      <x v="801"/>
    </i>
    <i>
      <x v="812"/>
    </i>
    <i>
      <x v="896"/>
    </i>
    <i>
      <x v="916"/>
    </i>
    <i>
      <x v="998"/>
    </i>
    <i>
      <x v="1061"/>
    </i>
    <i>
      <x v="1096"/>
    </i>
    <i>
      <x v="1120"/>
    </i>
    <i>
      <x v="1153"/>
    </i>
    <i>
      <x v="1279"/>
    </i>
    <i>
      <x v="1325"/>
    </i>
    <i>
      <x v="1333"/>
    </i>
    <i>
      <x v="1385"/>
    </i>
  </rowItems>
  <colItems count="1">
    <i/>
  </colItems>
  <pageFields count="1">
    <pageField fld="13" hier="-1"/>
  </pageFields>
  <dataFields count="1">
    <dataField name="IDOTRR" fld="83" baseField="0" baseItem="0"/>
  </dataFields>
  <formats count="9">
    <format dxfId="862">
      <pivotArea field="0" type="button" dataOnly="0" labelOnly="1" outline="0" axis="axisRow" fieldPosition="0"/>
    </format>
    <format dxfId="861">
      <pivotArea dataOnly="0" labelOnly="1" outline="0" axis="axisValues" fieldPosition="0"/>
    </format>
    <format dxfId="860">
      <pivotArea field="0" type="button" dataOnly="0" labelOnly="1" outline="0" axis="axisRow" fieldPosition="0"/>
    </format>
    <format dxfId="859">
      <pivotArea dataOnly="0" labelOnly="1" outline="0" axis="axisValues" fieldPosition="0"/>
    </format>
    <format dxfId="858">
      <pivotArea type="all" dataOnly="0" outline="0" fieldPosition="0"/>
    </format>
    <format dxfId="857">
      <pivotArea outline="0" collapsedLevelsAreSubtotals="1" fieldPosition="0"/>
    </format>
    <format dxfId="856">
      <pivotArea field="0" type="button" dataOnly="0" labelOnly="1" outline="0" axis="axisRow" fieldPosition="0"/>
    </format>
    <format dxfId="855">
      <pivotArea dataOnly="0" labelOnly="1" fieldPosition="0">
        <references count="1">
          <reference field="0" count="37">
            <x v="21"/>
            <x v="30"/>
            <x v="52"/>
            <x v="61"/>
            <x v="88"/>
            <x v="104"/>
            <x v="108"/>
            <x v="121"/>
            <x v="125"/>
            <x v="268"/>
            <x v="296"/>
            <x v="307"/>
            <x v="325"/>
            <x v="329"/>
            <x v="365"/>
            <x v="398"/>
            <x v="448"/>
            <x v="495"/>
            <x v="557"/>
            <x v="601"/>
            <x v="653"/>
            <x v="705"/>
            <x v="711"/>
            <x v="729"/>
            <x v="801"/>
            <x v="812"/>
            <x v="896"/>
            <x v="916"/>
            <x v="998"/>
            <x v="1061"/>
            <x v="1096"/>
            <x v="1120"/>
            <x v="1153"/>
            <x v="1279"/>
            <x v="1325"/>
            <x v="1333"/>
            <x v="1385"/>
          </reference>
        </references>
      </pivotArea>
    </format>
    <format dxfId="85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87F55C-482A-6549-B1D4-35471701E96D}" name="PivotTable58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M4:AN63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59">
    <i>
      <x v="18"/>
    </i>
    <i>
      <x v="42"/>
    </i>
    <i>
      <x v="60"/>
    </i>
    <i>
      <x v="101"/>
    </i>
    <i>
      <x v="102"/>
    </i>
    <i>
      <x v="118"/>
    </i>
    <i>
      <x v="123"/>
    </i>
    <i>
      <x v="148"/>
    </i>
    <i>
      <x v="188"/>
    </i>
    <i>
      <x v="208"/>
    </i>
    <i>
      <x v="237"/>
    </i>
    <i>
      <x v="243"/>
    </i>
    <i>
      <x v="244"/>
    </i>
    <i>
      <x v="252"/>
    </i>
    <i>
      <x v="280"/>
    </i>
    <i>
      <x v="284"/>
    </i>
    <i>
      <x v="306"/>
    </i>
    <i>
      <x v="322"/>
    </i>
    <i>
      <x v="341"/>
    </i>
    <i>
      <x v="372"/>
    </i>
    <i>
      <x v="383"/>
    </i>
    <i>
      <x v="414"/>
    </i>
    <i>
      <x v="426"/>
    </i>
    <i>
      <x v="469"/>
    </i>
    <i>
      <x v="506"/>
    </i>
    <i>
      <x v="568"/>
    </i>
    <i>
      <x v="602"/>
    </i>
    <i>
      <x v="667"/>
    </i>
    <i>
      <x v="680"/>
    </i>
    <i>
      <x v="742"/>
    </i>
    <i>
      <x v="778"/>
    </i>
    <i>
      <x v="781"/>
    </i>
    <i>
      <x v="787"/>
    </i>
    <i>
      <x v="795"/>
    </i>
    <i>
      <x v="827"/>
    </i>
    <i>
      <x v="846"/>
    </i>
    <i>
      <x v="862"/>
    </i>
    <i>
      <x v="869"/>
    </i>
    <i>
      <x v="894"/>
    </i>
    <i>
      <x v="897"/>
    </i>
    <i>
      <x v="918"/>
    </i>
    <i>
      <x v="920"/>
    </i>
    <i>
      <x v="923"/>
    </i>
    <i>
      <x v="936"/>
    </i>
    <i>
      <x v="951"/>
    </i>
    <i>
      <x v="972"/>
    </i>
    <i>
      <x v="1043"/>
    </i>
    <i>
      <x v="1085"/>
    </i>
    <i>
      <x v="1106"/>
    </i>
    <i>
      <x v="1133"/>
    </i>
    <i>
      <x v="1146"/>
    </i>
    <i>
      <x v="1205"/>
    </i>
    <i>
      <x v="1206"/>
    </i>
    <i>
      <x v="1210"/>
    </i>
    <i>
      <x v="1238"/>
    </i>
    <i>
      <x v="1309"/>
    </i>
    <i>
      <x v="1341"/>
    </i>
    <i>
      <x v="1348"/>
    </i>
    <i>
      <x v="1413"/>
    </i>
  </rowItems>
  <colItems count="1">
    <i/>
  </colItems>
  <pageFields count="1">
    <pageField fld="13" hier="-1"/>
  </pageFields>
  <dataFields count="1">
    <dataField name="SawyerW" fld="83" baseField="0" baseItem="0"/>
  </dataFields>
  <formats count="10">
    <format dxfId="872">
      <pivotArea field="0" type="button" dataOnly="0" labelOnly="1" outline="0" axis="axisRow" fieldPosition="0"/>
    </format>
    <format dxfId="871">
      <pivotArea dataOnly="0" labelOnly="1" outline="0" axis="axisValues" fieldPosition="0"/>
    </format>
    <format dxfId="870">
      <pivotArea field="0" type="button" dataOnly="0" labelOnly="1" outline="0" axis="axisRow" fieldPosition="0"/>
    </format>
    <format dxfId="869">
      <pivotArea dataOnly="0" labelOnly="1" outline="0" axis="axisValues" fieldPosition="0"/>
    </format>
    <format dxfId="868">
      <pivotArea type="all" dataOnly="0" outline="0" fieldPosition="0"/>
    </format>
    <format dxfId="867">
      <pivotArea outline="0" collapsedLevelsAreSubtotals="1" fieldPosition="0"/>
    </format>
    <format dxfId="866">
      <pivotArea field="0" type="button" dataOnly="0" labelOnly="1" outline="0" axis="axisRow" fieldPosition="0"/>
    </format>
    <format dxfId="865">
      <pivotArea dataOnly="0" labelOnly="1" fieldPosition="0">
        <references count="1">
          <reference field="0" count="50">
            <x v="18"/>
            <x v="42"/>
            <x v="60"/>
            <x v="101"/>
            <x v="102"/>
            <x v="118"/>
            <x v="123"/>
            <x v="148"/>
            <x v="188"/>
            <x v="208"/>
            <x v="237"/>
            <x v="243"/>
            <x v="244"/>
            <x v="252"/>
            <x v="280"/>
            <x v="284"/>
            <x v="306"/>
            <x v="322"/>
            <x v="341"/>
            <x v="372"/>
            <x v="383"/>
            <x v="414"/>
            <x v="426"/>
            <x v="469"/>
            <x v="506"/>
            <x v="568"/>
            <x v="602"/>
            <x v="667"/>
            <x v="680"/>
            <x v="742"/>
            <x v="778"/>
            <x v="781"/>
            <x v="787"/>
            <x v="795"/>
            <x v="827"/>
            <x v="846"/>
            <x v="862"/>
            <x v="869"/>
            <x v="894"/>
            <x v="897"/>
            <x v="918"/>
            <x v="920"/>
            <x v="923"/>
            <x v="936"/>
            <x v="951"/>
            <x v="972"/>
            <x v="1043"/>
            <x v="1085"/>
            <x v="1106"/>
            <x v="1133"/>
          </reference>
        </references>
      </pivotArea>
    </format>
    <format dxfId="864">
      <pivotArea dataOnly="0" labelOnly="1" fieldPosition="0">
        <references count="1">
          <reference field="0" count="9">
            <x v="1146"/>
            <x v="1205"/>
            <x v="1206"/>
            <x v="1210"/>
            <x v="1238"/>
            <x v="1309"/>
            <x v="1341"/>
            <x v="1348"/>
            <x v="1413"/>
          </reference>
        </references>
      </pivotArea>
    </format>
    <format dxfId="86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872EC-6CEF-6343-A78C-9ED80F516E6D}" name="PivotTable57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Q4:AR29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25">
    <i>
      <x v="58"/>
    </i>
    <i>
      <x v="172"/>
    </i>
    <i>
      <x v="178"/>
    </i>
    <i>
      <x v="189"/>
    </i>
    <i>
      <x v="336"/>
    </i>
    <i>
      <x v="378"/>
    </i>
    <i>
      <x v="470"/>
    </i>
    <i>
      <x v="474"/>
    </i>
    <i>
      <x v="566"/>
    </i>
    <i>
      <x v="595"/>
    </i>
    <i>
      <x v="678"/>
    </i>
    <i>
      <x v="685"/>
    </i>
    <i>
      <x v="688"/>
    </i>
    <i>
      <x v="702"/>
    </i>
    <i>
      <x v="712"/>
    </i>
    <i>
      <x v="720"/>
    </i>
    <i>
      <x v="730"/>
    </i>
    <i>
      <x v="744"/>
    </i>
    <i>
      <x v="769"/>
    </i>
    <i>
      <x v="1017"/>
    </i>
    <i>
      <x v="1046"/>
    </i>
    <i>
      <x v="1060"/>
    </i>
    <i>
      <x v="1097"/>
    </i>
    <i>
      <x v="1288"/>
    </i>
    <i>
      <x v="1361"/>
    </i>
  </rowItems>
  <colItems count="1">
    <i/>
  </colItems>
  <pageFields count="1">
    <pageField fld="13" hier="-1"/>
  </pageFields>
  <dataFields count="1">
    <dataField name="StoneBr" fld="83" baseField="0" baseItem="0"/>
  </dataFields>
  <formats count="9">
    <format dxfId="881">
      <pivotArea field="0" type="button" dataOnly="0" labelOnly="1" outline="0" axis="axisRow" fieldPosition="0"/>
    </format>
    <format dxfId="880">
      <pivotArea dataOnly="0" labelOnly="1" outline="0" axis="axisValues" fieldPosition="0"/>
    </format>
    <format dxfId="879">
      <pivotArea field="0" type="button" dataOnly="0" labelOnly="1" outline="0" axis="axisRow" fieldPosition="0"/>
    </format>
    <format dxfId="878">
      <pivotArea dataOnly="0" labelOnly="1" outline="0" axis="axisValues" fieldPosition="0"/>
    </format>
    <format dxfId="877">
      <pivotArea type="all" dataOnly="0" outline="0" fieldPosition="0"/>
    </format>
    <format dxfId="876">
      <pivotArea outline="0" collapsedLevelsAreSubtotals="1" fieldPosition="0"/>
    </format>
    <format dxfId="875">
      <pivotArea field="0" type="button" dataOnly="0" labelOnly="1" outline="0" axis="axisRow" fieldPosition="0"/>
    </format>
    <format dxfId="874">
      <pivotArea dataOnly="0" labelOnly="1" fieldPosition="0">
        <references count="1">
          <reference field="0" count="25">
            <x v="58"/>
            <x v="172"/>
            <x v="178"/>
            <x v="189"/>
            <x v="336"/>
            <x v="378"/>
            <x v="470"/>
            <x v="474"/>
            <x v="566"/>
            <x v="595"/>
            <x v="678"/>
            <x v="685"/>
            <x v="688"/>
            <x v="702"/>
            <x v="712"/>
            <x v="720"/>
            <x v="730"/>
            <x v="744"/>
            <x v="769"/>
            <x v="1017"/>
            <x v="1046"/>
            <x v="1060"/>
            <x v="1097"/>
            <x v="1288"/>
            <x v="1361"/>
          </reference>
        </references>
      </pivotArea>
    </format>
    <format dxfId="87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5731D1-4A62-F640-85A1-6EBFA45EE250}" name="PivotTable47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U4:V21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7">
    <i>
      <x v="23"/>
    </i>
    <i>
      <x v="75"/>
    </i>
    <i>
      <x v="344"/>
    </i>
    <i>
      <x v="357"/>
    </i>
    <i>
      <x v="434"/>
    </i>
    <i>
      <x v="489"/>
    </i>
    <i>
      <x v="490"/>
    </i>
    <i>
      <x v="614"/>
    </i>
    <i>
      <x v="649"/>
    </i>
    <i>
      <x v="915"/>
    </i>
    <i>
      <x v="1007"/>
    </i>
    <i>
      <x v="1038"/>
    </i>
    <i>
      <x v="1039"/>
    </i>
    <i>
      <x v="1068"/>
    </i>
    <i>
      <x v="1086"/>
    </i>
    <i>
      <x v="1367"/>
    </i>
    <i>
      <x v="1449"/>
    </i>
  </rowItems>
  <colItems count="1">
    <i/>
  </colItems>
  <pageFields count="1">
    <pageField fld="13" hier="-1"/>
  </pageFields>
  <dataFields count="1">
    <dataField name="MeadowV" fld="83" baseField="0" baseItem="0"/>
  </dataFields>
  <formats count="9">
    <format dxfId="890">
      <pivotArea field="0" type="button" dataOnly="0" labelOnly="1" outline="0" axis="axisRow" fieldPosition="0"/>
    </format>
    <format dxfId="889">
      <pivotArea dataOnly="0" labelOnly="1" outline="0" axis="axisValues" fieldPosition="0"/>
    </format>
    <format dxfId="888">
      <pivotArea field="0" type="button" dataOnly="0" labelOnly="1" outline="0" axis="axisRow" fieldPosition="0"/>
    </format>
    <format dxfId="887">
      <pivotArea dataOnly="0" labelOnly="1" outline="0" axis="axisValues" fieldPosition="0"/>
    </format>
    <format dxfId="886">
      <pivotArea type="all" dataOnly="0" outline="0" fieldPosition="0"/>
    </format>
    <format dxfId="885">
      <pivotArea outline="0" collapsedLevelsAreSubtotals="1" fieldPosition="0"/>
    </format>
    <format dxfId="884">
      <pivotArea field="0" type="button" dataOnly="0" labelOnly="1" outline="0" axis="axisRow" fieldPosition="0"/>
    </format>
    <format dxfId="883">
      <pivotArea dataOnly="0" labelOnly="1" fieldPosition="0">
        <references count="1">
          <reference field="0" count="17">
            <x v="23"/>
            <x v="75"/>
            <x v="344"/>
            <x v="357"/>
            <x v="434"/>
            <x v="489"/>
            <x v="490"/>
            <x v="614"/>
            <x v="649"/>
            <x v="915"/>
            <x v="1007"/>
            <x v="1038"/>
            <x v="1039"/>
            <x v="1068"/>
            <x v="1086"/>
            <x v="1367"/>
            <x v="1449"/>
          </reference>
        </references>
      </pivotArea>
    </format>
    <format dxfId="88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B1278-D79E-9B47-9945-ABBFA21DB47F}" name="PivotTable34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C4:D6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2">
    <i>
      <x v="599"/>
    </i>
    <i>
      <x v="956"/>
    </i>
  </rowItems>
  <colItems count="1">
    <i/>
  </colItems>
  <pageFields count="1">
    <pageField fld="13" hier="-1"/>
  </pageFields>
  <dataFields count="1">
    <dataField name="Blueste" fld="83" baseField="0" baseItem="0"/>
  </dataFields>
  <formats count="9">
    <format dxfId="899">
      <pivotArea field="0" type="button" dataOnly="0" labelOnly="1" outline="0" axis="axisRow" fieldPosition="0"/>
    </format>
    <format dxfId="898">
      <pivotArea dataOnly="0" labelOnly="1" outline="0" axis="axisValues" fieldPosition="0"/>
    </format>
    <format dxfId="897">
      <pivotArea field="0" type="button" dataOnly="0" labelOnly="1" outline="0" axis="axisRow" fieldPosition="0"/>
    </format>
    <format dxfId="896">
      <pivotArea dataOnly="0" labelOnly="1" outline="0" axis="axisValues" fieldPosition="0"/>
    </format>
    <format dxfId="895">
      <pivotArea type="all" dataOnly="0" outline="0" fieldPosition="0"/>
    </format>
    <format dxfId="894">
      <pivotArea outline="0" collapsedLevelsAreSubtotals="1" fieldPosition="0"/>
    </format>
    <format dxfId="893">
      <pivotArea field="0" type="button" dataOnly="0" labelOnly="1" outline="0" axis="axisRow" fieldPosition="0"/>
    </format>
    <format dxfId="892">
      <pivotArea dataOnly="0" labelOnly="1" fieldPosition="0">
        <references count="1">
          <reference field="0" count="2">
            <x v="599"/>
            <x v="956"/>
          </reference>
        </references>
      </pivotArea>
    </format>
    <format dxfId="89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C3D6E-E9C4-BA47-86C3-1991EB05A400}" name="PivotTable35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E4:F20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6">
    <i>
      <x v="225"/>
    </i>
    <i>
      <x v="227"/>
    </i>
    <i>
      <x v="232"/>
    </i>
    <i>
      <x v="235"/>
    </i>
    <i>
      <x v="363"/>
    </i>
    <i>
      <x v="430"/>
    </i>
    <i>
      <x v="432"/>
    </i>
    <i>
      <x v="500"/>
    </i>
    <i>
      <x v="655"/>
    </i>
    <i>
      <x v="837"/>
    </i>
    <i>
      <x v="1029"/>
    </i>
    <i>
      <x v="1104"/>
    </i>
    <i>
      <x v="1219"/>
    </i>
    <i>
      <x v="1291"/>
    </i>
    <i>
      <x v="1334"/>
    </i>
    <i>
      <x v="1378"/>
    </i>
  </rowItems>
  <colItems count="1">
    <i/>
  </colItems>
  <pageFields count="1">
    <pageField fld="13" hier="-1"/>
  </pageFields>
  <dataFields count="1">
    <dataField name="BeDale" fld="83" baseField="0" baseItem="0"/>
  </dataFields>
  <formats count="9">
    <format dxfId="908">
      <pivotArea field="0" type="button" dataOnly="0" labelOnly="1" outline="0" axis="axisRow" fieldPosition="0"/>
    </format>
    <format dxfId="907">
      <pivotArea dataOnly="0" labelOnly="1" outline="0" axis="axisValues" fieldPosition="0"/>
    </format>
    <format dxfId="906">
      <pivotArea field="0" type="button" dataOnly="0" labelOnly="1" outline="0" axis="axisRow" fieldPosition="0"/>
    </format>
    <format dxfId="905">
      <pivotArea dataOnly="0" labelOnly="1" outline="0" axis="axisValues" fieldPosition="0"/>
    </format>
    <format dxfId="904">
      <pivotArea type="all" dataOnly="0" outline="0" fieldPosition="0"/>
    </format>
    <format dxfId="903">
      <pivotArea outline="0" collapsedLevelsAreSubtotals="1" fieldPosition="0"/>
    </format>
    <format dxfId="902">
      <pivotArea field="0" type="button" dataOnly="0" labelOnly="1" outline="0" axis="axisRow" fieldPosition="0"/>
    </format>
    <format dxfId="901">
      <pivotArea dataOnly="0" labelOnly="1" fieldPosition="0">
        <references count="1">
          <reference field="0" count="16">
            <x v="225"/>
            <x v="227"/>
            <x v="232"/>
            <x v="235"/>
            <x v="363"/>
            <x v="430"/>
            <x v="432"/>
            <x v="500"/>
            <x v="655"/>
            <x v="837"/>
            <x v="1029"/>
            <x v="1104"/>
            <x v="1219"/>
            <x v="1291"/>
            <x v="1334"/>
            <x v="1378"/>
          </reference>
        </references>
      </pivotArea>
    </format>
    <format dxfId="90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3388D-9DB7-F54F-AE82-42C12BAE458A}" name="PivotTable56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S4:AT29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25">
    <i>
      <x v="267"/>
    </i>
    <i>
      <x v="291"/>
    </i>
    <i>
      <x v="354"/>
    </i>
    <i>
      <x v="380"/>
    </i>
    <i>
      <x v="406"/>
    </i>
    <i>
      <x v="461"/>
    </i>
    <i>
      <x v="565"/>
    </i>
    <i>
      <x v="576"/>
    </i>
    <i>
      <x v="635"/>
    </i>
    <i>
      <x v="681"/>
    </i>
    <i>
      <x v="799"/>
    </i>
    <i>
      <x v="823"/>
    </i>
    <i>
      <x v="840"/>
    </i>
    <i>
      <x v="883"/>
    </i>
    <i>
      <x v="1009"/>
    </i>
    <i>
      <x v="1030"/>
    </i>
    <i>
      <x v="1031"/>
    </i>
    <i>
      <x v="1092"/>
    </i>
    <i>
      <x v="1100"/>
    </i>
    <i>
      <x v="1130"/>
    </i>
    <i>
      <x v="1234"/>
    </i>
    <i>
      <x v="1284"/>
    </i>
    <i>
      <x v="1360"/>
    </i>
    <i>
      <x v="1376"/>
    </i>
    <i>
      <x v="1399"/>
    </i>
  </rowItems>
  <colItems count="1">
    <i/>
  </colItems>
  <pageFields count="1">
    <pageField fld="13" hier="-1"/>
  </pageFields>
  <dataFields count="1">
    <dataField name="SWISU" fld="83" baseField="0" baseItem="0"/>
  </dataFields>
  <formats count="9">
    <format dxfId="917">
      <pivotArea field="0" type="button" dataOnly="0" labelOnly="1" outline="0" axis="axisRow" fieldPosition="0"/>
    </format>
    <format dxfId="916">
      <pivotArea dataOnly="0" labelOnly="1" outline="0" axis="axisValues" fieldPosition="0"/>
    </format>
    <format dxfId="915">
      <pivotArea field="0" type="button" dataOnly="0" labelOnly="1" outline="0" axis="axisRow" fieldPosition="0"/>
    </format>
    <format dxfId="914">
      <pivotArea dataOnly="0" labelOnly="1" outline="0" axis="axisValues" fieldPosition="0"/>
    </format>
    <format dxfId="913">
      <pivotArea type="all" dataOnly="0" outline="0" fieldPosition="0"/>
    </format>
    <format dxfId="912">
      <pivotArea outline="0" collapsedLevelsAreSubtotals="1" fieldPosition="0"/>
    </format>
    <format dxfId="911">
      <pivotArea field="0" type="button" dataOnly="0" labelOnly="1" outline="0" axis="axisRow" fieldPosition="0"/>
    </format>
    <format dxfId="910">
      <pivotArea dataOnly="0" labelOnly="1" fieldPosition="0">
        <references count="1">
          <reference field="0" count="25">
            <x v="267"/>
            <x v="291"/>
            <x v="354"/>
            <x v="380"/>
            <x v="406"/>
            <x v="461"/>
            <x v="565"/>
            <x v="576"/>
            <x v="635"/>
            <x v="681"/>
            <x v="799"/>
            <x v="823"/>
            <x v="840"/>
            <x v="883"/>
            <x v="1009"/>
            <x v="1030"/>
            <x v="1031"/>
            <x v="1092"/>
            <x v="1100"/>
            <x v="1130"/>
            <x v="1234"/>
            <x v="1284"/>
            <x v="1360"/>
            <x v="1376"/>
            <x v="1399"/>
          </reference>
        </references>
      </pivotArea>
    </format>
    <format dxfId="90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36645-8147-054D-9522-6A37FB6138F8}" name="PivotTable48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O4:AP90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86">
    <i>
      <x v="6"/>
    </i>
    <i>
      <x v="47"/>
    </i>
    <i>
      <x v="56"/>
    </i>
    <i>
      <x v="82"/>
    </i>
    <i>
      <x v="87"/>
    </i>
    <i>
      <x v="105"/>
    </i>
    <i>
      <x v="115"/>
    </i>
    <i>
      <x v="158"/>
    </i>
    <i>
      <x v="180"/>
    </i>
    <i>
      <x v="196"/>
    </i>
    <i>
      <x v="212"/>
    </i>
    <i>
      <x v="240"/>
    </i>
    <i>
      <x v="256"/>
    </i>
    <i>
      <x v="270"/>
    </i>
    <i>
      <x v="281"/>
    </i>
    <i>
      <x v="283"/>
    </i>
    <i>
      <x v="285"/>
    </i>
    <i>
      <x v="297"/>
    </i>
    <i>
      <x v="317"/>
    </i>
    <i>
      <x v="377"/>
    </i>
    <i>
      <x v="381"/>
    </i>
    <i>
      <x v="399"/>
    </i>
    <i>
      <x v="409"/>
    </i>
    <i>
      <x v="412"/>
    </i>
    <i>
      <x v="453"/>
    </i>
    <i>
      <x v="460"/>
    </i>
    <i>
      <x v="501"/>
    </i>
    <i>
      <x v="507"/>
    </i>
    <i>
      <x v="525"/>
    </i>
    <i>
      <x v="549"/>
    </i>
    <i>
      <x v="578"/>
    </i>
    <i>
      <x v="603"/>
    </i>
    <i>
      <x v="623"/>
    </i>
    <i>
      <x v="641"/>
    </i>
    <i>
      <x v="644"/>
    </i>
    <i>
      <x v="650"/>
    </i>
    <i>
      <x v="664"/>
    </i>
    <i>
      <x v="686"/>
    </i>
    <i>
      <x v="687"/>
    </i>
    <i>
      <x v="699"/>
    </i>
    <i>
      <x v="755"/>
    </i>
    <i>
      <x v="758"/>
    </i>
    <i>
      <x v="762"/>
    </i>
    <i>
      <x v="765"/>
    </i>
    <i>
      <x v="793"/>
    </i>
    <i>
      <x v="805"/>
    </i>
    <i>
      <x v="824"/>
    </i>
    <i>
      <x v="829"/>
    </i>
    <i>
      <x v="831"/>
    </i>
    <i>
      <x v="864"/>
    </i>
    <i>
      <x v="875"/>
    </i>
    <i>
      <x v="885"/>
    </i>
    <i>
      <x v="906"/>
    </i>
    <i>
      <x v="914"/>
    </i>
    <i>
      <x v="932"/>
    </i>
    <i>
      <x v="937"/>
    </i>
    <i>
      <x v="959"/>
    </i>
    <i>
      <x v="973"/>
    </i>
    <i>
      <x v="975"/>
    </i>
    <i>
      <x v="977"/>
    </i>
    <i>
      <x v="989"/>
    </i>
    <i>
      <x v="1002"/>
    </i>
    <i>
      <x v="1087"/>
    </i>
    <i>
      <x v="1089"/>
    </i>
    <i>
      <x v="1091"/>
    </i>
    <i>
      <x v="1158"/>
    </i>
    <i>
      <x v="1172"/>
    </i>
    <i>
      <x v="1191"/>
    </i>
    <i>
      <x v="1209"/>
    </i>
    <i>
      <x v="1217"/>
    </i>
    <i>
      <x v="1226"/>
    </i>
    <i>
      <x v="1241"/>
    </i>
    <i>
      <x v="1246"/>
    </i>
    <i>
      <x v="1265"/>
    </i>
    <i>
      <x v="1303"/>
    </i>
    <i>
      <x v="1317"/>
    </i>
    <i>
      <x v="1324"/>
    </i>
    <i>
      <x v="1330"/>
    </i>
    <i>
      <x v="1358"/>
    </i>
    <i>
      <x v="1364"/>
    </i>
    <i>
      <x v="1365"/>
    </i>
    <i>
      <x v="1374"/>
    </i>
    <i>
      <x v="1403"/>
    </i>
    <i>
      <x v="1442"/>
    </i>
    <i>
      <x v="1451"/>
    </i>
    <i>
      <x v="1454"/>
    </i>
  </rowItems>
  <colItems count="1">
    <i/>
  </colItems>
  <pageFields count="1">
    <pageField fld="13" hier="-1"/>
  </pageFields>
  <dataFields count="1">
    <dataField name="Somerst" fld="83" baseField="0" baseItem="0"/>
  </dataFields>
  <formats count="10">
    <format dxfId="927">
      <pivotArea field="0" type="button" dataOnly="0" labelOnly="1" outline="0" axis="axisRow" fieldPosition="0"/>
    </format>
    <format dxfId="926">
      <pivotArea dataOnly="0" labelOnly="1" outline="0" axis="axisValues" fieldPosition="0"/>
    </format>
    <format dxfId="925">
      <pivotArea field="0" type="button" dataOnly="0" labelOnly="1" outline="0" axis="axisRow" fieldPosition="0"/>
    </format>
    <format dxfId="924">
      <pivotArea dataOnly="0" labelOnly="1" outline="0" axis="axisValues" fieldPosition="0"/>
    </format>
    <format dxfId="923">
      <pivotArea type="all" dataOnly="0" outline="0" fieldPosition="0"/>
    </format>
    <format dxfId="922">
      <pivotArea outline="0" collapsedLevelsAreSubtotals="1" fieldPosition="0"/>
    </format>
    <format dxfId="921">
      <pivotArea field="0" type="button" dataOnly="0" labelOnly="1" outline="0" axis="axisRow" fieldPosition="0"/>
    </format>
    <format dxfId="920">
      <pivotArea dataOnly="0" labelOnly="1" fieldPosition="0">
        <references count="1">
          <reference field="0" count="50">
            <x v="6"/>
            <x v="47"/>
            <x v="56"/>
            <x v="82"/>
            <x v="87"/>
            <x v="105"/>
            <x v="115"/>
            <x v="158"/>
            <x v="180"/>
            <x v="196"/>
            <x v="212"/>
            <x v="240"/>
            <x v="256"/>
            <x v="270"/>
            <x v="281"/>
            <x v="283"/>
            <x v="285"/>
            <x v="297"/>
            <x v="317"/>
            <x v="377"/>
            <x v="381"/>
            <x v="399"/>
            <x v="409"/>
            <x v="412"/>
            <x v="453"/>
            <x v="460"/>
            <x v="501"/>
            <x v="507"/>
            <x v="525"/>
            <x v="549"/>
            <x v="578"/>
            <x v="603"/>
            <x v="623"/>
            <x v="641"/>
            <x v="644"/>
            <x v="650"/>
            <x v="664"/>
            <x v="686"/>
            <x v="687"/>
            <x v="699"/>
            <x v="755"/>
            <x v="758"/>
            <x v="762"/>
            <x v="765"/>
            <x v="793"/>
            <x v="805"/>
            <x v="824"/>
            <x v="829"/>
            <x v="831"/>
            <x v="864"/>
          </reference>
        </references>
      </pivotArea>
    </format>
    <format dxfId="919">
      <pivotArea dataOnly="0" labelOnly="1" fieldPosition="0">
        <references count="1">
          <reference field="0" count="36">
            <x v="875"/>
            <x v="885"/>
            <x v="906"/>
            <x v="914"/>
            <x v="932"/>
            <x v="937"/>
            <x v="959"/>
            <x v="973"/>
            <x v="975"/>
            <x v="977"/>
            <x v="989"/>
            <x v="1002"/>
            <x v="1087"/>
            <x v="1089"/>
            <x v="1091"/>
            <x v="1158"/>
            <x v="1172"/>
            <x v="1191"/>
            <x v="1209"/>
            <x v="1217"/>
            <x v="1226"/>
            <x v="1241"/>
            <x v="1246"/>
            <x v="1265"/>
            <x v="1303"/>
            <x v="1317"/>
            <x v="1324"/>
            <x v="1330"/>
            <x v="1358"/>
            <x v="1364"/>
            <x v="1365"/>
            <x v="1374"/>
            <x v="1403"/>
            <x v="1442"/>
            <x v="1451"/>
            <x v="1454"/>
          </reference>
        </references>
      </pivotArea>
    </format>
    <format dxfId="9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77CD0-1DD7-4048-9AFF-4DEB222C9610}" name="PivotTable39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Q4:R83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79">
    <i>
      <x v="50"/>
    </i>
    <i>
      <x v="72"/>
    </i>
    <i>
      <x v="84"/>
    </i>
    <i>
      <x v="86"/>
    </i>
    <i>
      <x v="95"/>
    </i>
    <i>
      <x v="111"/>
    </i>
    <i>
      <x v="131"/>
    </i>
    <i>
      <x v="147"/>
    </i>
    <i>
      <x v="159"/>
    </i>
    <i>
      <x v="168"/>
    </i>
    <i>
      <x v="205"/>
    </i>
    <i>
      <x v="221"/>
    </i>
    <i>
      <x v="234"/>
    </i>
    <i>
      <x v="255"/>
    </i>
    <i>
      <x v="266"/>
    </i>
    <i>
      <x v="277"/>
    </i>
    <i>
      <x v="310"/>
    </i>
    <i>
      <x v="315"/>
    </i>
    <i>
      <x v="334"/>
    </i>
    <i>
      <x v="356"/>
    </i>
    <i>
      <x v="370"/>
    </i>
    <i>
      <x v="379"/>
    </i>
    <i>
      <x v="404"/>
    </i>
    <i>
      <x v="411"/>
    </i>
    <i>
      <x v="415"/>
    </i>
    <i>
      <x v="433"/>
    </i>
    <i>
      <x v="447"/>
    </i>
    <i>
      <x v="492"/>
    </i>
    <i>
      <x v="534"/>
    </i>
    <i>
      <x v="544"/>
    </i>
    <i>
      <x v="558"/>
    </i>
    <i>
      <x v="573"/>
    </i>
    <i>
      <x v="616"/>
    </i>
    <i>
      <x v="665"/>
    </i>
    <i>
      <x v="708"/>
    </i>
    <i>
      <x v="737"/>
    </i>
    <i>
      <x v="746"/>
    </i>
    <i>
      <x v="751"/>
    </i>
    <i>
      <x v="780"/>
    </i>
    <i>
      <x v="794"/>
    </i>
    <i>
      <x v="822"/>
    </i>
    <i>
      <x v="857"/>
    </i>
    <i>
      <x v="868"/>
    </i>
    <i>
      <x v="882"/>
    </i>
    <i>
      <x v="902"/>
    </i>
    <i>
      <x v="903"/>
    </i>
    <i>
      <x v="909"/>
    </i>
    <i>
      <x v="922"/>
    </i>
    <i>
      <x v="929"/>
    </i>
    <i>
      <x v="941"/>
    </i>
    <i>
      <x v="965"/>
    </i>
    <i>
      <x v="1018"/>
    </i>
    <i>
      <x v="1050"/>
    </i>
    <i>
      <x v="1066"/>
    </i>
    <i>
      <x v="1084"/>
    </i>
    <i>
      <x v="1107"/>
    </i>
    <i>
      <x v="1108"/>
    </i>
    <i>
      <x v="1110"/>
    </i>
    <i>
      <x v="1116"/>
    </i>
    <i>
      <x v="1124"/>
    </i>
    <i>
      <x v="1127"/>
    </i>
    <i>
      <x v="1128"/>
    </i>
    <i>
      <x v="1134"/>
    </i>
    <i>
      <x v="1167"/>
    </i>
    <i>
      <x v="1189"/>
    </i>
    <i>
      <x v="1195"/>
    </i>
    <i>
      <x v="1196"/>
    </i>
    <i>
      <x v="1211"/>
    </i>
    <i>
      <x v="1224"/>
    </i>
    <i>
      <x v="1258"/>
    </i>
    <i>
      <x v="1260"/>
    </i>
    <i>
      <x v="1300"/>
    </i>
    <i>
      <x v="1329"/>
    </i>
    <i>
      <x v="1363"/>
    </i>
    <i>
      <x v="1388"/>
    </i>
    <i>
      <x v="1401"/>
    </i>
    <i>
      <x v="1430"/>
    </i>
    <i>
      <x v="1433"/>
    </i>
    <i>
      <x v="1455"/>
    </i>
  </rowItems>
  <colItems count="1">
    <i/>
  </colItems>
  <pageFields count="1">
    <pageField fld="13" hier="-1"/>
  </pageFields>
  <dataFields count="1">
    <dataField name="Gilbert" fld="83" baseField="0" baseItem="0"/>
  </dataFields>
  <formats count="10">
    <format dxfId="937">
      <pivotArea field="0" type="button" dataOnly="0" labelOnly="1" outline="0" axis="axisRow" fieldPosition="0"/>
    </format>
    <format dxfId="936">
      <pivotArea dataOnly="0" labelOnly="1" outline="0" axis="axisValues" fieldPosition="0"/>
    </format>
    <format dxfId="935">
      <pivotArea field="0" type="button" dataOnly="0" labelOnly="1" outline="0" axis="axisRow" fieldPosition="0"/>
    </format>
    <format dxfId="934">
      <pivotArea dataOnly="0" labelOnly="1" outline="0" axis="axisValues" fieldPosition="0"/>
    </format>
    <format dxfId="933">
      <pivotArea type="all" dataOnly="0" outline="0" fieldPosition="0"/>
    </format>
    <format dxfId="932">
      <pivotArea outline="0" collapsedLevelsAreSubtotals="1" fieldPosition="0"/>
    </format>
    <format dxfId="931">
      <pivotArea field="0" type="button" dataOnly="0" labelOnly="1" outline="0" axis="axisRow" fieldPosition="0"/>
    </format>
    <format dxfId="930">
      <pivotArea dataOnly="0" labelOnly="1" fieldPosition="0">
        <references count="1">
          <reference field="0" count="50">
            <x v="50"/>
            <x v="72"/>
            <x v="84"/>
            <x v="86"/>
            <x v="95"/>
            <x v="111"/>
            <x v="131"/>
            <x v="147"/>
            <x v="159"/>
            <x v="168"/>
            <x v="205"/>
            <x v="221"/>
            <x v="234"/>
            <x v="255"/>
            <x v="266"/>
            <x v="277"/>
            <x v="310"/>
            <x v="315"/>
            <x v="334"/>
            <x v="356"/>
            <x v="370"/>
            <x v="379"/>
            <x v="404"/>
            <x v="411"/>
            <x v="415"/>
            <x v="433"/>
            <x v="447"/>
            <x v="492"/>
            <x v="534"/>
            <x v="544"/>
            <x v="558"/>
            <x v="573"/>
            <x v="616"/>
            <x v="665"/>
            <x v="708"/>
            <x v="737"/>
            <x v="746"/>
            <x v="751"/>
            <x v="780"/>
            <x v="794"/>
            <x v="822"/>
            <x v="857"/>
            <x v="868"/>
            <x v="882"/>
            <x v="902"/>
            <x v="903"/>
            <x v="909"/>
            <x v="922"/>
            <x v="929"/>
            <x v="941"/>
          </reference>
        </references>
      </pivotArea>
    </format>
    <format dxfId="929">
      <pivotArea dataOnly="0" labelOnly="1" fieldPosition="0">
        <references count="1">
          <reference field="0" count="29">
            <x v="965"/>
            <x v="1018"/>
            <x v="1050"/>
            <x v="1066"/>
            <x v="1084"/>
            <x v="1107"/>
            <x v="1108"/>
            <x v="1110"/>
            <x v="1116"/>
            <x v="1124"/>
            <x v="1127"/>
            <x v="1128"/>
            <x v="1134"/>
            <x v="1167"/>
            <x v="1189"/>
            <x v="1195"/>
            <x v="1196"/>
            <x v="1211"/>
            <x v="1224"/>
            <x v="1258"/>
            <x v="1260"/>
            <x v="1300"/>
            <x v="1329"/>
            <x v="1363"/>
            <x v="1388"/>
            <x v="1401"/>
            <x v="1430"/>
            <x v="1433"/>
            <x v="1455"/>
          </reference>
        </references>
      </pivotArea>
    </format>
    <format dxfId="92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4723BA-C631-3449-9B6E-E19F87C7B3DB}" name="PivotTable50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I4:AJ117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13">
    <i>
      <x v="8"/>
    </i>
    <i>
      <x v="48"/>
    </i>
    <i>
      <x v="63"/>
    </i>
    <i>
      <x v="68"/>
    </i>
    <i>
      <x v="74"/>
    </i>
    <i>
      <x v="79"/>
    </i>
    <i>
      <x v="93"/>
    </i>
    <i>
      <x v="106"/>
    </i>
    <i>
      <x v="107"/>
    </i>
    <i>
      <x v="127"/>
    </i>
    <i>
      <x v="154"/>
    </i>
    <i>
      <x v="163"/>
    </i>
    <i>
      <x v="164"/>
    </i>
    <i>
      <x v="170"/>
    </i>
    <i>
      <x v="179"/>
    </i>
    <i>
      <x v="183"/>
    </i>
    <i>
      <x v="185"/>
    </i>
    <i>
      <x v="187"/>
    </i>
    <i>
      <x v="198"/>
    </i>
    <i>
      <x v="202"/>
    </i>
    <i>
      <x v="204"/>
    </i>
    <i>
      <x v="217"/>
    </i>
    <i>
      <x v="241"/>
    </i>
    <i>
      <x v="242"/>
    </i>
    <i>
      <x v="246"/>
    </i>
    <i>
      <x v="259"/>
    </i>
    <i>
      <x v="263"/>
    </i>
    <i>
      <x v="264"/>
    </i>
    <i>
      <x v="304"/>
    </i>
    <i>
      <x v="312"/>
    </i>
    <i>
      <x v="314"/>
    </i>
    <i>
      <x v="323"/>
    </i>
    <i>
      <x v="353"/>
    </i>
    <i>
      <x v="394"/>
    </i>
    <i>
      <x v="413"/>
    </i>
    <i>
      <x v="425"/>
    </i>
    <i>
      <x v="431"/>
    </i>
    <i>
      <x v="436"/>
    </i>
    <i>
      <x v="449"/>
    </i>
    <i>
      <x v="450"/>
    </i>
    <i>
      <x v="456"/>
    </i>
    <i>
      <x v="458"/>
    </i>
    <i>
      <x v="479"/>
    </i>
    <i>
      <x v="482"/>
    </i>
    <i>
      <x v="488"/>
    </i>
    <i>
      <x v="494"/>
    </i>
    <i>
      <x v="505"/>
    </i>
    <i>
      <x v="508"/>
    </i>
    <i>
      <x v="520"/>
    </i>
    <i>
      <x v="548"/>
    </i>
    <i>
      <x v="551"/>
    </i>
    <i>
      <x v="579"/>
    </i>
    <i>
      <x v="583"/>
    </i>
    <i>
      <x v="596"/>
    </i>
    <i>
      <x v="630"/>
    </i>
    <i>
      <x v="634"/>
    </i>
    <i>
      <x v="637"/>
    </i>
    <i>
      <x v="676"/>
    </i>
    <i>
      <x v="677"/>
    </i>
    <i>
      <x v="693"/>
    </i>
    <i>
      <x v="703"/>
    </i>
    <i>
      <x v="716"/>
    </i>
    <i>
      <x v="735"/>
    </i>
    <i>
      <x v="740"/>
    </i>
    <i>
      <x v="747"/>
    </i>
    <i>
      <x v="750"/>
    </i>
    <i>
      <x v="784"/>
    </i>
    <i>
      <x v="786"/>
    </i>
    <i>
      <x v="788"/>
    </i>
    <i>
      <x v="809"/>
    </i>
    <i>
      <x v="821"/>
    </i>
    <i>
      <x v="836"/>
    </i>
    <i>
      <x v="841"/>
    </i>
    <i>
      <x v="844"/>
    </i>
    <i>
      <x v="874"/>
    </i>
    <i>
      <x v="945"/>
    </i>
    <i>
      <x v="968"/>
    </i>
    <i>
      <x v="986"/>
    </i>
    <i>
      <x v="991"/>
    </i>
    <i>
      <x v="1001"/>
    </i>
    <i>
      <x v="1013"/>
    </i>
    <i>
      <x v="1022"/>
    </i>
    <i>
      <x v="1062"/>
    </i>
    <i>
      <x v="1063"/>
    </i>
    <i>
      <x v="1076"/>
    </i>
    <i>
      <x v="1114"/>
    </i>
    <i>
      <x v="1129"/>
    </i>
    <i>
      <x v="1132"/>
    </i>
    <i>
      <x v="1148"/>
    </i>
    <i>
      <x v="1149"/>
    </i>
    <i>
      <x v="1177"/>
    </i>
    <i>
      <x v="1183"/>
    </i>
    <i>
      <x v="1186"/>
    </i>
    <i>
      <x v="1192"/>
    </i>
    <i>
      <x v="1197"/>
    </i>
    <i>
      <x v="1248"/>
    </i>
    <i>
      <x v="1266"/>
    </i>
    <i>
      <x v="1292"/>
    </i>
    <i>
      <x v="1308"/>
    </i>
    <i>
      <x v="1328"/>
    </i>
    <i>
      <x v="1337"/>
    </i>
    <i>
      <x v="1345"/>
    </i>
    <i>
      <x v="1349"/>
    </i>
    <i>
      <x v="1370"/>
    </i>
    <i>
      <x v="1382"/>
    </i>
    <i>
      <x v="1387"/>
    </i>
    <i>
      <x v="1393"/>
    </i>
    <i>
      <x v="1404"/>
    </i>
    <i>
      <x v="1408"/>
    </i>
    <i>
      <x v="1416"/>
    </i>
    <i>
      <x v="1428"/>
    </i>
    <i>
      <x v="1432"/>
    </i>
    <i>
      <x v="1438"/>
    </i>
  </rowItems>
  <colItems count="1">
    <i/>
  </colItems>
  <pageFields count="1">
    <pageField fld="13" hier="-1"/>
  </pageFields>
  <dataFields count="1">
    <dataField name="OldTown" fld="83" baseField="0" baseItem="0"/>
  </dataFields>
  <formats count="11">
    <format dxfId="948">
      <pivotArea field="0" type="button" dataOnly="0" labelOnly="1" outline="0" axis="axisRow" fieldPosition="0"/>
    </format>
    <format dxfId="947">
      <pivotArea dataOnly="0" labelOnly="1" outline="0" axis="axisValues" fieldPosition="0"/>
    </format>
    <format dxfId="946">
      <pivotArea field="0" type="button" dataOnly="0" labelOnly="1" outline="0" axis="axisRow" fieldPosition="0"/>
    </format>
    <format dxfId="945">
      <pivotArea dataOnly="0" labelOnly="1" outline="0" axis="axisValues" fieldPosition="0"/>
    </format>
    <format dxfId="944">
      <pivotArea type="all" dataOnly="0" outline="0" fieldPosition="0"/>
    </format>
    <format dxfId="943">
      <pivotArea outline="0" collapsedLevelsAreSubtotals="1" fieldPosition="0"/>
    </format>
    <format dxfId="942">
      <pivotArea field="0" type="button" dataOnly="0" labelOnly="1" outline="0" axis="axisRow" fieldPosition="0"/>
    </format>
    <format dxfId="941">
      <pivotArea dataOnly="0" labelOnly="1" fieldPosition="0">
        <references count="1">
          <reference field="0" count="50">
            <x v="8"/>
            <x v="48"/>
            <x v="63"/>
            <x v="68"/>
            <x v="74"/>
            <x v="79"/>
            <x v="93"/>
            <x v="106"/>
            <x v="107"/>
            <x v="127"/>
            <x v="154"/>
            <x v="163"/>
            <x v="164"/>
            <x v="170"/>
            <x v="179"/>
            <x v="183"/>
            <x v="185"/>
            <x v="187"/>
            <x v="198"/>
            <x v="202"/>
            <x v="204"/>
            <x v="217"/>
            <x v="241"/>
            <x v="242"/>
            <x v="246"/>
            <x v="259"/>
            <x v="263"/>
            <x v="264"/>
            <x v="304"/>
            <x v="312"/>
            <x v="314"/>
            <x v="323"/>
            <x v="353"/>
            <x v="394"/>
            <x v="413"/>
            <x v="425"/>
            <x v="431"/>
            <x v="436"/>
            <x v="449"/>
            <x v="450"/>
            <x v="456"/>
            <x v="458"/>
            <x v="479"/>
            <x v="482"/>
            <x v="488"/>
            <x v="494"/>
            <x v="505"/>
            <x v="508"/>
            <x v="520"/>
            <x v="548"/>
          </reference>
        </references>
      </pivotArea>
    </format>
    <format dxfId="940">
      <pivotArea dataOnly="0" labelOnly="1" fieldPosition="0">
        <references count="1">
          <reference field="0" count="50">
            <x v="551"/>
            <x v="579"/>
            <x v="583"/>
            <x v="596"/>
            <x v="630"/>
            <x v="634"/>
            <x v="637"/>
            <x v="676"/>
            <x v="677"/>
            <x v="693"/>
            <x v="703"/>
            <x v="716"/>
            <x v="735"/>
            <x v="740"/>
            <x v="747"/>
            <x v="750"/>
            <x v="784"/>
            <x v="786"/>
            <x v="788"/>
            <x v="809"/>
            <x v="821"/>
            <x v="836"/>
            <x v="841"/>
            <x v="844"/>
            <x v="874"/>
            <x v="945"/>
            <x v="968"/>
            <x v="986"/>
            <x v="991"/>
            <x v="1001"/>
            <x v="1013"/>
            <x v="1022"/>
            <x v="1062"/>
            <x v="1063"/>
            <x v="1076"/>
            <x v="1114"/>
            <x v="1129"/>
            <x v="1132"/>
            <x v="1148"/>
            <x v="1149"/>
            <x v="1177"/>
            <x v="1183"/>
            <x v="1186"/>
            <x v="1192"/>
            <x v="1197"/>
            <x v="1248"/>
            <x v="1266"/>
            <x v="1292"/>
            <x v="1308"/>
            <x v="1328"/>
          </reference>
        </references>
      </pivotArea>
    </format>
    <format dxfId="939">
      <pivotArea dataOnly="0" labelOnly="1" fieldPosition="0">
        <references count="1">
          <reference field="0" count="13">
            <x v="1337"/>
            <x v="1345"/>
            <x v="1349"/>
            <x v="1370"/>
            <x v="1382"/>
            <x v="1387"/>
            <x v="1393"/>
            <x v="1404"/>
            <x v="1408"/>
            <x v="1416"/>
            <x v="1428"/>
            <x v="1432"/>
            <x v="1438"/>
          </reference>
        </references>
      </pivotArea>
    </format>
    <format dxfId="93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7DEDB-AA00-CA40-8D7B-A41A9E7960B3}" name="PivotTable33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4:B21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7">
    <i>
      <x v="219"/>
    </i>
    <i>
      <x v="229"/>
    </i>
    <i>
      <x v="385"/>
    </i>
    <i>
      <x v="443"/>
    </i>
    <i>
      <x v="465"/>
    </i>
    <i>
      <x v="559"/>
    </i>
    <i>
      <x v="597"/>
    </i>
    <i>
      <x v="639"/>
    </i>
    <i>
      <x v="790"/>
    </i>
    <i>
      <x v="851"/>
    </i>
    <i>
      <x v="982"/>
    </i>
    <i>
      <x v="1004"/>
    </i>
    <i>
      <x v="1019"/>
    </i>
    <i>
      <x v="1023"/>
    </i>
    <i>
      <x v="1126"/>
    </i>
    <i>
      <x v="1394"/>
    </i>
    <i>
      <x v="1415"/>
    </i>
  </rowItems>
  <colItems count="1">
    <i/>
  </colItems>
  <pageFields count="1">
    <pageField fld="13" hier="-1"/>
  </pageFields>
  <dataFields count="1">
    <dataField name="Blmngtn" fld="83" baseField="0" baseItem="0"/>
  </dataFields>
  <formats count="9">
    <format dxfId="957">
      <pivotArea field="0" type="button" dataOnly="0" labelOnly="1" outline="0" axis="axisRow" fieldPosition="0"/>
    </format>
    <format dxfId="956">
      <pivotArea dataOnly="0" labelOnly="1" outline="0" axis="axisValues" fieldPosition="0"/>
    </format>
    <format dxfId="955">
      <pivotArea field="0" type="button" dataOnly="0" labelOnly="1" outline="0" axis="axisRow" fieldPosition="0"/>
    </format>
    <format dxfId="954">
      <pivotArea dataOnly="0" labelOnly="1" outline="0" axis="axisValues" fieldPosition="0"/>
    </format>
    <format dxfId="953">
      <pivotArea type="all" dataOnly="0" outline="0" fieldPosition="0"/>
    </format>
    <format dxfId="952">
      <pivotArea outline="0" collapsedLevelsAreSubtotals="1" fieldPosition="0"/>
    </format>
    <format dxfId="951">
      <pivotArea field="0" type="button" dataOnly="0" labelOnly="1" outline="0" axis="axisRow" fieldPosition="0"/>
    </format>
    <format dxfId="950">
      <pivotArea dataOnly="0" labelOnly="1" fieldPosition="0">
        <references count="1">
          <reference field="0" count="17">
            <x v="219"/>
            <x v="229"/>
            <x v="385"/>
            <x v="443"/>
            <x v="465"/>
            <x v="559"/>
            <x v="597"/>
            <x v="639"/>
            <x v="790"/>
            <x v="851"/>
            <x v="982"/>
            <x v="1004"/>
            <x v="1019"/>
            <x v="1023"/>
            <x v="1126"/>
            <x v="1394"/>
            <x v="1415"/>
          </reference>
        </references>
      </pivotArea>
    </format>
    <format dxfId="94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13DA7-BBC8-BC40-86E0-27D3EB063527}" name="PivotTable43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C4:AD13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9">
    <i>
      <x v="126"/>
    </i>
    <i>
      <x v="195"/>
    </i>
    <i>
      <x v="504"/>
    </i>
    <i>
      <x v="550"/>
    </i>
    <i>
      <x v="675"/>
    </i>
    <i>
      <x v="962"/>
    </i>
    <i>
      <x v="1160"/>
    </i>
    <i>
      <x v="1421"/>
    </i>
    <i>
      <x v="1431"/>
    </i>
  </rowItems>
  <colItems count="1">
    <i/>
  </colItems>
  <pageFields count="1">
    <pageField fld="13" hier="-1"/>
  </pageFields>
  <dataFields count="1">
    <dataField name="NPkVlll" fld="83" baseField="0" baseItem="0"/>
  </dataFields>
  <formats count="9">
    <format dxfId="966">
      <pivotArea field="0" type="button" dataOnly="0" labelOnly="1" outline="0" axis="axisRow" fieldPosition="0"/>
    </format>
    <format dxfId="965">
      <pivotArea dataOnly="0" labelOnly="1" outline="0" axis="axisValues" fieldPosition="0"/>
    </format>
    <format dxfId="964">
      <pivotArea field="0" type="button" dataOnly="0" labelOnly="1" outline="0" axis="axisRow" fieldPosition="0"/>
    </format>
    <format dxfId="963">
      <pivotArea dataOnly="0" labelOnly="1" outline="0" axis="axisValues" fieldPosition="0"/>
    </format>
    <format dxfId="962">
      <pivotArea type="all" dataOnly="0" outline="0" fieldPosition="0"/>
    </format>
    <format dxfId="961">
      <pivotArea outline="0" collapsedLevelsAreSubtotals="1" fieldPosition="0"/>
    </format>
    <format dxfId="960">
      <pivotArea field="0" type="button" dataOnly="0" labelOnly="1" outline="0" axis="axisRow" fieldPosition="0"/>
    </format>
    <format dxfId="959">
      <pivotArea dataOnly="0" labelOnly="1" fieldPosition="0">
        <references count="1">
          <reference field="0" count="9">
            <x v="126"/>
            <x v="195"/>
            <x v="504"/>
            <x v="550"/>
            <x v="675"/>
            <x v="962"/>
            <x v="1160"/>
            <x v="1421"/>
            <x v="1431"/>
          </reference>
        </references>
      </pivotArea>
    </format>
    <format dxfId="95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B10EC-C32E-9245-8555-3BB75698CD16}" name="PivotTable49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K4:AL78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74">
    <i>
      <x v="10"/>
    </i>
    <i>
      <x v="12"/>
    </i>
    <i>
      <x v="17"/>
    </i>
    <i>
      <x v="24"/>
    </i>
    <i>
      <x v="31"/>
    </i>
    <i>
      <x v="49"/>
    </i>
    <i>
      <x v="78"/>
    </i>
    <i>
      <x v="116"/>
    </i>
    <i>
      <x v="134"/>
    </i>
    <i>
      <x v="144"/>
    </i>
    <i>
      <x v="177"/>
    </i>
    <i>
      <x v="206"/>
    </i>
    <i>
      <x v="228"/>
    </i>
    <i>
      <x v="262"/>
    </i>
    <i>
      <x v="288"/>
    </i>
    <i>
      <x v="402"/>
    </i>
    <i>
      <x v="405"/>
    </i>
    <i>
      <x v="416"/>
    </i>
    <i>
      <x v="462"/>
    </i>
    <i>
      <x v="475"/>
    </i>
    <i>
      <x v="484"/>
    </i>
    <i>
      <x v="498"/>
    </i>
    <i>
      <x v="538"/>
    </i>
    <i>
      <x v="560"/>
    </i>
    <i>
      <x v="577"/>
    </i>
    <i>
      <x v="587"/>
    </i>
    <i>
      <x v="609"/>
    </i>
    <i>
      <x v="622"/>
    </i>
    <i>
      <x v="668"/>
    </i>
    <i>
      <x v="679"/>
    </i>
    <i>
      <x v="698"/>
    </i>
    <i>
      <x v="709"/>
    </i>
    <i>
      <x v="714"/>
    </i>
    <i>
      <x v="733"/>
    </i>
    <i>
      <x v="734"/>
    </i>
    <i>
      <x v="741"/>
    </i>
    <i>
      <x v="743"/>
    </i>
    <i>
      <x v="757"/>
    </i>
    <i>
      <x v="770"/>
    </i>
    <i>
      <x v="777"/>
    </i>
    <i>
      <x v="796"/>
    </i>
    <i>
      <x v="835"/>
    </i>
    <i>
      <x v="845"/>
    </i>
    <i>
      <x v="854"/>
    </i>
    <i>
      <x v="855"/>
    </i>
    <i>
      <x v="861"/>
    </i>
    <i>
      <x v="867"/>
    </i>
    <i>
      <x v="878"/>
    </i>
    <i>
      <x v="891"/>
    </i>
    <i>
      <x v="892"/>
    </i>
    <i>
      <x v="893"/>
    </i>
    <i>
      <x v="899"/>
    </i>
    <i>
      <x v="904"/>
    </i>
    <i>
      <x v="957"/>
    </i>
    <i>
      <x v="979"/>
    </i>
    <i>
      <x v="1010"/>
    </i>
    <i>
      <x v="1040"/>
    </i>
    <i>
      <x v="1081"/>
    </i>
    <i>
      <x v="1117"/>
    </i>
    <i>
      <x v="1118"/>
    </i>
    <i>
      <x v="1137"/>
    </i>
    <i>
      <x v="1143"/>
    </i>
    <i>
      <x v="1162"/>
    </i>
    <i>
      <x v="1163"/>
    </i>
    <i>
      <x v="1194"/>
    </i>
    <i>
      <x v="1199"/>
    </i>
    <i>
      <x v="1213"/>
    </i>
    <i>
      <x v="1215"/>
    </i>
    <i>
      <x v="1216"/>
    </i>
    <i>
      <x v="1221"/>
    </i>
    <i>
      <x v="1230"/>
    </i>
    <i>
      <x v="1272"/>
    </i>
    <i>
      <x v="1383"/>
    </i>
    <i>
      <x v="1445"/>
    </i>
  </rowItems>
  <colItems count="1">
    <i/>
  </colItems>
  <pageFields count="1">
    <pageField fld="13" hier="-1"/>
  </pageFields>
  <dataFields count="1">
    <dataField name="Sawyer" fld="83" baseField="0" baseItem="0"/>
  </dataFields>
  <formats count="10">
    <format dxfId="976">
      <pivotArea field="0" type="button" dataOnly="0" labelOnly="1" outline="0" axis="axisRow" fieldPosition="0"/>
    </format>
    <format dxfId="975">
      <pivotArea dataOnly="0" labelOnly="1" outline="0" axis="axisValues" fieldPosition="0"/>
    </format>
    <format dxfId="974">
      <pivotArea field="0" type="button" dataOnly="0" labelOnly="1" outline="0" axis="axisRow" fieldPosition="0"/>
    </format>
    <format dxfId="973">
      <pivotArea dataOnly="0" labelOnly="1" outline="0" axis="axisValues" fieldPosition="0"/>
    </format>
    <format dxfId="972">
      <pivotArea type="all" dataOnly="0" outline="0" fieldPosition="0"/>
    </format>
    <format dxfId="971">
      <pivotArea outline="0" collapsedLevelsAreSubtotals="1" fieldPosition="0"/>
    </format>
    <format dxfId="970">
      <pivotArea field="0" type="button" dataOnly="0" labelOnly="1" outline="0" axis="axisRow" fieldPosition="0"/>
    </format>
    <format dxfId="969">
      <pivotArea dataOnly="0" labelOnly="1" fieldPosition="0">
        <references count="1">
          <reference field="0" count="50">
            <x v="10"/>
            <x v="12"/>
            <x v="17"/>
            <x v="24"/>
            <x v="31"/>
            <x v="49"/>
            <x v="78"/>
            <x v="116"/>
            <x v="134"/>
            <x v="144"/>
            <x v="177"/>
            <x v="206"/>
            <x v="228"/>
            <x v="262"/>
            <x v="288"/>
            <x v="402"/>
            <x v="405"/>
            <x v="416"/>
            <x v="462"/>
            <x v="475"/>
            <x v="484"/>
            <x v="498"/>
            <x v="538"/>
            <x v="560"/>
            <x v="577"/>
            <x v="587"/>
            <x v="609"/>
            <x v="622"/>
            <x v="668"/>
            <x v="679"/>
            <x v="698"/>
            <x v="709"/>
            <x v="714"/>
            <x v="733"/>
            <x v="734"/>
            <x v="741"/>
            <x v="743"/>
            <x v="757"/>
            <x v="770"/>
            <x v="777"/>
            <x v="796"/>
            <x v="835"/>
            <x v="845"/>
            <x v="854"/>
            <x v="855"/>
            <x v="861"/>
            <x v="867"/>
            <x v="878"/>
            <x v="891"/>
            <x v="892"/>
          </reference>
        </references>
      </pivotArea>
    </format>
    <format dxfId="968">
      <pivotArea dataOnly="0" labelOnly="1" fieldPosition="0">
        <references count="1">
          <reference field="0" count="24">
            <x v="893"/>
            <x v="899"/>
            <x v="904"/>
            <x v="957"/>
            <x v="979"/>
            <x v="1010"/>
            <x v="1040"/>
            <x v="1081"/>
            <x v="1117"/>
            <x v="1118"/>
            <x v="1137"/>
            <x v="1143"/>
            <x v="1162"/>
            <x v="1163"/>
            <x v="1194"/>
            <x v="1199"/>
            <x v="1213"/>
            <x v="1215"/>
            <x v="1216"/>
            <x v="1221"/>
            <x v="1230"/>
            <x v="1272"/>
            <x v="1383"/>
            <x v="1445"/>
          </reference>
        </references>
      </pivotArea>
    </format>
    <format dxfId="96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A7ED7F-2562-7D4A-815B-D126B5CC47AB}" name="PivotTable54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W4:AX15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1">
    <i>
      <x v="1"/>
    </i>
    <i>
      <x v="53"/>
    </i>
    <i>
      <x v="160"/>
    </i>
    <i>
      <x v="326"/>
    </i>
    <i>
      <x v="400"/>
    </i>
    <i>
      <x v="672"/>
    </i>
    <i>
      <x v="764"/>
    </i>
    <i>
      <x v="849"/>
    </i>
    <i>
      <x v="1155"/>
    </i>
    <i>
      <x v="1164"/>
    </i>
    <i>
      <x v="1253"/>
    </i>
  </rowItems>
  <colItems count="1">
    <i/>
  </colItems>
  <pageFields count="1">
    <pageField fld="13" hier="-1"/>
  </pageFields>
  <dataFields count="1">
    <dataField name="Veenker" fld="83" baseField="0" baseItem="0"/>
  </dataFields>
  <formats count="9">
    <format dxfId="985">
      <pivotArea field="0" type="button" dataOnly="0" labelOnly="1" outline="0" axis="axisRow" fieldPosition="0"/>
    </format>
    <format dxfId="984">
      <pivotArea dataOnly="0" labelOnly="1" outline="0" axis="axisValues" fieldPosition="0"/>
    </format>
    <format dxfId="983">
      <pivotArea field="0" type="button" dataOnly="0" labelOnly="1" outline="0" axis="axisRow" fieldPosition="0"/>
    </format>
    <format dxfId="982">
      <pivotArea dataOnly="0" labelOnly="1" outline="0" axis="axisValues" fieldPosition="0"/>
    </format>
    <format dxfId="981">
      <pivotArea type="all" dataOnly="0" outline="0" fieldPosition="0"/>
    </format>
    <format dxfId="980">
      <pivotArea outline="0" collapsedLevelsAreSubtotals="1" fieldPosition="0"/>
    </format>
    <format dxfId="979">
      <pivotArea field="0" type="button" dataOnly="0" labelOnly="1" outline="0" axis="axisRow" fieldPosition="0"/>
    </format>
    <format dxfId="978">
      <pivotArea dataOnly="0" labelOnly="1" fieldPosition="0">
        <references count="1">
          <reference field="0" count="11">
            <x v="1"/>
            <x v="53"/>
            <x v="160"/>
            <x v="326"/>
            <x v="400"/>
            <x v="672"/>
            <x v="764"/>
            <x v="849"/>
            <x v="1155"/>
            <x v="1164"/>
            <x v="1253"/>
          </reference>
        </references>
      </pivotArea>
    </format>
    <format dxfId="97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5ABB8-3D94-7C41-9E3B-7FC23799C670}" name="PivotTable4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K4:L154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50">
    <i>
      <x/>
    </i>
    <i>
      <x v="2"/>
    </i>
    <i>
      <x v="13"/>
    </i>
    <i>
      <x v="22"/>
    </i>
    <i>
      <x v="32"/>
    </i>
    <i>
      <x v="36"/>
    </i>
    <i>
      <x v="43"/>
    </i>
    <i>
      <x v="57"/>
    </i>
    <i>
      <x v="59"/>
    </i>
    <i>
      <x v="64"/>
    </i>
    <i>
      <x v="67"/>
    </i>
    <i>
      <x v="89"/>
    </i>
    <i>
      <x v="94"/>
    </i>
    <i>
      <x v="96"/>
    </i>
    <i>
      <x v="103"/>
    </i>
    <i>
      <x v="112"/>
    </i>
    <i>
      <x v="119"/>
    </i>
    <i>
      <x v="138"/>
    </i>
    <i>
      <x v="139"/>
    </i>
    <i>
      <x v="141"/>
    </i>
    <i>
      <x v="143"/>
    </i>
    <i>
      <x v="150"/>
    </i>
    <i>
      <x v="192"/>
    </i>
    <i>
      <x v="194"/>
    </i>
    <i>
      <x v="203"/>
    </i>
    <i>
      <x v="213"/>
    </i>
    <i>
      <x v="214"/>
    </i>
    <i>
      <x v="216"/>
    </i>
    <i>
      <x v="220"/>
    </i>
    <i>
      <x v="233"/>
    </i>
    <i>
      <x v="236"/>
    </i>
    <i>
      <x v="248"/>
    </i>
    <i>
      <x v="257"/>
    </i>
    <i>
      <x v="258"/>
    </i>
    <i>
      <x v="261"/>
    </i>
    <i>
      <x v="290"/>
    </i>
    <i>
      <x v="301"/>
    </i>
    <i>
      <x v="302"/>
    </i>
    <i>
      <x v="303"/>
    </i>
    <i>
      <x v="305"/>
    </i>
    <i>
      <x v="337"/>
    </i>
    <i>
      <x v="355"/>
    </i>
    <i>
      <x v="374"/>
    </i>
    <i>
      <x v="376"/>
    </i>
    <i>
      <x v="382"/>
    </i>
    <i>
      <x v="388"/>
    </i>
    <i>
      <x v="396"/>
    </i>
    <i>
      <x v="401"/>
    </i>
    <i>
      <x v="428"/>
    </i>
    <i>
      <x v="435"/>
    </i>
    <i>
      <x v="444"/>
    </i>
    <i>
      <x v="464"/>
    </i>
    <i>
      <x v="476"/>
    </i>
    <i>
      <x v="478"/>
    </i>
    <i>
      <x v="518"/>
    </i>
    <i>
      <x v="536"/>
    </i>
    <i>
      <x v="539"/>
    </i>
    <i>
      <x v="590"/>
    </i>
    <i>
      <x v="593"/>
    </i>
    <i>
      <x v="594"/>
    </i>
    <i>
      <x v="604"/>
    </i>
    <i>
      <x v="606"/>
    </i>
    <i>
      <x v="610"/>
    </i>
    <i>
      <x v="612"/>
    </i>
    <i>
      <x v="652"/>
    </i>
    <i>
      <x v="670"/>
    </i>
    <i>
      <x v="683"/>
    </i>
    <i>
      <x v="690"/>
    </i>
    <i>
      <x v="704"/>
    </i>
    <i>
      <x v="719"/>
    </i>
    <i>
      <x v="721"/>
    </i>
    <i>
      <x v="727"/>
    </i>
    <i>
      <x v="732"/>
    </i>
    <i>
      <x v="739"/>
    </i>
    <i>
      <x v="752"/>
    </i>
    <i>
      <x v="756"/>
    </i>
    <i>
      <x v="768"/>
    </i>
    <i>
      <x v="776"/>
    </i>
    <i>
      <x v="782"/>
    </i>
    <i>
      <x v="802"/>
    </i>
    <i>
      <x v="811"/>
    </i>
    <i>
      <x v="815"/>
    </i>
    <i>
      <x v="820"/>
    </i>
    <i>
      <x v="832"/>
    </i>
    <i>
      <x v="838"/>
    </i>
    <i>
      <x v="847"/>
    </i>
    <i>
      <x v="850"/>
    </i>
    <i>
      <x v="856"/>
    </i>
    <i>
      <x v="871"/>
    </i>
    <i>
      <x v="879"/>
    </i>
    <i>
      <x v="911"/>
    </i>
    <i>
      <x v="928"/>
    </i>
    <i>
      <x v="933"/>
    </i>
    <i>
      <x v="938"/>
    </i>
    <i>
      <x v="948"/>
    </i>
    <i>
      <x v="952"/>
    </i>
    <i>
      <x v="958"/>
    </i>
    <i>
      <x v="963"/>
    </i>
    <i>
      <x v="983"/>
    </i>
    <i>
      <x v="993"/>
    </i>
    <i>
      <x v="999"/>
    </i>
    <i>
      <x v="1005"/>
    </i>
    <i>
      <x v="1016"/>
    </i>
    <i>
      <x v="1021"/>
    </i>
    <i>
      <x v="1025"/>
    </i>
    <i>
      <x v="1033"/>
    </i>
    <i>
      <x v="1037"/>
    </i>
    <i>
      <x v="1047"/>
    </i>
    <i>
      <x v="1051"/>
    </i>
    <i>
      <x v="1054"/>
    </i>
    <i>
      <x v="1074"/>
    </i>
    <i>
      <x v="1078"/>
    </i>
    <i>
      <x v="1079"/>
    </i>
    <i>
      <x v="1082"/>
    </i>
    <i>
      <x v="1095"/>
    </i>
    <i>
      <x v="1121"/>
    </i>
    <i>
      <x v="1142"/>
    </i>
    <i>
      <x v="1166"/>
    </i>
    <i>
      <x v="1188"/>
    </i>
    <i>
      <x v="1198"/>
    </i>
    <i>
      <x v="1201"/>
    </i>
    <i>
      <x v="1203"/>
    </i>
    <i>
      <x v="1207"/>
    </i>
    <i>
      <x v="1237"/>
    </i>
    <i>
      <x v="1240"/>
    </i>
    <i>
      <x v="1278"/>
    </i>
    <i>
      <x v="1280"/>
    </i>
    <i>
      <x v="1282"/>
    </i>
    <i>
      <x v="1307"/>
    </i>
    <i>
      <x v="1311"/>
    </i>
    <i>
      <x v="1316"/>
    </i>
    <i>
      <x v="1318"/>
    </i>
    <i>
      <x v="1331"/>
    </i>
    <i>
      <x v="1338"/>
    </i>
    <i>
      <x v="1339"/>
    </i>
    <i>
      <x v="1342"/>
    </i>
    <i>
      <x v="1344"/>
    </i>
    <i>
      <x v="1354"/>
    </i>
    <i>
      <x v="1366"/>
    </i>
    <i>
      <x v="1368"/>
    </i>
    <i>
      <x v="1369"/>
    </i>
    <i>
      <x v="1372"/>
    </i>
    <i>
      <x v="1390"/>
    </i>
    <i>
      <x v="1402"/>
    </i>
    <i>
      <x v="1406"/>
    </i>
    <i>
      <x v="1410"/>
    </i>
    <i>
      <x v="1422"/>
    </i>
    <i>
      <x v="1441"/>
    </i>
    <i>
      <x v="1444"/>
    </i>
    <i>
      <x v="1447"/>
    </i>
  </rowItems>
  <colItems count="1">
    <i/>
  </colItems>
  <pageFields count="1">
    <pageField fld="13" hier="-1"/>
  </pageFields>
  <dataFields count="1">
    <dataField name="CollgCr" fld="83" baseField="0" baseItem="0"/>
  </dataFields>
  <formats count="11">
    <format dxfId="996">
      <pivotArea field="0" type="button" dataOnly="0" labelOnly="1" outline="0" axis="axisRow" fieldPosition="0"/>
    </format>
    <format dxfId="995">
      <pivotArea dataOnly="0" labelOnly="1" outline="0" axis="axisValues" fieldPosition="0"/>
    </format>
    <format dxfId="994">
      <pivotArea field="0" type="button" dataOnly="0" labelOnly="1" outline="0" axis="axisRow" fieldPosition="0"/>
    </format>
    <format dxfId="993">
      <pivotArea dataOnly="0" labelOnly="1" outline="0" axis="axisValues" fieldPosition="0"/>
    </format>
    <format dxfId="992">
      <pivotArea type="all" dataOnly="0" outline="0" fieldPosition="0"/>
    </format>
    <format dxfId="991">
      <pivotArea outline="0" collapsedLevelsAreSubtotals="1" fieldPosition="0"/>
    </format>
    <format dxfId="990">
      <pivotArea field="0" type="button" dataOnly="0" labelOnly="1" outline="0" axis="axisRow" fieldPosition="0"/>
    </format>
    <format dxfId="989">
      <pivotArea dataOnly="0" labelOnly="1" fieldPosition="0">
        <references count="1">
          <reference field="0" count="50">
            <x v="0"/>
            <x v="2"/>
            <x v="13"/>
            <x v="22"/>
            <x v="32"/>
            <x v="36"/>
            <x v="43"/>
            <x v="57"/>
            <x v="59"/>
            <x v="64"/>
            <x v="67"/>
            <x v="89"/>
            <x v="94"/>
            <x v="96"/>
            <x v="103"/>
            <x v="112"/>
            <x v="119"/>
            <x v="138"/>
            <x v="139"/>
            <x v="141"/>
            <x v="143"/>
            <x v="150"/>
            <x v="192"/>
            <x v="194"/>
            <x v="203"/>
            <x v="213"/>
            <x v="214"/>
            <x v="216"/>
            <x v="220"/>
            <x v="233"/>
            <x v="236"/>
            <x v="248"/>
            <x v="257"/>
            <x v="258"/>
            <x v="261"/>
            <x v="290"/>
            <x v="301"/>
            <x v="302"/>
            <x v="303"/>
            <x v="305"/>
            <x v="337"/>
            <x v="355"/>
            <x v="374"/>
            <x v="376"/>
            <x v="382"/>
            <x v="388"/>
            <x v="396"/>
            <x v="401"/>
            <x v="428"/>
            <x v="435"/>
          </reference>
        </references>
      </pivotArea>
    </format>
    <format dxfId="988">
      <pivotArea dataOnly="0" labelOnly="1" fieldPosition="0">
        <references count="1">
          <reference field="0" count="50">
            <x v="444"/>
            <x v="464"/>
            <x v="476"/>
            <x v="478"/>
            <x v="518"/>
            <x v="536"/>
            <x v="539"/>
            <x v="590"/>
            <x v="593"/>
            <x v="594"/>
            <x v="604"/>
            <x v="606"/>
            <x v="610"/>
            <x v="612"/>
            <x v="652"/>
            <x v="670"/>
            <x v="683"/>
            <x v="690"/>
            <x v="704"/>
            <x v="719"/>
            <x v="721"/>
            <x v="727"/>
            <x v="732"/>
            <x v="739"/>
            <x v="752"/>
            <x v="756"/>
            <x v="768"/>
            <x v="776"/>
            <x v="782"/>
            <x v="802"/>
            <x v="811"/>
            <x v="815"/>
            <x v="820"/>
            <x v="832"/>
            <x v="838"/>
            <x v="847"/>
            <x v="850"/>
            <x v="856"/>
            <x v="871"/>
            <x v="879"/>
            <x v="911"/>
            <x v="928"/>
            <x v="933"/>
            <x v="938"/>
            <x v="948"/>
            <x v="952"/>
            <x v="958"/>
            <x v="963"/>
            <x v="983"/>
            <x v="993"/>
          </reference>
        </references>
      </pivotArea>
    </format>
    <format dxfId="987">
      <pivotArea dataOnly="0" labelOnly="1" fieldPosition="0">
        <references count="1">
          <reference field="0" count="50">
            <x v="999"/>
            <x v="1005"/>
            <x v="1016"/>
            <x v="1021"/>
            <x v="1025"/>
            <x v="1033"/>
            <x v="1037"/>
            <x v="1047"/>
            <x v="1051"/>
            <x v="1054"/>
            <x v="1074"/>
            <x v="1078"/>
            <x v="1079"/>
            <x v="1082"/>
            <x v="1095"/>
            <x v="1121"/>
            <x v="1142"/>
            <x v="1166"/>
            <x v="1188"/>
            <x v="1198"/>
            <x v="1201"/>
            <x v="1203"/>
            <x v="1207"/>
            <x v="1237"/>
            <x v="1240"/>
            <x v="1278"/>
            <x v="1280"/>
            <x v="1282"/>
            <x v="1307"/>
            <x v="1311"/>
            <x v="1316"/>
            <x v="1318"/>
            <x v="1331"/>
            <x v="1338"/>
            <x v="1339"/>
            <x v="1342"/>
            <x v="1344"/>
            <x v="1354"/>
            <x v="1366"/>
            <x v="1368"/>
            <x v="1369"/>
            <x v="1372"/>
            <x v="1390"/>
            <x v="1402"/>
            <x v="1406"/>
            <x v="1410"/>
            <x v="1422"/>
            <x v="1441"/>
            <x v="1444"/>
            <x v="1447"/>
          </reference>
        </references>
      </pivotArea>
    </format>
    <format dxfId="98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0A332-3084-B04F-B82B-4060A44C81D9}" name="PivotTable46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W4:X53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49">
    <i>
      <x v="5"/>
    </i>
    <i>
      <x v="46"/>
    </i>
    <i>
      <x v="71"/>
    </i>
    <i>
      <x v="81"/>
    </i>
    <i>
      <x v="137"/>
    </i>
    <i>
      <x v="186"/>
    </i>
    <i>
      <x v="201"/>
    </i>
    <i>
      <x v="274"/>
    </i>
    <i>
      <x v="276"/>
    </i>
    <i>
      <x v="295"/>
    </i>
    <i>
      <x v="360"/>
    </i>
    <i>
      <x v="391"/>
    </i>
    <i>
      <x v="420"/>
    </i>
    <i>
      <x v="422"/>
    </i>
    <i>
      <x v="454"/>
    </i>
    <i>
      <x v="483"/>
    </i>
    <i>
      <x v="513"/>
    </i>
    <i>
      <x v="547"/>
    </i>
    <i>
      <x v="561"/>
    </i>
    <i>
      <x v="592"/>
    </i>
    <i>
      <x v="613"/>
    </i>
    <i>
      <x v="767"/>
    </i>
    <i>
      <x v="775"/>
    </i>
    <i>
      <x v="779"/>
    </i>
    <i>
      <x v="783"/>
    </i>
    <i>
      <x v="791"/>
    </i>
    <i>
      <x v="817"/>
    </i>
    <i>
      <x v="876"/>
    </i>
    <i>
      <x v="908"/>
    </i>
    <i>
      <x v="940"/>
    </i>
    <i>
      <x v="943"/>
    </i>
    <i>
      <x v="953"/>
    </i>
    <i>
      <x v="984"/>
    </i>
    <i>
      <x v="1008"/>
    </i>
    <i>
      <x v="1048"/>
    </i>
    <i>
      <x v="1131"/>
    </i>
    <i>
      <x v="1138"/>
    </i>
    <i>
      <x v="1170"/>
    </i>
    <i>
      <x v="1176"/>
    </i>
    <i>
      <x v="1190"/>
    </i>
    <i>
      <x v="1193"/>
    </i>
    <i>
      <x v="1247"/>
    </i>
    <i>
      <x v="1252"/>
    </i>
    <i>
      <x v="1283"/>
    </i>
    <i>
      <x v="1327"/>
    </i>
    <i>
      <x v="1407"/>
    </i>
    <i>
      <x v="1434"/>
    </i>
    <i>
      <x v="1446"/>
    </i>
    <i>
      <x v="1453"/>
    </i>
  </rowItems>
  <colItems count="1">
    <i/>
  </colItems>
  <pageFields count="1">
    <pageField fld="13" hier="-1"/>
  </pageFields>
  <dataFields count="1">
    <dataField name="Mitchel" fld="83" baseField="0" baseItem="0"/>
  </dataFields>
  <formats count="9">
    <format dxfId="1005">
      <pivotArea field="0" type="button" dataOnly="0" labelOnly="1" outline="0" axis="axisRow" fieldPosition="0"/>
    </format>
    <format dxfId="1004">
      <pivotArea dataOnly="0" labelOnly="1" outline="0" axis="axisValues" fieldPosition="0"/>
    </format>
    <format dxfId="1003">
      <pivotArea field="0" type="button" dataOnly="0" labelOnly="1" outline="0" axis="axisRow" fieldPosition="0"/>
    </format>
    <format dxfId="1002">
      <pivotArea dataOnly="0" labelOnly="1" outline="0" axis="axisValues" fieldPosition="0"/>
    </format>
    <format dxfId="1001">
      <pivotArea type="all" dataOnly="0" outline="0" fieldPosition="0"/>
    </format>
    <format dxfId="1000">
      <pivotArea outline="0" collapsedLevelsAreSubtotals="1" fieldPosition="0"/>
    </format>
    <format dxfId="999">
      <pivotArea field="0" type="button" dataOnly="0" labelOnly="1" outline="0" axis="axisRow" fieldPosition="0"/>
    </format>
    <format dxfId="998">
      <pivotArea dataOnly="0" labelOnly="1" fieldPosition="0">
        <references count="1">
          <reference field="0" count="49">
            <x v="5"/>
            <x v="46"/>
            <x v="71"/>
            <x v="81"/>
            <x v="137"/>
            <x v="186"/>
            <x v="201"/>
            <x v="274"/>
            <x v="276"/>
            <x v="295"/>
            <x v="360"/>
            <x v="391"/>
            <x v="420"/>
            <x v="422"/>
            <x v="454"/>
            <x v="483"/>
            <x v="513"/>
            <x v="547"/>
            <x v="561"/>
            <x v="592"/>
            <x v="613"/>
            <x v="767"/>
            <x v="775"/>
            <x v="779"/>
            <x v="783"/>
            <x v="791"/>
            <x v="817"/>
            <x v="876"/>
            <x v="908"/>
            <x v="940"/>
            <x v="943"/>
            <x v="953"/>
            <x v="984"/>
            <x v="1008"/>
            <x v="1048"/>
            <x v="1131"/>
            <x v="1138"/>
            <x v="1170"/>
            <x v="1176"/>
            <x v="1190"/>
            <x v="1193"/>
            <x v="1247"/>
            <x v="1252"/>
            <x v="1283"/>
            <x v="1327"/>
            <x v="1407"/>
            <x v="1434"/>
            <x v="1446"/>
            <x v="1453"/>
          </reference>
        </references>
      </pivotArea>
    </format>
    <format dxfId="99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DD1ABA-471D-B14D-8166-EF0E04D4A363}" name="PivotTable55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U4:AV42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38">
    <i>
      <x v="41"/>
    </i>
    <i>
      <x v="133"/>
    </i>
    <i>
      <x v="157"/>
    </i>
    <i>
      <x v="169"/>
    </i>
    <i>
      <x v="174"/>
    </i>
    <i>
      <x v="313"/>
    </i>
    <i>
      <x v="335"/>
    </i>
    <i>
      <x v="340"/>
    </i>
    <i>
      <x v="429"/>
    </i>
    <i>
      <x v="452"/>
    </i>
    <i>
      <x v="530"/>
    </i>
    <i>
      <x v="540"/>
    </i>
    <i>
      <x v="572"/>
    </i>
    <i>
      <x v="585"/>
    </i>
    <i>
      <x v="619"/>
    </i>
    <i>
      <x v="692"/>
    </i>
    <i>
      <x v="695"/>
    </i>
    <i>
      <x v="700"/>
    </i>
    <i>
      <x v="731"/>
    </i>
    <i>
      <x v="866"/>
    </i>
    <i>
      <x v="881"/>
    </i>
    <i>
      <x v="930"/>
    </i>
    <i>
      <x v="944"/>
    </i>
    <i>
      <x v="947"/>
    </i>
    <i>
      <x v="964"/>
    </i>
    <i>
      <x v="1024"/>
    </i>
    <i>
      <x v="1027"/>
    </i>
    <i>
      <x v="1036"/>
    </i>
    <i>
      <x v="1180"/>
    </i>
    <i>
      <x v="1184"/>
    </i>
    <i>
      <x v="1239"/>
    </i>
    <i>
      <x v="1267"/>
    </i>
    <i>
      <x v="1281"/>
    </i>
    <i>
      <x v="1347"/>
    </i>
    <i>
      <x v="1375"/>
    </i>
    <i>
      <x v="1379"/>
    </i>
    <i>
      <x v="1395"/>
    </i>
    <i>
      <x v="1396"/>
    </i>
  </rowItems>
  <colItems count="1">
    <i/>
  </colItems>
  <pageFields count="1">
    <pageField fld="13" hier="-1"/>
  </pageFields>
  <dataFields count="1">
    <dataField name="Timber" fld="83" baseField="0" baseItem="0"/>
  </dataFields>
  <formats count="9">
    <format dxfId="1014">
      <pivotArea field="0" type="button" dataOnly="0" labelOnly="1" outline="0" axis="axisRow" fieldPosition="0"/>
    </format>
    <format dxfId="1013">
      <pivotArea dataOnly="0" labelOnly="1" outline="0" axis="axisValues" fieldPosition="0"/>
    </format>
    <format dxfId="1012">
      <pivotArea field="0" type="button" dataOnly="0" labelOnly="1" outline="0" axis="axisRow" fieldPosition="0"/>
    </format>
    <format dxfId="1011">
      <pivotArea dataOnly="0" labelOnly="1" outline="0" axis="axisValues" fieldPosition="0"/>
    </format>
    <format dxfId="1010">
      <pivotArea type="all" dataOnly="0" outline="0" fieldPosition="0"/>
    </format>
    <format dxfId="1009">
      <pivotArea outline="0" collapsedLevelsAreSubtotals="1" fieldPosition="0"/>
    </format>
    <format dxfId="1008">
      <pivotArea field="0" type="button" dataOnly="0" labelOnly="1" outline="0" axis="axisRow" fieldPosition="0"/>
    </format>
    <format dxfId="1007">
      <pivotArea dataOnly="0" labelOnly="1" fieldPosition="0">
        <references count="1">
          <reference field="0" count="38">
            <x v="41"/>
            <x v="133"/>
            <x v="157"/>
            <x v="169"/>
            <x v="174"/>
            <x v="313"/>
            <x v="335"/>
            <x v="340"/>
            <x v="429"/>
            <x v="452"/>
            <x v="530"/>
            <x v="540"/>
            <x v="572"/>
            <x v="585"/>
            <x v="619"/>
            <x v="692"/>
            <x v="695"/>
            <x v="700"/>
            <x v="731"/>
            <x v="866"/>
            <x v="881"/>
            <x v="930"/>
            <x v="944"/>
            <x v="947"/>
            <x v="964"/>
            <x v="1024"/>
            <x v="1027"/>
            <x v="1036"/>
            <x v="1180"/>
            <x v="1184"/>
            <x v="1239"/>
            <x v="1267"/>
            <x v="1281"/>
            <x v="1347"/>
            <x v="1375"/>
            <x v="1379"/>
            <x v="1395"/>
            <x v="1396"/>
          </reference>
        </references>
      </pivotArea>
    </format>
    <format dxfId="100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82E708-92DD-6243-8237-CBBD4B2A1951}" name="PivotTable37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I4:J32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28">
    <i>
      <x v="69"/>
    </i>
    <i>
      <x v="120"/>
    </i>
    <i>
      <x v="153"/>
    </i>
    <i>
      <x v="166"/>
    </i>
    <i>
      <x v="176"/>
    </i>
    <i>
      <x v="249"/>
    </i>
    <i>
      <x v="271"/>
    </i>
    <i>
      <x v="279"/>
    </i>
    <i>
      <x v="351"/>
    </i>
    <i>
      <x v="358"/>
    </i>
    <i>
      <x v="371"/>
    </i>
    <i>
      <x v="384"/>
    </i>
    <i>
      <x v="451"/>
    </i>
    <i>
      <x v="457"/>
    </i>
    <i>
      <x v="588"/>
    </i>
    <i>
      <x v="682"/>
    </i>
    <i>
      <x v="706"/>
    </i>
    <i>
      <x v="789"/>
    </i>
    <i>
      <x v="800"/>
    </i>
    <i>
      <x v="818"/>
    </i>
    <i>
      <x v="828"/>
    </i>
    <i>
      <x v="848"/>
    </i>
    <i>
      <x v="939"/>
    </i>
    <i>
      <x v="1065"/>
    </i>
    <i>
      <x v="1173"/>
    </i>
    <i>
      <x v="1262"/>
    </i>
    <i>
      <x v="1270"/>
    </i>
    <i>
      <x v="1287"/>
    </i>
  </rowItems>
  <colItems count="1">
    <i/>
  </colItems>
  <pageFields count="1">
    <pageField fld="13" hier="-1"/>
  </pageFields>
  <dataFields count="1">
    <dataField name="ClearCr" fld="83" baseField="0" baseItem="0"/>
  </dataFields>
  <formats count="9">
    <format dxfId="1023">
      <pivotArea field="0" type="button" dataOnly="0" labelOnly="1" outline="0" axis="axisRow" fieldPosition="0"/>
    </format>
    <format dxfId="1022">
      <pivotArea dataOnly="0" labelOnly="1" outline="0" axis="axisValues" fieldPosition="0"/>
    </format>
    <format dxfId="1021">
      <pivotArea field="0" type="button" dataOnly="0" labelOnly="1" outline="0" axis="axisRow" fieldPosition="0"/>
    </format>
    <format dxfId="1020">
      <pivotArea dataOnly="0" labelOnly="1" outline="0" axis="axisValues" fieldPosition="0"/>
    </format>
    <format dxfId="1019">
      <pivotArea type="all" dataOnly="0" outline="0" fieldPosition="0"/>
    </format>
    <format dxfId="1018">
      <pivotArea outline="0" collapsedLevelsAreSubtotals="1" fieldPosition="0"/>
    </format>
    <format dxfId="1017">
      <pivotArea field="0" type="button" dataOnly="0" labelOnly="1" outline="0" axis="axisRow" fieldPosition="0"/>
    </format>
    <format dxfId="1016">
      <pivotArea dataOnly="0" labelOnly="1" fieldPosition="0">
        <references count="1">
          <reference field="0" count="28">
            <x v="69"/>
            <x v="120"/>
            <x v="153"/>
            <x v="166"/>
            <x v="176"/>
            <x v="249"/>
            <x v="271"/>
            <x v="279"/>
            <x v="351"/>
            <x v="358"/>
            <x v="371"/>
            <x v="384"/>
            <x v="451"/>
            <x v="457"/>
            <x v="588"/>
            <x v="682"/>
            <x v="706"/>
            <x v="789"/>
            <x v="800"/>
            <x v="818"/>
            <x v="828"/>
            <x v="848"/>
            <x v="939"/>
            <x v="1065"/>
            <x v="1173"/>
            <x v="1262"/>
            <x v="1270"/>
            <x v="1287"/>
          </reference>
        </references>
      </pivotArea>
    </format>
    <format dxfId="101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3C184-B22E-A047-827B-1241682E7FB8}" name="PivotTable49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K4:AL78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74">
    <i>
      <x v="10"/>
    </i>
    <i>
      <x v="12"/>
    </i>
    <i>
      <x v="17"/>
    </i>
    <i>
      <x v="24"/>
    </i>
    <i>
      <x v="31"/>
    </i>
    <i>
      <x v="49"/>
    </i>
    <i>
      <x v="78"/>
    </i>
    <i>
      <x v="116"/>
    </i>
    <i>
      <x v="134"/>
    </i>
    <i>
      <x v="144"/>
    </i>
    <i>
      <x v="177"/>
    </i>
    <i>
      <x v="206"/>
    </i>
    <i>
      <x v="228"/>
    </i>
    <i>
      <x v="262"/>
    </i>
    <i>
      <x v="288"/>
    </i>
    <i>
      <x v="402"/>
    </i>
    <i>
      <x v="405"/>
    </i>
    <i>
      <x v="416"/>
    </i>
    <i>
      <x v="462"/>
    </i>
    <i>
      <x v="475"/>
    </i>
    <i>
      <x v="484"/>
    </i>
    <i>
      <x v="498"/>
    </i>
    <i>
      <x v="538"/>
    </i>
    <i>
      <x v="560"/>
    </i>
    <i>
      <x v="577"/>
    </i>
    <i>
      <x v="587"/>
    </i>
    <i>
      <x v="609"/>
    </i>
    <i>
      <x v="622"/>
    </i>
    <i>
      <x v="668"/>
    </i>
    <i>
      <x v="679"/>
    </i>
    <i>
      <x v="698"/>
    </i>
    <i>
      <x v="709"/>
    </i>
    <i>
      <x v="714"/>
    </i>
    <i>
      <x v="733"/>
    </i>
    <i>
      <x v="734"/>
    </i>
    <i>
      <x v="741"/>
    </i>
    <i>
      <x v="743"/>
    </i>
    <i>
      <x v="757"/>
    </i>
    <i>
      <x v="770"/>
    </i>
    <i>
      <x v="777"/>
    </i>
    <i>
      <x v="796"/>
    </i>
    <i>
      <x v="835"/>
    </i>
    <i>
      <x v="845"/>
    </i>
    <i>
      <x v="854"/>
    </i>
    <i>
      <x v="855"/>
    </i>
    <i>
      <x v="861"/>
    </i>
    <i>
      <x v="867"/>
    </i>
    <i>
      <x v="878"/>
    </i>
    <i>
      <x v="891"/>
    </i>
    <i>
      <x v="892"/>
    </i>
    <i>
      <x v="893"/>
    </i>
    <i>
      <x v="899"/>
    </i>
    <i>
      <x v="904"/>
    </i>
    <i>
      <x v="957"/>
    </i>
    <i>
      <x v="979"/>
    </i>
    <i>
      <x v="1010"/>
    </i>
    <i>
      <x v="1040"/>
    </i>
    <i>
      <x v="1081"/>
    </i>
    <i>
      <x v="1117"/>
    </i>
    <i>
      <x v="1118"/>
    </i>
    <i>
      <x v="1137"/>
    </i>
    <i>
      <x v="1143"/>
    </i>
    <i>
      <x v="1162"/>
    </i>
    <i>
      <x v="1163"/>
    </i>
    <i>
      <x v="1194"/>
    </i>
    <i>
      <x v="1199"/>
    </i>
    <i>
      <x v="1213"/>
    </i>
    <i>
      <x v="1215"/>
    </i>
    <i>
      <x v="1216"/>
    </i>
    <i>
      <x v="1221"/>
    </i>
    <i>
      <x v="1230"/>
    </i>
    <i>
      <x v="1272"/>
    </i>
    <i>
      <x v="1383"/>
    </i>
    <i>
      <x v="1445"/>
    </i>
  </rowItems>
  <colItems count="1">
    <i/>
  </colItems>
  <pageFields count="1">
    <pageField fld="13" hier="-1"/>
  </pageFields>
  <dataFields count="1">
    <dataField name="Sawyer" fld="83" baseField="0" baseItem="0"/>
  </dataFields>
  <formats count="10">
    <format dxfId="547">
      <pivotArea field="0" type="button" dataOnly="0" labelOnly="1" outline="0" axis="axisRow" fieldPosition="0"/>
    </format>
    <format dxfId="546">
      <pivotArea dataOnly="0" labelOnly="1" outline="0" axis="axisValues" fieldPosition="0"/>
    </format>
    <format dxfId="545">
      <pivotArea field="0" type="button" dataOnly="0" labelOnly="1" outline="0" axis="axisRow" fieldPosition="0"/>
    </format>
    <format dxfId="544">
      <pivotArea dataOnly="0" labelOnly="1" outline="0" axis="axisValues" fieldPosition="0"/>
    </format>
    <format dxfId="543">
      <pivotArea type="all" dataOnly="0" outline="0" fieldPosition="0"/>
    </format>
    <format dxfId="542">
      <pivotArea outline="0" collapsedLevelsAreSubtotals="1" fieldPosition="0"/>
    </format>
    <format dxfId="541">
      <pivotArea field="0" type="button" dataOnly="0" labelOnly="1" outline="0" axis="axisRow" fieldPosition="0"/>
    </format>
    <format dxfId="540">
      <pivotArea dataOnly="0" labelOnly="1" fieldPosition="0">
        <references count="1">
          <reference field="0" count="50">
            <x v="10"/>
            <x v="12"/>
            <x v="17"/>
            <x v="24"/>
            <x v="31"/>
            <x v="49"/>
            <x v="78"/>
            <x v="116"/>
            <x v="134"/>
            <x v="144"/>
            <x v="177"/>
            <x v="206"/>
            <x v="228"/>
            <x v="262"/>
            <x v="288"/>
            <x v="402"/>
            <x v="405"/>
            <x v="416"/>
            <x v="462"/>
            <x v="475"/>
            <x v="484"/>
            <x v="498"/>
            <x v="538"/>
            <x v="560"/>
            <x v="577"/>
            <x v="587"/>
            <x v="609"/>
            <x v="622"/>
            <x v="668"/>
            <x v="679"/>
            <x v="698"/>
            <x v="709"/>
            <x v="714"/>
            <x v="733"/>
            <x v="734"/>
            <x v="741"/>
            <x v="743"/>
            <x v="757"/>
            <x v="770"/>
            <x v="777"/>
            <x v="796"/>
            <x v="835"/>
            <x v="845"/>
            <x v="854"/>
            <x v="855"/>
            <x v="861"/>
            <x v="867"/>
            <x v="878"/>
            <x v="891"/>
            <x v="892"/>
          </reference>
        </references>
      </pivotArea>
    </format>
    <format dxfId="539">
      <pivotArea dataOnly="0" labelOnly="1" fieldPosition="0">
        <references count="1">
          <reference field="0" count="24">
            <x v="893"/>
            <x v="899"/>
            <x v="904"/>
            <x v="957"/>
            <x v="979"/>
            <x v="1010"/>
            <x v="1040"/>
            <x v="1081"/>
            <x v="1117"/>
            <x v="1118"/>
            <x v="1137"/>
            <x v="1143"/>
            <x v="1162"/>
            <x v="1163"/>
            <x v="1194"/>
            <x v="1199"/>
            <x v="1213"/>
            <x v="1215"/>
            <x v="1216"/>
            <x v="1221"/>
            <x v="1230"/>
            <x v="1272"/>
            <x v="1383"/>
            <x v="1445"/>
          </reference>
        </references>
      </pivotArea>
    </format>
    <format dxfId="53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C5C03-A932-9F44-A988-BCF9A643D962}" name="PivotTable43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C4:AD13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9">
    <i>
      <x v="126"/>
    </i>
    <i>
      <x v="195"/>
    </i>
    <i>
      <x v="504"/>
    </i>
    <i>
      <x v="550"/>
    </i>
    <i>
      <x v="675"/>
    </i>
    <i>
      <x v="962"/>
    </i>
    <i>
      <x v="1160"/>
    </i>
    <i>
      <x v="1421"/>
    </i>
    <i>
      <x v="1431"/>
    </i>
  </rowItems>
  <colItems count="1">
    <i/>
  </colItems>
  <pageFields count="1">
    <pageField fld="13" hier="-1"/>
  </pageFields>
  <dataFields count="1">
    <dataField name="NPkVlll" fld="83" baseField="0" baseItem="0"/>
  </dataFields>
  <formats count="9">
    <format dxfId="556">
      <pivotArea field="0" type="button" dataOnly="0" labelOnly="1" outline="0" axis="axisRow" fieldPosition="0"/>
    </format>
    <format dxfId="555">
      <pivotArea dataOnly="0" labelOnly="1" outline="0" axis="axisValues" fieldPosition="0"/>
    </format>
    <format dxfId="554">
      <pivotArea field="0" type="button" dataOnly="0" labelOnly="1" outline="0" axis="axisRow" fieldPosition="0"/>
    </format>
    <format dxfId="553">
      <pivotArea dataOnly="0" labelOnly="1" outline="0" axis="axisValues" fieldPosition="0"/>
    </format>
    <format dxfId="552">
      <pivotArea type="all" dataOnly="0" outline="0" fieldPosition="0"/>
    </format>
    <format dxfId="551">
      <pivotArea outline="0" collapsedLevelsAreSubtotals="1" fieldPosition="0"/>
    </format>
    <format dxfId="550">
      <pivotArea field="0" type="button" dataOnly="0" labelOnly="1" outline="0" axis="axisRow" fieldPosition="0"/>
    </format>
    <format dxfId="549">
      <pivotArea dataOnly="0" labelOnly="1" fieldPosition="0">
        <references count="1">
          <reference field="0" count="9">
            <x v="126"/>
            <x v="195"/>
            <x v="504"/>
            <x v="550"/>
            <x v="675"/>
            <x v="962"/>
            <x v="1160"/>
            <x v="1421"/>
            <x v="1431"/>
          </reference>
        </references>
      </pivotArea>
    </format>
    <format dxfId="54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92883-98EB-AA41-A3C4-F3CA02D9B0C5}" name="PivotTable4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K4:L154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50">
    <i>
      <x/>
    </i>
    <i>
      <x v="2"/>
    </i>
    <i>
      <x v="13"/>
    </i>
    <i>
      <x v="22"/>
    </i>
    <i>
      <x v="32"/>
    </i>
    <i>
      <x v="36"/>
    </i>
    <i>
      <x v="43"/>
    </i>
    <i>
      <x v="57"/>
    </i>
    <i>
      <x v="59"/>
    </i>
    <i>
      <x v="64"/>
    </i>
    <i>
      <x v="67"/>
    </i>
    <i>
      <x v="89"/>
    </i>
    <i>
      <x v="94"/>
    </i>
    <i>
      <x v="96"/>
    </i>
    <i>
      <x v="103"/>
    </i>
    <i>
      <x v="112"/>
    </i>
    <i>
      <x v="119"/>
    </i>
    <i>
      <x v="138"/>
    </i>
    <i>
      <x v="139"/>
    </i>
    <i>
      <x v="141"/>
    </i>
    <i>
      <x v="143"/>
    </i>
    <i>
      <x v="150"/>
    </i>
    <i>
      <x v="192"/>
    </i>
    <i>
      <x v="194"/>
    </i>
    <i>
      <x v="203"/>
    </i>
    <i>
      <x v="213"/>
    </i>
    <i>
      <x v="214"/>
    </i>
    <i>
      <x v="216"/>
    </i>
    <i>
      <x v="220"/>
    </i>
    <i>
      <x v="233"/>
    </i>
    <i>
      <x v="236"/>
    </i>
    <i>
      <x v="248"/>
    </i>
    <i>
      <x v="257"/>
    </i>
    <i>
      <x v="258"/>
    </i>
    <i>
      <x v="261"/>
    </i>
    <i>
      <x v="290"/>
    </i>
    <i>
      <x v="301"/>
    </i>
    <i>
      <x v="302"/>
    </i>
    <i>
      <x v="303"/>
    </i>
    <i>
      <x v="305"/>
    </i>
    <i>
      <x v="337"/>
    </i>
    <i>
      <x v="355"/>
    </i>
    <i>
      <x v="374"/>
    </i>
    <i>
      <x v="376"/>
    </i>
    <i>
      <x v="382"/>
    </i>
    <i>
      <x v="388"/>
    </i>
    <i>
      <x v="396"/>
    </i>
    <i>
      <x v="401"/>
    </i>
    <i>
      <x v="428"/>
    </i>
    <i>
      <x v="435"/>
    </i>
    <i>
      <x v="444"/>
    </i>
    <i>
      <x v="464"/>
    </i>
    <i>
      <x v="476"/>
    </i>
    <i>
      <x v="478"/>
    </i>
    <i>
      <x v="518"/>
    </i>
    <i>
      <x v="536"/>
    </i>
    <i>
      <x v="539"/>
    </i>
    <i>
      <x v="590"/>
    </i>
    <i>
      <x v="593"/>
    </i>
    <i>
      <x v="594"/>
    </i>
    <i>
      <x v="604"/>
    </i>
    <i>
      <x v="606"/>
    </i>
    <i>
      <x v="610"/>
    </i>
    <i>
      <x v="612"/>
    </i>
    <i>
      <x v="652"/>
    </i>
    <i>
      <x v="670"/>
    </i>
    <i>
      <x v="683"/>
    </i>
    <i>
      <x v="690"/>
    </i>
    <i>
      <x v="704"/>
    </i>
    <i>
      <x v="719"/>
    </i>
    <i>
      <x v="721"/>
    </i>
    <i>
      <x v="727"/>
    </i>
    <i>
      <x v="732"/>
    </i>
    <i>
      <x v="739"/>
    </i>
    <i>
      <x v="752"/>
    </i>
    <i>
      <x v="756"/>
    </i>
    <i>
      <x v="768"/>
    </i>
    <i>
      <x v="776"/>
    </i>
    <i>
      <x v="782"/>
    </i>
    <i>
      <x v="802"/>
    </i>
    <i>
      <x v="811"/>
    </i>
    <i>
      <x v="815"/>
    </i>
    <i>
      <x v="820"/>
    </i>
    <i>
      <x v="832"/>
    </i>
    <i>
      <x v="838"/>
    </i>
    <i>
      <x v="847"/>
    </i>
    <i>
      <x v="850"/>
    </i>
    <i>
      <x v="856"/>
    </i>
    <i>
      <x v="871"/>
    </i>
    <i>
      <x v="879"/>
    </i>
    <i>
      <x v="911"/>
    </i>
    <i>
      <x v="928"/>
    </i>
    <i>
      <x v="933"/>
    </i>
    <i>
      <x v="938"/>
    </i>
    <i>
      <x v="948"/>
    </i>
    <i>
      <x v="952"/>
    </i>
    <i>
      <x v="958"/>
    </i>
    <i>
      <x v="963"/>
    </i>
    <i>
      <x v="983"/>
    </i>
    <i>
      <x v="993"/>
    </i>
    <i>
      <x v="999"/>
    </i>
    <i>
      <x v="1005"/>
    </i>
    <i>
      <x v="1016"/>
    </i>
    <i>
      <x v="1021"/>
    </i>
    <i>
      <x v="1025"/>
    </i>
    <i>
      <x v="1033"/>
    </i>
    <i>
      <x v="1037"/>
    </i>
    <i>
      <x v="1047"/>
    </i>
    <i>
      <x v="1051"/>
    </i>
    <i>
      <x v="1054"/>
    </i>
    <i>
      <x v="1074"/>
    </i>
    <i>
      <x v="1078"/>
    </i>
    <i>
      <x v="1079"/>
    </i>
    <i>
      <x v="1082"/>
    </i>
    <i>
      <x v="1095"/>
    </i>
    <i>
      <x v="1121"/>
    </i>
    <i>
      <x v="1142"/>
    </i>
    <i>
      <x v="1166"/>
    </i>
    <i>
      <x v="1188"/>
    </i>
    <i>
      <x v="1198"/>
    </i>
    <i>
      <x v="1201"/>
    </i>
    <i>
      <x v="1203"/>
    </i>
    <i>
      <x v="1207"/>
    </i>
    <i>
      <x v="1237"/>
    </i>
    <i>
      <x v="1240"/>
    </i>
    <i>
      <x v="1278"/>
    </i>
    <i>
      <x v="1280"/>
    </i>
    <i>
      <x v="1282"/>
    </i>
    <i>
      <x v="1307"/>
    </i>
    <i>
      <x v="1311"/>
    </i>
    <i>
      <x v="1316"/>
    </i>
    <i>
      <x v="1318"/>
    </i>
    <i>
      <x v="1331"/>
    </i>
    <i>
      <x v="1338"/>
    </i>
    <i>
      <x v="1339"/>
    </i>
    <i>
      <x v="1342"/>
    </i>
    <i>
      <x v="1344"/>
    </i>
    <i>
      <x v="1354"/>
    </i>
    <i>
      <x v="1366"/>
    </i>
    <i>
      <x v="1368"/>
    </i>
    <i>
      <x v="1369"/>
    </i>
    <i>
      <x v="1372"/>
    </i>
    <i>
      <x v="1390"/>
    </i>
    <i>
      <x v="1402"/>
    </i>
    <i>
      <x v="1406"/>
    </i>
    <i>
      <x v="1410"/>
    </i>
    <i>
      <x v="1422"/>
    </i>
    <i>
      <x v="1441"/>
    </i>
    <i>
      <x v="1444"/>
    </i>
    <i>
      <x v="1447"/>
    </i>
  </rowItems>
  <colItems count="1">
    <i/>
  </colItems>
  <pageFields count="1">
    <pageField fld="13" hier="-1"/>
  </pageFields>
  <dataFields count="1">
    <dataField name="CollgCr" fld="83" baseField="0" baseItem="0"/>
  </dataFields>
  <formats count="11">
    <format dxfId="567">
      <pivotArea field="0" type="button" dataOnly="0" labelOnly="1" outline="0" axis="axisRow" fieldPosition="0"/>
    </format>
    <format dxfId="566">
      <pivotArea dataOnly="0" labelOnly="1" outline="0" axis="axisValues" fieldPosition="0"/>
    </format>
    <format dxfId="565">
      <pivotArea field="0" type="button" dataOnly="0" labelOnly="1" outline="0" axis="axisRow" fieldPosition="0"/>
    </format>
    <format dxfId="564">
      <pivotArea dataOnly="0" labelOnly="1" outline="0" axis="axisValues" fieldPosition="0"/>
    </format>
    <format dxfId="563">
      <pivotArea type="all" dataOnly="0" outline="0" fieldPosition="0"/>
    </format>
    <format dxfId="562">
      <pivotArea outline="0" collapsedLevelsAreSubtotals="1" fieldPosition="0"/>
    </format>
    <format dxfId="561">
      <pivotArea field="0" type="button" dataOnly="0" labelOnly="1" outline="0" axis="axisRow" fieldPosition="0"/>
    </format>
    <format dxfId="560">
      <pivotArea dataOnly="0" labelOnly="1" fieldPosition="0">
        <references count="1">
          <reference field="0" count="50">
            <x v="0"/>
            <x v="2"/>
            <x v="13"/>
            <x v="22"/>
            <x v="32"/>
            <x v="36"/>
            <x v="43"/>
            <x v="57"/>
            <x v="59"/>
            <x v="64"/>
            <x v="67"/>
            <x v="89"/>
            <x v="94"/>
            <x v="96"/>
            <x v="103"/>
            <x v="112"/>
            <x v="119"/>
            <x v="138"/>
            <x v="139"/>
            <x v="141"/>
            <x v="143"/>
            <x v="150"/>
            <x v="192"/>
            <x v="194"/>
            <x v="203"/>
            <x v="213"/>
            <x v="214"/>
            <x v="216"/>
            <x v="220"/>
            <x v="233"/>
            <x v="236"/>
            <x v="248"/>
            <x v="257"/>
            <x v="258"/>
            <x v="261"/>
            <x v="290"/>
            <x v="301"/>
            <x v="302"/>
            <x v="303"/>
            <x v="305"/>
            <x v="337"/>
            <x v="355"/>
            <x v="374"/>
            <x v="376"/>
            <x v="382"/>
            <x v="388"/>
            <x v="396"/>
            <x v="401"/>
            <x v="428"/>
            <x v="435"/>
          </reference>
        </references>
      </pivotArea>
    </format>
    <format dxfId="559">
      <pivotArea dataOnly="0" labelOnly="1" fieldPosition="0">
        <references count="1">
          <reference field="0" count="50">
            <x v="444"/>
            <x v="464"/>
            <x v="476"/>
            <x v="478"/>
            <x v="518"/>
            <x v="536"/>
            <x v="539"/>
            <x v="590"/>
            <x v="593"/>
            <x v="594"/>
            <x v="604"/>
            <x v="606"/>
            <x v="610"/>
            <x v="612"/>
            <x v="652"/>
            <x v="670"/>
            <x v="683"/>
            <x v="690"/>
            <x v="704"/>
            <x v="719"/>
            <x v="721"/>
            <x v="727"/>
            <x v="732"/>
            <x v="739"/>
            <x v="752"/>
            <x v="756"/>
            <x v="768"/>
            <x v="776"/>
            <x v="782"/>
            <x v="802"/>
            <x v="811"/>
            <x v="815"/>
            <x v="820"/>
            <x v="832"/>
            <x v="838"/>
            <x v="847"/>
            <x v="850"/>
            <x v="856"/>
            <x v="871"/>
            <x v="879"/>
            <x v="911"/>
            <x v="928"/>
            <x v="933"/>
            <x v="938"/>
            <x v="948"/>
            <x v="952"/>
            <x v="958"/>
            <x v="963"/>
            <x v="983"/>
            <x v="993"/>
          </reference>
        </references>
      </pivotArea>
    </format>
    <format dxfId="558">
      <pivotArea dataOnly="0" labelOnly="1" fieldPosition="0">
        <references count="1">
          <reference field="0" count="50">
            <x v="999"/>
            <x v="1005"/>
            <x v="1016"/>
            <x v="1021"/>
            <x v="1025"/>
            <x v="1033"/>
            <x v="1037"/>
            <x v="1047"/>
            <x v="1051"/>
            <x v="1054"/>
            <x v="1074"/>
            <x v="1078"/>
            <x v="1079"/>
            <x v="1082"/>
            <x v="1095"/>
            <x v="1121"/>
            <x v="1142"/>
            <x v="1166"/>
            <x v="1188"/>
            <x v="1198"/>
            <x v="1201"/>
            <x v="1203"/>
            <x v="1207"/>
            <x v="1237"/>
            <x v="1240"/>
            <x v="1278"/>
            <x v="1280"/>
            <x v="1282"/>
            <x v="1307"/>
            <x v="1311"/>
            <x v="1316"/>
            <x v="1318"/>
            <x v="1331"/>
            <x v="1338"/>
            <x v="1339"/>
            <x v="1342"/>
            <x v="1344"/>
            <x v="1354"/>
            <x v="1366"/>
            <x v="1368"/>
            <x v="1369"/>
            <x v="1372"/>
            <x v="1390"/>
            <x v="1402"/>
            <x v="1406"/>
            <x v="1410"/>
            <x v="1422"/>
            <x v="1441"/>
            <x v="1444"/>
            <x v="1447"/>
          </reference>
        </references>
      </pivotArea>
    </format>
    <format dxfId="55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9BCD2-28F8-584A-9239-72D4498B9D8A}" name="PivotTable55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U4:AV42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38">
    <i>
      <x v="41"/>
    </i>
    <i>
      <x v="133"/>
    </i>
    <i>
      <x v="157"/>
    </i>
    <i>
      <x v="169"/>
    </i>
    <i>
      <x v="174"/>
    </i>
    <i>
      <x v="313"/>
    </i>
    <i>
      <x v="335"/>
    </i>
    <i>
      <x v="340"/>
    </i>
    <i>
      <x v="429"/>
    </i>
    <i>
      <x v="452"/>
    </i>
    <i>
      <x v="530"/>
    </i>
    <i>
      <x v="540"/>
    </i>
    <i>
      <x v="572"/>
    </i>
    <i>
      <x v="585"/>
    </i>
    <i>
      <x v="619"/>
    </i>
    <i>
      <x v="692"/>
    </i>
    <i>
      <x v="695"/>
    </i>
    <i>
      <x v="700"/>
    </i>
    <i>
      <x v="731"/>
    </i>
    <i>
      <x v="866"/>
    </i>
    <i>
      <x v="881"/>
    </i>
    <i>
      <x v="930"/>
    </i>
    <i>
      <x v="944"/>
    </i>
    <i>
      <x v="947"/>
    </i>
    <i>
      <x v="964"/>
    </i>
    <i>
      <x v="1024"/>
    </i>
    <i>
      <x v="1027"/>
    </i>
    <i>
      <x v="1036"/>
    </i>
    <i>
      <x v="1180"/>
    </i>
    <i>
      <x v="1184"/>
    </i>
    <i>
      <x v="1239"/>
    </i>
    <i>
      <x v="1267"/>
    </i>
    <i>
      <x v="1281"/>
    </i>
    <i>
      <x v="1347"/>
    </i>
    <i>
      <x v="1375"/>
    </i>
    <i>
      <x v="1379"/>
    </i>
    <i>
      <x v="1395"/>
    </i>
    <i>
      <x v="1396"/>
    </i>
  </rowItems>
  <colItems count="1">
    <i/>
  </colItems>
  <pageFields count="1">
    <pageField fld="13" hier="-1"/>
  </pageFields>
  <dataFields count="1">
    <dataField name="Timber" fld="83" baseField="0" baseItem="0"/>
  </dataFields>
  <formats count="9">
    <format dxfId="576">
      <pivotArea field="0" type="button" dataOnly="0" labelOnly="1" outline="0" axis="axisRow" fieldPosition="0"/>
    </format>
    <format dxfId="575">
      <pivotArea dataOnly="0" labelOnly="1" outline="0" axis="axisValues" fieldPosition="0"/>
    </format>
    <format dxfId="574">
      <pivotArea field="0" type="button" dataOnly="0" labelOnly="1" outline="0" axis="axisRow" fieldPosition="0"/>
    </format>
    <format dxfId="573">
      <pivotArea dataOnly="0" labelOnly="1" outline="0" axis="axisValues" fieldPosition="0"/>
    </format>
    <format dxfId="572">
      <pivotArea type="all" dataOnly="0" outline="0" fieldPosition="0"/>
    </format>
    <format dxfId="571">
      <pivotArea outline="0" collapsedLevelsAreSubtotals="1" fieldPosition="0"/>
    </format>
    <format dxfId="570">
      <pivotArea field="0" type="button" dataOnly="0" labelOnly="1" outline="0" axis="axisRow" fieldPosition="0"/>
    </format>
    <format dxfId="569">
      <pivotArea dataOnly="0" labelOnly="1" fieldPosition="0">
        <references count="1">
          <reference field="0" count="38">
            <x v="41"/>
            <x v="133"/>
            <x v="157"/>
            <x v="169"/>
            <x v="174"/>
            <x v="313"/>
            <x v="335"/>
            <x v="340"/>
            <x v="429"/>
            <x v="452"/>
            <x v="530"/>
            <x v="540"/>
            <x v="572"/>
            <x v="585"/>
            <x v="619"/>
            <x v="692"/>
            <x v="695"/>
            <x v="700"/>
            <x v="731"/>
            <x v="866"/>
            <x v="881"/>
            <x v="930"/>
            <x v="944"/>
            <x v="947"/>
            <x v="964"/>
            <x v="1024"/>
            <x v="1027"/>
            <x v="1036"/>
            <x v="1180"/>
            <x v="1184"/>
            <x v="1239"/>
            <x v="1267"/>
            <x v="1281"/>
            <x v="1347"/>
            <x v="1375"/>
            <x v="1379"/>
            <x v="1395"/>
            <x v="1396"/>
          </reference>
        </references>
      </pivotArea>
    </format>
    <format dxfId="56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08DBF-5C15-7C40-8E1C-0CC61E9FBFA0}" name="PivotTable36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G4:H62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58">
    <i>
      <x v="9"/>
    </i>
    <i>
      <x v="15"/>
    </i>
    <i>
      <x v="29"/>
    </i>
    <i>
      <x v="51"/>
    </i>
    <i>
      <x v="77"/>
    </i>
    <i>
      <x v="146"/>
    </i>
    <i>
      <x v="149"/>
    </i>
    <i>
      <x v="184"/>
    </i>
    <i>
      <x v="250"/>
    </i>
    <i>
      <x v="275"/>
    </i>
    <i>
      <x v="289"/>
    </i>
    <i>
      <x v="328"/>
    </i>
    <i>
      <x v="345"/>
    </i>
    <i>
      <x v="361"/>
    </i>
    <i>
      <x v="393"/>
    </i>
    <i>
      <x v="437"/>
    </i>
    <i>
      <x v="442"/>
    </i>
    <i>
      <x v="459"/>
    </i>
    <i>
      <x v="497"/>
    </i>
    <i>
      <x v="522"/>
    </i>
    <i>
      <x v="531"/>
    </i>
    <i>
      <x v="533"/>
    </i>
    <i>
      <x v="546"/>
    </i>
    <i>
      <x v="555"/>
    </i>
    <i>
      <x v="584"/>
    </i>
    <i>
      <x v="586"/>
    </i>
    <i>
      <x v="589"/>
    </i>
    <i>
      <x v="636"/>
    </i>
    <i>
      <x v="694"/>
    </i>
    <i>
      <x v="696"/>
    </i>
    <i>
      <x v="710"/>
    </i>
    <i>
      <x v="713"/>
    </i>
    <i>
      <x v="761"/>
    </i>
    <i>
      <x v="807"/>
    </i>
    <i>
      <x v="826"/>
    </i>
    <i>
      <x v="912"/>
    </i>
    <i>
      <x v="935"/>
    </i>
    <i>
      <x v="960"/>
    </i>
    <i>
      <x v="974"/>
    </i>
    <i>
      <x v="976"/>
    </i>
    <i>
      <x v="995"/>
    </i>
    <i>
      <x v="1098"/>
    </i>
    <i>
      <x v="1135"/>
    </i>
    <i>
      <x v="1139"/>
    </i>
    <i>
      <x v="1145"/>
    </i>
    <i>
      <x v="1202"/>
    </i>
    <i>
      <x v="1218"/>
    </i>
    <i>
      <x v="1255"/>
    </i>
    <i>
      <x v="1263"/>
    </i>
    <i>
      <x v="1285"/>
    </i>
    <i>
      <x v="1321"/>
    </i>
    <i>
      <x v="1323"/>
    </i>
    <i>
      <x v="1352"/>
    </i>
    <i>
      <x v="1389"/>
    </i>
    <i>
      <x v="1397"/>
    </i>
    <i>
      <x v="1400"/>
    </i>
    <i>
      <x v="1414"/>
    </i>
    <i>
      <x v="1443"/>
    </i>
  </rowItems>
  <colItems count="1">
    <i/>
  </colItems>
  <pageFields count="1">
    <pageField fld="13" hier="-1"/>
  </pageFields>
  <dataFields count="1">
    <dataField name="BrkSide" fld="83" baseField="0" baseItem="0"/>
  </dataFields>
  <formats count="10">
    <format dxfId="586">
      <pivotArea field="0" type="button" dataOnly="0" labelOnly="1" outline="0" axis="axisRow" fieldPosition="0"/>
    </format>
    <format dxfId="585">
      <pivotArea dataOnly="0" labelOnly="1" outline="0" axis="axisValues" fieldPosition="0"/>
    </format>
    <format dxfId="584">
      <pivotArea field="0" type="button" dataOnly="0" labelOnly="1" outline="0" axis="axisRow" fieldPosition="0"/>
    </format>
    <format dxfId="583">
      <pivotArea dataOnly="0" labelOnly="1" outline="0" axis="axisValues" fieldPosition="0"/>
    </format>
    <format dxfId="582">
      <pivotArea type="all" dataOnly="0" outline="0" fieldPosition="0"/>
    </format>
    <format dxfId="581">
      <pivotArea outline="0" collapsedLevelsAreSubtotals="1" fieldPosition="0"/>
    </format>
    <format dxfId="580">
      <pivotArea field="0" type="button" dataOnly="0" labelOnly="1" outline="0" axis="axisRow" fieldPosition="0"/>
    </format>
    <format dxfId="579">
      <pivotArea dataOnly="0" labelOnly="1" fieldPosition="0">
        <references count="1">
          <reference field="0" count="50">
            <x v="9"/>
            <x v="15"/>
            <x v="29"/>
            <x v="51"/>
            <x v="77"/>
            <x v="146"/>
            <x v="149"/>
            <x v="184"/>
            <x v="250"/>
            <x v="275"/>
            <x v="289"/>
            <x v="328"/>
            <x v="345"/>
            <x v="361"/>
            <x v="393"/>
            <x v="437"/>
            <x v="442"/>
            <x v="459"/>
            <x v="497"/>
            <x v="522"/>
            <x v="531"/>
            <x v="533"/>
            <x v="546"/>
            <x v="555"/>
            <x v="584"/>
            <x v="586"/>
            <x v="589"/>
            <x v="636"/>
            <x v="694"/>
            <x v="696"/>
            <x v="710"/>
            <x v="713"/>
            <x v="761"/>
            <x v="807"/>
            <x v="826"/>
            <x v="912"/>
            <x v="935"/>
            <x v="960"/>
            <x v="974"/>
            <x v="976"/>
            <x v="995"/>
            <x v="1098"/>
            <x v="1135"/>
            <x v="1139"/>
            <x v="1145"/>
            <x v="1202"/>
            <x v="1218"/>
            <x v="1255"/>
            <x v="1263"/>
            <x v="1285"/>
          </reference>
        </references>
      </pivotArea>
    </format>
    <format dxfId="578">
      <pivotArea dataOnly="0" labelOnly="1" fieldPosition="0">
        <references count="1">
          <reference field="0" count="8">
            <x v="1321"/>
            <x v="1323"/>
            <x v="1352"/>
            <x v="1389"/>
            <x v="1397"/>
            <x v="1400"/>
            <x v="1414"/>
            <x v="1443"/>
          </reference>
        </references>
      </pivotArea>
    </format>
    <format dxfId="57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8AF42-4D23-7242-9EBE-F45AB1114DD9}" name="PivotTable56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S4:AT29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25">
    <i>
      <x v="267"/>
    </i>
    <i>
      <x v="291"/>
    </i>
    <i>
      <x v="354"/>
    </i>
    <i>
      <x v="380"/>
    </i>
    <i>
      <x v="406"/>
    </i>
    <i>
      <x v="461"/>
    </i>
    <i>
      <x v="565"/>
    </i>
    <i>
      <x v="576"/>
    </i>
    <i>
      <x v="635"/>
    </i>
    <i>
      <x v="681"/>
    </i>
    <i>
      <x v="799"/>
    </i>
    <i>
      <x v="823"/>
    </i>
    <i>
      <x v="840"/>
    </i>
    <i>
      <x v="883"/>
    </i>
    <i>
      <x v="1009"/>
    </i>
    <i>
      <x v="1030"/>
    </i>
    <i>
      <x v="1031"/>
    </i>
    <i>
      <x v="1092"/>
    </i>
    <i>
      <x v="1100"/>
    </i>
    <i>
      <x v="1130"/>
    </i>
    <i>
      <x v="1234"/>
    </i>
    <i>
      <x v="1284"/>
    </i>
    <i>
      <x v="1360"/>
    </i>
    <i>
      <x v="1376"/>
    </i>
    <i>
      <x v="1399"/>
    </i>
  </rowItems>
  <colItems count="1">
    <i/>
  </colItems>
  <pageFields count="1">
    <pageField fld="13" hier="-1"/>
  </pageFields>
  <dataFields count="1">
    <dataField name="SWISU" fld="83" baseField="0" baseItem="0"/>
  </dataFields>
  <formats count="9">
    <format dxfId="595">
      <pivotArea field="0" type="button" dataOnly="0" labelOnly="1" outline="0" axis="axisRow" fieldPosition="0"/>
    </format>
    <format dxfId="594">
      <pivotArea dataOnly="0" labelOnly="1" outline="0" axis="axisValues" fieldPosition="0"/>
    </format>
    <format dxfId="593">
      <pivotArea field="0" type="button" dataOnly="0" labelOnly="1" outline="0" axis="axisRow" fieldPosition="0"/>
    </format>
    <format dxfId="592">
      <pivotArea dataOnly="0" labelOnly="1" outline="0" axis="axisValues" fieldPosition="0"/>
    </format>
    <format dxfId="591">
      <pivotArea type="all" dataOnly="0" outline="0" fieldPosition="0"/>
    </format>
    <format dxfId="590">
      <pivotArea outline="0" collapsedLevelsAreSubtotals="1" fieldPosition="0"/>
    </format>
    <format dxfId="589">
      <pivotArea field="0" type="button" dataOnly="0" labelOnly="1" outline="0" axis="axisRow" fieldPosition="0"/>
    </format>
    <format dxfId="588">
      <pivotArea dataOnly="0" labelOnly="1" fieldPosition="0">
        <references count="1">
          <reference field="0" count="25">
            <x v="267"/>
            <x v="291"/>
            <x v="354"/>
            <x v="380"/>
            <x v="406"/>
            <x v="461"/>
            <x v="565"/>
            <x v="576"/>
            <x v="635"/>
            <x v="681"/>
            <x v="799"/>
            <x v="823"/>
            <x v="840"/>
            <x v="883"/>
            <x v="1009"/>
            <x v="1030"/>
            <x v="1031"/>
            <x v="1092"/>
            <x v="1100"/>
            <x v="1130"/>
            <x v="1234"/>
            <x v="1284"/>
            <x v="1360"/>
            <x v="1376"/>
            <x v="1399"/>
          </reference>
        </references>
      </pivotArea>
    </format>
    <format dxfId="58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CACBA-CC31-354B-AE32-4255FDFB67C2}" name="PivotTable51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G4:AH77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73">
    <i>
      <x v="7"/>
    </i>
    <i>
      <x v="100"/>
    </i>
    <i>
      <x v="109"/>
    </i>
    <i>
      <x v="124"/>
    </i>
    <i>
      <x v="135"/>
    </i>
    <i>
      <x v="152"/>
    </i>
    <i>
      <x v="222"/>
    </i>
    <i>
      <x v="245"/>
    </i>
    <i>
      <x v="265"/>
    </i>
    <i>
      <x v="293"/>
    </i>
    <i>
      <x v="298"/>
    </i>
    <i>
      <x v="316"/>
    </i>
    <i>
      <x v="319"/>
    </i>
    <i>
      <x v="338"/>
    </i>
    <i>
      <x v="364"/>
    </i>
    <i>
      <x v="421"/>
    </i>
    <i>
      <x v="455"/>
    </i>
    <i>
      <x v="471"/>
    </i>
    <i>
      <x v="487"/>
    </i>
    <i>
      <x v="516"/>
    </i>
    <i>
      <x v="542"/>
    </i>
    <i>
      <x v="545"/>
    </i>
    <i>
      <x v="611"/>
    </i>
    <i>
      <x v="621"/>
    </i>
    <i>
      <x v="624"/>
    </i>
    <i>
      <x v="632"/>
    </i>
    <i>
      <x v="643"/>
    </i>
    <i>
      <x v="660"/>
    </i>
    <i>
      <x v="701"/>
    </i>
    <i>
      <x v="715"/>
    </i>
    <i>
      <x v="717"/>
    </i>
    <i>
      <x v="745"/>
    </i>
    <i>
      <x v="766"/>
    </i>
    <i>
      <x v="785"/>
    </i>
    <i>
      <x v="810"/>
    </i>
    <i>
      <x v="858"/>
    </i>
    <i>
      <x v="859"/>
    </i>
    <i>
      <x v="924"/>
    </i>
    <i>
      <x v="925"/>
    </i>
    <i>
      <x v="927"/>
    </i>
    <i>
      <x v="949"/>
    </i>
    <i>
      <x v="961"/>
    </i>
    <i>
      <x v="988"/>
    </i>
    <i>
      <x v="997"/>
    </i>
    <i>
      <x v="1003"/>
    </i>
    <i>
      <x v="1015"/>
    </i>
    <i>
      <x v="1041"/>
    </i>
    <i>
      <x v="1044"/>
    </i>
    <i>
      <x v="1055"/>
    </i>
    <i>
      <x v="1071"/>
    </i>
    <i>
      <x v="1080"/>
    </i>
    <i>
      <x v="1099"/>
    </i>
    <i>
      <x v="1111"/>
    </i>
    <i>
      <x v="1141"/>
    </i>
    <i>
      <x v="1159"/>
    </i>
    <i>
      <x v="1204"/>
    </i>
    <i>
      <x v="1242"/>
    </i>
    <i>
      <x v="1245"/>
    </i>
    <i>
      <x v="1271"/>
    </i>
    <i>
      <x v="1276"/>
    </i>
    <i>
      <x v="1277"/>
    </i>
    <i>
      <x v="1286"/>
    </i>
    <i>
      <x v="1293"/>
    </i>
    <i>
      <x v="1335"/>
    </i>
    <i>
      <x v="1336"/>
    </i>
    <i>
      <x v="1346"/>
    </i>
    <i>
      <x v="1355"/>
    </i>
    <i>
      <x v="1386"/>
    </i>
    <i>
      <x v="1409"/>
    </i>
    <i>
      <x v="1420"/>
    </i>
    <i>
      <x v="1429"/>
    </i>
    <i>
      <x v="1439"/>
    </i>
    <i>
      <x v="1456"/>
    </i>
  </rowItems>
  <colItems count="1">
    <i/>
  </colItems>
  <pageFields count="1">
    <pageField fld="13" hier="-1"/>
  </pageFields>
  <dataFields count="1">
    <dataField name="NWAmes" fld="83" baseField="0" baseItem="0"/>
  </dataFields>
  <formats count="10">
    <format dxfId="605">
      <pivotArea field="0" type="button" dataOnly="0" labelOnly="1" outline="0" axis="axisRow" fieldPosition="0"/>
    </format>
    <format dxfId="604">
      <pivotArea dataOnly="0" labelOnly="1" outline="0" axis="axisValues" fieldPosition="0"/>
    </format>
    <format dxfId="603">
      <pivotArea field="0" type="button" dataOnly="0" labelOnly="1" outline="0" axis="axisRow" fieldPosition="0"/>
    </format>
    <format dxfId="602">
      <pivotArea dataOnly="0" labelOnly="1" outline="0" axis="axisValues" fieldPosition="0"/>
    </format>
    <format dxfId="601">
      <pivotArea type="all" dataOnly="0" outline="0" fieldPosition="0"/>
    </format>
    <format dxfId="600">
      <pivotArea outline="0" collapsedLevelsAreSubtotals="1" fieldPosition="0"/>
    </format>
    <format dxfId="599">
      <pivotArea field="0" type="button" dataOnly="0" labelOnly="1" outline="0" axis="axisRow" fieldPosition="0"/>
    </format>
    <format dxfId="598">
      <pivotArea dataOnly="0" labelOnly="1" fieldPosition="0">
        <references count="1">
          <reference field="0" count="50">
            <x v="7"/>
            <x v="100"/>
            <x v="109"/>
            <x v="124"/>
            <x v="135"/>
            <x v="152"/>
            <x v="222"/>
            <x v="245"/>
            <x v="265"/>
            <x v="293"/>
            <x v="298"/>
            <x v="316"/>
            <x v="319"/>
            <x v="338"/>
            <x v="364"/>
            <x v="421"/>
            <x v="455"/>
            <x v="471"/>
            <x v="487"/>
            <x v="516"/>
            <x v="542"/>
            <x v="545"/>
            <x v="611"/>
            <x v="621"/>
            <x v="624"/>
            <x v="632"/>
            <x v="643"/>
            <x v="660"/>
            <x v="701"/>
            <x v="715"/>
            <x v="717"/>
            <x v="745"/>
            <x v="766"/>
            <x v="785"/>
            <x v="810"/>
            <x v="858"/>
            <x v="859"/>
            <x v="924"/>
            <x v="925"/>
            <x v="927"/>
            <x v="949"/>
            <x v="961"/>
            <x v="988"/>
            <x v="997"/>
            <x v="1003"/>
            <x v="1015"/>
            <x v="1041"/>
            <x v="1044"/>
            <x v="1055"/>
            <x v="1071"/>
          </reference>
        </references>
      </pivotArea>
    </format>
    <format dxfId="597">
      <pivotArea dataOnly="0" labelOnly="1" fieldPosition="0">
        <references count="1">
          <reference field="0" count="23">
            <x v="1080"/>
            <x v="1099"/>
            <x v="1111"/>
            <x v="1141"/>
            <x v="1159"/>
            <x v="1204"/>
            <x v="1242"/>
            <x v="1245"/>
            <x v="1271"/>
            <x v="1276"/>
            <x v="1277"/>
            <x v="1286"/>
            <x v="1293"/>
            <x v="1335"/>
            <x v="1336"/>
            <x v="1346"/>
            <x v="1355"/>
            <x v="1386"/>
            <x v="1409"/>
            <x v="1420"/>
            <x v="1429"/>
            <x v="1439"/>
            <x v="1456"/>
          </reference>
        </references>
      </pivotArea>
    </format>
    <format dxfId="59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9017B-0564-1E4A-94D3-1139EF57E1B0}" name="PivotTable5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E4:AF81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77">
    <i>
      <x v="11"/>
    </i>
    <i>
      <x v="20"/>
    </i>
    <i>
      <x v="25"/>
    </i>
    <i>
      <x v="27"/>
    </i>
    <i>
      <x v="34"/>
    </i>
    <i>
      <x v="35"/>
    </i>
    <i>
      <x v="45"/>
    </i>
    <i>
      <x v="62"/>
    </i>
    <i>
      <x v="65"/>
    </i>
    <i>
      <x v="151"/>
    </i>
    <i>
      <x v="161"/>
    </i>
    <i>
      <x v="162"/>
    </i>
    <i>
      <x v="167"/>
    </i>
    <i>
      <x v="199"/>
    </i>
    <i>
      <x v="224"/>
    </i>
    <i>
      <x v="238"/>
    </i>
    <i>
      <x v="278"/>
    </i>
    <i>
      <x v="282"/>
    </i>
    <i>
      <x v="309"/>
    </i>
    <i>
      <x v="320"/>
    </i>
    <i>
      <x v="321"/>
    </i>
    <i>
      <x v="332"/>
    </i>
    <i>
      <x v="333"/>
    </i>
    <i>
      <x v="343"/>
    </i>
    <i>
      <x v="348"/>
    </i>
    <i>
      <x v="349"/>
    </i>
    <i>
      <x v="350"/>
    </i>
    <i>
      <x v="389"/>
    </i>
    <i>
      <x v="408"/>
    </i>
    <i>
      <x v="440"/>
    </i>
    <i>
      <x v="468"/>
    </i>
    <i>
      <x v="473"/>
    </i>
    <i>
      <x v="477"/>
    </i>
    <i>
      <x v="480"/>
    </i>
    <i>
      <x v="481"/>
    </i>
    <i>
      <x v="511"/>
    </i>
    <i>
      <x v="515"/>
    </i>
    <i>
      <x v="527"/>
    </i>
    <i>
      <x v="552"/>
    </i>
    <i>
      <x v="554"/>
    </i>
    <i>
      <x v="567"/>
    </i>
    <i>
      <x v="581"/>
    </i>
    <i>
      <x v="591"/>
    </i>
    <i>
      <x v="600"/>
    </i>
    <i>
      <x v="618"/>
    </i>
    <i>
      <x v="631"/>
    </i>
    <i>
      <x v="640"/>
    </i>
    <i>
      <x v="689"/>
    </i>
    <i>
      <x v="707"/>
    </i>
    <i>
      <x v="753"/>
    </i>
    <i>
      <x v="774"/>
    </i>
    <i>
      <x v="798"/>
    </i>
    <i>
      <x v="803"/>
    </i>
    <i>
      <x v="819"/>
    </i>
    <i>
      <x v="825"/>
    </i>
    <i>
      <x v="877"/>
    </i>
    <i>
      <x v="898"/>
    </i>
    <i>
      <x v="926"/>
    </i>
    <i>
      <x v="971"/>
    </i>
    <i>
      <x v="987"/>
    </i>
    <i>
      <x v="994"/>
    </i>
    <i>
      <x v="1042"/>
    </i>
    <i>
      <x v="1056"/>
    </i>
    <i>
      <x v="1058"/>
    </i>
    <i>
      <x v="1109"/>
    </i>
    <i>
      <x v="1115"/>
    </i>
    <i>
      <x v="1157"/>
    </i>
    <i>
      <x v="1165"/>
    </i>
    <i>
      <x v="1228"/>
    </i>
    <i>
      <x v="1236"/>
    </i>
    <i>
      <x v="1243"/>
    </i>
    <i>
      <x v="1251"/>
    </i>
    <i>
      <x v="1289"/>
    </i>
    <i>
      <x v="1305"/>
    </i>
    <i>
      <x v="1306"/>
    </i>
    <i>
      <x v="1359"/>
    </i>
    <i>
      <x v="1437"/>
    </i>
  </rowItems>
  <colItems count="1">
    <i/>
  </colItems>
  <pageFields count="1">
    <pageField fld="13" hier="-1"/>
  </pageFields>
  <dataFields count="1">
    <dataField name="Sum of TotalSF Rounded" fld="48" baseField="0" baseItem="0"/>
  </dataFields>
  <formats count="10">
    <format dxfId="615">
      <pivotArea field="0" type="button" dataOnly="0" labelOnly="1" outline="0" axis="axisRow" fieldPosition="0"/>
    </format>
    <format dxfId="614">
      <pivotArea dataOnly="0" labelOnly="1" outline="0" axis="axisValues" fieldPosition="0"/>
    </format>
    <format dxfId="613">
      <pivotArea field="0" type="button" dataOnly="0" labelOnly="1" outline="0" axis="axisRow" fieldPosition="0"/>
    </format>
    <format dxfId="612">
      <pivotArea dataOnly="0" labelOnly="1" outline="0" axis="axisValues" fieldPosition="0"/>
    </format>
    <format dxfId="611">
      <pivotArea type="all" dataOnly="0" outline="0" fieldPosition="0"/>
    </format>
    <format dxfId="610">
      <pivotArea outline="0" collapsedLevelsAreSubtotals="1" fieldPosition="0"/>
    </format>
    <format dxfId="609">
      <pivotArea field="0" type="button" dataOnly="0" labelOnly="1" outline="0" axis="axisRow" fieldPosition="0"/>
    </format>
    <format dxfId="608">
      <pivotArea dataOnly="0" labelOnly="1" fieldPosition="0">
        <references count="1">
          <reference field="0" count="50">
            <x v="11"/>
            <x v="20"/>
            <x v="25"/>
            <x v="27"/>
            <x v="34"/>
            <x v="35"/>
            <x v="45"/>
            <x v="62"/>
            <x v="65"/>
            <x v="151"/>
            <x v="161"/>
            <x v="162"/>
            <x v="167"/>
            <x v="199"/>
            <x v="224"/>
            <x v="238"/>
            <x v="278"/>
            <x v="282"/>
            <x v="309"/>
            <x v="320"/>
            <x v="321"/>
            <x v="332"/>
            <x v="333"/>
            <x v="343"/>
            <x v="348"/>
            <x v="349"/>
            <x v="350"/>
            <x v="389"/>
            <x v="408"/>
            <x v="440"/>
            <x v="468"/>
            <x v="473"/>
            <x v="477"/>
            <x v="480"/>
            <x v="481"/>
            <x v="511"/>
            <x v="515"/>
            <x v="527"/>
            <x v="552"/>
            <x v="554"/>
            <x v="567"/>
            <x v="581"/>
            <x v="591"/>
            <x v="600"/>
            <x v="618"/>
            <x v="631"/>
            <x v="640"/>
            <x v="689"/>
            <x v="707"/>
            <x v="753"/>
          </reference>
        </references>
      </pivotArea>
    </format>
    <format dxfId="607">
      <pivotArea dataOnly="0" labelOnly="1" fieldPosition="0">
        <references count="1">
          <reference field="0" count="27">
            <x v="774"/>
            <x v="798"/>
            <x v="803"/>
            <x v="819"/>
            <x v="825"/>
            <x v="877"/>
            <x v="898"/>
            <x v="926"/>
            <x v="971"/>
            <x v="987"/>
            <x v="994"/>
            <x v="1042"/>
            <x v="1056"/>
            <x v="1058"/>
            <x v="1109"/>
            <x v="1115"/>
            <x v="1157"/>
            <x v="1165"/>
            <x v="1228"/>
            <x v="1236"/>
            <x v="1243"/>
            <x v="1251"/>
            <x v="1289"/>
            <x v="1305"/>
            <x v="1306"/>
            <x v="1359"/>
            <x v="1437"/>
          </reference>
        </references>
      </pivotArea>
    </format>
    <format dxfId="60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21B312-1EF4-5645-ADD6-84CA25226947}" name="PivotTable58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M4:AN63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59">
    <i>
      <x v="18"/>
    </i>
    <i>
      <x v="42"/>
    </i>
    <i>
      <x v="60"/>
    </i>
    <i>
      <x v="101"/>
    </i>
    <i>
      <x v="102"/>
    </i>
    <i>
      <x v="118"/>
    </i>
    <i>
      <x v="123"/>
    </i>
    <i>
      <x v="148"/>
    </i>
    <i>
      <x v="188"/>
    </i>
    <i>
      <x v="208"/>
    </i>
    <i>
      <x v="237"/>
    </i>
    <i>
      <x v="243"/>
    </i>
    <i>
      <x v="244"/>
    </i>
    <i>
      <x v="252"/>
    </i>
    <i>
      <x v="280"/>
    </i>
    <i>
      <x v="284"/>
    </i>
    <i>
      <x v="306"/>
    </i>
    <i>
      <x v="322"/>
    </i>
    <i>
      <x v="341"/>
    </i>
    <i>
      <x v="372"/>
    </i>
    <i>
      <x v="383"/>
    </i>
    <i>
      <x v="414"/>
    </i>
    <i>
      <x v="426"/>
    </i>
    <i>
      <x v="469"/>
    </i>
    <i>
      <x v="506"/>
    </i>
    <i>
      <x v="568"/>
    </i>
    <i>
      <x v="602"/>
    </i>
    <i>
      <x v="667"/>
    </i>
    <i>
      <x v="680"/>
    </i>
    <i>
      <x v="742"/>
    </i>
    <i>
      <x v="778"/>
    </i>
    <i>
      <x v="781"/>
    </i>
    <i>
      <x v="787"/>
    </i>
    <i>
      <x v="795"/>
    </i>
    <i>
      <x v="827"/>
    </i>
    <i>
      <x v="846"/>
    </i>
    <i>
      <x v="862"/>
    </i>
    <i>
      <x v="869"/>
    </i>
    <i>
      <x v="894"/>
    </i>
    <i>
      <x v="897"/>
    </i>
    <i>
      <x v="918"/>
    </i>
    <i>
      <x v="920"/>
    </i>
    <i>
      <x v="923"/>
    </i>
    <i>
      <x v="936"/>
    </i>
    <i>
      <x v="951"/>
    </i>
    <i>
      <x v="972"/>
    </i>
    <i>
      <x v="1043"/>
    </i>
    <i>
      <x v="1085"/>
    </i>
    <i>
      <x v="1106"/>
    </i>
    <i>
      <x v="1133"/>
    </i>
    <i>
      <x v="1146"/>
    </i>
    <i>
      <x v="1205"/>
    </i>
    <i>
      <x v="1206"/>
    </i>
    <i>
      <x v="1210"/>
    </i>
    <i>
      <x v="1238"/>
    </i>
    <i>
      <x v="1309"/>
    </i>
    <i>
      <x v="1341"/>
    </i>
    <i>
      <x v="1348"/>
    </i>
    <i>
      <x v="1413"/>
    </i>
  </rowItems>
  <colItems count="1">
    <i/>
  </colItems>
  <pageFields count="1">
    <pageField fld="13" hier="-1"/>
  </pageFields>
  <dataFields count="1">
    <dataField name="SawyerW" fld="83" baseField="0" baseItem="0"/>
  </dataFields>
  <formats count="10">
    <format dxfId="625">
      <pivotArea field="0" type="button" dataOnly="0" labelOnly="1" outline="0" axis="axisRow" fieldPosition="0"/>
    </format>
    <format dxfId="624">
      <pivotArea dataOnly="0" labelOnly="1" outline="0" axis="axisValues" fieldPosition="0"/>
    </format>
    <format dxfId="623">
      <pivotArea field="0" type="button" dataOnly="0" labelOnly="1" outline="0" axis="axisRow" fieldPosition="0"/>
    </format>
    <format dxfId="622">
      <pivotArea dataOnly="0" labelOnly="1" outline="0" axis="axisValues" fieldPosition="0"/>
    </format>
    <format dxfId="621">
      <pivotArea type="all" dataOnly="0" outline="0" fieldPosition="0"/>
    </format>
    <format dxfId="620">
      <pivotArea outline="0" collapsedLevelsAreSubtotals="1" fieldPosition="0"/>
    </format>
    <format dxfId="619">
      <pivotArea field="0" type="button" dataOnly="0" labelOnly="1" outline="0" axis="axisRow" fieldPosition="0"/>
    </format>
    <format dxfId="618">
      <pivotArea dataOnly="0" labelOnly="1" fieldPosition="0">
        <references count="1">
          <reference field="0" count="50">
            <x v="18"/>
            <x v="42"/>
            <x v="60"/>
            <x v="101"/>
            <x v="102"/>
            <x v="118"/>
            <x v="123"/>
            <x v="148"/>
            <x v="188"/>
            <x v="208"/>
            <x v="237"/>
            <x v="243"/>
            <x v="244"/>
            <x v="252"/>
            <x v="280"/>
            <x v="284"/>
            <x v="306"/>
            <x v="322"/>
            <x v="341"/>
            <x v="372"/>
            <x v="383"/>
            <x v="414"/>
            <x v="426"/>
            <x v="469"/>
            <x v="506"/>
            <x v="568"/>
            <x v="602"/>
            <x v="667"/>
            <x v="680"/>
            <x v="742"/>
            <x v="778"/>
            <x v="781"/>
            <x v="787"/>
            <x v="795"/>
            <x v="827"/>
            <x v="846"/>
            <x v="862"/>
            <x v="869"/>
            <x v="894"/>
            <x v="897"/>
            <x v="918"/>
            <x v="920"/>
            <x v="923"/>
            <x v="936"/>
            <x v="951"/>
            <x v="972"/>
            <x v="1043"/>
            <x v="1085"/>
            <x v="1106"/>
            <x v="1133"/>
          </reference>
        </references>
      </pivotArea>
    </format>
    <format dxfId="617">
      <pivotArea dataOnly="0" labelOnly="1" fieldPosition="0">
        <references count="1">
          <reference field="0" count="9">
            <x v="1146"/>
            <x v="1205"/>
            <x v="1206"/>
            <x v="1210"/>
            <x v="1238"/>
            <x v="1309"/>
            <x v="1341"/>
            <x v="1348"/>
            <x v="1413"/>
          </reference>
        </references>
      </pivotArea>
    </format>
    <format dxfId="61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0AB02-70EB-7448-BAA8-6C78B8D9985B}" name="PivotTable48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O4:AP90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86">
    <i>
      <x v="6"/>
    </i>
    <i>
      <x v="47"/>
    </i>
    <i>
      <x v="56"/>
    </i>
    <i>
      <x v="82"/>
    </i>
    <i>
      <x v="87"/>
    </i>
    <i>
      <x v="105"/>
    </i>
    <i>
      <x v="115"/>
    </i>
    <i>
      <x v="158"/>
    </i>
    <i>
      <x v="180"/>
    </i>
    <i>
      <x v="196"/>
    </i>
    <i>
      <x v="212"/>
    </i>
    <i>
      <x v="240"/>
    </i>
    <i>
      <x v="256"/>
    </i>
    <i>
      <x v="270"/>
    </i>
    <i>
      <x v="281"/>
    </i>
    <i>
      <x v="283"/>
    </i>
    <i>
      <x v="285"/>
    </i>
    <i>
      <x v="297"/>
    </i>
    <i>
      <x v="317"/>
    </i>
    <i>
      <x v="377"/>
    </i>
    <i>
      <x v="381"/>
    </i>
    <i>
      <x v="399"/>
    </i>
    <i>
      <x v="409"/>
    </i>
    <i>
      <x v="412"/>
    </i>
    <i>
      <x v="453"/>
    </i>
    <i>
      <x v="460"/>
    </i>
    <i>
      <x v="501"/>
    </i>
    <i>
      <x v="507"/>
    </i>
    <i>
      <x v="525"/>
    </i>
    <i>
      <x v="549"/>
    </i>
    <i>
      <x v="578"/>
    </i>
    <i>
      <x v="603"/>
    </i>
    <i>
      <x v="623"/>
    </i>
    <i>
      <x v="641"/>
    </i>
    <i>
      <x v="644"/>
    </i>
    <i>
      <x v="650"/>
    </i>
    <i>
      <x v="664"/>
    </i>
    <i>
      <x v="686"/>
    </i>
    <i>
      <x v="687"/>
    </i>
    <i>
      <x v="699"/>
    </i>
    <i>
      <x v="755"/>
    </i>
    <i>
      <x v="758"/>
    </i>
    <i>
      <x v="762"/>
    </i>
    <i>
      <x v="765"/>
    </i>
    <i>
      <x v="793"/>
    </i>
    <i>
      <x v="805"/>
    </i>
    <i>
      <x v="824"/>
    </i>
    <i>
      <x v="829"/>
    </i>
    <i>
      <x v="831"/>
    </i>
    <i>
      <x v="864"/>
    </i>
    <i>
      <x v="875"/>
    </i>
    <i>
      <x v="885"/>
    </i>
    <i>
      <x v="906"/>
    </i>
    <i>
      <x v="914"/>
    </i>
    <i>
      <x v="932"/>
    </i>
    <i>
      <x v="937"/>
    </i>
    <i>
      <x v="959"/>
    </i>
    <i>
      <x v="973"/>
    </i>
    <i>
      <x v="975"/>
    </i>
    <i>
      <x v="977"/>
    </i>
    <i>
      <x v="989"/>
    </i>
    <i>
      <x v="1002"/>
    </i>
    <i>
      <x v="1087"/>
    </i>
    <i>
      <x v="1089"/>
    </i>
    <i>
      <x v="1091"/>
    </i>
    <i>
      <x v="1158"/>
    </i>
    <i>
      <x v="1172"/>
    </i>
    <i>
      <x v="1191"/>
    </i>
    <i>
      <x v="1209"/>
    </i>
    <i>
      <x v="1217"/>
    </i>
    <i>
      <x v="1226"/>
    </i>
    <i>
      <x v="1241"/>
    </i>
    <i>
      <x v="1246"/>
    </i>
    <i>
      <x v="1265"/>
    </i>
    <i>
      <x v="1303"/>
    </i>
    <i>
      <x v="1317"/>
    </i>
    <i>
      <x v="1324"/>
    </i>
    <i>
      <x v="1330"/>
    </i>
    <i>
      <x v="1358"/>
    </i>
    <i>
      <x v="1364"/>
    </i>
    <i>
      <x v="1365"/>
    </i>
    <i>
      <x v="1374"/>
    </i>
    <i>
      <x v="1403"/>
    </i>
    <i>
      <x v="1442"/>
    </i>
    <i>
      <x v="1451"/>
    </i>
    <i>
      <x v="1454"/>
    </i>
  </rowItems>
  <colItems count="1">
    <i/>
  </colItems>
  <pageFields count="1">
    <pageField fld="13" hier="-1"/>
  </pageFields>
  <dataFields count="1">
    <dataField name="Somerst" fld="83" baseField="0" baseItem="0"/>
  </dataFields>
  <formats count="10">
    <format dxfId="635">
      <pivotArea field="0" type="button" dataOnly="0" labelOnly="1" outline="0" axis="axisRow" fieldPosition="0"/>
    </format>
    <format dxfId="634">
      <pivotArea dataOnly="0" labelOnly="1" outline="0" axis="axisValues" fieldPosition="0"/>
    </format>
    <format dxfId="633">
      <pivotArea field="0" type="button" dataOnly="0" labelOnly="1" outline="0" axis="axisRow" fieldPosition="0"/>
    </format>
    <format dxfId="632">
      <pivotArea dataOnly="0" labelOnly="1" outline="0" axis="axisValues" fieldPosition="0"/>
    </format>
    <format dxfId="631">
      <pivotArea type="all" dataOnly="0" outline="0" fieldPosition="0"/>
    </format>
    <format dxfId="630">
      <pivotArea outline="0" collapsedLevelsAreSubtotals="1" fieldPosition="0"/>
    </format>
    <format dxfId="629">
      <pivotArea field="0" type="button" dataOnly="0" labelOnly="1" outline="0" axis="axisRow" fieldPosition="0"/>
    </format>
    <format dxfId="628">
      <pivotArea dataOnly="0" labelOnly="1" fieldPosition="0">
        <references count="1">
          <reference field="0" count="50">
            <x v="6"/>
            <x v="47"/>
            <x v="56"/>
            <x v="82"/>
            <x v="87"/>
            <x v="105"/>
            <x v="115"/>
            <x v="158"/>
            <x v="180"/>
            <x v="196"/>
            <x v="212"/>
            <x v="240"/>
            <x v="256"/>
            <x v="270"/>
            <x v="281"/>
            <x v="283"/>
            <x v="285"/>
            <x v="297"/>
            <x v="317"/>
            <x v="377"/>
            <x v="381"/>
            <x v="399"/>
            <x v="409"/>
            <x v="412"/>
            <x v="453"/>
            <x v="460"/>
            <x v="501"/>
            <x v="507"/>
            <x v="525"/>
            <x v="549"/>
            <x v="578"/>
            <x v="603"/>
            <x v="623"/>
            <x v="641"/>
            <x v="644"/>
            <x v="650"/>
            <x v="664"/>
            <x v="686"/>
            <x v="687"/>
            <x v="699"/>
            <x v="755"/>
            <x v="758"/>
            <x v="762"/>
            <x v="765"/>
            <x v="793"/>
            <x v="805"/>
            <x v="824"/>
            <x v="829"/>
            <x v="831"/>
            <x v="864"/>
          </reference>
        </references>
      </pivotArea>
    </format>
    <format dxfId="627">
      <pivotArea dataOnly="0" labelOnly="1" fieldPosition="0">
        <references count="1">
          <reference field="0" count="36">
            <x v="875"/>
            <x v="885"/>
            <x v="906"/>
            <x v="914"/>
            <x v="932"/>
            <x v="937"/>
            <x v="959"/>
            <x v="973"/>
            <x v="975"/>
            <x v="977"/>
            <x v="989"/>
            <x v="1002"/>
            <x v="1087"/>
            <x v="1089"/>
            <x v="1091"/>
            <x v="1158"/>
            <x v="1172"/>
            <x v="1191"/>
            <x v="1209"/>
            <x v="1217"/>
            <x v="1226"/>
            <x v="1241"/>
            <x v="1246"/>
            <x v="1265"/>
            <x v="1303"/>
            <x v="1317"/>
            <x v="1324"/>
            <x v="1330"/>
            <x v="1358"/>
            <x v="1364"/>
            <x v="1365"/>
            <x v="1374"/>
            <x v="1403"/>
            <x v="1442"/>
            <x v="1451"/>
            <x v="1454"/>
          </reference>
        </references>
      </pivotArea>
    </format>
    <format dxfId="62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3983A-0E45-6A4A-A4C5-A7CE52F8C0F6}" name="PivotTable38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S4:T41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37">
    <i>
      <x v="21"/>
    </i>
    <i>
      <x v="30"/>
    </i>
    <i>
      <x v="52"/>
    </i>
    <i>
      <x v="61"/>
    </i>
    <i>
      <x v="88"/>
    </i>
    <i>
      <x v="104"/>
    </i>
    <i>
      <x v="108"/>
    </i>
    <i>
      <x v="121"/>
    </i>
    <i>
      <x v="125"/>
    </i>
    <i>
      <x v="268"/>
    </i>
    <i>
      <x v="296"/>
    </i>
    <i>
      <x v="307"/>
    </i>
    <i>
      <x v="325"/>
    </i>
    <i>
      <x v="329"/>
    </i>
    <i>
      <x v="365"/>
    </i>
    <i>
      <x v="398"/>
    </i>
    <i>
      <x v="448"/>
    </i>
    <i>
      <x v="495"/>
    </i>
    <i>
      <x v="557"/>
    </i>
    <i>
      <x v="601"/>
    </i>
    <i>
      <x v="653"/>
    </i>
    <i>
      <x v="705"/>
    </i>
    <i>
      <x v="711"/>
    </i>
    <i>
      <x v="729"/>
    </i>
    <i>
      <x v="801"/>
    </i>
    <i>
      <x v="812"/>
    </i>
    <i>
      <x v="896"/>
    </i>
    <i>
      <x v="916"/>
    </i>
    <i>
      <x v="998"/>
    </i>
    <i>
      <x v="1061"/>
    </i>
    <i>
      <x v="1096"/>
    </i>
    <i>
      <x v="1120"/>
    </i>
    <i>
      <x v="1153"/>
    </i>
    <i>
      <x v="1279"/>
    </i>
    <i>
      <x v="1325"/>
    </i>
    <i>
      <x v="1333"/>
    </i>
    <i>
      <x v="1385"/>
    </i>
  </rowItems>
  <colItems count="1">
    <i/>
  </colItems>
  <pageFields count="1">
    <pageField fld="13" hier="-1"/>
  </pageFields>
  <dataFields count="1">
    <dataField name="IDOTRR" fld="83" baseField="0" baseItem="0"/>
  </dataFields>
  <formats count="9">
    <format dxfId="644">
      <pivotArea field="0" type="button" dataOnly="0" labelOnly="1" outline="0" axis="axisRow" fieldPosition="0"/>
    </format>
    <format dxfId="643">
      <pivotArea dataOnly="0" labelOnly="1" outline="0" axis="axisValues" fieldPosition="0"/>
    </format>
    <format dxfId="642">
      <pivotArea field="0" type="button" dataOnly="0" labelOnly="1" outline="0" axis="axisRow" fieldPosition="0"/>
    </format>
    <format dxfId="641">
      <pivotArea dataOnly="0" labelOnly="1" outline="0" axis="axisValues" fieldPosition="0"/>
    </format>
    <format dxfId="640">
      <pivotArea type="all" dataOnly="0" outline="0" fieldPosition="0"/>
    </format>
    <format dxfId="639">
      <pivotArea outline="0" collapsedLevelsAreSubtotals="1" fieldPosition="0"/>
    </format>
    <format dxfId="638">
      <pivotArea field="0" type="button" dataOnly="0" labelOnly="1" outline="0" axis="axisRow" fieldPosition="0"/>
    </format>
    <format dxfId="637">
      <pivotArea dataOnly="0" labelOnly="1" fieldPosition="0">
        <references count="1">
          <reference field="0" count="37">
            <x v="21"/>
            <x v="30"/>
            <x v="52"/>
            <x v="61"/>
            <x v="88"/>
            <x v="104"/>
            <x v="108"/>
            <x v="121"/>
            <x v="125"/>
            <x v="268"/>
            <x v="296"/>
            <x v="307"/>
            <x v="325"/>
            <x v="329"/>
            <x v="365"/>
            <x v="398"/>
            <x v="448"/>
            <x v="495"/>
            <x v="557"/>
            <x v="601"/>
            <x v="653"/>
            <x v="705"/>
            <x v="711"/>
            <x v="729"/>
            <x v="801"/>
            <x v="812"/>
            <x v="896"/>
            <x v="916"/>
            <x v="998"/>
            <x v="1061"/>
            <x v="1096"/>
            <x v="1120"/>
            <x v="1153"/>
            <x v="1279"/>
            <x v="1325"/>
            <x v="1333"/>
            <x v="1385"/>
          </reference>
        </references>
      </pivotArea>
    </format>
    <format dxfId="63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E6A66-E0FF-5B4D-A3A4-2F1C2183F3A8}" name="PivotTable34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C4:D6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2">
    <i>
      <x v="599"/>
    </i>
    <i>
      <x v="956"/>
    </i>
  </rowItems>
  <colItems count="1">
    <i/>
  </colItems>
  <pageFields count="1">
    <pageField fld="13" hier="-1"/>
  </pageFields>
  <dataFields count="1">
    <dataField name="Blueste" fld="83" baseField="0" baseItem="0"/>
  </dataFields>
  <formats count="9">
    <format dxfId="653">
      <pivotArea field="0" type="button" dataOnly="0" labelOnly="1" outline="0" axis="axisRow" fieldPosition="0"/>
    </format>
    <format dxfId="652">
      <pivotArea dataOnly="0" labelOnly="1" outline="0" axis="axisValues" fieldPosition="0"/>
    </format>
    <format dxfId="651">
      <pivotArea field="0" type="button" dataOnly="0" labelOnly="1" outline="0" axis="axisRow" fieldPosition="0"/>
    </format>
    <format dxfId="650">
      <pivotArea dataOnly="0" labelOnly="1" outline="0" axis="axisValues" fieldPosition="0"/>
    </format>
    <format dxfId="649">
      <pivotArea type="all" dataOnly="0" outline="0" fieldPosition="0"/>
    </format>
    <format dxfId="648">
      <pivotArea outline="0" collapsedLevelsAreSubtotals="1" fieldPosition="0"/>
    </format>
    <format dxfId="647">
      <pivotArea field="0" type="button" dataOnly="0" labelOnly="1" outline="0" axis="axisRow" fieldPosition="0"/>
    </format>
    <format dxfId="646">
      <pivotArea dataOnly="0" labelOnly="1" fieldPosition="0">
        <references count="1">
          <reference field="0" count="2">
            <x v="599"/>
            <x v="956"/>
          </reference>
        </references>
      </pivotArea>
    </format>
    <format dxfId="64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02EBC-29DE-A14D-973E-6FD62F1D4B30}" name="PivotTable57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Q4:AR29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25">
    <i>
      <x v="58"/>
    </i>
    <i>
      <x v="172"/>
    </i>
    <i>
      <x v="178"/>
    </i>
    <i>
      <x v="189"/>
    </i>
    <i>
      <x v="336"/>
    </i>
    <i>
      <x v="378"/>
    </i>
    <i>
      <x v="470"/>
    </i>
    <i>
      <x v="474"/>
    </i>
    <i>
      <x v="566"/>
    </i>
    <i>
      <x v="595"/>
    </i>
    <i>
      <x v="678"/>
    </i>
    <i>
      <x v="685"/>
    </i>
    <i>
      <x v="688"/>
    </i>
    <i>
      <x v="702"/>
    </i>
    <i>
      <x v="712"/>
    </i>
    <i>
      <x v="720"/>
    </i>
    <i>
      <x v="730"/>
    </i>
    <i>
      <x v="744"/>
    </i>
    <i>
      <x v="769"/>
    </i>
    <i>
      <x v="1017"/>
    </i>
    <i>
      <x v="1046"/>
    </i>
    <i>
      <x v="1060"/>
    </i>
    <i>
      <x v="1097"/>
    </i>
    <i>
      <x v="1288"/>
    </i>
    <i>
      <x v="1361"/>
    </i>
  </rowItems>
  <colItems count="1">
    <i/>
  </colItems>
  <pageFields count="1">
    <pageField fld="13" hier="-1"/>
  </pageFields>
  <dataFields count="1">
    <dataField name="StoneBr" fld="83" baseField="0" baseItem="0"/>
  </dataFields>
  <formats count="9">
    <format dxfId="662">
      <pivotArea field="0" type="button" dataOnly="0" labelOnly="1" outline="0" axis="axisRow" fieldPosition="0"/>
    </format>
    <format dxfId="661">
      <pivotArea dataOnly="0" labelOnly="1" outline="0" axis="axisValues" fieldPosition="0"/>
    </format>
    <format dxfId="660">
      <pivotArea field="0" type="button" dataOnly="0" labelOnly="1" outline="0" axis="axisRow" fieldPosition="0"/>
    </format>
    <format dxfId="659">
      <pivotArea dataOnly="0" labelOnly="1" outline="0" axis="axisValues" fieldPosition="0"/>
    </format>
    <format dxfId="658">
      <pivotArea type="all" dataOnly="0" outline="0" fieldPosition="0"/>
    </format>
    <format dxfId="657">
      <pivotArea outline="0" collapsedLevelsAreSubtotals="1" fieldPosition="0"/>
    </format>
    <format dxfId="656">
      <pivotArea field="0" type="button" dataOnly="0" labelOnly="1" outline="0" axis="axisRow" fieldPosition="0"/>
    </format>
    <format dxfId="655">
      <pivotArea dataOnly="0" labelOnly="1" fieldPosition="0">
        <references count="1">
          <reference field="0" count="25">
            <x v="58"/>
            <x v="172"/>
            <x v="178"/>
            <x v="189"/>
            <x v="336"/>
            <x v="378"/>
            <x v="470"/>
            <x v="474"/>
            <x v="566"/>
            <x v="595"/>
            <x v="678"/>
            <x v="685"/>
            <x v="688"/>
            <x v="702"/>
            <x v="712"/>
            <x v="720"/>
            <x v="730"/>
            <x v="744"/>
            <x v="769"/>
            <x v="1017"/>
            <x v="1046"/>
            <x v="1060"/>
            <x v="1097"/>
            <x v="1288"/>
            <x v="1361"/>
          </reference>
        </references>
      </pivotArea>
    </format>
    <format dxfId="65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D0129-49F9-AD4F-A642-1557160AD48F}" name="PivotTable44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A4:AB45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41">
    <i>
      <x v="4"/>
    </i>
    <i>
      <x v="85"/>
    </i>
    <i>
      <x v="226"/>
    </i>
    <i>
      <x v="231"/>
    </i>
    <i>
      <x v="272"/>
    </i>
    <i>
      <x v="318"/>
    </i>
    <i>
      <x v="359"/>
    </i>
    <i>
      <x v="403"/>
    </i>
    <i>
      <x v="423"/>
    </i>
    <i>
      <x v="496"/>
    </i>
    <i>
      <x v="517"/>
    </i>
    <i>
      <x v="524"/>
    </i>
    <i>
      <x v="541"/>
    </i>
    <i>
      <x v="564"/>
    </i>
    <i>
      <x v="654"/>
    </i>
    <i>
      <x v="661"/>
    </i>
    <i>
      <x v="684"/>
    </i>
    <i>
      <x v="691"/>
    </i>
    <i>
      <x v="718"/>
    </i>
    <i>
      <x v="748"/>
    </i>
    <i>
      <x v="759"/>
    </i>
    <i>
      <x v="763"/>
    </i>
    <i>
      <x v="792"/>
    </i>
    <i>
      <x v="981"/>
    </i>
    <i>
      <x v="990"/>
    </i>
    <i>
      <x v="1032"/>
    </i>
    <i>
      <x v="1057"/>
    </i>
    <i>
      <x v="1105"/>
    </i>
    <i>
      <x v="1169"/>
    </i>
    <i>
      <x v="1175"/>
    </i>
    <i>
      <x v="1182"/>
    </i>
    <i>
      <x v="1187"/>
    </i>
    <i>
      <x v="1256"/>
    </i>
    <i>
      <x v="1302"/>
    </i>
    <i>
      <x v="1312"/>
    </i>
    <i>
      <x v="1313"/>
    </i>
    <i>
      <x v="1322"/>
    </i>
    <i>
      <x v="1353"/>
    </i>
    <i>
      <x v="1373"/>
    </i>
    <i>
      <x v="1417"/>
    </i>
    <i>
      <x v="1426"/>
    </i>
  </rowItems>
  <colItems count="1">
    <i/>
  </colItems>
  <pageFields count="1">
    <pageField fld="13" hier="-1"/>
  </pageFields>
  <dataFields count="1">
    <dataField name="Sum of TotalSF Rounded" fld="48" baseField="0" baseItem="0"/>
  </dataFields>
  <formats count="9">
    <format dxfId="671">
      <pivotArea field="0" type="button" dataOnly="0" labelOnly="1" outline="0" axis="axisRow" fieldPosition="0"/>
    </format>
    <format dxfId="670">
      <pivotArea dataOnly="0" labelOnly="1" outline="0" axis="axisValues" fieldPosition="0"/>
    </format>
    <format dxfId="669">
      <pivotArea field="0" type="button" dataOnly="0" labelOnly="1" outline="0" axis="axisRow" fieldPosition="0"/>
    </format>
    <format dxfId="668">
      <pivotArea dataOnly="0" labelOnly="1" outline="0" axis="axisValues" fieldPosition="0"/>
    </format>
    <format dxfId="667">
      <pivotArea type="all" dataOnly="0" outline="0" fieldPosition="0"/>
    </format>
    <format dxfId="666">
      <pivotArea outline="0" collapsedLevelsAreSubtotals="1" fieldPosition="0"/>
    </format>
    <format dxfId="665">
      <pivotArea field="0" type="button" dataOnly="0" labelOnly="1" outline="0" axis="axisRow" fieldPosition="0"/>
    </format>
    <format dxfId="664">
      <pivotArea dataOnly="0" labelOnly="1" fieldPosition="0">
        <references count="1">
          <reference field="0" count="41">
            <x v="4"/>
            <x v="85"/>
            <x v="226"/>
            <x v="231"/>
            <x v="272"/>
            <x v="318"/>
            <x v="359"/>
            <x v="403"/>
            <x v="423"/>
            <x v="496"/>
            <x v="517"/>
            <x v="524"/>
            <x v="541"/>
            <x v="564"/>
            <x v="654"/>
            <x v="661"/>
            <x v="684"/>
            <x v="691"/>
            <x v="718"/>
            <x v="748"/>
            <x v="759"/>
            <x v="763"/>
            <x v="792"/>
            <x v="981"/>
            <x v="990"/>
            <x v="1032"/>
            <x v="1057"/>
            <x v="1105"/>
            <x v="1169"/>
            <x v="1175"/>
            <x v="1182"/>
            <x v="1187"/>
            <x v="1256"/>
            <x v="1302"/>
            <x v="1312"/>
            <x v="1313"/>
            <x v="1322"/>
            <x v="1353"/>
            <x v="1373"/>
            <x v="1417"/>
            <x v="1426"/>
          </reference>
        </references>
      </pivotArea>
    </format>
    <format dxfId="66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659957-B04F-7F46-9E81-D4CA184BBCEF}" name="PivotTable54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W4:AX15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1">
    <i>
      <x v="1"/>
    </i>
    <i>
      <x v="53"/>
    </i>
    <i>
      <x v="160"/>
    </i>
    <i>
      <x v="326"/>
    </i>
    <i>
      <x v="400"/>
    </i>
    <i>
      <x v="672"/>
    </i>
    <i>
      <x v="764"/>
    </i>
    <i>
      <x v="849"/>
    </i>
    <i>
      <x v="1155"/>
    </i>
    <i>
      <x v="1164"/>
    </i>
    <i>
      <x v="1253"/>
    </i>
  </rowItems>
  <colItems count="1">
    <i/>
  </colItems>
  <pageFields count="1">
    <pageField fld="13" hier="-1"/>
  </pageFields>
  <dataFields count="1">
    <dataField name="Veenker" fld="83" baseField="0" baseItem="0"/>
  </dataFields>
  <formats count="9">
    <format dxfId="680">
      <pivotArea field="0" type="button" dataOnly="0" labelOnly="1" outline="0" axis="axisRow" fieldPosition="0"/>
    </format>
    <format dxfId="679">
      <pivotArea dataOnly="0" labelOnly="1" outline="0" axis="axisValues" fieldPosition="0"/>
    </format>
    <format dxfId="678">
      <pivotArea field="0" type="button" dataOnly="0" labelOnly="1" outline="0" axis="axisRow" fieldPosition="0"/>
    </format>
    <format dxfId="677">
      <pivotArea dataOnly="0" labelOnly="1" outline="0" axis="axisValues" fieldPosition="0"/>
    </format>
    <format dxfId="676">
      <pivotArea type="all" dataOnly="0" outline="0" fieldPosition="0"/>
    </format>
    <format dxfId="675">
      <pivotArea outline="0" collapsedLevelsAreSubtotals="1" fieldPosition="0"/>
    </format>
    <format dxfId="674">
      <pivotArea field="0" type="button" dataOnly="0" labelOnly="1" outline="0" axis="axisRow" fieldPosition="0"/>
    </format>
    <format dxfId="673">
      <pivotArea dataOnly="0" labelOnly="1" fieldPosition="0">
        <references count="1">
          <reference field="0" count="11">
            <x v="1"/>
            <x v="53"/>
            <x v="160"/>
            <x v="326"/>
            <x v="400"/>
            <x v="672"/>
            <x v="764"/>
            <x v="849"/>
            <x v="1155"/>
            <x v="1164"/>
            <x v="1253"/>
          </reference>
        </references>
      </pivotArea>
    </format>
    <format dxfId="67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66E42-C712-BD41-BAA5-2EC533226A7C}" name="PivotTable41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M4:N55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51">
    <i>
      <x v="3"/>
    </i>
    <i>
      <x v="92"/>
    </i>
    <i>
      <x v="113"/>
    </i>
    <i>
      <x v="114"/>
    </i>
    <i>
      <x v="181"/>
    </i>
    <i>
      <x v="190"/>
    </i>
    <i>
      <x v="218"/>
    </i>
    <i>
      <x v="251"/>
    </i>
    <i>
      <x v="299"/>
    </i>
    <i>
      <x v="300"/>
    </i>
    <i>
      <x v="407"/>
    </i>
    <i>
      <x v="417"/>
    </i>
    <i>
      <x v="438"/>
    </i>
    <i>
      <x v="463"/>
    </i>
    <i>
      <x v="503"/>
    </i>
    <i>
      <x v="514"/>
    </i>
    <i>
      <x v="519"/>
    </i>
    <i>
      <x v="529"/>
    </i>
    <i>
      <x v="598"/>
    </i>
    <i>
      <x v="608"/>
    </i>
    <i>
      <x v="657"/>
    </i>
    <i>
      <x v="669"/>
    </i>
    <i>
      <x v="673"/>
    </i>
    <i>
      <x v="726"/>
    </i>
    <i>
      <x v="852"/>
    </i>
    <i>
      <x v="860"/>
    </i>
    <i>
      <x v="907"/>
    </i>
    <i>
      <x v="913"/>
    </i>
    <i>
      <x v="955"/>
    </i>
    <i>
      <x v="966"/>
    </i>
    <i>
      <x v="1012"/>
    </i>
    <i>
      <x v="1034"/>
    </i>
    <i>
      <x v="1059"/>
    </i>
    <i>
      <x v="1075"/>
    </i>
    <i>
      <x v="1147"/>
    </i>
    <i>
      <x v="1152"/>
    </i>
    <i>
      <x v="1161"/>
    </i>
    <i>
      <x v="1174"/>
    </i>
    <i>
      <x v="1178"/>
    </i>
    <i>
      <x v="1181"/>
    </i>
    <i>
      <x v="1235"/>
    </i>
    <i>
      <x v="1244"/>
    </i>
    <i>
      <x v="1268"/>
    </i>
    <i>
      <x v="1274"/>
    </i>
    <i>
      <x v="1301"/>
    </i>
    <i>
      <x v="1310"/>
    </i>
    <i>
      <x v="1343"/>
    </i>
    <i>
      <x v="1405"/>
    </i>
    <i>
      <x v="1419"/>
    </i>
    <i>
      <x v="1440"/>
    </i>
    <i>
      <x v="1457"/>
    </i>
  </rowItems>
  <colItems count="1">
    <i/>
  </colItems>
  <pageFields count="1">
    <pageField fld="13" hier="-1"/>
  </pageFields>
  <dataFields count="1">
    <dataField name="Crawford" fld="83" baseField="0" baseItem="0"/>
  </dataFields>
  <formats count="10">
    <format dxfId="690">
      <pivotArea field="0" type="button" dataOnly="0" labelOnly="1" outline="0" axis="axisRow" fieldPosition="0"/>
    </format>
    <format dxfId="689">
      <pivotArea dataOnly="0" labelOnly="1" outline="0" axis="axisValues" fieldPosition="0"/>
    </format>
    <format dxfId="688">
      <pivotArea field="0" type="button" dataOnly="0" labelOnly="1" outline="0" axis="axisRow" fieldPosition="0"/>
    </format>
    <format dxfId="687">
      <pivotArea dataOnly="0" labelOnly="1" outline="0" axis="axisValues" fieldPosition="0"/>
    </format>
    <format dxfId="686">
      <pivotArea type="all" dataOnly="0" outline="0" fieldPosition="0"/>
    </format>
    <format dxfId="685">
      <pivotArea outline="0" collapsedLevelsAreSubtotals="1" fieldPosition="0"/>
    </format>
    <format dxfId="684">
      <pivotArea field="0" type="button" dataOnly="0" labelOnly="1" outline="0" axis="axisRow" fieldPosition="0"/>
    </format>
    <format dxfId="683">
      <pivotArea dataOnly="0" labelOnly="1" fieldPosition="0">
        <references count="1">
          <reference field="0" count="50">
            <x v="3"/>
            <x v="92"/>
            <x v="113"/>
            <x v="114"/>
            <x v="181"/>
            <x v="190"/>
            <x v="218"/>
            <x v="251"/>
            <x v="299"/>
            <x v="300"/>
            <x v="407"/>
            <x v="417"/>
            <x v="438"/>
            <x v="463"/>
            <x v="503"/>
            <x v="514"/>
            <x v="519"/>
            <x v="529"/>
            <x v="598"/>
            <x v="608"/>
            <x v="657"/>
            <x v="669"/>
            <x v="673"/>
            <x v="726"/>
            <x v="852"/>
            <x v="860"/>
            <x v="907"/>
            <x v="913"/>
            <x v="955"/>
            <x v="966"/>
            <x v="1012"/>
            <x v="1034"/>
            <x v="1059"/>
            <x v="1075"/>
            <x v="1147"/>
            <x v="1152"/>
            <x v="1161"/>
            <x v="1174"/>
            <x v="1178"/>
            <x v="1181"/>
            <x v="1235"/>
            <x v="1244"/>
            <x v="1268"/>
            <x v="1274"/>
            <x v="1301"/>
            <x v="1310"/>
            <x v="1343"/>
            <x v="1405"/>
            <x v="1419"/>
            <x v="1440"/>
          </reference>
        </references>
      </pivotArea>
    </format>
    <format dxfId="682">
      <pivotArea dataOnly="0" labelOnly="1" fieldPosition="0">
        <references count="1">
          <reference field="0" count="1">
            <x v="1457"/>
          </reference>
        </references>
      </pivotArea>
    </format>
    <format dxfId="68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2E7F1-D8D8-A841-B1E9-E181660D5A37}" name="PivotTable47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U4:V21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7">
    <i>
      <x v="23"/>
    </i>
    <i>
      <x v="75"/>
    </i>
    <i>
      <x v="344"/>
    </i>
    <i>
      <x v="357"/>
    </i>
    <i>
      <x v="434"/>
    </i>
    <i>
      <x v="489"/>
    </i>
    <i>
      <x v="490"/>
    </i>
    <i>
      <x v="614"/>
    </i>
    <i>
      <x v="649"/>
    </i>
    <i>
      <x v="915"/>
    </i>
    <i>
      <x v="1007"/>
    </i>
    <i>
      <x v="1038"/>
    </i>
    <i>
      <x v="1039"/>
    </i>
    <i>
      <x v="1068"/>
    </i>
    <i>
      <x v="1086"/>
    </i>
    <i>
      <x v="1367"/>
    </i>
    <i>
      <x v="1449"/>
    </i>
  </rowItems>
  <colItems count="1">
    <i/>
  </colItems>
  <pageFields count="1">
    <pageField fld="13" hier="-1"/>
  </pageFields>
  <dataFields count="1">
    <dataField name="MeadowV" fld="83" baseField="0" baseItem="0"/>
  </dataFields>
  <formats count="9">
    <format dxfId="699">
      <pivotArea field="0" type="button" dataOnly="0" labelOnly="1" outline="0" axis="axisRow" fieldPosition="0"/>
    </format>
    <format dxfId="698">
      <pivotArea dataOnly="0" labelOnly="1" outline="0" axis="axisValues" fieldPosition="0"/>
    </format>
    <format dxfId="697">
      <pivotArea field="0" type="button" dataOnly="0" labelOnly="1" outline="0" axis="axisRow" fieldPosition="0"/>
    </format>
    <format dxfId="696">
      <pivotArea dataOnly="0" labelOnly="1" outline="0" axis="axisValues" fieldPosition="0"/>
    </format>
    <format dxfId="695">
      <pivotArea type="all" dataOnly="0" outline="0" fieldPosition="0"/>
    </format>
    <format dxfId="694">
      <pivotArea outline="0" collapsedLevelsAreSubtotals="1" fieldPosition="0"/>
    </format>
    <format dxfId="693">
      <pivotArea field="0" type="button" dataOnly="0" labelOnly="1" outline="0" axis="axisRow" fieldPosition="0"/>
    </format>
    <format dxfId="692">
      <pivotArea dataOnly="0" labelOnly="1" fieldPosition="0">
        <references count="1">
          <reference field="0" count="17">
            <x v="23"/>
            <x v="75"/>
            <x v="344"/>
            <x v="357"/>
            <x v="434"/>
            <x v="489"/>
            <x v="490"/>
            <x v="614"/>
            <x v="649"/>
            <x v="915"/>
            <x v="1007"/>
            <x v="1038"/>
            <x v="1039"/>
            <x v="1068"/>
            <x v="1086"/>
            <x v="1367"/>
            <x v="1449"/>
          </reference>
        </references>
      </pivotArea>
    </format>
    <format dxfId="69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2A0DB1-9572-CC43-AB78-D10842F29FA8}" name="PivotTable33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4:B21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7">
    <i>
      <x v="219"/>
    </i>
    <i>
      <x v="229"/>
    </i>
    <i>
      <x v="385"/>
    </i>
    <i>
      <x v="443"/>
    </i>
    <i>
      <x v="465"/>
    </i>
    <i>
      <x v="559"/>
    </i>
    <i>
      <x v="597"/>
    </i>
    <i>
      <x v="639"/>
    </i>
    <i>
      <x v="790"/>
    </i>
    <i>
      <x v="851"/>
    </i>
    <i>
      <x v="982"/>
    </i>
    <i>
      <x v="1004"/>
    </i>
    <i>
      <x v="1019"/>
    </i>
    <i>
      <x v="1023"/>
    </i>
    <i>
      <x v="1126"/>
    </i>
    <i>
      <x v="1394"/>
    </i>
    <i>
      <x v="1415"/>
    </i>
  </rowItems>
  <colItems count="1">
    <i/>
  </colItems>
  <pageFields count="1">
    <pageField fld="13" hier="-1"/>
  </pageFields>
  <dataFields count="1">
    <dataField name="Blmngtn" fld="83" baseField="0" baseItem="0"/>
  </dataFields>
  <formats count="9">
    <format dxfId="708">
      <pivotArea field="0" type="button" dataOnly="0" labelOnly="1" outline="0" axis="axisRow" fieldPosition="0"/>
    </format>
    <format dxfId="707">
      <pivotArea dataOnly="0" labelOnly="1" outline="0" axis="axisValues" fieldPosition="0"/>
    </format>
    <format dxfId="706">
      <pivotArea field="0" type="button" dataOnly="0" labelOnly="1" outline="0" axis="axisRow" fieldPosition="0"/>
    </format>
    <format dxfId="705">
      <pivotArea dataOnly="0" labelOnly="1" outline="0" axis="axisValues" fieldPosition="0"/>
    </format>
    <format dxfId="704">
      <pivotArea type="all" dataOnly="0" outline="0" fieldPosition="0"/>
    </format>
    <format dxfId="703">
      <pivotArea outline="0" collapsedLevelsAreSubtotals="1" fieldPosition="0"/>
    </format>
    <format dxfId="702">
      <pivotArea field="0" type="button" dataOnly="0" labelOnly="1" outline="0" axis="axisRow" fieldPosition="0"/>
    </format>
    <format dxfId="701">
      <pivotArea dataOnly="0" labelOnly="1" fieldPosition="0">
        <references count="1">
          <reference field="0" count="17">
            <x v="219"/>
            <x v="229"/>
            <x v="385"/>
            <x v="443"/>
            <x v="465"/>
            <x v="559"/>
            <x v="597"/>
            <x v="639"/>
            <x v="790"/>
            <x v="851"/>
            <x v="982"/>
            <x v="1004"/>
            <x v="1019"/>
            <x v="1023"/>
            <x v="1126"/>
            <x v="1394"/>
            <x v="1415"/>
          </reference>
        </references>
      </pivotArea>
    </format>
    <format dxfId="70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E6948-5425-2D4C-9F3B-15DBA78EC0AB}" name="PivotTable35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E4:F20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6">
    <i>
      <x v="225"/>
    </i>
    <i>
      <x v="227"/>
    </i>
    <i>
      <x v="232"/>
    </i>
    <i>
      <x v="235"/>
    </i>
    <i>
      <x v="363"/>
    </i>
    <i>
      <x v="430"/>
    </i>
    <i>
      <x v="432"/>
    </i>
    <i>
      <x v="500"/>
    </i>
    <i>
      <x v="655"/>
    </i>
    <i>
      <x v="837"/>
    </i>
    <i>
      <x v="1029"/>
    </i>
    <i>
      <x v="1104"/>
    </i>
    <i>
      <x v="1219"/>
    </i>
    <i>
      <x v="1291"/>
    </i>
    <i>
      <x v="1334"/>
    </i>
    <i>
      <x v="1378"/>
    </i>
  </rowItems>
  <colItems count="1">
    <i/>
  </colItems>
  <pageFields count="1">
    <pageField fld="13" hier="-1"/>
  </pageFields>
  <dataFields count="1">
    <dataField name="BeDale" fld="83" baseField="0" baseItem="0"/>
  </dataFields>
  <formats count="9">
    <format dxfId="717">
      <pivotArea field="0" type="button" dataOnly="0" labelOnly="1" outline="0" axis="axisRow" fieldPosition="0"/>
    </format>
    <format dxfId="716">
      <pivotArea dataOnly="0" labelOnly="1" outline="0" axis="axisValues" fieldPosition="0"/>
    </format>
    <format dxfId="715">
      <pivotArea field="0" type="button" dataOnly="0" labelOnly="1" outline="0" axis="axisRow" fieldPosition="0"/>
    </format>
    <format dxfId="714">
      <pivotArea dataOnly="0" labelOnly="1" outline="0" axis="axisValues" fieldPosition="0"/>
    </format>
    <format dxfId="713">
      <pivotArea type="all" dataOnly="0" outline="0" fieldPosition="0"/>
    </format>
    <format dxfId="712">
      <pivotArea outline="0" collapsedLevelsAreSubtotals="1" fieldPosition="0"/>
    </format>
    <format dxfId="711">
      <pivotArea field="0" type="button" dataOnly="0" labelOnly="1" outline="0" axis="axisRow" fieldPosition="0"/>
    </format>
    <format dxfId="710">
      <pivotArea dataOnly="0" labelOnly="1" fieldPosition="0">
        <references count="1">
          <reference field="0" count="16">
            <x v="225"/>
            <x v="227"/>
            <x v="232"/>
            <x v="235"/>
            <x v="363"/>
            <x v="430"/>
            <x v="432"/>
            <x v="500"/>
            <x v="655"/>
            <x v="837"/>
            <x v="1029"/>
            <x v="1104"/>
            <x v="1219"/>
            <x v="1291"/>
            <x v="1334"/>
            <x v="1378"/>
          </reference>
        </references>
      </pivotArea>
    </format>
    <format dxfId="70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2AEC8-8B47-434E-ACF6-7C93A195F618}" name="PivotTable40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O4:P104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00">
    <i>
      <x v="39"/>
    </i>
    <i>
      <x v="97"/>
    </i>
    <i>
      <x v="98"/>
    </i>
    <i>
      <x v="110"/>
    </i>
    <i>
      <x v="117"/>
    </i>
    <i>
      <x v="145"/>
    </i>
    <i>
      <x v="155"/>
    </i>
    <i>
      <x v="165"/>
    </i>
    <i>
      <x v="175"/>
    </i>
    <i>
      <x v="182"/>
    </i>
    <i>
      <x v="193"/>
    </i>
    <i>
      <x v="200"/>
    </i>
    <i>
      <x v="210"/>
    </i>
    <i>
      <x v="211"/>
    </i>
    <i>
      <x v="239"/>
    </i>
    <i>
      <x v="269"/>
    </i>
    <i>
      <x v="292"/>
    </i>
    <i>
      <x v="308"/>
    </i>
    <i>
      <x v="352"/>
    </i>
    <i>
      <x v="362"/>
    </i>
    <i>
      <x v="375"/>
    </i>
    <i>
      <x v="386"/>
    </i>
    <i>
      <x v="387"/>
    </i>
    <i>
      <x v="390"/>
    </i>
    <i>
      <x v="395"/>
    </i>
    <i>
      <x v="410"/>
    </i>
    <i>
      <x v="418"/>
    </i>
    <i>
      <x v="439"/>
    </i>
    <i>
      <x v="441"/>
    </i>
    <i>
      <x v="445"/>
    </i>
    <i>
      <x v="472"/>
    </i>
    <i>
      <x v="502"/>
    </i>
    <i>
      <x v="523"/>
    </i>
    <i>
      <x v="528"/>
    </i>
    <i>
      <x v="535"/>
    </i>
    <i>
      <x v="553"/>
    </i>
    <i>
      <x v="562"/>
    </i>
    <i>
      <x v="563"/>
    </i>
    <i>
      <x v="582"/>
    </i>
    <i>
      <x v="607"/>
    </i>
    <i>
      <x v="620"/>
    </i>
    <i>
      <x v="638"/>
    </i>
    <i>
      <x v="647"/>
    </i>
    <i>
      <x v="651"/>
    </i>
    <i>
      <x v="659"/>
    </i>
    <i>
      <x v="663"/>
    </i>
    <i>
      <x v="671"/>
    </i>
    <i>
      <x v="697"/>
    </i>
    <i>
      <x v="723"/>
    </i>
    <i>
      <x v="724"/>
    </i>
    <i>
      <x v="738"/>
    </i>
    <i>
      <x v="749"/>
    </i>
    <i>
      <x v="771"/>
    </i>
    <i>
      <x v="772"/>
    </i>
    <i>
      <x v="814"/>
    </i>
    <i>
      <x v="839"/>
    </i>
    <i>
      <x v="880"/>
    </i>
    <i>
      <x v="887"/>
    </i>
    <i>
      <x v="917"/>
    </i>
    <i>
      <x v="921"/>
    </i>
    <i>
      <x v="942"/>
    </i>
    <i>
      <x v="954"/>
    </i>
    <i>
      <x v="978"/>
    </i>
    <i>
      <x v="985"/>
    </i>
    <i>
      <x v="1000"/>
    </i>
    <i>
      <x v="1011"/>
    </i>
    <i>
      <x v="1020"/>
    </i>
    <i>
      <x v="1035"/>
    </i>
    <i>
      <x v="1045"/>
    </i>
    <i>
      <x v="1049"/>
    </i>
    <i>
      <x v="1053"/>
    </i>
    <i>
      <x v="1072"/>
    </i>
    <i>
      <x v="1073"/>
    </i>
    <i>
      <x v="1088"/>
    </i>
    <i>
      <x v="1122"/>
    </i>
    <i>
      <x v="1123"/>
    </i>
    <i>
      <x v="1144"/>
    </i>
    <i>
      <x v="1151"/>
    </i>
    <i>
      <x v="1168"/>
    </i>
    <i>
      <x v="1179"/>
    </i>
    <i>
      <x v="1185"/>
    </i>
    <i>
      <x v="1212"/>
    </i>
    <i>
      <x v="1254"/>
    </i>
    <i>
      <x v="1257"/>
    </i>
    <i>
      <x v="1273"/>
    </i>
    <i>
      <x v="1294"/>
    </i>
    <i>
      <x v="1297"/>
    </i>
    <i>
      <x v="1298"/>
    </i>
    <i>
      <x v="1304"/>
    </i>
    <i>
      <x v="1314"/>
    </i>
    <i>
      <x v="1319"/>
    </i>
    <i>
      <x v="1326"/>
    </i>
    <i>
      <x v="1332"/>
    </i>
    <i>
      <x v="1377"/>
    </i>
    <i>
      <x v="1380"/>
    </i>
    <i>
      <x v="1384"/>
    </i>
    <i>
      <x v="1423"/>
    </i>
    <i>
      <x v="1448"/>
    </i>
    <i>
      <x v="1452"/>
    </i>
    <i>
      <x v="1459"/>
    </i>
  </rowItems>
  <colItems count="1">
    <i/>
  </colItems>
  <pageFields count="1">
    <pageField fld="13" hier="-1"/>
  </pageFields>
  <dataFields count="1">
    <dataField name="Edwards" fld="83" baseField="0" baseItem="0"/>
  </dataFields>
  <formats count="10">
    <format dxfId="727">
      <pivotArea field="0" type="button" dataOnly="0" labelOnly="1" outline="0" axis="axisRow" fieldPosition="0"/>
    </format>
    <format dxfId="726">
      <pivotArea dataOnly="0" labelOnly="1" outline="0" axis="axisValues" fieldPosition="0"/>
    </format>
    <format dxfId="725">
      <pivotArea field="0" type="button" dataOnly="0" labelOnly="1" outline="0" axis="axisRow" fieldPosition="0"/>
    </format>
    <format dxfId="724">
      <pivotArea dataOnly="0" labelOnly="1" outline="0" axis="axisValues" fieldPosition="0"/>
    </format>
    <format dxfId="723">
      <pivotArea type="all" dataOnly="0" outline="0" fieldPosition="0"/>
    </format>
    <format dxfId="722">
      <pivotArea outline="0" collapsedLevelsAreSubtotals="1" fieldPosition="0"/>
    </format>
    <format dxfId="721">
      <pivotArea field="0" type="button" dataOnly="0" labelOnly="1" outline="0" axis="axisRow" fieldPosition="0"/>
    </format>
    <format dxfId="720">
      <pivotArea dataOnly="0" labelOnly="1" fieldPosition="0">
        <references count="1">
          <reference field="0" count="50">
            <x v="39"/>
            <x v="97"/>
            <x v="98"/>
            <x v="110"/>
            <x v="117"/>
            <x v="145"/>
            <x v="155"/>
            <x v="165"/>
            <x v="175"/>
            <x v="182"/>
            <x v="193"/>
            <x v="200"/>
            <x v="210"/>
            <x v="211"/>
            <x v="239"/>
            <x v="269"/>
            <x v="292"/>
            <x v="308"/>
            <x v="352"/>
            <x v="362"/>
            <x v="375"/>
            <x v="386"/>
            <x v="387"/>
            <x v="390"/>
            <x v="395"/>
            <x v="410"/>
            <x v="418"/>
            <x v="439"/>
            <x v="441"/>
            <x v="445"/>
            <x v="472"/>
            <x v="502"/>
            <x v="523"/>
            <x v="528"/>
            <x v="535"/>
            <x v="553"/>
            <x v="562"/>
            <x v="563"/>
            <x v="582"/>
            <x v="607"/>
            <x v="620"/>
            <x v="638"/>
            <x v="647"/>
            <x v="651"/>
            <x v="659"/>
            <x v="663"/>
            <x v="671"/>
            <x v="697"/>
            <x v="723"/>
            <x v="724"/>
          </reference>
        </references>
      </pivotArea>
    </format>
    <format dxfId="719">
      <pivotArea dataOnly="0" labelOnly="1" fieldPosition="0">
        <references count="1">
          <reference field="0" count="50">
            <x v="738"/>
            <x v="749"/>
            <x v="771"/>
            <x v="772"/>
            <x v="814"/>
            <x v="839"/>
            <x v="880"/>
            <x v="887"/>
            <x v="917"/>
            <x v="921"/>
            <x v="942"/>
            <x v="954"/>
            <x v="978"/>
            <x v="985"/>
            <x v="1000"/>
            <x v="1011"/>
            <x v="1020"/>
            <x v="1035"/>
            <x v="1045"/>
            <x v="1049"/>
            <x v="1053"/>
            <x v="1072"/>
            <x v="1073"/>
            <x v="1088"/>
            <x v="1122"/>
            <x v="1123"/>
            <x v="1144"/>
            <x v="1151"/>
            <x v="1168"/>
            <x v="1179"/>
            <x v="1185"/>
            <x v="1212"/>
            <x v="1254"/>
            <x v="1257"/>
            <x v="1273"/>
            <x v="1294"/>
            <x v="1297"/>
            <x v="1298"/>
            <x v="1304"/>
            <x v="1314"/>
            <x v="1319"/>
            <x v="1326"/>
            <x v="1332"/>
            <x v="1377"/>
            <x v="1380"/>
            <x v="1384"/>
            <x v="1423"/>
            <x v="1448"/>
            <x v="1452"/>
            <x v="1459"/>
          </reference>
        </references>
      </pivotArea>
    </format>
    <format dxfId="7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B686C2-294E-9345-8783-F50CC59AE404}" name="PivotTable45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Y4:Z229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225">
    <i>
      <x v="14"/>
    </i>
    <i>
      <x v="16"/>
    </i>
    <i>
      <x v="19"/>
    </i>
    <i>
      <x v="26"/>
    </i>
    <i>
      <x v="28"/>
    </i>
    <i>
      <x v="33"/>
    </i>
    <i>
      <x v="37"/>
    </i>
    <i>
      <x v="38"/>
    </i>
    <i>
      <x v="40"/>
    </i>
    <i>
      <x v="44"/>
    </i>
    <i>
      <x v="54"/>
    </i>
    <i>
      <x v="55"/>
    </i>
    <i>
      <x v="66"/>
    </i>
    <i>
      <x v="70"/>
    </i>
    <i>
      <x v="73"/>
    </i>
    <i>
      <x v="76"/>
    </i>
    <i>
      <x v="80"/>
    </i>
    <i>
      <x v="83"/>
    </i>
    <i>
      <x v="90"/>
    </i>
    <i>
      <x v="91"/>
    </i>
    <i>
      <x v="99"/>
    </i>
    <i>
      <x v="122"/>
    </i>
    <i>
      <x v="128"/>
    </i>
    <i>
      <x v="129"/>
    </i>
    <i>
      <x v="130"/>
    </i>
    <i>
      <x v="132"/>
    </i>
    <i>
      <x v="136"/>
    </i>
    <i>
      <x v="140"/>
    </i>
    <i>
      <x v="142"/>
    </i>
    <i>
      <x v="156"/>
    </i>
    <i>
      <x v="171"/>
    </i>
    <i>
      <x v="173"/>
    </i>
    <i>
      <x v="191"/>
    </i>
    <i>
      <x v="197"/>
    </i>
    <i>
      <x v="207"/>
    </i>
    <i>
      <x v="209"/>
    </i>
    <i>
      <x v="215"/>
    </i>
    <i>
      <x v="223"/>
    </i>
    <i>
      <x v="230"/>
    </i>
    <i>
      <x v="247"/>
    </i>
    <i>
      <x v="253"/>
    </i>
    <i>
      <x v="254"/>
    </i>
    <i>
      <x v="260"/>
    </i>
    <i>
      <x v="273"/>
    </i>
    <i>
      <x v="286"/>
    </i>
    <i>
      <x v="287"/>
    </i>
    <i>
      <x v="294"/>
    </i>
    <i>
      <x v="311"/>
    </i>
    <i>
      <x v="324"/>
    </i>
    <i>
      <x v="327"/>
    </i>
    <i>
      <x v="330"/>
    </i>
    <i>
      <x v="331"/>
    </i>
    <i>
      <x v="339"/>
    </i>
    <i>
      <x v="342"/>
    </i>
    <i>
      <x v="346"/>
    </i>
    <i>
      <x v="347"/>
    </i>
    <i>
      <x v="366"/>
    </i>
    <i>
      <x v="367"/>
    </i>
    <i>
      <x v="368"/>
    </i>
    <i>
      <x v="369"/>
    </i>
    <i>
      <x v="373"/>
    </i>
    <i>
      <x v="392"/>
    </i>
    <i>
      <x v="397"/>
    </i>
    <i>
      <x v="419"/>
    </i>
    <i>
      <x v="424"/>
    </i>
    <i>
      <x v="427"/>
    </i>
    <i>
      <x v="446"/>
    </i>
    <i>
      <x v="466"/>
    </i>
    <i>
      <x v="467"/>
    </i>
    <i>
      <x v="485"/>
    </i>
    <i>
      <x v="486"/>
    </i>
    <i>
      <x v="491"/>
    </i>
    <i>
      <x v="493"/>
    </i>
    <i>
      <x v="499"/>
    </i>
    <i>
      <x v="509"/>
    </i>
    <i>
      <x v="510"/>
    </i>
    <i>
      <x v="512"/>
    </i>
    <i>
      <x v="521"/>
    </i>
    <i>
      <x v="526"/>
    </i>
    <i>
      <x v="532"/>
    </i>
    <i>
      <x v="537"/>
    </i>
    <i>
      <x v="543"/>
    </i>
    <i>
      <x v="556"/>
    </i>
    <i>
      <x v="569"/>
    </i>
    <i>
      <x v="570"/>
    </i>
    <i>
      <x v="571"/>
    </i>
    <i>
      <x v="574"/>
    </i>
    <i>
      <x v="575"/>
    </i>
    <i>
      <x v="580"/>
    </i>
    <i>
      <x v="605"/>
    </i>
    <i>
      <x v="615"/>
    </i>
    <i>
      <x v="617"/>
    </i>
    <i>
      <x v="625"/>
    </i>
    <i>
      <x v="626"/>
    </i>
    <i>
      <x v="627"/>
    </i>
    <i>
      <x v="628"/>
    </i>
    <i>
      <x v="629"/>
    </i>
    <i>
      <x v="633"/>
    </i>
    <i>
      <x v="642"/>
    </i>
    <i>
      <x v="645"/>
    </i>
    <i>
      <x v="646"/>
    </i>
    <i>
      <x v="648"/>
    </i>
    <i>
      <x v="656"/>
    </i>
    <i>
      <x v="658"/>
    </i>
    <i>
      <x v="662"/>
    </i>
    <i>
      <x v="666"/>
    </i>
    <i>
      <x v="674"/>
    </i>
    <i>
      <x v="722"/>
    </i>
    <i>
      <x v="725"/>
    </i>
    <i>
      <x v="728"/>
    </i>
    <i>
      <x v="736"/>
    </i>
    <i>
      <x v="754"/>
    </i>
    <i>
      <x v="760"/>
    </i>
    <i>
      <x v="773"/>
    </i>
    <i>
      <x v="797"/>
    </i>
    <i>
      <x v="804"/>
    </i>
    <i>
      <x v="806"/>
    </i>
    <i>
      <x v="808"/>
    </i>
    <i>
      <x v="813"/>
    </i>
    <i>
      <x v="816"/>
    </i>
    <i>
      <x v="830"/>
    </i>
    <i>
      <x v="833"/>
    </i>
    <i>
      <x v="834"/>
    </i>
    <i>
      <x v="842"/>
    </i>
    <i>
      <x v="843"/>
    </i>
    <i>
      <x v="853"/>
    </i>
    <i>
      <x v="863"/>
    </i>
    <i>
      <x v="865"/>
    </i>
    <i>
      <x v="870"/>
    </i>
    <i>
      <x v="872"/>
    </i>
    <i>
      <x v="873"/>
    </i>
    <i>
      <x v="884"/>
    </i>
    <i>
      <x v="886"/>
    </i>
    <i>
      <x v="888"/>
    </i>
    <i>
      <x v="889"/>
    </i>
    <i>
      <x v="890"/>
    </i>
    <i>
      <x v="895"/>
    </i>
    <i>
      <x v="900"/>
    </i>
    <i>
      <x v="901"/>
    </i>
    <i>
      <x v="905"/>
    </i>
    <i>
      <x v="910"/>
    </i>
    <i>
      <x v="919"/>
    </i>
    <i>
      <x v="931"/>
    </i>
    <i>
      <x v="934"/>
    </i>
    <i>
      <x v="946"/>
    </i>
    <i>
      <x v="950"/>
    </i>
    <i>
      <x v="967"/>
    </i>
    <i>
      <x v="969"/>
    </i>
    <i>
      <x v="970"/>
    </i>
    <i>
      <x v="980"/>
    </i>
    <i>
      <x v="992"/>
    </i>
    <i>
      <x v="996"/>
    </i>
    <i>
      <x v="1006"/>
    </i>
    <i>
      <x v="1014"/>
    </i>
    <i>
      <x v="1026"/>
    </i>
    <i>
      <x v="1028"/>
    </i>
    <i>
      <x v="1052"/>
    </i>
    <i>
      <x v="1064"/>
    </i>
    <i>
      <x v="1067"/>
    </i>
    <i>
      <x v="1069"/>
    </i>
    <i>
      <x v="1070"/>
    </i>
    <i>
      <x v="1077"/>
    </i>
    <i>
      <x v="1083"/>
    </i>
    <i>
      <x v="1090"/>
    </i>
    <i>
      <x v="1093"/>
    </i>
    <i>
      <x v="1094"/>
    </i>
    <i>
      <x v="1101"/>
    </i>
    <i>
      <x v="1102"/>
    </i>
    <i>
      <x v="1103"/>
    </i>
    <i>
      <x v="1112"/>
    </i>
    <i>
      <x v="1113"/>
    </i>
    <i>
      <x v="1119"/>
    </i>
    <i>
      <x v="1125"/>
    </i>
    <i>
      <x v="1136"/>
    </i>
    <i>
      <x v="1140"/>
    </i>
    <i>
      <x v="1150"/>
    </i>
    <i>
      <x v="1154"/>
    </i>
    <i>
      <x v="1156"/>
    </i>
    <i>
      <x v="1171"/>
    </i>
    <i>
      <x v="1200"/>
    </i>
    <i>
      <x v="1208"/>
    </i>
    <i>
      <x v="1214"/>
    </i>
    <i>
      <x v="1220"/>
    </i>
    <i>
      <x v="1222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49"/>
    </i>
    <i>
      <x v="1250"/>
    </i>
    <i>
      <x v="1259"/>
    </i>
    <i>
      <x v="1261"/>
    </i>
    <i>
      <x v="1264"/>
    </i>
    <i>
      <x v="1269"/>
    </i>
    <i>
      <x v="1275"/>
    </i>
    <i>
      <x v="1290"/>
    </i>
    <i>
      <x v="1295"/>
    </i>
    <i>
      <x v="1296"/>
    </i>
    <i>
      <x v="1299"/>
    </i>
    <i>
      <x v="1315"/>
    </i>
    <i>
      <x v="1320"/>
    </i>
    <i>
      <x v="1340"/>
    </i>
    <i>
      <x v="1350"/>
    </i>
    <i>
      <x v="1351"/>
    </i>
    <i>
      <x v="1356"/>
    </i>
    <i>
      <x v="1357"/>
    </i>
    <i>
      <x v="1362"/>
    </i>
    <i>
      <x v="1371"/>
    </i>
    <i>
      <x v="1381"/>
    </i>
    <i>
      <x v="1391"/>
    </i>
    <i>
      <x v="1392"/>
    </i>
    <i>
      <x v="1398"/>
    </i>
    <i>
      <x v="1411"/>
    </i>
    <i>
      <x v="1412"/>
    </i>
    <i>
      <x v="1418"/>
    </i>
    <i>
      <x v="1424"/>
    </i>
    <i>
      <x v="1425"/>
    </i>
    <i>
      <x v="1427"/>
    </i>
    <i>
      <x v="1435"/>
    </i>
    <i>
      <x v="1436"/>
    </i>
    <i>
      <x v="1450"/>
    </i>
    <i>
      <x v="1458"/>
    </i>
  </rowItems>
  <colItems count="1">
    <i/>
  </colItems>
  <pageFields count="1">
    <pageField fld="13" hier="-1"/>
  </pageFields>
  <dataFields count="1">
    <dataField name="Sum of TotalSF Rounded" fld="48" baseField="0" baseItem="0"/>
  </dataFields>
  <formats count="14">
    <format dxfId="741">
      <pivotArea field="0" type="button" dataOnly="0" labelOnly="1" outline="0" axis="axisRow" fieldPosition="0"/>
    </format>
    <format dxfId="740">
      <pivotArea dataOnly="0" labelOnly="1" outline="0" axis="axisValues" fieldPosition="0"/>
    </format>
    <format dxfId="739">
      <pivotArea field="0" type="button" dataOnly="0" labelOnly="1" outline="0" axis="axisRow" fieldPosition="0"/>
    </format>
    <format dxfId="738">
      <pivotArea dataOnly="0" labelOnly="1" outline="0" axis="axisValues" fieldPosition="0"/>
    </format>
    <format dxfId="737">
      <pivotArea collapsedLevelsAreSubtotals="1" fieldPosition="0">
        <references count="1">
          <reference field="0" count="25">
            <x v="397"/>
            <x v="419"/>
            <x v="424"/>
            <x v="427"/>
            <x v="446"/>
            <x v="466"/>
            <x v="467"/>
            <x v="485"/>
            <x v="486"/>
            <x v="491"/>
            <x v="493"/>
            <x v="499"/>
            <x v="509"/>
            <x v="510"/>
            <x v="512"/>
            <x v="521"/>
            <x v="526"/>
            <x v="532"/>
            <x v="537"/>
            <x v="543"/>
            <x v="556"/>
            <x v="569"/>
            <x v="570"/>
            <x v="571"/>
            <x v="574"/>
          </reference>
        </references>
      </pivotArea>
    </format>
    <format dxfId="736">
      <pivotArea type="all" dataOnly="0" outline="0" fieldPosition="0"/>
    </format>
    <format dxfId="735">
      <pivotArea outline="0" collapsedLevelsAreSubtotals="1" fieldPosition="0"/>
    </format>
    <format dxfId="734">
      <pivotArea field="0" type="button" dataOnly="0" labelOnly="1" outline="0" axis="axisRow" fieldPosition="0"/>
    </format>
    <format dxfId="733">
      <pivotArea dataOnly="0" labelOnly="1" fieldPosition="0">
        <references count="1">
          <reference field="0" count="50">
            <x v="14"/>
            <x v="16"/>
            <x v="19"/>
            <x v="26"/>
            <x v="28"/>
            <x v="33"/>
            <x v="37"/>
            <x v="38"/>
            <x v="40"/>
            <x v="44"/>
            <x v="54"/>
            <x v="55"/>
            <x v="66"/>
            <x v="70"/>
            <x v="73"/>
            <x v="76"/>
            <x v="80"/>
            <x v="83"/>
            <x v="90"/>
            <x v="91"/>
            <x v="99"/>
            <x v="122"/>
            <x v="128"/>
            <x v="129"/>
            <x v="130"/>
            <x v="132"/>
            <x v="136"/>
            <x v="140"/>
            <x v="142"/>
            <x v="156"/>
            <x v="171"/>
            <x v="173"/>
            <x v="191"/>
            <x v="197"/>
            <x v="207"/>
            <x v="209"/>
            <x v="215"/>
            <x v="223"/>
            <x v="230"/>
            <x v="247"/>
            <x v="253"/>
            <x v="254"/>
            <x v="260"/>
            <x v="273"/>
            <x v="286"/>
            <x v="287"/>
            <x v="294"/>
            <x v="311"/>
            <x v="324"/>
            <x v="327"/>
          </reference>
        </references>
      </pivotArea>
    </format>
    <format dxfId="732">
      <pivotArea dataOnly="0" labelOnly="1" fieldPosition="0">
        <references count="1">
          <reference field="0" count="50">
            <x v="330"/>
            <x v="331"/>
            <x v="339"/>
            <x v="342"/>
            <x v="346"/>
            <x v="347"/>
            <x v="366"/>
            <x v="367"/>
            <x v="368"/>
            <x v="369"/>
            <x v="373"/>
            <x v="392"/>
            <x v="397"/>
            <x v="419"/>
            <x v="424"/>
            <x v="427"/>
            <x v="446"/>
            <x v="466"/>
            <x v="467"/>
            <x v="485"/>
            <x v="486"/>
            <x v="491"/>
            <x v="493"/>
            <x v="499"/>
            <x v="509"/>
            <x v="510"/>
            <x v="512"/>
            <x v="521"/>
            <x v="526"/>
            <x v="532"/>
            <x v="537"/>
            <x v="543"/>
            <x v="556"/>
            <x v="569"/>
            <x v="570"/>
            <x v="571"/>
            <x v="574"/>
            <x v="575"/>
            <x v="580"/>
            <x v="605"/>
            <x v="615"/>
            <x v="617"/>
            <x v="625"/>
            <x v="626"/>
            <x v="627"/>
            <x v="628"/>
            <x v="629"/>
            <x v="633"/>
            <x v="642"/>
            <x v="645"/>
          </reference>
        </references>
      </pivotArea>
    </format>
    <format dxfId="731">
      <pivotArea dataOnly="0" labelOnly="1" fieldPosition="0">
        <references count="1">
          <reference field="0" count="50">
            <x v="646"/>
            <x v="648"/>
            <x v="656"/>
            <x v="658"/>
            <x v="662"/>
            <x v="666"/>
            <x v="674"/>
            <x v="722"/>
            <x v="725"/>
            <x v="728"/>
            <x v="736"/>
            <x v="754"/>
            <x v="760"/>
            <x v="773"/>
            <x v="797"/>
            <x v="804"/>
            <x v="806"/>
            <x v="808"/>
            <x v="813"/>
            <x v="816"/>
            <x v="830"/>
            <x v="833"/>
            <x v="834"/>
            <x v="842"/>
            <x v="843"/>
            <x v="853"/>
            <x v="863"/>
            <x v="865"/>
            <x v="870"/>
            <x v="872"/>
            <x v="873"/>
            <x v="884"/>
            <x v="886"/>
            <x v="888"/>
            <x v="889"/>
            <x v="890"/>
            <x v="895"/>
            <x v="900"/>
            <x v="901"/>
            <x v="905"/>
            <x v="910"/>
            <x v="919"/>
            <x v="931"/>
            <x v="934"/>
            <x v="946"/>
            <x v="950"/>
            <x v="967"/>
            <x v="969"/>
            <x v="970"/>
            <x v="980"/>
          </reference>
        </references>
      </pivotArea>
    </format>
    <format dxfId="730">
      <pivotArea dataOnly="0" labelOnly="1" fieldPosition="0">
        <references count="1">
          <reference field="0" count="50">
            <x v="992"/>
            <x v="996"/>
            <x v="1006"/>
            <x v="1014"/>
            <x v="1026"/>
            <x v="1028"/>
            <x v="1052"/>
            <x v="1064"/>
            <x v="1067"/>
            <x v="1069"/>
            <x v="1070"/>
            <x v="1077"/>
            <x v="1083"/>
            <x v="1090"/>
            <x v="1093"/>
            <x v="1094"/>
            <x v="1101"/>
            <x v="1102"/>
            <x v="1103"/>
            <x v="1112"/>
            <x v="1113"/>
            <x v="1119"/>
            <x v="1125"/>
            <x v="1136"/>
            <x v="1140"/>
            <x v="1150"/>
            <x v="1154"/>
            <x v="1156"/>
            <x v="1171"/>
            <x v="1200"/>
            <x v="1208"/>
            <x v="1214"/>
            <x v="1220"/>
            <x v="1222"/>
            <x v="1223"/>
            <x v="1225"/>
            <x v="1227"/>
            <x v="1229"/>
            <x v="1231"/>
            <x v="1232"/>
            <x v="1233"/>
            <x v="1249"/>
            <x v="1250"/>
            <x v="1259"/>
            <x v="1261"/>
            <x v="1264"/>
            <x v="1269"/>
            <x v="1275"/>
            <x v="1290"/>
            <x v="1295"/>
          </reference>
        </references>
      </pivotArea>
    </format>
    <format dxfId="729">
      <pivotArea dataOnly="0" labelOnly="1" fieldPosition="0">
        <references count="1">
          <reference field="0" count="25">
            <x v="1296"/>
            <x v="1299"/>
            <x v="1315"/>
            <x v="1320"/>
            <x v="1340"/>
            <x v="1350"/>
            <x v="1351"/>
            <x v="1356"/>
            <x v="1357"/>
            <x v="1362"/>
            <x v="1371"/>
            <x v="1381"/>
            <x v="1391"/>
            <x v="1392"/>
            <x v="1398"/>
            <x v="1411"/>
            <x v="1412"/>
            <x v="1418"/>
            <x v="1424"/>
            <x v="1425"/>
            <x v="1427"/>
            <x v="1435"/>
            <x v="1436"/>
            <x v="1450"/>
            <x v="1458"/>
          </reference>
        </references>
      </pivotArea>
    </format>
    <format dxfId="72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FF67F-17D2-1947-86CE-18802DDEC04B}" name="PivotTable39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Q4:R83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79">
    <i>
      <x v="50"/>
    </i>
    <i>
      <x v="72"/>
    </i>
    <i>
      <x v="84"/>
    </i>
    <i>
      <x v="86"/>
    </i>
    <i>
      <x v="95"/>
    </i>
    <i>
      <x v="111"/>
    </i>
    <i>
      <x v="131"/>
    </i>
    <i>
      <x v="147"/>
    </i>
    <i>
      <x v="159"/>
    </i>
    <i>
      <x v="168"/>
    </i>
    <i>
      <x v="205"/>
    </i>
    <i>
      <x v="221"/>
    </i>
    <i>
      <x v="234"/>
    </i>
    <i>
      <x v="255"/>
    </i>
    <i>
      <x v="266"/>
    </i>
    <i>
      <x v="277"/>
    </i>
    <i>
      <x v="310"/>
    </i>
    <i>
      <x v="315"/>
    </i>
    <i>
      <x v="334"/>
    </i>
    <i>
      <x v="356"/>
    </i>
    <i>
      <x v="370"/>
    </i>
    <i>
      <x v="379"/>
    </i>
    <i>
      <x v="404"/>
    </i>
    <i>
      <x v="411"/>
    </i>
    <i>
      <x v="415"/>
    </i>
    <i>
      <x v="433"/>
    </i>
    <i>
      <x v="447"/>
    </i>
    <i>
      <x v="492"/>
    </i>
    <i>
      <x v="534"/>
    </i>
    <i>
      <x v="544"/>
    </i>
    <i>
      <x v="558"/>
    </i>
    <i>
      <x v="573"/>
    </i>
    <i>
      <x v="616"/>
    </i>
    <i>
      <x v="665"/>
    </i>
    <i>
      <x v="708"/>
    </i>
    <i>
      <x v="737"/>
    </i>
    <i>
      <x v="746"/>
    </i>
    <i>
      <x v="751"/>
    </i>
    <i>
      <x v="780"/>
    </i>
    <i>
      <x v="794"/>
    </i>
    <i>
      <x v="822"/>
    </i>
    <i>
      <x v="857"/>
    </i>
    <i>
      <x v="868"/>
    </i>
    <i>
      <x v="882"/>
    </i>
    <i>
      <x v="902"/>
    </i>
    <i>
      <x v="903"/>
    </i>
    <i>
      <x v="909"/>
    </i>
    <i>
      <x v="922"/>
    </i>
    <i>
      <x v="929"/>
    </i>
    <i>
      <x v="941"/>
    </i>
    <i>
      <x v="965"/>
    </i>
    <i>
      <x v="1018"/>
    </i>
    <i>
      <x v="1050"/>
    </i>
    <i>
      <x v="1066"/>
    </i>
    <i>
      <x v="1084"/>
    </i>
    <i>
      <x v="1107"/>
    </i>
    <i>
      <x v="1108"/>
    </i>
    <i>
      <x v="1110"/>
    </i>
    <i>
      <x v="1116"/>
    </i>
    <i>
      <x v="1124"/>
    </i>
    <i>
      <x v="1127"/>
    </i>
    <i>
      <x v="1128"/>
    </i>
    <i>
      <x v="1134"/>
    </i>
    <i>
      <x v="1167"/>
    </i>
    <i>
      <x v="1189"/>
    </i>
    <i>
      <x v="1195"/>
    </i>
    <i>
      <x v="1196"/>
    </i>
    <i>
      <x v="1211"/>
    </i>
    <i>
      <x v="1224"/>
    </i>
    <i>
      <x v="1258"/>
    </i>
    <i>
      <x v="1260"/>
    </i>
    <i>
      <x v="1300"/>
    </i>
    <i>
      <x v="1329"/>
    </i>
    <i>
      <x v="1363"/>
    </i>
    <i>
      <x v="1388"/>
    </i>
    <i>
      <x v="1401"/>
    </i>
    <i>
      <x v="1430"/>
    </i>
    <i>
      <x v="1433"/>
    </i>
    <i>
      <x v="1455"/>
    </i>
  </rowItems>
  <colItems count="1">
    <i/>
  </colItems>
  <pageFields count="1">
    <pageField fld="13" hier="-1"/>
  </pageFields>
  <dataFields count="1">
    <dataField name="Gilbert" fld="83" baseField="0" baseItem="0"/>
  </dataFields>
  <formats count="10">
    <format dxfId="751">
      <pivotArea field="0" type="button" dataOnly="0" labelOnly="1" outline="0" axis="axisRow" fieldPosition="0"/>
    </format>
    <format dxfId="750">
      <pivotArea dataOnly="0" labelOnly="1" outline="0" axis="axisValues" fieldPosition="0"/>
    </format>
    <format dxfId="749">
      <pivotArea field="0" type="button" dataOnly="0" labelOnly="1" outline="0" axis="axisRow" fieldPosition="0"/>
    </format>
    <format dxfId="748">
      <pivotArea dataOnly="0" labelOnly="1" outline="0" axis="axisValues" fieldPosition="0"/>
    </format>
    <format dxfId="747">
      <pivotArea type="all" dataOnly="0" outline="0" fieldPosition="0"/>
    </format>
    <format dxfId="746">
      <pivotArea outline="0" collapsedLevelsAreSubtotals="1" fieldPosition="0"/>
    </format>
    <format dxfId="745">
      <pivotArea field="0" type="button" dataOnly="0" labelOnly="1" outline="0" axis="axisRow" fieldPosition="0"/>
    </format>
    <format dxfId="744">
      <pivotArea dataOnly="0" labelOnly="1" fieldPosition="0">
        <references count="1">
          <reference field="0" count="50">
            <x v="50"/>
            <x v="72"/>
            <x v="84"/>
            <x v="86"/>
            <x v="95"/>
            <x v="111"/>
            <x v="131"/>
            <x v="147"/>
            <x v="159"/>
            <x v="168"/>
            <x v="205"/>
            <x v="221"/>
            <x v="234"/>
            <x v="255"/>
            <x v="266"/>
            <x v="277"/>
            <x v="310"/>
            <x v="315"/>
            <x v="334"/>
            <x v="356"/>
            <x v="370"/>
            <x v="379"/>
            <x v="404"/>
            <x v="411"/>
            <x v="415"/>
            <x v="433"/>
            <x v="447"/>
            <x v="492"/>
            <x v="534"/>
            <x v="544"/>
            <x v="558"/>
            <x v="573"/>
            <x v="616"/>
            <x v="665"/>
            <x v="708"/>
            <x v="737"/>
            <x v="746"/>
            <x v="751"/>
            <x v="780"/>
            <x v="794"/>
            <x v="822"/>
            <x v="857"/>
            <x v="868"/>
            <x v="882"/>
            <x v="902"/>
            <x v="903"/>
            <x v="909"/>
            <x v="922"/>
            <x v="929"/>
            <x v="941"/>
          </reference>
        </references>
      </pivotArea>
    </format>
    <format dxfId="743">
      <pivotArea dataOnly="0" labelOnly="1" fieldPosition="0">
        <references count="1">
          <reference field="0" count="29">
            <x v="965"/>
            <x v="1018"/>
            <x v="1050"/>
            <x v="1066"/>
            <x v="1084"/>
            <x v="1107"/>
            <x v="1108"/>
            <x v="1110"/>
            <x v="1116"/>
            <x v="1124"/>
            <x v="1127"/>
            <x v="1128"/>
            <x v="1134"/>
            <x v="1167"/>
            <x v="1189"/>
            <x v="1195"/>
            <x v="1196"/>
            <x v="1211"/>
            <x v="1224"/>
            <x v="1258"/>
            <x v="1260"/>
            <x v="1300"/>
            <x v="1329"/>
            <x v="1363"/>
            <x v="1388"/>
            <x v="1401"/>
            <x v="1430"/>
            <x v="1433"/>
            <x v="1455"/>
          </reference>
        </references>
      </pivotArea>
    </format>
    <format dxfId="74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3F947-A35C-D24F-8822-45F484606F3C}" name="PivotTable37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I4:J32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28">
    <i>
      <x v="69"/>
    </i>
    <i>
      <x v="120"/>
    </i>
    <i>
      <x v="153"/>
    </i>
    <i>
      <x v="166"/>
    </i>
    <i>
      <x v="176"/>
    </i>
    <i>
      <x v="249"/>
    </i>
    <i>
      <x v="271"/>
    </i>
    <i>
      <x v="279"/>
    </i>
    <i>
      <x v="351"/>
    </i>
    <i>
      <x v="358"/>
    </i>
    <i>
      <x v="371"/>
    </i>
    <i>
      <x v="384"/>
    </i>
    <i>
      <x v="451"/>
    </i>
    <i>
      <x v="457"/>
    </i>
    <i>
      <x v="588"/>
    </i>
    <i>
      <x v="682"/>
    </i>
    <i>
      <x v="706"/>
    </i>
    <i>
      <x v="789"/>
    </i>
    <i>
      <x v="800"/>
    </i>
    <i>
      <x v="818"/>
    </i>
    <i>
      <x v="828"/>
    </i>
    <i>
      <x v="848"/>
    </i>
    <i>
      <x v="939"/>
    </i>
    <i>
      <x v="1065"/>
    </i>
    <i>
      <x v="1173"/>
    </i>
    <i>
      <x v="1262"/>
    </i>
    <i>
      <x v="1270"/>
    </i>
    <i>
      <x v="1287"/>
    </i>
  </rowItems>
  <colItems count="1">
    <i/>
  </colItems>
  <pageFields count="1">
    <pageField fld="13" hier="-1"/>
  </pageFields>
  <dataFields count="1">
    <dataField name="ClearCr" fld="83" baseField="0" baseItem="0"/>
  </dataFields>
  <formats count="9">
    <format dxfId="760">
      <pivotArea field="0" type="button" dataOnly="0" labelOnly="1" outline="0" axis="axisRow" fieldPosition="0"/>
    </format>
    <format dxfId="759">
      <pivotArea dataOnly="0" labelOnly="1" outline="0" axis="axisValues" fieldPosition="0"/>
    </format>
    <format dxfId="758">
      <pivotArea field="0" type="button" dataOnly="0" labelOnly="1" outline="0" axis="axisRow" fieldPosition="0"/>
    </format>
    <format dxfId="757">
      <pivotArea dataOnly="0" labelOnly="1" outline="0" axis="axisValues" fieldPosition="0"/>
    </format>
    <format dxfId="756">
      <pivotArea type="all" dataOnly="0" outline="0" fieldPosition="0"/>
    </format>
    <format dxfId="755">
      <pivotArea outline="0" collapsedLevelsAreSubtotals="1" fieldPosition="0"/>
    </format>
    <format dxfId="754">
      <pivotArea field="0" type="button" dataOnly="0" labelOnly="1" outline="0" axis="axisRow" fieldPosition="0"/>
    </format>
    <format dxfId="753">
      <pivotArea dataOnly="0" labelOnly="1" fieldPosition="0">
        <references count="1">
          <reference field="0" count="28">
            <x v="69"/>
            <x v="120"/>
            <x v="153"/>
            <x v="166"/>
            <x v="176"/>
            <x v="249"/>
            <x v="271"/>
            <x v="279"/>
            <x v="351"/>
            <x v="358"/>
            <x v="371"/>
            <x v="384"/>
            <x v="451"/>
            <x v="457"/>
            <x v="588"/>
            <x v="682"/>
            <x v="706"/>
            <x v="789"/>
            <x v="800"/>
            <x v="818"/>
            <x v="828"/>
            <x v="848"/>
            <x v="939"/>
            <x v="1065"/>
            <x v="1173"/>
            <x v="1262"/>
            <x v="1270"/>
            <x v="1287"/>
          </reference>
        </references>
      </pivotArea>
    </format>
    <format dxfId="75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B846E-C2F3-EA45-9F9A-912BE30555B9}" name="PivotTable50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I4:AJ117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h="1" x="10"/>
        <item h="1" x="8"/>
        <item h="1" x="21"/>
        <item h="1" x="17"/>
        <item h="1" x="23"/>
        <item h="1" x="13"/>
        <item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13">
    <i>
      <x v="8"/>
    </i>
    <i>
      <x v="48"/>
    </i>
    <i>
      <x v="63"/>
    </i>
    <i>
      <x v="68"/>
    </i>
    <i>
      <x v="74"/>
    </i>
    <i>
      <x v="79"/>
    </i>
    <i>
      <x v="93"/>
    </i>
    <i>
      <x v="106"/>
    </i>
    <i>
      <x v="107"/>
    </i>
    <i>
      <x v="127"/>
    </i>
    <i>
      <x v="154"/>
    </i>
    <i>
      <x v="163"/>
    </i>
    <i>
      <x v="164"/>
    </i>
    <i>
      <x v="170"/>
    </i>
    <i>
      <x v="179"/>
    </i>
    <i>
      <x v="183"/>
    </i>
    <i>
      <x v="185"/>
    </i>
    <i>
      <x v="187"/>
    </i>
    <i>
      <x v="198"/>
    </i>
    <i>
      <x v="202"/>
    </i>
    <i>
      <x v="204"/>
    </i>
    <i>
      <x v="217"/>
    </i>
    <i>
      <x v="241"/>
    </i>
    <i>
      <x v="242"/>
    </i>
    <i>
      <x v="246"/>
    </i>
    <i>
      <x v="259"/>
    </i>
    <i>
      <x v="263"/>
    </i>
    <i>
      <x v="264"/>
    </i>
    <i>
      <x v="304"/>
    </i>
    <i>
      <x v="312"/>
    </i>
    <i>
      <x v="314"/>
    </i>
    <i>
      <x v="323"/>
    </i>
    <i>
      <x v="353"/>
    </i>
    <i>
      <x v="394"/>
    </i>
    <i>
      <x v="413"/>
    </i>
    <i>
      <x v="425"/>
    </i>
    <i>
      <x v="431"/>
    </i>
    <i>
      <x v="436"/>
    </i>
    <i>
      <x v="449"/>
    </i>
    <i>
      <x v="450"/>
    </i>
    <i>
      <x v="456"/>
    </i>
    <i>
      <x v="458"/>
    </i>
    <i>
      <x v="479"/>
    </i>
    <i>
      <x v="482"/>
    </i>
    <i>
      <x v="488"/>
    </i>
    <i>
      <x v="494"/>
    </i>
    <i>
      <x v="505"/>
    </i>
    <i>
      <x v="508"/>
    </i>
    <i>
      <x v="520"/>
    </i>
    <i>
      <x v="548"/>
    </i>
    <i>
      <x v="551"/>
    </i>
    <i>
      <x v="579"/>
    </i>
    <i>
      <x v="583"/>
    </i>
    <i>
      <x v="596"/>
    </i>
    <i>
      <x v="630"/>
    </i>
    <i>
      <x v="634"/>
    </i>
    <i>
      <x v="637"/>
    </i>
    <i>
      <x v="676"/>
    </i>
    <i>
      <x v="677"/>
    </i>
    <i>
      <x v="693"/>
    </i>
    <i>
      <x v="703"/>
    </i>
    <i>
      <x v="716"/>
    </i>
    <i>
      <x v="735"/>
    </i>
    <i>
      <x v="740"/>
    </i>
    <i>
      <x v="747"/>
    </i>
    <i>
      <x v="750"/>
    </i>
    <i>
      <x v="784"/>
    </i>
    <i>
      <x v="786"/>
    </i>
    <i>
      <x v="788"/>
    </i>
    <i>
      <x v="809"/>
    </i>
    <i>
      <x v="821"/>
    </i>
    <i>
      <x v="836"/>
    </i>
    <i>
      <x v="841"/>
    </i>
    <i>
      <x v="844"/>
    </i>
    <i>
      <x v="874"/>
    </i>
    <i>
      <x v="945"/>
    </i>
    <i>
      <x v="968"/>
    </i>
    <i>
      <x v="986"/>
    </i>
    <i>
      <x v="991"/>
    </i>
    <i>
      <x v="1001"/>
    </i>
    <i>
      <x v="1013"/>
    </i>
    <i>
      <x v="1022"/>
    </i>
    <i>
      <x v="1062"/>
    </i>
    <i>
      <x v="1063"/>
    </i>
    <i>
      <x v="1076"/>
    </i>
    <i>
      <x v="1114"/>
    </i>
    <i>
      <x v="1129"/>
    </i>
    <i>
      <x v="1132"/>
    </i>
    <i>
      <x v="1148"/>
    </i>
    <i>
      <x v="1149"/>
    </i>
    <i>
      <x v="1177"/>
    </i>
    <i>
      <x v="1183"/>
    </i>
    <i>
      <x v="1186"/>
    </i>
    <i>
      <x v="1192"/>
    </i>
    <i>
      <x v="1197"/>
    </i>
    <i>
      <x v="1248"/>
    </i>
    <i>
      <x v="1266"/>
    </i>
    <i>
      <x v="1292"/>
    </i>
    <i>
      <x v="1308"/>
    </i>
    <i>
      <x v="1328"/>
    </i>
    <i>
      <x v="1337"/>
    </i>
    <i>
      <x v="1345"/>
    </i>
    <i>
      <x v="1349"/>
    </i>
    <i>
      <x v="1370"/>
    </i>
    <i>
      <x v="1382"/>
    </i>
    <i>
      <x v="1387"/>
    </i>
    <i>
      <x v="1393"/>
    </i>
    <i>
      <x v="1404"/>
    </i>
    <i>
      <x v="1408"/>
    </i>
    <i>
      <x v="1416"/>
    </i>
    <i>
      <x v="1428"/>
    </i>
    <i>
      <x v="1432"/>
    </i>
    <i>
      <x v="1438"/>
    </i>
  </rowItems>
  <colItems count="1">
    <i/>
  </colItems>
  <pageFields count="1">
    <pageField fld="13" hier="-1"/>
  </pageFields>
  <dataFields count="1">
    <dataField name="OldTown" fld="83" baseField="0" baseItem="0"/>
  </dataFields>
  <formats count="11">
    <format dxfId="771">
      <pivotArea field="0" type="button" dataOnly="0" labelOnly="1" outline="0" axis="axisRow" fieldPosition="0"/>
    </format>
    <format dxfId="770">
      <pivotArea dataOnly="0" labelOnly="1" outline="0" axis="axisValues" fieldPosition="0"/>
    </format>
    <format dxfId="769">
      <pivotArea field="0" type="button" dataOnly="0" labelOnly="1" outline="0" axis="axisRow" fieldPosition="0"/>
    </format>
    <format dxfId="768">
      <pivotArea dataOnly="0" labelOnly="1" outline="0" axis="axisValues" fieldPosition="0"/>
    </format>
    <format dxfId="767">
      <pivotArea type="all" dataOnly="0" outline="0" fieldPosition="0"/>
    </format>
    <format dxfId="766">
      <pivotArea outline="0" collapsedLevelsAreSubtotals="1" fieldPosition="0"/>
    </format>
    <format dxfId="765">
      <pivotArea field="0" type="button" dataOnly="0" labelOnly="1" outline="0" axis="axisRow" fieldPosition="0"/>
    </format>
    <format dxfId="764">
      <pivotArea dataOnly="0" labelOnly="1" fieldPosition="0">
        <references count="1">
          <reference field="0" count="50">
            <x v="8"/>
            <x v="48"/>
            <x v="63"/>
            <x v="68"/>
            <x v="74"/>
            <x v="79"/>
            <x v="93"/>
            <x v="106"/>
            <x v="107"/>
            <x v="127"/>
            <x v="154"/>
            <x v="163"/>
            <x v="164"/>
            <x v="170"/>
            <x v="179"/>
            <x v="183"/>
            <x v="185"/>
            <x v="187"/>
            <x v="198"/>
            <x v="202"/>
            <x v="204"/>
            <x v="217"/>
            <x v="241"/>
            <x v="242"/>
            <x v="246"/>
            <x v="259"/>
            <x v="263"/>
            <x v="264"/>
            <x v="304"/>
            <x v="312"/>
            <x v="314"/>
            <x v="323"/>
            <x v="353"/>
            <x v="394"/>
            <x v="413"/>
            <x v="425"/>
            <x v="431"/>
            <x v="436"/>
            <x v="449"/>
            <x v="450"/>
            <x v="456"/>
            <x v="458"/>
            <x v="479"/>
            <x v="482"/>
            <x v="488"/>
            <x v="494"/>
            <x v="505"/>
            <x v="508"/>
            <x v="520"/>
            <x v="548"/>
          </reference>
        </references>
      </pivotArea>
    </format>
    <format dxfId="763">
      <pivotArea dataOnly="0" labelOnly="1" fieldPosition="0">
        <references count="1">
          <reference field="0" count="50">
            <x v="551"/>
            <x v="579"/>
            <x v="583"/>
            <x v="596"/>
            <x v="630"/>
            <x v="634"/>
            <x v="637"/>
            <x v="676"/>
            <x v="677"/>
            <x v="693"/>
            <x v="703"/>
            <x v="716"/>
            <x v="735"/>
            <x v="740"/>
            <x v="747"/>
            <x v="750"/>
            <x v="784"/>
            <x v="786"/>
            <x v="788"/>
            <x v="809"/>
            <x v="821"/>
            <x v="836"/>
            <x v="841"/>
            <x v="844"/>
            <x v="874"/>
            <x v="945"/>
            <x v="968"/>
            <x v="986"/>
            <x v="991"/>
            <x v="1001"/>
            <x v="1013"/>
            <x v="1022"/>
            <x v="1062"/>
            <x v="1063"/>
            <x v="1076"/>
            <x v="1114"/>
            <x v="1129"/>
            <x v="1132"/>
            <x v="1148"/>
            <x v="1149"/>
            <x v="1177"/>
            <x v="1183"/>
            <x v="1186"/>
            <x v="1192"/>
            <x v="1197"/>
            <x v="1248"/>
            <x v="1266"/>
            <x v="1292"/>
            <x v="1308"/>
            <x v="1328"/>
          </reference>
        </references>
      </pivotArea>
    </format>
    <format dxfId="762">
      <pivotArea dataOnly="0" labelOnly="1" fieldPosition="0">
        <references count="1">
          <reference field="0" count="13">
            <x v="1337"/>
            <x v="1345"/>
            <x v="1349"/>
            <x v="1370"/>
            <x v="1382"/>
            <x v="1387"/>
            <x v="1393"/>
            <x v="1404"/>
            <x v="1408"/>
            <x v="1416"/>
            <x v="1428"/>
            <x v="1432"/>
            <x v="1438"/>
          </reference>
        </references>
      </pivotArea>
    </format>
    <format dxfId="76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60503-E12E-774A-BB42-841942042725}" name="PivotTable46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W4:X53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4"/>
        <item h="1" x="19"/>
        <item h="1" x="16"/>
        <item h="1" x="4"/>
        <item h="1" x="5"/>
        <item h="1" x="14"/>
        <item h="1" x="6"/>
        <item h="1" x="2"/>
        <item h="1" x="11"/>
        <item h="1" x="3"/>
        <item h="1" x="15"/>
        <item x="10"/>
        <item h="1" x="8"/>
        <item h="1" x="21"/>
        <item h="1" x="17"/>
        <item h="1" x="23"/>
        <item h="1" x="13"/>
        <item h="1" x="0"/>
        <item h="1" x="1"/>
        <item h="1" x="9"/>
        <item h="1" x="22"/>
        <item h="1" x="20"/>
        <item h="1" x="7"/>
        <item h="1" x="12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49">
    <i>
      <x v="5"/>
    </i>
    <i>
      <x v="46"/>
    </i>
    <i>
      <x v="71"/>
    </i>
    <i>
      <x v="81"/>
    </i>
    <i>
      <x v="137"/>
    </i>
    <i>
      <x v="186"/>
    </i>
    <i>
      <x v="201"/>
    </i>
    <i>
      <x v="274"/>
    </i>
    <i>
      <x v="276"/>
    </i>
    <i>
      <x v="295"/>
    </i>
    <i>
      <x v="360"/>
    </i>
    <i>
      <x v="391"/>
    </i>
    <i>
      <x v="420"/>
    </i>
    <i>
      <x v="422"/>
    </i>
    <i>
      <x v="454"/>
    </i>
    <i>
      <x v="483"/>
    </i>
    <i>
      <x v="513"/>
    </i>
    <i>
      <x v="547"/>
    </i>
    <i>
      <x v="561"/>
    </i>
    <i>
      <x v="592"/>
    </i>
    <i>
      <x v="613"/>
    </i>
    <i>
      <x v="767"/>
    </i>
    <i>
      <x v="775"/>
    </i>
    <i>
      <x v="779"/>
    </i>
    <i>
      <x v="783"/>
    </i>
    <i>
      <x v="791"/>
    </i>
    <i>
      <x v="817"/>
    </i>
    <i>
      <x v="876"/>
    </i>
    <i>
      <x v="908"/>
    </i>
    <i>
      <x v="940"/>
    </i>
    <i>
      <x v="943"/>
    </i>
    <i>
      <x v="953"/>
    </i>
    <i>
      <x v="984"/>
    </i>
    <i>
      <x v="1008"/>
    </i>
    <i>
      <x v="1048"/>
    </i>
    <i>
      <x v="1131"/>
    </i>
    <i>
      <x v="1138"/>
    </i>
    <i>
      <x v="1170"/>
    </i>
    <i>
      <x v="1176"/>
    </i>
    <i>
      <x v="1190"/>
    </i>
    <i>
      <x v="1193"/>
    </i>
    <i>
      <x v="1247"/>
    </i>
    <i>
      <x v="1252"/>
    </i>
    <i>
      <x v="1283"/>
    </i>
    <i>
      <x v="1327"/>
    </i>
    <i>
      <x v="1407"/>
    </i>
    <i>
      <x v="1434"/>
    </i>
    <i>
      <x v="1446"/>
    </i>
    <i>
      <x v="1453"/>
    </i>
  </rowItems>
  <colItems count="1">
    <i/>
  </colItems>
  <pageFields count="1">
    <pageField fld="13" hier="-1"/>
  </pageFields>
  <dataFields count="1">
    <dataField name="Mitchel" fld="83" baseField="0" baseItem="0"/>
  </dataFields>
  <formats count="9">
    <format dxfId="780">
      <pivotArea field="0" type="button" dataOnly="0" labelOnly="1" outline="0" axis="axisRow" fieldPosition="0"/>
    </format>
    <format dxfId="779">
      <pivotArea dataOnly="0" labelOnly="1" outline="0" axis="axisValues" fieldPosition="0"/>
    </format>
    <format dxfId="778">
      <pivotArea field="0" type="button" dataOnly="0" labelOnly="1" outline="0" axis="axisRow" fieldPosition="0"/>
    </format>
    <format dxfId="777">
      <pivotArea dataOnly="0" labelOnly="1" outline="0" axis="axisValues" fieldPosition="0"/>
    </format>
    <format dxfId="776">
      <pivotArea type="all" dataOnly="0" outline="0" fieldPosition="0"/>
    </format>
    <format dxfId="775">
      <pivotArea outline="0" collapsedLevelsAreSubtotals="1" fieldPosition="0"/>
    </format>
    <format dxfId="774">
      <pivotArea field="0" type="button" dataOnly="0" labelOnly="1" outline="0" axis="axisRow" fieldPosition="0"/>
    </format>
    <format dxfId="773">
      <pivotArea dataOnly="0" labelOnly="1" fieldPosition="0">
        <references count="1">
          <reference field="0" count="49">
            <x v="5"/>
            <x v="46"/>
            <x v="71"/>
            <x v="81"/>
            <x v="137"/>
            <x v="186"/>
            <x v="201"/>
            <x v="274"/>
            <x v="276"/>
            <x v="295"/>
            <x v="360"/>
            <x v="391"/>
            <x v="420"/>
            <x v="422"/>
            <x v="454"/>
            <x v="483"/>
            <x v="513"/>
            <x v="547"/>
            <x v="561"/>
            <x v="592"/>
            <x v="613"/>
            <x v="767"/>
            <x v="775"/>
            <x v="779"/>
            <x v="783"/>
            <x v="791"/>
            <x v="817"/>
            <x v="876"/>
            <x v="908"/>
            <x v="940"/>
            <x v="943"/>
            <x v="953"/>
            <x v="984"/>
            <x v="1008"/>
            <x v="1048"/>
            <x v="1131"/>
            <x v="1138"/>
            <x v="1170"/>
            <x v="1176"/>
            <x v="1190"/>
            <x v="1193"/>
            <x v="1247"/>
            <x v="1252"/>
            <x v="1283"/>
            <x v="1327"/>
            <x v="1407"/>
            <x v="1434"/>
            <x v="1446"/>
            <x v="1453"/>
          </reference>
        </references>
      </pivotArea>
    </format>
    <format dxfId="77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B7120-2EEF-A148-BEF2-A8515D67C9C3}" name="PivotTable16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4:B14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axis="axisPage" multipleItemSelectionAllowed="1" showAll="0">
      <items count="6">
        <item x="2"/>
        <item h="1" x="4"/>
        <item h="1" x="3"/>
        <item h="1"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0">
    <i>
      <x v="30"/>
    </i>
    <i>
      <x v="88"/>
    </i>
    <i>
      <x v="93"/>
    </i>
    <i>
      <x v="495"/>
    </i>
    <i>
      <x v="557"/>
    </i>
    <i>
      <x v="711"/>
    </i>
    <i>
      <x v="812"/>
    </i>
    <i>
      <x v="916"/>
    </i>
    <i>
      <x v="1061"/>
    </i>
    <i>
      <x v="1279"/>
    </i>
  </rowItems>
  <colItems count="1">
    <i/>
  </colItems>
  <pageFields count="1">
    <pageField fld="2" hier="-1"/>
  </pageFields>
  <dataFields count="1">
    <dataField name="Sum of TotalSF Rounded" fld="48" baseField="0" baseItem="0"/>
  </dataFields>
  <formats count="7">
    <format dxfId="481">
      <pivotArea field="0" type="button" dataOnly="0" labelOnly="1" outline="0" axis="axisRow" fieldPosition="0"/>
    </format>
    <format dxfId="480">
      <pivotArea dataOnly="0" labelOnly="1" outline="0" axis="axisValues" fieldPosition="0"/>
    </format>
    <format dxfId="479">
      <pivotArea type="all" dataOnly="0" outline="0" fieldPosition="0"/>
    </format>
    <format dxfId="478">
      <pivotArea outline="0" collapsedLevelsAreSubtotals="1" fieldPosition="0"/>
    </format>
    <format dxfId="477">
      <pivotArea field="0" type="button" dataOnly="0" labelOnly="1" outline="0" axis="axisRow" fieldPosition="0"/>
    </format>
    <format dxfId="476">
      <pivotArea dataOnly="0" labelOnly="1" fieldPosition="0">
        <references count="1">
          <reference field="0" count="10">
            <x v="30"/>
            <x v="88"/>
            <x v="93"/>
            <x v="495"/>
            <x v="557"/>
            <x v="711"/>
            <x v="812"/>
            <x v="916"/>
            <x v="1061"/>
            <x v="1279"/>
          </reference>
        </references>
      </pivotArea>
    </format>
    <format dxfId="47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4CAD6-5507-BF44-915A-37C7B41AD163}" name="PivotTable20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I4:J222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axis="axisPage" multipleItemSelectionAllowed="1" showAll="0">
      <items count="6">
        <item h="1" x="2"/>
        <item h="1" x="4"/>
        <item h="1" x="3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218">
    <i>
      <x v="8"/>
    </i>
    <i>
      <x v="15"/>
    </i>
    <i>
      <x v="21"/>
    </i>
    <i>
      <x v="23"/>
    </i>
    <i>
      <x v="29"/>
    </i>
    <i>
      <x v="48"/>
    </i>
    <i>
      <x v="51"/>
    </i>
    <i>
      <x v="52"/>
    </i>
    <i>
      <x v="61"/>
    </i>
    <i>
      <x v="63"/>
    </i>
    <i>
      <x v="68"/>
    </i>
    <i>
      <x v="74"/>
    </i>
    <i>
      <x v="75"/>
    </i>
    <i>
      <x v="77"/>
    </i>
    <i>
      <x v="79"/>
    </i>
    <i>
      <x v="81"/>
    </i>
    <i>
      <x v="104"/>
    </i>
    <i>
      <x v="106"/>
    </i>
    <i>
      <x v="107"/>
    </i>
    <i>
      <x v="108"/>
    </i>
    <i>
      <x v="121"/>
    </i>
    <i>
      <x v="125"/>
    </i>
    <i>
      <x v="127"/>
    </i>
    <i>
      <x v="144"/>
    </i>
    <i>
      <x v="145"/>
    </i>
    <i>
      <x v="146"/>
    </i>
    <i>
      <x v="149"/>
    </i>
    <i>
      <x v="154"/>
    </i>
    <i>
      <x v="164"/>
    </i>
    <i>
      <x v="170"/>
    </i>
    <i>
      <x v="179"/>
    </i>
    <i>
      <x v="183"/>
    </i>
    <i>
      <x v="185"/>
    </i>
    <i>
      <x v="193"/>
    </i>
    <i>
      <x v="198"/>
    </i>
    <i>
      <x v="200"/>
    </i>
    <i>
      <x v="203"/>
    </i>
    <i>
      <x v="204"/>
    </i>
    <i>
      <x v="217"/>
    </i>
    <i>
      <x v="225"/>
    </i>
    <i>
      <x v="227"/>
    </i>
    <i>
      <x v="232"/>
    </i>
    <i>
      <x v="235"/>
    </i>
    <i>
      <x v="241"/>
    </i>
    <i>
      <x v="242"/>
    </i>
    <i>
      <x v="246"/>
    </i>
    <i>
      <x v="251"/>
    </i>
    <i>
      <x v="259"/>
    </i>
    <i>
      <x v="263"/>
    </i>
    <i>
      <x v="264"/>
    </i>
    <i>
      <x v="268"/>
    </i>
    <i>
      <x v="296"/>
    </i>
    <i>
      <x v="304"/>
    </i>
    <i>
      <x v="307"/>
    </i>
    <i>
      <x v="312"/>
    </i>
    <i>
      <x v="314"/>
    </i>
    <i>
      <x v="323"/>
    </i>
    <i>
      <x v="325"/>
    </i>
    <i>
      <x v="329"/>
    </i>
    <i>
      <x v="333"/>
    </i>
    <i>
      <x v="344"/>
    </i>
    <i>
      <x v="353"/>
    </i>
    <i>
      <x v="357"/>
    </i>
    <i>
      <x v="363"/>
    </i>
    <i>
      <x v="365"/>
    </i>
    <i>
      <x v="398"/>
    </i>
    <i>
      <x v="413"/>
    </i>
    <i>
      <x v="420"/>
    </i>
    <i>
      <x v="425"/>
    </i>
    <i>
      <x v="430"/>
    </i>
    <i>
      <x v="431"/>
    </i>
    <i>
      <x v="432"/>
    </i>
    <i>
      <x v="434"/>
    </i>
    <i>
      <x v="436"/>
    </i>
    <i>
      <x v="437"/>
    </i>
    <i>
      <x v="442"/>
    </i>
    <i>
      <x v="448"/>
    </i>
    <i>
      <x v="449"/>
    </i>
    <i>
      <x v="450"/>
    </i>
    <i>
      <x v="456"/>
    </i>
    <i>
      <x v="458"/>
    </i>
    <i>
      <x v="465"/>
    </i>
    <i>
      <x v="472"/>
    </i>
    <i>
      <x v="479"/>
    </i>
    <i>
      <x v="482"/>
    </i>
    <i>
      <x v="483"/>
    </i>
    <i>
      <x v="489"/>
    </i>
    <i>
      <x v="490"/>
    </i>
    <i>
      <x v="494"/>
    </i>
    <i>
      <x v="500"/>
    </i>
    <i>
      <x v="505"/>
    </i>
    <i>
      <x v="508"/>
    </i>
    <i>
      <x v="522"/>
    </i>
    <i>
      <x v="531"/>
    </i>
    <i>
      <x v="548"/>
    </i>
    <i>
      <x v="551"/>
    </i>
    <i>
      <x v="555"/>
    </i>
    <i>
      <x v="579"/>
    </i>
    <i>
      <x v="583"/>
    </i>
    <i>
      <x v="584"/>
    </i>
    <i>
      <x v="589"/>
    </i>
    <i>
      <x v="593"/>
    </i>
    <i>
      <x v="596"/>
    </i>
    <i>
      <x v="599"/>
    </i>
    <i>
      <x v="601"/>
    </i>
    <i>
      <x v="614"/>
    </i>
    <i>
      <x v="630"/>
    </i>
    <i>
      <x v="636"/>
    </i>
    <i>
      <x v="637"/>
    </i>
    <i>
      <x v="649"/>
    </i>
    <i>
      <x v="653"/>
    </i>
    <i>
      <x v="655"/>
    </i>
    <i>
      <x v="676"/>
    </i>
    <i>
      <x v="690"/>
    </i>
    <i>
      <x v="694"/>
    </i>
    <i>
      <x v="696"/>
    </i>
    <i>
      <x v="703"/>
    </i>
    <i>
      <x v="705"/>
    </i>
    <i>
      <x v="716"/>
    </i>
    <i>
      <x v="721"/>
    </i>
    <i>
      <x v="729"/>
    </i>
    <i>
      <x v="735"/>
    </i>
    <i>
      <x v="740"/>
    </i>
    <i>
      <x v="747"/>
    </i>
    <i>
      <x v="750"/>
    </i>
    <i>
      <x v="761"/>
    </i>
    <i>
      <x v="775"/>
    </i>
    <i>
      <x v="784"/>
    </i>
    <i>
      <x v="786"/>
    </i>
    <i>
      <x v="788"/>
    </i>
    <i>
      <x v="801"/>
    </i>
    <i>
      <x v="809"/>
    </i>
    <i>
      <x v="811"/>
    </i>
    <i>
      <x v="821"/>
    </i>
    <i>
      <x v="826"/>
    </i>
    <i>
      <x v="836"/>
    </i>
    <i>
      <x v="837"/>
    </i>
    <i>
      <x v="841"/>
    </i>
    <i>
      <x v="844"/>
    </i>
    <i>
      <x v="850"/>
    </i>
    <i>
      <x v="874"/>
    </i>
    <i>
      <x v="896"/>
    </i>
    <i>
      <x v="912"/>
    </i>
    <i>
      <x v="915"/>
    </i>
    <i>
      <x v="945"/>
    </i>
    <i>
      <x v="956"/>
    </i>
    <i>
      <x v="968"/>
    </i>
    <i>
      <x v="986"/>
    </i>
    <i>
      <x v="991"/>
    </i>
    <i>
      <x v="998"/>
    </i>
    <i>
      <x v="1007"/>
    </i>
    <i>
      <x v="1013"/>
    </i>
    <i>
      <x v="1022"/>
    </i>
    <i>
      <x v="1029"/>
    </i>
    <i>
      <x v="1038"/>
    </i>
    <i>
      <x v="1039"/>
    </i>
    <i>
      <x v="1062"/>
    </i>
    <i>
      <x v="1063"/>
    </i>
    <i>
      <x v="1068"/>
    </i>
    <i>
      <x v="1078"/>
    </i>
    <i>
      <x v="1086"/>
    </i>
    <i>
      <x v="1088"/>
    </i>
    <i>
      <x v="1096"/>
    </i>
    <i>
      <x v="1098"/>
    </i>
    <i>
      <x v="1104"/>
    </i>
    <i>
      <x v="1120"/>
    </i>
    <i>
      <x v="1129"/>
    </i>
    <i>
      <x v="1132"/>
    </i>
    <i>
      <x v="1135"/>
    </i>
    <i>
      <x v="1145"/>
    </i>
    <i>
      <x v="1148"/>
    </i>
    <i>
      <x v="1149"/>
    </i>
    <i>
      <x v="1153"/>
    </i>
    <i>
      <x v="1177"/>
    </i>
    <i>
      <x v="1181"/>
    </i>
    <i>
      <x v="1192"/>
    </i>
    <i>
      <x v="1193"/>
    </i>
    <i>
      <x v="1197"/>
    </i>
    <i>
      <x v="1202"/>
    </i>
    <i>
      <x v="1216"/>
    </i>
    <i>
      <x v="1218"/>
    </i>
    <i>
      <x v="1219"/>
    </i>
    <i>
      <x v="1248"/>
    </i>
    <i>
      <x v="1255"/>
    </i>
    <i>
      <x v="1266"/>
    </i>
    <i>
      <x v="1285"/>
    </i>
    <i>
      <x v="1291"/>
    </i>
    <i>
      <x v="1292"/>
    </i>
    <i>
      <x v="1297"/>
    </i>
    <i>
      <x v="1304"/>
    </i>
    <i>
      <x v="1308"/>
    </i>
    <i>
      <x v="1325"/>
    </i>
    <i>
      <x v="1328"/>
    </i>
    <i>
      <x v="1333"/>
    </i>
    <i>
      <x v="1334"/>
    </i>
    <i>
      <x v="1337"/>
    </i>
    <i>
      <x v="1345"/>
    </i>
    <i>
      <x v="1349"/>
    </i>
    <i>
      <x v="1352"/>
    </i>
    <i>
      <x v="1367"/>
    </i>
    <i>
      <x v="1368"/>
    </i>
    <i>
      <x v="1378"/>
    </i>
    <i>
      <x v="1382"/>
    </i>
    <i>
      <x v="1385"/>
    </i>
    <i>
      <x v="1387"/>
    </i>
    <i>
      <x v="1389"/>
    </i>
    <i>
      <x v="1393"/>
    </i>
    <i>
      <x v="1397"/>
    </i>
    <i>
      <x v="1400"/>
    </i>
    <i>
      <x v="1405"/>
    </i>
    <i>
      <x v="1408"/>
    </i>
    <i>
      <x v="1416"/>
    </i>
    <i>
      <x v="1422"/>
    </i>
    <i>
      <x v="1428"/>
    </i>
    <i>
      <x v="1438"/>
    </i>
    <i>
      <x v="1441"/>
    </i>
    <i>
      <x v="1449"/>
    </i>
    <i>
      <x v="1452"/>
    </i>
  </rowItems>
  <colItems count="1">
    <i/>
  </colItems>
  <pageFields count="1">
    <pageField fld="2" hier="-1"/>
  </pageFields>
  <dataFields count="1">
    <dataField name="RM" fld="83" baseField="0" baseItem="0"/>
  </dataFields>
  <formats count="11">
    <format dxfId="492">
      <pivotArea field="0" type="button" dataOnly="0" labelOnly="1" outline="0" axis="axisRow" fieldPosition="0"/>
    </format>
    <format dxfId="491">
      <pivotArea dataOnly="0" labelOnly="1" outline="0" axis="axisValues" fieldPosition="0"/>
    </format>
    <format dxfId="490">
      <pivotArea type="all" dataOnly="0" outline="0" fieldPosition="0"/>
    </format>
    <format dxfId="489">
      <pivotArea outline="0" collapsedLevelsAreSubtotals="1" fieldPosition="0"/>
    </format>
    <format dxfId="488">
      <pivotArea field="0" type="button" dataOnly="0" labelOnly="1" outline="0" axis="axisRow" fieldPosition="0"/>
    </format>
    <format dxfId="487">
      <pivotArea dataOnly="0" labelOnly="1" fieldPosition="0">
        <references count="1">
          <reference field="0" count="50">
            <x v="8"/>
            <x v="15"/>
            <x v="21"/>
            <x v="23"/>
            <x v="29"/>
            <x v="48"/>
            <x v="51"/>
            <x v="52"/>
            <x v="61"/>
            <x v="63"/>
            <x v="68"/>
            <x v="74"/>
            <x v="75"/>
            <x v="77"/>
            <x v="79"/>
            <x v="81"/>
            <x v="104"/>
            <x v="106"/>
            <x v="107"/>
            <x v="108"/>
            <x v="121"/>
            <x v="125"/>
            <x v="127"/>
            <x v="144"/>
            <x v="145"/>
            <x v="146"/>
            <x v="149"/>
            <x v="154"/>
            <x v="164"/>
            <x v="170"/>
            <x v="179"/>
            <x v="183"/>
            <x v="185"/>
            <x v="193"/>
            <x v="198"/>
            <x v="200"/>
            <x v="203"/>
            <x v="204"/>
            <x v="217"/>
            <x v="225"/>
            <x v="227"/>
            <x v="232"/>
            <x v="235"/>
            <x v="241"/>
            <x v="242"/>
            <x v="246"/>
            <x v="251"/>
            <x v="259"/>
            <x v="263"/>
            <x v="264"/>
          </reference>
        </references>
      </pivotArea>
    </format>
    <format dxfId="486">
      <pivotArea dataOnly="0" labelOnly="1" fieldPosition="0">
        <references count="1">
          <reference field="0" count="50">
            <x v="268"/>
            <x v="296"/>
            <x v="304"/>
            <x v="307"/>
            <x v="312"/>
            <x v="314"/>
            <x v="323"/>
            <x v="325"/>
            <x v="329"/>
            <x v="333"/>
            <x v="344"/>
            <x v="353"/>
            <x v="357"/>
            <x v="363"/>
            <x v="365"/>
            <x v="398"/>
            <x v="413"/>
            <x v="420"/>
            <x v="425"/>
            <x v="430"/>
            <x v="431"/>
            <x v="432"/>
            <x v="434"/>
            <x v="436"/>
            <x v="437"/>
            <x v="442"/>
            <x v="448"/>
            <x v="449"/>
            <x v="450"/>
            <x v="456"/>
            <x v="458"/>
            <x v="465"/>
            <x v="472"/>
            <x v="479"/>
            <x v="482"/>
            <x v="483"/>
            <x v="489"/>
            <x v="490"/>
            <x v="494"/>
            <x v="500"/>
            <x v="505"/>
            <x v="508"/>
            <x v="522"/>
            <x v="531"/>
            <x v="548"/>
            <x v="551"/>
            <x v="555"/>
            <x v="579"/>
            <x v="583"/>
            <x v="584"/>
          </reference>
        </references>
      </pivotArea>
    </format>
    <format dxfId="485">
      <pivotArea dataOnly="0" labelOnly="1" fieldPosition="0">
        <references count="1">
          <reference field="0" count="50">
            <x v="589"/>
            <x v="593"/>
            <x v="596"/>
            <x v="599"/>
            <x v="601"/>
            <x v="614"/>
            <x v="630"/>
            <x v="636"/>
            <x v="637"/>
            <x v="649"/>
            <x v="653"/>
            <x v="655"/>
            <x v="676"/>
            <x v="690"/>
            <x v="694"/>
            <x v="696"/>
            <x v="703"/>
            <x v="705"/>
            <x v="716"/>
            <x v="721"/>
            <x v="729"/>
            <x v="735"/>
            <x v="740"/>
            <x v="747"/>
            <x v="750"/>
            <x v="761"/>
            <x v="775"/>
            <x v="784"/>
            <x v="786"/>
            <x v="788"/>
            <x v="801"/>
            <x v="809"/>
            <x v="811"/>
            <x v="821"/>
            <x v="826"/>
            <x v="836"/>
            <x v="837"/>
            <x v="841"/>
            <x v="844"/>
            <x v="850"/>
            <x v="874"/>
            <x v="896"/>
            <x v="912"/>
            <x v="915"/>
            <x v="945"/>
            <x v="956"/>
            <x v="968"/>
            <x v="986"/>
            <x v="991"/>
            <x v="998"/>
          </reference>
        </references>
      </pivotArea>
    </format>
    <format dxfId="484">
      <pivotArea dataOnly="0" labelOnly="1" fieldPosition="0">
        <references count="1">
          <reference field="0" count="50">
            <x v="1007"/>
            <x v="1013"/>
            <x v="1022"/>
            <x v="1029"/>
            <x v="1038"/>
            <x v="1039"/>
            <x v="1062"/>
            <x v="1063"/>
            <x v="1068"/>
            <x v="1078"/>
            <x v="1086"/>
            <x v="1088"/>
            <x v="1096"/>
            <x v="1098"/>
            <x v="1104"/>
            <x v="1120"/>
            <x v="1129"/>
            <x v="1132"/>
            <x v="1135"/>
            <x v="1145"/>
            <x v="1148"/>
            <x v="1149"/>
            <x v="1153"/>
            <x v="1177"/>
            <x v="1181"/>
            <x v="1192"/>
            <x v="1193"/>
            <x v="1197"/>
            <x v="1202"/>
            <x v="1216"/>
            <x v="1218"/>
            <x v="1219"/>
            <x v="1248"/>
            <x v="1255"/>
            <x v="1266"/>
            <x v="1285"/>
            <x v="1291"/>
            <x v="1292"/>
            <x v="1297"/>
            <x v="1304"/>
            <x v="1308"/>
            <x v="1325"/>
            <x v="1328"/>
            <x v="1333"/>
            <x v="1334"/>
            <x v="1337"/>
            <x v="1345"/>
            <x v="1349"/>
            <x v="1352"/>
            <x v="1367"/>
          </reference>
        </references>
      </pivotArea>
    </format>
    <format dxfId="483">
      <pivotArea dataOnly="0" labelOnly="1" fieldPosition="0">
        <references count="1">
          <reference field="0" count="18">
            <x v="1368"/>
            <x v="1378"/>
            <x v="1382"/>
            <x v="1385"/>
            <x v="1387"/>
            <x v="1389"/>
            <x v="1393"/>
            <x v="1397"/>
            <x v="1400"/>
            <x v="1405"/>
            <x v="1408"/>
            <x v="1416"/>
            <x v="1422"/>
            <x v="1428"/>
            <x v="1438"/>
            <x v="1441"/>
            <x v="1449"/>
            <x v="1452"/>
          </reference>
        </references>
      </pivotArea>
    </format>
    <format dxfId="48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62AFA-56AF-E441-9B1E-FB4AC41F1456}" name="PivotTable19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G4:H1155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axis="axisPage" multipleItemSelectionAllowed="1" showAll="0">
      <items count="6">
        <item h="1" x="2"/>
        <item h="1" x="4"/>
        <item h="1" x="3"/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2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9"/>
    </i>
    <i>
      <x v="50"/>
    </i>
    <i>
      <x v="53"/>
    </i>
    <i>
      <x v="54"/>
    </i>
    <i>
      <x v="55"/>
    </i>
    <i>
      <x v="57"/>
    </i>
    <i>
      <x v="58"/>
    </i>
    <i>
      <x v="59"/>
    </i>
    <i>
      <x v="60"/>
    </i>
    <i>
      <x v="62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6"/>
    </i>
    <i>
      <x v="78"/>
    </i>
    <i>
      <x v="80"/>
    </i>
    <i>
      <x v="82"/>
    </i>
    <i>
      <x v="83"/>
    </i>
    <i>
      <x v="84"/>
    </i>
    <i>
      <x v="85"/>
    </i>
    <i>
      <x v="86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7"/>
    </i>
    <i>
      <x v="148"/>
    </i>
    <i>
      <x v="150"/>
    </i>
    <i>
      <x v="151"/>
    </i>
    <i>
      <x v="152"/>
    </i>
    <i>
      <x v="153"/>
    </i>
    <i>
      <x v="155"/>
    </i>
    <i>
      <x v="156"/>
    </i>
    <i>
      <x v="157"/>
    </i>
    <i>
      <x v="159"/>
    </i>
    <i>
      <x v="160"/>
    </i>
    <i>
      <x v="161"/>
    </i>
    <i>
      <x v="162"/>
    </i>
    <i>
      <x v="163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1"/>
    </i>
    <i>
      <x v="182"/>
    </i>
    <i>
      <x v="184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5"/>
    </i>
    <i>
      <x v="196"/>
    </i>
    <i>
      <x v="197"/>
    </i>
    <i>
      <x v="199"/>
    </i>
    <i>
      <x v="201"/>
    </i>
    <i>
      <x v="202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8"/>
    </i>
    <i>
      <x v="229"/>
    </i>
    <i>
      <x v="230"/>
    </i>
    <i>
      <x v="231"/>
    </i>
    <i>
      <x v="233"/>
    </i>
    <i>
      <x v="234"/>
    </i>
    <i>
      <x v="236"/>
    </i>
    <i>
      <x v="237"/>
    </i>
    <i>
      <x v="238"/>
    </i>
    <i>
      <x v="239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9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8"/>
    </i>
    <i>
      <x v="299"/>
    </i>
    <i>
      <x v="300"/>
    </i>
    <i>
      <x v="301"/>
    </i>
    <i>
      <x v="302"/>
    </i>
    <i>
      <x v="303"/>
    </i>
    <i>
      <x v="305"/>
    </i>
    <i>
      <x v="306"/>
    </i>
    <i>
      <x v="308"/>
    </i>
    <i>
      <x v="309"/>
    </i>
    <i>
      <x v="310"/>
    </i>
    <i>
      <x v="311"/>
    </i>
    <i>
      <x v="313"/>
    </i>
    <i>
      <x v="315"/>
    </i>
    <i>
      <x v="316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0"/>
    </i>
    <i>
      <x v="331"/>
    </i>
    <i>
      <x v="332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2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8"/>
    </i>
    <i>
      <x v="379"/>
    </i>
    <i>
      <x v="380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10"/>
    </i>
    <i>
      <x v="411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3"/>
    </i>
    <i>
      <x v="435"/>
    </i>
    <i>
      <x v="438"/>
    </i>
    <i>
      <x v="439"/>
    </i>
    <i>
      <x v="440"/>
    </i>
    <i>
      <x v="441"/>
    </i>
    <i>
      <x v="443"/>
    </i>
    <i>
      <x v="444"/>
    </i>
    <i>
      <x v="445"/>
    </i>
    <i>
      <x v="446"/>
    </i>
    <i>
      <x v="447"/>
    </i>
    <i>
      <x v="451"/>
    </i>
    <i>
      <x v="452"/>
    </i>
    <i>
      <x v="454"/>
    </i>
    <i>
      <x v="455"/>
    </i>
    <i>
      <x v="457"/>
    </i>
    <i>
      <x v="459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69"/>
    </i>
    <i>
      <x v="470"/>
    </i>
    <i>
      <x v="471"/>
    </i>
    <i>
      <x v="473"/>
    </i>
    <i>
      <x v="474"/>
    </i>
    <i>
      <x v="475"/>
    </i>
    <i>
      <x v="476"/>
    </i>
    <i>
      <x v="477"/>
    </i>
    <i>
      <x v="478"/>
    </i>
    <i>
      <x v="480"/>
    </i>
    <i>
      <x v="481"/>
    </i>
    <i>
      <x v="484"/>
    </i>
    <i>
      <x v="485"/>
    </i>
    <i>
      <x v="486"/>
    </i>
    <i>
      <x v="487"/>
    </i>
    <i>
      <x v="488"/>
    </i>
    <i>
      <x v="491"/>
    </i>
    <i>
      <x v="492"/>
    </i>
    <i>
      <x v="493"/>
    </i>
    <i>
      <x v="496"/>
    </i>
    <i>
      <x v="497"/>
    </i>
    <i>
      <x v="498"/>
    </i>
    <i>
      <x v="499"/>
    </i>
    <i>
      <x v="502"/>
    </i>
    <i>
      <x v="503"/>
    </i>
    <i>
      <x v="504"/>
    </i>
    <i>
      <x v="506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3"/>
    </i>
    <i>
      <x v="524"/>
    </i>
    <i>
      <x v="526"/>
    </i>
    <i>
      <x v="527"/>
    </i>
    <i>
      <x v="528"/>
    </i>
    <i>
      <x v="529"/>
    </i>
    <i>
      <x v="530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50"/>
    </i>
    <i>
      <x v="552"/>
    </i>
    <i>
      <x v="553"/>
    </i>
    <i>
      <x v="554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80"/>
    </i>
    <i>
      <x v="581"/>
    </i>
    <i>
      <x v="582"/>
    </i>
    <i>
      <x v="585"/>
    </i>
    <i>
      <x v="586"/>
    </i>
    <i>
      <x v="587"/>
    </i>
    <i>
      <x v="588"/>
    </i>
    <i>
      <x v="590"/>
    </i>
    <i>
      <x v="591"/>
    </i>
    <i>
      <x v="592"/>
    </i>
    <i>
      <x v="594"/>
    </i>
    <i>
      <x v="595"/>
    </i>
    <i>
      <x v="597"/>
    </i>
    <i>
      <x v="598"/>
    </i>
    <i>
      <x v="600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8"/>
    </i>
    <i>
      <x v="639"/>
    </i>
    <i>
      <x v="640"/>
    </i>
    <i>
      <x v="642"/>
    </i>
    <i>
      <x v="643"/>
    </i>
    <i>
      <x v="645"/>
    </i>
    <i>
      <x v="646"/>
    </i>
    <i>
      <x v="647"/>
    </i>
    <i>
      <x v="648"/>
    </i>
    <i>
      <x v="651"/>
    </i>
    <i>
      <x v="652"/>
    </i>
    <i>
      <x v="654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2"/>
    </i>
    <i>
      <x v="683"/>
    </i>
    <i>
      <x v="684"/>
    </i>
    <i>
      <x v="685"/>
    </i>
    <i>
      <x v="688"/>
    </i>
    <i>
      <x v="689"/>
    </i>
    <i>
      <x v="691"/>
    </i>
    <i>
      <x v="692"/>
    </i>
    <i>
      <x v="693"/>
    </i>
    <i>
      <x v="695"/>
    </i>
    <i>
      <x v="697"/>
    </i>
    <i>
      <x v="698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7"/>
    </i>
    <i>
      <x v="718"/>
    </i>
    <i>
      <x v="719"/>
    </i>
    <i>
      <x v="720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6"/>
    </i>
    <i>
      <x v="737"/>
    </i>
    <i>
      <x v="738"/>
    </i>
    <i>
      <x v="739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49"/>
    </i>
    <i>
      <x v="751"/>
    </i>
    <i>
      <x v="752"/>
    </i>
    <i>
      <x v="753"/>
    </i>
    <i>
      <x v="754"/>
    </i>
    <i>
      <x v="756"/>
    </i>
    <i>
      <x v="757"/>
    </i>
    <i>
      <x v="759"/>
    </i>
    <i>
      <x v="760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5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8"/>
    </i>
    <i>
      <x v="839"/>
    </i>
    <i>
      <x v="842"/>
    </i>
    <i>
      <x v="843"/>
    </i>
    <i>
      <x v="845"/>
    </i>
    <i>
      <x v="846"/>
    </i>
    <i>
      <x v="847"/>
    </i>
    <i>
      <x v="848"/>
    </i>
    <i>
      <x v="849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4"/>
    </i>
    <i>
      <x v="957"/>
    </i>
    <i>
      <x v="958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0"/>
    </i>
    <i>
      <x v="971"/>
    </i>
    <i>
      <x v="972"/>
    </i>
    <i>
      <x v="974"/>
    </i>
    <i>
      <x v="976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7"/>
    </i>
    <i>
      <x v="988"/>
    </i>
    <i>
      <x v="990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8"/>
    </i>
    <i>
      <x v="1009"/>
    </i>
    <i>
      <x v="1010"/>
    </i>
    <i>
      <x v="1011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28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4"/>
    </i>
    <i>
      <x v="1065"/>
    </i>
    <i>
      <x v="1066"/>
    </i>
    <i>
      <x v="1067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90"/>
    </i>
    <i>
      <x v="1092"/>
    </i>
    <i>
      <x v="1093"/>
    </i>
    <i>
      <x v="1094"/>
    </i>
    <i>
      <x v="1095"/>
    </i>
    <i>
      <x v="1097"/>
    </i>
    <i>
      <x v="1099"/>
    </i>
    <i>
      <x v="1100"/>
    </i>
    <i>
      <x v="1101"/>
    </i>
    <i>
      <x v="1102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30"/>
    </i>
    <i>
      <x v="1131"/>
    </i>
    <i>
      <x v="1133"/>
    </i>
    <i>
      <x v="1134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6"/>
    </i>
    <i>
      <x v="1147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80"/>
    </i>
    <i>
      <x v="1281"/>
    </i>
    <i>
      <x v="1282"/>
    </i>
    <i>
      <x v="1283"/>
    </i>
    <i>
      <x v="1284"/>
    </i>
    <i>
      <x v="1286"/>
    </i>
    <i>
      <x v="1287"/>
    </i>
    <i>
      <x v="1288"/>
    </i>
    <i>
      <x v="1289"/>
    </i>
    <i>
      <x v="1290"/>
    </i>
    <i>
      <x v="1293"/>
    </i>
    <i>
      <x v="1294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5"/>
    </i>
    <i>
      <x v="1306"/>
    </i>
    <i>
      <x v="1307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7"/>
    </i>
    <i>
      <x v="1329"/>
    </i>
    <i>
      <x v="1330"/>
    </i>
    <i>
      <x v="1331"/>
    </i>
    <i>
      <x v="1332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0"/>
    </i>
    <i>
      <x v="1351"/>
    </i>
    <i>
      <x v="1353"/>
    </i>
    <i>
      <x v="1354"/>
    </i>
    <i>
      <x v="1355"/>
    </i>
    <i>
      <x v="1356"/>
    </i>
    <i>
      <x v="1357"/>
    </i>
    <i>
      <x v="1359"/>
    </i>
    <i>
      <x v="1360"/>
    </i>
    <i>
      <x v="1361"/>
    </i>
    <i>
      <x v="1362"/>
    </i>
    <i>
      <x v="1363"/>
    </i>
    <i>
      <x v="1366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9"/>
    </i>
    <i>
      <x v="1380"/>
    </i>
    <i>
      <x v="1381"/>
    </i>
    <i>
      <x v="1383"/>
    </i>
    <i>
      <x v="1384"/>
    </i>
    <i>
      <x v="1386"/>
    </i>
    <i>
      <x v="1388"/>
    </i>
    <i>
      <x v="1390"/>
    </i>
    <i>
      <x v="1391"/>
    </i>
    <i>
      <x v="1392"/>
    </i>
    <i>
      <x v="1394"/>
    </i>
    <i>
      <x v="1395"/>
    </i>
    <i>
      <x v="1396"/>
    </i>
    <i>
      <x v="1398"/>
    </i>
    <i>
      <x v="1399"/>
    </i>
    <i>
      <x v="1401"/>
    </i>
    <i>
      <x v="1402"/>
    </i>
    <i>
      <x v="1403"/>
    </i>
    <i>
      <x v="1404"/>
    </i>
    <i>
      <x v="1406"/>
    </i>
    <i>
      <x v="1407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7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6"/>
    </i>
    <i>
      <x v="1427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9"/>
    </i>
    <i>
      <x v="1440"/>
    </i>
    <i>
      <x v="1443"/>
    </i>
    <i>
      <x v="1444"/>
    </i>
    <i>
      <x v="1445"/>
    </i>
    <i>
      <x v="1446"/>
    </i>
    <i>
      <x v="1447"/>
    </i>
    <i>
      <x v="1448"/>
    </i>
    <i>
      <x v="1450"/>
    </i>
    <i>
      <x v="1451"/>
    </i>
    <i>
      <x v="1453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2" hier="-1"/>
  </pageFields>
  <dataFields count="1">
    <dataField name="RL" fld="83" baseField="0" baseItem="0"/>
  </dataFields>
  <formats count="30">
    <format dxfId="522">
      <pivotArea field="0" type="button" dataOnly="0" labelOnly="1" outline="0" axis="axisRow" fieldPosition="0"/>
    </format>
    <format dxfId="521">
      <pivotArea dataOnly="0" labelOnly="1" outline="0" axis="axisValues" fieldPosition="0"/>
    </format>
    <format dxfId="520">
      <pivotArea type="all" dataOnly="0" outline="0" fieldPosition="0"/>
    </format>
    <format dxfId="519">
      <pivotArea outline="0" collapsedLevelsAreSubtotals="1" fieldPosition="0"/>
    </format>
    <format dxfId="518">
      <pivotArea field="0" type="button" dataOnly="0" labelOnly="1" outline="0" axis="axisRow" fieldPosition="0"/>
    </format>
    <format dxfId="51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9"/>
            <x v="10"/>
            <x v="11"/>
            <x v="12"/>
            <x v="13"/>
            <x v="14"/>
            <x v="16"/>
            <x v="17"/>
            <x v="18"/>
            <x v="19"/>
            <x v="20"/>
            <x v="22"/>
            <x v="24"/>
            <x v="25"/>
            <x v="26"/>
            <x v="27"/>
            <x v="28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9"/>
            <x v="50"/>
            <x v="53"/>
            <x v="54"/>
            <x v="55"/>
            <x v="57"/>
            <x v="58"/>
            <x v="59"/>
            <x v="60"/>
          </reference>
        </references>
      </pivotArea>
    </format>
    <format dxfId="516">
      <pivotArea dataOnly="0" labelOnly="1" fieldPosition="0">
        <references count="1">
          <reference field="0" count="50">
            <x v="62"/>
            <x v="64"/>
            <x v="65"/>
            <x v="66"/>
            <x v="67"/>
            <x v="69"/>
            <x v="70"/>
            <x v="71"/>
            <x v="72"/>
            <x v="73"/>
            <x v="76"/>
            <x v="78"/>
            <x v="80"/>
            <x v="82"/>
            <x v="83"/>
            <x v="84"/>
            <x v="85"/>
            <x v="86"/>
            <x v="89"/>
            <x v="90"/>
            <x v="91"/>
            <x v="92"/>
            <x v="94"/>
            <x v="95"/>
            <x v="96"/>
            <x v="97"/>
            <x v="98"/>
            <x v="99"/>
            <x v="100"/>
            <x v="101"/>
            <x v="102"/>
            <x v="103"/>
            <x v="109"/>
            <x v="110"/>
            <x v="111"/>
            <x v="112"/>
            <x v="113"/>
            <x v="114"/>
            <x v="116"/>
            <x v="117"/>
            <x v="118"/>
            <x v="119"/>
            <x v="120"/>
            <x v="122"/>
            <x v="123"/>
            <x v="124"/>
            <x v="126"/>
            <x v="128"/>
            <x v="129"/>
            <x v="130"/>
          </reference>
        </references>
      </pivotArea>
    </format>
    <format dxfId="515">
      <pivotArea dataOnly="0" labelOnly="1" fieldPosition="0">
        <references count="1">
          <reference field="0" count="50"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7"/>
            <x v="148"/>
            <x v="150"/>
            <x v="151"/>
            <x v="152"/>
            <x v="153"/>
            <x v="155"/>
            <x v="156"/>
            <x v="157"/>
            <x v="159"/>
            <x v="160"/>
            <x v="161"/>
            <x v="162"/>
            <x v="163"/>
            <x v="165"/>
            <x v="166"/>
            <x v="167"/>
            <x v="168"/>
            <x v="169"/>
            <x v="171"/>
            <x v="172"/>
            <x v="173"/>
            <x v="174"/>
            <x v="175"/>
            <x v="176"/>
            <x v="177"/>
            <x v="178"/>
            <x v="181"/>
            <x v="182"/>
            <x v="184"/>
            <x v="186"/>
            <x v="187"/>
            <x v="188"/>
            <x v="189"/>
            <x v="190"/>
            <x v="191"/>
            <x v="192"/>
          </reference>
        </references>
      </pivotArea>
    </format>
    <format dxfId="514">
      <pivotArea dataOnly="0" labelOnly="1" fieldPosition="0">
        <references count="1">
          <reference field="0" count="50">
            <x v="194"/>
            <x v="195"/>
            <x v="196"/>
            <x v="197"/>
            <x v="199"/>
            <x v="201"/>
            <x v="202"/>
            <x v="205"/>
            <x v="206"/>
            <x v="207"/>
            <x v="208"/>
            <x v="209"/>
            <x v="210"/>
            <x v="211"/>
            <x v="213"/>
            <x v="214"/>
            <x v="215"/>
            <x v="216"/>
            <x v="218"/>
            <x v="219"/>
            <x v="220"/>
            <x v="221"/>
            <x v="222"/>
            <x v="223"/>
            <x v="224"/>
            <x v="226"/>
            <x v="228"/>
            <x v="229"/>
            <x v="230"/>
            <x v="231"/>
            <x v="233"/>
            <x v="234"/>
            <x v="236"/>
            <x v="237"/>
            <x v="238"/>
            <x v="239"/>
            <x v="243"/>
            <x v="244"/>
            <x v="245"/>
            <x v="247"/>
            <x v="248"/>
            <x v="249"/>
            <x v="250"/>
            <x v="252"/>
            <x v="253"/>
            <x v="254"/>
            <x v="255"/>
            <x v="257"/>
            <x v="258"/>
            <x v="260"/>
          </reference>
        </references>
      </pivotArea>
    </format>
    <format dxfId="513">
      <pivotArea dataOnly="0" labelOnly="1" fieldPosition="0">
        <references count="1">
          <reference field="0" count="50">
            <x v="261"/>
            <x v="262"/>
            <x v="265"/>
            <x v="266"/>
            <x v="267"/>
            <x v="269"/>
            <x v="271"/>
            <x v="272"/>
            <x v="273"/>
            <x v="274"/>
            <x v="275"/>
            <x v="276"/>
            <x v="277"/>
            <x v="278"/>
            <x v="279"/>
            <x v="280"/>
            <x v="282"/>
            <x v="283"/>
            <x v="284"/>
            <x v="286"/>
            <x v="287"/>
            <x v="288"/>
            <x v="289"/>
            <x v="290"/>
            <x v="291"/>
            <x v="292"/>
            <x v="293"/>
            <x v="294"/>
            <x v="295"/>
            <x v="298"/>
            <x v="299"/>
            <x v="300"/>
            <x v="301"/>
            <x v="302"/>
            <x v="303"/>
            <x v="305"/>
            <x v="306"/>
            <x v="308"/>
            <x v="309"/>
            <x v="310"/>
            <x v="311"/>
            <x v="313"/>
            <x v="315"/>
            <x v="316"/>
            <x v="318"/>
            <x v="319"/>
            <x v="320"/>
            <x v="321"/>
            <x v="322"/>
            <x v="324"/>
          </reference>
        </references>
      </pivotArea>
    </format>
    <format dxfId="512">
      <pivotArea dataOnly="0" labelOnly="1" fieldPosition="0">
        <references count="1">
          <reference field="0" count="50">
            <x v="326"/>
            <x v="327"/>
            <x v="328"/>
            <x v="330"/>
            <x v="331"/>
            <x v="332"/>
            <x v="334"/>
            <x v="335"/>
            <x v="336"/>
            <x v="337"/>
            <x v="338"/>
            <x v="339"/>
            <x v="340"/>
            <x v="342"/>
            <x v="343"/>
            <x v="345"/>
            <x v="346"/>
            <x v="347"/>
            <x v="348"/>
            <x v="349"/>
            <x v="350"/>
            <x v="351"/>
            <x v="352"/>
            <x v="354"/>
            <x v="355"/>
            <x v="356"/>
            <x v="358"/>
            <x v="359"/>
            <x v="360"/>
            <x v="361"/>
            <x v="362"/>
            <x v="364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8"/>
            <x v="379"/>
            <x v="380"/>
            <x v="382"/>
            <x v="384"/>
            <x v="385"/>
            <x v="386"/>
          </reference>
        </references>
      </pivotArea>
    </format>
    <format dxfId="511">
      <pivotArea dataOnly="0" labelOnly="1" fieldPosition="0">
        <references count="1">
          <reference field="0" count="50"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400"/>
            <x v="401"/>
            <x v="402"/>
            <x v="403"/>
            <x v="404"/>
            <x v="405"/>
            <x v="406"/>
            <x v="407"/>
            <x v="408"/>
            <x v="410"/>
            <x v="411"/>
            <x v="414"/>
            <x v="415"/>
            <x v="416"/>
            <x v="417"/>
            <x v="418"/>
            <x v="419"/>
            <x v="421"/>
            <x v="422"/>
            <x v="423"/>
            <x v="424"/>
            <x v="426"/>
            <x v="427"/>
            <x v="428"/>
            <x v="429"/>
            <x v="433"/>
            <x v="435"/>
            <x v="438"/>
            <x v="439"/>
            <x v="440"/>
            <x v="441"/>
            <x v="443"/>
            <x v="444"/>
            <x v="445"/>
            <x v="446"/>
            <x v="447"/>
            <x v="451"/>
            <x v="452"/>
            <x v="454"/>
          </reference>
        </references>
      </pivotArea>
    </format>
    <format dxfId="510">
      <pivotArea dataOnly="0" labelOnly="1" fieldPosition="0">
        <references count="1">
          <reference field="0" count="50">
            <x v="455"/>
            <x v="457"/>
            <x v="459"/>
            <x v="461"/>
            <x v="462"/>
            <x v="463"/>
            <x v="464"/>
            <x v="466"/>
            <x v="467"/>
            <x v="468"/>
            <x v="469"/>
            <x v="470"/>
            <x v="471"/>
            <x v="473"/>
            <x v="474"/>
            <x v="475"/>
            <x v="476"/>
            <x v="477"/>
            <x v="478"/>
            <x v="480"/>
            <x v="481"/>
            <x v="484"/>
            <x v="485"/>
            <x v="486"/>
            <x v="487"/>
            <x v="488"/>
            <x v="491"/>
            <x v="492"/>
            <x v="493"/>
            <x v="496"/>
            <x v="497"/>
            <x v="498"/>
            <x v="499"/>
            <x v="502"/>
            <x v="503"/>
            <x v="504"/>
            <x v="506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</reference>
        </references>
      </pivotArea>
    </format>
    <format dxfId="509">
      <pivotArea dataOnly="0" labelOnly="1" fieldPosition="0">
        <references count="1">
          <reference field="0" count="50">
            <x v="523"/>
            <x v="524"/>
            <x v="526"/>
            <x v="527"/>
            <x v="528"/>
            <x v="529"/>
            <x v="530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4"/>
            <x v="545"/>
            <x v="546"/>
            <x v="547"/>
            <x v="550"/>
            <x v="552"/>
            <x v="553"/>
            <x v="554"/>
            <x v="556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80"/>
            <x v="581"/>
            <x v="582"/>
          </reference>
        </references>
      </pivotArea>
    </format>
    <format dxfId="508">
      <pivotArea dataOnly="0" labelOnly="1" fieldPosition="0">
        <references count="1">
          <reference field="0" count="50">
            <x v="585"/>
            <x v="586"/>
            <x v="587"/>
            <x v="588"/>
            <x v="590"/>
            <x v="591"/>
            <x v="592"/>
            <x v="594"/>
            <x v="595"/>
            <x v="597"/>
            <x v="598"/>
            <x v="600"/>
            <x v="602"/>
            <x v="604"/>
            <x v="605"/>
            <x v="606"/>
            <x v="607"/>
            <x v="608"/>
            <x v="609"/>
            <x v="610"/>
            <x v="611"/>
            <x v="612"/>
            <x v="613"/>
            <x v="615"/>
            <x v="616"/>
            <x v="617"/>
            <x v="618"/>
            <x v="619"/>
            <x v="620"/>
            <x v="621"/>
            <x v="622"/>
            <x v="624"/>
            <x v="625"/>
            <x v="626"/>
            <x v="627"/>
            <x v="628"/>
            <x v="629"/>
            <x v="631"/>
            <x v="632"/>
            <x v="633"/>
            <x v="634"/>
            <x v="638"/>
            <x v="639"/>
            <x v="640"/>
            <x v="642"/>
            <x v="643"/>
            <x v="645"/>
            <x v="646"/>
            <x v="647"/>
            <x v="648"/>
          </reference>
        </references>
      </pivotArea>
    </format>
    <format dxfId="507">
      <pivotArea dataOnly="0" labelOnly="1" fieldPosition="0">
        <references count="1">
          <reference field="0" count="50">
            <x v="651"/>
            <x v="652"/>
            <x v="654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2"/>
            <x v="673"/>
            <x v="674"/>
            <x v="675"/>
            <x v="677"/>
            <x v="678"/>
            <x v="679"/>
            <x v="680"/>
            <x v="682"/>
            <x v="683"/>
            <x v="684"/>
            <x v="685"/>
            <x v="688"/>
            <x v="689"/>
            <x v="691"/>
            <x v="692"/>
            <x v="693"/>
            <x v="695"/>
            <x v="697"/>
            <x v="698"/>
            <x v="700"/>
            <x v="701"/>
            <x v="702"/>
            <x v="704"/>
            <x v="706"/>
            <x v="707"/>
            <x v="708"/>
            <x v="709"/>
            <x v="710"/>
            <x v="712"/>
            <x v="713"/>
            <x v="714"/>
          </reference>
        </references>
      </pivotArea>
    </format>
    <format dxfId="506">
      <pivotArea dataOnly="0" labelOnly="1" fieldPosition="0">
        <references count="1">
          <reference field="0" count="50">
            <x v="715"/>
            <x v="717"/>
            <x v="718"/>
            <x v="719"/>
            <x v="720"/>
            <x v="722"/>
            <x v="723"/>
            <x v="724"/>
            <x v="725"/>
            <x v="726"/>
            <x v="727"/>
            <x v="728"/>
            <x v="730"/>
            <x v="731"/>
            <x v="732"/>
            <x v="733"/>
            <x v="734"/>
            <x v="736"/>
            <x v="737"/>
            <x v="738"/>
            <x v="739"/>
            <x v="741"/>
            <x v="742"/>
            <x v="743"/>
            <x v="744"/>
            <x v="745"/>
            <x v="746"/>
            <x v="748"/>
            <x v="749"/>
            <x v="751"/>
            <x v="752"/>
            <x v="753"/>
            <x v="754"/>
            <x v="756"/>
            <x v="757"/>
            <x v="759"/>
            <x v="760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6"/>
          </reference>
        </references>
      </pivotArea>
    </format>
    <format dxfId="505">
      <pivotArea dataOnly="0" labelOnly="1" fieldPosition="0">
        <references count="1">
          <reference field="0" count="50">
            <x v="777"/>
            <x v="779"/>
            <x v="780"/>
            <x v="781"/>
            <x v="782"/>
            <x v="783"/>
            <x v="785"/>
            <x v="787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2"/>
            <x v="803"/>
            <x v="804"/>
            <x v="805"/>
            <x v="806"/>
            <x v="807"/>
            <x v="808"/>
            <x v="810"/>
            <x v="813"/>
            <x v="814"/>
            <x v="815"/>
            <x v="816"/>
            <x v="817"/>
            <x v="818"/>
            <x v="819"/>
            <x v="820"/>
            <x v="822"/>
            <x v="823"/>
            <x v="825"/>
            <x v="827"/>
            <x v="828"/>
            <x v="830"/>
            <x v="832"/>
            <x v="833"/>
            <x v="834"/>
            <x v="835"/>
            <x v="838"/>
            <x v="839"/>
            <x v="842"/>
            <x v="843"/>
          </reference>
        </references>
      </pivotArea>
    </format>
    <format dxfId="504">
      <pivotArea dataOnly="0" labelOnly="1" fieldPosition="0">
        <references count="1">
          <reference field="0" count="50">
            <x v="845"/>
            <x v="846"/>
            <x v="847"/>
            <x v="848"/>
            <x v="849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5"/>
            <x v="866"/>
            <x v="867"/>
            <x v="868"/>
            <x v="869"/>
            <x v="870"/>
            <x v="871"/>
            <x v="872"/>
            <x v="873"/>
            <x v="876"/>
            <x v="877"/>
            <x v="878"/>
            <x v="879"/>
            <x v="880"/>
            <x v="881"/>
            <x v="882"/>
            <x v="883"/>
            <x v="884"/>
            <x v="886"/>
            <x v="887"/>
            <x v="888"/>
            <x v="889"/>
            <x v="890"/>
            <x v="891"/>
            <x v="892"/>
            <x v="893"/>
            <x v="894"/>
            <x v="895"/>
            <x v="897"/>
            <x v="898"/>
            <x v="899"/>
            <x v="900"/>
          </reference>
        </references>
      </pivotArea>
    </format>
    <format dxfId="503">
      <pivotArea dataOnly="0" labelOnly="1" fieldPosition="0">
        <references count="1">
          <reference field="0" count="50"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6"/>
            <x v="947"/>
            <x v="948"/>
            <x v="949"/>
            <x v="950"/>
            <x v="952"/>
            <x v="953"/>
            <x v="954"/>
            <x v="957"/>
            <x v="958"/>
            <x v="960"/>
          </reference>
        </references>
      </pivotArea>
    </format>
    <format dxfId="502">
      <pivotArea dataOnly="0" labelOnly="1" fieldPosition="0">
        <references count="1">
          <reference field="0" count="50">
            <x v="961"/>
            <x v="962"/>
            <x v="963"/>
            <x v="964"/>
            <x v="965"/>
            <x v="966"/>
            <x v="967"/>
            <x v="969"/>
            <x v="970"/>
            <x v="971"/>
            <x v="972"/>
            <x v="974"/>
            <x v="976"/>
            <x v="978"/>
            <x v="979"/>
            <x v="980"/>
            <x v="981"/>
            <x v="982"/>
            <x v="983"/>
            <x v="984"/>
            <x v="985"/>
            <x v="987"/>
            <x v="988"/>
            <x v="990"/>
            <x v="992"/>
            <x v="993"/>
            <x v="994"/>
            <x v="995"/>
            <x v="996"/>
            <x v="997"/>
            <x v="999"/>
            <x v="1000"/>
            <x v="1001"/>
            <x v="1002"/>
            <x v="1003"/>
            <x v="1004"/>
            <x v="1005"/>
            <x v="1006"/>
            <x v="1008"/>
            <x v="1009"/>
            <x v="1010"/>
            <x v="1011"/>
            <x v="1012"/>
            <x v="1014"/>
            <x v="1015"/>
            <x v="1016"/>
            <x v="1017"/>
            <x v="1018"/>
            <x v="1019"/>
            <x v="1020"/>
          </reference>
        </references>
      </pivotArea>
    </format>
    <format dxfId="501">
      <pivotArea dataOnly="0" labelOnly="1" fieldPosition="0">
        <references count="1">
          <reference field="0" count="50">
            <x v="1021"/>
            <x v="1023"/>
            <x v="1024"/>
            <x v="1025"/>
            <x v="1026"/>
            <x v="1027"/>
            <x v="1028"/>
            <x v="1031"/>
            <x v="1032"/>
            <x v="1033"/>
            <x v="1034"/>
            <x v="1035"/>
            <x v="1036"/>
            <x v="1037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4"/>
            <x v="1065"/>
            <x v="1066"/>
            <x v="1067"/>
            <x v="1069"/>
            <x v="1070"/>
            <x v="1071"/>
            <x v="1072"/>
            <x v="1073"/>
            <x v="1074"/>
            <x v="1075"/>
            <x v="1076"/>
            <x v="1077"/>
            <x v="1079"/>
            <x v="1080"/>
          </reference>
        </references>
      </pivotArea>
    </format>
    <format dxfId="500">
      <pivotArea dataOnly="0" labelOnly="1" fieldPosition="0">
        <references count="1">
          <reference field="0" count="50">
            <x v="1081"/>
            <x v="1082"/>
            <x v="1083"/>
            <x v="1084"/>
            <x v="1085"/>
            <x v="1090"/>
            <x v="1092"/>
            <x v="1093"/>
            <x v="1094"/>
            <x v="1095"/>
            <x v="1097"/>
            <x v="1099"/>
            <x v="1100"/>
            <x v="1101"/>
            <x v="1102"/>
            <x v="1103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1"/>
            <x v="1122"/>
            <x v="1123"/>
            <x v="1124"/>
            <x v="1125"/>
            <x v="1126"/>
            <x v="1127"/>
            <x v="1128"/>
            <x v="1130"/>
            <x v="1131"/>
            <x v="1133"/>
            <x v="1134"/>
            <x v="1136"/>
            <x v="1137"/>
            <x v="1138"/>
            <x v="1139"/>
            <x v="1140"/>
            <x v="1141"/>
            <x v="1142"/>
          </reference>
        </references>
      </pivotArea>
    </format>
    <format dxfId="499">
      <pivotArea dataOnly="0" labelOnly="1" fieldPosition="0">
        <references count="1">
          <reference field="0" count="50">
            <x v="1143"/>
            <x v="1144"/>
            <x v="1146"/>
            <x v="1147"/>
            <x v="1150"/>
            <x v="1151"/>
            <x v="1152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3"/>
            <x v="1174"/>
            <x v="1175"/>
            <x v="1176"/>
            <x v="1178"/>
            <x v="1179"/>
            <x v="1180"/>
            <x v="1182"/>
            <x v="1183"/>
            <x v="1184"/>
            <x v="1185"/>
            <x v="1186"/>
            <x v="1187"/>
            <x v="1188"/>
            <x v="1189"/>
            <x v="1190"/>
            <x v="1194"/>
            <x v="1195"/>
            <x v="1196"/>
            <x v="1198"/>
            <x v="1199"/>
            <x v="1200"/>
            <x v="1201"/>
            <x v="1203"/>
            <x v="1204"/>
          </reference>
        </references>
      </pivotArea>
    </format>
    <format dxfId="498">
      <pivotArea dataOnly="0" labelOnly="1" fieldPosition="0">
        <references count="1">
          <reference field="0" count="50">
            <x v="1205"/>
            <x v="1207"/>
            <x v="1208"/>
            <x v="1209"/>
            <x v="1210"/>
            <x v="1211"/>
            <x v="1212"/>
            <x v="1213"/>
            <x v="1214"/>
            <x v="1215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7"/>
            <x v="1249"/>
            <x v="1250"/>
            <x v="1251"/>
            <x v="1252"/>
            <x v="1253"/>
            <x v="1254"/>
            <x v="1256"/>
            <x v="1257"/>
            <x v="1258"/>
            <x v="1259"/>
            <x v="1260"/>
            <x v="1261"/>
            <x v="1262"/>
            <x v="1263"/>
          </reference>
        </references>
      </pivotArea>
    </format>
    <format dxfId="497">
      <pivotArea dataOnly="0" labelOnly="1" fieldPosition="0">
        <references count="1">
          <reference field="0" count="50"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80"/>
            <x v="1281"/>
            <x v="1282"/>
            <x v="1283"/>
            <x v="1284"/>
            <x v="1286"/>
            <x v="1287"/>
            <x v="1288"/>
            <x v="1289"/>
            <x v="1290"/>
            <x v="1293"/>
            <x v="1294"/>
            <x v="1295"/>
            <x v="1296"/>
            <x v="1298"/>
            <x v="1299"/>
            <x v="1300"/>
            <x v="1301"/>
            <x v="1302"/>
            <x v="1303"/>
            <x v="1305"/>
            <x v="1306"/>
            <x v="1307"/>
            <x v="1309"/>
            <x v="1310"/>
            <x v="1311"/>
            <x v="1312"/>
            <x v="1313"/>
            <x v="1314"/>
            <x v="1315"/>
            <x v="1316"/>
            <x v="1318"/>
            <x v="1319"/>
            <x v="1320"/>
            <x v="1321"/>
            <x v="1322"/>
            <x v="1323"/>
            <x v="1324"/>
          </reference>
        </references>
      </pivotArea>
    </format>
    <format dxfId="496">
      <pivotArea dataOnly="0" labelOnly="1" fieldPosition="0">
        <references count="1">
          <reference field="0" count="50">
            <x v="1327"/>
            <x v="1329"/>
            <x v="1330"/>
            <x v="1331"/>
            <x v="1332"/>
            <x v="1335"/>
            <x v="1336"/>
            <x v="1338"/>
            <x v="1339"/>
            <x v="1340"/>
            <x v="1341"/>
            <x v="1342"/>
            <x v="1343"/>
            <x v="1344"/>
            <x v="1346"/>
            <x v="1347"/>
            <x v="1348"/>
            <x v="1350"/>
            <x v="1351"/>
            <x v="1353"/>
            <x v="1354"/>
            <x v="1355"/>
            <x v="1356"/>
            <x v="1357"/>
            <x v="1359"/>
            <x v="1360"/>
            <x v="1361"/>
            <x v="1362"/>
            <x v="1363"/>
            <x v="1366"/>
            <x v="1369"/>
            <x v="1370"/>
            <x v="1371"/>
            <x v="1372"/>
            <x v="1373"/>
            <x v="1375"/>
            <x v="1376"/>
            <x v="1377"/>
            <x v="1379"/>
            <x v="1380"/>
            <x v="1381"/>
            <x v="1383"/>
            <x v="1384"/>
            <x v="1386"/>
            <x v="1388"/>
            <x v="1390"/>
            <x v="1391"/>
            <x v="1392"/>
            <x v="1394"/>
            <x v="1395"/>
          </reference>
        </references>
      </pivotArea>
    </format>
    <format dxfId="495">
      <pivotArea dataOnly="0" labelOnly="1" fieldPosition="0">
        <references count="1">
          <reference field="0" count="50">
            <x v="1396"/>
            <x v="1398"/>
            <x v="1399"/>
            <x v="1401"/>
            <x v="1402"/>
            <x v="1403"/>
            <x v="1404"/>
            <x v="1406"/>
            <x v="1407"/>
            <x v="1409"/>
            <x v="1410"/>
            <x v="1411"/>
            <x v="1412"/>
            <x v="1413"/>
            <x v="1414"/>
            <x v="1415"/>
            <x v="1417"/>
            <x v="1418"/>
            <x v="1419"/>
            <x v="1420"/>
            <x v="1421"/>
            <x v="1423"/>
            <x v="1424"/>
            <x v="1425"/>
            <x v="1426"/>
            <x v="1427"/>
            <x v="1429"/>
            <x v="1430"/>
            <x v="1431"/>
            <x v="1432"/>
            <x v="1433"/>
            <x v="1434"/>
            <x v="1435"/>
            <x v="1436"/>
            <x v="1437"/>
            <x v="1439"/>
            <x v="1440"/>
            <x v="1443"/>
            <x v="1444"/>
            <x v="1445"/>
            <x v="1446"/>
            <x v="1447"/>
            <x v="1448"/>
            <x v="1450"/>
            <x v="1451"/>
            <x v="1453"/>
            <x v="1455"/>
            <x v="1456"/>
            <x v="1457"/>
            <x v="1458"/>
          </reference>
        </references>
      </pivotArea>
    </format>
    <format dxfId="494">
      <pivotArea dataOnly="0" labelOnly="1" fieldPosition="0">
        <references count="1">
          <reference field="0" count="1">
            <x v="1459"/>
          </reference>
        </references>
      </pivotArea>
    </format>
    <format dxfId="49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8560A-2EC5-1845-B9E6-D3882ED2D1CA}" name="PivotTable18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Village">
  <location ref="E4:F20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axis="axisPage" multipleItemSelectionAllowed="1" showAll="0">
      <items count="6">
        <item h="1" x="2"/>
        <item h="1" x="4"/>
        <item x="3"/>
        <item h="1"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6">
    <i>
      <x v="341"/>
    </i>
    <i>
      <x v="383"/>
    </i>
    <i>
      <x v="543"/>
    </i>
    <i>
      <x v="635"/>
    </i>
    <i>
      <x v="671"/>
    </i>
    <i>
      <x v="681"/>
    </i>
    <i>
      <x v="778"/>
    </i>
    <i>
      <x v="840"/>
    </i>
    <i>
      <x v="913"/>
    </i>
    <i>
      <x v="951"/>
    </i>
    <i>
      <x v="955"/>
    </i>
    <i>
      <x v="1030"/>
    </i>
    <i>
      <x v="1206"/>
    </i>
    <i>
      <x v="1234"/>
    </i>
    <i>
      <x v="1264"/>
    </i>
    <i>
      <x v="1326"/>
    </i>
  </rowItems>
  <colItems count="1">
    <i/>
  </colItems>
  <pageFields count="1">
    <pageField fld="2" hier="-1"/>
  </pageFields>
  <dataFields count="1">
    <dataField name="Sum of TotalSF Rounded" fld="48" baseField="0" baseItem="0"/>
  </dataFields>
  <formats count="7">
    <format dxfId="529">
      <pivotArea field="0" type="button" dataOnly="0" labelOnly="1" outline="0" axis="axisRow" fieldPosition="0"/>
    </format>
    <format dxfId="528">
      <pivotArea dataOnly="0" labelOnly="1" outline="0" axis="axisValues" fieldPosition="0"/>
    </format>
    <format dxfId="527">
      <pivotArea type="all" dataOnly="0" outline="0" fieldPosition="0"/>
    </format>
    <format dxfId="526">
      <pivotArea outline="0" collapsedLevelsAreSubtotals="1" fieldPosition="0"/>
    </format>
    <format dxfId="525">
      <pivotArea field="0" type="button" dataOnly="0" labelOnly="1" outline="0" axis="axisRow" fieldPosition="0"/>
    </format>
    <format dxfId="524">
      <pivotArea dataOnly="0" labelOnly="1" fieldPosition="0">
        <references count="1">
          <reference field="0" count="16">
            <x v="341"/>
            <x v="383"/>
            <x v="543"/>
            <x v="635"/>
            <x v="671"/>
            <x v="681"/>
            <x v="778"/>
            <x v="840"/>
            <x v="913"/>
            <x v="951"/>
            <x v="955"/>
            <x v="1030"/>
            <x v="1206"/>
            <x v="1234"/>
            <x v="1264"/>
            <x v="1326"/>
          </reference>
        </references>
      </pivotArea>
    </format>
    <format dxfId="52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923E1C-F92D-124D-8B6A-862F2407B98D}" name="PivotTable17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C4:D69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axis="axisPage" multipleItemSelectionAllowed="1" showAll="0">
      <items count="6">
        <item h="1" x="2"/>
        <item x="4"/>
        <item h="1" x="3"/>
        <item h="1"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65">
    <i>
      <x v="47"/>
    </i>
    <i>
      <x v="56"/>
    </i>
    <i>
      <x v="87"/>
    </i>
    <i>
      <x v="105"/>
    </i>
    <i>
      <x v="115"/>
    </i>
    <i>
      <x v="158"/>
    </i>
    <i>
      <x v="180"/>
    </i>
    <i>
      <x v="212"/>
    </i>
    <i>
      <x v="240"/>
    </i>
    <i>
      <x v="256"/>
    </i>
    <i>
      <x v="270"/>
    </i>
    <i>
      <x v="281"/>
    </i>
    <i>
      <x v="285"/>
    </i>
    <i>
      <x v="297"/>
    </i>
    <i>
      <x v="317"/>
    </i>
    <i>
      <x v="377"/>
    </i>
    <i>
      <x v="381"/>
    </i>
    <i>
      <x v="399"/>
    </i>
    <i>
      <x v="409"/>
    </i>
    <i>
      <x v="412"/>
    </i>
    <i>
      <x v="453"/>
    </i>
    <i>
      <x v="460"/>
    </i>
    <i>
      <x v="501"/>
    </i>
    <i>
      <x v="507"/>
    </i>
    <i>
      <x v="525"/>
    </i>
    <i>
      <x v="549"/>
    </i>
    <i>
      <x v="578"/>
    </i>
    <i>
      <x v="603"/>
    </i>
    <i>
      <x v="623"/>
    </i>
    <i>
      <x v="641"/>
    </i>
    <i>
      <x v="644"/>
    </i>
    <i>
      <x v="650"/>
    </i>
    <i>
      <x v="686"/>
    </i>
    <i>
      <x v="687"/>
    </i>
    <i>
      <x v="699"/>
    </i>
    <i>
      <x v="755"/>
    </i>
    <i>
      <x v="758"/>
    </i>
    <i>
      <x v="762"/>
    </i>
    <i>
      <x v="824"/>
    </i>
    <i>
      <x v="829"/>
    </i>
    <i>
      <x v="831"/>
    </i>
    <i>
      <x v="864"/>
    </i>
    <i>
      <x v="875"/>
    </i>
    <i>
      <x v="885"/>
    </i>
    <i>
      <x v="914"/>
    </i>
    <i>
      <x v="959"/>
    </i>
    <i>
      <x v="973"/>
    </i>
    <i>
      <x v="975"/>
    </i>
    <i>
      <x v="977"/>
    </i>
    <i>
      <x v="989"/>
    </i>
    <i>
      <x v="1087"/>
    </i>
    <i>
      <x v="1089"/>
    </i>
    <i>
      <x v="1091"/>
    </i>
    <i>
      <x v="1172"/>
    </i>
    <i>
      <x v="1191"/>
    </i>
    <i>
      <x v="1217"/>
    </i>
    <i>
      <x v="1246"/>
    </i>
    <i>
      <x v="1265"/>
    </i>
    <i>
      <x v="1317"/>
    </i>
    <i>
      <x v="1358"/>
    </i>
    <i>
      <x v="1364"/>
    </i>
    <i>
      <x v="1365"/>
    </i>
    <i>
      <x v="1374"/>
    </i>
    <i>
      <x v="1442"/>
    </i>
    <i>
      <x v="1454"/>
    </i>
  </rowItems>
  <colItems count="1">
    <i/>
  </colItems>
  <pageFields count="1">
    <pageField fld="2" hier="-1"/>
  </pageFields>
  <dataFields count="1">
    <dataField name="FV" fld="83" baseField="0" baseItem="0"/>
  </dataFields>
  <formats count="8">
    <format dxfId="537">
      <pivotArea field="0" type="button" dataOnly="0" labelOnly="1" outline="0" axis="axisRow" fieldPosition="0"/>
    </format>
    <format dxfId="536">
      <pivotArea dataOnly="0" labelOnly="1" outline="0" axis="axisValues" fieldPosition="0"/>
    </format>
    <format dxfId="535">
      <pivotArea type="all" dataOnly="0" outline="0" fieldPosition="0"/>
    </format>
    <format dxfId="534">
      <pivotArea outline="0" collapsedLevelsAreSubtotals="1" fieldPosition="0"/>
    </format>
    <format dxfId="533">
      <pivotArea field="0" type="button" dataOnly="0" labelOnly="1" outline="0" axis="axisRow" fieldPosition="0"/>
    </format>
    <format dxfId="532">
      <pivotArea dataOnly="0" labelOnly="1" fieldPosition="0">
        <references count="1">
          <reference field="0" count="50">
            <x v="47"/>
            <x v="56"/>
            <x v="87"/>
            <x v="105"/>
            <x v="115"/>
            <x v="158"/>
            <x v="180"/>
            <x v="212"/>
            <x v="240"/>
            <x v="256"/>
            <x v="270"/>
            <x v="281"/>
            <x v="285"/>
            <x v="297"/>
            <x v="317"/>
            <x v="377"/>
            <x v="381"/>
            <x v="399"/>
            <x v="409"/>
            <x v="412"/>
            <x v="453"/>
            <x v="460"/>
            <x v="501"/>
            <x v="507"/>
            <x v="525"/>
            <x v="549"/>
            <x v="578"/>
            <x v="603"/>
            <x v="623"/>
            <x v="641"/>
            <x v="644"/>
            <x v="650"/>
            <x v="686"/>
            <x v="687"/>
            <x v="699"/>
            <x v="755"/>
            <x v="758"/>
            <x v="762"/>
            <x v="824"/>
            <x v="829"/>
            <x v="831"/>
            <x v="864"/>
            <x v="875"/>
            <x v="885"/>
            <x v="914"/>
            <x v="959"/>
            <x v="973"/>
            <x v="975"/>
            <x v="977"/>
            <x v="989"/>
          </reference>
        </references>
      </pivotArea>
    </format>
    <format dxfId="531">
      <pivotArea dataOnly="0" labelOnly="1" fieldPosition="0">
        <references count="1">
          <reference field="0" count="15">
            <x v="1087"/>
            <x v="1089"/>
            <x v="1091"/>
            <x v="1172"/>
            <x v="1191"/>
            <x v="1217"/>
            <x v="1246"/>
            <x v="1265"/>
            <x v="1317"/>
            <x v="1358"/>
            <x v="1364"/>
            <x v="1365"/>
            <x v="1374"/>
            <x v="1442"/>
            <x v="1454"/>
          </reference>
        </references>
      </pivotArea>
    </format>
    <format dxfId="53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658C52-294A-5244-A118-BF13398B6EA6}" name="PivotTable20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I4:J222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axis="axisPage" multipleItemSelectionAllowed="1" showAll="0">
      <items count="6">
        <item h="1" x="2"/>
        <item h="1" x="4"/>
        <item h="1" x="3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218">
    <i>
      <x v="8"/>
    </i>
    <i>
      <x v="15"/>
    </i>
    <i>
      <x v="21"/>
    </i>
    <i>
      <x v="23"/>
    </i>
    <i>
      <x v="29"/>
    </i>
    <i>
      <x v="48"/>
    </i>
    <i>
      <x v="51"/>
    </i>
    <i>
      <x v="52"/>
    </i>
    <i>
      <x v="61"/>
    </i>
    <i>
      <x v="63"/>
    </i>
    <i>
      <x v="68"/>
    </i>
    <i>
      <x v="74"/>
    </i>
    <i>
      <x v="75"/>
    </i>
    <i>
      <x v="77"/>
    </i>
    <i>
      <x v="79"/>
    </i>
    <i>
      <x v="81"/>
    </i>
    <i>
      <x v="104"/>
    </i>
    <i>
      <x v="106"/>
    </i>
    <i>
      <x v="107"/>
    </i>
    <i>
      <x v="108"/>
    </i>
    <i>
      <x v="121"/>
    </i>
    <i>
      <x v="125"/>
    </i>
    <i>
      <x v="127"/>
    </i>
    <i>
      <x v="144"/>
    </i>
    <i>
      <x v="145"/>
    </i>
    <i>
      <x v="146"/>
    </i>
    <i>
      <x v="149"/>
    </i>
    <i>
      <x v="154"/>
    </i>
    <i>
      <x v="164"/>
    </i>
    <i>
      <x v="170"/>
    </i>
    <i>
      <x v="179"/>
    </i>
    <i>
      <x v="183"/>
    </i>
    <i>
      <x v="185"/>
    </i>
    <i>
      <x v="193"/>
    </i>
    <i>
      <x v="198"/>
    </i>
    <i>
      <x v="200"/>
    </i>
    <i>
      <x v="203"/>
    </i>
    <i>
      <x v="204"/>
    </i>
    <i>
      <x v="217"/>
    </i>
    <i>
      <x v="225"/>
    </i>
    <i>
      <x v="227"/>
    </i>
    <i>
      <x v="232"/>
    </i>
    <i>
      <x v="235"/>
    </i>
    <i>
      <x v="241"/>
    </i>
    <i>
      <x v="242"/>
    </i>
    <i>
      <x v="246"/>
    </i>
    <i>
      <x v="251"/>
    </i>
    <i>
      <x v="259"/>
    </i>
    <i>
      <x v="263"/>
    </i>
    <i>
      <x v="264"/>
    </i>
    <i>
      <x v="268"/>
    </i>
    <i>
      <x v="296"/>
    </i>
    <i>
      <x v="304"/>
    </i>
    <i>
      <x v="307"/>
    </i>
    <i>
      <x v="312"/>
    </i>
    <i>
      <x v="314"/>
    </i>
    <i>
      <x v="323"/>
    </i>
    <i>
      <x v="325"/>
    </i>
    <i>
      <x v="329"/>
    </i>
    <i>
      <x v="333"/>
    </i>
    <i>
      <x v="344"/>
    </i>
    <i>
      <x v="353"/>
    </i>
    <i>
      <x v="357"/>
    </i>
    <i>
      <x v="363"/>
    </i>
    <i>
      <x v="365"/>
    </i>
    <i>
      <x v="398"/>
    </i>
    <i>
      <x v="413"/>
    </i>
    <i>
      <x v="420"/>
    </i>
    <i>
      <x v="425"/>
    </i>
    <i>
      <x v="430"/>
    </i>
    <i>
      <x v="431"/>
    </i>
    <i>
      <x v="432"/>
    </i>
    <i>
      <x v="434"/>
    </i>
    <i>
      <x v="436"/>
    </i>
    <i>
      <x v="437"/>
    </i>
    <i>
      <x v="442"/>
    </i>
    <i>
      <x v="448"/>
    </i>
    <i>
      <x v="449"/>
    </i>
    <i>
      <x v="450"/>
    </i>
    <i>
      <x v="456"/>
    </i>
    <i>
      <x v="458"/>
    </i>
    <i>
      <x v="465"/>
    </i>
    <i>
      <x v="472"/>
    </i>
    <i>
      <x v="479"/>
    </i>
    <i>
      <x v="482"/>
    </i>
    <i>
      <x v="483"/>
    </i>
    <i>
      <x v="489"/>
    </i>
    <i>
      <x v="490"/>
    </i>
    <i>
      <x v="494"/>
    </i>
    <i>
      <x v="500"/>
    </i>
    <i>
      <x v="505"/>
    </i>
    <i>
      <x v="508"/>
    </i>
    <i>
      <x v="522"/>
    </i>
    <i>
      <x v="531"/>
    </i>
    <i>
      <x v="548"/>
    </i>
    <i>
      <x v="551"/>
    </i>
    <i>
      <x v="555"/>
    </i>
    <i>
      <x v="579"/>
    </i>
    <i>
      <x v="583"/>
    </i>
    <i>
      <x v="584"/>
    </i>
    <i>
      <x v="589"/>
    </i>
    <i>
      <x v="593"/>
    </i>
    <i>
      <x v="596"/>
    </i>
    <i>
      <x v="599"/>
    </i>
    <i>
      <x v="601"/>
    </i>
    <i>
      <x v="614"/>
    </i>
    <i>
      <x v="630"/>
    </i>
    <i>
      <x v="636"/>
    </i>
    <i>
      <x v="637"/>
    </i>
    <i>
      <x v="649"/>
    </i>
    <i>
      <x v="653"/>
    </i>
    <i>
      <x v="655"/>
    </i>
    <i>
      <x v="676"/>
    </i>
    <i>
      <x v="690"/>
    </i>
    <i>
      <x v="694"/>
    </i>
    <i>
      <x v="696"/>
    </i>
    <i>
      <x v="703"/>
    </i>
    <i>
      <x v="705"/>
    </i>
    <i>
      <x v="716"/>
    </i>
    <i>
      <x v="721"/>
    </i>
    <i>
      <x v="729"/>
    </i>
    <i>
      <x v="735"/>
    </i>
    <i>
      <x v="740"/>
    </i>
    <i>
      <x v="747"/>
    </i>
    <i>
      <x v="750"/>
    </i>
    <i>
      <x v="761"/>
    </i>
    <i>
      <x v="775"/>
    </i>
    <i>
      <x v="784"/>
    </i>
    <i>
      <x v="786"/>
    </i>
    <i>
      <x v="788"/>
    </i>
    <i>
      <x v="801"/>
    </i>
    <i>
      <x v="809"/>
    </i>
    <i>
      <x v="811"/>
    </i>
    <i>
      <x v="821"/>
    </i>
    <i>
      <x v="826"/>
    </i>
    <i>
      <x v="836"/>
    </i>
    <i>
      <x v="837"/>
    </i>
    <i>
      <x v="841"/>
    </i>
    <i>
      <x v="844"/>
    </i>
    <i>
      <x v="850"/>
    </i>
    <i>
      <x v="874"/>
    </i>
    <i>
      <x v="896"/>
    </i>
    <i>
      <x v="912"/>
    </i>
    <i>
      <x v="915"/>
    </i>
    <i>
      <x v="945"/>
    </i>
    <i>
      <x v="956"/>
    </i>
    <i>
      <x v="968"/>
    </i>
    <i>
      <x v="986"/>
    </i>
    <i>
      <x v="991"/>
    </i>
    <i>
      <x v="998"/>
    </i>
    <i>
      <x v="1007"/>
    </i>
    <i>
      <x v="1013"/>
    </i>
    <i>
      <x v="1022"/>
    </i>
    <i>
      <x v="1029"/>
    </i>
    <i>
      <x v="1038"/>
    </i>
    <i>
      <x v="1039"/>
    </i>
    <i>
      <x v="1062"/>
    </i>
    <i>
      <x v="1063"/>
    </i>
    <i>
      <x v="1068"/>
    </i>
    <i>
      <x v="1078"/>
    </i>
    <i>
      <x v="1086"/>
    </i>
    <i>
      <x v="1088"/>
    </i>
    <i>
      <x v="1096"/>
    </i>
    <i>
      <x v="1098"/>
    </i>
    <i>
      <x v="1104"/>
    </i>
    <i>
      <x v="1120"/>
    </i>
    <i>
      <x v="1129"/>
    </i>
    <i>
      <x v="1132"/>
    </i>
    <i>
      <x v="1135"/>
    </i>
    <i>
      <x v="1145"/>
    </i>
    <i>
      <x v="1148"/>
    </i>
    <i>
      <x v="1149"/>
    </i>
    <i>
      <x v="1153"/>
    </i>
    <i>
      <x v="1177"/>
    </i>
    <i>
      <x v="1181"/>
    </i>
    <i>
      <x v="1192"/>
    </i>
    <i>
      <x v="1193"/>
    </i>
    <i>
      <x v="1197"/>
    </i>
    <i>
      <x v="1202"/>
    </i>
    <i>
      <x v="1216"/>
    </i>
    <i>
      <x v="1218"/>
    </i>
    <i>
      <x v="1219"/>
    </i>
    <i>
      <x v="1248"/>
    </i>
    <i>
      <x v="1255"/>
    </i>
    <i>
      <x v="1266"/>
    </i>
    <i>
      <x v="1285"/>
    </i>
    <i>
      <x v="1291"/>
    </i>
    <i>
      <x v="1292"/>
    </i>
    <i>
      <x v="1297"/>
    </i>
    <i>
      <x v="1304"/>
    </i>
    <i>
      <x v="1308"/>
    </i>
    <i>
      <x v="1325"/>
    </i>
    <i>
      <x v="1328"/>
    </i>
    <i>
      <x v="1333"/>
    </i>
    <i>
      <x v="1334"/>
    </i>
    <i>
      <x v="1337"/>
    </i>
    <i>
      <x v="1345"/>
    </i>
    <i>
      <x v="1349"/>
    </i>
    <i>
      <x v="1352"/>
    </i>
    <i>
      <x v="1367"/>
    </i>
    <i>
      <x v="1368"/>
    </i>
    <i>
      <x v="1378"/>
    </i>
    <i>
      <x v="1382"/>
    </i>
    <i>
      <x v="1385"/>
    </i>
    <i>
      <x v="1387"/>
    </i>
    <i>
      <x v="1389"/>
    </i>
    <i>
      <x v="1393"/>
    </i>
    <i>
      <x v="1397"/>
    </i>
    <i>
      <x v="1400"/>
    </i>
    <i>
      <x v="1405"/>
    </i>
    <i>
      <x v="1408"/>
    </i>
    <i>
      <x v="1416"/>
    </i>
    <i>
      <x v="1422"/>
    </i>
    <i>
      <x v="1428"/>
    </i>
    <i>
      <x v="1438"/>
    </i>
    <i>
      <x v="1441"/>
    </i>
    <i>
      <x v="1449"/>
    </i>
    <i>
      <x v="1452"/>
    </i>
  </rowItems>
  <colItems count="1">
    <i/>
  </colItems>
  <pageFields count="1">
    <pageField fld="2" hier="-1"/>
  </pageFields>
  <dataFields count="1">
    <dataField name="Sum of TotalSF Rounded" fld="48" baseField="0" baseItem="0"/>
  </dataFields>
  <formats count="11">
    <format dxfId="422">
      <pivotArea field="0" type="button" dataOnly="0" labelOnly="1" outline="0" axis="axisRow" fieldPosition="0"/>
    </format>
    <format dxfId="421">
      <pivotArea dataOnly="0" labelOnly="1" outline="0" axis="axisValues" fieldPosition="0"/>
    </format>
    <format dxfId="420">
      <pivotArea type="all" dataOnly="0" outline="0" fieldPosition="0"/>
    </format>
    <format dxfId="419">
      <pivotArea outline="0" collapsedLevelsAreSubtotals="1" fieldPosition="0"/>
    </format>
    <format dxfId="418">
      <pivotArea field="0" type="button" dataOnly="0" labelOnly="1" outline="0" axis="axisRow" fieldPosition="0"/>
    </format>
    <format dxfId="417">
      <pivotArea dataOnly="0" labelOnly="1" fieldPosition="0">
        <references count="1">
          <reference field="0" count="50">
            <x v="8"/>
            <x v="15"/>
            <x v="21"/>
            <x v="23"/>
            <x v="29"/>
            <x v="48"/>
            <x v="51"/>
            <x v="52"/>
            <x v="61"/>
            <x v="63"/>
            <x v="68"/>
            <x v="74"/>
            <x v="75"/>
            <x v="77"/>
            <x v="79"/>
            <x v="81"/>
            <x v="104"/>
            <x v="106"/>
            <x v="107"/>
            <x v="108"/>
            <x v="121"/>
            <x v="125"/>
            <x v="127"/>
            <x v="144"/>
            <x v="145"/>
            <x v="146"/>
            <x v="149"/>
            <x v="154"/>
            <x v="164"/>
            <x v="170"/>
            <x v="179"/>
            <x v="183"/>
            <x v="185"/>
            <x v="193"/>
            <x v="198"/>
            <x v="200"/>
            <x v="203"/>
            <x v="204"/>
            <x v="217"/>
            <x v="225"/>
            <x v="227"/>
            <x v="232"/>
            <x v="235"/>
            <x v="241"/>
            <x v="242"/>
            <x v="246"/>
            <x v="251"/>
            <x v="259"/>
            <x v="263"/>
            <x v="264"/>
          </reference>
        </references>
      </pivotArea>
    </format>
    <format dxfId="416">
      <pivotArea dataOnly="0" labelOnly="1" fieldPosition="0">
        <references count="1">
          <reference field="0" count="50">
            <x v="268"/>
            <x v="296"/>
            <x v="304"/>
            <x v="307"/>
            <x v="312"/>
            <x v="314"/>
            <x v="323"/>
            <x v="325"/>
            <x v="329"/>
            <x v="333"/>
            <x v="344"/>
            <x v="353"/>
            <x v="357"/>
            <x v="363"/>
            <x v="365"/>
            <x v="398"/>
            <x v="413"/>
            <x v="420"/>
            <x v="425"/>
            <x v="430"/>
            <x v="431"/>
            <x v="432"/>
            <x v="434"/>
            <x v="436"/>
            <x v="437"/>
            <x v="442"/>
            <x v="448"/>
            <x v="449"/>
            <x v="450"/>
            <x v="456"/>
            <x v="458"/>
            <x v="465"/>
            <x v="472"/>
            <x v="479"/>
            <x v="482"/>
            <x v="483"/>
            <x v="489"/>
            <x v="490"/>
            <x v="494"/>
            <x v="500"/>
            <x v="505"/>
            <x v="508"/>
            <x v="522"/>
            <x v="531"/>
            <x v="548"/>
            <x v="551"/>
            <x v="555"/>
            <x v="579"/>
            <x v="583"/>
            <x v="584"/>
          </reference>
        </references>
      </pivotArea>
    </format>
    <format dxfId="415">
      <pivotArea dataOnly="0" labelOnly="1" fieldPosition="0">
        <references count="1">
          <reference field="0" count="50">
            <x v="589"/>
            <x v="593"/>
            <x v="596"/>
            <x v="599"/>
            <x v="601"/>
            <x v="614"/>
            <x v="630"/>
            <x v="636"/>
            <x v="637"/>
            <x v="649"/>
            <x v="653"/>
            <x v="655"/>
            <x v="676"/>
            <x v="690"/>
            <x v="694"/>
            <x v="696"/>
            <x v="703"/>
            <x v="705"/>
            <x v="716"/>
            <x v="721"/>
            <x v="729"/>
            <x v="735"/>
            <x v="740"/>
            <x v="747"/>
            <x v="750"/>
            <x v="761"/>
            <x v="775"/>
            <x v="784"/>
            <x v="786"/>
            <x v="788"/>
            <x v="801"/>
            <x v="809"/>
            <x v="811"/>
            <x v="821"/>
            <x v="826"/>
            <x v="836"/>
            <x v="837"/>
            <x v="841"/>
            <x v="844"/>
            <x v="850"/>
            <x v="874"/>
            <x v="896"/>
            <x v="912"/>
            <x v="915"/>
            <x v="945"/>
            <x v="956"/>
            <x v="968"/>
            <x v="986"/>
            <x v="991"/>
            <x v="998"/>
          </reference>
        </references>
      </pivotArea>
    </format>
    <format dxfId="414">
      <pivotArea dataOnly="0" labelOnly="1" fieldPosition="0">
        <references count="1">
          <reference field="0" count="50">
            <x v="1007"/>
            <x v="1013"/>
            <x v="1022"/>
            <x v="1029"/>
            <x v="1038"/>
            <x v="1039"/>
            <x v="1062"/>
            <x v="1063"/>
            <x v="1068"/>
            <x v="1078"/>
            <x v="1086"/>
            <x v="1088"/>
            <x v="1096"/>
            <x v="1098"/>
            <x v="1104"/>
            <x v="1120"/>
            <x v="1129"/>
            <x v="1132"/>
            <x v="1135"/>
            <x v="1145"/>
            <x v="1148"/>
            <x v="1149"/>
            <x v="1153"/>
            <x v="1177"/>
            <x v="1181"/>
            <x v="1192"/>
            <x v="1193"/>
            <x v="1197"/>
            <x v="1202"/>
            <x v="1216"/>
            <x v="1218"/>
            <x v="1219"/>
            <x v="1248"/>
            <x v="1255"/>
            <x v="1266"/>
            <x v="1285"/>
            <x v="1291"/>
            <x v="1292"/>
            <x v="1297"/>
            <x v="1304"/>
            <x v="1308"/>
            <x v="1325"/>
            <x v="1328"/>
            <x v="1333"/>
            <x v="1334"/>
            <x v="1337"/>
            <x v="1345"/>
            <x v="1349"/>
            <x v="1352"/>
            <x v="1367"/>
          </reference>
        </references>
      </pivotArea>
    </format>
    <format dxfId="413">
      <pivotArea dataOnly="0" labelOnly="1" fieldPosition="0">
        <references count="1">
          <reference field="0" count="18">
            <x v="1368"/>
            <x v="1378"/>
            <x v="1382"/>
            <x v="1385"/>
            <x v="1387"/>
            <x v="1389"/>
            <x v="1393"/>
            <x v="1397"/>
            <x v="1400"/>
            <x v="1405"/>
            <x v="1408"/>
            <x v="1416"/>
            <x v="1422"/>
            <x v="1428"/>
            <x v="1438"/>
            <x v="1441"/>
            <x v="1449"/>
            <x v="1452"/>
          </reference>
        </references>
      </pivotArea>
    </format>
    <format dxfId="41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EC451-DAFD-DD48-8311-A57AC71505CA}" name="PivotTable16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4:B14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axis="axisPage" multipleItemSelectionAllowed="1" showAll="0">
      <items count="6">
        <item x="2"/>
        <item h="1" x="4"/>
        <item h="1" x="3"/>
        <item h="1"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0">
    <i>
      <x v="30"/>
    </i>
    <i>
      <x v="88"/>
    </i>
    <i>
      <x v="93"/>
    </i>
    <i>
      <x v="495"/>
    </i>
    <i>
      <x v="557"/>
    </i>
    <i>
      <x v="711"/>
    </i>
    <i>
      <x v="812"/>
    </i>
    <i>
      <x v="916"/>
    </i>
    <i>
      <x v="1061"/>
    </i>
    <i>
      <x v="1279"/>
    </i>
  </rowItems>
  <colItems count="1">
    <i/>
  </colItems>
  <pageFields count="1">
    <pageField fld="2" hier="-1"/>
  </pageFields>
  <dataFields count="1">
    <dataField name="Sum of TotalSF Rounded" fld="48" baseField="0" baseItem="0"/>
  </dataFields>
  <formats count="7">
    <format dxfId="429">
      <pivotArea field="0" type="button" dataOnly="0" labelOnly="1" outline="0" axis="axisRow" fieldPosition="0"/>
    </format>
    <format dxfId="428">
      <pivotArea dataOnly="0" labelOnly="1" outline="0" axis="axisValues" fieldPosition="0"/>
    </format>
    <format dxfId="427">
      <pivotArea type="all" dataOnly="0" outline="0" fieldPosition="0"/>
    </format>
    <format dxfId="426">
      <pivotArea outline="0" collapsedLevelsAreSubtotals="1" fieldPosition="0"/>
    </format>
    <format dxfId="425">
      <pivotArea field="0" type="button" dataOnly="0" labelOnly="1" outline="0" axis="axisRow" fieldPosition="0"/>
    </format>
    <format dxfId="424">
      <pivotArea dataOnly="0" labelOnly="1" fieldPosition="0">
        <references count="1">
          <reference field="0" count="10">
            <x v="30"/>
            <x v="88"/>
            <x v="93"/>
            <x v="495"/>
            <x v="557"/>
            <x v="711"/>
            <x v="812"/>
            <x v="916"/>
            <x v="1061"/>
            <x v="1279"/>
          </reference>
        </references>
      </pivotArea>
    </format>
    <format dxfId="42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3EEED-9F9F-4340-990B-1FFE40550B1C}" name="PivotTable17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C4:D69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axis="axisPage" multipleItemSelectionAllowed="1" showAll="0">
      <items count="6">
        <item h="1" x="2"/>
        <item x="4"/>
        <item h="1" x="3"/>
        <item h="1"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65">
    <i>
      <x v="47"/>
    </i>
    <i>
      <x v="56"/>
    </i>
    <i>
      <x v="87"/>
    </i>
    <i>
      <x v="105"/>
    </i>
    <i>
      <x v="115"/>
    </i>
    <i>
      <x v="158"/>
    </i>
    <i>
      <x v="180"/>
    </i>
    <i>
      <x v="212"/>
    </i>
    <i>
      <x v="240"/>
    </i>
    <i>
      <x v="256"/>
    </i>
    <i>
      <x v="270"/>
    </i>
    <i>
      <x v="281"/>
    </i>
    <i>
      <x v="285"/>
    </i>
    <i>
      <x v="297"/>
    </i>
    <i>
      <x v="317"/>
    </i>
    <i>
      <x v="377"/>
    </i>
    <i>
      <x v="381"/>
    </i>
    <i>
      <x v="399"/>
    </i>
    <i>
      <x v="409"/>
    </i>
    <i>
      <x v="412"/>
    </i>
    <i>
      <x v="453"/>
    </i>
    <i>
      <x v="460"/>
    </i>
    <i>
      <x v="501"/>
    </i>
    <i>
      <x v="507"/>
    </i>
    <i>
      <x v="525"/>
    </i>
    <i>
      <x v="549"/>
    </i>
    <i>
      <x v="578"/>
    </i>
    <i>
      <x v="603"/>
    </i>
    <i>
      <x v="623"/>
    </i>
    <i>
      <x v="641"/>
    </i>
    <i>
      <x v="644"/>
    </i>
    <i>
      <x v="650"/>
    </i>
    <i>
      <x v="686"/>
    </i>
    <i>
      <x v="687"/>
    </i>
    <i>
      <x v="699"/>
    </i>
    <i>
      <x v="755"/>
    </i>
    <i>
      <x v="758"/>
    </i>
    <i>
      <x v="762"/>
    </i>
    <i>
      <x v="824"/>
    </i>
    <i>
      <x v="829"/>
    </i>
    <i>
      <x v="831"/>
    </i>
    <i>
      <x v="864"/>
    </i>
    <i>
      <x v="875"/>
    </i>
    <i>
      <x v="885"/>
    </i>
    <i>
      <x v="914"/>
    </i>
    <i>
      <x v="959"/>
    </i>
    <i>
      <x v="973"/>
    </i>
    <i>
      <x v="975"/>
    </i>
    <i>
      <x v="977"/>
    </i>
    <i>
      <x v="989"/>
    </i>
    <i>
      <x v="1087"/>
    </i>
    <i>
      <x v="1089"/>
    </i>
    <i>
      <x v="1091"/>
    </i>
    <i>
      <x v="1172"/>
    </i>
    <i>
      <x v="1191"/>
    </i>
    <i>
      <x v="1217"/>
    </i>
    <i>
      <x v="1246"/>
    </i>
    <i>
      <x v="1265"/>
    </i>
    <i>
      <x v="1317"/>
    </i>
    <i>
      <x v="1358"/>
    </i>
    <i>
      <x v="1364"/>
    </i>
    <i>
      <x v="1365"/>
    </i>
    <i>
      <x v="1374"/>
    </i>
    <i>
      <x v="1442"/>
    </i>
    <i>
      <x v="1454"/>
    </i>
  </rowItems>
  <colItems count="1">
    <i/>
  </colItems>
  <pageFields count="1">
    <pageField fld="2" hier="-1"/>
  </pageFields>
  <dataFields count="1">
    <dataField name="Sum of TotalSF Rounded" fld="48" baseField="0" baseItem="0"/>
  </dataFields>
  <formats count="8">
    <format dxfId="437">
      <pivotArea field="0" type="button" dataOnly="0" labelOnly="1" outline="0" axis="axisRow" fieldPosition="0"/>
    </format>
    <format dxfId="436">
      <pivotArea dataOnly="0" labelOnly="1" outline="0" axis="axisValues" fieldPosition="0"/>
    </format>
    <format dxfId="435">
      <pivotArea type="all" dataOnly="0" outline="0" fieldPosition="0"/>
    </format>
    <format dxfId="434">
      <pivotArea outline="0" collapsedLevelsAreSubtotals="1" fieldPosition="0"/>
    </format>
    <format dxfId="433">
      <pivotArea field="0" type="button" dataOnly="0" labelOnly="1" outline="0" axis="axisRow" fieldPosition="0"/>
    </format>
    <format dxfId="432">
      <pivotArea dataOnly="0" labelOnly="1" fieldPosition="0">
        <references count="1">
          <reference field="0" count="50">
            <x v="47"/>
            <x v="56"/>
            <x v="87"/>
            <x v="105"/>
            <x v="115"/>
            <x v="158"/>
            <x v="180"/>
            <x v="212"/>
            <x v="240"/>
            <x v="256"/>
            <x v="270"/>
            <x v="281"/>
            <x v="285"/>
            <x v="297"/>
            <x v="317"/>
            <x v="377"/>
            <x v="381"/>
            <x v="399"/>
            <x v="409"/>
            <x v="412"/>
            <x v="453"/>
            <x v="460"/>
            <x v="501"/>
            <x v="507"/>
            <x v="525"/>
            <x v="549"/>
            <x v="578"/>
            <x v="603"/>
            <x v="623"/>
            <x v="641"/>
            <x v="644"/>
            <x v="650"/>
            <x v="686"/>
            <x v="687"/>
            <x v="699"/>
            <x v="755"/>
            <x v="758"/>
            <x v="762"/>
            <x v="824"/>
            <x v="829"/>
            <x v="831"/>
            <x v="864"/>
            <x v="875"/>
            <x v="885"/>
            <x v="914"/>
            <x v="959"/>
            <x v="973"/>
            <x v="975"/>
            <x v="977"/>
            <x v="989"/>
          </reference>
        </references>
      </pivotArea>
    </format>
    <format dxfId="431">
      <pivotArea dataOnly="0" labelOnly="1" fieldPosition="0">
        <references count="1">
          <reference field="0" count="15">
            <x v="1087"/>
            <x v="1089"/>
            <x v="1091"/>
            <x v="1172"/>
            <x v="1191"/>
            <x v="1217"/>
            <x v="1246"/>
            <x v="1265"/>
            <x v="1317"/>
            <x v="1358"/>
            <x v="1364"/>
            <x v="1365"/>
            <x v="1374"/>
            <x v="1442"/>
            <x v="1454"/>
          </reference>
        </references>
      </pivotArea>
    </format>
    <format dxfId="43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20D87-BE23-8146-94A6-E1D89990091D}" name="PivotTable18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Village">
  <location ref="E4:F20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axis="axisPage" multipleItemSelectionAllowed="1" showAll="0">
      <items count="6">
        <item h="1" x="2"/>
        <item h="1" x="4"/>
        <item x="3"/>
        <item h="1"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6">
    <i>
      <x v="341"/>
    </i>
    <i>
      <x v="383"/>
    </i>
    <i>
      <x v="543"/>
    </i>
    <i>
      <x v="635"/>
    </i>
    <i>
      <x v="671"/>
    </i>
    <i>
      <x v="681"/>
    </i>
    <i>
      <x v="778"/>
    </i>
    <i>
      <x v="840"/>
    </i>
    <i>
      <x v="913"/>
    </i>
    <i>
      <x v="951"/>
    </i>
    <i>
      <x v="955"/>
    </i>
    <i>
      <x v="1030"/>
    </i>
    <i>
      <x v="1206"/>
    </i>
    <i>
      <x v="1234"/>
    </i>
    <i>
      <x v="1264"/>
    </i>
    <i>
      <x v="1326"/>
    </i>
  </rowItems>
  <colItems count="1">
    <i/>
  </colItems>
  <pageFields count="1">
    <pageField fld="2" hier="-1"/>
  </pageFields>
  <dataFields count="1">
    <dataField name="Sum of TotalSF Rounded" fld="48" baseField="0" baseItem="0"/>
  </dataFields>
  <formats count="7">
    <format dxfId="444">
      <pivotArea field="0" type="button" dataOnly="0" labelOnly="1" outline="0" axis="axisRow" fieldPosition="0"/>
    </format>
    <format dxfId="443">
      <pivotArea dataOnly="0" labelOnly="1" outline="0" axis="axisValues" fieldPosition="0"/>
    </format>
    <format dxfId="442">
      <pivotArea type="all" dataOnly="0" outline="0" fieldPosition="0"/>
    </format>
    <format dxfId="441">
      <pivotArea outline="0" collapsedLevelsAreSubtotals="1" fieldPosition="0"/>
    </format>
    <format dxfId="440">
      <pivotArea field="0" type="button" dataOnly="0" labelOnly="1" outline="0" axis="axisRow" fieldPosition="0"/>
    </format>
    <format dxfId="439">
      <pivotArea dataOnly="0" labelOnly="1" fieldPosition="0">
        <references count="1">
          <reference field="0" count="16">
            <x v="341"/>
            <x v="383"/>
            <x v="543"/>
            <x v="635"/>
            <x v="671"/>
            <x v="681"/>
            <x v="778"/>
            <x v="840"/>
            <x v="913"/>
            <x v="951"/>
            <x v="955"/>
            <x v="1030"/>
            <x v="1206"/>
            <x v="1234"/>
            <x v="1264"/>
            <x v="1326"/>
          </reference>
        </references>
      </pivotArea>
    </format>
    <format dxfId="43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121FE-5D92-DB49-A5B2-5FEBF64B0BDF}" name="PivotTable19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G4:H1155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axis="axisPage" multipleItemSelectionAllowed="1" showAll="0">
      <items count="6">
        <item h="1" x="2"/>
        <item h="1" x="4"/>
        <item h="1" x="3"/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2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9"/>
    </i>
    <i>
      <x v="50"/>
    </i>
    <i>
      <x v="53"/>
    </i>
    <i>
      <x v="54"/>
    </i>
    <i>
      <x v="55"/>
    </i>
    <i>
      <x v="57"/>
    </i>
    <i>
      <x v="58"/>
    </i>
    <i>
      <x v="59"/>
    </i>
    <i>
      <x v="60"/>
    </i>
    <i>
      <x v="62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6"/>
    </i>
    <i>
      <x v="78"/>
    </i>
    <i>
      <x v="80"/>
    </i>
    <i>
      <x v="82"/>
    </i>
    <i>
      <x v="83"/>
    </i>
    <i>
      <x v="84"/>
    </i>
    <i>
      <x v="85"/>
    </i>
    <i>
      <x v="86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7"/>
    </i>
    <i>
      <x v="148"/>
    </i>
    <i>
      <x v="150"/>
    </i>
    <i>
      <x v="151"/>
    </i>
    <i>
      <x v="152"/>
    </i>
    <i>
      <x v="153"/>
    </i>
    <i>
      <x v="155"/>
    </i>
    <i>
      <x v="156"/>
    </i>
    <i>
      <x v="157"/>
    </i>
    <i>
      <x v="159"/>
    </i>
    <i>
      <x v="160"/>
    </i>
    <i>
      <x v="161"/>
    </i>
    <i>
      <x v="162"/>
    </i>
    <i>
      <x v="163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1"/>
    </i>
    <i>
      <x v="182"/>
    </i>
    <i>
      <x v="184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5"/>
    </i>
    <i>
      <x v="196"/>
    </i>
    <i>
      <x v="197"/>
    </i>
    <i>
      <x v="199"/>
    </i>
    <i>
      <x v="201"/>
    </i>
    <i>
      <x v="202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8"/>
    </i>
    <i>
      <x v="229"/>
    </i>
    <i>
      <x v="230"/>
    </i>
    <i>
      <x v="231"/>
    </i>
    <i>
      <x v="233"/>
    </i>
    <i>
      <x v="234"/>
    </i>
    <i>
      <x v="236"/>
    </i>
    <i>
      <x v="237"/>
    </i>
    <i>
      <x v="238"/>
    </i>
    <i>
      <x v="239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9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8"/>
    </i>
    <i>
      <x v="299"/>
    </i>
    <i>
      <x v="300"/>
    </i>
    <i>
      <x v="301"/>
    </i>
    <i>
      <x v="302"/>
    </i>
    <i>
      <x v="303"/>
    </i>
    <i>
      <x v="305"/>
    </i>
    <i>
      <x v="306"/>
    </i>
    <i>
      <x v="308"/>
    </i>
    <i>
      <x v="309"/>
    </i>
    <i>
      <x v="310"/>
    </i>
    <i>
      <x v="311"/>
    </i>
    <i>
      <x v="313"/>
    </i>
    <i>
      <x v="315"/>
    </i>
    <i>
      <x v="316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0"/>
    </i>
    <i>
      <x v="331"/>
    </i>
    <i>
      <x v="332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2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8"/>
    </i>
    <i>
      <x v="379"/>
    </i>
    <i>
      <x v="380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10"/>
    </i>
    <i>
      <x v="411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3"/>
    </i>
    <i>
      <x v="435"/>
    </i>
    <i>
      <x v="438"/>
    </i>
    <i>
      <x v="439"/>
    </i>
    <i>
      <x v="440"/>
    </i>
    <i>
      <x v="441"/>
    </i>
    <i>
      <x v="443"/>
    </i>
    <i>
      <x v="444"/>
    </i>
    <i>
      <x v="445"/>
    </i>
    <i>
      <x v="446"/>
    </i>
    <i>
      <x v="447"/>
    </i>
    <i>
      <x v="451"/>
    </i>
    <i>
      <x v="452"/>
    </i>
    <i>
      <x v="454"/>
    </i>
    <i>
      <x v="455"/>
    </i>
    <i>
      <x v="457"/>
    </i>
    <i>
      <x v="459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69"/>
    </i>
    <i>
      <x v="470"/>
    </i>
    <i>
      <x v="471"/>
    </i>
    <i>
      <x v="473"/>
    </i>
    <i>
      <x v="474"/>
    </i>
    <i>
      <x v="475"/>
    </i>
    <i>
      <x v="476"/>
    </i>
    <i>
      <x v="477"/>
    </i>
    <i>
      <x v="478"/>
    </i>
    <i>
      <x v="480"/>
    </i>
    <i>
      <x v="481"/>
    </i>
    <i>
      <x v="484"/>
    </i>
    <i>
      <x v="485"/>
    </i>
    <i>
      <x v="486"/>
    </i>
    <i>
      <x v="487"/>
    </i>
    <i>
      <x v="488"/>
    </i>
    <i>
      <x v="491"/>
    </i>
    <i>
      <x v="492"/>
    </i>
    <i>
      <x v="493"/>
    </i>
    <i>
      <x v="496"/>
    </i>
    <i>
      <x v="497"/>
    </i>
    <i>
      <x v="498"/>
    </i>
    <i>
      <x v="499"/>
    </i>
    <i>
      <x v="502"/>
    </i>
    <i>
      <x v="503"/>
    </i>
    <i>
      <x v="504"/>
    </i>
    <i>
      <x v="506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3"/>
    </i>
    <i>
      <x v="524"/>
    </i>
    <i>
      <x v="526"/>
    </i>
    <i>
      <x v="527"/>
    </i>
    <i>
      <x v="528"/>
    </i>
    <i>
      <x v="529"/>
    </i>
    <i>
      <x v="530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50"/>
    </i>
    <i>
      <x v="552"/>
    </i>
    <i>
      <x v="553"/>
    </i>
    <i>
      <x v="554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80"/>
    </i>
    <i>
      <x v="581"/>
    </i>
    <i>
      <x v="582"/>
    </i>
    <i>
      <x v="585"/>
    </i>
    <i>
      <x v="586"/>
    </i>
    <i>
      <x v="587"/>
    </i>
    <i>
      <x v="588"/>
    </i>
    <i>
      <x v="590"/>
    </i>
    <i>
      <x v="591"/>
    </i>
    <i>
      <x v="592"/>
    </i>
    <i>
      <x v="594"/>
    </i>
    <i>
      <x v="595"/>
    </i>
    <i>
      <x v="597"/>
    </i>
    <i>
      <x v="598"/>
    </i>
    <i>
      <x v="600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8"/>
    </i>
    <i>
      <x v="639"/>
    </i>
    <i>
      <x v="640"/>
    </i>
    <i>
      <x v="642"/>
    </i>
    <i>
      <x v="643"/>
    </i>
    <i>
      <x v="645"/>
    </i>
    <i>
      <x v="646"/>
    </i>
    <i>
      <x v="647"/>
    </i>
    <i>
      <x v="648"/>
    </i>
    <i>
      <x v="651"/>
    </i>
    <i>
      <x v="652"/>
    </i>
    <i>
      <x v="654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2"/>
    </i>
    <i>
      <x v="683"/>
    </i>
    <i>
      <x v="684"/>
    </i>
    <i>
      <x v="685"/>
    </i>
    <i>
      <x v="688"/>
    </i>
    <i>
      <x v="689"/>
    </i>
    <i>
      <x v="691"/>
    </i>
    <i>
      <x v="692"/>
    </i>
    <i>
      <x v="693"/>
    </i>
    <i>
      <x v="695"/>
    </i>
    <i>
      <x v="697"/>
    </i>
    <i>
      <x v="698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7"/>
    </i>
    <i>
      <x v="718"/>
    </i>
    <i>
      <x v="719"/>
    </i>
    <i>
      <x v="720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6"/>
    </i>
    <i>
      <x v="737"/>
    </i>
    <i>
      <x v="738"/>
    </i>
    <i>
      <x v="739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49"/>
    </i>
    <i>
      <x v="751"/>
    </i>
    <i>
      <x v="752"/>
    </i>
    <i>
      <x v="753"/>
    </i>
    <i>
      <x v="754"/>
    </i>
    <i>
      <x v="756"/>
    </i>
    <i>
      <x v="757"/>
    </i>
    <i>
      <x v="759"/>
    </i>
    <i>
      <x v="760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5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8"/>
    </i>
    <i>
      <x v="839"/>
    </i>
    <i>
      <x v="842"/>
    </i>
    <i>
      <x v="843"/>
    </i>
    <i>
      <x v="845"/>
    </i>
    <i>
      <x v="846"/>
    </i>
    <i>
      <x v="847"/>
    </i>
    <i>
      <x v="848"/>
    </i>
    <i>
      <x v="849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4"/>
    </i>
    <i>
      <x v="957"/>
    </i>
    <i>
      <x v="958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0"/>
    </i>
    <i>
      <x v="971"/>
    </i>
    <i>
      <x v="972"/>
    </i>
    <i>
      <x v="974"/>
    </i>
    <i>
      <x v="976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7"/>
    </i>
    <i>
      <x v="988"/>
    </i>
    <i>
      <x v="990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8"/>
    </i>
    <i>
      <x v="1009"/>
    </i>
    <i>
      <x v="1010"/>
    </i>
    <i>
      <x v="1011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28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4"/>
    </i>
    <i>
      <x v="1065"/>
    </i>
    <i>
      <x v="1066"/>
    </i>
    <i>
      <x v="1067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90"/>
    </i>
    <i>
      <x v="1092"/>
    </i>
    <i>
      <x v="1093"/>
    </i>
    <i>
      <x v="1094"/>
    </i>
    <i>
      <x v="1095"/>
    </i>
    <i>
      <x v="1097"/>
    </i>
    <i>
      <x v="1099"/>
    </i>
    <i>
      <x v="1100"/>
    </i>
    <i>
      <x v="1101"/>
    </i>
    <i>
      <x v="1102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30"/>
    </i>
    <i>
      <x v="1131"/>
    </i>
    <i>
      <x v="1133"/>
    </i>
    <i>
      <x v="1134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6"/>
    </i>
    <i>
      <x v="1147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80"/>
    </i>
    <i>
      <x v="1281"/>
    </i>
    <i>
      <x v="1282"/>
    </i>
    <i>
      <x v="1283"/>
    </i>
    <i>
      <x v="1284"/>
    </i>
    <i>
      <x v="1286"/>
    </i>
    <i>
      <x v="1287"/>
    </i>
    <i>
      <x v="1288"/>
    </i>
    <i>
      <x v="1289"/>
    </i>
    <i>
      <x v="1290"/>
    </i>
    <i>
      <x v="1293"/>
    </i>
    <i>
      <x v="1294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5"/>
    </i>
    <i>
      <x v="1306"/>
    </i>
    <i>
      <x v="1307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7"/>
    </i>
    <i>
      <x v="1329"/>
    </i>
    <i>
      <x v="1330"/>
    </i>
    <i>
      <x v="1331"/>
    </i>
    <i>
      <x v="1332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0"/>
    </i>
    <i>
      <x v="1351"/>
    </i>
    <i>
      <x v="1353"/>
    </i>
    <i>
      <x v="1354"/>
    </i>
    <i>
      <x v="1355"/>
    </i>
    <i>
      <x v="1356"/>
    </i>
    <i>
      <x v="1357"/>
    </i>
    <i>
      <x v="1359"/>
    </i>
    <i>
      <x v="1360"/>
    </i>
    <i>
      <x v="1361"/>
    </i>
    <i>
      <x v="1362"/>
    </i>
    <i>
      <x v="1363"/>
    </i>
    <i>
      <x v="1366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9"/>
    </i>
    <i>
      <x v="1380"/>
    </i>
    <i>
      <x v="1381"/>
    </i>
    <i>
      <x v="1383"/>
    </i>
    <i>
      <x v="1384"/>
    </i>
    <i>
      <x v="1386"/>
    </i>
    <i>
      <x v="1388"/>
    </i>
    <i>
      <x v="1390"/>
    </i>
    <i>
      <x v="1391"/>
    </i>
    <i>
      <x v="1392"/>
    </i>
    <i>
      <x v="1394"/>
    </i>
    <i>
      <x v="1395"/>
    </i>
    <i>
      <x v="1396"/>
    </i>
    <i>
      <x v="1398"/>
    </i>
    <i>
      <x v="1399"/>
    </i>
    <i>
      <x v="1401"/>
    </i>
    <i>
      <x v="1402"/>
    </i>
    <i>
      <x v="1403"/>
    </i>
    <i>
      <x v="1404"/>
    </i>
    <i>
      <x v="1406"/>
    </i>
    <i>
      <x v="1407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7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6"/>
    </i>
    <i>
      <x v="1427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9"/>
    </i>
    <i>
      <x v="1440"/>
    </i>
    <i>
      <x v="1443"/>
    </i>
    <i>
      <x v="1444"/>
    </i>
    <i>
      <x v="1445"/>
    </i>
    <i>
      <x v="1446"/>
    </i>
    <i>
      <x v="1447"/>
    </i>
    <i>
      <x v="1448"/>
    </i>
    <i>
      <x v="1450"/>
    </i>
    <i>
      <x v="1451"/>
    </i>
    <i>
      <x v="1453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2" hier="-1"/>
  </pageFields>
  <dataFields count="1">
    <dataField name="Sum of TotalSF Rounded" fld="48" baseField="0" baseItem="0"/>
  </dataFields>
  <formats count="30">
    <format dxfId="474">
      <pivotArea field="0" type="button" dataOnly="0" labelOnly="1" outline="0" axis="axisRow" fieldPosition="0"/>
    </format>
    <format dxfId="473">
      <pivotArea dataOnly="0" labelOnly="1" outline="0" axis="axisValues" fieldPosition="0"/>
    </format>
    <format dxfId="472">
      <pivotArea type="all" dataOnly="0" outline="0" fieldPosition="0"/>
    </format>
    <format dxfId="471">
      <pivotArea outline="0" collapsedLevelsAreSubtotals="1" fieldPosition="0"/>
    </format>
    <format dxfId="470">
      <pivotArea field="0" type="button" dataOnly="0" labelOnly="1" outline="0" axis="axisRow" fieldPosition="0"/>
    </format>
    <format dxfId="46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9"/>
            <x v="10"/>
            <x v="11"/>
            <x v="12"/>
            <x v="13"/>
            <x v="14"/>
            <x v="16"/>
            <x v="17"/>
            <x v="18"/>
            <x v="19"/>
            <x v="20"/>
            <x v="22"/>
            <x v="24"/>
            <x v="25"/>
            <x v="26"/>
            <x v="27"/>
            <x v="28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9"/>
            <x v="50"/>
            <x v="53"/>
            <x v="54"/>
            <x v="55"/>
            <x v="57"/>
            <x v="58"/>
            <x v="59"/>
            <x v="60"/>
          </reference>
        </references>
      </pivotArea>
    </format>
    <format dxfId="468">
      <pivotArea dataOnly="0" labelOnly="1" fieldPosition="0">
        <references count="1">
          <reference field="0" count="50">
            <x v="62"/>
            <x v="64"/>
            <x v="65"/>
            <x v="66"/>
            <x v="67"/>
            <x v="69"/>
            <x v="70"/>
            <x v="71"/>
            <x v="72"/>
            <x v="73"/>
            <x v="76"/>
            <x v="78"/>
            <x v="80"/>
            <x v="82"/>
            <x v="83"/>
            <x v="84"/>
            <x v="85"/>
            <x v="86"/>
            <x v="89"/>
            <x v="90"/>
            <x v="91"/>
            <x v="92"/>
            <x v="94"/>
            <x v="95"/>
            <x v="96"/>
            <x v="97"/>
            <x v="98"/>
            <x v="99"/>
            <x v="100"/>
            <x v="101"/>
            <x v="102"/>
            <x v="103"/>
            <x v="109"/>
            <x v="110"/>
            <x v="111"/>
            <x v="112"/>
            <x v="113"/>
            <x v="114"/>
            <x v="116"/>
            <x v="117"/>
            <x v="118"/>
            <x v="119"/>
            <x v="120"/>
            <x v="122"/>
            <x v="123"/>
            <x v="124"/>
            <x v="126"/>
            <x v="128"/>
            <x v="129"/>
            <x v="130"/>
          </reference>
        </references>
      </pivotArea>
    </format>
    <format dxfId="467">
      <pivotArea dataOnly="0" labelOnly="1" fieldPosition="0">
        <references count="1">
          <reference field="0" count="50"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7"/>
            <x v="148"/>
            <x v="150"/>
            <x v="151"/>
            <x v="152"/>
            <x v="153"/>
            <x v="155"/>
            <x v="156"/>
            <x v="157"/>
            <x v="159"/>
            <x v="160"/>
            <x v="161"/>
            <x v="162"/>
            <x v="163"/>
            <x v="165"/>
            <x v="166"/>
            <x v="167"/>
            <x v="168"/>
            <x v="169"/>
            <x v="171"/>
            <x v="172"/>
            <x v="173"/>
            <x v="174"/>
            <x v="175"/>
            <x v="176"/>
            <x v="177"/>
            <x v="178"/>
            <x v="181"/>
            <x v="182"/>
            <x v="184"/>
            <x v="186"/>
            <x v="187"/>
            <x v="188"/>
            <x v="189"/>
            <x v="190"/>
            <x v="191"/>
            <x v="192"/>
          </reference>
        </references>
      </pivotArea>
    </format>
    <format dxfId="466">
      <pivotArea dataOnly="0" labelOnly="1" fieldPosition="0">
        <references count="1">
          <reference field="0" count="50">
            <x v="194"/>
            <x v="195"/>
            <x v="196"/>
            <x v="197"/>
            <x v="199"/>
            <x v="201"/>
            <x v="202"/>
            <x v="205"/>
            <x v="206"/>
            <x v="207"/>
            <x v="208"/>
            <x v="209"/>
            <x v="210"/>
            <x v="211"/>
            <x v="213"/>
            <x v="214"/>
            <x v="215"/>
            <x v="216"/>
            <x v="218"/>
            <x v="219"/>
            <x v="220"/>
            <x v="221"/>
            <x v="222"/>
            <x v="223"/>
            <x v="224"/>
            <x v="226"/>
            <x v="228"/>
            <x v="229"/>
            <x v="230"/>
            <x v="231"/>
            <x v="233"/>
            <x v="234"/>
            <x v="236"/>
            <x v="237"/>
            <x v="238"/>
            <x v="239"/>
            <x v="243"/>
            <x v="244"/>
            <x v="245"/>
            <x v="247"/>
            <x v="248"/>
            <x v="249"/>
            <x v="250"/>
            <x v="252"/>
            <x v="253"/>
            <x v="254"/>
            <x v="255"/>
            <x v="257"/>
            <x v="258"/>
            <x v="260"/>
          </reference>
        </references>
      </pivotArea>
    </format>
    <format dxfId="465">
      <pivotArea dataOnly="0" labelOnly="1" fieldPosition="0">
        <references count="1">
          <reference field="0" count="50">
            <x v="261"/>
            <x v="262"/>
            <x v="265"/>
            <x v="266"/>
            <x v="267"/>
            <x v="269"/>
            <x v="271"/>
            <x v="272"/>
            <x v="273"/>
            <x v="274"/>
            <x v="275"/>
            <x v="276"/>
            <x v="277"/>
            <x v="278"/>
            <x v="279"/>
            <x v="280"/>
            <x v="282"/>
            <x v="283"/>
            <x v="284"/>
            <x v="286"/>
            <x v="287"/>
            <x v="288"/>
            <x v="289"/>
            <x v="290"/>
            <x v="291"/>
            <x v="292"/>
            <x v="293"/>
            <x v="294"/>
            <x v="295"/>
            <x v="298"/>
            <x v="299"/>
            <x v="300"/>
            <x v="301"/>
            <x v="302"/>
            <x v="303"/>
            <x v="305"/>
            <x v="306"/>
            <x v="308"/>
            <x v="309"/>
            <x v="310"/>
            <x v="311"/>
            <x v="313"/>
            <x v="315"/>
            <x v="316"/>
            <x v="318"/>
            <x v="319"/>
            <x v="320"/>
            <x v="321"/>
            <x v="322"/>
            <x v="324"/>
          </reference>
        </references>
      </pivotArea>
    </format>
    <format dxfId="464">
      <pivotArea dataOnly="0" labelOnly="1" fieldPosition="0">
        <references count="1">
          <reference field="0" count="50">
            <x v="326"/>
            <x v="327"/>
            <x v="328"/>
            <x v="330"/>
            <x v="331"/>
            <x v="332"/>
            <x v="334"/>
            <x v="335"/>
            <x v="336"/>
            <x v="337"/>
            <x v="338"/>
            <x v="339"/>
            <x v="340"/>
            <x v="342"/>
            <x v="343"/>
            <x v="345"/>
            <x v="346"/>
            <x v="347"/>
            <x v="348"/>
            <x v="349"/>
            <x v="350"/>
            <x v="351"/>
            <x v="352"/>
            <x v="354"/>
            <x v="355"/>
            <x v="356"/>
            <x v="358"/>
            <x v="359"/>
            <x v="360"/>
            <x v="361"/>
            <x v="362"/>
            <x v="364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8"/>
            <x v="379"/>
            <x v="380"/>
            <x v="382"/>
            <x v="384"/>
            <x v="385"/>
            <x v="386"/>
          </reference>
        </references>
      </pivotArea>
    </format>
    <format dxfId="463">
      <pivotArea dataOnly="0" labelOnly="1" fieldPosition="0">
        <references count="1">
          <reference field="0" count="50"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400"/>
            <x v="401"/>
            <x v="402"/>
            <x v="403"/>
            <x v="404"/>
            <x v="405"/>
            <x v="406"/>
            <x v="407"/>
            <x v="408"/>
            <x v="410"/>
            <x v="411"/>
            <x v="414"/>
            <x v="415"/>
            <x v="416"/>
            <x v="417"/>
            <x v="418"/>
            <x v="419"/>
            <x v="421"/>
            <x v="422"/>
            <x v="423"/>
            <x v="424"/>
            <x v="426"/>
            <x v="427"/>
            <x v="428"/>
            <x v="429"/>
            <x v="433"/>
            <x v="435"/>
            <x v="438"/>
            <x v="439"/>
            <x v="440"/>
            <x v="441"/>
            <x v="443"/>
            <x v="444"/>
            <x v="445"/>
            <x v="446"/>
            <x v="447"/>
            <x v="451"/>
            <x v="452"/>
            <x v="454"/>
          </reference>
        </references>
      </pivotArea>
    </format>
    <format dxfId="462">
      <pivotArea dataOnly="0" labelOnly="1" fieldPosition="0">
        <references count="1">
          <reference field="0" count="50">
            <x v="455"/>
            <x v="457"/>
            <x v="459"/>
            <x v="461"/>
            <x v="462"/>
            <x v="463"/>
            <x v="464"/>
            <x v="466"/>
            <x v="467"/>
            <x v="468"/>
            <x v="469"/>
            <x v="470"/>
            <x v="471"/>
            <x v="473"/>
            <x v="474"/>
            <x v="475"/>
            <x v="476"/>
            <x v="477"/>
            <x v="478"/>
            <x v="480"/>
            <x v="481"/>
            <x v="484"/>
            <x v="485"/>
            <x v="486"/>
            <x v="487"/>
            <x v="488"/>
            <x v="491"/>
            <x v="492"/>
            <x v="493"/>
            <x v="496"/>
            <x v="497"/>
            <x v="498"/>
            <x v="499"/>
            <x v="502"/>
            <x v="503"/>
            <x v="504"/>
            <x v="506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</reference>
        </references>
      </pivotArea>
    </format>
    <format dxfId="461">
      <pivotArea dataOnly="0" labelOnly="1" fieldPosition="0">
        <references count="1">
          <reference field="0" count="50">
            <x v="523"/>
            <x v="524"/>
            <x v="526"/>
            <x v="527"/>
            <x v="528"/>
            <x v="529"/>
            <x v="530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4"/>
            <x v="545"/>
            <x v="546"/>
            <x v="547"/>
            <x v="550"/>
            <x v="552"/>
            <x v="553"/>
            <x v="554"/>
            <x v="556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80"/>
            <x v="581"/>
            <x v="582"/>
          </reference>
        </references>
      </pivotArea>
    </format>
    <format dxfId="460">
      <pivotArea dataOnly="0" labelOnly="1" fieldPosition="0">
        <references count="1">
          <reference field="0" count="50">
            <x v="585"/>
            <x v="586"/>
            <x v="587"/>
            <x v="588"/>
            <x v="590"/>
            <x v="591"/>
            <x v="592"/>
            <x v="594"/>
            <x v="595"/>
            <x v="597"/>
            <x v="598"/>
            <x v="600"/>
            <x v="602"/>
            <x v="604"/>
            <x v="605"/>
            <x v="606"/>
            <x v="607"/>
            <x v="608"/>
            <x v="609"/>
            <x v="610"/>
            <x v="611"/>
            <x v="612"/>
            <x v="613"/>
            <x v="615"/>
            <x v="616"/>
            <x v="617"/>
            <x v="618"/>
            <x v="619"/>
            <x v="620"/>
            <x v="621"/>
            <x v="622"/>
            <x v="624"/>
            <x v="625"/>
            <x v="626"/>
            <x v="627"/>
            <x v="628"/>
            <x v="629"/>
            <x v="631"/>
            <x v="632"/>
            <x v="633"/>
            <x v="634"/>
            <x v="638"/>
            <x v="639"/>
            <x v="640"/>
            <x v="642"/>
            <x v="643"/>
            <x v="645"/>
            <x v="646"/>
            <x v="647"/>
            <x v="648"/>
          </reference>
        </references>
      </pivotArea>
    </format>
    <format dxfId="459">
      <pivotArea dataOnly="0" labelOnly="1" fieldPosition="0">
        <references count="1">
          <reference field="0" count="50">
            <x v="651"/>
            <x v="652"/>
            <x v="654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2"/>
            <x v="673"/>
            <x v="674"/>
            <x v="675"/>
            <x v="677"/>
            <x v="678"/>
            <x v="679"/>
            <x v="680"/>
            <x v="682"/>
            <x v="683"/>
            <x v="684"/>
            <x v="685"/>
            <x v="688"/>
            <x v="689"/>
            <x v="691"/>
            <x v="692"/>
            <x v="693"/>
            <x v="695"/>
            <x v="697"/>
            <x v="698"/>
            <x v="700"/>
            <x v="701"/>
            <x v="702"/>
            <x v="704"/>
            <x v="706"/>
            <x v="707"/>
            <x v="708"/>
            <x v="709"/>
            <x v="710"/>
            <x v="712"/>
            <x v="713"/>
            <x v="714"/>
          </reference>
        </references>
      </pivotArea>
    </format>
    <format dxfId="458">
      <pivotArea dataOnly="0" labelOnly="1" fieldPosition="0">
        <references count="1">
          <reference field="0" count="50">
            <x v="715"/>
            <x v="717"/>
            <x v="718"/>
            <x v="719"/>
            <x v="720"/>
            <x v="722"/>
            <x v="723"/>
            <x v="724"/>
            <x v="725"/>
            <x v="726"/>
            <x v="727"/>
            <x v="728"/>
            <x v="730"/>
            <x v="731"/>
            <x v="732"/>
            <x v="733"/>
            <x v="734"/>
            <x v="736"/>
            <x v="737"/>
            <x v="738"/>
            <x v="739"/>
            <x v="741"/>
            <x v="742"/>
            <x v="743"/>
            <x v="744"/>
            <x v="745"/>
            <x v="746"/>
            <x v="748"/>
            <x v="749"/>
            <x v="751"/>
            <x v="752"/>
            <x v="753"/>
            <x v="754"/>
            <x v="756"/>
            <x v="757"/>
            <x v="759"/>
            <x v="760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6"/>
          </reference>
        </references>
      </pivotArea>
    </format>
    <format dxfId="457">
      <pivotArea dataOnly="0" labelOnly="1" fieldPosition="0">
        <references count="1">
          <reference field="0" count="50">
            <x v="777"/>
            <x v="779"/>
            <x v="780"/>
            <x v="781"/>
            <x v="782"/>
            <x v="783"/>
            <x v="785"/>
            <x v="787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2"/>
            <x v="803"/>
            <x v="804"/>
            <x v="805"/>
            <x v="806"/>
            <x v="807"/>
            <x v="808"/>
            <x v="810"/>
            <x v="813"/>
            <x v="814"/>
            <x v="815"/>
            <x v="816"/>
            <x v="817"/>
            <x v="818"/>
            <x v="819"/>
            <x v="820"/>
            <x v="822"/>
            <x v="823"/>
            <x v="825"/>
            <x v="827"/>
            <x v="828"/>
            <x v="830"/>
            <x v="832"/>
            <x v="833"/>
            <x v="834"/>
            <x v="835"/>
            <x v="838"/>
            <x v="839"/>
            <x v="842"/>
            <x v="843"/>
          </reference>
        </references>
      </pivotArea>
    </format>
    <format dxfId="456">
      <pivotArea dataOnly="0" labelOnly="1" fieldPosition="0">
        <references count="1">
          <reference field="0" count="50">
            <x v="845"/>
            <x v="846"/>
            <x v="847"/>
            <x v="848"/>
            <x v="849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5"/>
            <x v="866"/>
            <x v="867"/>
            <x v="868"/>
            <x v="869"/>
            <x v="870"/>
            <x v="871"/>
            <x v="872"/>
            <x v="873"/>
            <x v="876"/>
            <x v="877"/>
            <x v="878"/>
            <x v="879"/>
            <x v="880"/>
            <x v="881"/>
            <x v="882"/>
            <x v="883"/>
            <x v="884"/>
            <x v="886"/>
            <x v="887"/>
            <x v="888"/>
            <x v="889"/>
            <x v="890"/>
            <x v="891"/>
            <x v="892"/>
            <x v="893"/>
            <x v="894"/>
            <x v="895"/>
            <x v="897"/>
            <x v="898"/>
            <x v="899"/>
            <x v="900"/>
          </reference>
        </references>
      </pivotArea>
    </format>
    <format dxfId="455">
      <pivotArea dataOnly="0" labelOnly="1" fieldPosition="0">
        <references count="1">
          <reference field="0" count="50"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6"/>
            <x v="947"/>
            <x v="948"/>
            <x v="949"/>
            <x v="950"/>
            <x v="952"/>
            <x v="953"/>
            <x v="954"/>
            <x v="957"/>
            <x v="958"/>
            <x v="960"/>
          </reference>
        </references>
      </pivotArea>
    </format>
    <format dxfId="454">
      <pivotArea dataOnly="0" labelOnly="1" fieldPosition="0">
        <references count="1">
          <reference field="0" count="50">
            <x v="961"/>
            <x v="962"/>
            <x v="963"/>
            <x v="964"/>
            <x v="965"/>
            <x v="966"/>
            <x v="967"/>
            <x v="969"/>
            <x v="970"/>
            <x v="971"/>
            <x v="972"/>
            <x v="974"/>
            <x v="976"/>
            <x v="978"/>
            <x v="979"/>
            <x v="980"/>
            <x v="981"/>
            <x v="982"/>
            <x v="983"/>
            <x v="984"/>
            <x v="985"/>
            <x v="987"/>
            <x v="988"/>
            <x v="990"/>
            <x v="992"/>
            <x v="993"/>
            <x v="994"/>
            <x v="995"/>
            <x v="996"/>
            <x v="997"/>
            <x v="999"/>
            <x v="1000"/>
            <x v="1001"/>
            <x v="1002"/>
            <x v="1003"/>
            <x v="1004"/>
            <x v="1005"/>
            <x v="1006"/>
            <x v="1008"/>
            <x v="1009"/>
            <x v="1010"/>
            <x v="1011"/>
            <x v="1012"/>
            <x v="1014"/>
            <x v="1015"/>
            <x v="1016"/>
            <x v="1017"/>
            <x v="1018"/>
            <x v="1019"/>
            <x v="1020"/>
          </reference>
        </references>
      </pivotArea>
    </format>
    <format dxfId="453">
      <pivotArea dataOnly="0" labelOnly="1" fieldPosition="0">
        <references count="1">
          <reference field="0" count="50">
            <x v="1021"/>
            <x v="1023"/>
            <x v="1024"/>
            <x v="1025"/>
            <x v="1026"/>
            <x v="1027"/>
            <x v="1028"/>
            <x v="1031"/>
            <x v="1032"/>
            <x v="1033"/>
            <x v="1034"/>
            <x v="1035"/>
            <x v="1036"/>
            <x v="1037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4"/>
            <x v="1065"/>
            <x v="1066"/>
            <x v="1067"/>
            <x v="1069"/>
            <x v="1070"/>
            <x v="1071"/>
            <x v="1072"/>
            <x v="1073"/>
            <x v="1074"/>
            <x v="1075"/>
            <x v="1076"/>
            <x v="1077"/>
            <x v="1079"/>
            <x v="1080"/>
          </reference>
        </references>
      </pivotArea>
    </format>
    <format dxfId="452">
      <pivotArea dataOnly="0" labelOnly="1" fieldPosition="0">
        <references count="1">
          <reference field="0" count="50">
            <x v="1081"/>
            <x v="1082"/>
            <x v="1083"/>
            <x v="1084"/>
            <x v="1085"/>
            <x v="1090"/>
            <x v="1092"/>
            <x v="1093"/>
            <x v="1094"/>
            <x v="1095"/>
            <x v="1097"/>
            <x v="1099"/>
            <x v="1100"/>
            <x v="1101"/>
            <x v="1102"/>
            <x v="1103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1"/>
            <x v="1122"/>
            <x v="1123"/>
            <x v="1124"/>
            <x v="1125"/>
            <x v="1126"/>
            <x v="1127"/>
            <x v="1128"/>
            <x v="1130"/>
            <x v="1131"/>
            <x v="1133"/>
            <x v="1134"/>
            <x v="1136"/>
            <x v="1137"/>
            <x v="1138"/>
            <x v="1139"/>
            <x v="1140"/>
            <x v="1141"/>
            <x v="1142"/>
          </reference>
        </references>
      </pivotArea>
    </format>
    <format dxfId="451">
      <pivotArea dataOnly="0" labelOnly="1" fieldPosition="0">
        <references count="1">
          <reference field="0" count="50">
            <x v="1143"/>
            <x v="1144"/>
            <x v="1146"/>
            <x v="1147"/>
            <x v="1150"/>
            <x v="1151"/>
            <x v="1152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3"/>
            <x v="1174"/>
            <x v="1175"/>
            <x v="1176"/>
            <x v="1178"/>
            <x v="1179"/>
            <x v="1180"/>
            <x v="1182"/>
            <x v="1183"/>
            <x v="1184"/>
            <x v="1185"/>
            <x v="1186"/>
            <x v="1187"/>
            <x v="1188"/>
            <x v="1189"/>
            <x v="1190"/>
            <x v="1194"/>
            <x v="1195"/>
            <x v="1196"/>
            <x v="1198"/>
            <x v="1199"/>
            <x v="1200"/>
            <x v="1201"/>
            <x v="1203"/>
            <x v="1204"/>
          </reference>
        </references>
      </pivotArea>
    </format>
    <format dxfId="450">
      <pivotArea dataOnly="0" labelOnly="1" fieldPosition="0">
        <references count="1">
          <reference field="0" count="50">
            <x v="1205"/>
            <x v="1207"/>
            <x v="1208"/>
            <x v="1209"/>
            <x v="1210"/>
            <x v="1211"/>
            <x v="1212"/>
            <x v="1213"/>
            <x v="1214"/>
            <x v="1215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7"/>
            <x v="1249"/>
            <x v="1250"/>
            <x v="1251"/>
            <x v="1252"/>
            <x v="1253"/>
            <x v="1254"/>
            <x v="1256"/>
            <x v="1257"/>
            <x v="1258"/>
            <x v="1259"/>
            <x v="1260"/>
            <x v="1261"/>
            <x v="1262"/>
            <x v="1263"/>
          </reference>
        </references>
      </pivotArea>
    </format>
    <format dxfId="449">
      <pivotArea dataOnly="0" labelOnly="1" fieldPosition="0">
        <references count="1">
          <reference field="0" count="50"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80"/>
            <x v="1281"/>
            <x v="1282"/>
            <x v="1283"/>
            <x v="1284"/>
            <x v="1286"/>
            <x v="1287"/>
            <x v="1288"/>
            <x v="1289"/>
            <x v="1290"/>
            <x v="1293"/>
            <x v="1294"/>
            <x v="1295"/>
            <x v="1296"/>
            <x v="1298"/>
            <x v="1299"/>
            <x v="1300"/>
            <x v="1301"/>
            <x v="1302"/>
            <x v="1303"/>
            <x v="1305"/>
            <x v="1306"/>
            <x v="1307"/>
            <x v="1309"/>
            <x v="1310"/>
            <x v="1311"/>
            <x v="1312"/>
            <x v="1313"/>
            <x v="1314"/>
            <x v="1315"/>
            <x v="1316"/>
            <x v="1318"/>
            <x v="1319"/>
            <x v="1320"/>
            <x v="1321"/>
            <x v="1322"/>
            <x v="1323"/>
            <x v="1324"/>
          </reference>
        </references>
      </pivotArea>
    </format>
    <format dxfId="448">
      <pivotArea dataOnly="0" labelOnly="1" fieldPosition="0">
        <references count="1">
          <reference field="0" count="50">
            <x v="1327"/>
            <x v="1329"/>
            <x v="1330"/>
            <x v="1331"/>
            <x v="1332"/>
            <x v="1335"/>
            <x v="1336"/>
            <x v="1338"/>
            <x v="1339"/>
            <x v="1340"/>
            <x v="1341"/>
            <x v="1342"/>
            <x v="1343"/>
            <x v="1344"/>
            <x v="1346"/>
            <x v="1347"/>
            <x v="1348"/>
            <x v="1350"/>
            <x v="1351"/>
            <x v="1353"/>
            <x v="1354"/>
            <x v="1355"/>
            <x v="1356"/>
            <x v="1357"/>
            <x v="1359"/>
            <x v="1360"/>
            <x v="1361"/>
            <x v="1362"/>
            <x v="1363"/>
            <x v="1366"/>
            <x v="1369"/>
            <x v="1370"/>
            <x v="1371"/>
            <x v="1372"/>
            <x v="1373"/>
            <x v="1375"/>
            <x v="1376"/>
            <x v="1377"/>
            <x v="1379"/>
            <x v="1380"/>
            <x v="1381"/>
            <x v="1383"/>
            <x v="1384"/>
            <x v="1386"/>
            <x v="1388"/>
            <x v="1390"/>
            <x v="1391"/>
            <x v="1392"/>
            <x v="1394"/>
            <x v="1395"/>
          </reference>
        </references>
      </pivotArea>
    </format>
    <format dxfId="447">
      <pivotArea dataOnly="0" labelOnly="1" fieldPosition="0">
        <references count="1">
          <reference field="0" count="50">
            <x v="1396"/>
            <x v="1398"/>
            <x v="1399"/>
            <x v="1401"/>
            <x v="1402"/>
            <x v="1403"/>
            <x v="1404"/>
            <x v="1406"/>
            <x v="1407"/>
            <x v="1409"/>
            <x v="1410"/>
            <x v="1411"/>
            <x v="1412"/>
            <x v="1413"/>
            <x v="1414"/>
            <x v="1415"/>
            <x v="1417"/>
            <x v="1418"/>
            <x v="1419"/>
            <x v="1420"/>
            <x v="1421"/>
            <x v="1423"/>
            <x v="1424"/>
            <x v="1425"/>
            <x v="1426"/>
            <x v="1427"/>
            <x v="1429"/>
            <x v="1430"/>
            <x v="1431"/>
            <x v="1432"/>
            <x v="1433"/>
            <x v="1434"/>
            <x v="1435"/>
            <x v="1436"/>
            <x v="1437"/>
            <x v="1439"/>
            <x v="1440"/>
            <x v="1443"/>
            <x v="1444"/>
            <x v="1445"/>
            <x v="1446"/>
            <x v="1447"/>
            <x v="1448"/>
            <x v="1450"/>
            <x v="1451"/>
            <x v="1453"/>
            <x v="1455"/>
            <x v="1456"/>
            <x v="1457"/>
            <x v="1458"/>
          </reference>
        </references>
      </pivotArea>
    </format>
    <format dxfId="446">
      <pivotArea dataOnly="0" labelOnly="1" fieldPosition="0">
        <references count="1">
          <reference field="0" count="1">
            <x v="1459"/>
          </reference>
        </references>
      </pivotArea>
    </format>
    <format dxfId="44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70240-00BC-994A-8605-6E6E41C65364}" name="PivotTable63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I4:J118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h="1" x="1"/>
        <item h="1" x="2"/>
        <item h="1"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14">
    <i>
      <x v="23"/>
    </i>
    <i>
      <x v="34"/>
    </i>
    <i>
      <x v="45"/>
    </i>
    <i>
      <x v="62"/>
    </i>
    <i>
      <x v="81"/>
    </i>
    <i>
      <x v="87"/>
    </i>
    <i>
      <x v="115"/>
    </i>
    <i>
      <x v="123"/>
    </i>
    <i>
      <x v="126"/>
    </i>
    <i>
      <x v="172"/>
    </i>
    <i>
      <x v="189"/>
    </i>
    <i>
      <x v="203"/>
    </i>
    <i>
      <x v="219"/>
    </i>
    <i>
      <x v="229"/>
    </i>
    <i>
      <x v="235"/>
    </i>
    <i>
      <x v="243"/>
    </i>
    <i>
      <x v="251"/>
    </i>
    <i>
      <x v="284"/>
    </i>
    <i>
      <x v="285"/>
    </i>
    <i>
      <x v="326"/>
    </i>
    <i>
      <x v="333"/>
    </i>
    <i>
      <x v="343"/>
    </i>
    <i>
      <x v="344"/>
    </i>
    <i>
      <x v="350"/>
    </i>
    <i>
      <x v="357"/>
    </i>
    <i>
      <x v="372"/>
    </i>
    <i>
      <x v="385"/>
    </i>
    <i>
      <x v="400"/>
    </i>
    <i>
      <x v="432"/>
    </i>
    <i>
      <x v="443"/>
    </i>
    <i>
      <x v="465"/>
    </i>
    <i>
      <x v="470"/>
    </i>
    <i>
      <x v="472"/>
    </i>
    <i>
      <x v="474"/>
    </i>
    <i>
      <x v="490"/>
    </i>
    <i>
      <x v="504"/>
    </i>
    <i>
      <x v="511"/>
    </i>
    <i>
      <x v="543"/>
    </i>
    <i>
      <x v="550"/>
    </i>
    <i>
      <x v="559"/>
    </i>
    <i>
      <x v="578"/>
    </i>
    <i>
      <x v="593"/>
    </i>
    <i>
      <x v="597"/>
    </i>
    <i>
      <x v="603"/>
    </i>
    <i>
      <x v="614"/>
    </i>
    <i>
      <x v="623"/>
    </i>
    <i>
      <x v="639"/>
    </i>
    <i>
      <x v="640"/>
    </i>
    <i>
      <x v="680"/>
    </i>
    <i>
      <x v="685"/>
    </i>
    <i>
      <x v="687"/>
    </i>
    <i>
      <x v="689"/>
    </i>
    <i>
      <x v="690"/>
    </i>
    <i>
      <x v="699"/>
    </i>
    <i>
      <x v="707"/>
    </i>
    <i>
      <x v="712"/>
    </i>
    <i>
      <x v="721"/>
    </i>
    <i>
      <x v="730"/>
    </i>
    <i>
      <x v="744"/>
    </i>
    <i>
      <x v="755"/>
    </i>
    <i>
      <x v="764"/>
    </i>
    <i>
      <x v="775"/>
    </i>
    <i>
      <x v="790"/>
    </i>
    <i>
      <x v="811"/>
    </i>
    <i>
      <x v="819"/>
    </i>
    <i>
      <x v="831"/>
    </i>
    <i>
      <x v="850"/>
    </i>
    <i>
      <x v="851"/>
    </i>
    <i>
      <x v="885"/>
    </i>
    <i>
      <x v="914"/>
    </i>
    <i>
      <x v="923"/>
    </i>
    <i>
      <x v="956"/>
    </i>
    <i>
      <x v="962"/>
    </i>
    <i>
      <x v="972"/>
    </i>
    <i>
      <x v="977"/>
    </i>
    <i>
      <x v="1004"/>
    </i>
    <i>
      <x v="1007"/>
    </i>
    <i>
      <x v="1017"/>
    </i>
    <i>
      <x v="1019"/>
    </i>
    <i>
      <x v="1023"/>
    </i>
    <i>
      <x v="1039"/>
    </i>
    <i>
      <x v="1056"/>
    </i>
    <i>
      <x v="1060"/>
    </i>
    <i>
      <x v="1068"/>
    </i>
    <i>
      <x v="1078"/>
    </i>
    <i>
      <x v="1086"/>
    </i>
    <i>
      <x v="1089"/>
    </i>
    <i>
      <x v="1097"/>
    </i>
    <i>
      <x v="1104"/>
    </i>
    <i>
      <x v="1126"/>
    </i>
    <i>
      <x v="1172"/>
    </i>
    <i>
      <x v="1181"/>
    </i>
    <i>
      <x v="1193"/>
    </i>
    <i>
      <x v="1228"/>
    </i>
    <i>
      <x v="1251"/>
    </i>
    <i>
      <x v="1264"/>
    </i>
    <i>
      <x v="1265"/>
    </i>
    <i>
      <x v="1288"/>
    </i>
    <i>
      <x v="1297"/>
    </i>
    <i>
      <x v="1304"/>
    </i>
    <i>
      <x v="1306"/>
    </i>
    <i>
      <x v="1317"/>
    </i>
    <i>
      <x v="1334"/>
    </i>
    <i>
      <x v="1364"/>
    </i>
    <i>
      <x v="1367"/>
    </i>
    <i>
      <x v="1368"/>
    </i>
    <i>
      <x v="1394"/>
    </i>
    <i>
      <x v="1405"/>
    </i>
    <i>
      <x v="1415"/>
    </i>
    <i>
      <x v="1421"/>
    </i>
    <i>
      <x v="1422"/>
    </i>
    <i>
      <x v="1431"/>
    </i>
    <i>
      <x v="1441"/>
    </i>
    <i>
      <x v="1452"/>
    </i>
  </rowItems>
  <colItems count="1">
    <i/>
  </colItems>
  <pageFields count="1">
    <pageField fld="16" hier="-1"/>
  </pageFields>
  <dataFields count="1">
    <dataField name="Townhouse End" fld="83" baseField="0" baseItem="0"/>
  </dataFields>
  <formats count="9">
    <format dxfId="358">
      <pivotArea field="0" type="button" dataOnly="0" labelOnly="1" outline="0" axis="axisRow" fieldPosition="0"/>
    </format>
    <format dxfId="357">
      <pivotArea dataOnly="0" labelOnly="1" outline="0" axis="axisValues" fieldPosition="0"/>
    </format>
    <format dxfId="356">
      <pivotArea type="all" dataOnly="0" outline="0" fieldPosition="0"/>
    </format>
    <format dxfId="355">
      <pivotArea outline="0" collapsedLevelsAreSubtotals="1" fieldPosition="0"/>
    </format>
    <format dxfId="354">
      <pivotArea field="0" type="button" dataOnly="0" labelOnly="1" outline="0" axis="axisRow" fieldPosition="0"/>
    </format>
    <format dxfId="353">
      <pivotArea dataOnly="0" labelOnly="1" fieldPosition="0">
        <references count="1">
          <reference field="0" count="50">
            <x v="23"/>
            <x v="34"/>
            <x v="45"/>
            <x v="62"/>
            <x v="81"/>
            <x v="87"/>
            <x v="115"/>
            <x v="123"/>
            <x v="126"/>
            <x v="172"/>
            <x v="189"/>
            <x v="203"/>
            <x v="219"/>
            <x v="229"/>
            <x v="235"/>
            <x v="243"/>
            <x v="251"/>
            <x v="284"/>
            <x v="285"/>
            <x v="326"/>
            <x v="333"/>
            <x v="343"/>
            <x v="344"/>
            <x v="350"/>
            <x v="357"/>
            <x v="372"/>
            <x v="385"/>
            <x v="400"/>
            <x v="432"/>
            <x v="443"/>
            <x v="465"/>
            <x v="470"/>
            <x v="472"/>
            <x v="474"/>
            <x v="490"/>
            <x v="504"/>
            <x v="511"/>
            <x v="543"/>
            <x v="550"/>
            <x v="559"/>
            <x v="578"/>
            <x v="593"/>
            <x v="597"/>
            <x v="603"/>
            <x v="614"/>
            <x v="623"/>
            <x v="639"/>
            <x v="640"/>
            <x v="680"/>
            <x v="685"/>
          </reference>
        </references>
      </pivotArea>
    </format>
    <format dxfId="352">
      <pivotArea dataOnly="0" labelOnly="1" fieldPosition="0">
        <references count="1">
          <reference field="0" count="50">
            <x v="687"/>
            <x v="689"/>
            <x v="690"/>
            <x v="699"/>
            <x v="707"/>
            <x v="712"/>
            <x v="721"/>
            <x v="730"/>
            <x v="744"/>
            <x v="755"/>
            <x v="764"/>
            <x v="775"/>
            <x v="790"/>
            <x v="811"/>
            <x v="819"/>
            <x v="831"/>
            <x v="850"/>
            <x v="851"/>
            <x v="885"/>
            <x v="914"/>
            <x v="923"/>
            <x v="956"/>
            <x v="962"/>
            <x v="972"/>
            <x v="977"/>
            <x v="1004"/>
            <x v="1007"/>
            <x v="1017"/>
            <x v="1019"/>
            <x v="1023"/>
            <x v="1039"/>
            <x v="1056"/>
            <x v="1060"/>
            <x v="1068"/>
            <x v="1078"/>
            <x v="1086"/>
            <x v="1089"/>
            <x v="1097"/>
            <x v="1104"/>
            <x v="1126"/>
            <x v="1172"/>
            <x v="1181"/>
            <x v="1193"/>
            <x v="1228"/>
            <x v="1251"/>
            <x v="1264"/>
            <x v="1265"/>
            <x v="1288"/>
            <x v="1297"/>
            <x v="1304"/>
          </reference>
        </references>
      </pivotArea>
    </format>
    <format dxfId="351">
      <pivotArea dataOnly="0" labelOnly="1" fieldPosition="0">
        <references count="1">
          <reference field="0" count="14">
            <x v="1306"/>
            <x v="1317"/>
            <x v="1334"/>
            <x v="1364"/>
            <x v="1367"/>
            <x v="1368"/>
            <x v="1394"/>
            <x v="1405"/>
            <x v="1415"/>
            <x v="1421"/>
            <x v="1422"/>
            <x v="1431"/>
            <x v="1441"/>
            <x v="1452"/>
          </reference>
        </references>
      </pivotArea>
    </format>
    <format dxfId="35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D2C73-3A15-FF46-8D12-54AC6B04BE0E}" name="PivotTable6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G4:H47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h="1" x="1"/>
        <item h="1" x="2"/>
        <item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43">
    <i>
      <x v="56"/>
    </i>
    <i>
      <x v="75"/>
    </i>
    <i>
      <x v="145"/>
    </i>
    <i>
      <x v="180"/>
    </i>
    <i>
      <x v="193"/>
    </i>
    <i>
      <x v="195"/>
    </i>
    <i>
      <x v="225"/>
    </i>
    <i>
      <x v="227"/>
    </i>
    <i>
      <x v="232"/>
    </i>
    <i>
      <x v="282"/>
    </i>
    <i>
      <x v="348"/>
    </i>
    <i>
      <x v="363"/>
    </i>
    <i>
      <x v="430"/>
    </i>
    <i>
      <x v="434"/>
    </i>
    <i>
      <x v="483"/>
    </i>
    <i>
      <x v="489"/>
    </i>
    <i>
      <x v="500"/>
    </i>
    <i>
      <x v="599"/>
    </i>
    <i>
      <x v="631"/>
    </i>
    <i>
      <x v="649"/>
    </i>
    <i>
      <x v="655"/>
    </i>
    <i>
      <x v="675"/>
    </i>
    <i>
      <x v="758"/>
    </i>
    <i>
      <x v="829"/>
    </i>
    <i>
      <x v="837"/>
    </i>
    <i>
      <x v="915"/>
    </i>
    <i>
      <x v="959"/>
    </i>
    <i>
      <x v="971"/>
    </i>
    <i>
      <x v="975"/>
    </i>
    <i>
      <x v="1029"/>
    </i>
    <i>
      <x v="1038"/>
    </i>
    <i>
      <x v="1042"/>
    </i>
    <i>
      <x v="1088"/>
    </i>
    <i>
      <x v="1091"/>
    </i>
    <i>
      <x v="1157"/>
    </i>
    <i>
      <x v="1160"/>
    </i>
    <i>
      <x v="1191"/>
    </i>
    <i>
      <x v="1219"/>
    </i>
    <i>
      <x v="1236"/>
    </i>
    <i>
      <x v="1291"/>
    </i>
    <i>
      <x v="1358"/>
    </i>
    <i>
      <x v="1378"/>
    </i>
    <i>
      <x v="1449"/>
    </i>
  </rowItems>
  <colItems count="1">
    <i/>
  </colItems>
  <pageFields count="1">
    <pageField fld="16" hier="-1"/>
  </pageFields>
  <dataFields count="1">
    <dataField name="Townhouse" fld="83" baseField="0" baseItem="0"/>
  </dataFields>
  <formats count="7">
    <format dxfId="365">
      <pivotArea field="0" type="button" dataOnly="0" labelOnly="1" outline="0" axis="axisRow" fieldPosition="0"/>
    </format>
    <format dxfId="364">
      <pivotArea dataOnly="0" labelOnly="1" outline="0" axis="axisValues" fieldPosition="0"/>
    </format>
    <format dxfId="363">
      <pivotArea type="all" dataOnly="0" outline="0" fieldPosition="0"/>
    </format>
    <format dxfId="362">
      <pivotArea outline="0" collapsedLevelsAreSubtotals="1" fieldPosition="0"/>
    </format>
    <format dxfId="361">
      <pivotArea field="0" type="button" dataOnly="0" labelOnly="1" outline="0" axis="axisRow" fieldPosition="0"/>
    </format>
    <format dxfId="360">
      <pivotArea dataOnly="0" labelOnly="1" fieldPosition="0">
        <references count="1">
          <reference field="0" count="43">
            <x v="56"/>
            <x v="75"/>
            <x v="145"/>
            <x v="180"/>
            <x v="193"/>
            <x v="195"/>
            <x v="225"/>
            <x v="227"/>
            <x v="232"/>
            <x v="282"/>
            <x v="348"/>
            <x v="363"/>
            <x v="430"/>
            <x v="434"/>
            <x v="483"/>
            <x v="489"/>
            <x v="500"/>
            <x v="599"/>
            <x v="631"/>
            <x v="649"/>
            <x v="655"/>
            <x v="675"/>
            <x v="758"/>
            <x v="829"/>
            <x v="837"/>
            <x v="915"/>
            <x v="959"/>
            <x v="971"/>
            <x v="975"/>
            <x v="1029"/>
            <x v="1038"/>
            <x v="1042"/>
            <x v="1088"/>
            <x v="1091"/>
            <x v="1157"/>
            <x v="1160"/>
            <x v="1191"/>
            <x v="1219"/>
            <x v="1236"/>
            <x v="1291"/>
            <x v="1358"/>
            <x v="1378"/>
            <x v="1449"/>
          </reference>
        </references>
      </pivotArea>
    </format>
    <format dxfId="35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D71E09-3C89-824A-8B05-93DADFA04685}" name="PivotTable61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E4:F56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h="1" x="1"/>
        <item x="2"/>
        <item h="1"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52">
    <i>
      <x v="17"/>
    </i>
    <i>
      <x v="39"/>
    </i>
    <i>
      <x v="52"/>
    </i>
    <i>
      <x v="78"/>
    </i>
    <i>
      <x v="102"/>
    </i>
    <i>
      <x v="137"/>
    </i>
    <i>
      <x v="144"/>
    </i>
    <i>
      <x v="188"/>
    </i>
    <i>
      <x v="330"/>
    </i>
    <i>
      <x v="342"/>
    </i>
    <i>
      <x v="420"/>
    </i>
    <i>
      <x v="441"/>
    </i>
    <i>
      <x v="454"/>
    </i>
    <i>
      <x v="505"/>
    </i>
    <i>
      <x v="569"/>
    </i>
    <i>
      <x v="570"/>
    </i>
    <i>
      <x v="582"/>
    </i>
    <i>
      <x v="634"/>
    </i>
    <i>
      <x v="728"/>
    </i>
    <i>
      <x v="736"/>
    </i>
    <i>
      <x v="738"/>
    </i>
    <i>
      <x v="778"/>
    </i>
    <i>
      <x v="779"/>
    </i>
    <i>
      <x v="843"/>
    </i>
    <i>
      <x v="886"/>
    </i>
    <i>
      <x v="894"/>
    </i>
    <i>
      <x v="897"/>
    </i>
    <i>
      <x v="910"/>
    </i>
    <i>
      <x v="913"/>
    </i>
    <i>
      <x v="921"/>
    </i>
    <i>
      <x v="940"/>
    </i>
    <i>
      <x v="942"/>
    </i>
    <i>
      <x v="943"/>
    </i>
    <i>
      <x v="954"/>
    </i>
    <i>
      <x v="955"/>
    </i>
    <i>
      <x v="984"/>
    </i>
    <i>
      <x v="1003"/>
    </i>
    <i>
      <x v="1011"/>
    </i>
    <i>
      <x v="1090"/>
    </i>
    <i>
      <x v="1129"/>
    </i>
    <i>
      <x v="1163"/>
    </i>
    <i>
      <x v="1216"/>
    </i>
    <i>
      <x v="1230"/>
    </i>
    <i>
      <x v="1231"/>
    </i>
    <i>
      <x v="1232"/>
    </i>
    <i>
      <x v="1275"/>
    </i>
    <i>
      <x v="1283"/>
    </i>
    <i>
      <x v="1336"/>
    </i>
    <i>
      <x v="1350"/>
    </i>
    <i>
      <x v="1391"/>
    </i>
    <i>
      <x v="1412"/>
    </i>
    <i>
      <x v="1450"/>
    </i>
  </rowItems>
  <colItems count="1">
    <i/>
  </colItems>
  <pageFields count="1">
    <pageField fld="16" hier="-1"/>
  </pageFields>
  <dataFields count="1">
    <dataField name="Duplex" fld="83" baseField="0" baseItem="0"/>
  </dataFields>
  <formats count="8">
    <format dxfId="373">
      <pivotArea field="0" type="button" dataOnly="0" labelOnly="1" outline="0" axis="axisRow" fieldPosition="0"/>
    </format>
    <format dxfId="372">
      <pivotArea dataOnly="0" labelOnly="1" outline="0" axis="axisValues" fieldPosition="0"/>
    </format>
    <format dxfId="371">
      <pivotArea type="all" dataOnly="0" outline="0" fieldPosition="0"/>
    </format>
    <format dxfId="370">
      <pivotArea outline="0" collapsedLevelsAreSubtotals="1" fieldPosition="0"/>
    </format>
    <format dxfId="369">
      <pivotArea field="0" type="button" dataOnly="0" labelOnly="1" outline="0" axis="axisRow" fieldPosition="0"/>
    </format>
    <format dxfId="368">
      <pivotArea dataOnly="0" labelOnly="1" fieldPosition="0">
        <references count="1">
          <reference field="0" count="50">
            <x v="17"/>
            <x v="39"/>
            <x v="52"/>
            <x v="78"/>
            <x v="102"/>
            <x v="137"/>
            <x v="144"/>
            <x v="188"/>
            <x v="330"/>
            <x v="342"/>
            <x v="420"/>
            <x v="441"/>
            <x v="454"/>
            <x v="505"/>
            <x v="569"/>
            <x v="570"/>
            <x v="582"/>
            <x v="634"/>
            <x v="728"/>
            <x v="736"/>
            <x v="738"/>
            <x v="778"/>
            <x v="779"/>
            <x v="843"/>
            <x v="886"/>
            <x v="894"/>
            <x v="897"/>
            <x v="910"/>
            <x v="913"/>
            <x v="921"/>
            <x v="940"/>
            <x v="942"/>
            <x v="943"/>
            <x v="954"/>
            <x v="955"/>
            <x v="984"/>
            <x v="1003"/>
            <x v="1011"/>
            <x v="1090"/>
            <x v="1129"/>
            <x v="1163"/>
            <x v="1216"/>
            <x v="1230"/>
            <x v="1231"/>
            <x v="1232"/>
            <x v="1275"/>
            <x v="1283"/>
            <x v="1336"/>
            <x v="1350"/>
            <x v="1391"/>
          </reference>
        </references>
      </pivotArea>
    </format>
    <format dxfId="367">
      <pivotArea dataOnly="0" labelOnly="1" fieldPosition="0">
        <references count="1">
          <reference field="0" count="2">
            <x v="1412"/>
            <x v="1450"/>
          </reference>
        </references>
      </pivotArea>
    </format>
    <format dxfId="36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79255-CAC5-0047-AF13-AA22891DBAA3}" name="PivotTable60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C4:D35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x="1"/>
        <item h="1" x="2"/>
        <item h="1"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31">
    <i>
      <x v="9"/>
    </i>
    <i>
      <x v="48"/>
    </i>
    <i>
      <x v="93"/>
    </i>
    <i>
      <x v="125"/>
    </i>
    <i>
      <x v="165"/>
    </i>
    <i>
      <x v="246"/>
    </i>
    <i>
      <x v="291"/>
    </i>
    <i>
      <x v="300"/>
    </i>
    <i>
      <x v="312"/>
    </i>
    <i>
      <x v="335"/>
    </i>
    <i>
      <x v="411"/>
    </i>
    <i>
      <x v="488"/>
    </i>
    <i>
      <x v="520"/>
    </i>
    <i>
      <x v="535"/>
    </i>
    <i>
      <x v="635"/>
    </i>
    <i>
      <x v="637"/>
    </i>
    <i>
      <x v="703"/>
    </i>
    <i>
      <x v="705"/>
    </i>
    <i>
      <x v="713"/>
    </i>
    <i>
      <x v="821"/>
    </i>
    <i>
      <x v="861"/>
    </i>
    <i>
      <x v="969"/>
    </i>
    <i>
      <x v="985"/>
    </i>
    <i>
      <x v="1030"/>
    </i>
    <i>
      <x v="1062"/>
    </i>
    <i>
      <x v="1144"/>
    </i>
    <i>
      <x v="1186"/>
    </i>
    <i>
      <x v="1190"/>
    </i>
    <i>
      <x v="1266"/>
    </i>
    <i>
      <x v="1393"/>
    </i>
    <i>
      <x v="1416"/>
    </i>
  </rowItems>
  <colItems count="1">
    <i/>
  </colItems>
  <pageFields count="1">
    <pageField fld="16" hier="-1"/>
  </pageFields>
  <dataFields count="1">
    <dataField name="2 Fam converted" fld="83" baseField="0" baseItem="0"/>
  </dataFields>
  <formats count="7">
    <format dxfId="380">
      <pivotArea field="0" type="button" dataOnly="0" labelOnly="1" outline="0" axis="axisRow" fieldPosition="0"/>
    </format>
    <format dxfId="379">
      <pivotArea dataOnly="0" labelOnly="1" outline="0" axis="axisValues" fieldPosition="0"/>
    </format>
    <format dxfId="378">
      <pivotArea type="all" dataOnly="0" outline="0" fieldPosition="0"/>
    </format>
    <format dxfId="377">
      <pivotArea outline="0" collapsedLevelsAreSubtotals="1" fieldPosition="0"/>
    </format>
    <format dxfId="376">
      <pivotArea field="0" type="button" dataOnly="0" labelOnly="1" outline="0" axis="axisRow" fieldPosition="0"/>
    </format>
    <format dxfId="375">
      <pivotArea dataOnly="0" labelOnly="1" fieldPosition="0">
        <references count="1">
          <reference field="0" count="31">
            <x v="9"/>
            <x v="48"/>
            <x v="93"/>
            <x v="125"/>
            <x v="165"/>
            <x v="246"/>
            <x v="291"/>
            <x v="300"/>
            <x v="312"/>
            <x v="335"/>
            <x v="411"/>
            <x v="488"/>
            <x v="520"/>
            <x v="535"/>
            <x v="635"/>
            <x v="637"/>
            <x v="703"/>
            <x v="705"/>
            <x v="713"/>
            <x v="821"/>
            <x v="861"/>
            <x v="969"/>
            <x v="985"/>
            <x v="1030"/>
            <x v="1062"/>
            <x v="1144"/>
            <x v="1186"/>
            <x v="1190"/>
            <x v="1266"/>
            <x v="1393"/>
            <x v="1416"/>
          </reference>
        </references>
      </pivotArea>
    </format>
    <format dxfId="37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49F06-3664-3744-AF3B-233008BF2D5E}" name="PivotTable59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4:B1224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h="1" x="1"/>
        <item h="1" x="2"/>
        <item h="1"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2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6"/>
    </i>
    <i>
      <x v="47"/>
    </i>
    <i>
      <x v="49"/>
    </i>
    <i>
      <x v="50"/>
    </i>
    <i>
      <x v="51"/>
    </i>
    <i>
      <x v="53"/>
    </i>
    <i>
      <x v="54"/>
    </i>
    <i>
      <x v="55"/>
    </i>
    <i>
      <x v="57"/>
    </i>
    <i>
      <x v="58"/>
    </i>
    <i>
      <x v="59"/>
    </i>
    <i>
      <x v="60"/>
    </i>
    <i>
      <x v="61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9"/>
    </i>
    <i>
      <x v="80"/>
    </i>
    <i>
      <x v="82"/>
    </i>
    <i>
      <x v="83"/>
    </i>
    <i>
      <x v="84"/>
    </i>
    <i>
      <x v="85"/>
    </i>
    <i>
      <x v="86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4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4"/>
    </i>
    <i>
      <x v="226"/>
    </i>
    <i>
      <x v="228"/>
    </i>
    <i>
      <x v="230"/>
    </i>
    <i>
      <x v="231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1"/>
    </i>
    <i>
      <x v="332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5"/>
    </i>
    <i>
      <x v="346"/>
    </i>
    <i>
      <x v="347"/>
    </i>
    <i>
      <x v="349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1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69"/>
    </i>
    <i>
      <x v="471"/>
    </i>
    <i>
      <x v="473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6"/>
    </i>
    <i>
      <x v="487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1"/>
    </i>
    <i>
      <x v="502"/>
    </i>
    <i>
      <x v="503"/>
    </i>
    <i>
      <x v="506"/>
    </i>
    <i>
      <x v="507"/>
    </i>
    <i>
      <x v="508"/>
    </i>
    <i>
      <x v="509"/>
    </i>
    <i>
      <x v="510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4"/>
    </i>
    <i>
      <x v="595"/>
    </i>
    <i>
      <x v="596"/>
    </i>
    <i>
      <x v="598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6"/>
    </i>
    <i>
      <x v="638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1"/>
    </i>
    <i>
      <x v="652"/>
    </i>
    <i>
      <x v="653"/>
    </i>
    <i>
      <x v="654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6"/>
    </i>
    <i>
      <x v="677"/>
    </i>
    <i>
      <x v="678"/>
    </i>
    <i>
      <x v="679"/>
    </i>
    <i>
      <x v="681"/>
    </i>
    <i>
      <x v="682"/>
    </i>
    <i>
      <x v="683"/>
    </i>
    <i>
      <x v="684"/>
    </i>
    <i>
      <x v="686"/>
    </i>
    <i>
      <x v="688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0"/>
    </i>
    <i>
      <x v="701"/>
    </i>
    <i>
      <x v="702"/>
    </i>
    <i>
      <x v="704"/>
    </i>
    <i>
      <x v="706"/>
    </i>
    <i>
      <x v="708"/>
    </i>
    <i>
      <x v="709"/>
    </i>
    <i>
      <x v="710"/>
    </i>
    <i>
      <x v="711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1"/>
    </i>
    <i>
      <x v="732"/>
    </i>
    <i>
      <x v="733"/>
    </i>
    <i>
      <x v="734"/>
    </i>
    <i>
      <x v="735"/>
    </i>
    <i>
      <x v="737"/>
    </i>
    <i>
      <x v="739"/>
    </i>
    <i>
      <x v="740"/>
    </i>
    <i>
      <x v="741"/>
    </i>
    <i>
      <x v="742"/>
    </i>
    <i>
      <x v="743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6"/>
    </i>
    <i>
      <x v="777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6"/>
    </i>
    <i>
      <x v="917"/>
    </i>
    <i>
      <x v="918"/>
    </i>
    <i>
      <x v="919"/>
    </i>
    <i>
      <x v="920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7"/>
    </i>
    <i>
      <x v="958"/>
    </i>
    <i>
      <x v="960"/>
    </i>
    <i>
      <x v="961"/>
    </i>
    <i>
      <x v="963"/>
    </i>
    <i>
      <x v="964"/>
    </i>
    <i>
      <x v="965"/>
    </i>
    <i>
      <x v="966"/>
    </i>
    <i>
      <x v="967"/>
    </i>
    <i>
      <x v="968"/>
    </i>
    <i>
      <x v="970"/>
    </i>
    <i>
      <x v="973"/>
    </i>
    <i>
      <x v="974"/>
    </i>
    <i>
      <x v="976"/>
    </i>
    <i>
      <x v="978"/>
    </i>
    <i>
      <x v="979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5"/>
    </i>
    <i>
      <x v="1006"/>
    </i>
    <i>
      <x v="1008"/>
    </i>
    <i>
      <x v="1009"/>
    </i>
    <i>
      <x v="1010"/>
    </i>
    <i>
      <x v="1012"/>
    </i>
    <i>
      <x v="1013"/>
    </i>
    <i>
      <x v="1014"/>
    </i>
    <i>
      <x v="1015"/>
    </i>
    <i>
      <x v="1016"/>
    </i>
    <i>
      <x v="1018"/>
    </i>
    <i>
      <x v="1020"/>
    </i>
    <i>
      <x v="1021"/>
    </i>
    <i>
      <x v="1022"/>
    </i>
    <i>
      <x v="1024"/>
    </i>
    <i>
      <x v="1025"/>
    </i>
    <i>
      <x v="1026"/>
    </i>
    <i>
      <x v="1027"/>
    </i>
    <i>
      <x v="1028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40"/>
    </i>
    <i>
      <x v="1041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1"/>
    </i>
    <i>
      <x v="1063"/>
    </i>
    <i>
      <x v="1064"/>
    </i>
    <i>
      <x v="1065"/>
    </i>
    <i>
      <x v="1066"/>
    </i>
    <i>
      <x v="1067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7"/>
    </i>
    <i>
      <x v="1092"/>
    </i>
    <i>
      <x v="1093"/>
    </i>
    <i>
      <x v="1094"/>
    </i>
    <i>
      <x v="1095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7"/>
    </i>
    <i>
      <x v="1128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8"/>
    </i>
    <i>
      <x v="1159"/>
    </i>
    <i>
      <x v="1161"/>
    </i>
    <i>
      <x v="1162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7"/>
    </i>
    <i>
      <x v="1188"/>
    </i>
    <i>
      <x v="1189"/>
    </i>
    <i>
      <x v="1192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18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9"/>
    </i>
    <i>
      <x v="1233"/>
    </i>
    <i>
      <x v="1234"/>
    </i>
    <i>
      <x v="1235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9"/>
    </i>
    <i>
      <x v="1290"/>
    </i>
    <i>
      <x v="1292"/>
    </i>
    <i>
      <x v="1293"/>
    </i>
    <i>
      <x v="1294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5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2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7"/>
    </i>
    <i>
      <x v="1418"/>
    </i>
    <i>
      <x v="1419"/>
    </i>
    <i>
      <x v="1420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1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6" hier="-1"/>
  </pageFields>
  <dataFields count="1">
    <dataField name="1 Fam Detached" fld="83" baseField="0" baseItem="0"/>
  </dataFields>
  <formats count="31">
    <format dxfId="411">
      <pivotArea field="0" type="button" dataOnly="0" labelOnly="1" outline="0" axis="axisRow" fieldPosition="0"/>
    </format>
    <format dxfId="410">
      <pivotArea dataOnly="0" labelOnly="1" outline="0" axis="axisValues" fieldPosition="0"/>
    </format>
    <format dxfId="409">
      <pivotArea type="all" dataOnly="0" outline="0" fieldPosition="0"/>
    </format>
    <format dxfId="408">
      <pivotArea outline="0" collapsedLevelsAreSubtotals="1" fieldPosition="0"/>
    </format>
    <format dxfId="407">
      <pivotArea field="0" type="button" dataOnly="0" labelOnly="1" outline="0" axis="axisRow" fieldPosition="0"/>
    </format>
    <format dxfId="40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10"/>
            <x v="11"/>
            <x v="12"/>
            <x v="13"/>
            <x v="14"/>
            <x v="15"/>
            <x v="16"/>
            <x v="18"/>
            <x v="19"/>
            <x v="20"/>
            <x v="21"/>
            <x v="22"/>
            <x v="24"/>
            <x v="25"/>
            <x v="26"/>
            <x v="27"/>
            <x v="28"/>
            <x v="29"/>
            <x v="30"/>
            <x v="31"/>
            <x v="32"/>
            <x v="33"/>
            <x v="35"/>
            <x v="36"/>
            <x v="37"/>
            <x v="38"/>
            <x v="40"/>
            <x v="41"/>
            <x v="42"/>
            <x v="43"/>
            <x v="44"/>
            <x v="46"/>
            <x v="47"/>
            <x v="49"/>
            <x v="50"/>
            <x v="51"/>
            <x v="53"/>
            <x v="54"/>
            <x v="55"/>
            <x v="57"/>
            <x v="58"/>
          </reference>
        </references>
      </pivotArea>
    </format>
    <format dxfId="405">
      <pivotArea dataOnly="0" labelOnly="1" fieldPosition="0">
        <references count="1">
          <reference field="0" count="50">
            <x v="59"/>
            <x v="60"/>
            <x v="61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9"/>
            <x v="80"/>
            <x v="82"/>
            <x v="83"/>
            <x v="84"/>
            <x v="85"/>
            <x v="86"/>
            <x v="88"/>
            <x v="89"/>
            <x v="90"/>
            <x v="91"/>
            <x v="92"/>
            <x v="94"/>
            <x v="95"/>
            <x v="96"/>
            <x v="97"/>
            <x v="98"/>
            <x v="99"/>
            <x v="100"/>
            <x v="101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6"/>
          </reference>
        </references>
      </pivotArea>
    </format>
    <format dxfId="404">
      <pivotArea dataOnly="0" labelOnly="1" fieldPosition="0">
        <references count="1">
          <reference field="0" count="50">
            <x v="117"/>
            <x v="118"/>
            <x v="119"/>
            <x v="120"/>
            <x v="121"/>
            <x v="122"/>
            <x v="124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42"/>
            <x v="143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6"/>
            <x v="167"/>
            <x v="168"/>
            <x v="169"/>
            <x v="170"/>
            <x v="171"/>
            <x v="173"/>
            <x v="174"/>
          </reference>
        </references>
      </pivotArea>
    </format>
    <format dxfId="403">
      <pivotArea dataOnly="0" labelOnly="1" fieldPosition="0">
        <references count="1">
          <reference field="0" count="50">
            <x v="175"/>
            <x v="176"/>
            <x v="177"/>
            <x v="178"/>
            <x v="179"/>
            <x v="181"/>
            <x v="182"/>
            <x v="183"/>
            <x v="184"/>
            <x v="185"/>
            <x v="186"/>
            <x v="187"/>
            <x v="190"/>
            <x v="191"/>
            <x v="192"/>
            <x v="194"/>
            <x v="196"/>
            <x v="197"/>
            <x v="198"/>
            <x v="199"/>
            <x v="200"/>
            <x v="201"/>
            <x v="202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20"/>
            <x v="221"/>
            <x v="222"/>
            <x v="223"/>
            <x v="224"/>
            <x v="226"/>
            <x v="228"/>
            <x v="230"/>
            <x v="231"/>
            <x v="233"/>
            <x v="234"/>
            <x v="236"/>
          </reference>
        </references>
      </pivotArea>
    </format>
    <format dxfId="402">
      <pivotArea dataOnly="0" labelOnly="1" fieldPosition="0">
        <references count="1">
          <reference field="0" count="50">
            <x v="237"/>
            <x v="238"/>
            <x v="239"/>
            <x v="240"/>
            <x v="241"/>
            <x v="242"/>
            <x v="244"/>
            <x v="245"/>
            <x v="247"/>
            <x v="248"/>
            <x v="249"/>
            <x v="250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3"/>
            <x v="286"/>
            <x v="287"/>
            <x v="288"/>
            <x v="289"/>
            <x v="290"/>
            <x v="292"/>
            <x v="293"/>
          </reference>
        </references>
      </pivotArea>
    </format>
    <format dxfId="401">
      <pivotArea dataOnly="0" labelOnly="1" fieldPosition="0">
        <references count="1">
          <reference field="0" count="50">
            <x v="294"/>
            <x v="295"/>
            <x v="296"/>
            <x v="297"/>
            <x v="298"/>
            <x v="299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7"/>
            <x v="328"/>
            <x v="329"/>
            <x v="331"/>
            <x v="332"/>
            <x v="334"/>
            <x v="336"/>
            <x v="337"/>
            <x v="338"/>
            <x v="339"/>
            <x v="340"/>
            <x v="341"/>
            <x v="345"/>
            <x v="346"/>
            <x v="347"/>
            <x v="349"/>
            <x v="351"/>
            <x v="352"/>
            <x v="353"/>
            <x v="354"/>
          </reference>
        </references>
      </pivotArea>
    </format>
    <format dxfId="400">
      <pivotArea dataOnly="0" labelOnly="1" fieldPosition="0">
        <references count="1">
          <reference field="0" count="50">
            <x v="355"/>
            <x v="356"/>
            <x v="358"/>
            <x v="359"/>
            <x v="360"/>
            <x v="361"/>
            <x v="362"/>
            <x v="364"/>
            <x v="365"/>
            <x v="366"/>
            <x v="367"/>
            <x v="368"/>
            <x v="369"/>
            <x v="370"/>
            <x v="371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1"/>
            <x v="402"/>
            <x v="403"/>
            <x v="404"/>
            <x v="405"/>
            <x v="406"/>
            <x v="407"/>
            <x v="408"/>
            <x v="409"/>
          </reference>
        </references>
      </pivotArea>
    </format>
    <format dxfId="399">
      <pivotArea dataOnly="0" labelOnly="1" fieldPosition="0">
        <references count="1">
          <reference field="0" count="50">
            <x v="410"/>
            <x v="412"/>
            <x v="413"/>
            <x v="414"/>
            <x v="415"/>
            <x v="416"/>
            <x v="417"/>
            <x v="418"/>
            <x v="419"/>
            <x v="421"/>
            <x v="422"/>
            <x v="423"/>
            <x v="424"/>
            <x v="425"/>
            <x v="426"/>
            <x v="427"/>
            <x v="428"/>
            <x v="429"/>
            <x v="431"/>
            <x v="433"/>
            <x v="435"/>
            <x v="436"/>
            <x v="437"/>
            <x v="438"/>
            <x v="439"/>
            <x v="440"/>
            <x v="442"/>
            <x v="444"/>
            <x v="445"/>
            <x v="446"/>
            <x v="447"/>
            <x v="448"/>
            <x v="449"/>
            <x v="450"/>
            <x v="451"/>
            <x v="452"/>
            <x v="453"/>
            <x v="455"/>
            <x v="456"/>
            <x v="457"/>
            <x v="458"/>
            <x v="459"/>
            <x v="460"/>
            <x v="461"/>
            <x v="462"/>
            <x v="463"/>
            <x v="464"/>
            <x v="466"/>
            <x v="467"/>
            <x v="468"/>
          </reference>
        </references>
      </pivotArea>
    </format>
    <format dxfId="398">
      <pivotArea dataOnly="0" labelOnly="1" fieldPosition="0">
        <references count="1">
          <reference field="0" count="50">
            <x v="469"/>
            <x v="471"/>
            <x v="473"/>
            <x v="475"/>
            <x v="476"/>
            <x v="477"/>
            <x v="478"/>
            <x v="479"/>
            <x v="480"/>
            <x v="481"/>
            <x v="482"/>
            <x v="484"/>
            <x v="485"/>
            <x v="486"/>
            <x v="487"/>
            <x v="491"/>
            <x v="492"/>
            <x v="493"/>
            <x v="494"/>
            <x v="495"/>
            <x v="496"/>
            <x v="497"/>
            <x v="498"/>
            <x v="499"/>
            <x v="501"/>
            <x v="502"/>
            <x v="503"/>
            <x v="506"/>
            <x v="507"/>
            <x v="508"/>
            <x v="509"/>
            <x v="510"/>
            <x v="512"/>
            <x v="513"/>
            <x v="514"/>
            <x v="515"/>
            <x v="516"/>
            <x v="517"/>
            <x v="518"/>
            <x v="519"/>
            <x v="521"/>
            <x v="522"/>
            <x v="523"/>
            <x v="524"/>
            <x v="525"/>
            <x v="526"/>
            <x v="527"/>
            <x v="528"/>
            <x v="529"/>
            <x v="530"/>
          </reference>
        </references>
      </pivotArea>
    </format>
    <format dxfId="397">
      <pivotArea dataOnly="0" labelOnly="1" fieldPosition="0">
        <references count="1">
          <reference field="0" count="50">
            <x v="531"/>
            <x v="532"/>
            <x v="533"/>
            <x v="534"/>
            <x v="536"/>
            <x v="537"/>
            <x v="538"/>
            <x v="539"/>
            <x v="540"/>
            <x v="541"/>
            <x v="542"/>
            <x v="544"/>
            <x v="545"/>
            <x v="546"/>
            <x v="547"/>
            <x v="548"/>
            <x v="549"/>
            <x v="551"/>
            <x v="552"/>
            <x v="553"/>
            <x v="554"/>
            <x v="555"/>
            <x v="556"/>
            <x v="557"/>
            <x v="558"/>
            <x v="560"/>
            <x v="561"/>
            <x v="562"/>
            <x v="563"/>
            <x v="564"/>
            <x v="565"/>
            <x v="566"/>
            <x v="567"/>
            <x v="568"/>
            <x v="571"/>
            <x v="572"/>
            <x v="573"/>
            <x v="574"/>
            <x v="575"/>
            <x v="576"/>
            <x v="577"/>
            <x v="579"/>
            <x v="580"/>
            <x v="581"/>
            <x v="583"/>
            <x v="584"/>
            <x v="585"/>
            <x v="586"/>
            <x v="587"/>
            <x v="588"/>
          </reference>
        </references>
      </pivotArea>
    </format>
    <format dxfId="396">
      <pivotArea dataOnly="0" labelOnly="1" fieldPosition="0">
        <references count="1">
          <reference field="0" count="50">
            <x v="589"/>
            <x v="590"/>
            <x v="591"/>
            <x v="592"/>
            <x v="594"/>
            <x v="595"/>
            <x v="596"/>
            <x v="598"/>
            <x v="600"/>
            <x v="601"/>
            <x v="602"/>
            <x v="604"/>
            <x v="605"/>
            <x v="606"/>
            <x v="607"/>
            <x v="608"/>
            <x v="609"/>
            <x v="610"/>
            <x v="611"/>
            <x v="612"/>
            <x v="613"/>
            <x v="615"/>
            <x v="616"/>
            <x v="617"/>
            <x v="618"/>
            <x v="619"/>
            <x v="620"/>
            <x v="621"/>
            <x v="622"/>
            <x v="624"/>
            <x v="625"/>
            <x v="626"/>
            <x v="627"/>
            <x v="628"/>
            <x v="629"/>
            <x v="630"/>
            <x v="632"/>
            <x v="633"/>
            <x v="636"/>
            <x v="638"/>
            <x v="641"/>
            <x v="642"/>
            <x v="643"/>
            <x v="644"/>
            <x v="645"/>
            <x v="646"/>
            <x v="647"/>
            <x v="648"/>
            <x v="650"/>
            <x v="651"/>
          </reference>
        </references>
      </pivotArea>
    </format>
    <format dxfId="395">
      <pivotArea dataOnly="0" labelOnly="1" fieldPosition="0">
        <references count="1">
          <reference field="0" count="50">
            <x v="652"/>
            <x v="653"/>
            <x v="654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6"/>
            <x v="677"/>
            <x v="678"/>
            <x v="679"/>
            <x v="681"/>
            <x v="682"/>
            <x v="683"/>
            <x v="684"/>
            <x v="686"/>
            <x v="688"/>
            <x v="691"/>
            <x v="692"/>
            <x v="693"/>
            <x v="694"/>
            <x v="695"/>
            <x v="696"/>
            <x v="697"/>
            <x v="698"/>
            <x v="700"/>
            <x v="701"/>
            <x v="702"/>
            <x v="704"/>
            <x v="706"/>
            <x v="708"/>
            <x v="709"/>
            <x v="710"/>
            <x v="711"/>
            <x v="714"/>
          </reference>
        </references>
      </pivotArea>
    </format>
    <format dxfId="394">
      <pivotArea dataOnly="0" labelOnly="1" fieldPosition="0">
        <references count="1">
          <reference field="0" count="50">
            <x v="715"/>
            <x v="716"/>
            <x v="717"/>
            <x v="718"/>
            <x v="719"/>
            <x v="720"/>
            <x v="722"/>
            <x v="723"/>
            <x v="724"/>
            <x v="725"/>
            <x v="726"/>
            <x v="727"/>
            <x v="729"/>
            <x v="731"/>
            <x v="732"/>
            <x v="733"/>
            <x v="734"/>
            <x v="735"/>
            <x v="737"/>
            <x v="739"/>
            <x v="740"/>
            <x v="741"/>
            <x v="742"/>
            <x v="743"/>
            <x v="745"/>
            <x v="746"/>
            <x v="747"/>
            <x v="748"/>
            <x v="749"/>
            <x v="750"/>
            <x v="751"/>
            <x v="752"/>
            <x v="753"/>
            <x v="754"/>
            <x v="756"/>
            <x v="757"/>
            <x v="759"/>
            <x v="760"/>
            <x v="761"/>
            <x v="762"/>
            <x v="763"/>
            <x v="765"/>
            <x v="766"/>
            <x v="767"/>
            <x v="768"/>
            <x v="769"/>
            <x v="770"/>
            <x v="771"/>
            <x v="772"/>
            <x v="773"/>
          </reference>
        </references>
      </pivotArea>
    </format>
    <format dxfId="393">
      <pivotArea dataOnly="0" labelOnly="1" fieldPosition="0">
        <references count="1">
          <reference field="0" count="50">
            <x v="774"/>
            <x v="776"/>
            <x v="777"/>
            <x v="780"/>
            <x v="781"/>
            <x v="782"/>
            <x v="783"/>
            <x v="784"/>
            <x v="785"/>
            <x v="786"/>
            <x v="787"/>
            <x v="788"/>
            <x v="789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2"/>
            <x v="813"/>
            <x v="814"/>
            <x v="815"/>
            <x v="816"/>
            <x v="817"/>
            <x v="818"/>
            <x v="820"/>
            <x v="822"/>
            <x v="823"/>
            <x v="824"/>
            <x v="825"/>
            <x v="826"/>
            <x v="827"/>
            <x v="828"/>
            <x v="830"/>
            <x v="832"/>
          </reference>
        </references>
      </pivotArea>
    </format>
    <format dxfId="392">
      <pivotArea dataOnly="0" labelOnly="1" fieldPosition="0">
        <references count="1">
          <reference field="0" count="50">
            <x v="833"/>
            <x v="834"/>
            <x v="835"/>
            <x v="836"/>
            <x v="838"/>
            <x v="839"/>
            <x v="840"/>
            <x v="841"/>
            <x v="842"/>
            <x v="844"/>
            <x v="845"/>
            <x v="846"/>
            <x v="847"/>
            <x v="848"/>
            <x v="849"/>
            <x v="852"/>
            <x v="853"/>
            <x v="854"/>
            <x v="855"/>
            <x v="856"/>
            <x v="857"/>
            <x v="858"/>
            <x v="859"/>
            <x v="860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7"/>
            <x v="888"/>
            <x v="889"/>
          </reference>
        </references>
      </pivotArea>
    </format>
    <format dxfId="391">
      <pivotArea dataOnly="0" labelOnly="1" fieldPosition="0">
        <references count="1">
          <reference field="0" count="50">
            <x v="890"/>
            <x v="891"/>
            <x v="892"/>
            <x v="893"/>
            <x v="895"/>
            <x v="896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1"/>
            <x v="912"/>
            <x v="916"/>
            <x v="917"/>
            <x v="918"/>
            <x v="919"/>
            <x v="920"/>
            <x v="922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1"/>
            <x v="944"/>
            <x v="945"/>
            <x v="946"/>
            <x v="947"/>
            <x v="948"/>
            <x v="949"/>
            <x v="950"/>
          </reference>
        </references>
      </pivotArea>
    </format>
    <format dxfId="390">
      <pivotArea dataOnly="0" labelOnly="1" fieldPosition="0">
        <references count="1">
          <reference field="0" count="50">
            <x v="951"/>
            <x v="952"/>
            <x v="953"/>
            <x v="957"/>
            <x v="958"/>
            <x v="960"/>
            <x v="961"/>
            <x v="963"/>
            <x v="964"/>
            <x v="965"/>
            <x v="966"/>
            <x v="967"/>
            <x v="968"/>
            <x v="970"/>
            <x v="973"/>
            <x v="974"/>
            <x v="976"/>
            <x v="978"/>
            <x v="979"/>
            <x v="980"/>
            <x v="981"/>
            <x v="982"/>
            <x v="983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5"/>
            <x v="1006"/>
            <x v="1008"/>
            <x v="1009"/>
            <x v="1010"/>
            <x v="1012"/>
            <x v="1013"/>
            <x v="1014"/>
            <x v="1015"/>
            <x v="1016"/>
          </reference>
        </references>
      </pivotArea>
    </format>
    <format dxfId="389">
      <pivotArea dataOnly="0" labelOnly="1" fieldPosition="0">
        <references count="1">
          <reference field="0" count="50">
            <x v="1018"/>
            <x v="1020"/>
            <x v="1021"/>
            <x v="1022"/>
            <x v="1024"/>
            <x v="1025"/>
            <x v="1026"/>
            <x v="1027"/>
            <x v="1028"/>
            <x v="1031"/>
            <x v="1032"/>
            <x v="1033"/>
            <x v="1034"/>
            <x v="1035"/>
            <x v="1036"/>
            <x v="1037"/>
            <x v="1040"/>
            <x v="1041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7"/>
            <x v="1058"/>
            <x v="1059"/>
            <x v="1061"/>
            <x v="1063"/>
            <x v="1064"/>
            <x v="1065"/>
            <x v="1066"/>
            <x v="1067"/>
            <x v="1069"/>
            <x v="1070"/>
            <x v="1071"/>
            <x v="1072"/>
            <x v="1073"/>
            <x v="1074"/>
            <x v="1075"/>
            <x v="1076"/>
            <x v="1077"/>
            <x v="1079"/>
          </reference>
        </references>
      </pivotArea>
    </format>
    <format dxfId="388">
      <pivotArea dataOnly="0" labelOnly="1" fieldPosition="0">
        <references count="1">
          <reference field="0" count="50">
            <x v="1080"/>
            <x v="1081"/>
            <x v="1082"/>
            <x v="1083"/>
            <x v="1084"/>
            <x v="1085"/>
            <x v="1087"/>
            <x v="1092"/>
            <x v="1093"/>
            <x v="1094"/>
            <x v="1095"/>
            <x v="1096"/>
            <x v="1098"/>
            <x v="1099"/>
            <x v="1100"/>
            <x v="1101"/>
            <x v="1102"/>
            <x v="1103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7"/>
            <x v="1128"/>
            <x v="1130"/>
            <x v="1131"/>
            <x v="1132"/>
            <x v="1133"/>
            <x v="1134"/>
            <x v="1135"/>
            <x v="1136"/>
            <x v="1137"/>
            <x v="1138"/>
          </reference>
        </references>
      </pivotArea>
    </format>
    <format dxfId="387">
      <pivotArea dataOnly="0" labelOnly="1" fieldPosition="0">
        <references count="1">
          <reference field="0" count="50">
            <x v="1139"/>
            <x v="1140"/>
            <x v="1141"/>
            <x v="1142"/>
            <x v="1143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8"/>
            <x v="1159"/>
            <x v="1161"/>
            <x v="1162"/>
            <x v="1164"/>
            <x v="1165"/>
            <x v="1166"/>
            <x v="1167"/>
            <x v="1168"/>
            <x v="1169"/>
            <x v="1170"/>
            <x v="1171"/>
            <x v="1173"/>
            <x v="1174"/>
            <x v="1175"/>
            <x v="1176"/>
            <x v="1177"/>
            <x v="1178"/>
            <x v="1179"/>
            <x v="1180"/>
            <x v="1182"/>
            <x v="1183"/>
            <x v="1184"/>
            <x v="1185"/>
            <x v="1187"/>
            <x v="1188"/>
            <x v="1189"/>
            <x v="1192"/>
            <x v="1194"/>
            <x v="1195"/>
            <x v="1196"/>
            <x v="1197"/>
            <x v="1198"/>
          </reference>
        </references>
      </pivotArea>
    </format>
    <format dxfId="386">
      <pivotArea dataOnly="0" labelOnly="1" fieldPosition="0">
        <references count="1">
          <reference field="0" count="50"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7"/>
            <x v="1218"/>
            <x v="1220"/>
            <x v="1221"/>
            <x v="1222"/>
            <x v="1223"/>
            <x v="1224"/>
            <x v="1225"/>
            <x v="1226"/>
            <x v="1227"/>
            <x v="1229"/>
            <x v="1233"/>
            <x v="1234"/>
            <x v="1235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2"/>
            <x v="1253"/>
            <x v="1254"/>
            <x v="1255"/>
            <x v="1256"/>
          </reference>
        </references>
      </pivotArea>
    </format>
    <format dxfId="385">
      <pivotArea dataOnly="0" labelOnly="1" fieldPosition="0">
        <references count="1">
          <reference field="0" count="50">
            <x v="1257"/>
            <x v="1258"/>
            <x v="1259"/>
            <x v="1260"/>
            <x v="1261"/>
            <x v="1262"/>
            <x v="1263"/>
            <x v="1267"/>
            <x v="1268"/>
            <x v="1269"/>
            <x v="1270"/>
            <x v="1271"/>
            <x v="1272"/>
            <x v="1273"/>
            <x v="1274"/>
            <x v="1276"/>
            <x v="1277"/>
            <x v="1278"/>
            <x v="1279"/>
            <x v="1280"/>
            <x v="1281"/>
            <x v="1282"/>
            <x v="1284"/>
            <x v="1285"/>
            <x v="1286"/>
            <x v="1287"/>
            <x v="1289"/>
            <x v="1290"/>
            <x v="1292"/>
            <x v="1293"/>
            <x v="1294"/>
            <x v="1295"/>
            <x v="1296"/>
            <x v="1298"/>
            <x v="1299"/>
            <x v="1300"/>
            <x v="1301"/>
            <x v="1302"/>
            <x v="1303"/>
            <x v="1305"/>
            <x v="1307"/>
            <x v="1308"/>
            <x v="1309"/>
            <x v="1310"/>
            <x v="1311"/>
            <x v="1312"/>
            <x v="1313"/>
            <x v="1314"/>
            <x v="1315"/>
            <x v="1316"/>
          </reference>
        </references>
      </pivotArea>
    </format>
    <format dxfId="384">
      <pivotArea dataOnly="0" labelOnly="1" fieldPosition="0">
        <references count="1">
          <reference field="0" count="50"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5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1"/>
            <x v="1352"/>
            <x v="1353"/>
            <x v="1354"/>
            <x v="1355"/>
            <x v="1356"/>
            <x v="1357"/>
            <x v="1359"/>
            <x v="1360"/>
            <x v="1361"/>
            <x v="1362"/>
            <x v="1363"/>
            <x v="1365"/>
            <x v="1366"/>
            <x v="1369"/>
            <x v="1370"/>
            <x v="1371"/>
            <x v="1372"/>
            <x v="1373"/>
            <x v="1374"/>
          </reference>
        </references>
      </pivotArea>
    </format>
    <format dxfId="383">
      <pivotArea dataOnly="0" labelOnly="1" fieldPosition="0">
        <references count="1">
          <reference field="0" count="50">
            <x v="1375"/>
            <x v="1376"/>
            <x v="1377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2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6"/>
            <x v="1407"/>
            <x v="1408"/>
            <x v="1409"/>
            <x v="1410"/>
            <x v="1411"/>
            <x v="1413"/>
            <x v="1414"/>
            <x v="1417"/>
            <x v="1418"/>
            <x v="1419"/>
            <x v="1420"/>
            <x v="1423"/>
            <x v="1424"/>
            <x v="1425"/>
            <x v="1426"/>
            <x v="1427"/>
            <x v="1428"/>
            <x v="1429"/>
            <x v="1430"/>
            <x v="1432"/>
            <x v="1433"/>
            <x v="1434"/>
            <x v="1435"/>
          </reference>
        </references>
      </pivotArea>
    </format>
    <format dxfId="382">
      <pivotArea dataOnly="0" labelOnly="1" fieldPosition="0">
        <references count="1">
          <reference field="0" count="20">
            <x v="1436"/>
            <x v="1437"/>
            <x v="1438"/>
            <x v="1439"/>
            <x v="1440"/>
            <x v="1442"/>
            <x v="1443"/>
            <x v="1444"/>
            <x v="1445"/>
            <x v="1446"/>
            <x v="1447"/>
            <x v="1448"/>
            <x v="1451"/>
            <x v="1453"/>
            <x v="1454"/>
            <x v="1455"/>
            <x v="1456"/>
            <x v="1457"/>
            <x v="1458"/>
            <x v="1459"/>
          </reference>
        </references>
      </pivotArea>
    </format>
    <format dxfId="38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AF71B2-157C-B844-90EC-16B635336DC1}" name="PivotTable6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G4:H47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h="1" x="1"/>
        <item h="1" x="2"/>
        <item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43">
    <i>
      <x v="56"/>
    </i>
    <i>
      <x v="75"/>
    </i>
    <i>
      <x v="145"/>
    </i>
    <i>
      <x v="180"/>
    </i>
    <i>
      <x v="193"/>
    </i>
    <i>
      <x v="195"/>
    </i>
    <i>
      <x v="225"/>
    </i>
    <i>
      <x v="227"/>
    </i>
    <i>
      <x v="232"/>
    </i>
    <i>
      <x v="282"/>
    </i>
    <i>
      <x v="348"/>
    </i>
    <i>
      <x v="363"/>
    </i>
    <i>
      <x v="430"/>
    </i>
    <i>
      <x v="434"/>
    </i>
    <i>
      <x v="483"/>
    </i>
    <i>
      <x v="489"/>
    </i>
    <i>
      <x v="500"/>
    </i>
    <i>
      <x v="599"/>
    </i>
    <i>
      <x v="631"/>
    </i>
    <i>
      <x v="649"/>
    </i>
    <i>
      <x v="655"/>
    </i>
    <i>
      <x v="675"/>
    </i>
    <i>
      <x v="758"/>
    </i>
    <i>
      <x v="829"/>
    </i>
    <i>
      <x v="837"/>
    </i>
    <i>
      <x v="915"/>
    </i>
    <i>
      <x v="959"/>
    </i>
    <i>
      <x v="971"/>
    </i>
    <i>
      <x v="975"/>
    </i>
    <i>
      <x v="1029"/>
    </i>
    <i>
      <x v="1038"/>
    </i>
    <i>
      <x v="1042"/>
    </i>
    <i>
      <x v="1088"/>
    </i>
    <i>
      <x v="1091"/>
    </i>
    <i>
      <x v="1157"/>
    </i>
    <i>
      <x v="1160"/>
    </i>
    <i>
      <x v="1191"/>
    </i>
    <i>
      <x v="1219"/>
    </i>
    <i>
      <x v="1236"/>
    </i>
    <i>
      <x v="1291"/>
    </i>
    <i>
      <x v="1358"/>
    </i>
    <i>
      <x v="1378"/>
    </i>
    <i>
      <x v="1449"/>
    </i>
  </rowItems>
  <colItems count="1">
    <i/>
  </colItems>
  <pageFields count="1">
    <pageField fld="16" hier="-1"/>
  </pageFields>
  <dataFields count="1">
    <dataField name="Sum of TotalSF Rounded" fld="48" baseField="0" baseItem="0"/>
  </dataFields>
  <formats count="7">
    <format dxfId="294">
      <pivotArea field="0" type="button" dataOnly="0" labelOnly="1" outline="0" axis="axisRow" fieldPosition="0"/>
    </format>
    <format dxfId="293">
      <pivotArea dataOnly="0" labelOnly="1" outline="0" axis="axisValues" fieldPosition="0"/>
    </format>
    <format dxfId="292">
      <pivotArea type="all" dataOnly="0" outline="0" fieldPosition="0"/>
    </format>
    <format dxfId="291">
      <pivotArea outline="0" collapsedLevelsAreSubtotals="1" fieldPosition="0"/>
    </format>
    <format dxfId="290">
      <pivotArea field="0" type="button" dataOnly="0" labelOnly="1" outline="0" axis="axisRow" fieldPosition="0"/>
    </format>
    <format dxfId="289">
      <pivotArea dataOnly="0" labelOnly="1" fieldPosition="0">
        <references count="1">
          <reference field="0" count="43">
            <x v="56"/>
            <x v="75"/>
            <x v="145"/>
            <x v="180"/>
            <x v="193"/>
            <x v="195"/>
            <x v="225"/>
            <x v="227"/>
            <x v="232"/>
            <x v="282"/>
            <x v="348"/>
            <x v="363"/>
            <x v="430"/>
            <x v="434"/>
            <x v="483"/>
            <x v="489"/>
            <x v="500"/>
            <x v="599"/>
            <x v="631"/>
            <x v="649"/>
            <x v="655"/>
            <x v="675"/>
            <x v="758"/>
            <x v="829"/>
            <x v="837"/>
            <x v="915"/>
            <x v="959"/>
            <x v="971"/>
            <x v="975"/>
            <x v="1029"/>
            <x v="1038"/>
            <x v="1042"/>
            <x v="1088"/>
            <x v="1091"/>
            <x v="1157"/>
            <x v="1160"/>
            <x v="1191"/>
            <x v="1219"/>
            <x v="1236"/>
            <x v="1291"/>
            <x v="1358"/>
            <x v="1378"/>
            <x v="1449"/>
          </reference>
        </references>
      </pivotArea>
    </format>
    <format dxfId="28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353FD-AAA9-D540-9DBE-4B6DB14329F3}" name="PivotTable63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I4:J118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h="1" x="1"/>
        <item h="1" x="2"/>
        <item h="1"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14">
    <i>
      <x v="23"/>
    </i>
    <i>
      <x v="34"/>
    </i>
    <i>
      <x v="45"/>
    </i>
    <i>
      <x v="62"/>
    </i>
    <i>
      <x v="81"/>
    </i>
    <i>
      <x v="87"/>
    </i>
    <i>
      <x v="115"/>
    </i>
    <i>
      <x v="123"/>
    </i>
    <i>
      <x v="126"/>
    </i>
    <i>
      <x v="172"/>
    </i>
    <i>
      <x v="189"/>
    </i>
    <i>
      <x v="203"/>
    </i>
    <i>
      <x v="219"/>
    </i>
    <i>
      <x v="229"/>
    </i>
    <i>
      <x v="235"/>
    </i>
    <i>
      <x v="243"/>
    </i>
    <i>
      <x v="251"/>
    </i>
    <i>
      <x v="284"/>
    </i>
    <i>
      <x v="285"/>
    </i>
    <i>
      <x v="326"/>
    </i>
    <i>
      <x v="333"/>
    </i>
    <i>
      <x v="343"/>
    </i>
    <i>
      <x v="344"/>
    </i>
    <i>
      <x v="350"/>
    </i>
    <i>
      <x v="357"/>
    </i>
    <i>
      <x v="372"/>
    </i>
    <i>
      <x v="385"/>
    </i>
    <i>
      <x v="400"/>
    </i>
    <i>
      <x v="432"/>
    </i>
    <i>
      <x v="443"/>
    </i>
    <i>
      <x v="465"/>
    </i>
    <i>
      <x v="470"/>
    </i>
    <i>
      <x v="472"/>
    </i>
    <i>
      <x v="474"/>
    </i>
    <i>
      <x v="490"/>
    </i>
    <i>
      <x v="504"/>
    </i>
    <i>
      <x v="511"/>
    </i>
    <i>
      <x v="543"/>
    </i>
    <i>
      <x v="550"/>
    </i>
    <i>
      <x v="559"/>
    </i>
    <i>
      <x v="578"/>
    </i>
    <i>
      <x v="593"/>
    </i>
    <i>
      <x v="597"/>
    </i>
    <i>
      <x v="603"/>
    </i>
    <i>
      <x v="614"/>
    </i>
    <i>
      <x v="623"/>
    </i>
    <i>
      <x v="639"/>
    </i>
    <i>
      <x v="640"/>
    </i>
    <i>
      <x v="680"/>
    </i>
    <i>
      <x v="685"/>
    </i>
    <i>
      <x v="687"/>
    </i>
    <i>
      <x v="689"/>
    </i>
    <i>
      <x v="690"/>
    </i>
    <i>
      <x v="699"/>
    </i>
    <i>
      <x v="707"/>
    </i>
    <i>
      <x v="712"/>
    </i>
    <i>
      <x v="721"/>
    </i>
    <i>
      <x v="730"/>
    </i>
    <i>
      <x v="744"/>
    </i>
    <i>
      <x v="755"/>
    </i>
    <i>
      <x v="764"/>
    </i>
    <i>
      <x v="775"/>
    </i>
    <i>
      <x v="790"/>
    </i>
    <i>
      <x v="811"/>
    </i>
    <i>
      <x v="819"/>
    </i>
    <i>
      <x v="831"/>
    </i>
    <i>
      <x v="850"/>
    </i>
    <i>
      <x v="851"/>
    </i>
    <i>
      <x v="885"/>
    </i>
    <i>
      <x v="914"/>
    </i>
    <i>
      <x v="923"/>
    </i>
    <i>
      <x v="956"/>
    </i>
    <i>
      <x v="962"/>
    </i>
    <i>
      <x v="972"/>
    </i>
    <i>
      <x v="977"/>
    </i>
    <i>
      <x v="1004"/>
    </i>
    <i>
      <x v="1007"/>
    </i>
    <i>
      <x v="1017"/>
    </i>
    <i>
      <x v="1019"/>
    </i>
    <i>
      <x v="1023"/>
    </i>
    <i>
      <x v="1039"/>
    </i>
    <i>
      <x v="1056"/>
    </i>
    <i>
      <x v="1060"/>
    </i>
    <i>
      <x v="1068"/>
    </i>
    <i>
      <x v="1078"/>
    </i>
    <i>
      <x v="1086"/>
    </i>
    <i>
      <x v="1089"/>
    </i>
    <i>
      <x v="1097"/>
    </i>
    <i>
      <x v="1104"/>
    </i>
    <i>
      <x v="1126"/>
    </i>
    <i>
      <x v="1172"/>
    </i>
    <i>
      <x v="1181"/>
    </i>
    <i>
      <x v="1193"/>
    </i>
    <i>
      <x v="1228"/>
    </i>
    <i>
      <x v="1251"/>
    </i>
    <i>
      <x v="1264"/>
    </i>
    <i>
      <x v="1265"/>
    </i>
    <i>
      <x v="1288"/>
    </i>
    <i>
      <x v="1297"/>
    </i>
    <i>
      <x v="1304"/>
    </i>
    <i>
      <x v="1306"/>
    </i>
    <i>
      <x v="1317"/>
    </i>
    <i>
      <x v="1334"/>
    </i>
    <i>
      <x v="1364"/>
    </i>
    <i>
      <x v="1367"/>
    </i>
    <i>
      <x v="1368"/>
    </i>
    <i>
      <x v="1394"/>
    </i>
    <i>
      <x v="1405"/>
    </i>
    <i>
      <x v="1415"/>
    </i>
    <i>
      <x v="1421"/>
    </i>
    <i>
      <x v="1422"/>
    </i>
    <i>
      <x v="1431"/>
    </i>
    <i>
      <x v="1441"/>
    </i>
    <i>
      <x v="1452"/>
    </i>
  </rowItems>
  <colItems count="1">
    <i/>
  </colItems>
  <pageFields count="1">
    <pageField fld="16" hier="-1"/>
  </pageFields>
  <dataFields count="1">
    <dataField name="Sum of TotalSF Rounded" fld="48" baseField="0" baseItem="0"/>
  </dataFields>
  <formats count="9">
    <format dxfId="303">
      <pivotArea field="0" type="button" dataOnly="0" labelOnly="1" outline="0" axis="axisRow" fieldPosition="0"/>
    </format>
    <format dxfId="302">
      <pivotArea dataOnly="0" labelOnly="1" outline="0" axis="axisValues" fieldPosition="0"/>
    </format>
    <format dxfId="301">
      <pivotArea type="all" dataOnly="0" outline="0" fieldPosition="0"/>
    </format>
    <format dxfId="300">
      <pivotArea outline="0" collapsedLevelsAreSubtotals="1" fieldPosition="0"/>
    </format>
    <format dxfId="299">
      <pivotArea field="0" type="button" dataOnly="0" labelOnly="1" outline="0" axis="axisRow" fieldPosition="0"/>
    </format>
    <format dxfId="298">
      <pivotArea dataOnly="0" labelOnly="1" fieldPosition="0">
        <references count="1">
          <reference field="0" count="50">
            <x v="23"/>
            <x v="34"/>
            <x v="45"/>
            <x v="62"/>
            <x v="81"/>
            <x v="87"/>
            <x v="115"/>
            <x v="123"/>
            <x v="126"/>
            <x v="172"/>
            <x v="189"/>
            <x v="203"/>
            <x v="219"/>
            <x v="229"/>
            <x v="235"/>
            <x v="243"/>
            <x v="251"/>
            <x v="284"/>
            <x v="285"/>
            <x v="326"/>
            <x v="333"/>
            <x v="343"/>
            <x v="344"/>
            <x v="350"/>
            <x v="357"/>
            <x v="372"/>
            <x v="385"/>
            <x v="400"/>
            <x v="432"/>
            <x v="443"/>
            <x v="465"/>
            <x v="470"/>
            <x v="472"/>
            <x v="474"/>
            <x v="490"/>
            <x v="504"/>
            <x v="511"/>
            <x v="543"/>
            <x v="550"/>
            <x v="559"/>
            <x v="578"/>
            <x v="593"/>
            <x v="597"/>
            <x v="603"/>
            <x v="614"/>
            <x v="623"/>
            <x v="639"/>
            <x v="640"/>
            <x v="680"/>
            <x v="685"/>
          </reference>
        </references>
      </pivotArea>
    </format>
    <format dxfId="297">
      <pivotArea dataOnly="0" labelOnly="1" fieldPosition="0">
        <references count="1">
          <reference field="0" count="50">
            <x v="687"/>
            <x v="689"/>
            <x v="690"/>
            <x v="699"/>
            <x v="707"/>
            <x v="712"/>
            <x v="721"/>
            <x v="730"/>
            <x v="744"/>
            <x v="755"/>
            <x v="764"/>
            <x v="775"/>
            <x v="790"/>
            <x v="811"/>
            <x v="819"/>
            <x v="831"/>
            <x v="850"/>
            <x v="851"/>
            <x v="885"/>
            <x v="914"/>
            <x v="923"/>
            <x v="956"/>
            <x v="962"/>
            <x v="972"/>
            <x v="977"/>
            <x v="1004"/>
            <x v="1007"/>
            <x v="1017"/>
            <x v="1019"/>
            <x v="1023"/>
            <x v="1039"/>
            <x v="1056"/>
            <x v="1060"/>
            <x v="1068"/>
            <x v="1078"/>
            <x v="1086"/>
            <x v="1089"/>
            <x v="1097"/>
            <x v="1104"/>
            <x v="1126"/>
            <x v="1172"/>
            <x v="1181"/>
            <x v="1193"/>
            <x v="1228"/>
            <x v="1251"/>
            <x v="1264"/>
            <x v="1265"/>
            <x v="1288"/>
            <x v="1297"/>
            <x v="1304"/>
          </reference>
        </references>
      </pivotArea>
    </format>
    <format dxfId="296">
      <pivotArea dataOnly="0" labelOnly="1" fieldPosition="0">
        <references count="1">
          <reference field="0" count="14">
            <x v="1306"/>
            <x v="1317"/>
            <x v="1334"/>
            <x v="1364"/>
            <x v="1367"/>
            <x v="1368"/>
            <x v="1394"/>
            <x v="1405"/>
            <x v="1415"/>
            <x v="1421"/>
            <x v="1422"/>
            <x v="1431"/>
            <x v="1441"/>
            <x v="1452"/>
          </reference>
        </references>
      </pivotArea>
    </format>
    <format dxfId="29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083CC-7F26-F14C-B99E-77F7DEB4461A}" name="PivotTable59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4:B1224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h="1" x="1"/>
        <item h="1" x="2"/>
        <item h="1"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2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6"/>
    </i>
    <i>
      <x v="47"/>
    </i>
    <i>
      <x v="49"/>
    </i>
    <i>
      <x v="50"/>
    </i>
    <i>
      <x v="51"/>
    </i>
    <i>
      <x v="53"/>
    </i>
    <i>
      <x v="54"/>
    </i>
    <i>
      <x v="55"/>
    </i>
    <i>
      <x v="57"/>
    </i>
    <i>
      <x v="58"/>
    </i>
    <i>
      <x v="59"/>
    </i>
    <i>
      <x v="60"/>
    </i>
    <i>
      <x v="61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9"/>
    </i>
    <i>
      <x v="80"/>
    </i>
    <i>
      <x v="82"/>
    </i>
    <i>
      <x v="83"/>
    </i>
    <i>
      <x v="84"/>
    </i>
    <i>
      <x v="85"/>
    </i>
    <i>
      <x v="86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4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4"/>
    </i>
    <i>
      <x v="226"/>
    </i>
    <i>
      <x v="228"/>
    </i>
    <i>
      <x v="230"/>
    </i>
    <i>
      <x v="231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1"/>
    </i>
    <i>
      <x v="332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5"/>
    </i>
    <i>
      <x v="346"/>
    </i>
    <i>
      <x v="347"/>
    </i>
    <i>
      <x v="349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1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69"/>
    </i>
    <i>
      <x v="471"/>
    </i>
    <i>
      <x v="473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6"/>
    </i>
    <i>
      <x v="487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1"/>
    </i>
    <i>
      <x v="502"/>
    </i>
    <i>
      <x v="503"/>
    </i>
    <i>
      <x v="506"/>
    </i>
    <i>
      <x v="507"/>
    </i>
    <i>
      <x v="508"/>
    </i>
    <i>
      <x v="509"/>
    </i>
    <i>
      <x v="510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4"/>
    </i>
    <i>
      <x v="595"/>
    </i>
    <i>
      <x v="596"/>
    </i>
    <i>
      <x v="598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6"/>
    </i>
    <i>
      <x v="638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1"/>
    </i>
    <i>
      <x v="652"/>
    </i>
    <i>
      <x v="653"/>
    </i>
    <i>
      <x v="654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6"/>
    </i>
    <i>
      <x v="677"/>
    </i>
    <i>
      <x v="678"/>
    </i>
    <i>
      <x v="679"/>
    </i>
    <i>
      <x v="681"/>
    </i>
    <i>
      <x v="682"/>
    </i>
    <i>
      <x v="683"/>
    </i>
    <i>
      <x v="684"/>
    </i>
    <i>
      <x v="686"/>
    </i>
    <i>
      <x v="688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0"/>
    </i>
    <i>
      <x v="701"/>
    </i>
    <i>
      <x v="702"/>
    </i>
    <i>
      <x v="704"/>
    </i>
    <i>
      <x v="706"/>
    </i>
    <i>
      <x v="708"/>
    </i>
    <i>
      <x v="709"/>
    </i>
    <i>
      <x v="710"/>
    </i>
    <i>
      <x v="711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1"/>
    </i>
    <i>
      <x v="732"/>
    </i>
    <i>
      <x v="733"/>
    </i>
    <i>
      <x v="734"/>
    </i>
    <i>
      <x v="735"/>
    </i>
    <i>
      <x v="737"/>
    </i>
    <i>
      <x v="739"/>
    </i>
    <i>
      <x v="740"/>
    </i>
    <i>
      <x v="741"/>
    </i>
    <i>
      <x v="742"/>
    </i>
    <i>
      <x v="743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6"/>
    </i>
    <i>
      <x v="777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6"/>
    </i>
    <i>
      <x v="917"/>
    </i>
    <i>
      <x v="918"/>
    </i>
    <i>
      <x v="919"/>
    </i>
    <i>
      <x v="920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7"/>
    </i>
    <i>
      <x v="958"/>
    </i>
    <i>
      <x v="960"/>
    </i>
    <i>
      <x v="961"/>
    </i>
    <i>
      <x v="963"/>
    </i>
    <i>
      <x v="964"/>
    </i>
    <i>
      <x v="965"/>
    </i>
    <i>
      <x v="966"/>
    </i>
    <i>
      <x v="967"/>
    </i>
    <i>
      <x v="968"/>
    </i>
    <i>
      <x v="970"/>
    </i>
    <i>
      <x v="973"/>
    </i>
    <i>
      <x v="974"/>
    </i>
    <i>
      <x v="976"/>
    </i>
    <i>
      <x v="978"/>
    </i>
    <i>
      <x v="979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5"/>
    </i>
    <i>
      <x v="1006"/>
    </i>
    <i>
      <x v="1008"/>
    </i>
    <i>
      <x v="1009"/>
    </i>
    <i>
      <x v="1010"/>
    </i>
    <i>
      <x v="1012"/>
    </i>
    <i>
      <x v="1013"/>
    </i>
    <i>
      <x v="1014"/>
    </i>
    <i>
      <x v="1015"/>
    </i>
    <i>
      <x v="1016"/>
    </i>
    <i>
      <x v="1018"/>
    </i>
    <i>
      <x v="1020"/>
    </i>
    <i>
      <x v="1021"/>
    </i>
    <i>
      <x v="1022"/>
    </i>
    <i>
      <x v="1024"/>
    </i>
    <i>
      <x v="1025"/>
    </i>
    <i>
      <x v="1026"/>
    </i>
    <i>
      <x v="1027"/>
    </i>
    <i>
      <x v="1028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40"/>
    </i>
    <i>
      <x v="1041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1"/>
    </i>
    <i>
      <x v="1063"/>
    </i>
    <i>
      <x v="1064"/>
    </i>
    <i>
      <x v="1065"/>
    </i>
    <i>
      <x v="1066"/>
    </i>
    <i>
      <x v="1067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7"/>
    </i>
    <i>
      <x v="1092"/>
    </i>
    <i>
      <x v="1093"/>
    </i>
    <i>
      <x v="1094"/>
    </i>
    <i>
      <x v="1095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7"/>
    </i>
    <i>
      <x v="1128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8"/>
    </i>
    <i>
      <x v="1159"/>
    </i>
    <i>
      <x v="1161"/>
    </i>
    <i>
      <x v="1162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7"/>
    </i>
    <i>
      <x v="1188"/>
    </i>
    <i>
      <x v="1189"/>
    </i>
    <i>
      <x v="1192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18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9"/>
    </i>
    <i>
      <x v="1233"/>
    </i>
    <i>
      <x v="1234"/>
    </i>
    <i>
      <x v="1235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9"/>
    </i>
    <i>
      <x v="1290"/>
    </i>
    <i>
      <x v="1292"/>
    </i>
    <i>
      <x v="1293"/>
    </i>
    <i>
      <x v="1294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5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2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7"/>
    </i>
    <i>
      <x v="1418"/>
    </i>
    <i>
      <x v="1419"/>
    </i>
    <i>
      <x v="1420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1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6" hier="-1"/>
  </pageFields>
  <dataFields count="1">
    <dataField name="Sum of TotalSF Rounded" fld="48" baseField="0" baseItem="0"/>
  </dataFields>
  <formats count="31">
    <format dxfId="334">
      <pivotArea field="0" type="button" dataOnly="0" labelOnly="1" outline="0" axis="axisRow" fieldPosition="0"/>
    </format>
    <format dxfId="333">
      <pivotArea dataOnly="0" labelOnly="1" outline="0" axis="axisValues" fieldPosition="0"/>
    </format>
    <format dxfId="332">
      <pivotArea type="all" dataOnly="0" outline="0" fieldPosition="0"/>
    </format>
    <format dxfId="331">
      <pivotArea outline="0" collapsedLevelsAreSubtotals="1" fieldPosition="0"/>
    </format>
    <format dxfId="330">
      <pivotArea field="0" type="button" dataOnly="0" labelOnly="1" outline="0" axis="axisRow" fieldPosition="0"/>
    </format>
    <format dxfId="32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10"/>
            <x v="11"/>
            <x v="12"/>
            <x v="13"/>
            <x v="14"/>
            <x v="15"/>
            <x v="16"/>
            <x v="18"/>
            <x v="19"/>
            <x v="20"/>
            <x v="21"/>
            <x v="22"/>
            <x v="24"/>
            <x v="25"/>
            <x v="26"/>
            <x v="27"/>
            <x v="28"/>
            <x v="29"/>
            <x v="30"/>
            <x v="31"/>
            <x v="32"/>
            <x v="33"/>
            <x v="35"/>
            <x v="36"/>
            <x v="37"/>
            <x v="38"/>
            <x v="40"/>
            <x v="41"/>
            <x v="42"/>
            <x v="43"/>
            <x v="44"/>
            <x v="46"/>
            <x v="47"/>
            <x v="49"/>
            <x v="50"/>
            <x v="51"/>
            <x v="53"/>
            <x v="54"/>
            <x v="55"/>
            <x v="57"/>
            <x v="58"/>
          </reference>
        </references>
      </pivotArea>
    </format>
    <format dxfId="328">
      <pivotArea dataOnly="0" labelOnly="1" fieldPosition="0">
        <references count="1">
          <reference field="0" count="50">
            <x v="59"/>
            <x v="60"/>
            <x v="61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9"/>
            <x v="80"/>
            <x v="82"/>
            <x v="83"/>
            <x v="84"/>
            <x v="85"/>
            <x v="86"/>
            <x v="88"/>
            <x v="89"/>
            <x v="90"/>
            <x v="91"/>
            <x v="92"/>
            <x v="94"/>
            <x v="95"/>
            <x v="96"/>
            <x v="97"/>
            <x v="98"/>
            <x v="99"/>
            <x v="100"/>
            <x v="101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6"/>
          </reference>
        </references>
      </pivotArea>
    </format>
    <format dxfId="327">
      <pivotArea dataOnly="0" labelOnly="1" fieldPosition="0">
        <references count="1">
          <reference field="0" count="50">
            <x v="117"/>
            <x v="118"/>
            <x v="119"/>
            <x v="120"/>
            <x v="121"/>
            <x v="122"/>
            <x v="124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42"/>
            <x v="143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6"/>
            <x v="167"/>
            <x v="168"/>
            <x v="169"/>
            <x v="170"/>
            <x v="171"/>
            <x v="173"/>
            <x v="174"/>
          </reference>
        </references>
      </pivotArea>
    </format>
    <format dxfId="326">
      <pivotArea dataOnly="0" labelOnly="1" fieldPosition="0">
        <references count="1">
          <reference field="0" count="50">
            <x v="175"/>
            <x v="176"/>
            <x v="177"/>
            <x v="178"/>
            <x v="179"/>
            <x v="181"/>
            <x v="182"/>
            <x v="183"/>
            <x v="184"/>
            <x v="185"/>
            <x v="186"/>
            <x v="187"/>
            <x v="190"/>
            <x v="191"/>
            <x v="192"/>
            <x v="194"/>
            <x v="196"/>
            <x v="197"/>
            <x v="198"/>
            <x v="199"/>
            <x v="200"/>
            <x v="201"/>
            <x v="202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20"/>
            <x v="221"/>
            <x v="222"/>
            <x v="223"/>
            <x v="224"/>
            <x v="226"/>
            <x v="228"/>
            <x v="230"/>
            <x v="231"/>
            <x v="233"/>
            <x v="234"/>
            <x v="236"/>
          </reference>
        </references>
      </pivotArea>
    </format>
    <format dxfId="325">
      <pivotArea dataOnly="0" labelOnly="1" fieldPosition="0">
        <references count="1">
          <reference field="0" count="50">
            <x v="237"/>
            <x v="238"/>
            <x v="239"/>
            <x v="240"/>
            <x v="241"/>
            <x v="242"/>
            <x v="244"/>
            <x v="245"/>
            <x v="247"/>
            <x v="248"/>
            <x v="249"/>
            <x v="250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3"/>
            <x v="286"/>
            <x v="287"/>
            <x v="288"/>
            <x v="289"/>
            <x v="290"/>
            <x v="292"/>
            <x v="293"/>
          </reference>
        </references>
      </pivotArea>
    </format>
    <format dxfId="324">
      <pivotArea dataOnly="0" labelOnly="1" fieldPosition="0">
        <references count="1">
          <reference field="0" count="50">
            <x v="294"/>
            <x v="295"/>
            <x v="296"/>
            <x v="297"/>
            <x v="298"/>
            <x v="299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7"/>
            <x v="328"/>
            <x v="329"/>
            <x v="331"/>
            <x v="332"/>
            <x v="334"/>
            <x v="336"/>
            <x v="337"/>
            <x v="338"/>
            <x v="339"/>
            <x v="340"/>
            <x v="341"/>
            <x v="345"/>
            <x v="346"/>
            <x v="347"/>
            <x v="349"/>
            <x v="351"/>
            <x v="352"/>
            <x v="353"/>
            <x v="354"/>
          </reference>
        </references>
      </pivotArea>
    </format>
    <format dxfId="323">
      <pivotArea dataOnly="0" labelOnly="1" fieldPosition="0">
        <references count="1">
          <reference field="0" count="50">
            <x v="355"/>
            <x v="356"/>
            <x v="358"/>
            <x v="359"/>
            <x v="360"/>
            <x v="361"/>
            <x v="362"/>
            <x v="364"/>
            <x v="365"/>
            <x v="366"/>
            <x v="367"/>
            <x v="368"/>
            <x v="369"/>
            <x v="370"/>
            <x v="371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1"/>
            <x v="402"/>
            <x v="403"/>
            <x v="404"/>
            <x v="405"/>
            <x v="406"/>
            <x v="407"/>
            <x v="408"/>
            <x v="409"/>
          </reference>
        </references>
      </pivotArea>
    </format>
    <format dxfId="322">
      <pivotArea dataOnly="0" labelOnly="1" fieldPosition="0">
        <references count="1">
          <reference field="0" count="50">
            <x v="410"/>
            <x v="412"/>
            <x v="413"/>
            <x v="414"/>
            <x v="415"/>
            <x v="416"/>
            <x v="417"/>
            <x v="418"/>
            <x v="419"/>
            <x v="421"/>
            <x v="422"/>
            <x v="423"/>
            <x v="424"/>
            <x v="425"/>
            <x v="426"/>
            <x v="427"/>
            <x v="428"/>
            <x v="429"/>
            <x v="431"/>
            <x v="433"/>
            <x v="435"/>
            <x v="436"/>
            <x v="437"/>
            <x v="438"/>
            <x v="439"/>
            <x v="440"/>
            <x v="442"/>
            <x v="444"/>
            <x v="445"/>
            <x v="446"/>
            <x v="447"/>
            <x v="448"/>
            <x v="449"/>
            <x v="450"/>
            <x v="451"/>
            <x v="452"/>
            <x v="453"/>
            <x v="455"/>
            <x v="456"/>
            <x v="457"/>
            <x v="458"/>
            <x v="459"/>
            <x v="460"/>
            <x v="461"/>
            <x v="462"/>
            <x v="463"/>
            <x v="464"/>
            <x v="466"/>
            <x v="467"/>
            <x v="468"/>
          </reference>
        </references>
      </pivotArea>
    </format>
    <format dxfId="321">
      <pivotArea dataOnly="0" labelOnly="1" fieldPosition="0">
        <references count="1">
          <reference field="0" count="50">
            <x v="469"/>
            <x v="471"/>
            <x v="473"/>
            <x v="475"/>
            <x v="476"/>
            <x v="477"/>
            <x v="478"/>
            <x v="479"/>
            <x v="480"/>
            <x v="481"/>
            <x v="482"/>
            <x v="484"/>
            <x v="485"/>
            <x v="486"/>
            <x v="487"/>
            <x v="491"/>
            <x v="492"/>
            <x v="493"/>
            <x v="494"/>
            <x v="495"/>
            <x v="496"/>
            <x v="497"/>
            <x v="498"/>
            <x v="499"/>
            <x v="501"/>
            <x v="502"/>
            <x v="503"/>
            <x v="506"/>
            <x v="507"/>
            <x v="508"/>
            <x v="509"/>
            <x v="510"/>
            <x v="512"/>
            <x v="513"/>
            <x v="514"/>
            <x v="515"/>
            <x v="516"/>
            <x v="517"/>
            <x v="518"/>
            <x v="519"/>
            <x v="521"/>
            <x v="522"/>
            <x v="523"/>
            <x v="524"/>
            <x v="525"/>
            <x v="526"/>
            <x v="527"/>
            <x v="528"/>
            <x v="529"/>
            <x v="530"/>
          </reference>
        </references>
      </pivotArea>
    </format>
    <format dxfId="320">
      <pivotArea dataOnly="0" labelOnly="1" fieldPosition="0">
        <references count="1">
          <reference field="0" count="50">
            <x v="531"/>
            <x v="532"/>
            <x v="533"/>
            <x v="534"/>
            <x v="536"/>
            <x v="537"/>
            <x v="538"/>
            <x v="539"/>
            <x v="540"/>
            <x v="541"/>
            <x v="542"/>
            <x v="544"/>
            <x v="545"/>
            <x v="546"/>
            <x v="547"/>
            <x v="548"/>
            <x v="549"/>
            <x v="551"/>
            <x v="552"/>
            <x v="553"/>
            <x v="554"/>
            <x v="555"/>
            <x v="556"/>
            <x v="557"/>
            <x v="558"/>
            <x v="560"/>
            <x v="561"/>
            <x v="562"/>
            <x v="563"/>
            <x v="564"/>
            <x v="565"/>
            <x v="566"/>
            <x v="567"/>
            <x v="568"/>
            <x v="571"/>
            <x v="572"/>
            <x v="573"/>
            <x v="574"/>
            <x v="575"/>
            <x v="576"/>
            <x v="577"/>
            <x v="579"/>
            <x v="580"/>
            <x v="581"/>
            <x v="583"/>
            <x v="584"/>
            <x v="585"/>
            <x v="586"/>
            <x v="587"/>
            <x v="588"/>
          </reference>
        </references>
      </pivotArea>
    </format>
    <format dxfId="319">
      <pivotArea dataOnly="0" labelOnly="1" fieldPosition="0">
        <references count="1">
          <reference field="0" count="50">
            <x v="589"/>
            <x v="590"/>
            <x v="591"/>
            <x v="592"/>
            <x v="594"/>
            <x v="595"/>
            <x v="596"/>
            <x v="598"/>
            <x v="600"/>
            <x v="601"/>
            <x v="602"/>
            <x v="604"/>
            <x v="605"/>
            <x v="606"/>
            <x v="607"/>
            <x v="608"/>
            <x v="609"/>
            <x v="610"/>
            <x v="611"/>
            <x v="612"/>
            <x v="613"/>
            <x v="615"/>
            <x v="616"/>
            <x v="617"/>
            <x v="618"/>
            <x v="619"/>
            <x v="620"/>
            <x v="621"/>
            <x v="622"/>
            <x v="624"/>
            <x v="625"/>
            <x v="626"/>
            <x v="627"/>
            <x v="628"/>
            <x v="629"/>
            <x v="630"/>
            <x v="632"/>
            <x v="633"/>
            <x v="636"/>
            <x v="638"/>
            <x v="641"/>
            <x v="642"/>
            <x v="643"/>
            <x v="644"/>
            <x v="645"/>
            <x v="646"/>
            <x v="647"/>
            <x v="648"/>
            <x v="650"/>
            <x v="651"/>
          </reference>
        </references>
      </pivotArea>
    </format>
    <format dxfId="318">
      <pivotArea dataOnly="0" labelOnly="1" fieldPosition="0">
        <references count="1">
          <reference field="0" count="50">
            <x v="652"/>
            <x v="653"/>
            <x v="654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6"/>
            <x v="677"/>
            <x v="678"/>
            <x v="679"/>
            <x v="681"/>
            <x v="682"/>
            <x v="683"/>
            <x v="684"/>
            <x v="686"/>
            <x v="688"/>
            <x v="691"/>
            <x v="692"/>
            <x v="693"/>
            <x v="694"/>
            <x v="695"/>
            <x v="696"/>
            <x v="697"/>
            <x v="698"/>
            <x v="700"/>
            <x v="701"/>
            <x v="702"/>
            <x v="704"/>
            <x v="706"/>
            <x v="708"/>
            <x v="709"/>
            <x v="710"/>
            <x v="711"/>
            <x v="714"/>
          </reference>
        </references>
      </pivotArea>
    </format>
    <format dxfId="317">
      <pivotArea dataOnly="0" labelOnly="1" fieldPosition="0">
        <references count="1">
          <reference field="0" count="50">
            <x v="715"/>
            <x v="716"/>
            <x v="717"/>
            <x v="718"/>
            <x v="719"/>
            <x v="720"/>
            <x v="722"/>
            <x v="723"/>
            <x v="724"/>
            <x v="725"/>
            <x v="726"/>
            <x v="727"/>
            <x v="729"/>
            <x v="731"/>
            <x v="732"/>
            <x v="733"/>
            <x v="734"/>
            <x v="735"/>
            <x v="737"/>
            <x v="739"/>
            <x v="740"/>
            <x v="741"/>
            <x v="742"/>
            <x v="743"/>
            <x v="745"/>
            <x v="746"/>
            <x v="747"/>
            <x v="748"/>
            <x v="749"/>
            <x v="750"/>
            <x v="751"/>
            <x v="752"/>
            <x v="753"/>
            <x v="754"/>
            <x v="756"/>
            <x v="757"/>
            <x v="759"/>
            <x v="760"/>
            <x v="761"/>
            <x v="762"/>
            <x v="763"/>
            <x v="765"/>
            <x v="766"/>
            <x v="767"/>
            <x v="768"/>
            <x v="769"/>
            <x v="770"/>
            <x v="771"/>
            <x v="772"/>
            <x v="773"/>
          </reference>
        </references>
      </pivotArea>
    </format>
    <format dxfId="316">
      <pivotArea dataOnly="0" labelOnly="1" fieldPosition="0">
        <references count="1">
          <reference field="0" count="50">
            <x v="774"/>
            <x v="776"/>
            <x v="777"/>
            <x v="780"/>
            <x v="781"/>
            <x v="782"/>
            <x v="783"/>
            <x v="784"/>
            <x v="785"/>
            <x v="786"/>
            <x v="787"/>
            <x v="788"/>
            <x v="789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2"/>
            <x v="813"/>
            <x v="814"/>
            <x v="815"/>
            <x v="816"/>
            <x v="817"/>
            <x v="818"/>
            <x v="820"/>
            <x v="822"/>
            <x v="823"/>
            <x v="824"/>
            <x v="825"/>
            <x v="826"/>
            <x v="827"/>
            <x v="828"/>
            <x v="830"/>
            <x v="832"/>
          </reference>
        </references>
      </pivotArea>
    </format>
    <format dxfId="315">
      <pivotArea dataOnly="0" labelOnly="1" fieldPosition="0">
        <references count="1">
          <reference field="0" count="50">
            <x v="833"/>
            <x v="834"/>
            <x v="835"/>
            <x v="836"/>
            <x v="838"/>
            <x v="839"/>
            <x v="840"/>
            <x v="841"/>
            <x v="842"/>
            <x v="844"/>
            <x v="845"/>
            <x v="846"/>
            <x v="847"/>
            <x v="848"/>
            <x v="849"/>
            <x v="852"/>
            <x v="853"/>
            <x v="854"/>
            <x v="855"/>
            <x v="856"/>
            <x v="857"/>
            <x v="858"/>
            <x v="859"/>
            <x v="860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7"/>
            <x v="888"/>
            <x v="889"/>
          </reference>
        </references>
      </pivotArea>
    </format>
    <format dxfId="314">
      <pivotArea dataOnly="0" labelOnly="1" fieldPosition="0">
        <references count="1">
          <reference field="0" count="50">
            <x v="890"/>
            <x v="891"/>
            <x v="892"/>
            <x v="893"/>
            <x v="895"/>
            <x v="896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1"/>
            <x v="912"/>
            <x v="916"/>
            <x v="917"/>
            <x v="918"/>
            <x v="919"/>
            <x v="920"/>
            <x v="922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1"/>
            <x v="944"/>
            <x v="945"/>
            <x v="946"/>
            <x v="947"/>
            <x v="948"/>
            <x v="949"/>
            <x v="950"/>
          </reference>
        </references>
      </pivotArea>
    </format>
    <format dxfId="313">
      <pivotArea dataOnly="0" labelOnly="1" fieldPosition="0">
        <references count="1">
          <reference field="0" count="50">
            <x v="951"/>
            <x v="952"/>
            <x v="953"/>
            <x v="957"/>
            <x v="958"/>
            <x v="960"/>
            <x v="961"/>
            <x v="963"/>
            <x v="964"/>
            <x v="965"/>
            <x v="966"/>
            <x v="967"/>
            <x v="968"/>
            <x v="970"/>
            <x v="973"/>
            <x v="974"/>
            <x v="976"/>
            <x v="978"/>
            <x v="979"/>
            <x v="980"/>
            <x v="981"/>
            <x v="982"/>
            <x v="983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5"/>
            <x v="1006"/>
            <x v="1008"/>
            <x v="1009"/>
            <x v="1010"/>
            <x v="1012"/>
            <x v="1013"/>
            <x v="1014"/>
            <x v="1015"/>
            <x v="1016"/>
          </reference>
        </references>
      </pivotArea>
    </format>
    <format dxfId="312">
      <pivotArea dataOnly="0" labelOnly="1" fieldPosition="0">
        <references count="1">
          <reference field="0" count="50">
            <x v="1018"/>
            <x v="1020"/>
            <x v="1021"/>
            <x v="1022"/>
            <x v="1024"/>
            <x v="1025"/>
            <x v="1026"/>
            <x v="1027"/>
            <x v="1028"/>
            <x v="1031"/>
            <x v="1032"/>
            <x v="1033"/>
            <x v="1034"/>
            <x v="1035"/>
            <x v="1036"/>
            <x v="1037"/>
            <x v="1040"/>
            <x v="1041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7"/>
            <x v="1058"/>
            <x v="1059"/>
            <x v="1061"/>
            <x v="1063"/>
            <x v="1064"/>
            <x v="1065"/>
            <x v="1066"/>
            <x v="1067"/>
            <x v="1069"/>
            <x v="1070"/>
            <x v="1071"/>
            <x v="1072"/>
            <x v="1073"/>
            <x v="1074"/>
            <x v="1075"/>
            <x v="1076"/>
            <x v="1077"/>
            <x v="1079"/>
          </reference>
        </references>
      </pivotArea>
    </format>
    <format dxfId="311">
      <pivotArea dataOnly="0" labelOnly="1" fieldPosition="0">
        <references count="1">
          <reference field="0" count="50">
            <x v="1080"/>
            <x v="1081"/>
            <x v="1082"/>
            <x v="1083"/>
            <x v="1084"/>
            <x v="1085"/>
            <x v="1087"/>
            <x v="1092"/>
            <x v="1093"/>
            <x v="1094"/>
            <x v="1095"/>
            <x v="1096"/>
            <x v="1098"/>
            <x v="1099"/>
            <x v="1100"/>
            <x v="1101"/>
            <x v="1102"/>
            <x v="1103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7"/>
            <x v="1128"/>
            <x v="1130"/>
            <x v="1131"/>
            <x v="1132"/>
            <x v="1133"/>
            <x v="1134"/>
            <x v="1135"/>
            <x v="1136"/>
            <x v="1137"/>
            <x v="1138"/>
          </reference>
        </references>
      </pivotArea>
    </format>
    <format dxfId="310">
      <pivotArea dataOnly="0" labelOnly="1" fieldPosition="0">
        <references count="1">
          <reference field="0" count="50">
            <x v="1139"/>
            <x v="1140"/>
            <x v="1141"/>
            <x v="1142"/>
            <x v="1143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8"/>
            <x v="1159"/>
            <x v="1161"/>
            <x v="1162"/>
            <x v="1164"/>
            <x v="1165"/>
            <x v="1166"/>
            <x v="1167"/>
            <x v="1168"/>
            <x v="1169"/>
            <x v="1170"/>
            <x v="1171"/>
            <x v="1173"/>
            <x v="1174"/>
            <x v="1175"/>
            <x v="1176"/>
            <x v="1177"/>
            <x v="1178"/>
            <x v="1179"/>
            <x v="1180"/>
            <x v="1182"/>
            <x v="1183"/>
            <x v="1184"/>
            <x v="1185"/>
            <x v="1187"/>
            <x v="1188"/>
            <x v="1189"/>
            <x v="1192"/>
            <x v="1194"/>
            <x v="1195"/>
            <x v="1196"/>
            <x v="1197"/>
            <x v="1198"/>
          </reference>
        </references>
      </pivotArea>
    </format>
    <format dxfId="309">
      <pivotArea dataOnly="0" labelOnly="1" fieldPosition="0">
        <references count="1">
          <reference field="0" count="50"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7"/>
            <x v="1218"/>
            <x v="1220"/>
            <x v="1221"/>
            <x v="1222"/>
            <x v="1223"/>
            <x v="1224"/>
            <x v="1225"/>
            <x v="1226"/>
            <x v="1227"/>
            <x v="1229"/>
            <x v="1233"/>
            <x v="1234"/>
            <x v="1235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2"/>
            <x v="1253"/>
            <x v="1254"/>
            <x v="1255"/>
            <x v="1256"/>
          </reference>
        </references>
      </pivotArea>
    </format>
    <format dxfId="308">
      <pivotArea dataOnly="0" labelOnly="1" fieldPosition="0">
        <references count="1">
          <reference field="0" count="50">
            <x v="1257"/>
            <x v="1258"/>
            <x v="1259"/>
            <x v="1260"/>
            <x v="1261"/>
            <x v="1262"/>
            <x v="1263"/>
            <x v="1267"/>
            <x v="1268"/>
            <x v="1269"/>
            <x v="1270"/>
            <x v="1271"/>
            <x v="1272"/>
            <x v="1273"/>
            <x v="1274"/>
            <x v="1276"/>
            <x v="1277"/>
            <x v="1278"/>
            <x v="1279"/>
            <x v="1280"/>
            <x v="1281"/>
            <x v="1282"/>
            <x v="1284"/>
            <x v="1285"/>
            <x v="1286"/>
            <x v="1287"/>
            <x v="1289"/>
            <x v="1290"/>
            <x v="1292"/>
            <x v="1293"/>
            <x v="1294"/>
            <x v="1295"/>
            <x v="1296"/>
            <x v="1298"/>
            <x v="1299"/>
            <x v="1300"/>
            <x v="1301"/>
            <x v="1302"/>
            <x v="1303"/>
            <x v="1305"/>
            <x v="1307"/>
            <x v="1308"/>
            <x v="1309"/>
            <x v="1310"/>
            <x v="1311"/>
            <x v="1312"/>
            <x v="1313"/>
            <x v="1314"/>
            <x v="1315"/>
            <x v="1316"/>
          </reference>
        </references>
      </pivotArea>
    </format>
    <format dxfId="307">
      <pivotArea dataOnly="0" labelOnly="1" fieldPosition="0">
        <references count="1">
          <reference field="0" count="50"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5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1"/>
            <x v="1352"/>
            <x v="1353"/>
            <x v="1354"/>
            <x v="1355"/>
            <x v="1356"/>
            <x v="1357"/>
            <x v="1359"/>
            <x v="1360"/>
            <x v="1361"/>
            <x v="1362"/>
            <x v="1363"/>
            <x v="1365"/>
            <x v="1366"/>
            <x v="1369"/>
            <x v="1370"/>
            <x v="1371"/>
            <x v="1372"/>
            <x v="1373"/>
            <x v="1374"/>
          </reference>
        </references>
      </pivotArea>
    </format>
    <format dxfId="306">
      <pivotArea dataOnly="0" labelOnly="1" fieldPosition="0">
        <references count="1">
          <reference field="0" count="50">
            <x v="1375"/>
            <x v="1376"/>
            <x v="1377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2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6"/>
            <x v="1407"/>
            <x v="1408"/>
            <x v="1409"/>
            <x v="1410"/>
            <x v="1411"/>
            <x v="1413"/>
            <x v="1414"/>
            <x v="1417"/>
            <x v="1418"/>
            <x v="1419"/>
            <x v="1420"/>
            <x v="1423"/>
            <x v="1424"/>
            <x v="1425"/>
            <x v="1426"/>
            <x v="1427"/>
            <x v="1428"/>
            <x v="1429"/>
            <x v="1430"/>
            <x v="1432"/>
            <x v="1433"/>
            <x v="1434"/>
            <x v="1435"/>
          </reference>
        </references>
      </pivotArea>
    </format>
    <format dxfId="305">
      <pivotArea dataOnly="0" labelOnly="1" fieldPosition="0">
        <references count="1">
          <reference field="0" count="20">
            <x v="1436"/>
            <x v="1437"/>
            <x v="1438"/>
            <x v="1439"/>
            <x v="1440"/>
            <x v="1442"/>
            <x v="1443"/>
            <x v="1444"/>
            <x v="1445"/>
            <x v="1446"/>
            <x v="1447"/>
            <x v="1448"/>
            <x v="1451"/>
            <x v="1453"/>
            <x v="1454"/>
            <x v="1455"/>
            <x v="1456"/>
            <x v="1457"/>
            <x v="1458"/>
            <x v="1459"/>
          </reference>
        </references>
      </pivotArea>
    </format>
    <format dxfId="30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06C46-75F0-F14B-8CE6-EBDF4DF21651}" name="PivotTable60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C4:D35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x="1"/>
        <item h="1" x="2"/>
        <item h="1"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31">
    <i>
      <x v="9"/>
    </i>
    <i>
      <x v="48"/>
    </i>
    <i>
      <x v="93"/>
    </i>
    <i>
      <x v="125"/>
    </i>
    <i>
      <x v="165"/>
    </i>
    <i>
      <x v="246"/>
    </i>
    <i>
      <x v="291"/>
    </i>
    <i>
      <x v="300"/>
    </i>
    <i>
      <x v="312"/>
    </i>
    <i>
      <x v="335"/>
    </i>
    <i>
      <x v="411"/>
    </i>
    <i>
      <x v="488"/>
    </i>
    <i>
      <x v="520"/>
    </i>
    <i>
      <x v="535"/>
    </i>
    <i>
      <x v="635"/>
    </i>
    <i>
      <x v="637"/>
    </i>
    <i>
      <x v="703"/>
    </i>
    <i>
      <x v="705"/>
    </i>
    <i>
      <x v="713"/>
    </i>
    <i>
      <x v="821"/>
    </i>
    <i>
      <x v="861"/>
    </i>
    <i>
      <x v="969"/>
    </i>
    <i>
      <x v="985"/>
    </i>
    <i>
      <x v="1030"/>
    </i>
    <i>
      <x v="1062"/>
    </i>
    <i>
      <x v="1144"/>
    </i>
    <i>
      <x v="1186"/>
    </i>
    <i>
      <x v="1190"/>
    </i>
    <i>
      <x v="1266"/>
    </i>
    <i>
      <x v="1393"/>
    </i>
    <i>
      <x v="1416"/>
    </i>
  </rowItems>
  <colItems count="1">
    <i/>
  </colItems>
  <pageFields count="1">
    <pageField fld="16" hier="-1"/>
  </pageFields>
  <dataFields count="1">
    <dataField name="Sum of TotalSF Rounded" fld="48" baseField="0" baseItem="0"/>
  </dataFields>
  <formats count="7">
    <format dxfId="341">
      <pivotArea field="0" type="button" dataOnly="0" labelOnly="1" outline="0" axis="axisRow" fieldPosition="0"/>
    </format>
    <format dxfId="340">
      <pivotArea dataOnly="0" labelOnly="1" outline="0" axis="axisValues" fieldPosition="0"/>
    </format>
    <format dxfId="339">
      <pivotArea type="all" dataOnly="0" outline="0" fieldPosition="0"/>
    </format>
    <format dxfId="338">
      <pivotArea outline="0" collapsedLevelsAreSubtotals="1" fieldPosition="0"/>
    </format>
    <format dxfId="337">
      <pivotArea field="0" type="button" dataOnly="0" labelOnly="1" outline="0" axis="axisRow" fieldPosition="0"/>
    </format>
    <format dxfId="336">
      <pivotArea dataOnly="0" labelOnly="1" fieldPosition="0">
        <references count="1">
          <reference field="0" count="31">
            <x v="9"/>
            <x v="48"/>
            <x v="93"/>
            <x v="125"/>
            <x v="165"/>
            <x v="246"/>
            <x v="291"/>
            <x v="300"/>
            <x v="312"/>
            <x v="335"/>
            <x v="411"/>
            <x v="488"/>
            <x v="520"/>
            <x v="535"/>
            <x v="635"/>
            <x v="637"/>
            <x v="703"/>
            <x v="705"/>
            <x v="713"/>
            <x v="821"/>
            <x v="861"/>
            <x v="969"/>
            <x v="985"/>
            <x v="1030"/>
            <x v="1062"/>
            <x v="1144"/>
            <x v="1186"/>
            <x v="1190"/>
            <x v="1266"/>
            <x v="1393"/>
            <x v="1416"/>
          </reference>
        </references>
      </pivotArea>
    </format>
    <format dxfId="33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816D6C-FF0D-ED44-BC77-469677FB07FD}" name="PivotTable61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E4:F56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h="1" x="1"/>
        <item x="2"/>
        <item h="1"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52">
    <i>
      <x v="17"/>
    </i>
    <i>
      <x v="39"/>
    </i>
    <i>
      <x v="52"/>
    </i>
    <i>
      <x v="78"/>
    </i>
    <i>
      <x v="102"/>
    </i>
    <i>
      <x v="137"/>
    </i>
    <i>
      <x v="144"/>
    </i>
    <i>
      <x v="188"/>
    </i>
    <i>
      <x v="330"/>
    </i>
    <i>
      <x v="342"/>
    </i>
    <i>
      <x v="420"/>
    </i>
    <i>
      <x v="441"/>
    </i>
    <i>
      <x v="454"/>
    </i>
    <i>
      <x v="505"/>
    </i>
    <i>
      <x v="569"/>
    </i>
    <i>
      <x v="570"/>
    </i>
    <i>
      <x v="582"/>
    </i>
    <i>
      <x v="634"/>
    </i>
    <i>
      <x v="728"/>
    </i>
    <i>
      <x v="736"/>
    </i>
    <i>
      <x v="738"/>
    </i>
    <i>
      <x v="778"/>
    </i>
    <i>
      <x v="779"/>
    </i>
    <i>
      <x v="843"/>
    </i>
    <i>
      <x v="886"/>
    </i>
    <i>
      <x v="894"/>
    </i>
    <i>
      <x v="897"/>
    </i>
    <i>
      <x v="910"/>
    </i>
    <i>
      <x v="913"/>
    </i>
    <i>
      <x v="921"/>
    </i>
    <i>
      <x v="940"/>
    </i>
    <i>
      <x v="942"/>
    </i>
    <i>
      <x v="943"/>
    </i>
    <i>
      <x v="954"/>
    </i>
    <i>
      <x v="955"/>
    </i>
    <i>
      <x v="984"/>
    </i>
    <i>
      <x v="1003"/>
    </i>
    <i>
      <x v="1011"/>
    </i>
    <i>
      <x v="1090"/>
    </i>
    <i>
      <x v="1129"/>
    </i>
    <i>
      <x v="1163"/>
    </i>
    <i>
      <x v="1216"/>
    </i>
    <i>
      <x v="1230"/>
    </i>
    <i>
      <x v="1231"/>
    </i>
    <i>
      <x v="1232"/>
    </i>
    <i>
      <x v="1275"/>
    </i>
    <i>
      <x v="1283"/>
    </i>
    <i>
      <x v="1336"/>
    </i>
    <i>
      <x v="1350"/>
    </i>
    <i>
      <x v="1391"/>
    </i>
    <i>
      <x v="1412"/>
    </i>
    <i>
      <x v="1450"/>
    </i>
  </rowItems>
  <colItems count="1">
    <i/>
  </colItems>
  <pageFields count="1">
    <pageField fld="16" hier="-1"/>
  </pageFields>
  <dataFields count="1">
    <dataField name="Duplex" fld="83" baseField="0" baseItem="0"/>
  </dataFields>
  <formats count="8">
    <format dxfId="349">
      <pivotArea field="0" type="button" dataOnly="0" labelOnly="1" outline="0" axis="axisRow" fieldPosition="0"/>
    </format>
    <format dxfId="348">
      <pivotArea dataOnly="0" labelOnly="1" outline="0" axis="axisValues" fieldPosition="0"/>
    </format>
    <format dxfId="347">
      <pivotArea type="all" dataOnly="0" outline="0" fieldPosition="0"/>
    </format>
    <format dxfId="346">
      <pivotArea outline="0" collapsedLevelsAreSubtotals="1" fieldPosition="0"/>
    </format>
    <format dxfId="345">
      <pivotArea field="0" type="button" dataOnly="0" labelOnly="1" outline="0" axis="axisRow" fieldPosition="0"/>
    </format>
    <format dxfId="344">
      <pivotArea dataOnly="0" labelOnly="1" fieldPosition="0">
        <references count="1">
          <reference field="0" count="50">
            <x v="17"/>
            <x v="39"/>
            <x v="52"/>
            <x v="78"/>
            <x v="102"/>
            <x v="137"/>
            <x v="144"/>
            <x v="188"/>
            <x v="330"/>
            <x v="342"/>
            <x v="420"/>
            <x v="441"/>
            <x v="454"/>
            <x v="505"/>
            <x v="569"/>
            <x v="570"/>
            <x v="582"/>
            <x v="634"/>
            <x v="728"/>
            <x v="736"/>
            <x v="738"/>
            <x v="778"/>
            <x v="779"/>
            <x v="843"/>
            <x v="886"/>
            <x v="894"/>
            <x v="897"/>
            <x v="910"/>
            <x v="913"/>
            <x v="921"/>
            <x v="940"/>
            <x v="942"/>
            <x v="943"/>
            <x v="954"/>
            <x v="955"/>
            <x v="984"/>
            <x v="1003"/>
            <x v="1011"/>
            <x v="1090"/>
            <x v="1129"/>
            <x v="1163"/>
            <x v="1216"/>
            <x v="1230"/>
            <x v="1231"/>
            <x v="1232"/>
            <x v="1275"/>
            <x v="1283"/>
            <x v="1336"/>
            <x v="1350"/>
            <x v="1391"/>
          </reference>
        </references>
      </pivotArea>
    </format>
    <format dxfId="343">
      <pivotArea dataOnly="0" labelOnly="1" fieldPosition="0">
        <references count="1">
          <reference field="0" count="2">
            <x v="1412"/>
            <x v="1450"/>
          </reference>
        </references>
      </pivotArea>
    </format>
    <format dxfId="34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1A9E44-5DCE-E144-9CAC-67221F230D8A}" name="PivotTable66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G4:H12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1"/>
        <item h="1" x="5"/>
        <item h="1" x="3"/>
        <item x="2"/>
        <item h="1" x="4"/>
        <item h="1" x="0"/>
        <item h="1" x="7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8">
    <i>
      <x v="185"/>
    </i>
    <i>
      <x v="198"/>
    </i>
    <i>
      <x v="267"/>
    </i>
    <i>
      <x v="304"/>
    </i>
    <i>
      <x v="635"/>
    </i>
    <i>
      <x v="883"/>
    </i>
    <i>
      <x v="1031"/>
    </i>
    <i>
      <x v="1440"/>
    </i>
  </rowItems>
  <colItems count="1">
    <i/>
  </colItems>
  <pageFields count="1">
    <pageField fld="17" hier="-1"/>
  </pageFields>
  <dataFields count="1">
    <dataField name="2.5 finished" fld="83" baseField="0" baseItem="0"/>
  </dataFields>
  <formats count="7">
    <format dxfId="212">
      <pivotArea field="0" type="button" dataOnly="0" labelOnly="1" outline="0" axis="axisRow" fieldPosition="0"/>
    </format>
    <format dxfId="211">
      <pivotArea dataOnly="0" labelOnly="1" outline="0" axis="axisValues" fieldPosition="0"/>
    </format>
    <format dxfId="210">
      <pivotArea type="all" dataOnly="0" outline="0" fieldPosition="0"/>
    </format>
    <format dxfId="209">
      <pivotArea outline="0" collapsedLevelsAreSubtotals="1" fieldPosition="0"/>
    </format>
    <format dxfId="208">
      <pivotArea field="0" type="button" dataOnly="0" labelOnly="1" outline="0" axis="axisRow" fieldPosition="0"/>
    </format>
    <format dxfId="207">
      <pivotArea dataOnly="0" labelOnly="1" fieldPosition="0">
        <references count="1">
          <reference field="0" count="8">
            <x v="185"/>
            <x v="198"/>
            <x v="267"/>
            <x v="304"/>
            <x v="635"/>
            <x v="883"/>
            <x v="1031"/>
            <x v="1440"/>
          </reference>
        </references>
      </pivotArea>
    </format>
    <format dxfId="20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E4794-AC3F-714E-9045-FB8772242F88}" name="PivotTable71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I4:J15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1"/>
        <item h="1" x="5"/>
        <item h="1" x="3"/>
        <item h="1" x="2"/>
        <item x="4"/>
        <item h="1" x="0"/>
        <item h="1" x="7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1">
    <i>
      <x v="61"/>
    </i>
    <i>
      <x v="93"/>
    </i>
    <i>
      <x v="328"/>
    </i>
    <i>
      <x v="583"/>
    </i>
    <i>
      <x v="735"/>
    </i>
    <i>
      <x v="784"/>
    </i>
    <i>
      <x v="809"/>
    </i>
    <i>
      <x v="852"/>
    </i>
    <i>
      <x v="1197"/>
    </i>
    <i>
      <x v="1248"/>
    </i>
    <i>
      <x v="1266"/>
    </i>
  </rowItems>
  <colItems count="1">
    <i/>
  </colItems>
  <pageFields count="1">
    <pageField fld="17" hier="-1"/>
  </pageFields>
  <dataFields count="1">
    <dataField name="2.5 unfinished" fld="83" baseField="0" baseItem="0"/>
  </dataFields>
  <formats count="7">
    <format dxfId="219">
      <pivotArea field="0" type="button" dataOnly="0" labelOnly="1" outline="0" axis="axisRow" fieldPosition="0"/>
    </format>
    <format dxfId="218">
      <pivotArea dataOnly="0" labelOnly="1" outline="0" axis="axisValues" fieldPosition="0"/>
    </format>
    <format dxfId="217">
      <pivotArea type="all" dataOnly="0" outline="0" fieldPosition="0"/>
    </format>
    <format dxfId="216">
      <pivotArea outline="0" collapsedLevelsAreSubtotals="1" fieldPosition="0"/>
    </format>
    <format dxfId="215">
      <pivotArea field="0" type="button" dataOnly="0" labelOnly="1" outline="0" axis="axisRow" fieldPosition="0"/>
    </format>
    <format dxfId="214">
      <pivotArea dataOnly="0" labelOnly="1" fieldPosition="0">
        <references count="1">
          <reference field="0" count="11">
            <x v="61"/>
            <x v="93"/>
            <x v="328"/>
            <x v="583"/>
            <x v="735"/>
            <x v="784"/>
            <x v="809"/>
            <x v="852"/>
            <x v="1197"/>
            <x v="1248"/>
            <x v="1266"/>
          </reference>
        </references>
      </pivotArea>
    </format>
    <format dxfId="21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7323F7-3393-324B-9751-FCAFA48C2052}" name="PivotTable68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M4:N41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1"/>
        <item h="1" x="5"/>
        <item h="1" x="3"/>
        <item h="1" x="2"/>
        <item h="1" x="4"/>
        <item h="1" x="0"/>
        <item x="7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37">
    <i>
      <x v="42"/>
    </i>
    <i>
      <x v="188"/>
    </i>
    <i>
      <x v="360"/>
    </i>
    <i>
      <x v="362"/>
    </i>
    <i>
      <x v="376"/>
    </i>
    <i>
      <x v="420"/>
    </i>
    <i>
      <x v="434"/>
    </i>
    <i>
      <x v="489"/>
    </i>
    <i>
      <x v="543"/>
    </i>
    <i>
      <x v="547"/>
    </i>
    <i>
      <x v="569"/>
    </i>
    <i>
      <x v="582"/>
    </i>
    <i>
      <x v="587"/>
    </i>
    <i>
      <x v="614"/>
    </i>
    <i>
      <x v="615"/>
    </i>
    <i>
      <x v="634"/>
    </i>
    <i>
      <x v="649"/>
    </i>
    <i>
      <x v="663"/>
    </i>
    <i>
      <x v="770"/>
    </i>
    <i>
      <x v="779"/>
    </i>
    <i>
      <x v="783"/>
    </i>
    <i>
      <x v="845"/>
    </i>
    <i>
      <x v="878"/>
    </i>
    <i>
      <x v="952"/>
    </i>
    <i>
      <x v="954"/>
    </i>
    <i>
      <x v="980"/>
    </i>
    <i>
      <x v="1039"/>
    </i>
    <i>
      <x v="1085"/>
    </i>
    <i>
      <x v="1129"/>
    </i>
    <i>
      <x v="1163"/>
    </i>
    <i>
      <x v="1214"/>
    </i>
    <i>
      <x v="1242"/>
    </i>
    <i>
      <x v="1297"/>
    </i>
    <i>
      <x v="1392"/>
    </i>
    <i>
      <x v="1406"/>
    </i>
    <i>
      <x v="1445"/>
    </i>
    <i>
      <x v="1449"/>
    </i>
  </rowItems>
  <colItems count="1">
    <i/>
  </colItems>
  <pageFields count="1">
    <pageField fld="17" hier="-1"/>
  </pageFields>
  <dataFields count="1">
    <dataField name="Split Foyer" fld="83" baseField="0" baseItem="0"/>
  </dataFields>
  <formats count="7">
    <format dxfId="226">
      <pivotArea field="0" type="button" dataOnly="0" labelOnly="1" outline="0" axis="axisRow" fieldPosition="0"/>
    </format>
    <format dxfId="225">
      <pivotArea dataOnly="0" labelOnly="1" outline="0" axis="axisValues" fieldPosition="0"/>
    </format>
    <format dxfId="224">
      <pivotArea type="all" dataOnly="0" outline="0" fieldPosition="0"/>
    </format>
    <format dxfId="223">
      <pivotArea outline="0" collapsedLevelsAreSubtotals="1" fieldPosition="0"/>
    </format>
    <format dxfId="222">
      <pivotArea field="0" type="button" dataOnly="0" labelOnly="1" outline="0" axis="axisRow" fieldPosition="0"/>
    </format>
    <format dxfId="221">
      <pivotArea dataOnly="0" labelOnly="1" fieldPosition="0">
        <references count="1">
          <reference field="0" count="37">
            <x v="42"/>
            <x v="188"/>
            <x v="360"/>
            <x v="362"/>
            <x v="376"/>
            <x v="420"/>
            <x v="434"/>
            <x v="489"/>
            <x v="543"/>
            <x v="547"/>
            <x v="569"/>
            <x v="582"/>
            <x v="587"/>
            <x v="614"/>
            <x v="615"/>
            <x v="634"/>
            <x v="649"/>
            <x v="663"/>
            <x v="770"/>
            <x v="779"/>
            <x v="783"/>
            <x v="845"/>
            <x v="878"/>
            <x v="952"/>
            <x v="954"/>
            <x v="980"/>
            <x v="1039"/>
            <x v="1085"/>
            <x v="1129"/>
            <x v="1163"/>
            <x v="1214"/>
            <x v="1242"/>
            <x v="1297"/>
            <x v="1392"/>
            <x v="1406"/>
            <x v="1445"/>
            <x v="1449"/>
          </reference>
        </references>
      </pivotArea>
    </format>
    <format dxfId="22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CD8BEE-AD0F-4B44-BE32-CB10D8544360}" name="PivotTable70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K4:L449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1"/>
        <item h="1" x="5"/>
        <item h="1" x="3"/>
        <item h="1" x="2"/>
        <item h="1" x="4"/>
        <item x="0"/>
        <item h="1" x="7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445">
    <i>
      <x/>
    </i>
    <i>
      <x v="2"/>
    </i>
    <i>
      <x v="3"/>
    </i>
    <i>
      <x v="4"/>
    </i>
    <i>
      <x v="7"/>
    </i>
    <i>
      <x v="11"/>
    </i>
    <i>
      <x v="20"/>
    </i>
    <i>
      <x v="30"/>
    </i>
    <i>
      <x v="35"/>
    </i>
    <i>
      <x v="48"/>
    </i>
    <i>
      <x v="50"/>
    </i>
    <i>
      <x v="56"/>
    </i>
    <i>
      <x v="57"/>
    </i>
    <i>
      <x v="58"/>
    </i>
    <i>
      <x v="63"/>
    </i>
    <i>
      <x v="64"/>
    </i>
    <i>
      <x v="65"/>
    </i>
    <i>
      <x v="72"/>
    </i>
    <i>
      <x v="74"/>
    </i>
    <i>
      <x v="79"/>
    </i>
    <i>
      <x v="80"/>
    </i>
    <i>
      <x v="85"/>
    </i>
    <i>
      <x v="86"/>
    </i>
    <i>
      <x v="87"/>
    </i>
    <i>
      <x v="94"/>
    </i>
    <i>
      <x v="95"/>
    </i>
    <i>
      <x v="101"/>
    </i>
    <i>
      <x v="105"/>
    </i>
    <i>
      <x v="112"/>
    </i>
    <i>
      <x v="114"/>
    </i>
    <i>
      <x v="115"/>
    </i>
    <i>
      <x v="118"/>
    </i>
    <i>
      <x v="119"/>
    </i>
    <i>
      <x v="128"/>
    </i>
    <i>
      <x v="130"/>
    </i>
    <i>
      <x v="131"/>
    </i>
    <i>
      <x v="138"/>
    </i>
    <i>
      <x v="139"/>
    </i>
    <i>
      <x v="145"/>
    </i>
    <i>
      <x v="147"/>
    </i>
    <i>
      <x v="152"/>
    </i>
    <i>
      <x v="157"/>
    </i>
    <i>
      <x v="158"/>
    </i>
    <i>
      <x v="159"/>
    </i>
    <i>
      <x v="161"/>
    </i>
    <i>
      <x v="167"/>
    </i>
    <i>
      <x v="168"/>
    </i>
    <i>
      <x v="172"/>
    </i>
    <i>
      <x v="176"/>
    </i>
    <i>
      <x v="180"/>
    </i>
    <i>
      <x v="181"/>
    </i>
    <i>
      <x v="190"/>
    </i>
    <i>
      <x v="191"/>
    </i>
    <i>
      <x v="193"/>
    </i>
    <i>
      <x v="195"/>
    </i>
    <i>
      <x v="197"/>
    </i>
    <i>
      <x v="208"/>
    </i>
    <i>
      <x v="212"/>
    </i>
    <i>
      <x v="214"/>
    </i>
    <i>
      <x v="217"/>
    </i>
    <i>
      <x v="221"/>
    </i>
    <i>
      <x v="222"/>
    </i>
    <i>
      <x v="225"/>
    </i>
    <i>
      <x v="226"/>
    </i>
    <i>
      <x v="227"/>
    </i>
    <i>
      <x v="231"/>
    </i>
    <i>
      <x v="232"/>
    </i>
    <i>
      <x v="234"/>
    </i>
    <i>
      <x v="235"/>
    </i>
    <i>
      <x v="237"/>
    </i>
    <i>
      <x v="243"/>
    </i>
    <i>
      <x v="244"/>
    </i>
    <i>
      <x v="246"/>
    </i>
    <i>
      <x v="248"/>
    </i>
    <i>
      <x v="252"/>
    </i>
    <i>
      <x v="255"/>
    </i>
    <i>
      <x v="256"/>
    </i>
    <i>
      <x v="258"/>
    </i>
    <i>
      <x v="261"/>
    </i>
    <i>
      <x v="266"/>
    </i>
    <i>
      <x v="270"/>
    </i>
    <i>
      <x v="272"/>
    </i>
    <i>
      <x v="279"/>
    </i>
    <i>
      <x v="280"/>
    </i>
    <i>
      <x v="285"/>
    </i>
    <i>
      <x v="289"/>
    </i>
    <i>
      <x v="290"/>
    </i>
    <i>
      <x v="291"/>
    </i>
    <i>
      <x v="293"/>
    </i>
    <i>
      <x v="297"/>
    </i>
    <i>
      <x v="298"/>
    </i>
    <i>
      <x v="301"/>
    </i>
    <i>
      <x v="306"/>
    </i>
    <i>
      <x v="310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9"/>
    </i>
    <i>
      <x v="334"/>
    </i>
    <i>
      <x v="340"/>
    </i>
    <i>
      <x v="344"/>
    </i>
    <i>
      <x v="348"/>
    </i>
    <i>
      <x v="349"/>
    </i>
    <i>
      <x v="359"/>
    </i>
    <i>
      <x v="363"/>
    </i>
    <i>
      <x v="364"/>
    </i>
    <i>
      <x v="365"/>
    </i>
    <i>
      <x v="370"/>
    </i>
    <i>
      <x v="374"/>
    </i>
    <i>
      <x v="377"/>
    </i>
    <i>
      <x v="379"/>
    </i>
    <i>
      <x v="382"/>
    </i>
    <i>
      <x v="384"/>
    </i>
    <i>
      <x v="389"/>
    </i>
    <i>
      <x v="391"/>
    </i>
    <i>
      <x v="397"/>
    </i>
    <i>
      <x v="399"/>
    </i>
    <i>
      <x v="403"/>
    </i>
    <i>
      <x v="404"/>
    </i>
    <i>
      <x v="407"/>
    </i>
    <i>
      <x v="408"/>
    </i>
    <i>
      <x v="409"/>
    </i>
    <i>
      <x v="414"/>
    </i>
    <i>
      <x v="416"/>
    </i>
    <i>
      <x v="417"/>
    </i>
    <i>
      <x v="423"/>
    </i>
    <i>
      <x v="425"/>
    </i>
    <i>
      <x v="430"/>
    </i>
    <i>
      <x v="432"/>
    </i>
    <i>
      <x v="433"/>
    </i>
    <i>
      <x v="435"/>
    </i>
    <i>
      <x v="444"/>
    </i>
    <i>
      <x v="447"/>
    </i>
    <i>
      <x v="452"/>
    </i>
    <i>
      <x v="453"/>
    </i>
    <i>
      <x v="456"/>
    </i>
    <i>
      <x v="458"/>
    </i>
    <i>
      <x v="460"/>
    </i>
    <i>
      <x v="461"/>
    </i>
    <i>
      <x v="463"/>
    </i>
    <i>
      <x v="467"/>
    </i>
    <i>
      <x v="469"/>
    </i>
    <i>
      <x v="471"/>
    </i>
    <i>
      <x v="477"/>
    </i>
    <i>
      <x v="482"/>
    </i>
    <i>
      <x v="490"/>
    </i>
    <i>
      <x v="492"/>
    </i>
    <i>
      <x v="500"/>
    </i>
    <i>
      <x v="501"/>
    </i>
    <i>
      <x v="504"/>
    </i>
    <i>
      <x v="505"/>
    </i>
    <i>
      <x v="506"/>
    </i>
    <i>
      <x v="508"/>
    </i>
    <i>
      <x v="517"/>
    </i>
    <i>
      <x v="518"/>
    </i>
    <i>
      <x v="519"/>
    </i>
    <i>
      <x v="520"/>
    </i>
    <i>
      <x v="523"/>
    </i>
    <i>
      <x v="524"/>
    </i>
    <i>
      <x v="527"/>
    </i>
    <i>
      <x v="531"/>
    </i>
    <i>
      <x v="534"/>
    </i>
    <i>
      <x v="535"/>
    </i>
    <i>
      <x v="536"/>
    </i>
    <i>
      <x v="541"/>
    </i>
    <i>
      <x v="544"/>
    </i>
    <i>
      <x v="549"/>
    </i>
    <i>
      <x v="554"/>
    </i>
    <i>
      <x v="558"/>
    </i>
    <i>
      <x v="564"/>
    </i>
    <i>
      <x v="565"/>
    </i>
    <i>
      <x v="566"/>
    </i>
    <i>
      <x v="572"/>
    </i>
    <i>
      <x v="578"/>
    </i>
    <i>
      <x v="590"/>
    </i>
    <i>
      <x v="591"/>
    </i>
    <i>
      <x v="596"/>
    </i>
    <i>
      <x v="599"/>
    </i>
    <i>
      <x v="600"/>
    </i>
    <i>
      <x v="602"/>
    </i>
    <i>
      <x v="603"/>
    </i>
    <i>
      <x v="605"/>
    </i>
    <i>
      <x v="607"/>
    </i>
    <i>
      <x v="608"/>
    </i>
    <i>
      <x v="610"/>
    </i>
    <i>
      <x v="612"/>
    </i>
    <i>
      <x v="616"/>
    </i>
    <i>
      <x v="619"/>
    </i>
    <i>
      <x v="621"/>
    </i>
    <i>
      <x v="623"/>
    </i>
    <i>
      <x v="624"/>
    </i>
    <i>
      <x v="628"/>
    </i>
    <i>
      <x v="630"/>
    </i>
    <i>
      <x v="641"/>
    </i>
    <i>
      <x v="643"/>
    </i>
    <i>
      <x v="648"/>
    </i>
    <i>
      <x v="650"/>
    </i>
    <i>
      <x v="651"/>
    </i>
    <i>
      <x v="652"/>
    </i>
    <i>
      <x v="655"/>
    </i>
    <i>
      <x v="657"/>
    </i>
    <i>
      <x v="660"/>
    </i>
    <i>
      <x v="661"/>
    </i>
    <i>
      <x v="665"/>
    </i>
    <i>
      <x v="666"/>
    </i>
    <i>
      <x v="670"/>
    </i>
    <i>
      <x v="671"/>
    </i>
    <i>
      <x v="675"/>
    </i>
    <i>
      <x v="676"/>
    </i>
    <i>
      <x v="684"/>
    </i>
    <i>
      <x v="685"/>
    </i>
    <i>
      <x v="686"/>
    </i>
    <i>
      <x v="687"/>
    </i>
    <i>
      <x v="691"/>
    </i>
    <i>
      <x v="692"/>
    </i>
    <i>
      <x v="702"/>
    </i>
    <i>
      <x v="703"/>
    </i>
    <i>
      <x v="705"/>
    </i>
    <i>
      <x v="708"/>
    </i>
    <i>
      <x v="714"/>
    </i>
    <i>
      <x v="716"/>
    </i>
    <i>
      <x v="718"/>
    </i>
    <i>
      <x v="732"/>
    </i>
    <i>
      <x v="737"/>
    </i>
    <i>
      <x v="739"/>
    </i>
    <i>
      <x v="740"/>
    </i>
    <i>
      <x v="745"/>
    </i>
    <i>
      <x v="746"/>
    </i>
    <i>
      <x v="747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9"/>
    </i>
    <i>
      <x v="781"/>
    </i>
    <i>
      <x v="787"/>
    </i>
    <i>
      <x v="789"/>
    </i>
    <i>
      <x v="792"/>
    </i>
    <i>
      <x v="794"/>
    </i>
    <i>
      <x v="795"/>
    </i>
    <i>
      <x v="798"/>
    </i>
    <i>
      <x v="800"/>
    </i>
    <i>
      <x v="802"/>
    </i>
    <i>
      <x v="803"/>
    </i>
    <i>
      <x v="807"/>
    </i>
    <i>
      <x v="820"/>
    </i>
    <i>
      <x v="822"/>
    </i>
    <i>
      <x v="828"/>
    </i>
    <i>
      <x v="829"/>
    </i>
    <i>
      <x v="831"/>
    </i>
    <i>
      <x v="832"/>
    </i>
    <i>
      <x v="837"/>
    </i>
    <i>
      <x v="840"/>
    </i>
    <i>
      <x v="841"/>
    </i>
    <i>
      <x v="846"/>
    </i>
    <i>
      <x v="857"/>
    </i>
    <i>
      <x v="859"/>
    </i>
    <i>
      <x v="868"/>
    </i>
    <i>
      <x v="869"/>
    </i>
    <i>
      <x v="871"/>
    </i>
    <i>
      <x v="875"/>
    </i>
    <i>
      <x v="877"/>
    </i>
    <i>
      <x v="882"/>
    </i>
    <i>
      <x v="891"/>
    </i>
    <i>
      <x v="895"/>
    </i>
    <i>
      <x v="897"/>
    </i>
    <i>
      <x v="902"/>
    </i>
    <i>
      <x v="909"/>
    </i>
    <i>
      <x v="910"/>
    </i>
    <i>
      <x v="913"/>
    </i>
    <i>
      <x v="914"/>
    </i>
    <i>
      <x v="915"/>
    </i>
    <i>
      <x v="918"/>
    </i>
    <i>
      <x v="920"/>
    </i>
    <i>
      <x v="926"/>
    </i>
    <i>
      <x v="927"/>
    </i>
    <i>
      <x v="929"/>
    </i>
    <i>
      <x v="937"/>
    </i>
    <i>
      <x v="938"/>
    </i>
    <i>
      <x v="939"/>
    </i>
    <i>
      <x v="941"/>
    </i>
    <i>
      <x v="948"/>
    </i>
    <i>
      <x v="953"/>
    </i>
    <i>
      <x v="955"/>
    </i>
    <i>
      <x v="956"/>
    </i>
    <i>
      <x v="959"/>
    </i>
    <i>
      <x v="961"/>
    </i>
    <i>
      <x v="962"/>
    </i>
    <i>
      <x v="964"/>
    </i>
    <i>
      <x v="965"/>
    </i>
    <i>
      <x v="971"/>
    </i>
    <i>
      <x v="974"/>
    </i>
    <i>
      <x v="975"/>
    </i>
    <i>
      <x v="981"/>
    </i>
    <i>
      <x v="983"/>
    </i>
    <i>
      <x v="988"/>
    </i>
    <i>
      <x v="989"/>
    </i>
    <i>
      <x v="990"/>
    </i>
    <i>
      <x v="991"/>
    </i>
    <i>
      <x v="992"/>
    </i>
    <i>
      <x v="993"/>
    </i>
    <i>
      <x v="1007"/>
    </i>
    <i>
      <x v="1012"/>
    </i>
    <i>
      <x v="1015"/>
    </i>
    <i>
      <x v="1029"/>
    </i>
    <i>
      <x v="1030"/>
    </i>
    <i>
      <x v="1032"/>
    </i>
    <i>
      <x v="1037"/>
    </i>
    <i>
      <x v="1038"/>
    </i>
    <i>
      <x v="1041"/>
    </i>
    <i>
      <x v="1043"/>
    </i>
    <i>
      <x v="1046"/>
    </i>
    <i>
      <x v="1052"/>
    </i>
    <i>
      <x v="1054"/>
    </i>
    <i>
      <x v="1057"/>
    </i>
    <i>
      <x v="1058"/>
    </i>
    <i>
      <x v="1062"/>
    </i>
    <i>
      <x v="1065"/>
    </i>
    <i>
      <x v="1066"/>
    </i>
    <i>
      <x v="1067"/>
    </i>
    <i>
      <x v="1068"/>
    </i>
    <i>
      <x v="1071"/>
    </i>
    <i>
      <x v="1073"/>
    </i>
    <i>
      <x v="1075"/>
    </i>
    <i>
      <x v="1084"/>
    </i>
    <i>
      <x v="1086"/>
    </i>
    <i>
      <x v="1087"/>
    </i>
    <i>
      <x v="1088"/>
    </i>
    <i>
      <x v="1091"/>
    </i>
    <i>
      <x v="1096"/>
    </i>
    <i>
      <x v="1104"/>
    </i>
    <i>
      <x v="1105"/>
    </i>
    <i>
      <x v="1107"/>
    </i>
    <i>
      <x v="1108"/>
    </i>
    <i>
      <x v="1110"/>
    </i>
    <i>
      <x v="1111"/>
    </i>
    <i>
      <x v="1128"/>
    </i>
    <i>
      <x v="1132"/>
    </i>
    <i>
      <x v="1133"/>
    </i>
    <i>
      <x v="1134"/>
    </i>
    <i>
      <x v="1141"/>
    </i>
    <i>
      <x v="1142"/>
    </i>
    <i>
      <x v="1147"/>
    </i>
    <i>
      <x v="1149"/>
    </i>
    <i>
      <x v="1154"/>
    </i>
    <i>
      <x v="1159"/>
    </i>
    <i>
      <x v="1160"/>
    </i>
    <i>
      <x v="1167"/>
    </i>
    <i>
      <x v="1168"/>
    </i>
    <i>
      <x v="1169"/>
    </i>
    <i>
      <x v="1172"/>
    </i>
    <i>
      <x v="1174"/>
    </i>
    <i>
      <x v="1180"/>
    </i>
    <i>
      <x v="1182"/>
    </i>
    <i>
      <x v="1186"/>
    </i>
    <i>
      <x v="1188"/>
    </i>
    <i>
      <x v="1189"/>
    </i>
    <i>
      <x v="1191"/>
    </i>
    <i>
      <x v="1194"/>
    </i>
    <i>
      <x v="1195"/>
    </i>
    <i>
      <x v="1196"/>
    </i>
    <i>
      <x v="1201"/>
    </i>
    <i>
      <x v="1210"/>
    </i>
    <i>
      <x v="1219"/>
    </i>
    <i>
      <x v="1224"/>
    </i>
    <i>
      <x v="1226"/>
    </i>
    <i>
      <x v="1234"/>
    </i>
    <i>
      <x v="1235"/>
    </i>
    <i>
      <x v="1236"/>
    </i>
    <i>
      <x v="1237"/>
    </i>
    <i>
      <x v="1240"/>
    </i>
    <i>
      <x v="1244"/>
    </i>
    <i>
      <x v="1246"/>
    </i>
    <i>
      <x v="1253"/>
    </i>
    <i>
      <x v="1254"/>
    </i>
    <i>
      <x v="1260"/>
    </i>
    <i>
      <x v="1263"/>
    </i>
    <i>
      <x v="1265"/>
    </i>
    <i>
      <x v="1275"/>
    </i>
    <i>
      <x v="1276"/>
    </i>
    <i>
      <x v="1278"/>
    </i>
    <i>
      <x v="1283"/>
    </i>
    <i>
      <x v="1289"/>
    </i>
    <i>
      <x v="1291"/>
    </i>
    <i>
      <x v="1292"/>
    </i>
    <i>
      <x v="1293"/>
    </i>
    <i>
      <x v="1298"/>
    </i>
    <i>
      <x v="1300"/>
    </i>
    <i>
      <x v="1301"/>
    </i>
    <i>
      <x v="1302"/>
    </i>
    <i>
      <x v="1304"/>
    </i>
    <i>
      <x v="1312"/>
    </i>
    <i>
      <x v="1313"/>
    </i>
    <i>
      <x v="1315"/>
    </i>
    <i>
      <x v="1322"/>
    </i>
    <i>
      <x v="1329"/>
    </i>
    <i>
      <x v="1334"/>
    </i>
    <i>
      <x v="1338"/>
    </i>
    <i>
      <x v="1342"/>
    </i>
    <i>
      <x v="1344"/>
    </i>
    <i>
      <x v="1349"/>
    </i>
    <i>
      <x v="1350"/>
    </i>
    <i>
      <x v="1351"/>
    </i>
    <i>
      <x v="1354"/>
    </i>
    <i>
      <x v="1358"/>
    </i>
    <i>
      <x v="1360"/>
    </i>
    <i>
      <x v="1363"/>
    </i>
    <i>
      <x v="1364"/>
    </i>
    <i>
      <x v="1365"/>
    </i>
    <i>
      <x v="1366"/>
    </i>
    <i>
      <x v="1367"/>
    </i>
    <i>
      <x v="1372"/>
    </i>
    <i>
      <x v="1374"/>
    </i>
    <i>
      <x v="1378"/>
    </i>
    <i>
      <x v="1382"/>
    </i>
    <i>
      <x v="1386"/>
    </i>
    <i>
      <x v="1395"/>
    </i>
    <i>
      <x v="1397"/>
    </i>
    <i>
      <x v="1401"/>
    </i>
    <i>
      <x v="1408"/>
    </i>
    <i>
      <x v="1409"/>
    </i>
    <i>
      <x v="1410"/>
    </i>
    <i>
      <x v="1416"/>
    </i>
    <i>
      <x v="1417"/>
    </i>
    <i>
      <x v="1420"/>
    </i>
    <i>
      <x v="1426"/>
    </i>
    <i>
      <x v="1430"/>
    </i>
    <i>
      <x v="1433"/>
    </i>
    <i>
      <x v="1442"/>
    </i>
    <i>
      <x v="1447"/>
    </i>
    <i>
      <x v="1448"/>
    </i>
    <i>
      <x v="1450"/>
    </i>
    <i>
      <x v="1455"/>
    </i>
    <i>
      <x v="1457"/>
    </i>
  </rowItems>
  <colItems count="1">
    <i/>
  </colItems>
  <pageFields count="1">
    <pageField fld="17" hier="-1"/>
  </pageFields>
  <dataFields count="1">
    <dataField name="2 story" fld="83" baseField="0" baseItem="0"/>
  </dataFields>
  <formats count="15">
    <format dxfId="241">
      <pivotArea field="0" type="button" dataOnly="0" labelOnly="1" outline="0" axis="axisRow" fieldPosition="0"/>
    </format>
    <format dxfId="240">
      <pivotArea dataOnly="0" labelOnly="1" outline="0" axis="axisValues" fieldPosition="0"/>
    </format>
    <format dxfId="239">
      <pivotArea type="all" dataOnly="0" outline="0" fieldPosition="0"/>
    </format>
    <format dxfId="238">
      <pivotArea outline="0" collapsedLevelsAreSubtotals="1" fieldPosition="0"/>
    </format>
    <format dxfId="237">
      <pivotArea field="0" type="button" dataOnly="0" labelOnly="1" outline="0" axis="axisRow" fieldPosition="0"/>
    </format>
    <format dxfId="236">
      <pivotArea dataOnly="0" labelOnly="1" fieldPosition="0">
        <references count="1">
          <reference field="0" count="50">
            <x v="0"/>
            <x v="2"/>
            <x v="3"/>
            <x v="4"/>
            <x v="7"/>
            <x v="11"/>
            <x v="20"/>
            <x v="30"/>
            <x v="35"/>
            <x v="48"/>
            <x v="50"/>
            <x v="56"/>
            <x v="57"/>
            <x v="58"/>
            <x v="63"/>
            <x v="64"/>
            <x v="65"/>
            <x v="72"/>
            <x v="74"/>
            <x v="79"/>
            <x v="80"/>
            <x v="85"/>
            <x v="86"/>
            <x v="87"/>
            <x v="94"/>
            <x v="95"/>
            <x v="101"/>
            <x v="105"/>
            <x v="112"/>
            <x v="114"/>
            <x v="115"/>
            <x v="118"/>
            <x v="119"/>
            <x v="128"/>
            <x v="130"/>
            <x v="131"/>
            <x v="138"/>
            <x v="139"/>
            <x v="145"/>
            <x v="147"/>
            <x v="152"/>
            <x v="157"/>
            <x v="158"/>
            <x v="159"/>
            <x v="161"/>
            <x v="167"/>
            <x v="168"/>
            <x v="172"/>
            <x v="176"/>
            <x v="180"/>
          </reference>
        </references>
      </pivotArea>
    </format>
    <format dxfId="235">
      <pivotArea dataOnly="0" labelOnly="1" fieldPosition="0">
        <references count="1">
          <reference field="0" count="50">
            <x v="181"/>
            <x v="190"/>
            <x v="191"/>
            <x v="193"/>
            <x v="195"/>
            <x v="197"/>
            <x v="208"/>
            <x v="212"/>
            <x v="214"/>
            <x v="217"/>
            <x v="221"/>
            <x v="222"/>
            <x v="225"/>
            <x v="226"/>
            <x v="227"/>
            <x v="231"/>
            <x v="232"/>
            <x v="234"/>
            <x v="235"/>
            <x v="237"/>
            <x v="243"/>
            <x v="244"/>
            <x v="246"/>
            <x v="248"/>
            <x v="252"/>
            <x v="255"/>
            <x v="256"/>
            <x v="258"/>
            <x v="261"/>
            <x v="266"/>
            <x v="270"/>
            <x v="272"/>
            <x v="279"/>
            <x v="280"/>
            <x v="285"/>
            <x v="289"/>
            <x v="290"/>
            <x v="291"/>
            <x v="293"/>
            <x v="297"/>
            <x v="298"/>
            <x v="301"/>
            <x v="306"/>
            <x v="310"/>
            <x v="314"/>
            <x v="315"/>
            <x v="316"/>
            <x v="317"/>
            <x v="318"/>
            <x v="320"/>
          </reference>
        </references>
      </pivotArea>
    </format>
    <format dxfId="234">
      <pivotArea dataOnly="0" labelOnly="1" fieldPosition="0">
        <references count="1">
          <reference field="0" count="50">
            <x v="321"/>
            <x v="322"/>
            <x v="329"/>
            <x v="334"/>
            <x v="340"/>
            <x v="344"/>
            <x v="348"/>
            <x v="349"/>
            <x v="359"/>
            <x v="363"/>
            <x v="364"/>
            <x v="365"/>
            <x v="370"/>
            <x v="374"/>
            <x v="377"/>
            <x v="379"/>
            <x v="382"/>
            <x v="384"/>
            <x v="389"/>
            <x v="391"/>
            <x v="397"/>
            <x v="399"/>
            <x v="403"/>
            <x v="404"/>
            <x v="407"/>
            <x v="408"/>
            <x v="409"/>
            <x v="414"/>
            <x v="416"/>
            <x v="417"/>
            <x v="423"/>
            <x v="425"/>
            <x v="430"/>
            <x v="432"/>
            <x v="433"/>
            <x v="435"/>
            <x v="444"/>
            <x v="447"/>
            <x v="452"/>
            <x v="453"/>
            <x v="456"/>
            <x v="458"/>
            <x v="460"/>
            <x v="461"/>
            <x v="463"/>
            <x v="467"/>
            <x v="469"/>
            <x v="471"/>
            <x v="477"/>
            <x v="482"/>
          </reference>
        </references>
      </pivotArea>
    </format>
    <format dxfId="233">
      <pivotArea dataOnly="0" labelOnly="1" fieldPosition="0">
        <references count="1">
          <reference field="0" count="50">
            <x v="490"/>
            <x v="492"/>
            <x v="500"/>
            <x v="501"/>
            <x v="504"/>
            <x v="505"/>
            <x v="506"/>
            <x v="508"/>
            <x v="517"/>
            <x v="518"/>
            <x v="519"/>
            <x v="520"/>
            <x v="523"/>
            <x v="524"/>
            <x v="527"/>
            <x v="531"/>
            <x v="534"/>
            <x v="535"/>
            <x v="536"/>
            <x v="541"/>
            <x v="544"/>
            <x v="549"/>
            <x v="554"/>
            <x v="558"/>
            <x v="564"/>
            <x v="565"/>
            <x v="566"/>
            <x v="572"/>
            <x v="578"/>
            <x v="590"/>
            <x v="591"/>
            <x v="596"/>
            <x v="599"/>
            <x v="600"/>
            <x v="602"/>
            <x v="603"/>
            <x v="605"/>
            <x v="607"/>
            <x v="608"/>
            <x v="610"/>
            <x v="612"/>
            <x v="616"/>
            <x v="619"/>
            <x v="621"/>
            <x v="623"/>
            <x v="624"/>
            <x v="628"/>
            <x v="630"/>
            <x v="641"/>
            <x v="643"/>
          </reference>
        </references>
      </pivotArea>
    </format>
    <format dxfId="232">
      <pivotArea dataOnly="0" labelOnly="1" fieldPosition="0">
        <references count="1">
          <reference field="0" count="50">
            <x v="648"/>
            <x v="650"/>
            <x v="651"/>
            <x v="652"/>
            <x v="655"/>
            <x v="657"/>
            <x v="660"/>
            <x v="661"/>
            <x v="665"/>
            <x v="666"/>
            <x v="670"/>
            <x v="671"/>
            <x v="675"/>
            <x v="676"/>
            <x v="684"/>
            <x v="685"/>
            <x v="686"/>
            <x v="687"/>
            <x v="691"/>
            <x v="692"/>
            <x v="702"/>
            <x v="703"/>
            <x v="705"/>
            <x v="708"/>
            <x v="714"/>
            <x v="716"/>
            <x v="718"/>
            <x v="732"/>
            <x v="737"/>
            <x v="739"/>
            <x v="740"/>
            <x v="745"/>
            <x v="746"/>
            <x v="747"/>
            <x v="751"/>
            <x v="753"/>
            <x v="755"/>
            <x v="756"/>
            <x v="757"/>
            <x v="758"/>
            <x v="759"/>
            <x v="762"/>
            <x v="763"/>
            <x v="766"/>
            <x v="769"/>
            <x v="781"/>
            <x v="787"/>
            <x v="789"/>
            <x v="792"/>
            <x v="794"/>
          </reference>
        </references>
      </pivotArea>
    </format>
    <format dxfId="231">
      <pivotArea dataOnly="0" labelOnly="1" fieldPosition="0">
        <references count="1">
          <reference field="0" count="50">
            <x v="795"/>
            <x v="798"/>
            <x v="800"/>
            <x v="802"/>
            <x v="803"/>
            <x v="807"/>
            <x v="820"/>
            <x v="822"/>
            <x v="828"/>
            <x v="829"/>
            <x v="831"/>
            <x v="832"/>
            <x v="837"/>
            <x v="840"/>
            <x v="841"/>
            <x v="846"/>
            <x v="857"/>
            <x v="859"/>
            <x v="868"/>
            <x v="869"/>
            <x v="871"/>
            <x v="875"/>
            <x v="877"/>
            <x v="882"/>
            <x v="891"/>
            <x v="895"/>
            <x v="897"/>
            <x v="902"/>
            <x v="909"/>
            <x v="910"/>
            <x v="913"/>
            <x v="914"/>
            <x v="915"/>
            <x v="918"/>
            <x v="920"/>
            <x v="926"/>
            <x v="927"/>
            <x v="929"/>
            <x v="937"/>
            <x v="938"/>
            <x v="939"/>
            <x v="941"/>
            <x v="948"/>
            <x v="953"/>
            <x v="955"/>
            <x v="956"/>
            <x v="959"/>
            <x v="961"/>
            <x v="962"/>
            <x v="964"/>
          </reference>
        </references>
      </pivotArea>
    </format>
    <format dxfId="230">
      <pivotArea dataOnly="0" labelOnly="1" fieldPosition="0">
        <references count="1">
          <reference field="0" count="50">
            <x v="965"/>
            <x v="971"/>
            <x v="974"/>
            <x v="975"/>
            <x v="981"/>
            <x v="983"/>
            <x v="988"/>
            <x v="989"/>
            <x v="990"/>
            <x v="991"/>
            <x v="992"/>
            <x v="993"/>
            <x v="1007"/>
            <x v="1012"/>
            <x v="1015"/>
            <x v="1029"/>
            <x v="1030"/>
            <x v="1032"/>
            <x v="1037"/>
            <x v="1038"/>
            <x v="1041"/>
            <x v="1043"/>
            <x v="1046"/>
            <x v="1052"/>
            <x v="1054"/>
            <x v="1057"/>
            <x v="1058"/>
            <x v="1062"/>
            <x v="1065"/>
            <x v="1066"/>
            <x v="1067"/>
            <x v="1068"/>
            <x v="1071"/>
            <x v="1073"/>
            <x v="1075"/>
            <x v="1084"/>
            <x v="1086"/>
            <x v="1087"/>
            <x v="1088"/>
            <x v="1091"/>
            <x v="1096"/>
            <x v="1104"/>
            <x v="1105"/>
            <x v="1107"/>
            <x v="1108"/>
            <x v="1110"/>
            <x v="1111"/>
            <x v="1128"/>
            <x v="1132"/>
            <x v="1133"/>
          </reference>
        </references>
      </pivotArea>
    </format>
    <format dxfId="229">
      <pivotArea dataOnly="0" labelOnly="1" fieldPosition="0">
        <references count="1">
          <reference field="0" count="50">
            <x v="1134"/>
            <x v="1141"/>
            <x v="1142"/>
            <x v="1147"/>
            <x v="1149"/>
            <x v="1154"/>
            <x v="1159"/>
            <x v="1160"/>
            <x v="1167"/>
            <x v="1168"/>
            <x v="1169"/>
            <x v="1172"/>
            <x v="1174"/>
            <x v="1180"/>
            <x v="1182"/>
            <x v="1186"/>
            <x v="1188"/>
            <x v="1189"/>
            <x v="1191"/>
            <x v="1194"/>
            <x v="1195"/>
            <x v="1196"/>
            <x v="1201"/>
            <x v="1210"/>
            <x v="1219"/>
            <x v="1224"/>
            <x v="1226"/>
            <x v="1234"/>
            <x v="1235"/>
            <x v="1236"/>
            <x v="1237"/>
            <x v="1240"/>
            <x v="1244"/>
            <x v="1246"/>
            <x v="1253"/>
            <x v="1254"/>
            <x v="1260"/>
            <x v="1263"/>
            <x v="1265"/>
            <x v="1275"/>
            <x v="1276"/>
            <x v="1278"/>
            <x v="1283"/>
            <x v="1289"/>
            <x v="1291"/>
            <x v="1292"/>
            <x v="1293"/>
            <x v="1298"/>
            <x v="1300"/>
            <x v="1301"/>
          </reference>
        </references>
      </pivotArea>
    </format>
    <format dxfId="228">
      <pivotArea dataOnly="0" labelOnly="1" fieldPosition="0">
        <references count="1">
          <reference field="0" count="45">
            <x v="1302"/>
            <x v="1304"/>
            <x v="1312"/>
            <x v="1313"/>
            <x v="1315"/>
            <x v="1322"/>
            <x v="1329"/>
            <x v="1334"/>
            <x v="1338"/>
            <x v="1342"/>
            <x v="1344"/>
            <x v="1349"/>
            <x v="1350"/>
            <x v="1351"/>
            <x v="1354"/>
            <x v="1358"/>
            <x v="1360"/>
            <x v="1363"/>
            <x v="1364"/>
            <x v="1365"/>
            <x v="1366"/>
            <x v="1367"/>
            <x v="1372"/>
            <x v="1374"/>
            <x v="1378"/>
            <x v="1382"/>
            <x v="1386"/>
            <x v="1395"/>
            <x v="1397"/>
            <x v="1401"/>
            <x v="1408"/>
            <x v="1409"/>
            <x v="1410"/>
            <x v="1416"/>
            <x v="1417"/>
            <x v="1420"/>
            <x v="1426"/>
            <x v="1430"/>
            <x v="1433"/>
            <x v="1442"/>
            <x v="1447"/>
            <x v="1448"/>
            <x v="1450"/>
            <x v="1455"/>
            <x v="1457"/>
          </reference>
        </references>
      </pivotArea>
    </format>
    <format dxfId="22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B87B81-0828-3E4A-95C9-AAE3037B95AD}" name="PivotTable69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O4:P69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1"/>
        <item h="1" x="5"/>
        <item h="1" x="3"/>
        <item h="1" x="2"/>
        <item h="1" x="4"/>
        <item h="1" x="0"/>
        <item h="1" x="7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65">
    <i>
      <x v="54"/>
    </i>
    <i>
      <x v="75"/>
    </i>
    <i>
      <x v="84"/>
    </i>
    <i>
      <x v="111"/>
    </i>
    <i>
      <x v="120"/>
    </i>
    <i>
      <x v="186"/>
    </i>
    <i>
      <x v="253"/>
    </i>
    <i>
      <x v="260"/>
    </i>
    <i>
      <x v="262"/>
    </i>
    <i>
      <x v="295"/>
    </i>
    <i>
      <x v="319"/>
    </i>
    <i>
      <x v="324"/>
    </i>
    <i>
      <x v="358"/>
    </i>
    <i>
      <x v="367"/>
    </i>
    <i>
      <x v="387"/>
    </i>
    <i>
      <x v="426"/>
    </i>
    <i>
      <x v="472"/>
    </i>
    <i>
      <x v="516"/>
    </i>
    <i>
      <x v="530"/>
    </i>
    <i>
      <x v="573"/>
    </i>
    <i>
      <x v="574"/>
    </i>
    <i>
      <x v="577"/>
    </i>
    <i>
      <x v="611"/>
    </i>
    <i>
      <x v="627"/>
    </i>
    <i>
      <x v="629"/>
    </i>
    <i>
      <x v="642"/>
    </i>
    <i>
      <x v="731"/>
    </i>
    <i>
      <x v="743"/>
    </i>
    <i>
      <x v="772"/>
    </i>
    <i>
      <x v="791"/>
    </i>
    <i>
      <x v="806"/>
    </i>
    <i>
      <x v="808"/>
    </i>
    <i>
      <x v="818"/>
    </i>
    <i>
      <x v="842"/>
    </i>
    <i>
      <x v="849"/>
    </i>
    <i>
      <x v="853"/>
    </i>
    <i>
      <x v="856"/>
    </i>
    <i>
      <x v="944"/>
    </i>
    <i>
      <x v="946"/>
    </i>
    <i>
      <x v="969"/>
    </i>
    <i>
      <x v="1005"/>
    </i>
    <i>
      <x v="1018"/>
    </i>
    <i>
      <x v="1116"/>
    </i>
    <i>
      <x v="1118"/>
    </i>
    <i>
      <x v="1124"/>
    </i>
    <i>
      <x v="1156"/>
    </i>
    <i>
      <x v="1164"/>
    </i>
    <i>
      <x v="1170"/>
    </i>
    <i>
      <x v="1213"/>
    </i>
    <i>
      <x v="1225"/>
    </i>
    <i>
      <x v="1229"/>
    </i>
    <i>
      <x v="1231"/>
    </i>
    <i>
      <x v="1245"/>
    </i>
    <i>
      <x v="1247"/>
    </i>
    <i>
      <x v="1258"/>
    </i>
    <i>
      <x v="1273"/>
    </i>
    <i>
      <x v="1277"/>
    </i>
    <i>
      <x v="1290"/>
    </i>
    <i>
      <x v="1331"/>
    </i>
    <i>
      <x v="1355"/>
    </i>
    <i>
      <x v="1371"/>
    </i>
    <i>
      <x v="1379"/>
    </i>
    <i>
      <x v="1423"/>
    </i>
    <i>
      <x v="1439"/>
    </i>
    <i>
      <x v="1452"/>
    </i>
  </rowItems>
  <colItems count="1">
    <i/>
  </colItems>
  <pageFields count="1">
    <pageField fld="17" hier="-1"/>
  </pageFields>
  <dataFields count="1">
    <dataField name="Split Level" fld="83" baseField="0" baseItem="0"/>
  </dataFields>
  <formats count="8">
    <format dxfId="249">
      <pivotArea field="0" type="button" dataOnly="0" labelOnly="1" outline="0" axis="axisRow" fieldPosition="0"/>
    </format>
    <format dxfId="248">
      <pivotArea dataOnly="0" labelOnly="1" outline="0" axis="axisValues" fieldPosition="0"/>
    </format>
    <format dxfId="247">
      <pivotArea type="all" dataOnly="0" outline="0" fieldPosition="0"/>
    </format>
    <format dxfId="246">
      <pivotArea outline="0" collapsedLevelsAreSubtotals="1" fieldPosition="0"/>
    </format>
    <format dxfId="245">
      <pivotArea field="0" type="button" dataOnly="0" labelOnly="1" outline="0" axis="axisRow" fieldPosition="0"/>
    </format>
    <format dxfId="244">
      <pivotArea dataOnly="0" labelOnly="1" fieldPosition="0">
        <references count="1">
          <reference field="0" count="50">
            <x v="54"/>
            <x v="75"/>
            <x v="84"/>
            <x v="111"/>
            <x v="120"/>
            <x v="186"/>
            <x v="253"/>
            <x v="260"/>
            <x v="262"/>
            <x v="295"/>
            <x v="319"/>
            <x v="324"/>
            <x v="358"/>
            <x v="367"/>
            <x v="387"/>
            <x v="426"/>
            <x v="472"/>
            <x v="516"/>
            <x v="530"/>
            <x v="573"/>
            <x v="574"/>
            <x v="577"/>
            <x v="611"/>
            <x v="627"/>
            <x v="629"/>
            <x v="642"/>
            <x v="731"/>
            <x v="743"/>
            <x v="772"/>
            <x v="791"/>
            <x v="806"/>
            <x v="808"/>
            <x v="818"/>
            <x v="842"/>
            <x v="849"/>
            <x v="853"/>
            <x v="856"/>
            <x v="944"/>
            <x v="946"/>
            <x v="969"/>
            <x v="1005"/>
            <x v="1018"/>
            <x v="1116"/>
            <x v="1118"/>
            <x v="1124"/>
            <x v="1156"/>
            <x v="1164"/>
            <x v="1170"/>
            <x v="1213"/>
            <x v="1225"/>
          </reference>
        </references>
      </pivotArea>
    </format>
    <format dxfId="243">
      <pivotArea dataOnly="0" labelOnly="1" fieldPosition="0">
        <references count="1">
          <reference field="0" count="15">
            <x v="1229"/>
            <x v="1231"/>
            <x v="1245"/>
            <x v="1247"/>
            <x v="1258"/>
            <x v="1273"/>
            <x v="1277"/>
            <x v="1290"/>
            <x v="1331"/>
            <x v="1355"/>
            <x v="1371"/>
            <x v="1379"/>
            <x v="1423"/>
            <x v="1439"/>
            <x v="1452"/>
          </reference>
        </references>
      </pivotArea>
    </format>
    <format dxfId="24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50F805-A2D6-3B48-95EA-A0244A5235EA}" name="PivotTable64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4:B158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x="1"/>
        <item h="1" x="5"/>
        <item h="1" x="3"/>
        <item h="1" x="2"/>
        <item h="1" x="4"/>
        <item h="1" x="0"/>
        <item h="1" x="7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54">
    <i>
      <x v="5"/>
    </i>
    <i>
      <x v="8"/>
    </i>
    <i>
      <x v="46"/>
    </i>
    <i>
      <x v="51"/>
    </i>
    <i>
      <x v="69"/>
    </i>
    <i>
      <x v="77"/>
    </i>
    <i>
      <x v="88"/>
    </i>
    <i>
      <x v="104"/>
    </i>
    <i>
      <x v="108"/>
    </i>
    <i>
      <x v="110"/>
    </i>
    <i>
      <x v="121"/>
    </i>
    <i>
      <x v="125"/>
    </i>
    <i>
      <x v="142"/>
    </i>
    <i>
      <x v="149"/>
    </i>
    <i>
      <x v="155"/>
    </i>
    <i>
      <x v="165"/>
    </i>
    <i>
      <x v="170"/>
    </i>
    <i>
      <x v="177"/>
    </i>
    <i>
      <x v="183"/>
    </i>
    <i>
      <x v="184"/>
    </i>
    <i>
      <x v="187"/>
    </i>
    <i>
      <x v="202"/>
    </i>
    <i>
      <x v="204"/>
    </i>
    <i>
      <x v="218"/>
    </i>
    <i>
      <x v="239"/>
    </i>
    <i>
      <x v="242"/>
    </i>
    <i>
      <x v="249"/>
    </i>
    <i>
      <x v="263"/>
    </i>
    <i>
      <x v="275"/>
    </i>
    <i>
      <x v="286"/>
    </i>
    <i>
      <x v="292"/>
    </i>
    <i>
      <x v="296"/>
    </i>
    <i>
      <x v="307"/>
    </i>
    <i>
      <x v="312"/>
    </i>
    <i>
      <x v="335"/>
    </i>
    <i>
      <x v="345"/>
    </i>
    <i>
      <x v="352"/>
    </i>
    <i>
      <x v="354"/>
    </i>
    <i>
      <x v="361"/>
    </i>
    <i>
      <x v="371"/>
    </i>
    <i>
      <x v="380"/>
    </i>
    <i>
      <x v="386"/>
    </i>
    <i>
      <x v="390"/>
    </i>
    <i>
      <x v="394"/>
    </i>
    <i>
      <x v="406"/>
    </i>
    <i>
      <x v="418"/>
    </i>
    <i>
      <x v="431"/>
    </i>
    <i>
      <x v="436"/>
    </i>
    <i>
      <x v="439"/>
    </i>
    <i>
      <x v="442"/>
    </i>
    <i>
      <x v="448"/>
    </i>
    <i>
      <x v="449"/>
    </i>
    <i>
      <x v="459"/>
    </i>
    <i>
      <x v="488"/>
    </i>
    <i>
      <x v="491"/>
    </i>
    <i>
      <x v="497"/>
    </i>
    <i>
      <x v="522"/>
    </i>
    <i>
      <x v="545"/>
    </i>
    <i>
      <x v="546"/>
    </i>
    <i>
      <x v="557"/>
    </i>
    <i>
      <x v="563"/>
    </i>
    <i>
      <x v="568"/>
    </i>
    <i>
      <x v="575"/>
    </i>
    <i>
      <x v="576"/>
    </i>
    <i>
      <x v="579"/>
    </i>
    <i>
      <x v="584"/>
    </i>
    <i>
      <x v="601"/>
    </i>
    <i>
      <x v="637"/>
    </i>
    <i>
      <x v="653"/>
    </i>
    <i>
      <x v="658"/>
    </i>
    <i>
      <x v="681"/>
    </i>
    <i>
      <x v="694"/>
    </i>
    <i>
      <x v="711"/>
    </i>
    <i>
      <x v="723"/>
    </i>
    <i>
      <x v="729"/>
    </i>
    <i>
      <x v="749"/>
    </i>
    <i>
      <x v="750"/>
    </i>
    <i>
      <x v="767"/>
    </i>
    <i>
      <x v="786"/>
    </i>
    <i>
      <x v="799"/>
    </i>
    <i>
      <x v="814"/>
    </i>
    <i>
      <x v="823"/>
    </i>
    <i>
      <x v="839"/>
    </i>
    <i>
      <x v="844"/>
    </i>
    <i>
      <x v="848"/>
    </i>
    <i>
      <x v="860"/>
    </i>
    <i>
      <x v="874"/>
    </i>
    <i>
      <x v="881"/>
    </i>
    <i>
      <x v="887"/>
    </i>
    <i>
      <x v="890"/>
    </i>
    <i>
      <x v="907"/>
    </i>
    <i>
      <x v="921"/>
    </i>
    <i>
      <x v="945"/>
    </i>
    <i>
      <x v="966"/>
    </i>
    <i>
      <x v="968"/>
    </i>
    <i>
      <x v="970"/>
    </i>
    <i>
      <x v="984"/>
    </i>
    <i>
      <x v="986"/>
    </i>
    <i>
      <x v="995"/>
    </i>
    <i>
      <x v="1009"/>
    </i>
    <i>
      <x v="1010"/>
    </i>
    <i>
      <x v="1022"/>
    </i>
    <i>
      <x v="1028"/>
    </i>
    <i>
      <x v="1059"/>
    </i>
    <i>
      <x v="1072"/>
    </i>
    <i>
      <x v="1076"/>
    </i>
    <i>
      <x v="1092"/>
    </i>
    <i>
      <x v="1098"/>
    </i>
    <i>
      <x v="1130"/>
    </i>
    <i>
      <x v="1136"/>
    </i>
    <i>
      <x v="1137"/>
    </i>
    <i>
      <x v="1144"/>
    </i>
    <i>
      <x v="1145"/>
    </i>
    <i>
      <x v="1148"/>
    </i>
    <i>
      <x v="1173"/>
    </i>
    <i>
      <x v="1175"/>
    </i>
    <i>
      <x v="1177"/>
    </i>
    <i>
      <x v="1178"/>
    </i>
    <i>
      <x v="1185"/>
    </i>
    <i>
      <x v="1192"/>
    </i>
    <i>
      <x v="1202"/>
    </i>
    <i>
      <x v="1211"/>
    </i>
    <i>
      <x v="1216"/>
    </i>
    <i>
      <x v="1218"/>
    </i>
    <i>
      <x v="1222"/>
    </i>
    <i>
      <x v="1230"/>
    </i>
    <i>
      <x v="1255"/>
    </i>
    <i>
      <x v="1262"/>
    </i>
    <i>
      <x v="1268"/>
    </i>
    <i>
      <x v="1269"/>
    </i>
    <i>
      <x v="1274"/>
    </i>
    <i>
      <x v="1279"/>
    </i>
    <i>
      <x v="1284"/>
    </i>
    <i>
      <x v="1285"/>
    </i>
    <i>
      <x v="1328"/>
    </i>
    <i>
      <x v="1333"/>
    </i>
    <i>
      <x v="1343"/>
    </i>
    <i>
      <x v="1352"/>
    </i>
    <i>
      <x v="1353"/>
    </i>
    <i>
      <x v="1362"/>
    </i>
    <i>
      <x v="1370"/>
    </i>
    <i>
      <x v="1377"/>
    </i>
    <i>
      <x v="1384"/>
    </i>
    <i>
      <x v="1385"/>
    </i>
    <i>
      <x v="1387"/>
    </i>
    <i>
      <x v="1389"/>
    </i>
    <i>
      <x v="1393"/>
    </i>
    <i>
      <x v="1398"/>
    </i>
    <i>
      <x v="1399"/>
    </i>
    <i>
      <x v="1400"/>
    </i>
    <i>
      <x v="1404"/>
    </i>
    <i>
      <x v="1411"/>
    </i>
    <i>
      <x v="1414"/>
    </i>
    <i>
      <x v="1427"/>
    </i>
  </rowItems>
  <colItems count="1">
    <i/>
  </colItems>
  <pageFields count="1">
    <pageField fld="17" hier="-1"/>
  </pageFields>
  <dataFields count="1">
    <dataField name="1.5 finished" fld="83" baseField="0" baseItem="0"/>
  </dataFields>
  <formats count="10">
    <format dxfId="259">
      <pivotArea field="0" type="button" dataOnly="0" labelOnly="1" outline="0" axis="axisRow" fieldPosition="0"/>
    </format>
    <format dxfId="258">
      <pivotArea dataOnly="0" labelOnly="1" outline="0" axis="axisValues" fieldPosition="0"/>
    </format>
    <format dxfId="257">
      <pivotArea type="all" dataOnly="0" outline="0" fieldPosition="0"/>
    </format>
    <format dxfId="256">
      <pivotArea outline="0" collapsedLevelsAreSubtotals="1" fieldPosition="0"/>
    </format>
    <format dxfId="255">
      <pivotArea field="0" type="button" dataOnly="0" labelOnly="1" outline="0" axis="axisRow" fieldPosition="0"/>
    </format>
    <format dxfId="254">
      <pivotArea dataOnly="0" labelOnly="1" fieldPosition="0">
        <references count="1">
          <reference field="0" count="50">
            <x v="5"/>
            <x v="8"/>
            <x v="46"/>
            <x v="51"/>
            <x v="69"/>
            <x v="77"/>
            <x v="88"/>
            <x v="104"/>
            <x v="108"/>
            <x v="110"/>
            <x v="121"/>
            <x v="125"/>
            <x v="142"/>
            <x v="149"/>
            <x v="155"/>
            <x v="165"/>
            <x v="170"/>
            <x v="177"/>
            <x v="183"/>
            <x v="184"/>
            <x v="187"/>
            <x v="202"/>
            <x v="204"/>
            <x v="218"/>
            <x v="239"/>
            <x v="242"/>
            <x v="249"/>
            <x v="263"/>
            <x v="275"/>
            <x v="286"/>
            <x v="292"/>
            <x v="296"/>
            <x v="307"/>
            <x v="312"/>
            <x v="335"/>
            <x v="345"/>
            <x v="352"/>
            <x v="354"/>
            <x v="361"/>
            <x v="371"/>
            <x v="380"/>
            <x v="386"/>
            <x v="390"/>
            <x v="394"/>
            <x v="406"/>
            <x v="418"/>
            <x v="431"/>
            <x v="436"/>
            <x v="439"/>
            <x v="442"/>
          </reference>
        </references>
      </pivotArea>
    </format>
    <format dxfId="253">
      <pivotArea dataOnly="0" labelOnly="1" fieldPosition="0">
        <references count="1">
          <reference field="0" count="50">
            <x v="448"/>
            <x v="449"/>
            <x v="459"/>
            <x v="488"/>
            <x v="491"/>
            <x v="497"/>
            <x v="522"/>
            <x v="545"/>
            <x v="546"/>
            <x v="557"/>
            <x v="563"/>
            <x v="568"/>
            <x v="575"/>
            <x v="576"/>
            <x v="579"/>
            <x v="584"/>
            <x v="601"/>
            <x v="637"/>
            <x v="653"/>
            <x v="658"/>
            <x v="681"/>
            <x v="694"/>
            <x v="711"/>
            <x v="723"/>
            <x v="729"/>
            <x v="749"/>
            <x v="750"/>
            <x v="767"/>
            <x v="786"/>
            <x v="799"/>
            <x v="814"/>
            <x v="823"/>
            <x v="839"/>
            <x v="844"/>
            <x v="848"/>
            <x v="860"/>
            <x v="874"/>
            <x v="881"/>
            <x v="887"/>
            <x v="890"/>
            <x v="907"/>
            <x v="921"/>
            <x v="945"/>
            <x v="966"/>
            <x v="968"/>
            <x v="970"/>
            <x v="984"/>
            <x v="986"/>
            <x v="995"/>
            <x v="1009"/>
          </reference>
        </references>
      </pivotArea>
    </format>
    <format dxfId="252">
      <pivotArea dataOnly="0" labelOnly="1" fieldPosition="0">
        <references count="1">
          <reference field="0" count="50">
            <x v="1010"/>
            <x v="1022"/>
            <x v="1028"/>
            <x v="1059"/>
            <x v="1072"/>
            <x v="1076"/>
            <x v="1092"/>
            <x v="1098"/>
            <x v="1130"/>
            <x v="1136"/>
            <x v="1137"/>
            <x v="1144"/>
            <x v="1145"/>
            <x v="1148"/>
            <x v="1173"/>
            <x v="1175"/>
            <x v="1177"/>
            <x v="1178"/>
            <x v="1185"/>
            <x v="1192"/>
            <x v="1202"/>
            <x v="1211"/>
            <x v="1216"/>
            <x v="1218"/>
            <x v="1222"/>
            <x v="1230"/>
            <x v="1255"/>
            <x v="1262"/>
            <x v="1268"/>
            <x v="1269"/>
            <x v="1274"/>
            <x v="1279"/>
            <x v="1284"/>
            <x v="1285"/>
            <x v="1328"/>
            <x v="1333"/>
            <x v="1343"/>
            <x v="1352"/>
            <x v="1353"/>
            <x v="1362"/>
            <x v="1370"/>
            <x v="1377"/>
            <x v="1384"/>
            <x v="1385"/>
            <x v="1387"/>
            <x v="1389"/>
            <x v="1393"/>
            <x v="1398"/>
            <x v="1399"/>
            <x v="1400"/>
          </reference>
        </references>
      </pivotArea>
    </format>
    <format dxfId="251">
      <pivotArea dataOnly="0" labelOnly="1" fieldPosition="0">
        <references count="1">
          <reference field="0" count="4">
            <x v="1404"/>
            <x v="1411"/>
            <x v="1414"/>
            <x v="1427"/>
          </reference>
        </references>
      </pivotArea>
    </format>
    <format dxfId="25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A370B8-0B9D-DB40-A3E1-78F526987131}" name="PivotTable65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C4:D18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1"/>
        <item x="5"/>
        <item h="1" x="3"/>
        <item h="1" x="2"/>
        <item h="1" x="4"/>
        <item h="1" x="0"/>
        <item h="1" x="7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4">
    <i>
      <x v="9"/>
    </i>
    <i>
      <x v="15"/>
    </i>
    <i>
      <x v="21"/>
    </i>
    <i>
      <x v="127"/>
    </i>
    <i>
      <x v="163"/>
    </i>
    <i>
      <x v="325"/>
    </i>
    <i>
      <x v="383"/>
    </i>
    <i>
      <x v="437"/>
    </i>
    <i>
      <x v="514"/>
    </i>
    <i>
      <x v="555"/>
    </i>
    <i>
      <x v="617"/>
    </i>
    <i>
      <x v="826"/>
    </i>
    <i>
      <x v="1069"/>
    </i>
    <i>
      <x v="1443"/>
    </i>
  </rowItems>
  <colItems count="1">
    <i/>
  </colItems>
  <pageFields count="1">
    <pageField fld="17" hier="-1"/>
  </pageFields>
  <dataFields count="1">
    <dataField name="1.5 unfinished" fld="83" baseField="0" baseItem="0"/>
  </dataFields>
  <formats count="7">
    <format dxfId="266">
      <pivotArea field="0" type="button" dataOnly="0" labelOnly="1" outline="0" axis="axisRow" fieldPosition="0"/>
    </format>
    <format dxfId="265">
      <pivotArea dataOnly="0" labelOnly="1" outline="0" axis="axisValues" fieldPosition="0"/>
    </format>
    <format dxfId="264">
      <pivotArea type="all" dataOnly="0" outline="0" fieldPosition="0"/>
    </format>
    <format dxfId="263">
      <pivotArea outline="0" collapsedLevelsAreSubtotals="1" fieldPosition="0"/>
    </format>
    <format dxfId="262">
      <pivotArea field="0" type="button" dataOnly="0" labelOnly="1" outline="0" axis="axisRow" fieldPosition="0"/>
    </format>
    <format dxfId="261">
      <pivotArea dataOnly="0" labelOnly="1" fieldPosition="0">
        <references count="1">
          <reference field="0" count="14">
            <x v="9"/>
            <x v="15"/>
            <x v="21"/>
            <x v="127"/>
            <x v="163"/>
            <x v="325"/>
            <x v="383"/>
            <x v="437"/>
            <x v="514"/>
            <x v="555"/>
            <x v="617"/>
            <x v="826"/>
            <x v="1069"/>
            <x v="1443"/>
          </reference>
        </references>
      </pivotArea>
    </format>
    <format dxfId="26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571E22-CC9A-7241-BBA2-FEF0183CC8AD}" name="PivotTable67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E4:F730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1"/>
        <item h="1" x="5"/>
        <item x="3"/>
        <item h="1" x="2"/>
        <item h="1" x="4"/>
        <item h="1" x="0"/>
        <item h="1" x="7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726">
    <i>
      <x v="1"/>
    </i>
    <i>
      <x v="6"/>
    </i>
    <i>
      <x v="10"/>
    </i>
    <i>
      <x v="12"/>
    </i>
    <i>
      <x v="13"/>
    </i>
    <i>
      <x v="14"/>
    </i>
    <i>
      <x v="16"/>
    </i>
    <i>
      <x v="17"/>
    </i>
    <i>
      <x v="18"/>
    </i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9"/>
    </i>
    <i>
      <x v="52"/>
    </i>
    <i>
      <x v="53"/>
    </i>
    <i>
      <x v="55"/>
    </i>
    <i>
      <x v="59"/>
    </i>
    <i>
      <x v="60"/>
    </i>
    <i>
      <x v="62"/>
    </i>
    <i>
      <x v="66"/>
    </i>
    <i>
      <x v="67"/>
    </i>
    <i>
      <x v="68"/>
    </i>
    <i>
      <x v="70"/>
    </i>
    <i>
      <x v="71"/>
    </i>
    <i>
      <x v="73"/>
    </i>
    <i>
      <x v="76"/>
    </i>
    <i>
      <x v="78"/>
    </i>
    <i>
      <x v="81"/>
    </i>
    <i>
      <x v="82"/>
    </i>
    <i>
      <x v="83"/>
    </i>
    <i>
      <x v="89"/>
    </i>
    <i>
      <x v="90"/>
    </i>
    <i>
      <x v="91"/>
    </i>
    <i>
      <x v="92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6"/>
    </i>
    <i>
      <x v="107"/>
    </i>
    <i>
      <x v="109"/>
    </i>
    <i>
      <x v="113"/>
    </i>
    <i>
      <x v="116"/>
    </i>
    <i>
      <x v="117"/>
    </i>
    <i>
      <x v="122"/>
    </i>
    <i>
      <x v="123"/>
    </i>
    <i>
      <x v="124"/>
    </i>
    <i>
      <x v="126"/>
    </i>
    <i>
      <x v="129"/>
    </i>
    <i>
      <x v="132"/>
    </i>
    <i>
      <x v="133"/>
    </i>
    <i>
      <x v="134"/>
    </i>
    <i>
      <x v="135"/>
    </i>
    <i>
      <x v="136"/>
    </i>
    <i>
      <x v="137"/>
    </i>
    <i>
      <x v="140"/>
    </i>
    <i>
      <x v="141"/>
    </i>
    <i>
      <x v="143"/>
    </i>
    <i>
      <x v="144"/>
    </i>
    <i>
      <x v="146"/>
    </i>
    <i>
      <x v="148"/>
    </i>
    <i>
      <x v="150"/>
    </i>
    <i>
      <x v="151"/>
    </i>
    <i>
      <x v="153"/>
    </i>
    <i>
      <x v="154"/>
    </i>
    <i>
      <x v="156"/>
    </i>
    <i>
      <x v="160"/>
    </i>
    <i>
      <x v="162"/>
    </i>
    <i>
      <x v="164"/>
    </i>
    <i>
      <x v="166"/>
    </i>
    <i>
      <x v="169"/>
    </i>
    <i>
      <x v="171"/>
    </i>
    <i>
      <x v="173"/>
    </i>
    <i>
      <x v="174"/>
    </i>
    <i>
      <x v="175"/>
    </i>
    <i>
      <x v="178"/>
    </i>
    <i>
      <x v="179"/>
    </i>
    <i>
      <x v="182"/>
    </i>
    <i>
      <x v="189"/>
    </i>
    <i>
      <x v="192"/>
    </i>
    <i>
      <x v="194"/>
    </i>
    <i>
      <x v="196"/>
    </i>
    <i>
      <x v="199"/>
    </i>
    <i>
      <x v="200"/>
    </i>
    <i>
      <x v="201"/>
    </i>
    <i>
      <x v="203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5"/>
    </i>
    <i>
      <x v="216"/>
    </i>
    <i>
      <x v="219"/>
    </i>
    <i>
      <x v="220"/>
    </i>
    <i>
      <x v="223"/>
    </i>
    <i>
      <x v="224"/>
    </i>
    <i>
      <x v="228"/>
    </i>
    <i>
      <x v="229"/>
    </i>
    <i>
      <x v="230"/>
    </i>
    <i>
      <x v="233"/>
    </i>
    <i>
      <x v="236"/>
    </i>
    <i>
      <x v="238"/>
    </i>
    <i>
      <x v="240"/>
    </i>
    <i>
      <x v="241"/>
    </i>
    <i>
      <x v="245"/>
    </i>
    <i>
      <x v="247"/>
    </i>
    <i>
      <x v="250"/>
    </i>
    <i>
      <x v="251"/>
    </i>
    <i>
      <x v="254"/>
    </i>
    <i>
      <x v="257"/>
    </i>
    <i>
      <x v="259"/>
    </i>
    <i>
      <x v="264"/>
    </i>
    <i>
      <x v="265"/>
    </i>
    <i>
      <x v="268"/>
    </i>
    <i>
      <x v="269"/>
    </i>
    <i>
      <x v="271"/>
    </i>
    <i>
      <x v="273"/>
    </i>
    <i>
      <x v="274"/>
    </i>
    <i>
      <x v="276"/>
    </i>
    <i>
      <x v="277"/>
    </i>
    <i>
      <x v="278"/>
    </i>
    <i>
      <x v="281"/>
    </i>
    <i>
      <x v="282"/>
    </i>
    <i>
      <x v="283"/>
    </i>
    <i>
      <x v="284"/>
    </i>
    <i>
      <x v="287"/>
    </i>
    <i>
      <x v="288"/>
    </i>
    <i>
      <x v="294"/>
    </i>
    <i>
      <x v="299"/>
    </i>
    <i>
      <x v="300"/>
    </i>
    <i>
      <x v="302"/>
    </i>
    <i>
      <x v="303"/>
    </i>
    <i>
      <x v="305"/>
    </i>
    <i>
      <x v="308"/>
    </i>
    <i>
      <x v="309"/>
    </i>
    <i>
      <x v="311"/>
    </i>
    <i>
      <x v="313"/>
    </i>
    <i>
      <x v="323"/>
    </i>
    <i>
      <x v="326"/>
    </i>
    <i>
      <x v="327"/>
    </i>
    <i>
      <x v="330"/>
    </i>
    <i>
      <x v="331"/>
    </i>
    <i>
      <x v="332"/>
    </i>
    <i>
      <x v="333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6"/>
    </i>
    <i>
      <x v="347"/>
    </i>
    <i>
      <x v="350"/>
    </i>
    <i>
      <x v="351"/>
    </i>
    <i>
      <x v="353"/>
    </i>
    <i>
      <x v="355"/>
    </i>
    <i>
      <x v="356"/>
    </i>
    <i>
      <x v="357"/>
    </i>
    <i>
      <x v="366"/>
    </i>
    <i>
      <x v="368"/>
    </i>
    <i>
      <x v="369"/>
    </i>
    <i>
      <x v="372"/>
    </i>
    <i>
      <x v="373"/>
    </i>
    <i>
      <x v="375"/>
    </i>
    <i>
      <x v="378"/>
    </i>
    <i>
      <x v="381"/>
    </i>
    <i>
      <x v="385"/>
    </i>
    <i>
      <x v="388"/>
    </i>
    <i>
      <x v="392"/>
    </i>
    <i>
      <x v="393"/>
    </i>
    <i>
      <x v="395"/>
    </i>
    <i>
      <x v="396"/>
    </i>
    <i>
      <x v="398"/>
    </i>
    <i>
      <x v="400"/>
    </i>
    <i>
      <x v="401"/>
    </i>
    <i>
      <x v="402"/>
    </i>
    <i>
      <x v="405"/>
    </i>
    <i>
      <x v="410"/>
    </i>
    <i>
      <x v="411"/>
    </i>
    <i>
      <x v="412"/>
    </i>
    <i>
      <x v="413"/>
    </i>
    <i>
      <x v="415"/>
    </i>
    <i>
      <x v="419"/>
    </i>
    <i>
      <x v="421"/>
    </i>
    <i>
      <x v="422"/>
    </i>
    <i>
      <x v="424"/>
    </i>
    <i>
      <x v="427"/>
    </i>
    <i>
      <x v="428"/>
    </i>
    <i>
      <x v="429"/>
    </i>
    <i>
      <x v="438"/>
    </i>
    <i>
      <x v="440"/>
    </i>
    <i>
      <x v="441"/>
    </i>
    <i>
      <x v="443"/>
    </i>
    <i>
      <x v="445"/>
    </i>
    <i>
      <x v="446"/>
    </i>
    <i>
      <x v="450"/>
    </i>
    <i>
      <x v="451"/>
    </i>
    <i>
      <x v="454"/>
    </i>
    <i>
      <x v="455"/>
    </i>
    <i>
      <x v="457"/>
    </i>
    <i>
      <x v="462"/>
    </i>
    <i>
      <x v="464"/>
    </i>
    <i>
      <x v="465"/>
    </i>
    <i>
      <x v="466"/>
    </i>
    <i>
      <x v="468"/>
    </i>
    <i>
      <x v="470"/>
    </i>
    <i>
      <x v="473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93"/>
    </i>
    <i>
      <x v="494"/>
    </i>
    <i>
      <x v="495"/>
    </i>
    <i>
      <x v="496"/>
    </i>
    <i>
      <x v="498"/>
    </i>
    <i>
      <x v="499"/>
    </i>
    <i>
      <x v="502"/>
    </i>
    <i>
      <x v="503"/>
    </i>
    <i>
      <x v="507"/>
    </i>
    <i>
      <x v="509"/>
    </i>
    <i>
      <x v="510"/>
    </i>
    <i>
      <x v="511"/>
    </i>
    <i>
      <x v="512"/>
    </i>
    <i>
      <x v="513"/>
    </i>
    <i>
      <x v="515"/>
    </i>
    <i>
      <x v="521"/>
    </i>
    <i>
      <x v="525"/>
    </i>
    <i>
      <x v="526"/>
    </i>
    <i>
      <x v="528"/>
    </i>
    <i>
      <x v="529"/>
    </i>
    <i>
      <x v="532"/>
    </i>
    <i>
      <x v="533"/>
    </i>
    <i>
      <x v="537"/>
    </i>
    <i>
      <x v="538"/>
    </i>
    <i>
      <x v="539"/>
    </i>
    <i>
      <x v="540"/>
    </i>
    <i>
      <x v="542"/>
    </i>
    <i>
      <x v="548"/>
    </i>
    <i>
      <x v="550"/>
    </i>
    <i>
      <x v="551"/>
    </i>
    <i>
      <x v="552"/>
    </i>
    <i>
      <x v="553"/>
    </i>
    <i>
      <x v="556"/>
    </i>
    <i>
      <x v="559"/>
    </i>
    <i>
      <x v="560"/>
    </i>
    <i>
      <x v="561"/>
    </i>
    <i>
      <x v="562"/>
    </i>
    <i>
      <x v="567"/>
    </i>
    <i>
      <x v="570"/>
    </i>
    <i>
      <x v="571"/>
    </i>
    <i>
      <x v="580"/>
    </i>
    <i>
      <x v="581"/>
    </i>
    <i>
      <x v="585"/>
    </i>
    <i>
      <x v="586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604"/>
    </i>
    <i>
      <x v="606"/>
    </i>
    <i>
      <x v="609"/>
    </i>
    <i>
      <x v="613"/>
    </i>
    <i>
      <x v="618"/>
    </i>
    <i>
      <x v="620"/>
    </i>
    <i>
      <x v="622"/>
    </i>
    <i>
      <x v="625"/>
    </i>
    <i>
      <x v="626"/>
    </i>
    <i>
      <x v="631"/>
    </i>
    <i>
      <x v="632"/>
    </i>
    <i>
      <x v="633"/>
    </i>
    <i>
      <x v="636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4"/>
    </i>
    <i>
      <x v="656"/>
    </i>
    <i>
      <x v="659"/>
    </i>
    <i>
      <x v="662"/>
    </i>
    <i>
      <x v="664"/>
    </i>
    <i>
      <x v="667"/>
    </i>
    <i>
      <x v="668"/>
    </i>
    <i>
      <x v="669"/>
    </i>
    <i>
      <x v="672"/>
    </i>
    <i>
      <x v="673"/>
    </i>
    <i>
      <x v="674"/>
    </i>
    <i>
      <x v="677"/>
    </i>
    <i>
      <x v="678"/>
    </i>
    <i>
      <x v="679"/>
    </i>
    <i>
      <x v="680"/>
    </i>
    <i>
      <x v="682"/>
    </i>
    <i>
      <x v="683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4"/>
    </i>
    <i>
      <x v="706"/>
    </i>
    <i>
      <x v="707"/>
    </i>
    <i>
      <x v="709"/>
    </i>
    <i>
      <x v="710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0"/>
    </i>
    <i>
      <x v="733"/>
    </i>
    <i>
      <x v="734"/>
    </i>
    <i>
      <x v="736"/>
    </i>
    <i>
      <x v="738"/>
    </i>
    <i>
      <x v="741"/>
    </i>
    <i>
      <x v="742"/>
    </i>
    <i>
      <x v="744"/>
    </i>
    <i>
      <x v="748"/>
    </i>
    <i>
      <x v="752"/>
    </i>
    <i>
      <x v="754"/>
    </i>
    <i>
      <x v="760"/>
    </i>
    <i>
      <x v="761"/>
    </i>
    <i>
      <x v="764"/>
    </i>
    <i>
      <x v="765"/>
    </i>
    <i>
      <x v="768"/>
    </i>
    <i>
      <x v="771"/>
    </i>
    <i>
      <x v="773"/>
    </i>
    <i>
      <x v="774"/>
    </i>
    <i>
      <x v="775"/>
    </i>
    <i>
      <x v="776"/>
    </i>
    <i>
      <x v="777"/>
    </i>
    <i>
      <x v="778"/>
    </i>
    <i>
      <x v="780"/>
    </i>
    <i>
      <x v="782"/>
    </i>
    <i>
      <x v="785"/>
    </i>
    <i>
      <x v="788"/>
    </i>
    <i>
      <x v="790"/>
    </i>
    <i>
      <x v="793"/>
    </i>
    <i>
      <x v="796"/>
    </i>
    <i>
      <x v="797"/>
    </i>
    <i>
      <x v="801"/>
    </i>
    <i>
      <x v="804"/>
    </i>
    <i>
      <x v="805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9"/>
    </i>
    <i>
      <x v="821"/>
    </i>
    <i>
      <x v="824"/>
    </i>
    <i>
      <x v="825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43"/>
    </i>
    <i>
      <x v="847"/>
    </i>
    <i>
      <x v="850"/>
    </i>
    <i>
      <x v="851"/>
    </i>
    <i>
      <x v="854"/>
    </i>
    <i>
      <x v="855"/>
    </i>
    <i>
      <x v="858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6"/>
    </i>
    <i>
      <x v="879"/>
    </i>
    <i>
      <x v="880"/>
    </i>
    <i>
      <x v="884"/>
    </i>
    <i>
      <x v="885"/>
    </i>
    <i>
      <x v="886"/>
    </i>
    <i>
      <x v="888"/>
    </i>
    <i>
      <x v="889"/>
    </i>
    <i>
      <x v="892"/>
    </i>
    <i>
      <x v="893"/>
    </i>
    <i>
      <x v="894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8"/>
    </i>
    <i>
      <x v="911"/>
    </i>
    <i>
      <x v="912"/>
    </i>
    <i>
      <x v="916"/>
    </i>
    <i>
      <x v="917"/>
    </i>
    <i>
      <x v="919"/>
    </i>
    <i>
      <x v="922"/>
    </i>
    <i>
      <x v="923"/>
    </i>
    <i>
      <x v="924"/>
    </i>
    <i>
      <x v="925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40"/>
    </i>
    <i>
      <x v="942"/>
    </i>
    <i>
      <x v="943"/>
    </i>
    <i>
      <x v="947"/>
    </i>
    <i>
      <x v="949"/>
    </i>
    <i>
      <x v="950"/>
    </i>
    <i>
      <x v="951"/>
    </i>
    <i>
      <x v="957"/>
    </i>
    <i>
      <x v="958"/>
    </i>
    <i>
      <x v="960"/>
    </i>
    <i>
      <x v="963"/>
    </i>
    <i>
      <x v="967"/>
    </i>
    <i>
      <x v="972"/>
    </i>
    <i>
      <x v="973"/>
    </i>
    <i>
      <x v="976"/>
    </i>
    <i>
      <x v="977"/>
    </i>
    <i>
      <x v="978"/>
    </i>
    <i>
      <x v="979"/>
    </i>
    <i>
      <x v="982"/>
    </i>
    <i>
      <x v="985"/>
    </i>
    <i>
      <x v="987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11"/>
    </i>
    <i>
      <x v="1013"/>
    </i>
    <i>
      <x v="1014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3"/>
    </i>
    <i>
      <x v="1034"/>
    </i>
    <i>
      <x v="1035"/>
    </i>
    <i>
      <x v="1036"/>
    </i>
    <i>
      <x v="1040"/>
    </i>
    <i>
      <x v="1042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5"/>
    </i>
    <i>
      <x v="1056"/>
    </i>
    <i>
      <x v="1060"/>
    </i>
    <i>
      <x v="1061"/>
    </i>
    <i>
      <x v="1063"/>
    </i>
    <i>
      <x v="1064"/>
    </i>
    <i>
      <x v="1070"/>
    </i>
    <i>
      <x v="1074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9"/>
    </i>
    <i>
      <x v="1090"/>
    </i>
    <i>
      <x v="1093"/>
    </i>
    <i>
      <x v="1094"/>
    </i>
    <i>
      <x v="1095"/>
    </i>
    <i>
      <x v="1097"/>
    </i>
    <i>
      <x v="1099"/>
    </i>
    <i>
      <x v="1100"/>
    </i>
    <i>
      <x v="1101"/>
    </i>
    <i>
      <x v="1102"/>
    </i>
    <i>
      <x v="1103"/>
    </i>
    <i>
      <x v="1106"/>
    </i>
    <i>
      <x v="1109"/>
    </i>
    <i>
      <x v="1112"/>
    </i>
    <i>
      <x v="1113"/>
    </i>
    <i>
      <x v="1114"/>
    </i>
    <i>
      <x v="1115"/>
    </i>
    <i>
      <x v="1117"/>
    </i>
    <i>
      <x v="1119"/>
    </i>
    <i>
      <x v="1120"/>
    </i>
    <i>
      <x v="1121"/>
    </i>
    <i>
      <x v="1122"/>
    </i>
    <i>
      <x v="1123"/>
    </i>
    <i>
      <x v="1125"/>
    </i>
    <i>
      <x v="1126"/>
    </i>
    <i>
      <x v="1127"/>
    </i>
    <i>
      <x v="1131"/>
    </i>
    <i>
      <x v="1135"/>
    </i>
    <i>
      <x v="1138"/>
    </i>
    <i>
      <x v="1139"/>
    </i>
    <i>
      <x v="1140"/>
    </i>
    <i>
      <x v="1143"/>
    </i>
    <i>
      <x v="1146"/>
    </i>
    <i>
      <x v="1150"/>
    </i>
    <i>
      <x v="1151"/>
    </i>
    <i>
      <x v="1152"/>
    </i>
    <i>
      <x v="1153"/>
    </i>
    <i>
      <x v="1155"/>
    </i>
    <i>
      <x v="1157"/>
    </i>
    <i>
      <x v="1158"/>
    </i>
    <i>
      <x v="1161"/>
    </i>
    <i>
      <x v="1162"/>
    </i>
    <i>
      <x v="1165"/>
    </i>
    <i>
      <x v="1166"/>
    </i>
    <i>
      <x v="1171"/>
    </i>
    <i>
      <x v="1176"/>
    </i>
    <i>
      <x v="1179"/>
    </i>
    <i>
      <x v="1181"/>
    </i>
    <i>
      <x v="1183"/>
    </i>
    <i>
      <x v="1184"/>
    </i>
    <i>
      <x v="1187"/>
    </i>
    <i>
      <x v="1190"/>
    </i>
    <i>
      <x v="1193"/>
    </i>
    <i>
      <x v="1198"/>
    </i>
    <i>
      <x v="1199"/>
    </i>
    <i>
      <x v="1200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2"/>
    </i>
    <i>
      <x v="1215"/>
    </i>
    <i>
      <x v="1217"/>
    </i>
    <i>
      <x v="1220"/>
    </i>
    <i>
      <x v="1221"/>
    </i>
    <i>
      <x v="1223"/>
    </i>
    <i>
      <x v="1227"/>
    </i>
    <i>
      <x v="1228"/>
    </i>
    <i>
      <x v="1232"/>
    </i>
    <i>
      <x v="1233"/>
    </i>
    <i>
      <x v="1238"/>
    </i>
    <i>
      <x v="1239"/>
    </i>
    <i>
      <x v="1241"/>
    </i>
    <i>
      <x v="1243"/>
    </i>
    <i>
      <x v="1249"/>
    </i>
    <i>
      <x v="1250"/>
    </i>
    <i>
      <x v="1251"/>
    </i>
    <i>
      <x v="1252"/>
    </i>
    <i>
      <x v="1256"/>
    </i>
    <i>
      <x v="1257"/>
    </i>
    <i>
      <x v="1259"/>
    </i>
    <i>
      <x v="1261"/>
    </i>
    <i>
      <x v="1264"/>
    </i>
    <i>
      <x v="1267"/>
    </i>
    <i>
      <x v="1270"/>
    </i>
    <i>
      <x v="1271"/>
    </i>
    <i>
      <x v="1272"/>
    </i>
    <i>
      <x v="1280"/>
    </i>
    <i>
      <x v="1281"/>
    </i>
    <i>
      <x v="1282"/>
    </i>
    <i>
      <x v="1286"/>
    </i>
    <i>
      <x v="1287"/>
    </i>
    <i>
      <x v="1288"/>
    </i>
    <i>
      <x v="1294"/>
    </i>
    <i>
      <x v="1295"/>
    </i>
    <i>
      <x v="1296"/>
    </i>
    <i>
      <x v="1299"/>
    </i>
    <i>
      <x v="1303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30"/>
    </i>
    <i>
      <x v="1332"/>
    </i>
    <i>
      <x v="1335"/>
    </i>
    <i>
      <x v="1336"/>
    </i>
    <i>
      <x v="1337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56"/>
    </i>
    <i>
      <x v="1357"/>
    </i>
    <i>
      <x v="1359"/>
    </i>
    <i>
      <x v="1361"/>
    </i>
    <i>
      <x v="1368"/>
    </i>
    <i>
      <x v="1369"/>
    </i>
    <i>
      <x v="1373"/>
    </i>
    <i>
      <x v="1375"/>
    </i>
    <i>
      <x v="1376"/>
    </i>
    <i>
      <x v="1380"/>
    </i>
    <i>
      <x v="1381"/>
    </i>
    <i>
      <x v="1383"/>
    </i>
    <i>
      <x v="1388"/>
    </i>
    <i>
      <x v="1390"/>
    </i>
    <i>
      <x v="1391"/>
    </i>
    <i>
      <x v="1394"/>
    </i>
    <i>
      <x v="1396"/>
    </i>
    <i>
      <x v="1402"/>
    </i>
    <i>
      <x v="1403"/>
    </i>
    <i>
      <x v="1405"/>
    </i>
    <i>
      <x v="1407"/>
    </i>
    <i>
      <x v="1412"/>
    </i>
    <i>
      <x v="1413"/>
    </i>
    <i>
      <x v="1415"/>
    </i>
    <i>
      <x v="1418"/>
    </i>
    <i>
      <x v="1419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7"/>
    </i>
    <i>
      <x v="1438"/>
    </i>
    <i>
      <x v="1441"/>
    </i>
    <i>
      <x v="1444"/>
    </i>
    <i>
      <x v="1446"/>
    </i>
    <i>
      <x v="1451"/>
    </i>
    <i>
      <x v="1453"/>
    </i>
    <i>
      <x v="1454"/>
    </i>
    <i>
      <x v="1456"/>
    </i>
    <i>
      <x v="1458"/>
    </i>
    <i>
      <x v="1459"/>
    </i>
  </rowItems>
  <colItems count="1">
    <i/>
  </colItems>
  <pageFields count="1">
    <pageField fld="17" hier="-1"/>
  </pageFields>
  <dataFields count="1">
    <dataField name="1 Story" fld="83" baseField="0" baseItem="0"/>
  </dataFields>
  <formats count="21">
    <format dxfId="287">
      <pivotArea field="0" type="button" dataOnly="0" labelOnly="1" outline="0" axis="axisRow" fieldPosition="0"/>
    </format>
    <format dxfId="286">
      <pivotArea dataOnly="0" labelOnly="1" outline="0" axis="axisValues" fieldPosition="0"/>
    </format>
    <format dxfId="285">
      <pivotArea type="all" dataOnly="0" outline="0" fieldPosition="0"/>
    </format>
    <format dxfId="284">
      <pivotArea outline="0" collapsedLevelsAreSubtotals="1" fieldPosition="0"/>
    </format>
    <format dxfId="283">
      <pivotArea field="0" type="button" dataOnly="0" labelOnly="1" outline="0" axis="axisRow" fieldPosition="0"/>
    </format>
    <format dxfId="282">
      <pivotArea dataOnly="0" labelOnly="1" fieldPosition="0">
        <references count="1">
          <reference field="0" count="50">
            <x v="1"/>
            <x v="6"/>
            <x v="10"/>
            <x v="12"/>
            <x v="13"/>
            <x v="14"/>
            <x v="16"/>
            <x v="17"/>
            <x v="18"/>
            <x v="19"/>
            <x v="22"/>
            <x v="23"/>
            <x v="24"/>
            <x v="25"/>
            <x v="26"/>
            <x v="27"/>
            <x v="28"/>
            <x v="29"/>
            <x v="31"/>
            <x v="32"/>
            <x v="33"/>
            <x v="34"/>
            <x v="36"/>
            <x v="37"/>
            <x v="38"/>
            <x v="39"/>
            <x v="40"/>
            <x v="41"/>
            <x v="43"/>
            <x v="44"/>
            <x v="45"/>
            <x v="47"/>
            <x v="49"/>
            <x v="52"/>
            <x v="53"/>
            <x v="55"/>
            <x v="59"/>
            <x v="60"/>
            <x v="62"/>
            <x v="66"/>
            <x v="67"/>
            <x v="68"/>
            <x v="70"/>
            <x v="71"/>
            <x v="73"/>
            <x v="76"/>
            <x v="78"/>
            <x v="81"/>
            <x v="82"/>
            <x v="83"/>
          </reference>
        </references>
      </pivotArea>
    </format>
    <format dxfId="281">
      <pivotArea dataOnly="0" labelOnly="1" fieldPosition="0">
        <references count="1">
          <reference field="0" count="50">
            <x v="89"/>
            <x v="90"/>
            <x v="91"/>
            <x v="92"/>
            <x v="96"/>
            <x v="97"/>
            <x v="98"/>
            <x v="99"/>
            <x v="100"/>
            <x v="102"/>
            <x v="103"/>
            <x v="106"/>
            <x v="107"/>
            <x v="109"/>
            <x v="113"/>
            <x v="116"/>
            <x v="117"/>
            <x v="122"/>
            <x v="123"/>
            <x v="124"/>
            <x v="126"/>
            <x v="129"/>
            <x v="132"/>
            <x v="133"/>
            <x v="134"/>
            <x v="135"/>
            <x v="136"/>
            <x v="137"/>
            <x v="140"/>
            <x v="141"/>
            <x v="143"/>
            <x v="144"/>
            <x v="146"/>
            <x v="148"/>
            <x v="150"/>
            <x v="151"/>
            <x v="153"/>
            <x v="154"/>
            <x v="156"/>
            <x v="160"/>
            <x v="162"/>
            <x v="164"/>
            <x v="166"/>
            <x v="169"/>
            <x v="171"/>
            <x v="173"/>
            <x v="174"/>
            <x v="175"/>
            <x v="178"/>
            <x v="179"/>
          </reference>
        </references>
      </pivotArea>
    </format>
    <format dxfId="280">
      <pivotArea dataOnly="0" labelOnly="1" fieldPosition="0">
        <references count="1">
          <reference field="0" count="50">
            <x v="182"/>
            <x v="189"/>
            <x v="192"/>
            <x v="194"/>
            <x v="196"/>
            <x v="199"/>
            <x v="200"/>
            <x v="201"/>
            <x v="203"/>
            <x v="205"/>
            <x v="206"/>
            <x v="207"/>
            <x v="209"/>
            <x v="210"/>
            <x v="211"/>
            <x v="213"/>
            <x v="215"/>
            <x v="216"/>
            <x v="219"/>
            <x v="220"/>
            <x v="223"/>
            <x v="224"/>
            <x v="228"/>
            <x v="229"/>
            <x v="230"/>
            <x v="233"/>
            <x v="236"/>
            <x v="238"/>
            <x v="240"/>
            <x v="241"/>
            <x v="245"/>
            <x v="247"/>
            <x v="250"/>
            <x v="251"/>
            <x v="254"/>
            <x v="257"/>
            <x v="259"/>
            <x v="264"/>
            <x v="265"/>
            <x v="268"/>
            <x v="269"/>
            <x v="271"/>
            <x v="273"/>
            <x v="274"/>
            <x v="276"/>
            <x v="277"/>
            <x v="278"/>
            <x v="281"/>
            <x v="282"/>
            <x v="283"/>
          </reference>
        </references>
      </pivotArea>
    </format>
    <format dxfId="279">
      <pivotArea dataOnly="0" labelOnly="1" fieldPosition="0">
        <references count="1">
          <reference field="0" count="50">
            <x v="284"/>
            <x v="287"/>
            <x v="288"/>
            <x v="294"/>
            <x v="299"/>
            <x v="300"/>
            <x v="302"/>
            <x v="303"/>
            <x v="305"/>
            <x v="308"/>
            <x v="309"/>
            <x v="311"/>
            <x v="313"/>
            <x v="323"/>
            <x v="326"/>
            <x v="327"/>
            <x v="330"/>
            <x v="331"/>
            <x v="332"/>
            <x v="333"/>
            <x v="336"/>
            <x v="337"/>
            <x v="338"/>
            <x v="339"/>
            <x v="341"/>
            <x v="342"/>
            <x v="343"/>
            <x v="346"/>
            <x v="347"/>
            <x v="350"/>
            <x v="351"/>
            <x v="353"/>
            <x v="355"/>
            <x v="356"/>
            <x v="357"/>
            <x v="366"/>
            <x v="368"/>
            <x v="369"/>
            <x v="372"/>
            <x v="373"/>
            <x v="375"/>
            <x v="378"/>
            <x v="381"/>
            <x v="385"/>
            <x v="388"/>
            <x v="392"/>
            <x v="393"/>
            <x v="395"/>
            <x v="396"/>
            <x v="398"/>
          </reference>
        </references>
      </pivotArea>
    </format>
    <format dxfId="278">
      <pivotArea dataOnly="0" labelOnly="1" fieldPosition="0">
        <references count="1">
          <reference field="0" count="50">
            <x v="400"/>
            <x v="401"/>
            <x v="402"/>
            <x v="405"/>
            <x v="410"/>
            <x v="411"/>
            <x v="412"/>
            <x v="413"/>
            <x v="415"/>
            <x v="419"/>
            <x v="421"/>
            <x v="422"/>
            <x v="424"/>
            <x v="427"/>
            <x v="428"/>
            <x v="429"/>
            <x v="438"/>
            <x v="440"/>
            <x v="441"/>
            <x v="443"/>
            <x v="445"/>
            <x v="446"/>
            <x v="450"/>
            <x v="451"/>
            <x v="454"/>
            <x v="455"/>
            <x v="457"/>
            <x v="462"/>
            <x v="464"/>
            <x v="465"/>
            <x v="466"/>
            <x v="468"/>
            <x v="470"/>
            <x v="473"/>
            <x v="474"/>
            <x v="475"/>
            <x v="476"/>
            <x v="478"/>
            <x v="479"/>
            <x v="480"/>
            <x v="481"/>
            <x v="483"/>
            <x v="484"/>
            <x v="485"/>
            <x v="486"/>
            <x v="487"/>
            <x v="493"/>
            <x v="494"/>
            <x v="495"/>
            <x v="496"/>
          </reference>
        </references>
      </pivotArea>
    </format>
    <format dxfId="277">
      <pivotArea dataOnly="0" labelOnly="1" fieldPosition="0">
        <references count="1">
          <reference field="0" count="50">
            <x v="498"/>
            <x v="499"/>
            <x v="502"/>
            <x v="503"/>
            <x v="507"/>
            <x v="509"/>
            <x v="510"/>
            <x v="511"/>
            <x v="512"/>
            <x v="513"/>
            <x v="515"/>
            <x v="521"/>
            <x v="525"/>
            <x v="526"/>
            <x v="528"/>
            <x v="529"/>
            <x v="532"/>
            <x v="533"/>
            <x v="537"/>
            <x v="538"/>
            <x v="539"/>
            <x v="540"/>
            <x v="542"/>
            <x v="548"/>
            <x v="550"/>
            <x v="551"/>
            <x v="552"/>
            <x v="553"/>
            <x v="556"/>
            <x v="559"/>
            <x v="560"/>
            <x v="561"/>
            <x v="562"/>
            <x v="567"/>
            <x v="570"/>
            <x v="571"/>
            <x v="580"/>
            <x v="581"/>
            <x v="585"/>
            <x v="586"/>
            <x v="588"/>
            <x v="589"/>
            <x v="592"/>
            <x v="593"/>
            <x v="594"/>
            <x v="595"/>
            <x v="597"/>
            <x v="598"/>
            <x v="604"/>
            <x v="606"/>
          </reference>
        </references>
      </pivotArea>
    </format>
    <format dxfId="276">
      <pivotArea dataOnly="0" labelOnly="1" fieldPosition="0">
        <references count="1">
          <reference field="0" count="50">
            <x v="609"/>
            <x v="613"/>
            <x v="618"/>
            <x v="620"/>
            <x v="622"/>
            <x v="625"/>
            <x v="626"/>
            <x v="631"/>
            <x v="632"/>
            <x v="633"/>
            <x v="636"/>
            <x v="638"/>
            <x v="639"/>
            <x v="640"/>
            <x v="644"/>
            <x v="645"/>
            <x v="646"/>
            <x v="647"/>
            <x v="654"/>
            <x v="656"/>
            <x v="659"/>
            <x v="662"/>
            <x v="664"/>
            <x v="667"/>
            <x v="668"/>
            <x v="669"/>
            <x v="672"/>
            <x v="673"/>
            <x v="674"/>
            <x v="677"/>
            <x v="678"/>
            <x v="679"/>
            <x v="680"/>
            <x v="682"/>
            <x v="683"/>
            <x v="688"/>
            <x v="689"/>
            <x v="690"/>
            <x v="693"/>
            <x v="695"/>
            <x v="696"/>
            <x v="697"/>
            <x v="698"/>
            <x v="699"/>
            <x v="700"/>
            <x v="701"/>
            <x v="704"/>
            <x v="706"/>
            <x v="707"/>
            <x v="709"/>
          </reference>
        </references>
      </pivotArea>
    </format>
    <format dxfId="275">
      <pivotArea dataOnly="0" labelOnly="1" fieldPosition="0">
        <references count="1">
          <reference field="0" count="50">
            <x v="710"/>
            <x v="712"/>
            <x v="713"/>
            <x v="715"/>
            <x v="717"/>
            <x v="719"/>
            <x v="720"/>
            <x v="721"/>
            <x v="722"/>
            <x v="724"/>
            <x v="725"/>
            <x v="726"/>
            <x v="727"/>
            <x v="728"/>
            <x v="730"/>
            <x v="733"/>
            <x v="734"/>
            <x v="736"/>
            <x v="738"/>
            <x v="741"/>
            <x v="742"/>
            <x v="744"/>
            <x v="748"/>
            <x v="752"/>
            <x v="754"/>
            <x v="760"/>
            <x v="761"/>
            <x v="764"/>
            <x v="765"/>
            <x v="768"/>
            <x v="771"/>
            <x v="773"/>
            <x v="774"/>
            <x v="775"/>
            <x v="776"/>
            <x v="777"/>
            <x v="778"/>
            <x v="780"/>
            <x v="782"/>
            <x v="785"/>
            <x v="788"/>
            <x v="790"/>
            <x v="793"/>
            <x v="796"/>
            <x v="797"/>
            <x v="801"/>
            <x v="804"/>
            <x v="805"/>
            <x v="810"/>
            <x v="811"/>
          </reference>
        </references>
      </pivotArea>
    </format>
    <format dxfId="274">
      <pivotArea dataOnly="0" labelOnly="1" fieldPosition="0">
        <references count="1">
          <reference field="0" count="50">
            <x v="812"/>
            <x v="813"/>
            <x v="815"/>
            <x v="816"/>
            <x v="817"/>
            <x v="819"/>
            <x v="821"/>
            <x v="824"/>
            <x v="825"/>
            <x v="827"/>
            <x v="830"/>
            <x v="833"/>
            <x v="834"/>
            <x v="835"/>
            <x v="836"/>
            <x v="838"/>
            <x v="843"/>
            <x v="847"/>
            <x v="850"/>
            <x v="851"/>
            <x v="854"/>
            <x v="855"/>
            <x v="858"/>
            <x v="861"/>
            <x v="862"/>
            <x v="863"/>
            <x v="864"/>
            <x v="865"/>
            <x v="866"/>
            <x v="867"/>
            <x v="870"/>
            <x v="872"/>
            <x v="873"/>
            <x v="876"/>
            <x v="879"/>
            <x v="880"/>
            <x v="884"/>
            <x v="885"/>
            <x v="886"/>
            <x v="888"/>
            <x v="889"/>
            <x v="892"/>
            <x v="893"/>
            <x v="894"/>
            <x v="896"/>
            <x v="898"/>
            <x v="899"/>
            <x v="900"/>
            <x v="901"/>
            <x v="903"/>
          </reference>
        </references>
      </pivotArea>
    </format>
    <format dxfId="273">
      <pivotArea dataOnly="0" labelOnly="1" fieldPosition="0">
        <references count="1">
          <reference field="0" count="50">
            <x v="904"/>
            <x v="905"/>
            <x v="906"/>
            <x v="908"/>
            <x v="911"/>
            <x v="912"/>
            <x v="916"/>
            <x v="917"/>
            <x v="919"/>
            <x v="922"/>
            <x v="923"/>
            <x v="924"/>
            <x v="925"/>
            <x v="928"/>
            <x v="930"/>
            <x v="931"/>
            <x v="932"/>
            <x v="933"/>
            <x v="934"/>
            <x v="935"/>
            <x v="936"/>
            <x v="940"/>
            <x v="942"/>
            <x v="943"/>
            <x v="947"/>
            <x v="949"/>
            <x v="950"/>
            <x v="951"/>
            <x v="957"/>
            <x v="958"/>
            <x v="960"/>
            <x v="963"/>
            <x v="967"/>
            <x v="972"/>
            <x v="973"/>
            <x v="976"/>
            <x v="977"/>
            <x v="978"/>
            <x v="979"/>
            <x v="982"/>
            <x v="985"/>
            <x v="987"/>
            <x v="994"/>
            <x v="996"/>
            <x v="997"/>
            <x v="998"/>
            <x v="999"/>
            <x v="1000"/>
            <x v="1001"/>
            <x v="1002"/>
          </reference>
        </references>
      </pivotArea>
    </format>
    <format dxfId="272">
      <pivotArea dataOnly="0" labelOnly="1" fieldPosition="0">
        <references count="1">
          <reference field="0" count="50">
            <x v="1003"/>
            <x v="1004"/>
            <x v="1006"/>
            <x v="1008"/>
            <x v="1011"/>
            <x v="1013"/>
            <x v="1014"/>
            <x v="1016"/>
            <x v="1017"/>
            <x v="1019"/>
            <x v="1020"/>
            <x v="1021"/>
            <x v="1023"/>
            <x v="1024"/>
            <x v="1025"/>
            <x v="1026"/>
            <x v="1027"/>
            <x v="1033"/>
            <x v="1034"/>
            <x v="1035"/>
            <x v="1036"/>
            <x v="1040"/>
            <x v="1042"/>
            <x v="1044"/>
            <x v="1045"/>
            <x v="1047"/>
            <x v="1048"/>
            <x v="1049"/>
            <x v="1050"/>
            <x v="1051"/>
            <x v="1053"/>
            <x v="1055"/>
            <x v="1056"/>
            <x v="1060"/>
            <x v="1061"/>
            <x v="1063"/>
            <x v="1064"/>
            <x v="1070"/>
            <x v="1074"/>
            <x v="1077"/>
            <x v="1078"/>
            <x v="1079"/>
            <x v="1080"/>
            <x v="1081"/>
            <x v="1082"/>
            <x v="1083"/>
            <x v="1089"/>
            <x v="1090"/>
            <x v="1093"/>
            <x v="1094"/>
          </reference>
        </references>
      </pivotArea>
    </format>
    <format dxfId="271">
      <pivotArea dataOnly="0" labelOnly="1" fieldPosition="0">
        <references count="1">
          <reference field="0" count="50">
            <x v="1095"/>
            <x v="1097"/>
            <x v="1099"/>
            <x v="1100"/>
            <x v="1101"/>
            <x v="1102"/>
            <x v="1103"/>
            <x v="1106"/>
            <x v="1109"/>
            <x v="1112"/>
            <x v="1113"/>
            <x v="1114"/>
            <x v="1115"/>
            <x v="1117"/>
            <x v="1119"/>
            <x v="1120"/>
            <x v="1121"/>
            <x v="1122"/>
            <x v="1123"/>
            <x v="1125"/>
            <x v="1126"/>
            <x v="1127"/>
            <x v="1131"/>
            <x v="1135"/>
            <x v="1138"/>
            <x v="1139"/>
            <x v="1140"/>
            <x v="1143"/>
            <x v="1146"/>
            <x v="1150"/>
            <x v="1151"/>
            <x v="1152"/>
            <x v="1153"/>
            <x v="1155"/>
            <x v="1157"/>
            <x v="1158"/>
            <x v="1161"/>
            <x v="1162"/>
            <x v="1165"/>
            <x v="1166"/>
            <x v="1171"/>
            <x v="1176"/>
            <x v="1179"/>
            <x v="1181"/>
            <x v="1183"/>
            <x v="1184"/>
            <x v="1187"/>
            <x v="1190"/>
            <x v="1193"/>
            <x v="1198"/>
          </reference>
        </references>
      </pivotArea>
    </format>
    <format dxfId="270">
      <pivotArea dataOnly="0" labelOnly="1" fieldPosition="0">
        <references count="1">
          <reference field="0" count="50">
            <x v="1199"/>
            <x v="1200"/>
            <x v="1203"/>
            <x v="1204"/>
            <x v="1205"/>
            <x v="1206"/>
            <x v="1207"/>
            <x v="1208"/>
            <x v="1209"/>
            <x v="1212"/>
            <x v="1215"/>
            <x v="1217"/>
            <x v="1220"/>
            <x v="1221"/>
            <x v="1223"/>
            <x v="1227"/>
            <x v="1228"/>
            <x v="1232"/>
            <x v="1233"/>
            <x v="1238"/>
            <x v="1239"/>
            <x v="1241"/>
            <x v="1243"/>
            <x v="1249"/>
            <x v="1250"/>
            <x v="1251"/>
            <x v="1252"/>
            <x v="1256"/>
            <x v="1257"/>
            <x v="1259"/>
            <x v="1261"/>
            <x v="1264"/>
            <x v="1267"/>
            <x v="1270"/>
            <x v="1271"/>
            <x v="1272"/>
            <x v="1280"/>
            <x v="1281"/>
            <x v="1282"/>
            <x v="1286"/>
            <x v="1287"/>
            <x v="1288"/>
            <x v="1294"/>
            <x v="1295"/>
            <x v="1296"/>
            <x v="1299"/>
            <x v="1303"/>
            <x v="1305"/>
            <x v="1306"/>
            <x v="1307"/>
          </reference>
        </references>
      </pivotArea>
    </format>
    <format dxfId="269">
      <pivotArea dataOnly="0" labelOnly="1" fieldPosition="0">
        <references count="1">
          <reference field="0" count="50">
            <x v="1308"/>
            <x v="1309"/>
            <x v="1310"/>
            <x v="1311"/>
            <x v="1314"/>
            <x v="1316"/>
            <x v="1317"/>
            <x v="1318"/>
            <x v="1319"/>
            <x v="1320"/>
            <x v="1321"/>
            <x v="1323"/>
            <x v="1324"/>
            <x v="1325"/>
            <x v="1326"/>
            <x v="1327"/>
            <x v="1330"/>
            <x v="1332"/>
            <x v="1335"/>
            <x v="1336"/>
            <x v="1337"/>
            <x v="1339"/>
            <x v="1340"/>
            <x v="1341"/>
            <x v="1345"/>
            <x v="1346"/>
            <x v="1347"/>
            <x v="1348"/>
            <x v="1356"/>
            <x v="1357"/>
            <x v="1359"/>
            <x v="1361"/>
            <x v="1368"/>
            <x v="1369"/>
            <x v="1373"/>
            <x v="1375"/>
            <x v="1376"/>
            <x v="1380"/>
            <x v="1381"/>
            <x v="1383"/>
            <x v="1388"/>
            <x v="1390"/>
            <x v="1391"/>
            <x v="1394"/>
            <x v="1396"/>
            <x v="1402"/>
            <x v="1403"/>
            <x v="1405"/>
            <x v="1407"/>
            <x v="1412"/>
          </reference>
        </references>
      </pivotArea>
    </format>
    <format dxfId="268">
      <pivotArea dataOnly="0" labelOnly="1" fieldPosition="0">
        <references count="1">
          <reference field="0" count="26">
            <x v="1413"/>
            <x v="1415"/>
            <x v="1418"/>
            <x v="1419"/>
            <x v="1421"/>
            <x v="1422"/>
            <x v="1424"/>
            <x v="1425"/>
            <x v="1428"/>
            <x v="1429"/>
            <x v="1431"/>
            <x v="1432"/>
            <x v="1434"/>
            <x v="1435"/>
            <x v="1436"/>
            <x v="1437"/>
            <x v="1438"/>
            <x v="1441"/>
            <x v="1444"/>
            <x v="1446"/>
            <x v="1451"/>
            <x v="1453"/>
            <x v="1454"/>
            <x v="1456"/>
            <x v="1458"/>
            <x v="1459"/>
          </reference>
        </references>
      </pivotArea>
    </format>
    <format dxfId="26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D723E-0AAA-B646-9850-0FFFEBBEDBF8}" name="PivotTable71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I4:J15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1"/>
        <item h="1" x="5"/>
        <item h="1" x="3"/>
        <item h="1" x="2"/>
        <item x="4"/>
        <item h="1" x="0"/>
        <item h="1" x="7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1">
    <i>
      <x v="61"/>
    </i>
    <i>
      <x v="93"/>
    </i>
    <i>
      <x v="328"/>
    </i>
    <i>
      <x v="583"/>
    </i>
    <i>
      <x v="735"/>
    </i>
    <i>
      <x v="784"/>
    </i>
    <i>
      <x v="809"/>
    </i>
    <i>
      <x v="852"/>
    </i>
    <i>
      <x v="1197"/>
    </i>
    <i>
      <x v="1248"/>
    </i>
    <i>
      <x v="1266"/>
    </i>
  </rowItems>
  <colItems count="1">
    <i/>
  </colItems>
  <pageFields count="1">
    <pageField fld="17" hier="-1"/>
  </pageFields>
  <dataFields count="1">
    <dataField name="2.5 unfinished" fld="83" baseField="0" baseItem="0"/>
  </dataFields>
  <formats count="7">
    <format dxfId="130">
      <pivotArea field="0" type="button" dataOnly="0" labelOnly="1" outline="0" axis="axisRow" fieldPosition="0"/>
    </format>
    <format dxfId="129">
      <pivotArea dataOnly="0" labelOnly="1" outline="0" axis="axisValues" fieldPosition="0"/>
    </format>
    <format dxfId="128">
      <pivotArea type="all" dataOnly="0" outline="0" fieldPosition="0"/>
    </format>
    <format dxfId="127">
      <pivotArea outline="0" collapsedLevelsAreSubtotals="1" fieldPosition="0"/>
    </format>
    <format dxfId="126">
      <pivotArea field="0" type="button" dataOnly="0" labelOnly="1" outline="0" axis="axisRow" fieldPosition="0"/>
    </format>
    <format dxfId="125">
      <pivotArea dataOnly="0" labelOnly="1" fieldPosition="0">
        <references count="1">
          <reference field="0" count="11">
            <x v="61"/>
            <x v="93"/>
            <x v="328"/>
            <x v="583"/>
            <x v="735"/>
            <x v="784"/>
            <x v="809"/>
            <x v="852"/>
            <x v="1197"/>
            <x v="1248"/>
            <x v="1266"/>
          </reference>
        </references>
      </pivotArea>
    </format>
    <format dxfId="1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D964C-77B5-EE47-B901-847A647DA82F}" name="PivotTable66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G4:H12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1"/>
        <item h="1" x="5"/>
        <item h="1" x="3"/>
        <item x="2"/>
        <item h="1" x="4"/>
        <item h="1" x="0"/>
        <item h="1" x="7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8">
    <i>
      <x v="185"/>
    </i>
    <i>
      <x v="198"/>
    </i>
    <i>
      <x v="267"/>
    </i>
    <i>
      <x v="304"/>
    </i>
    <i>
      <x v="635"/>
    </i>
    <i>
      <x v="883"/>
    </i>
    <i>
      <x v="1031"/>
    </i>
    <i>
      <x v="1440"/>
    </i>
  </rowItems>
  <colItems count="1">
    <i/>
  </colItems>
  <pageFields count="1">
    <pageField fld="17" hier="-1"/>
  </pageFields>
  <dataFields count="1">
    <dataField name="2.5 finished" fld="83" baseField="0" baseItem="0"/>
  </dataFields>
  <formats count="7">
    <format dxfId="137">
      <pivotArea field="0" type="button" dataOnly="0" labelOnly="1" outline="0" axis="axisRow" fieldPosition="0"/>
    </format>
    <format dxfId="136">
      <pivotArea dataOnly="0" labelOnly="1" outline="0" axis="axisValues" fieldPosition="0"/>
    </format>
    <format dxfId="135">
      <pivotArea type="all" dataOnly="0" outline="0" fieldPosition="0"/>
    </format>
    <format dxfId="134">
      <pivotArea outline="0" collapsedLevelsAreSubtotals="1" fieldPosition="0"/>
    </format>
    <format dxfId="133">
      <pivotArea field="0" type="button" dataOnly="0" labelOnly="1" outline="0" axis="axisRow" fieldPosition="0"/>
    </format>
    <format dxfId="132">
      <pivotArea dataOnly="0" labelOnly="1" fieldPosition="0">
        <references count="1">
          <reference field="0" count="8">
            <x v="185"/>
            <x v="198"/>
            <x v="267"/>
            <x v="304"/>
            <x v="635"/>
            <x v="883"/>
            <x v="1031"/>
            <x v="1440"/>
          </reference>
        </references>
      </pivotArea>
    </format>
    <format dxfId="13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F75EE0-3572-4B49-AA07-C2CB10BFBF73}" name="PivotTable65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C4:D18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1"/>
        <item x="5"/>
        <item h="1" x="3"/>
        <item h="1" x="2"/>
        <item h="1" x="4"/>
        <item h="1" x="0"/>
        <item h="1" x="7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4">
    <i>
      <x v="9"/>
    </i>
    <i>
      <x v="15"/>
    </i>
    <i>
      <x v="21"/>
    </i>
    <i>
      <x v="127"/>
    </i>
    <i>
      <x v="163"/>
    </i>
    <i>
      <x v="325"/>
    </i>
    <i>
      <x v="383"/>
    </i>
    <i>
      <x v="437"/>
    </i>
    <i>
      <x v="514"/>
    </i>
    <i>
      <x v="555"/>
    </i>
    <i>
      <x v="617"/>
    </i>
    <i>
      <x v="826"/>
    </i>
    <i>
      <x v="1069"/>
    </i>
    <i>
      <x v="1443"/>
    </i>
  </rowItems>
  <colItems count="1">
    <i/>
  </colItems>
  <pageFields count="1">
    <pageField fld="17" hier="-1"/>
  </pageFields>
  <dataFields count="1">
    <dataField name="1.5 unfinished" fld="83" baseField="0" baseItem="0"/>
  </dataFields>
  <formats count="7">
    <format dxfId="144">
      <pivotArea field="0" type="button" dataOnly="0" labelOnly="1" outline="0" axis="axisRow" fieldPosition="0"/>
    </format>
    <format dxfId="143">
      <pivotArea dataOnly="0" labelOnly="1" outline="0" axis="axisValues" fieldPosition="0"/>
    </format>
    <format dxfId="142">
      <pivotArea type="all" dataOnly="0" outline="0" fieldPosition="0"/>
    </format>
    <format dxfId="141">
      <pivotArea outline="0" collapsedLevelsAreSubtotals="1" fieldPosition="0"/>
    </format>
    <format dxfId="140">
      <pivotArea field="0" type="button" dataOnly="0" labelOnly="1" outline="0" axis="axisRow" fieldPosition="0"/>
    </format>
    <format dxfId="139">
      <pivotArea dataOnly="0" labelOnly="1" fieldPosition="0">
        <references count="1">
          <reference field="0" count="14">
            <x v="9"/>
            <x v="15"/>
            <x v="21"/>
            <x v="127"/>
            <x v="163"/>
            <x v="325"/>
            <x v="383"/>
            <x v="437"/>
            <x v="514"/>
            <x v="555"/>
            <x v="617"/>
            <x v="826"/>
            <x v="1069"/>
            <x v="1443"/>
          </reference>
        </references>
      </pivotArea>
    </format>
    <format dxfId="13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79BDA-2DC0-E349-BAC3-0B700E8EAB27}" name="PivotTable67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E4:F730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1"/>
        <item h="1" x="5"/>
        <item x="3"/>
        <item h="1" x="2"/>
        <item h="1" x="4"/>
        <item h="1" x="0"/>
        <item h="1" x="7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726">
    <i>
      <x v="1"/>
    </i>
    <i>
      <x v="6"/>
    </i>
    <i>
      <x v="10"/>
    </i>
    <i>
      <x v="12"/>
    </i>
    <i>
      <x v="13"/>
    </i>
    <i>
      <x v="14"/>
    </i>
    <i>
      <x v="16"/>
    </i>
    <i>
      <x v="17"/>
    </i>
    <i>
      <x v="18"/>
    </i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9"/>
    </i>
    <i>
      <x v="52"/>
    </i>
    <i>
      <x v="53"/>
    </i>
    <i>
      <x v="55"/>
    </i>
    <i>
      <x v="59"/>
    </i>
    <i>
      <x v="60"/>
    </i>
    <i>
      <x v="62"/>
    </i>
    <i>
      <x v="66"/>
    </i>
    <i>
      <x v="67"/>
    </i>
    <i>
      <x v="68"/>
    </i>
    <i>
      <x v="70"/>
    </i>
    <i>
      <x v="71"/>
    </i>
    <i>
      <x v="73"/>
    </i>
    <i>
      <x v="76"/>
    </i>
    <i>
      <x v="78"/>
    </i>
    <i>
      <x v="81"/>
    </i>
    <i>
      <x v="82"/>
    </i>
    <i>
      <x v="83"/>
    </i>
    <i>
      <x v="89"/>
    </i>
    <i>
      <x v="90"/>
    </i>
    <i>
      <x v="91"/>
    </i>
    <i>
      <x v="92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6"/>
    </i>
    <i>
      <x v="107"/>
    </i>
    <i>
      <x v="109"/>
    </i>
    <i>
      <x v="113"/>
    </i>
    <i>
      <x v="116"/>
    </i>
    <i>
      <x v="117"/>
    </i>
    <i>
      <x v="122"/>
    </i>
    <i>
      <x v="123"/>
    </i>
    <i>
      <x v="124"/>
    </i>
    <i>
      <x v="126"/>
    </i>
    <i>
      <x v="129"/>
    </i>
    <i>
      <x v="132"/>
    </i>
    <i>
      <x v="133"/>
    </i>
    <i>
      <x v="134"/>
    </i>
    <i>
      <x v="135"/>
    </i>
    <i>
      <x v="136"/>
    </i>
    <i>
      <x v="137"/>
    </i>
    <i>
      <x v="140"/>
    </i>
    <i>
      <x v="141"/>
    </i>
    <i>
      <x v="143"/>
    </i>
    <i>
      <x v="144"/>
    </i>
    <i>
      <x v="146"/>
    </i>
    <i>
      <x v="148"/>
    </i>
    <i>
      <x v="150"/>
    </i>
    <i>
      <x v="151"/>
    </i>
    <i>
      <x v="153"/>
    </i>
    <i>
      <x v="154"/>
    </i>
    <i>
      <x v="156"/>
    </i>
    <i>
      <x v="160"/>
    </i>
    <i>
      <x v="162"/>
    </i>
    <i>
      <x v="164"/>
    </i>
    <i>
      <x v="166"/>
    </i>
    <i>
      <x v="169"/>
    </i>
    <i>
      <x v="171"/>
    </i>
    <i>
      <x v="173"/>
    </i>
    <i>
      <x v="174"/>
    </i>
    <i>
      <x v="175"/>
    </i>
    <i>
      <x v="178"/>
    </i>
    <i>
      <x v="179"/>
    </i>
    <i>
      <x v="182"/>
    </i>
    <i>
      <x v="189"/>
    </i>
    <i>
      <x v="192"/>
    </i>
    <i>
      <x v="194"/>
    </i>
    <i>
      <x v="196"/>
    </i>
    <i>
      <x v="199"/>
    </i>
    <i>
      <x v="200"/>
    </i>
    <i>
      <x v="201"/>
    </i>
    <i>
      <x v="203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5"/>
    </i>
    <i>
      <x v="216"/>
    </i>
    <i>
      <x v="219"/>
    </i>
    <i>
      <x v="220"/>
    </i>
    <i>
      <x v="223"/>
    </i>
    <i>
      <x v="224"/>
    </i>
    <i>
      <x v="228"/>
    </i>
    <i>
      <x v="229"/>
    </i>
    <i>
      <x v="230"/>
    </i>
    <i>
      <x v="233"/>
    </i>
    <i>
      <x v="236"/>
    </i>
    <i>
      <x v="238"/>
    </i>
    <i>
      <x v="240"/>
    </i>
    <i>
      <x v="241"/>
    </i>
    <i>
      <x v="245"/>
    </i>
    <i>
      <x v="247"/>
    </i>
    <i>
      <x v="250"/>
    </i>
    <i>
      <x v="251"/>
    </i>
    <i>
      <x v="254"/>
    </i>
    <i>
      <x v="257"/>
    </i>
    <i>
      <x v="259"/>
    </i>
    <i>
      <x v="264"/>
    </i>
    <i>
      <x v="265"/>
    </i>
    <i>
      <x v="268"/>
    </i>
    <i>
      <x v="269"/>
    </i>
    <i>
      <x v="271"/>
    </i>
    <i>
      <x v="273"/>
    </i>
    <i>
      <x v="274"/>
    </i>
    <i>
      <x v="276"/>
    </i>
    <i>
      <x v="277"/>
    </i>
    <i>
      <x v="278"/>
    </i>
    <i>
      <x v="281"/>
    </i>
    <i>
      <x v="282"/>
    </i>
    <i>
      <x v="283"/>
    </i>
    <i>
      <x v="284"/>
    </i>
    <i>
      <x v="287"/>
    </i>
    <i>
      <x v="288"/>
    </i>
    <i>
      <x v="294"/>
    </i>
    <i>
      <x v="299"/>
    </i>
    <i>
      <x v="300"/>
    </i>
    <i>
      <x v="302"/>
    </i>
    <i>
      <x v="303"/>
    </i>
    <i>
      <x v="305"/>
    </i>
    <i>
      <x v="308"/>
    </i>
    <i>
      <x v="309"/>
    </i>
    <i>
      <x v="311"/>
    </i>
    <i>
      <x v="313"/>
    </i>
    <i>
      <x v="323"/>
    </i>
    <i>
      <x v="326"/>
    </i>
    <i>
      <x v="327"/>
    </i>
    <i>
      <x v="330"/>
    </i>
    <i>
      <x v="331"/>
    </i>
    <i>
      <x v="332"/>
    </i>
    <i>
      <x v="333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6"/>
    </i>
    <i>
      <x v="347"/>
    </i>
    <i>
      <x v="350"/>
    </i>
    <i>
      <x v="351"/>
    </i>
    <i>
      <x v="353"/>
    </i>
    <i>
      <x v="355"/>
    </i>
    <i>
      <x v="356"/>
    </i>
    <i>
      <x v="357"/>
    </i>
    <i>
      <x v="366"/>
    </i>
    <i>
      <x v="368"/>
    </i>
    <i>
      <x v="369"/>
    </i>
    <i>
      <x v="372"/>
    </i>
    <i>
      <x v="373"/>
    </i>
    <i>
      <x v="375"/>
    </i>
    <i>
      <x v="378"/>
    </i>
    <i>
      <x v="381"/>
    </i>
    <i>
      <x v="385"/>
    </i>
    <i>
      <x v="388"/>
    </i>
    <i>
      <x v="392"/>
    </i>
    <i>
      <x v="393"/>
    </i>
    <i>
      <x v="395"/>
    </i>
    <i>
      <x v="396"/>
    </i>
    <i>
      <x v="398"/>
    </i>
    <i>
      <x v="400"/>
    </i>
    <i>
      <x v="401"/>
    </i>
    <i>
      <x v="402"/>
    </i>
    <i>
      <x v="405"/>
    </i>
    <i>
      <x v="410"/>
    </i>
    <i>
      <x v="411"/>
    </i>
    <i>
      <x v="412"/>
    </i>
    <i>
      <x v="413"/>
    </i>
    <i>
      <x v="415"/>
    </i>
    <i>
      <x v="419"/>
    </i>
    <i>
      <x v="421"/>
    </i>
    <i>
      <x v="422"/>
    </i>
    <i>
      <x v="424"/>
    </i>
    <i>
      <x v="427"/>
    </i>
    <i>
      <x v="428"/>
    </i>
    <i>
      <x v="429"/>
    </i>
    <i>
      <x v="438"/>
    </i>
    <i>
      <x v="440"/>
    </i>
    <i>
      <x v="441"/>
    </i>
    <i>
      <x v="443"/>
    </i>
    <i>
      <x v="445"/>
    </i>
    <i>
      <x v="446"/>
    </i>
    <i>
      <x v="450"/>
    </i>
    <i>
      <x v="451"/>
    </i>
    <i>
      <x v="454"/>
    </i>
    <i>
      <x v="455"/>
    </i>
    <i>
      <x v="457"/>
    </i>
    <i>
      <x v="462"/>
    </i>
    <i>
      <x v="464"/>
    </i>
    <i>
      <x v="465"/>
    </i>
    <i>
      <x v="466"/>
    </i>
    <i>
      <x v="468"/>
    </i>
    <i>
      <x v="470"/>
    </i>
    <i>
      <x v="473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93"/>
    </i>
    <i>
      <x v="494"/>
    </i>
    <i>
      <x v="495"/>
    </i>
    <i>
      <x v="496"/>
    </i>
    <i>
      <x v="498"/>
    </i>
    <i>
      <x v="499"/>
    </i>
    <i>
      <x v="502"/>
    </i>
    <i>
      <x v="503"/>
    </i>
    <i>
      <x v="507"/>
    </i>
    <i>
      <x v="509"/>
    </i>
    <i>
      <x v="510"/>
    </i>
    <i>
      <x v="511"/>
    </i>
    <i>
      <x v="512"/>
    </i>
    <i>
      <x v="513"/>
    </i>
    <i>
      <x v="515"/>
    </i>
    <i>
      <x v="521"/>
    </i>
    <i>
      <x v="525"/>
    </i>
    <i>
      <x v="526"/>
    </i>
    <i>
      <x v="528"/>
    </i>
    <i>
      <x v="529"/>
    </i>
    <i>
      <x v="532"/>
    </i>
    <i>
      <x v="533"/>
    </i>
    <i>
      <x v="537"/>
    </i>
    <i>
      <x v="538"/>
    </i>
    <i>
      <x v="539"/>
    </i>
    <i>
      <x v="540"/>
    </i>
    <i>
      <x v="542"/>
    </i>
    <i>
      <x v="548"/>
    </i>
    <i>
      <x v="550"/>
    </i>
    <i>
      <x v="551"/>
    </i>
    <i>
      <x v="552"/>
    </i>
    <i>
      <x v="553"/>
    </i>
    <i>
      <x v="556"/>
    </i>
    <i>
      <x v="559"/>
    </i>
    <i>
      <x v="560"/>
    </i>
    <i>
      <x v="561"/>
    </i>
    <i>
      <x v="562"/>
    </i>
    <i>
      <x v="567"/>
    </i>
    <i>
      <x v="570"/>
    </i>
    <i>
      <x v="571"/>
    </i>
    <i>
      <x v="580"/>
    </i>
    <i>
      <x v="581"/>
    </i>
    <i>
      <x v="585"/>
    </i>
    <i>
      <x v="586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604"/>
    </i>
    <i>
      <x v="606"/>
    </i>
    <i>
      <x v="609"/>
    </i>
    <i>
      <x v="613"/>
    </i>
    <i>
      <x v="618"/>
    </i>
    <i>
      <x v="620"/>
    </i>
    <i>
      <x v="622"/>
    </i>
    <i>
      <x v="625"/>
    </i>
    <i>
      <x v="626"/>
    </i>
    <i>
      <x v="631"/>
    </i>
    <i>
      <x v="632"/>
    </i>
    <i>
      <x v="633"/>
    </i>
    <i>
      <x v="636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4"/>
    </i>
    <i>
      <x v="656"/>
    </i>
    <i>
      <x v="659"/>
    </i>
    <i>
      <x v="662"/>
    </i>
    <i>
      <x v="664"/>
    </i>
    <i>
      <x v="667"/>
    </i>
    <i>
      <x v="668"/>
    </i>
    <i>
      <x v="669"/>
    </i>
    <i>
      <x v="672"/>
    </i>
    <i>
      <x v="673"/>
    </i>
    <i>
      <x v="674"/>
    </i>
    <i>
      <x v="677"/>
    </i>
    <i>
      <x v="678"/>
    </i>
    <i>
      <x v="679"/>
    </i>
    <i>
      <x v="680"/>
    </i>
    <i>
      <x v="682"/>
    </i>
    <i>
      <x v="683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4"/>
    </i>
    <i>
      <x v="706"/>
    </i>
    <i>
      <x v="707"/>
    </i>
    <i>
      <x v="709"/>
    </i>
    <i>
      <x v="710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0"/>
    </i>
    <i>
      <x v="733"/>
    </i>
    <i>
      <x v="734"/>
    </i>
    <i>
      <x v="736"/>
    </i>
    <i>
      <x v="738"/>
    </i>
    <i>
      <x v="741"/>
    </i>
    <i>
      <x v="742"/>
    </i>
    <i>
      <x v="744"/>
    </i>
    <i>
      <x v="748"/>
    </i>
    <i>
      <x v="752"/>
    </i>
    <i>
      <x v="754"/>
    </i>
    <i>
      <x v="760"/>
    </i>
    <i>
      <x v="761"/>
    </i>
    <i>
      <x v="764"/>
    </i>
    <i>
      <x v="765"/>
    </i>
    <i>
      <x v="768"/>
    </i>
    <i>
      <x v="771"/>
    </i>
    <i>
      <x v="773"/>
    </i>
    <i>
      <x v="774"/>
    </i>
    <i>
      <x v="775"/>
    </i>
    <i>
      <x v="776"/>
    </i>
    <i>
      <x v="777"/>
    </i>
    <i>
      <x v="778"/>
    </i>
    <i>
      <x v="780"/>
    </i>
    <i>
      <x v="782"/>
    </i>
    <i>
      <x v="785"/>
    </i>
    <i>
      <x v="788"/>
    </i>
    <i>
      <x v="790"/>
    </i>
    <i>
      <x v="793"/>
    </i>
    <i>
      <x v="796"/>
    </i>
    <i>
      <x v="797"/>
    </i>
    <i>
      <x v="801"/>
    </i>
    <i>
      <x v="804"/>
    </i>
    <i>
      <x v="805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9"/>
    </i>
    <i>
      <x v="821"/>
    </i>
    <i>
      <x v="824"/>
    </i>
    <i>
      <x v="825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43"/>
    </i>
    <i>
      <x v="847"/>
    </i>
    <i>
      <x v="850"/>
    </i>
    <i>
      <x v="851"/>
    </i>
    <i>
      <x v="854"/>
    </i>
    <i>
      <x v="855"/>
    </i>
    <i>
      <x v="858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6"/>
    </i>
    <i>
      <x v="879"/>
    </i>
    <i>
      <x v="880"/>
    </i>
    <i>
      <x v="884"/>
    </i>
    <i>
      <x v="885"/>
    </i>
    <i>
      <x v="886"/>
    </i>
    <i>
      <x v="888"/>
    </i>
    <i>
      <x v="889"/>
    </i>
    <i>
      <x v="892"/>
    </i>
    <i>
      <x v="893"/>
    </i>
    <i>
      <x v="894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8"/>
    </i>
    <i>
      <x v="911"/>
    </i>
    <i>
      <x v="912"/>
    </i>
    <i>
      <x v="916"/>
    </i>
    <i>
      <x v="917"/>
    </i>
    <i>
      <x v="919"/>
    </i>
    <i>
      <x v="922"/>
    </i>
    <i>
      <x v="923"/>
    </i>
    <i>
      <x v="924"/>
    </i>
    <i>
      <x v="925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40"/>
    </i>
    <i>
      <x v="942"/>
    </i>
    <i>
      <x v="943"/>
    </i>
    <i>
      <x v="947"/>
    </i>
    <i>
      <x v="949"/>
    </i>
    <i>
      <x v="950"/>
    </i>
    <i>
      <x v="951"/>
    </i>
    <i>
      <x v="957"/>
    </i>
    <i>
      <x v="958"/>
    </i>
    <i>
      <x v="960"/>
    </i>
    <i>
      <x v="963"/>
    </i>
    <i>
      <x v="967"/>
    </i>
    <i>
      <x v="972"/>
    </i>
    <i>
      <x v="973"/>
    </i>
    <i>
      <x v="976"/>
    </i>
    <i>
      <x v="977"/>
    </i>
    <i>
      <x v="978"/>
    </i>
    <i>
      <x v="979"/>
    </i>
    <i>
      <x v="982"/>
    </i>
    <i>
      <x v="985"/>
    </i>
    <i>
      <x v="987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11"/>
    </i>
    <i>
      <x v="1013"/>
    </i>
    <i>
      <x v="1014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3"/>
    </i>
    <i>
      <x v="1034"/>
    </i>
    <i>
      <x v="1035"/>
    </i>
    <i>
      <x v="1036"/>
    </i>
    <i>
      <x v="1040"/>
    </i>
    <i>
      <x v="1042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5"/>
    </i>
    <i>
      <x v="1056"/>
    </i>
    <i>
      <x v="1060"/>
    </i>
    <i>
      <x v="1061"/>
    </i>
    <i>
      <x v="1063"/>
    </i>
    <i>
      <x v="1064"/>
    </i>
    <i>
      <x v="1070"/>
    </i>
    <i>
      <x v="1074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9"/>
    </i>
    <i>
      <x v="1090"/>
    </i>
    <i>
      <x v="1093"/>
    </i>
    <i>
      <x v="1094"/>
    </i>
    <i>
      <x v="1095"/>
    </i>
    <i>
      <x v="1097"/>
    </i>
    <i>
      <x v="1099"/>
    </i>
    <i>
      <x v="1100"/>
    </i>
    <i>
      <x v="1101"/>
    </i>
    <i>
      <x v="1102"/>
    </i>
    <i>
      <x v="1103"/>
    </i>
    <i>
      <x v="1106"/>
    </i>
    <i>
      <x v="1109"/>
    </i>
    <i>
      <x v="1112"/>
    </i>
    <i>
      <x v="1113"/>
    </i>
    <i>
      <x v="1114"/>
    </i>
    <i>
      <x v="1115"/>
    </i>
    <i>
      <x v="1117"/>
    </i>
    <i>
      <x v="1119"/>
    </i>
    <i>
      <x v="1120"/>
    </i>
    <i>
      <x v="1121"/>
    </i>
    <i>
      <x v="1122"/>
    </i>
    <i>
      <x v="1123"/>
    </i>
    <i>
      <x v="1125"/>
    </i>
    <i>
      <x v="1126"/>
    </i>
    <i>
      <x v="1127"/>
    </i>
    <i>
      <x v="1131"/>
    </i>
    <i>
      <x v="1135"/>
    </i>
    <i>
      <x v="1138"/>
    </i>
    <i>
      <x v="1139"/>
    </i>
    <i>
      <x v="1140"/>
    </i>
    <i>
      <x v="1143"/>
    </i>
    <i>
      <x v="1146"/>
    </i>
    <i>
      <x v="1150"/>
    </i>
    <i>
      <x v="1151"/>
    </i>
    <i>
      <x v="1152"/>
    </i>
    <i>
      <x v="1153"/>
    </i>
    <i>
      <x v="1155"/>
    </i>
    <i>
      <x v="1157"/>
    </i>
    <i>
      <x v="1158"/>
    </i>
    <i>
      <x v="1161"/>
    </i>
    <i>
      <x v="1162"/>
    </i>
    <i>
      <x v="1165"/>
    </i>
    <i>
      <x v="1166"/>
    </i>
    <i>
      <x v="1171"/>
    </i>
    <i>
      <x v="1176"/>
    </i>
    <i>
      <x v="1179"/>
    </i>
    <i>
      <x v="1181"/>
    </i>
    <i>
      <x v="1183"/>
    </i>
    <i>
      <x v="1184"/>
    </i>
    <i>
      <x v="1187"/>
    </i>
    <i>
      <x v="1190"/>
    </i>
    <i>
      <x v="1193"/>
    </i>
    <i>
      <x v="1198"/>
    </i>
    <i>
      <x v="1199"/>
    </i>
    <i>
      <x v="1200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2"/>
    </i>
    <i>
      <x v="1215"/>
    </i>
    <i>
      <x v="1217"/>
    </i>
    <i>
      <x v="1220"/>
    </i>
    <i>
      <x v="1221"/>
    </i>
    <i>
      <x v="1223"/>
    </i>
    <i>
      <x v="1227"/>
    </i>
    <i>
      <x v="1228"/>
    </i>
    <i>
      <x v="1232"/>
    </i>
    <i>
      <x v="1233"/>
    </i>
    <i>
      <x v="1238"/>
    </i>
    <i>
      <x v="1239"/>
    </i>
    <i>
      <x v="1241"/>
    </i>
    <i>
      <x v="1243"/>
    </i>
    <i>
      <x v="1249"/>
    </i>
    <i>
      <x v="1250"/>
    </i>
    <i>
      <x v="1251"/>
    </i>
    <i>
      <x v="1252"/>
    </i>
    <i>
      <x v="1256"/>
    </i>
    <i>
      <x v="1257"/>
    </i>
    <i>
      <x v="1259"/>
    </i>
    <i>
      <x v="1261"/>
    </i>
    <i>
      <x v="1264"/>
    </i>
    <i>
      <x v="1267"/>
    </i>
    <i>
      <x v="1270"/>
    </i>
    <i>
      <x v="1271"/>
    </i>
    <i>
      <x v="1272"/>
    </i>
    <i>
      <x v="1280"/>
    </i>
    <i>
      <x v="1281"/>
    </i>
    <i>
      <x v="1282"/>
    </i>
    <i>
      <x v="1286"/>
    </i>
    <i>
      <x v="1287"/>
    </i>
    <i>
      <x v="1288"/>
    </i>
    <i>
      <x v="1294"/>
    </i>
    <i>
      <x v="1295"/>
    </i>
    <i>
      <x v="1296"/>
    </i>
    <i>
      <x v="1299"/>
    </i>
    <i>
      <x v="1303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30"/>
    </i>
    <i>
      <x v="1332"/>
    </i>
    <i>
      <x v="1335"/>
    </i>
    <i>
      <x v="1336"/>
    </i>
    <i>
      <x v="1337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56"/>
    </i>
    <i>
      <x v="1357"/>
    </i>
    <i>
      <x v="1359"/>
    </i>
    <i>
      <x v="1361"/>
    </i>
    <i>
      <x v="1368"/>
    </i>
    <i>
      <x v="1369"/>
    </i>
    <i>
      <x v="1373"/>
    </i>
    <i>
      <x v="1375"/>
    </i>
    <i>
      <x v="1376"/>
    </i>
    <i>
      <x v="1380"/>
    </i>
    <i>
      <x v="1381"/>
    </i>
    <i>
      <x v="1383"/>
    </i>
    <i>
      <x v="1388"/>
    </i>
    <i>
      <x v="1390"/>
    </i>
    <i>
      <x v="1391"/>
    </i>
    <i>
      <x v="1394"/>
    </i>
    <i>
      <x v="1396"/>
    </i>
    <i>
      <x v="1402"/>
    </i>
    <i>
      <x v="1403"/>
    </i>
    <i>
      <x v="1405"/>
    </i>
    <i>
      <x v="1407"/>
    </i>
    <i>
      <x v="1412"/>
    </i>
    <i>
      <x v="1413"/>
    </i>
    <i>
      <x v="1415"/>
    </i>
    <i>
      <x v="1418"/>
    </i>
    <i>
      <x v="1419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7"/>
    </i>
    <i>
      <x v="1438"/>
    </i>
    <i>
      <x v="1441"/>
    </i>
    <i>
      <x v="1444"/>
    </i>
    <i>
      <x v="1446"/>
    </i>
    <i>
      <x v="1451"/>
    </i>
    <i>
      <x v="1453"/>
    </i>
    <i>
      <x v="1454"/>
    </i>
    <i>
      <x v="1456"/>
    </i>
    <i>
      <x v="1458"/>
    </i>
    <i>
      <x v="1459"/>
    </i>
  </rowItems>
  <colItems count="1">
    <i/>
  </colItems>
  <pageFields count="1">
    <pageField fld="17" hier="-1"/>
  </pageFields>
  <dataFields count="1">
    <dataField name="Sum of TotalSF Rounded" fld="48" baseField="0" baseItem="0"/>
  </dataFields>
  <formats count="21">
    <format dxfId="165">
      <pivotArea field="0" type="button" dataOnly="0" labelOnly="1" outline="0" axis="axisRow" fieldPosition="0"/>
    </format>
    <format dxfId="164">
      <pivotArea dataOnly="0" labelOnly="1" outline="0" axis="axisValues" fieldPosition="0"/>
    </format>
    <format dxfId="163">
      <pivotArea type="all" dataOnly="0" outline="0" fieldPosition="0"/>
    </format>
    <format dxfId="162">
      <pivotArea outline="0" collapsedLevelsAreSubtotals="1" fieldPosition="0"/>
    </format>
    <format dxfId="161">
      <pivotArea field="0" type="button" dataOnly="0" labelOnly="1" outline="0" axis="axisRow" fieldPosition="0"/>
    </format>
    <format dxfId="160">
      <pivotArea dataOnly="0" labelOnly="1" fieldPosition="0">
        <references count="1">
          <reference field="0" count="50">
            <x v="1"/>
            <x v="6"/>
            <x v="10"/>
            <x v="12"/>
            <x v="13"/>
            <x v="14"/>
            <x v="16"/>
            <x v="17"/>
            <x v="18"/>
            <x v="19"/>
            <x v="22"/>
            <x v="23"/>
            <x v="24"/>
            <x v="25"/>
            <x v="26"/>
            <x v="27"/>
            <x v="28"/>
            <x v="29"/>
            <x v="31"/>
            <x v="32"/>
            <x v="33"/>
            <x v="34"/>
            <x v="36"/>
            <x v="37"/>
            <x v="38"/>
            <x v="39"/>
            <x v="40"/>
            <x v="41"/>
            <x v="43"/>
            <x v="44"/>
            <x v="45"/>
            <x v="47"/>
            <x v="49"/>
            <x v="52"/>
            <x v="53"/>
            <x v="55"/>
            <x v="59"/>
            <x v="60"/>
            <x v="62"/>
            <x v="66"/>
            <x v="67"/>
            <x v="68"/>
            <x v="70"/>
            <x v="71"/>
            <x v="73"/>
            <x v="76"/>
            <x v="78"/>
            <x v="81"/>
            <x v="82"/>
            <x v="83"/>
          </reference>
        </references>
      </pivotArea>
    </format>
    <format dxfId="159">
      <pivotArea dataOnly="0" labelOnly="1" fieldPosition="0">
        <references count="1">
          <reference field="0" count="50">
            <x v="89"/>
            <x v="90"/>
            <x v="91"/>
            <x v="92"/>
            <x v="96"/>
            <x v="97"/>
            <x v="98"/>
            <x v="99"/>
            <x v="100"/>
            <x v="102"/>
            <x v="103"/>
            <x v="106"/>
            <x v="107"/>
            <x v="109"/>
            <x v="113"/>
            <x v="116"/>
            <x v="117"/>
            <x v="122"/>
            <x v="123"/>
            <x v="124"/>
            <x v="126"/>
            <x v="129"/>
            <x v="132"/>
            <x v="133"/>
            <x v="134"/>
            <x v="135"/>
            <x v="136"/>
            <x v="137"/>
            <x v="140"/>
            <x v="141"/>
            <x v="143"/>
            <x v="144"/>
            <x v="146"/>
            <x v="148"/>
            <x v="150"/>
            <x v="151"/>
            <x v="153"/>
            <x v="154"/>
            <x v="156"/>
            <x v="160"/>
            <x v="162"/>
            <x v="164"/>
            <x v="166"/>
            <x v="169"/>
            <x v="171"/>
            <x v="173"/>
            <x v="174"/>
            <x v="175"/>
            <x v="178"/>
            <x v="179"/>
          </reference>
        </references>
      </pivotArea>
    </format>
    <format dxfId="158">
      <pivotArea dataOnly="0" labelOnly="1" fieldPosition="0">
        <references count="1">
          <reference field="0" count="50">
            <x v="182"/>
            <x v="189"/>
            <x v="192"/>
            <x v="194"/>
            <x v="196"/>
            <x v="199"/>
            <x v="200"/>
            <x v="201"/>
            <x v="203"/>
            <x v="205"/>
            <x v="206"/>
            <x v="207"/>
            <x v="209"/>
            <x v="210"/>
            <x v="211"/>
            <x v="213"/>
            <x v="215"/>
            <x v="216"/>
            <x v="219"/>
            <x v="220"/>
            <x v="223"/>
            <x v="224"/>
            <x v="228"/>
            <x v="229"/>
            <x v="230"/>
            <x v="233"/>
            <x v="236"/>
            <x v="238"/>
            <x v="240"/>
            <x v="241"/>
            <x v="245"/>
            <x v="247"/>
            <x v="250"/>
            <x v="251"/>
            <x v="254"/>
            <x v="257"/>
            <x v="259"/>
            <x v="264"/>
            <x v="265"/>
            <x v="268"/>
            <x v="269"/>
            <x v="271"/>
            <x v="273"/>
            <x v="274"/>
            <x v="276"/>
            <x v="277"/>
            <x v="278"/>
            <x v="281"/>
            <x v="282"/>
            <x v="283"/>
          </reference>
        </references>
      </pivotArea>
    </format>
    <format dxfId="157">
      <pivotArea dataOnly="0" labelOnly="1" fieldPosition="0">
        <references count="1">
          <reference field="0" count="50">
            <x v="284"/>
            <x v="287"/>
            <x v="288"/>
            <x v="294"/>
            <x v="299"/>
            <x v="300"/>
            <x v="302"/>
            <x v="303"/>
            <x v="305"/>
            <x v="308"/>
            <x v="309"/>
            <x v="311"/>
            <x v="313"/>
            <x v="323"/>
            <x v="326"/>
            <x v="327"/>
            <x v="330"/>
            <x v="331"/>
            <x v="332"/>
            <x v="333"/>
            <x v="336"/>
            <x v="337"/>
            <x v="338"/>
            <x v="339"/>
            <x v="341"/>
            <x v="342"/>
            <x v="343"/>
            <x v="346"/>
            <x v="347"/>
            <x v="350"/>
            <x v="351"/>
            <x v="353"/>
            <x v="355"/>
            <x v="356"/>
            <x v="357"/>
            <x v="366"/>
            <x v="368"/>
            <x v="369"/>
            <x v="372"/>
            <x v="373"/>
            <x v="375"/>
            <x v="378"/>
            <x v="381"/>
            <x v="385"/>
            <x v="388"/>
            <x v="392"/>
            <x v="393"/>
            <x v="395"/>
            <x v="396"/>
            <x v="398"/>
          </reference>
        </references>
      </pivotArea>
    </format>
    <format dxfId="156">
      <pivotArea dataOnly="0" labelOnly="1" fieldPosition="0">
        <references count="1">
          <reference field="0" count="50">
            <x v="400"/>
            <x v="401"/>
            <x v="402"/>
            <x v="405"/>
            <x v="410"/>
            <x v="411"/>
            <x v="412"/>
            <x v="413"/>
            <x v="415"/>
            <x v="419"/>
            <x v="421"/>
            <x v="422"/>
            <x v="424"/>
            <x v="427"/>
            <x v="428"/>
            <x v="429"/>
            <x v="438"/>
            <x v="440"/>
            <x v="441"/>
            <x v="443"/>
            <x v="445"/>
            <x v="446"/>
            <x v="450"/>
            <x v="451"/>
            <x v="454"/>
            <x v="455"/>
            <x v="457"/>
            <x v="462"/>
            <x v="464"/>
            <x v="465"/>
            <x v="466"/>
            <x v="468"/>
            <x v="470"/>
            <x v="473"/>
            <x v="474"/>
            <x v="475"/>
            <x v="476"/>
            <x v="478"/>
            <x v="479"/>
            <x v="480"/>
            <x v="481"/>
            <x v="483"/>
            <x v="484"/>
            <x v="485"/>
            <x v="486"/>
            <x v="487"/>
            <x v="493"/>
            <x v="494"/>
            <x v="495"/>
            <x v="496"/>
          </reference>
        </references>
      </pivotArea>
    </format>
    <format dxfId="155">
      <pivotArea dataOnly="0" labelOnly="1" fieldPosition="0">
        <references count="1">
          <reference field="0" count="50">
            <x v="498"/>
            <x v="499"/>
            <x v="502"/>
            <x v="503"/>
            <x v="507"/>
            <x v="509"/>
            <x v="510"/>
            <x v="511"/>
            <x v="512"/>
            <x v="513"/>
            <x v="515"/>
            <x v="521"/>
            <x v="525"/>
            <x v="526"/>
            <x v="528"/>
            <x v="529"/>
            <x v="532"/>
            <x v="533"/>
            <x v="537"/>
            <x v="538"/>
            <x v="539"/>
            <x v="540"/>
            <x v="542"/>
            <x v="548"/>
            <x v="550"/>
            <x v="551"/>
            <x v="552"/>
            <x v="553"/>
            <x v="556"/>
            <x v="559"/>
            <x v="560"/>
            <x v="561"/>
            <x v="562"/>
            <x v="567"/>
            <x v="570"/>
            <x v="571"/>
            <x v="580"/>
            <x v="581"/>
            <x v="585"/>
            <x v="586"/>
            <x v="588"/>
            <x v="589"/>
            <x v="592"/>
            <x v="593"/>
            <x v="594"/>
            <x v="595"/>
            <x v="597"/>
            <x v="598"/>
            <x v="604"/>
            <x v="606"/>
          </reference>
        </references>
      </pivotArea>
    </format>
    <format dxfId="154">
      <pivotArea dataOnly="0" labelOnly="1" fieldPosition="0">
        <references count="1">
          <reference field="0" count="50">
            <x v="609"/>
            <x v="613"/>
            <x v="618"/>
            <x v="620"/>
            <x v="622"/>
            <x v="625"/>
            <x v="626"/>
            <x v="631"/>
            <x v="632"/>
            <x v="633"/>
            <x v="636"/>
            <x v="638"/>
            <x v="639"/>
            <x v="640"/>
            <x v="644"/>
            <x v="645"/>
            <x v="646"/>
            <x v="647"/>
            <x v="654"/>
            <x v="656"/>
            <x v="659"/>
            <x v="662"/>
            <x v="664"/>
            <x v="667"/>
            <x v="668"/>
            <x v="669"/>
            <x v="672"/>
            <x v="673"/>
            <x v="674"/>
            <x v="677"/>
            <x v="678"/>
            <x v="679"/>
            <x v="680"/>
            <x v="682"/>
            <x v="683"/>
            <x v="688"/>
            <x v="689"/>
            <x v="690"/>
            <x v="693"/>
            <x v="695"/>
            <x v="696"/>
            <x v="697"/>
            <x v="698"/>
            <x v="699"/>
            <x v="700"/>
            <x v="701"/>
            <x v="704"/>
            <x v="706"/>
            <x v="707"/>
            <x v="709"/>
          </reference>
        </references>
      </pivotArea>
    </format>
    <format dxfId="153">
      <pivotArea dataOnly="0" labelOnly="1" fieldPosition="0">
        <references count="1">
          <reference field="0" count="50">
            <x v="710"/>
            <x v="712"/>
            <x v="713"/>
            <x v="715"/>
            <x v="717"/>
            <x v="719"/>
            <x v="720"/>
            <x v="721"/>
            <x v="722"/>
            <x v="724"/>
            <x v="725"/>
            <x v="726"/>
            <x v="727"/>
            <x v="728"/>
            <x v="730"/>
            <x v="733"/>
            <x v="734"/>
            <x v="736"/>
            <x v="738"/>
            <x v="741"/>
            <x v="742"/>
            <x v="744"/>
            <x v="748"/>
            <x v="752"/>
            <x v="754"/>
            <x v="760"/>
            <x v="761"/>
            <x v="764"/>
            <x v="765"/>
            <x v="768"/>
            <x v="771"/>
            <x v="773"/>
            <x v="774"/>
            <x v="775"/>
            <x v="776"/>
            <x v="777"/>
            <x v="778"/>
            <x v="780"/>
            <x v="782"/>
            <x v="785"/>
            <x v="788"/>
            <x v="790"/>
            <x v="793"/>
            <x v="796"/>
            <x v="797"/>
            <x v="801"/>
            <x v="804"/>
            <x v="805"/>
            <x v="810"/>
            <x v="811"/>
          </reference>
        </references>
      </pivotArea>
    </format>
    <format dxfId="152">
      <pivotArea dataOnly="0" labelOnly="1" fieldPosition="0">
        <references count="1">
          <reference field="0" count="50">
            <x v="812"/>
            <x v="813"/>
            <x v="815"/>
            <x v="816"/>
            <x v="817"/>
            <x v="819"/>
            <x v="821"/>
            <x v="824"/>
            <x v="825"/>
            <x v="827"/>
            <x v="830"/>
            <x v="833"/>
            <x v="834"/>
            <x v="835"/>
            <x v="836"/>
            <x v="838"/>
            <x v="843"/>
            <x v="847"/>
            <x v="850"/>
            <x v="851"/>
            <x v="854"/>
            <x v="855"/>
            <x v="858"/>
            <x v="861"/>
            <x v="862"/>
            <x v="863"/>
            <x v="864"/>
            <x v="865"/>
            <x v="866"/>
            <x v="867"/>
            <x v="870"/>
            <x v="872"/>
            <x v="873"/>
            <x v="876"/>
            <x v="879"/>
            <x v="880"/>
            <x v="884"/>
            <x v="885"/>
            <x v="886"/>
            <x v="888"/>
            <x v="889"/>
            <x v="892"/>
            <x v="893"/>
            <x v="894"/>
            <x v="896"/>
            <x v="898"/>
            <x v="899"/>
            <x v="900"/>
            <x v="901"/>
            <x v="903"/>
          </reference>
        </references>
      </pivotArea>
    </format>
    <format dxfId="151">
      <pivotArea dataOnly="0" labelOnly="1" fieldPosition="0">
        <references count="1">
          <reference field="0" count="50">
            <x v="904"/>
            <x v="905"/>
            <x v="906"/>
            <x v="908"/>
            <x v="911"/>
            <x v="912"/>
            <x v="916"/>
            <x v="917"/>
            <x v="919"/>
            <x v="922"/>
            <x v="923"/>
            <x v="924"/>
            <x v="925"/>
            <x v="928"/>
            <x v="930"/>
            <x v="931"/>
            <x v="932"/>
            <x v="933"/>
            <x v="934"/>
            <x v="935"/>
            <x v="936"/>
            <x v="940"/>
            <x v="942"/>
            <x v="943"/>
            <x v="947"/>
            <x v="949"/>
            <x v="950"/>
            <x v="951"/>
            <x v="957"/>
            <x v="958"/>
            <x v="960"/>
            <x v="963"/>
            <x v="967"/>
            <x v="972"/>
            <x v="973"/>
            <x v="976"/>
            <x v="977"/>
            <x v="978"/>
            <x v="979"/>
            <x v="982"/>
            <x v="985"/>
            <x v="987"/>
            <x v="994"/>
            <x v="996"/>
            <x v="997"/>
            <x v="998"/>
            <x v="999"/>
            <x v="1000"/>
            <x v="1001"/>
            <x v="1002"/>
          </reference>
        </references>
      </pivotArea>
    </format>
    <format dxfId="150">
      <pivotArea dataOnly="0" labelOnly="1" fieldPosition="0">
        <references count="1">
          <reference field="0" count="50">
            <x v="1003"/>
            <x v="1004"/>
            <x v="1006"/>
            <x v="1008"/>
            <x v="1011"/>
            <x v="1013"/>
            <x v="1014"/>
            <x v="1016"/>
            <x v="1017"/>
            <x v="1019"/>
            <x v="1020"/>
            <x v="1021"/>
            <x v="1023"/>
            <x v="1024"/>
            <x v="1025"/>
            <x v="1026"/>
            <x v="1027"/>
            <x v="1033"/>
            <x v="1034"/>
            <x v="1035"/>
            <x v="1036"/>
            <x v="1040"/>
            <x v="1042"/>
            <x v="1044"/>
            <x v="1045"/>
            <x v="1047"/>
            <x v="1048"/>
            <x v="1049"/>
            <x v="1050"/>
            <x v="1051"/>
            <x v="1053"/>
            <x v="1055"/>
            <x v="1056"/>
            <x v="1060"/>
            <x v="1061"/>
            <x v="1063"/>
            <x v="1064"/>
            <x v="1070"/>
            <x v="1074"/>
            <x v="1077"/>
            <x v="1078"/>
            <x v="1079"/>
            <x v="1080"/>
            <x v="1081"/>
            <x v="1082"/>
            <x v="1083"/>
            <x v="1089"/>
            <x v="1090"/>
            <x v="1093"/>
            <x v="1094"/>
          </reference>
        </references>
      </pivotArea>
    </format>
    <format dxfId="149">
      <pivotArea dataOnly="0" labelOnly="1" fieldPosition="0">
        <references count="1">
          <reference field="0" count="50">
            <x v="1095"/>
            <x v="1097"/>
            <x v="1099"/>
            <x v="1100"/>
            <x v="1101"/>
            <x v="1102"/>
            <x v="1103"/>
            <x v="1106"/>
            <x v="1109"/>
            <x v="1112"/>
            <x v="1113"/>
            <x v="1114"/>
            <x v="1115"/>
            <x v="1117"/>
            <x v="1119"/>
            <x v="1120"/>
            <x v="1121"/>
            <x v="1122"/>
            <x v="1123"/>
            <x v="1125"/>
            <x v="1126"/>
            <x v="1127"/>
            <x v="1131"/>
            <x v="1135"/>
            <x v="1138"/>
            <x v="1139"/>
            <x v="1140"/>
            <x v="1143"/>
            <x v="1146"/>
            <x v="1150"/>
            <x v="1151"/>
            <x v="1152"/>
            <x v="1153"/>
            <x v="1155"/>
            <x v="1157"/>
            <x v="1158"/>
            <x v="1161"/>
            <x v="1162"/>
            <x v="1165"/>
            <x v="1166"/>
            <x v="1171"/>
            <x v="1176"/>
            <x v="1179"/>
            <x v="1181"/>
            <x v="1183"/>
            <x v="1184"/>
            <x v="1187"/>
            <x v="1190"/>
            <x v="1193"/>
            <x v="1198"/>
          </reference>
        </references>
      </pivotArea>
    </format>
    <format dxfId="148">
      <pivotArea dataOnly="0" labelOnly="1" fieldPosition="0">
        <references count="1">
          <reference field="0" count="50">
            <x v="1199"/>
            <x v="1200"/>
            <x v="1203"/>
            <x v="1204"/>
            <x v="1205"/>
            <x v="1206"/>
            <x v="1207"/>
            <x v="1208"/>
            <x v="1209"/>
            <x v="1212"/>
            <x v="1215"/>
            <x v="1217"/>
            <x v="1220"/>
            <x v="1221"/>
            <x v="1223"/>
            <x v="1227"/>
            <x v="1228"/>
            <x v="1232"/>
            <x v="1233"/>
            <x v="1238"/>
            <x v="1239"/>
            <x v="1241"/>
            <x v="1243"/>
            <x v="1249"/>
            <x v="1250"/>
            <x v="1251"/>
            <x v="1252"/>
            <x v="1256"/>
            <x v="1257"/>
            <x v="1259"/>
            <x v="1261"/>
            <x v="1264"/>
            <x v="1267"/>
            <x v="1270"/>
            <x v="1271"/>
            <x v="1272"/>
            <x v="1280"/>
            <x v="1281"/>
            <x v="1282"/>
            <x v="1286"/>
            <x v="1287"/>
            <x v="1288"/>
            <x v="1294"/>
            <x v="1295"/>
            <x v="1296"/>
            <x v="1299"/>
            <x v="1303"/>
            <x v="1305"/>
            <x v="1306"/>
            <x v="1307"/>
          </reference>
        </references>
      </pivotArea>
    </format>
    <format dxfId="147">
      <pivotArea dataOnly="0" labelOnly="1" fieldPosition="0">
        <references count="1">
          <reference field="0" count="50">
            <x v="1308"/>
            <x v="1309"/>
            <x v="1310"/>
            <x v="1311"/>
            <x v="1314"/>
            <x v="1316"/>
            <x v="1317"/>
            <x v="1318"/>
            <x v="1319"/>
            <x v="1320"/>
            <x v="1321"/>
            <x v="1323"/>
            <x v="1324"/>
            <x v="1325"/>
            <x v="1326"/>
            <x v="1327"/>
            <x v="1330"/>
            <x v="1332"/>
            <x v="1335"/>
            <x v="1336"/>
            <x v="1337"/>
            <x v="1339"/>
            <x v="1340"/>
            <x v="1341"/>
            <x v="1345"/>
            <x v="1346"/>
            <x v="1347"/>
            <x v="1348"/>
            <x v="1356"/>
            <x v="1357"/>
            <x v="1359"/>
            <x v="1361"/>
            <x v="1368"/>
            <x v="1369"/>
            <x v="1373"/>
            <x v="1375"/>
            <x v="1376"/>
            <x v="1380"/>
            <x v="1381"/>
            <x v="1383"/>
            <x v="1388"/>
            <x v="1390"/>
            <x v="1391"/>
            <x v="1394"/>
            <x v="1396"/>
            <x v="1402"/>
            <x v="1403"/>
            <x v="1405"/>
            <x v="1407"/>
            <x v="1412"/>
          </reference>
        </references>
      </pivotArea>
    </format>
    <format dxfId="146">
      <pivotArea dataOnly="0" labelOnly="1" fieldPosition="0">
        <references count="1">
          <reference field="0" count="26">
            <x v="1413"/>
            <x v="1415"/>
            <x v="1418"/>
            <x v="1419"/>
            <x v="1421"/>
            <x v="1422"/>
            <x v="1424"/>
            <x v="1425"/>
            <x v="1428"/>
            <x v="1429"/>
            <x v="1431"/>
            <x v="1432"/>
            <x v="1434"/>
            <x v="1435"/>
            <x v="1436"/>
            <x v="1437"/>
            <x v="1438"/>
            <x v="1441"/>
            <x v="1444"/>
            <x v="1446"/>
            <x v="1451"/>
            <x v="1453"/>
            <x v="1454"/>
            <x v="1456"/>
            <x v="1458"/>
            <x v="1459"/>
          </reference>
        </references>
      </pivotArea>
    </format>
    <format dxfId="14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E944-640A-9747-ABD4-F4E06988D474}" name="PivotTable64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4:B158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x="1"/>
        <item h="1" x="5"/>
        <item h="1" x="3"/>
        <item h="1" x="2"/>
        <item h="1" x="4"/>
        <item h="1" x="0"/>
        <item h="1" x="7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54">
    <i>
      <x v="5"/>
    </i>
    <i>
      <x v="8"/>
    </i>
    <i>
      <x v="46"/>
    </i>
    <i>
      <x v="51"/>
    </i>
    <i>
      <x v="69"/>
    </i>
    <i>
      <x v="77"/>
    </i>
    <i>
      <x v="88"/>
    </i>
    <i>
      <x v="104"/>
    </i>
    <i>
      <x v="108"/>
    </i>
    <i>
      <x v="110"/>
    </i>
    <i>
      <x v="121"/>
    </i>
    <i>
      <x v="125"/>
    </i>
    <i>
      <x v="142"/>
    </i>
    <i>
      <x v="149"/>
    </i>
    <i>
      <x v="155"/>
    </i>
    <i>
      <x v="165"/>
    </i>
    <i>
      <x v="170"/>
    </i>
    <i>
      <x v="177"/>
    </i>
    <i>
      <x v="183"/>
    </i>
    <i>
      <x v="184"/>
    </i>
    <i>
      <x v="187"/>
    </i>
    <i>
      <x v="202"/>
    </i>
    <i>
      <x v="204"/>
    </i>
    <i>
      <x v="218"/>
    </i>
    <i>
      <x v="239"/>
    </i>
    <i>
      <x v="242"/>
    </i>
    <i>
      <x v="249"/>
    </i>
    <i>
      <x v="263"/>
    </i>
    <i>
      <x v="275"/>
    </i>
    <i>
      <x v="286"/>
    </i>
    <i>
      <x v="292"/>
    </i>
    <i>
      <x v="296"/>
    </i>
    <i>
      <x v="307"/>
    </i>
    <i>
      <x v="312"/>
    </i>
    <i>
      <x v="335"/>
    </i>
    <i>
      <x v="345"/>
    </i>
    <i>
      <x v="352"/>
    </i>
    <i>
      <x v="354"/>
    </i>
    <i>
      <x v="361"/>
    </i>
    <i>
      <x v="371"/>
    </i>
    <i>
      <x v="380"/>
    </i>
    <i>
      <x v="386"/>
    </i>
    <i>
      <x v="390"/>
    </i>
    <i>
      <x v="394"/>
    </i>
    <i>
      <x v="406"/>
    </i>
    <i>
      <x v="418"/>
    </i>
    <i>
      <x v="431"/>
    </i>
    <i>
      <x v="436"/>
    </i>
    <i>
      <x v="439"/>
    </i>
    <i>
      <x v="442"/>
    </i>
    <i>
      <x v="448"/>
    </i>
    <i>
      <x v="449"/>
    </i>
    <i>
      <x v="459"/>
    </i>
    <i>
      <x v="488"/>
    </i>
    <i>
      <x v="491"/>
    </i>
    <i>
      <x v="497"/>
    </i>
    <i>
      <x v="522"/>
    </i>
    <i>
      <x v="545"/>
    </i>
    <i>
      <x v="546"/>
    </i>
    <i>
      <x v="557"/>
    </i>
    <i>
      <x v="563"/>
    </i>
    <i>
      <x v="568"/>
    </i>
    <i>
      <x v="575"/>
    </i>
    <i>
      <x v="576"/>
    </i>
    <i>
      <x v="579"/>
    </i>
    <i>
      <x v="584"/>
    </i>
    <i>
      <x v="601"/>
    </i>
    <i>
      <x v="637"/>
    </i>
    <i>
      <x v="653"/>
    </i>
    <i>
      <x v="658"/>
    </i>
    <i>
      <x v="681"/>
    </i>
    <i>
      <x v="694"/>
    </i>
    <i>
      <x v="711"/>
    </i>
    <i>
      <x v="723"/>
    </i>
    <i>
      <x v="729"/>
    </i>
    <i>
      <x v="749"/>
    </i>
    <i>
      <x v="750"/>
    </i>
    <i>
      <x v="767"/>
    </i>
    <i>
      <x v="786"/>
    </i>
    <i>
      <x v="799"/>
    </i>
    <i>
      <x v="814"/>
    </i>
    <i>
      <x v="823"/>
    </i>
    <i>
      <x v="839"/>
    </i>
    <i>
      <x v="844"/>
    </i>
    <i>
      <x v="848"/>
    </i>
    <i>
      <x v="860"/>
    </i>
    <i>
      <x v="874"/>
    </i>
    <i>
      <x v="881"/>
    </i>
    <i>
      <x v="887"/>
    </i>
    <i>
      <x v="890"/>
    </i>
    <i>
      <x v="907"/>
    </i>
    <i>
      <x v="921"/>
    </i>
    <i>
      <x v="945"/>
    </i>
    <i>
      <x v="966"/>
    </i>
    <i>
      <x v="968"/>
    </i>
    <i>
      <x v="970"/>
    </i>
    <i>
      <x v="984"/>
    </i>
    <i>
      <x v="986"/>
    </i>
    <i>
      <x v="995"/>
    </i>
    <i>
      <x v="1009"/>
    </i>
    <i>
      <x v="1010"/>
    </i>
    <i>
      <x v="1022"/>
    </i>
    <i>
      <x v="1028"/>
    </i>
    <i>
      <x v="1059"/>
    </i>
    <i>
      <x v="1072"/>
    </i>
    <i>
      <x v="1076"/>
    </i>
    <i>
      <x v="1092"/>
    </i>
    <i>
      <x v="1098"/>
    </i>
    <i>
      <x v="1130"/>
    </i>
    <i>
      <x v="1136"/>
    </i>
    <i>
      <x v="1137"/>
    </i>
    <i>
      <x v="1144"/>
    </i>
    <i>
      <x v="1145"/>
    </i>
    <i>
      <x v="1148"/>
    </i>
    <i>
      <x v="1173"/>
    </i>
    <i>
      <x v="1175"/>
    </i>
    <i>
      <x v="1177"/>
    </i>
    <i>
      <x v="1178"/>
    </i>
    <i>
      <x v="1185"/>
    </i>
    <i>
      <x v="1192"/>
    </i>
    <i>
      <x v="1202"/>
    </i>
    <i>
      <x v="1211"/>
    </i>
    <i>
      <x v="1216"/>
    </i>
    <i>
      <x v="1218"/>
    </i>
    <i>
      <x v="1222"/>
    </i>
    <i>
      <x v="1230"/>
    </i>
    <i>
      <x v="1255"/>
    </i>
    <i>
      <x v="1262"/>
    </i>
    <i>
      <x v="1268"/>
    </i>
    <i>
      <x v="1269"/>
    </i>
    <i>
      <x v="1274"/>
    </i>
    <i>
      <x v="1279"/>
    </i>
    <i>
      <x v="1284"/>
    </i>
    <i>
      <x v="1285"/>
    </i>
    <i>
      <x v="1328"/>
    </i>
    <i>
      <x v="1333"/>
    </i>
    <i>
      <x v="1343"/>
    </i>
    <i>
      <x v="1352"/>
    </i>
    <i>
      <x v="1353"/>
    </i>
    <i>
      <x v="1362"/>
    </i>
    <i>
      <x v="1370"/>
    </i>
    <i>
      <x v="1377"/>
    </i>
    <i>
      <x v="1384"/>
    </i>
    <i>
      <x v="1385"/>
    </i>
    <i>
      <x v="1387"/>
    </i>
    <i>
      <x v="1389"/>
    </i>
    <i>
      <x v="1393"/>
    </i>
    <i>
      <x v="1398"/>
    </i>
    <i>
      <x v="1399"/>
    </i>
    <i>
      <x v="1400"/>
    </i>
    <i>
      <x v="1404"/>
    </i>
    <i>
      <x v="1411"/>
    </i>
    <i>
      <x v="1414"/>
    </i>
    <i>
      <x v="1427"/>
    </i>
  </rowItems>
  <colItems count="1">
    <i/>
  </colItems>
  <pageFields count="1">
    <pageField fld="17" hier="-1"/>
  </pageFields>
  <dataFields count="1">
    <dataField name="Sum of TotalSF Rounded" fld="48" baseField="0" baseItem="0"/>
  </dataFields>
  <formats count="10">
    <format dxfId="175">
      <pivotArea field="0" type="button" dataOnly="0" labelOnly="1" outline="0" axis="axisRow" fieldPosition="0"/>
    </format>
    <format dxfId="174">
      <pivotArea dataOnly="0" labelOnly="1" outline="0" axis="axisValues" fieldPosition="0"/>
    </format>
    <format dxfId="173">
      <pivotArea type="all" dataOnly="0" outline="0" fieldPosition="0"/>
    </format>
    <format dxfId="172">
      <pivotArea outline="0" collapsedLevelsAreSubtotals="1" fieldPosition="0"/>
    </format>
    <format dxfId="171">
      <pivotArea field="0" type="button" dataOnly="0" labelOnly="1" outline="0" axis="axisRow" fieldPosition="0"/>
    </format>
    <format dxfId="170">
      <pivotArea dataOnly="0" labelOnly="1" fieldPosition="0">
        <references count="1">
          <reference field="0" count="50">
            <x v="5"/>
            <x v="8"/>
            <x v="46"/>
            <x v="51"/>
            <x v="69"/>
            <x v="77"/>
            <x v="88"/>
            <x v="104"/>
            <x v="108"/>
            <x v="110"/>
            <x v="121"/>
            <x v="125"/>
            <x v="142"/>
            <x v="149"/>
            <x v="155"/>
            <x v="165"/>
            <x v="170"/>
            <x v="177"/>
            <x v="183"/>
            <x v="184"/>
            <x v="187"/>
            <x v="202"/>
            <x v="204"/>
            <x v="218"/>
            <x v="239"/>
            <x v="242"/>
            <x v="249"/>
            <x v="263"/>
            <x v="275"/>
            <x v="286"/>
            <x v="292"/>
            <x v="296"/>
            <x v="307"/>
            <x v="312"/>
            <x v="335"/>
            <x v="345"/>
            <x v="352"/>
            <x v="354"/>
            <x v="361"/>
            <x v="371"/>
            <x v="380"/>
            <x v="386"/>
            <x v="390"/>
            <x v="394"/>
            <x v="406"/>
            <x v="418"/>
            <x v="431"/>
            <x v="436"/>
            <x v="439"/>
            <x v="442"/>
          </reference>
        </references>
      </pivotArea>
    </format>
    <format dxfId="169">
      <pivotArea dataOnly="0" labelOnly="1" fieldPosition="0">
        <references count="1">
          <reference field="0" count="50">
            <x v="448"/>
            <x v="449"/>
            <x v="459"/>
            <x v="488"/>
            <x v="491"/>
            <x v="497"/>
            <x v="522"/>
            <x v="545"/>
            <x v="546"/>
            <x v="557"/>
            <x v="563"/>
            <x v="568"/>
            <x v="575"/>
            <x v="576"/>
            <x v="579"/>
            <x v="584"/>
            <x v="601"/>
            <x v="637"/>
            <x v="653"/>
            <x v="658"/>
            <x v="681"/>
            <x v="694"/>
            <x v="711"/>
            <x v="723"/>
            <x v="729"/>
            <x v="749"/>
            <x v="750"/>
            <x v="767"/>
            <x v="786"/>
            <x v="799"/>
            <x v="814"/>
            <x v="823"/>
            <x v="839"/>
            <x v="844"/>
            <x v="848"/>
            <x v="860"/>
            <x v="874"/>
            <x v="881"/>
            <x v="887"/>
            <x v="890"/>
            <x v="907"/>
            <x v="921"/>
            <x v="945"/>
            <x v="966"/>
            <x v="968"/>
            <x v="970"/>
            <x v="984"/>
            <x v="986"/>
            <x v="995"/>
            <x v="1009"/>
          </reference>
        </references>
      </pivotArea>
    </format>
    <format dxfId="168">
      <pivotArea dataOnly="0" labelOnly="1" fieldPosition="0">
        <references count="1">
          <reference field="0" count="50">
            <x v="1010"/>
            <x v="1022"/>
            <x v="1028"/>
            <x v="1059"/>
            <x v="1072"/>
            <x v="1076"/>
            <x v="1092"/>
            <x v="1098"/>
            <x v="1130"/>
            <x v="1136"/>
            <x v="1137"/>
            <x v="1144"/>
            <x v="1145"/>
            <x v="1148"/>
            <x v="1173"/>
            <x v="1175"/>
            <x v="1177"/>
            <x v="1178"/>
            <x v="1185"/>
            <x v="1192"/>
            <x v="1202"/>
            <x v="1211"/>
            <x v="1216"/>
            <x v="1218"/>
            <x v="1222"/>
            <x v="1230"/>
            <x v="1255"/>
            <x v="1262"/>
            <x v="1268"/>
            <x v="1269"/>
            <x v="1274"/>
            <x v="1279"/>
            <x v="1284"/>
            <x v="1285"/>
            <x v="1328"/>
            <x v="1333"/>
            <x v="1343"/>
            <x v="1352"/>
            <x v="1353"/>
            <x v="1362"/>
            <x v="1370"/>
            <x v="1377"/>
            <x v="1384"/>
            <x v="1385"/>
            <x v="1387"/>
            <x v="1389"/>
            <x v="1393"/>
            <x v="1398"/>
            <x v="1399"/>
            <x v="1400"/>
          </reference>
        </references>
      </pivotArea>
    </format>
    <format dxfId="167">
      <pivotArea dataOnly="0" labelOnly="1" fieldPosition="0">
        <references count="1">
          <reference field="0" count="4">
            <x v="1404"/>
            <x v="1411"/>
            <x v="1414"/>
            <x v="1427"/>
          </reference>
        </references>
      </pivotArea>
    </format>
    <format dxfId="16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B5D489-5710-874B-96CC-CA7B430227A7}" name="PivotTable69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O4:P69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1"/>
        <item h="1" x="5"/>
        <item h="1" x="3"/>
        <item h="1" x="2"/>
        <item h="1" x="4"/>
        <item h="1" x="0"/>
        <item h="1" x="7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65">
    <i>
      <x v="54"/>
    </i>
    <i>
      <x v="75"/>
    </i>
    <i>
      <x v="84"/>
    </i>
    <i>
      <x v="111"/>
    </i>
    <i>
      <x v="120"/>
    </i>
    <i>
      <x v="186"/>
    </i>
    <i>
      <x v="253"/>
    </i>
    <i>
      <x v="260"/>
    </i>
    <i>
      <x v="262"/>
    </i>
    <i>
      <x v="295"/>
    </i>
    <i>
      <x v="319"/>
    </i>
    <i>
      <x v="324"/>
    </i>
    <i>
      <x v="358"/>
    </i>
    <i>
      <x v="367"/>
    </i>
    <i>
      <x v="387"/>
    </i>
    <i>
      <x v="426"/>
    </i>
    <i>
      <x v="472"/>
    </i>
    <i>
      <x v="516"/>
    </i>
    <i>
      <x v="530"/>
    </i>
    <i>
      <x v="573"/>
    </i>
    <i>
      <x v="574"/>
    </i>
    <i>
      <x v="577"/>
    </i>
    <i>
      <x v="611"/>
    </i>
    <i>
      <x v="627"/>
    </i>
    <i>
      <x v="629"/>
    </i>
    <i>
      <x v="642"/>
    </i>
    <i>
      <x v="731"/>
    </i>
    <i>
      <x v="743"/>
    </i>
    <i>
      <x v="772"/>
    </i>
    <i>
      <x v="791"/>
    </i>
    <i>
      <x v="806"/>
    </i>
    <i>
      <x v="808"/>
    </i>
    <i>
      <x v="818"/>
    </i>
    <i>
      <x v="842"/>
    </i>
    <i>
      <x v="849"/>
    </i>
    <i>
      <x v="853"/>
    </i>
    <i>
      <x v="856"/>
    </i>
    <i>
      <x v="944"/>
    </i>
    <i>
      <x v="946"/>
    </i>
    <i>
      <x v="969"/>
    </i>
    <i>
      <x v="1005"/>
    </i>
    <i>
      <x v="1018"/>
    </i>
    <i>
      <x v="1116"/>
    </i>
    <i>
      <x v="1118"/>
    </i>
    <i>
      <x v="1124"/>
    </i>
    <i>
      <x v="1156"/>
    </i>
    <i>
      <x v="1164"/>
    </i>
    <i>
      <x v="1170"/>
    </i>
    <i>
      <x v="1213"/>
    </i>
    <i>
      <x v="1225"/>
    </i>
    <i>
      <x v="1229"/>
    </i>
    <i>
      <x v="1231"/>
    </i>
    <i>
      <x v="1245"/>
    </i>
    <i>
      <x v="1247"/>
    </i>
    <i>
      <x v="1258"/>
    </i>
    <i>
      <x v="1273"/>
    </i>
    <i>
      <x v="1277"/>
    </i>
    <i>
      <x v="1290"/>
    </i>
    <i>
      <x v="1331"/>
    </i>
    <i>
      <x v="1355"/>
    </i>
    <i>
      <x v="1371"/>
    </i>
    <i>
      <x v="1379"/>
    </i>
    <i>
      <x v="1423"/>
    </i>
    <i>
      <x v="1439"/>
    </i>
    <i>
      <x v="1452"/>
    </i>
  </rowItems>
  <colItems count="1">
    <i/>
  </colItems>
  <pageFields count="1">
    <pageField fld="17" hier="-1"/>
  </pageFields>
  <dataFields count="1">
    <dataField name="Sum of TotalSF Rounded" fld="48" baseField="0" baseItem="0"/>
  </dataFields>
  <formats count="8">
    <format dxfId="183">
      <pivotArea field="0" type="button" dataOnly="0" labelOnly="1" outline="0" axis="axisRow" fieldPosition="0"/>
    </format>
    <format dxfId="182">
      <pivotArea dataOnly="0" labelOnly="1" outline="0" axis="axisValues" fieldPosition="0"/>
    </format>
    <format dxfId="181">
      <pivotArea type="all" dataOnly="0" outline="0" fieldPosition="0"/>
    </format>
    <format dxfId="180">
      <pivotArea outline="0" collapsedLevelsAreSubtotals="1" fieldPosition="0"/>
    </format>
    <format dxfId="179">
      <pivotArea field="0" type="button" dataOnly="0" labelOnly="1" outline="0" axis="axisRow" fieldPosition="0"/>
    </format>
    <format dxfId="178">
      <pivotArea dataOnly="0" labelOnly="1" fieldPosition="0">
        <references count="1">
          <reference field="0" count="50">
            <x v="54"/>
            <x v="75"/>
            <x v="84"/>
            <x v="111"/>
            <x v="120"/>
            <x v="186"/>
            <x v="253"/>
            <x v="260"/>
            <x v="262"/>
            <x v="295"/>
            <x v="319"/>
            <x v="324"/>
            <x v="358"/>
            <x v="367"/>
            <x v="387"/>
            <x v="426"/>
            <x v="472"/>
            <x v="516"/>
            <x v="530"/>
            <x v="573"/>
            <x v="574"/>
            <x v="577"/>
            <x v="611"/>
            <x v="627"/>
            <x v="629"/>
            <x v="642"/>
            <x v="731"/>
            <x v="743"/>
            <x v="772"/>
            <x v="791"/>
            <x v="806"/>
            <x v="808"/>
            <x v="818"/>
            <x v="842"/>
            <x v="849"/>
            <x v="853"/>
            <x v="856"/>
            <x v="944"/>
            <x v="946"/>
            <x v="969"/>
            <x v="1005"/>
            <x v="1018"/>
            <x v="1116"/>
            <x v="1118"/>
            <x v="1124"/>
            <x v="1156"/>
            <x v="1164"/>
            <x v="1170"/>
            <x v="1213"/>
            <x v="1225"/>
          </reference>
        </references>
      </pivotArea>
    </format>
    <format dxfId="177">
      <pivotArea dataOnly="0" labelOnly="1" fieldPosition="0">
        <references count="1">
          <reference field="0" count="15">
            <x v="1229"/>
            <x v="1231"/>
            <x v="1245"/>
            <x v="1247"/>
            <x v="1258"/>
            <x v="1273"/>
            <x v="1277"/>
            <x v="1290"/>
            <x v="1331"/>
            <x v="1355"/>
            <x v="1371"/>
            <x v="1379"/>
            <x v="1423"/>
            <x v="1439"/>
            <x v="1452"/>
          </reference>
        </references>
      </pivotArea>
    </format>
    <format dxfId="17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A2F45-7841-C040-BA77-AB236879D206}" name="PivotTable68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M4:N41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1"/>
        <item h="1" x="5"/>
        <item h="1" x="3"/>
        <item h="1" x="2"/>
        <item h="1" x="4"/>
        <item h="1" x="0"/>
        <item x="7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37">
    <i>
      <x v="42"/>
    </i>
    <i>
      <x v="188"/>
    </i>
    <i>
      <x v="360"/>
    </i>
    <i>
      <x v="362"/>
    </i>
    <i>
      <x v="376"/>
    </i>
    <i>
      <x v="420"/>
    </i>
    <i>
      <x v="434"/>
    </i>
    <i>
      <x v="489"/>
    </i>
    <i>
      <x v="543"/>
    </i>
    <i>
      <x v="547"/>
    </i>
    <i>
      <x v="569"/>
    </i>
    <i>
      <x v="582"/>
    </i>
    <i>
      <x v="587"/>
    </i>
    <i>
      <x v="614"/>
    </i>
    <i>
      <x v="615"/>
    </i>
    <i>
      <x v="634"/>
    </i>
    <i>
      <x v="649"/>
    </i>
    <i>
      <x v="663"/>
    </i>
    <i>
      <x v="770"/>
    </i>
    <i>
      <x v="779"/>
    </i>
    <i>
      <x v="783"/>
    </i>
    <i>
      <x v="845"/>
    </i>
    <i>
      <x v="878"/>
    </i>
    <i>
      <x v="952"/>
    </i>
    <i>
      <x v="954"/>
    </i>
    <i>
      <x v="980"/>
    </i>
    <i>
      <x v="1039"/>
    </i>
    <i>
      <x v="1085"/>
    </i>
    <i>
      <x v="1129"/>
    </i>
    <i>
      <x v="1163"/>
    </i>
    <i>
      <x v="1214"/>
    </i>
    <i>
      <x v="1242"/>
    </i>
    <i>
      <x v="1297"/>
    </i>
    <i>
      <x v="1392"/>
    </i>
    <i>
      <x v="1406"/>
    </i>
    <i>
      <x v="1445"/>
    </i>
    <i>
      <x v="1449"/>
    </i>
  </rowItems>
  <colItems count="1">
    <i/>
  </colItems>
  <pageFields count="1">
    <pageField fld="17" hier="-1"/>
  </pageFields>
  <dataFields count="1">
    <dataField name="Sum of TotalSF Rounded" fld="48" baseField="0" baseItem="0"/>
  </dataFields>
  <formats count="7">
    <format dxfId="190">
      <pivotArea field="0" type="button" dataOnly="0" labelOnly="1" outline="0" axis="axisRow" fieldPosition="0"/>
    </format>
    <format dxfId="189">
      <pivotArea dataOnly="0" labelOnly="1" outline="0" axis="axisValues" fieldPosition="0"/>
    </format>
    <format dxfId="188">
      <pivotArea type="all" dataOnly="0" outline="0" fieldPosition="0"/>
    </format>
    <format dxfId="187">
      <pivotArea outline="0" collapsedLevelsAreSubtotals="1" fieldPosition="0"/>
    </format>
    <format dxfId="186">
      <pivotArea field="0" type="button" dataOnly="0" labelOnly="1" outline="0" axis="axisRow" fieldPosition="0"/>
    </format>
    <format dxfId="185">
      <pivotArea dataOnly="0" labelOnly="1" fieldPosition="0">
        <references count="1">
          <reference field="0" count="37">
            <x v="42"/>
            <x v="188"/>
            <x v="360"/>
            <x v="362"/>
            <x v="376"/>
            <x v="420"/>
            <x v="434"/>
            <x v="489"/>
            <x v="543"/>
            <x v="547"/>
            <x v="569"/>
            <x v="582"/>
            <x v="587"/>
            <x v="614"/>
            <x v="615"/>
            <x v="634"/>
            <x v="649"/>
            <x v="663"/>
            <x v="770"/>
            <x v="779"/>
            <x v="783"/>
            <x v="845"/>
            <x v="878"/>
            <x v="952"/>
            <x v="954"/>
            <x v="980"/>
            <x v="1039"/>
            <x v="1085"/>
            <x v="1129"/>
            <x v="1163"/>
            <x v="1214"/>
            <x v="1242"/>
            <x v="1297"/>
            <x v="1392"/>
            <x v="1406"/>
            <x v="1445"/>
            <x v="1449"/>
          </reference>
        </references>
      </pivotArea>
    </format>
    <format dxfId="18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0F807-8068-D34F-B76E-F2B952FADE52}" name="PivotTable70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K4:L449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1"/>
        <item h="1" x="5"/>
        <item h="1" x="3"/>
        <item h="1" x="2"/>
        <item h="1" x="4"/>
        <item x="0"/>
        <item h="1" x="7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445">
    <i>
      <x/>
    </i>
    <i>
      <x v="2"/>
    </i>
    <i>
      <x v="3"/>
    </i>
    <i>
      <x v="4"/>
    </i>
    <i>
      <x v="7"/>
    </i>
    <i>
      <x v="11"/>
    </i>
    <i>
      <x v="20"/>
    </i>
    <i>
      <x v="30"/>
    </i>
    <i>
      <x v="35"/>
    </i>
    <i>
      <x v="48"/>
    </i>
    <i>
      <x v="50"/>
    </i>
    <i>
      <x v="56"/>
    </i>
    <i>
      <x v="57"/>
    </i>
    <i>
      <x v="58"/>
    </i>
    <i>
      <x v="63"/>
    </i>
    <i>
      <x v="64"/>
    </i>
    <i>
      <x v="65"/>
    </i>
    <i>
      <x v="72"/>
    </i>
    <i>
      <x v="74"/>
    </i>
    <i>
      <x v="79"/>
    </i>
    <i>
      <x v="80"/>
    </i>
    <i>
      <x v="85"/>
    </i>
    <i>
      <x v="86"/>
    </i>
    <i>
      <x v="87"/>
    </i>
    <i>
      <x v="94"/>
    </i>
    <i>
      <x v="95"/>
    </i>
    <i>
      <x v="101"/>
    </i>
    <i>
      <x v="105"/>
    </i>
    <i>
      <x v="112"/>
    </i>
    <i>
      <x v="114"/>
    </i>
    <i>
      <x v="115"/>
    </i>
    <i>
      <x v="118"/>
    </i>
    <i>
      <x v="119"/>
    </i>
    <i>
      <x v="128"/>
    </i>
    <i>
      <x v="130"/>
    </i>
    <i>
      <x v="131"/>
    </i>
    <i>
      <x v="138"/>
    </i>
    <i>
      <x v="139"/>
    </i>
    <i>
      <x v="145"/>
    </i>
    <i>
      <x v="147"/>
    </i>
    <i>
      <x v="152"/>
    </i>
    <i>
      <x v="157"/>
    </i>
    <i>
      <x v="158"/>
    </i>
    <i>
      <x v="159"/>
    </i>
    <i>
      <x v="161"/>
    </i>
    <i>
      <x v="167"/>
    </i>
    <i>
      <x v="168"/>
    </i>
    <i>
      <x v="172"/>
    </i>
    <i>
      <x v="176"/>
    </i>
    <i>
      <x v="180"/>
    </i>
    <i>
      <x v="181"/>
    </i>
    <i>
      <x v="190"/>
    </i>
    <i>
      <x v="191"/>
    </i>
    <i>
      <x v="193"/>
    </i>
    <i>
      <x v="195"/>
    </i>
    <i>
      <x v="197"/>
    </i>
    <i>
      <x v="208"/>
    </i>
    <i>
      <x v="212"/>
    </i>
    <i>
      <x v="214"/>
    </i>
    <i>
      <x v="217"/>
    </i>
    <i>
      <x v="221"/>
    </i>
    <i>
      <x v="222"/>
    </i>
    <i>
      <x v="225"/>
    </i>
    <i>
      <x v="226"/>
    </i>
    <i>
      <x v="227"/>
    </i>
    <i>
      <x v="231"/>
    </i>
    <i>
      <x v="232"/>
    </i>
    <i>
      <x v="234"/>
    </i>
    <i>
      <x v="235"/>
    </i>
    <i>
      <x v="237"/>
    </i>
    <i>
      <x v="243"/>
    </i>
    <i>
      <x v="244"/>
    </i>
    <i>
      <x v="246"/>
    </i>
    <i>
      <x v="248"/>
    </i>
    <i>
      <x v="252"/>
    </i>
    <i>
      <x v="255"/>
    </i>
    <i>
      <x v="256"/>
    </i>
    <i>
      <x v="258"/>
    </i>
    <i>
      <x v="261"/>
    </i>
    <i>
      <x v="266"/>
    </i>
    <i>
      <x v="270"/>
    </i>
    <i>
      <x v="272"/>
    </i>
    <i>
      <x v="279"/>
    </i>
    <i>
      <x v="280"/>
    </i>
    <i>
      <x v="285"/>
    </i>
    <i>
      <x v="289"/>
    </i>
    <i>
      <x v="290"/>
    </i>
    <i>
      <x v="291"/>
    </i>
    <i>
      <x v="293"/>
    </i>
    <i>
      <x v="297"/>
    </i>
    <i>
      <x v="298"/>
    </i>
    <i>
      <x v="301"/>
    </i>
    <i>
      <x v="306"/>
    </i>
    <i>
      <x v="310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9"/>
    </i>
    <i>
      <x v="334"/>
    </i>
    <i>
      <x v="340"/>
    </i>
    <i>
      <x v="344"/>
    </i>
    <i>
      <x v="348"/>
    </i>
    <i>
      <x v="349"/>
    </i>
    <i>
      <x v="359"/>
    </i>
    <i>
      <x v="363"/>
    </i>
    <i>
      <x v="364"/>
    </i>
    <i>
      <x v="365"/>
    </i>
    <i>
      <x v="370"/>
    </i>
    <i>
      <x v="374"/>
    </i>
    <i>
      <x v="377"/>
    </i>
    <i>
      <x v="379"/>
    </i>
    <i>
      <x v="382"/>
    </i>
    <i>
      <x v="384"/>
    </i>
    <i>
      <x v="389"/>
    </i>
    <i>
      <x v="391"/>
    </i>
    <i>
      <x v="397"/>
    </i>
    <i>
      <x v="399"/>
    </i>
    <i>
      <x v="403"/>
    </i>
    <i>
      <x v="404"/>
    </i>
    <i>
      <x v="407"/>
    </i>
    <i>
      <x v="408"/>
    </i>
    <i>
      <x v="409"/>
    </i>
    <i>
      <x v="414"/>
    </i>
    <i>
      <x v="416"/>
    </i>
    <i>
      <x v="417"/>
    </i>
    <i>
      <x v="423"/>
    </i>
    <i>
      <x v="425"/>
    </i>
    <i>
      <x v="430"/>
    </i>
    <i>
      <x v="432"/>
    </i>
    <i>
      <x v="433"/>
    </i>
    <i>
      <x v="435"/>
    </i>
    <i>
      <x v="444"/>
    </i>
    <i>
      <x v="447"/>
    </i>
    <i>
      <x v="452"/>
    </i>
    <i>
      <x v="453"/>
    </i>
    <i>
      <x v="456"/>
    </i>
    <i>
      <x v="458"/>
    </i>
    <i>
      <x v="460"/>
    </i>
    <i>
      <x v="461"/>
    </i>
    <i>
      <x v="463"/>
    </i>
    <i>
      <x v="467"/>
    </i>
    <i>
      <x v="469"/>
    </i>
    <i>
      <x v="471"/>
    </i>
    <i>
      <x v="477"/>
    </i>
    <i>
      <x v="482"/>
    </i>
    <i>
      <x v="490"/>
    </i>
    <i>
      <x v="492"/>
    </i>
    <i>
      <x v="500"/>
    </i>
    <i>
      <x v="501"/>
    </i>
    <i>
      <x v="504"/>
    </i>
    <i>
      <x v="505"/>
    </i>
    <i>
      <x v="506"/>
    </i>
    <i>
      <x v="508"/>
    </i>
    <i>
      <x v="517"/>
    </i>
    <i>
      <x v="518"/>
    </i>
    <i>
      <x v="519"/>
    </i>
    <i>
      <x v="520"/>
    </i>
    <i>
      <x v="523"/>
    </i>
    <i>
      <x v="524"/>
    </i>
    <i>
      <x v="527"/>
    </i>
    <i>
      <x v="531"/>
    </i>
    <i>
      <x v="534"/>
    </i>
    <i>
      <x v="535"/>
    </i>
    <i>
      <x v="536"/>
    </i>
    <i>
      <x v="541"/>
    </i>
    <i>
      <x v="544"/>
    </i>
    <i>
      <x v="549"/>
    </i>
    <i>
      <x v="554"/>
    </i>
    <i>
      <x v="558"/>
    </i>
    <i>
      <x v="564"/>
    </i>
    <i>
      <x v="565"/>
    </i>
    <i>
      <x v="566"/>
    </i>
    <i>
      <x v="572"/>
    </i>
    <i>
      <x v="578"/>
    </i>
    <i>
      <x v="590"/>
    </i>
    <i>
      <x v="591"/>
    </i>
    <i>
      <x v="596"/>
    </i>
    <i>
      <x v="599"/>
    </i>
    <i>
      <x v="600"/>
    </i>
    <i>
      <x v="602"/>
    </i>
    <i>
      <x v="603"/>
    </i>
    <i>
      <x v="605"/>
    </i>
    <i>
      <x v="607"/>
    </i>
    <i>
      <x v="608"/>
    </i>
    <i>
      <x v="610"/>
    </i>
    <i>
      <x v="612"/>
    </i>
    <i>
      <x v="616"/>
    </i>
    <i>
      <x v="619"/>
    </i>
    <i>
      <x v="621"/>
    </i>
    <i>
      <x v="623"/>
    </i>
    <i>
      <x v="624"/>
    </i>
    <i>
      <x v="628"/>
    </i>
    <i>
      <x v="630"/>
    </i>
    <i>
      <x v="641"/>
    </i>
    <i>
      <x v="643"/>
    </i>
    <i>
      <x v="648"/>
    </i>
    <i>
      <x v="650"/>
    </i>
    <i>
      <x v="651"/>
    </i>
    <i>
      <x v="652"/>
    </i>
    <i>
      <x v="655"/>
    </i>
    <i>
      <x v="657"/>
    </i>
    <i>
      <x v="660"/>
    </i>
    <i>
      <x v="661"/>
    </i>
    <i>
      <x v="665"/>
    </i>
    <i>
      <x v="666"/>
    </i>
    <i>
      <x v="670"/>
    </i>
    <i>
      <x v="671"/>
    </i>
    <i>
      <x v="675"/>
    </i>
    <i>
      <x v="676"/>
    </i>
    <i>
      <x v="684"/>
    </i>
    <i>
      <x v="685"/>
    </i>
    <i>
      <x v="686"/>
    </i>
    <i>
      <x v="687"/>
    </i>
    <i>
      <x v="691"/>
    </i>
    <i>
      <x v="692"/>
    </i>
    <i>
      <x v="702"/>
    </i>
    <i>
      <x v="703"/>
    </i>
    <i>
      <x v="705"/>
    </i>
    <i>
      <x v="708"/>
    </i>
    <i>
      <x v="714"/>
    </i>
    <i>
      <x v="716"/>
    </i>
    <i>
      <x v="718"/>
    </i>
    <i>
      <x v="732"/>
    </i>
    <i>
      <x v="737"/>
    </i>
    <i>
      <x v="739"/>
    </i>
    <i>
      <x v="740"/>
    </i>
    <i>
      <x v="745"/>
    </i>
    <i>
      <x v="746"/>
    </i>
    <i>
      <x v="747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9"/>
    </i>
    <i>
      <x v="781"/>
    </i>
    <i>
      <x v="787"/>
    </i>
    <i>
      <x v="789"/>
    </i>
    <i>
      <x v="792"/>
    </i>
    <i>
      <x v="794"/>
    </i>
    <i>
      <x v="795"/>
    </i>
    <i>
      <x v="798"/>
    </i>
    <i>
      <x v="800"/>
    </i>
    <i>
      <x v="802"/>
    </i>
    <i>
      <x v="803"/>
    </i>
    <i>
      <x v="807"/>
    </i>
    <i>
      <x v="820"/>
    </i>
    <i>
      <x v="822"/>
    </i>
    <i>
      <x v="828"/>
    </i>
    <i>
      <x v="829"/>
    </i>
    <i>
      <x v="831"/>
    </i>
    <i>
      <x v="832"/>
    </i>
    <i>
      <x v="837"/>
    </i>
    <i>
      <x v="840"/>
    </i>
    <i>
      <x v="841"/>
    </i>
    <i>
      <x v="846"/>
    </i>
    <i>
      <x v="857"/>
    </i>
    <i>
      <x v="859"/>
    </i>
    <i>
      <x v="868"/>
    </i>
    <i>
      <x v="869"/>
    </i>
    <i>
      <x v="871"/>
    </i>
    <i>
      <x v="875"/>
    </i>
    <i>
      <x v="877"/>
    </i>
    <i>
      <x v="882"/>
    </i>
    <i>
      <x v="891"/>
    </i>
    <i>
      <x v="895"/>
    </i>
    <i>
      <x v="897"/>
    </i>
    <i>
      <x v="902"/>
    </i>
    <i>
      <x v="909"/>
    </i>
    <i>
      <x v="910"/>
    </i>
    <i>
      <x v="913"/>
    </i>
    <i>
      <x v="914"/>
    </i>
    <i>
      <x v="915"/>
    </i>
    <i>
      <x v="918"/>
    </i>
    <i>
      <x v="920"/>
    </i>
    <i>
      <x v="926"/>
    </i>
    <i>
      <x v="927"/>
    </i>
    <i>
      <x v="929"/>
    </i>
    <i>
      <x v="937"/>
    </i>
    <i>
      <x v="938"/>
    </i>
    <i>
      <x v="939"/>
    </i>
    <i>
      <x v="941"/>
    </i>
    <i>
      <x v="948"/>
    </i>
    <i>
      <x v="953"/>
    </i>
    <i>
      <x v="955"/>
    </i>
    <i>
      <x v="956"/>
    </i>
    <i>
      <x v="959"/>
    </i>
    <i>
      <x v="961"/>
    </i>
    <i>
      <x v="962"/>
    </i>
    <i>
      <x v="964"/>
    </i>
    <i>
      <x v="965"/>
    </i>
    <i>
      <x v="971"/>
    </i>
    <i>
      <x v="974"/>
    </i>
    <i>
      <x v="975"/>
    </i>
    <i>
      <x v="981"/>
    </i>
    <i>
      <x v="983"/>
    </i>
    <i>
      <x v="988"/>
    </i>
    <i>
      <x v="989"/>
    </i>
    <i>
      <x v="990"/>
    </i>
    <i>
      <x v="991"/>
    </i>
    <i>
      <x v="992"/>
    </i>
    <i>
      <x v="993"/>
    </i>
    <i>
      <x v="1007"/>
    </i>
    <i>
      <x v="1012"/>
    </i>
    <i>
      <x v="1015"/>
    </i>
    <i>
      <x v="1029"/>
    </i>
    <i>
      <x v="1030"/>
    </i>
    <i>
      <x v="1032"/>
    </i>
    <i>
      <x v="1037"/>
    </i>
    <i>
      <x v="1038"/>
    </i>
    <i>
      <x v="1041"/>
    </i>
    <i>
      <x v="1043"/>
    </i>
    <i>
      <x v="1046"/>
    </i>
    <i>
      <x v="1052"/>
    </i>
    <i>
      <x v="1054"/>
    </i>
    <i>
      <x v="1057"/>
    </i>
    <i>
      <x v="1058"/>
    </i>
    <i>
      <x v="1062"/>
    </i>
    <i>
      <x v="1065"/>
    </i>
    <i>
      <x v="1066"/>
    </i>
    <i>
      <x v="1067"/>
    </i>
    <i>
      <x v="1068"/>
    </i>
    <i>
      <x v="1071"/>
    </i>
    <i>
      <x v="1073"/>
    </i>
    <i>
      <x v="1075"/>
    </i>
    <i>
      <x v="1084"/>
    </i>
    <i>
      <x v="1086"/>
    </i>
    <i>
      <x v="1087"/>
    </i>
    <i>
      <x v="1088"/>
    </i>
    <i>
      <x v="1091"/>
    </i>
    <i>
      <x v="1096"/>
    </i>
    <i>
      <x v="1104"/>
    </i>
    <i>
      <x v="1105"/>
    </i>
    <i>
      <x v="1107"/>
    </i>
    <i>
      <x v="1108"/>
    </i>
    <i>
      <x v="1110"/>
    </i>
    <i>
      <x v="1111"/>
    </i>
    <i>
      <x v="1128"/>
    </i>
    <i>
      <x v="1132"/>
    </i>
    <i>
      <x v="1133"/>
    </i>
    <i>
      <x v="1134"/>
    </i>
    <i>
      <x v="1141"/>
    </i>
    <i>
      <x v="1142"/>
    </i>
    <i>
      <x v="1147"/>
    </i>
    <i>
      <x v="1149"/>
    </i>
    <i>
      <x v="1154"/>
    </i>
    <i>
      <x v="1159"/>
    </i>
    <i>
      <x v="1160"/>
    </i>
    <i>
      <x v="1167"/>
    </i>
    <i>
      <x v="1168"/>
    </i>
    <i>
      <x v="1169"/>
    </i>
    <i>
      <x v="1172"/>
    </i>
    <i>
      <x v="1174"/>
    </i>
    <i>
      <x v="1180"/>
    </i>
    <i>
      <x v="1182"/>
    </i>
    <i>
      <x v="1186"/>
    </i>
    <i>
      <x v="1188"/>
    </i>
    <i>
      <x v="1189"/>
    </i>
    <i>
      <x v="1191"/>
    </i>
    <i>
      <x v="1194"/>
    </i>
    <i>
      <x v="1195"/>
    </i>
    <i>
      <x v="1196"/>
    </i>
    <i>
      <x v="1201"/>
    </i>
    <i>
      <x v="1210"/>
    </i>
    <i>
      <x v="1219"/>
    </i>
    <i>
      <x v="1224"/>
    </i>
    <i>
      <x v="1226"/>
    </i>
    <i>
      <x v="1234"/>
    </i>
    <i>
      <x v="1235"/>
    </i>
    <i>
      <x v="1236"/>
    </i>
    <i>
      <x v="1237"/>
    </i>
    <i>
      <x v="1240"/>
    </i>
    <i>
      <x v="1244"/>
    </i>
    <i>
      <x v="1246"/>
    </i>
    <i>
      <x v="1253"/>
    </i>
    <i>
      <x v="1254"/>
    </i>
    <i>
      <x v="1260"/>
    </i>
    <i>
      <x v="1263"/>
    </i>
    <i>
      <x v="1265"/>
    </i>
    <i>
      <x v="1275"/>
    </i>
    <i>
      <x v="1276"/>
    </i>
    <i>
      <x v="1278"/>
    </i>
    <i>
      <x v="1283"/>
    </i>
    <i>
      <x v="1289"/>
    </i>
    <i>
      <x v="1291"/>
    </i>
    <i>
      <x v="1292"/>
    </i>
    <i>
      <x v="1293"/>
    </i>
    <i>
      <x v="1298"/>
    </i>
    <i>
      <x v="1300"/>
    </i>
    <i>
      <x v="1301"/>
    </i>
    <i>
      <x v="1302"/>
    </i>
    <i>
      <x v="1304"/>
    </i>
    <i>
      <x v="1312"/>
    </i>
    <i>
      <x v="1313"/>
    </i>
    <i>
      <x v="1315"/>
    </i>
    <i>
      <x v="1322"/>
    </i>
    <i>
      <x v="1329"/>
    </i>
    <i>
      <x v="1334"/>
    </i>
    <i>
      <x v="1338"/>
    </i>
    <i>
      <x v="1342"/>
    </i>
    <i>
      <x v="1344"/>
    </i>
    <i>
      <x v="1349"/>
    </i>
    <i>
      <x v="1350"/>
    </i>
    <i>
      <x v="1351"/>
    </i>
    <i>
      <x v="1354"/>
    </i>
    <i>
      <x v="1358"/>
    </i>
    <i>
      <x v="1360"/>
    </i>
    <i>
      <x v="1363"/>
    </i>
    <i>
      <x v="1364"/>
    </i>
    <i>
      <x v="1365"/>
    </i>
    <i>
      <x v="1366"/>
    </i>
    <i>
      <x v="1367"/>
    </i>
    <i>
      <x v="1372"/>
    </i>
    <i>
      <x v="1374"/>
    </i>
    <i>
      <x v="1378"/>
    </i>
    <i>
      <x v="1382"/>
    </i>
    <i>
      <x v="1386"/>
    </i>
    <i>
      <x v="1395"/>
    </i>
    <i>
      <x v="1397"/>
    </i>
    <i>
      <x v="1401"/>
    </i>
    <i>
      <x v="1408"/>
    </i>
    <i>
      <x v="1409"/>
    </i>
    <i>
      <x v="1410"/>
    </i>
    <i>
      <x v="1416"/>
    </i>
    <i>
      <x v="1417"/>
    </i>
    <i>
      <x v="1420"/>
    </i>
    <i>
      <x v="1426"/>
    </i>
    <i>
      <x v="1430"/>
    </i>
    <i>
      <x v="1433"/>
    </i>
    <i>
      <x v="1442"/>
    </i>
    <i>
      <x v="1447"/>
    </i>
    <i>
      <x v="1448"/>
    </i>
    <i>
      <x v="1450"/>
    </i>
    <i>
      <x v="1455"/>
    </i>
    <i>
      <x v="1457"/>
    </i>
  </rowItems>
  <colItems count="1">
    <i/>
  </colItems>
  <pageFields count="1">
    <pageField fld="17" hier="-1"/>
  </pageFields>
  <dataFields count="1">
    <dataField name="Sum of TotalSF Rounded" fld="48" baseField="0" baseItem="0"/>
  </dataFields>
  <formats count="15">
    <format dxfId="205">
      <pivotArea field="0" type="button" dataOnly="0" labelOnly="1" outline="0" axis="axisRow" fieldPosition="0"/>
    </format>
    <format dxfId="204">
      <pivotArea dataOnly="0" labelOnly="1" outline="0" axis="axisValues" fieldPosition="0"/>
    </format>
    <format dxfId="203">
      <pivotArea type="all" dataOnly="0" outline="0" fieldPosition="0"/>
    </format>
    <format dxfId="202">
      <pivotArea outline="0" collapsedLevelsAreSubtotals="1" fieldPosition="0"/>
    </format>
    <format dxfId="201">
      <pivotArea field="0" type="button" dataOnly="0" labelOnly="1" outline="0" axis="axisRow" fieldPosition="0"/>
    </format>
    <format dxfId="200">
      <pivotArea dataOnly="0" labelOnly="1" fieldPosition="0">
        <references count="1">
          <reference field="0" count="50">
            <x v="0"/>
            <x v="2"/>
            <x v="3"/>
            <x v="4"/>
            <x v="7"/>
            <x v="11"/>
            <x v="20"/>
            <x v="30"/>
            <x v="35"/>
            <x v="48"/>
            <x v="50"/>
            <x v="56"/>
            <x v="57"/>
            <x v="58"/>
            <x v="63"/>
            <x v="64"/>
            <x v="65"/>
            <x v="72"/>
            <x v="74"/>
            <x v="79"/>
            <x v="80"/>
            <x v="85"/>
            <x v="86"/>
            <x v="87"/>
            <x v="94"/>
            <x v="95"/>
            <x v="101"/>
            <x v="105"/>
            <x v="112"/>
            <x v="114"/>
            <x v="115"/>
            <x v="118"/>
            <x v="119"/>
            <x v="128"/>
            <x v="130"/>
            <x v="131"/>
            <x v="138"/>
            <x v="139"/>
            <x v="145"/>
            <x v="147"/>
            <x v="152"/>
            <x v="157"/>
            <x v="158"/>
            <x v="159"/>
            <x v="161"/>
            <x v="167"/>
            <x v="168"/>
            <x v="172"/>
            <x v="176"/>
            <x v="180"/>
          </reference>
        </references>
      </pivotArea>
    </format>
    <format dxfId="199">
      <pivotArea dataOnly="0" labelOnly="1" fieldPosition="0">
        <references count="1">
          <reference field="0" count="50">
            <x v="181"/>
            <x v="190"/>
            <x v="191"/>
            <x v="193"/>
            <x v="195"/>
            <x v="197"/>
            <x v="208"/>
            <x v="212"/>
            <x v="214"/>
            <x v="217"/>
            <x v="221"/>
            <x v="222"/>
            <x v="225"/>
            <x v="226"/>
            <x v="227"/>
            <x v="231"/>
            <x v="232"/>
            <x v="234"/>
            <x v="235"/>
            <x v="237"/>
            <x v="243"/>
            <x v="244"/>
            <x v="246"/>
            <x v="248"/>
            <x v="252"/>
            <x v="255"/>
            <x v="256"/>
            <x v="258"/>
            <x v="261"/>
            <x v="266"/>
            <x v="270"/>
            <x v="272"/>
            <x v="279"/>
            <x v="280"/>
            <x v="285"/>
            <x v="289"/>
            <x v="290"/>
            <x v="291"/>
            <x v="293"/>
            <x v="297"/>
            <x v="298"/>
            <x v="301"/>
            <x v="306"/>
            <x v="310"/>
            <x v="314"/>
            <x v="315"/>
            <x v="316"/>
            <x v="317"/>
            <x v="318"/>
            <x v="320"/>
          </reference>
        </references>
      </pivotArea>
    </format>
    <format dxfId="198">
      <pivotArea dataOnly="0" labelOnly="1" fieldPosition="0">
        <references count="1">
          <reference field="0" count="50">
            <x v="321"/>
            <x v="322"/>
            <x v="329"/>
            <x v="334"/>
            <x v="340"/>
            <x v="344"/>
            <x v="348"/>
            <x v="349"/>
            <x v="359"/>
            <x v="363"/>
            <x v="364"/>
            <x v="365"/>
            <x v="370"/>
            <x v="374"/>
            <x v="377"/>
            <x v="379"/>
            <x v="382"/>
            <x v="384"/>
            <x v="389"/>
            <x v="391"/>
            <x v="397"/>
            <x v="399"/>
            <x v="403"/>
            <x v="404"/>
            <x v="407"/>
            <x v="408"/>
            <x v="409"/>
            <x v="414"/>
            <x v="416"/>
            <x v="417"/>
            <x v="423"/>
            <x v="425"/>
            <x v="430"/>
            <x v="432"/>
            <x v="433"/>
            <x v="435"/>
            <x v="444"/>
            <x v="447"/>
            <x v="452"/>
            <x v="453"/>
            <x v="456"/>
            <x v="458"/>
            <x v="460"/>
            <x v="461"/>
            <x v="463"/>
            <x v="467"/>
            <x v="469"/>
            <x v="471"/>
            <x v="477"/>
            <x v="482"/>
          </reference>
        </references>
      </pivotArea>
    </format>
    <format dxfId="197">
      <pivotArea dataOnly="0" labelOnly="1" fieldPosition="0">
        <references count="1">
          <reference field="0" count="50">
            <x v="490"/>
            <x v="492"/>
            <x v="500"/>
            <x v="501"/>
            <x v="504"/>
            <x v="505"/>
            <x v="506"/>
            <x v="508"/>
            <x v="517"/>
            <x v="518"/>
            <x v="519"/>
            <x v="520"/>
            <x v="523"/>
            <x v="524"/>
            <x v="527"/>
            <x v="531"/>
            <x v="534"/>
            <x v="535"/>
            <x v="536"/>
            <x v="541"/>
            <x v="544"/>
            <x v="549"/>
            <x v="554"/>
            <x v="558"/>
            <x v="564"/>
            <x v="565"/>
            <x v="566"/>
            <x v="572"/>
            <x v="578"/>
            <x v="590"/>
            <x v="591"/>
            <x v="596"/>
            <x v="599"/>
            <x v="600"/>
            <x v="602"/>
            <x v="603"/>
            <x v="605"/>
            <x v="607"/>
            <x v="608"/>
            <x v="610"/>
            <x v="612"/>
            <x v="616"/>
            <x v="619"/>
            <x v="621"/>
            <x v="623"/>
            <x v="624"/>
            <x v="628"/>
            <x v="630"/>
            <x v="641"/>
            <x v="643"/>
          </reference>
        </references>
      </pivotArea>
    </format>
    <format dxfId="196">
      <pivotArea dataOnly="0" labelOnly="1" fieldPosition="0">
        <references count="1">
          <reference field="0" count="50">
            <x v="648"/>
            <x v="650"/>
            <x v="651"/>
            <x v="652"/>
            <x v="655"/>
            <x v="657"/>
            <x v="660"/>
            <x v="661"/>
            <x v="665"/>
            <x v="666"/>
            <x v="670"/>
            <x v="671"/>
            <x v="675"/>
            <x v="676"/>
            <x v="684"/>
            <x v="685"/>
            <x v="686"/>
            <x v="687"/>
            <x v="691"/>
            <x v="692"/>
            <x v="702"/>
            <x v="703"/>
            <x v="705"/>
            <x v="708"/>
            <x v="714"/>
            <x v="716"/>
            <x v="718"/>
            <x v="732"/>
            <x v="737"/>
            <x v="739"/>
            <x v="740"/>
            <x v="745"/>
            <x v="746"/>
            <x v="747"/>
            <x v="751"/>
            <x v="753"/>
            <x v="755"/>
            <x v="756"/>
            <x v="757"/>
            <x v="758"/>
            <x v="759"/>
            <x v="762"/>
            <x v="763"/>
            <x v="766"/>
            <x v="769"/>
            <x v="781"/>
            <x v="787"/>
            <x v="789"/>
            <x v="792"/>
            <x v="794"/>
          </reference>
        </references>
      </pivotArea>
    </format>
    <format dxfId="195">
      <pivotArea dataOnly="0" labelOnly="1" fieldPosition="0">
        <references count="1">
          <reference field="0" count="50">
            <x v="795"/>
            <x v="798"/>
            <x v="800"/>
            <x v="802"/>
            <x v="803"/>
            <x v="807"/>
            <x v="820"/>
            <x v="822"/>
            <x v="828"/>
            <x v="829"/>
            <x v="831"/>
            <x v="832"/>
            <x v="837"/>
            <x v="840"/>
            <x v="841"/>
            <x v="846"/>
            <x v="857"/>
            <x v="859"/>
            <x v="868"/>
            <x v="869"/>
            <x v="871"/>
            <x v="875"/>
            <x v="877"/>
            <x v="882"/>
            <x v="891"/>
            <x v="895"/>
            <x v="897"/>
            <x v="902"/>
            <x v="909"/>
            <x v="910"/>
            <x v="913"/>
            <x v="914"/>
            <x v="915"/>
            <x v="918"/>
            <x v="920"/>
            <x v="926"/>
            <x v="927"/>
            <x v="929"/>
            <x v="937"/>
            <x v="938"/>
            <x v="939"/>
            <x v="941"/>
            <x v="948"/>
            <x v="953"/>
            <x v="955"/>
            <x v="956"/>
            <x v="959"/>
            <x v="961"/>
            <x v="962"/>
            <x v="964"/>
          </reference>
        </references>
      </pivotArea>
    </format>
    <format dxfId="194">
      <pivotArea dataOnly="0" labelOnly="1" fieldPosition="0">
        <references count="1">
          <reference field="0" count="50">
            <x v="965"/>
            <x v="971"/>
            <x v="974"/>
            <x v="975"/>
            <x v="981"/>
            <x v="983"/>
            <x v="988"/>
            <x v="989"/>
            <x v="990"/>
            <x v="991"/>
            <x v="992"/>
            <x v="993"/>
            <x v="1007"/>
            <x v="1012"/>
            <x v="1015"/>
            <x v="1029"/>
            <x v="1030"/>
            <x v="1032"/>
            <x v="1037"/>
            <x v="1038"/>
            <x v="1041"/>
            <x v="1043"/>
            <x v="1046"/>
            <x v="1052"/>
            <x v="1054"/>
            <x v="1057"/>
            <x v="1058"/>
            <x v="1062"/>
            <x v="1065"/>
            <x v="1066"/>
            <x v="1067"/>
            <x v="1068"/>
            <x v="1071"/>
            <x v="1073"/>
            <x v="1075"/>
            <x v="1084"/>
            <x v="1086"/>
            <x v="1087"/>
            <x v="1088"/>
            <x v="1091"/>
            <x v="1096"/>
            <x v="1104"/>
            <x v="1105"/>
            <x v="1107"/>
            <x v="1108"/>
            <x v="1110"/>
            <x v="1111"/>
            <x v="1128"/>
            <x v="1132"/>
            <x v="1133"/>
          </reference>
        </references>
      </pivotArea>
    </format>
    <format dxfId="193">
      <pivotArea dataOnly="0" labelOnly="1" fieldPosition="0">
        <references count="1">
          <reference field="0" count="50">
            <x v="1134"/>
            <x v="1141"/>
            <x v="1142"/>
            <x v="1147"/>
            <x v="1149"/>
            <x v="1154"/>
            <x v="1159"/>
            <x v="1160"/>
            <x v="1167"/>
            <x v="1168"/>
            <x v="1169"/>
            <x v="1172"/>
            <x v="1174"/>
            <x v="1180"/>
            <x v="1182"/>
            <x v="1186"/>
            <x v="1188"/>
            <x v="1189"/>
            <x v="1191"/>
            <x v="1194"/>
            <x v="1195"/>
            <x v="1196"/>
            <x v="1201"/>
            <x v="1210"/>
            <x v="1219"/>
            <x v="1224"/>
            <x v="1226"/>
            <x v="1234"/>
            <x v="1235"/>
            <x v="1236"/>
            <x v="1237"/>
            <x v="1240"/>
            <x v="1244"/>
            <x v="1246"/>
            <x v="1253"/>
            <x v="1254"/>
            <x v="1260"/>
            <x v="1263"/>
            <x v="1265"/>
            <x v="1275"/>
            <x v="1276"/>
            <x v="1278"/>
            <x v="1283"/>
            <x v="1289"/>
            <x v="1291"/>
            <x v="1292"/>
            <x v="1293"/>
            <x v="1298"/>
            <x v="1300"/>
            <x v="1301"/>
          </reference>
        </references>
      </pivotArea>
    </format>
    <format dxfId="192">
      <pivotArea dataOnly="0" labelOnly="1" fieldPosition="0">
        <references count="1">
          <reference field="0" count="45">
            <x v="1302"/>
            <x v="1304"/>
            <x v="1312"/>
            <x v="1313"/>
            <x v="1315"/>
            <x v="1322"/>
            <x v="1329"/>
            <x v="1334"/>
            <x v="1338"/>
            <x v="1342"/>
            <x v="1344"/>
            <x v="1349"/>
            <x v="1350"/>
            <x v="1351"/>
            <x v="1354"/>
            <x v="1358"/>
            <x v="1360"/>
            <x v="1363"/>
            <x v="1364"/>
            <x v="1365"/>
            <x v="1366"/>
            <x v="1367"/>
            <x v="1372"/>
            <x v="1374"/>
            <x v="1378"/>
            <x v="1382"/>
            <x v="1386"/>
            <x v="1395"/>
            <x v="1397"/>
            <x v="1401"/>
            <x v="1408"/>
            <x v="1409"/>
            <x v="1410"/>
            <x v="1416"/>
            <x v="1417"/>
            <x v="1420"/>
            <x v="1426"/>
            <x v="1430"/>
            <x v="1433"/>
            <x v="1442"/>
            <x v="1447"/>
            <x v="1448"/>
            <x v="1450"/>
            <x v="1455"/>
            <x v="1457"/>
          </reference>
        </references>
      </pivotArea>
    </format>
    <format dxfId="19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2032F-D614-434B-A83F-CFE172E45CF7}" name="PivotTable126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I4:J9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h="1" x="1"/>
        <item h="1" x="4"/>
        <item h="1"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5">
    <i>
      <x v="420"/>
    </i>
    <i>
      <x v="747"/>
    </i>
    <i>
      <x v="1190"/>
    </i>
    <i>
      <x v="1340"/>
    </i>
    <i>
      <x v="1350"/>
    </i>
  </rowItems>
  <colItems count="1">
    <i/>
  </colItems>
  <pageFields count="1">
    <pageField fld="64" hier="-1"/>
  </pageFields>
  <dataFields count="1">
    <dataField name="4" fld="83" baseField="0" baseItem="0"/>
  </dataFields>
  <formats count="7">
    <format dxfId="68">
      <pivotArea field="0" type="button" dataOnly="0" labelOnly="1" outline="0" axis="axisRow" fieldPosition="0"/>
    </format>
    <format dxfId="67">
      <pivotArea dataOnly="0" labelOnly="1" outline="0" axis="axisValues" fieldPosition="0"/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0" type="button" dataOnly="0" labelOnly="1" outline="0" axis="axisRow" fieldPosition="0"/>
    </format>
    <format dxfId="63">
      <pivotArea dataOnly="0" labelOnly="1" fieldPosition="0">
        <references count="1">
          <reference field="0" count="5">
            <x v="420"/>
            <x v="747"/>
            <x v="1190"/>
            <x v="1340"/>
            <x v="1350"/>
          </reference>
        </references>
      </pivotArea>
    </format>
    <format dxfId="6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34888-4FC0-1145-BBBB-B026BDC380E3}" name="PivotTable125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G4:H185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h="1" x="1"/>
        <item h="1" x="4"/>
        <item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81">
    <i>
      <x v="3"/>
    </i>
    <i>
      <x v="4"/>
    </i>
    <i>
      <x v="11"/>
    </i>
    <i>
      <x v="13"/>
    </i>
    <i>
      <x v="20"/>
    </i>
    <i>
      <x v="25"/>
    </i>
    <i>
      <x v="27"/>
    </i>
    <i>
      <x v="35"/>
    </i>
    <i>
      <x v="47"/>
    </i>
    <i>
      <x v="53"/>
    </i>
    <i>
      <x v="58"/>
    </i>
    <i>
      <x v="65"/>
    </i>
    <i>
      <x v="82"/>
    </i>
    <i>
      <x v="103"/>
    </i>
    <i>
      <x v="112"/>
    </i>
    <i>
      <x v="118"/>
    </i>
    <i>
      <x v="137"/>
    </i>
    <i>
      <x v="138"/>
    </i>
    <i>
      <x v="151"/>
    </i>
    <i>
      <x v="157"/>
    </i>
    <i>
      <x v="161"/>
    </i>
    <i>
      <x v="167"/>
    </i>
    <i>
      <x v="178"/>
    </i>
    <i>
      <x v="185"/>
    </i>
    <i>
      <x v="196"/>
    </i>
    <i>
      <x v="199"/>
    </i>
    <i>
      <x v="224"/>
    </i>
    <i>
      <x v="226"/>
    </i>
    <i>
      <x v="231"/>
    </i>
    <i>
      <x v="238"/>
    </i>
    <i>
      <x v="261"/>
    </i>
    <i>
      <x v="270"/>
    </i>
    <i>
      <x v="272"/>
    </i>
    <i>
      <x v="278"/>
    </i>
    <i>
      <x v="283"/>
    </i>
    <i>
      <x v="302"/>
    </i>
    <i>
      <x v="304"/>
    </i>
    <i>
      <x v="305"/>
    </i>
    <i>
      <x v="306"/>
    </i>
    <i>
      <x v="309"/>
    </i>
    <i>
      <x v="317"/>
    </i>
    <i>
      <x v="318"/>
    </i>
    <i>
      <x v="320"/>
    </i>
    <i>
      <x v="321"/>
    </i>
    <i>
      <x v="332"/>
    </i>
    <i>
      <x v="336"/>
    </i>
    <i>
      <x v="349"/>
    </i>
    <i>
      <x v="378"/>
    </i>
    <i>
      <x v="389"/>
    </i>
    <i>
      <x v="408"/>
    </i>
    <i>
      <x v="409"/>
    </i>
    <i>
      <x v="414"/>
    </i>
    <i>
      <x v="417"/>
    </i>
    <i>
      <x v="423"/>
    </i>
    <i>
      <x v="440"/>
    </i>
    <i>
      <x v="443"/>
    </i>
    <i>
      <x v="456"/>
    </i>
    <i>
      <x v="468"/>
    </i>
    <i>
      <x v="473"/>
    </i>
    <i>
      <x v="477"/>
    </i>
    <i>
      <x v="478"/>
    </i>
    <i>
      <x v="480"/>
    </i>
    <i>
      <x v="481"/>
    </i>
    <i>
      <x v="515"/>
    </i>
    <i>
      <x v="517"/>
    </i>
    <i>
      <x v="523"/>
    </i>
    <i>
      <x v="524"/>
    </i>
    <i>
      <x v="527"/>
    </i>
    <i>
      <x v="540"/>
    </i>
    <i>
      <x v="541"/>
    </i>
    <i>
      <x v="545"/>
    </i>
    <i>
      <x v="552"/>
    </i>
    <i>
      <x v="554"/>
    </i>
    <i>
      <x v="566"/>
    </i>
    <i>
      <x v="581"/>
    </i>
    <i>
      <x v="585"/>
    </i>
    <i>
      <x v="591"/>
    </i>
    <i>
      <x v="595"/>
    </i>
    <i>
      <x v="597"/>
    </i>
    <i>
      <x v="610"/>
    </i>
    <i>
      <x v="618"/>
    </i>
    <i>
      <x v="619"/>
    </i>
    <i>
      <x v="639"/>
    </i>
    <i>
      <x v="644"/>
    </i>
    <i>
      <x v="654"/>
    </i>
    <i>
      <x v="661"/>
    </i>
    <i>
      <x v="664"/>
    </i>
    <i>
      <x v="676"/>
    </i>
    <i>
      <x v="678"/>
    </i>
    <i>
      <x v="683"/>
    </i>
    <i>
      <x v="691"/>
    </i>
    <i>
      <x v="700"/>
    </i>
    <i>
      <x v="702"/>
    </i>
    <i>
      <x v="718"/>
    </i>
    <i>
      <x v="724"/>
    </i>
    <i>
      <x v="728"/>
    </i>
    <i>
      <x v="737"/>
    </i>
    <i>
      <x v="753"/>
    </i>
    <i>
      <x v="759"/>
    </i>
    <i>
      <x v="763"/>
    </i>
    <i>
      <x v="769"/>
    </i>
    <i>
      <x v="774"/>
    </i>
    <i>
      <x v="776"/>
    </i>
    <i>
      <x v="798"/>
    </i>
    <i>
      <x v="803"/>
    </i>
    <i>
      <x v="817"/>
    </i>
    <i>
      <x v="825"/>
    </i>
    <i>
      <x v="844"/>
    </i>
    <i>
      <x v="866"/>
    </i>
    <i>
      <x v="877"/>
    </i>
    <i>
      <x v="898"/>
    </i>
    <i>
      <x v="903"/>
    </i>
    <i>
      <x v="906"/>
    </i>
    <i>
      <x v="913"/>
    </i>
    <i>
      <x v="918"/>
    </i>
    <i>
      <x v="926"/>
    </i>
    <i>
      <x v="930"/>
    </i>
    <i>
      <x v="932"/>
    </i>
    <i>
      <x v="938"/>
    </i>
    <i>
      <x v="947"/>
    </i>
    <i>
      <x v="981"/>
    </i>
    <i>
      <x v="987"/>
    </i>
    <i>
      <x v="990"/>
    </i>
    <i>
      <x v="994"/>
    </i>
    <i>
      <x v="1002"/>
    </i>
    <i>
      <x v="1027"/>
    </i>
    <i>
      <x v="1032"/>
    </i>
    <i>
      <x v="1033"/>
    </i>
    <i>
      <x v="1036"/>
    </i>
    <i>
      <x v="1046"/>
    </i>
    <i>
      <x v="1058"/>
    </i>
    <i>
      <x v="1061"/>
    </i>
    <i>
      <x v="1074"/>
    </i>
    <i>
      <x v="1087"/>
    </i>
    <i>
      <x v="1109"/>
    </i>
    <i>
      <x v="1115"/>
    </i>
    <i>
      <x v="1121"/>
    </i>
    <i>
      <x v="1126"/>
    </i>
    <i>
      <x v="1127"/>
    </i>
    <i>
      <x v="1142"/>
    </i>
    <i>
      <x v="1158"/>
    </i>
    <i>
      <x v="1166"/>
    </i>
    <i>
      <x v="1169"/>
    </i>
    <i>
      <x v="1182"/>
    </i>
    <i>
      <x v="1184"/>
    </i>
    <i>
      <x v="1187"/>
    </i>
    <i>
      <x v="1196"/>
    </i>
    <i>
      <x v="1205"/>
    </i>
    <i>
      <x v="1226"/>
    </i>
    <i>
      <x v="1228"/>
    </i>
    <i>
      <x v="1241"/>
    </i>
    <i>
      <x v="1243"/>
    </i>
    <i>
      <x v="1247"/>
    </i>
    <i>
      <x v="1267"/>
    </i>
    <i>
      <x v="1268"/>
    </i>
    <i>
      <x v="1289"/>
    </i>
    <i>
      <x v="1302"/>
    </i>
    <i>
      <x v="1303"/>
    </i>
    <i>
      <x v="1313"/>
    </i>
    <i>
      <x v="1316"/>
    </i>
    <i>
      <x v="1318"/>
    </i>
    <i>
      <x v="1324"/>
    </i>
    <i>
      <x v="1330"/>
    </i>
    <i>
      <x v="1347"/>
    </i>
    <i>
      <x v="1353"/>
    </i>
    <i>
      <x v="1354"/>
    </i>
    <i>
      <x v="1359"/>
    </i>
    <i>
      <x v="1373"/>
    </i>
    <i>
      <x v="1374"/>
    </i>
    <i>
      <x v="1375"/>
    </i>
    <i>
      <x v="1388"/>
    </i>
    <i>
      <x v="1391"/>
    </i>
    <i>
      <x v="1394"/>
    </i>
    <i>
      <x v="1395"/>
    </i>
    <i>
      <x v="1403"/>
    </i>
    <i>
      <x v="1404"/>
    </i>
    <i>
      <x v="1415"/>
    </i>
    <i>
      <x v="1417"/>
    </i>
    <i>
      <x v="1437"/>
    </i>
    <i>
      <x v="1442"/>
    </i>
    <i>
      <x v="1451"/>
    </i>
  </rowItems>
  <colItems count="1">
    <i/>
  </colItems>
  <pageFields count="1">
    <pageField fld="64" hier="-1"/>
  </pageFields>
  <dataFields count="1">
    <dataField name="3" fld="83" baseField="0" baseItem="0"/>
  </dataFields>
  <formats count="10">
    <format dxfId="78">
      <pivotArea field="0" type="button" dataOnly="0" labelOnly="1" outline="0" axis="axisRow" fieldPosition="0"/>
    </format>
    <format dxfId="77">
      <pivotArea dataOnly="0" labelOnly="1" outline="0" axis="axisValues" fieldPosition="0"/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0" type="button" dataOnly="0" labelOnly="1" outline="0" axis="axisRow" fieldPosition="0"/>
    </format>
    <format dxfId="73">
      <pivotArea dataOnly="0" labelOnly="1" fieldPosition="0">
        <references count="1">
          <reference field="0" count="50">
            <x v="3"/>
            <x v="4"/>
            <x v="11"/>
            <x v="13"/>
            <x v="20"/>
            <x v="25"/>
            <x v="27"/>
            <x v="35"/>
            <x v="47"/>
            <x v="53"/>
            <x v="58"/>
            <x v="65"/>
            <x v="82"/>
            <x v="103"/>
            <x v="112"/>
            <x v="118"/>
            <x v="137"/>
            <x v="138"/>
            <x v="151"/>
            <x v="157"/>
            <x v="161"/>
            <x v="167"/>
            <x v="178"/>
            <x v="185"/>
            <x v="196"/>
            <x v="199"/>
            <x v="224"/>
            <x v="226"/>
            <x v="231"/>
            <x v="238"/>
            <x v="261"/>
            <x v="270"/>
            <x v="272"/>
            <x v="278"/>
            <x v="283"/>
            <x v="302"/>
            <x v="304"/>
            <x v="305"/>
            <x v="306"/>
            <x v="309"/>
            <x v="317"/>
            <x v="318"/>
            <x v="320"/>
            <x v="321"/>
            <x v="332"/>
            <x v="336"/>
            <x v="349"/>
            <x v="378"/>
            <x v="389"/>
            <x v="408"/>
          </reference>
        </references>
      </pivotArea>
    </format>
    <format dxfId="72">
      <pivotArea dataOnly="0" labelOnly="1" fieldPosition="0">
        <references count="1">
          <reference field="0" count="50">
            <x v="409"/>
            <x v="414"/>
            <x v="417"/>
            <x v="423"/>
            <x v="440"/>
            <x v="443"/>
            <x v="456"/>
            <x v="468"/>
            <x v="473"/>
            <x v="477"/>
            <x v="478"/>
            <x v="480"/>
            <x v="481"/>
            <x v="515"/>
            <x v="517"/>
            <x v="523"/>
            <x v="524"/>
            <x v="527"/>
            <x v="540"/>
            <x v="541"/>
            <x v="545"/>
            <x v="552"/>
            <x v="554"/>
            <x v="566"/>
            <x v="581"/>
            <x v="585"/>
            <x v="591"/>
            <x v="595"/>
            <x v="597"/>
            <x v="610"/>
            <x v="618"/>
            <x v="619"/>
            <x v="639"/>
            <x v="644"/>
            <x v="654"/>
            <x v="661"/>
            <x v="664"/>
            <x v="676"/>
            <x v="678"/>
            <x v="683"/>
            <x v="691"/>
            <x v="700"/>
            <x v="702"/>
            <x v="718"/>
            <x v="724"/>
            <x v="728"/>
            <x v="737"/>
            <x v="753"/>
            <x v="759"/>
            <x v="763"/>
          </reference>
        </references>
      </pivotArea>
    </format>
    <format dxfId="71">
      <pivotArea dataOnly="0" labelOnly="1" fieldPosition="0">
        <references count="1">
          <reference field="0" count="50">
            <x v="769"/>
            <x v="774"/>
            <x v="776"/>
            <x v="798"/>
            <x v="803"/>
            <x v="817"/>
            <x v="825"/>
            <x v="844"/>
            <x v="866"/>
            <x v="877"/>
            <x v="898"/>
            <x v="903"/>
            <x v="906"/>
            <x v="913"/>
            <x v="918"/>
            <x v="926"/>
            <x v="930"/>
            <x v="932"/>
            <x v="938"/>
            <x v="947"/>
            <x v="981"/>
            <x v="987"/>
            <x v="990"/>
            <x v="994"/>
            <x v="1002"/>
            <x v="1027"/>
            <x v="1032"/>
            <x v="1033"/>
            <x v="1036"/>
            <x v="1046"/>
            <x v="1058"/>
            <x v="1061"/>
            <x v="1074"/>
            <x v="1087"/>
            <x v="1109"/>
            <x v="1115"/>
            <x v="1121"/>
            <x v="1126"/>
            <x v="1127"/>
            <x v="1142"/>
            <x v="1158"/>
            <x v="1166"/>
            <x v="1169"/>
            <x v="1182"/>
            <x v="1184"/>
            <x v="1187"/>
            <x v="1196"/>
            <x v="1205"/>
            <x v="1226"/>
            <x v="1228"/>
          </reference>
        </references>
      </pivotArea>
    </format>
    <format dxfId="70">
      <pivotArea dataOnly="0" labelOnly="1" fieldPosition="0">
        <references count="1">
          <reference field="0" count="31">
            <x v="1241"/>
            <x v="1243"/>
            <x v="1247"/>
            <x v="1267"/>
            <x v="1268"/>
            <x v="1289"/>
            <x v="1302"/>
            <x v="1303"/>
            <x v="1313"/>
            <x v="1316"/>
            <x v="1318"/>
            <x v="1324"/>
            <x v="1330"/>
            <x v="1347"/>
            <x v="1353"/>
            <x v="1354"/>
            <x v="1359"/>
            <x v="1373"/>
            <x v="1374"/>
            <x v="1375"/>
            <x v="1388"/>
            <x v="1391"/>
            <x v="1394"/>
            <x v="1395"/>
            <x v="1403"/>
            <x v="1404"/>
            <x v="1415"/>
            <x v="1417"/>
            <x v="1437"/>
            <x v="1442"/>
            <x v="1451"/>
          </reference>
        </references>
      </pivotArea>
    </format>
    <format dxfId="6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DBDEAF-8EC3-9F4A-8553-55E30023071D}" name="PivotTable124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E4:F828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h="1" x="1"/>
        <item x="4"/>
        <item h="1"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824">
    <i>
      <x/>
    </i>
    <i>
      <x v="1"/>
    </i>
    <i>
      <x v="2"/>
    </i>
    <i>
      <x v="5"/>
    </i>
    <i>
      <x v="6"/>
    </i>
    <i>
      <x v="7"/>
    </i>
    <i>
      <x v="8"/>
    </i>
    <i>
      <x v="15"/>
    </i>
    <i>
      <x v="16"/>
    </i>
    <i>
      <x v="17"/>
    </i>
    <i>
      <x v="18"/>
    </i>
    <i>
      <x v="22"/>
    </i>
    <i>
      <x v="23"/>
    </i>
    <i>
      <x v="26"/>
    </i>
    <i>
      <x v="32"/>
    </i>
    <i>
      <x v="33"/>
    </i>
    <i>
      <x v="34"/>
    </i>
    <i>
      <x v="36"/>
    </i>
    <i>
      <x v="37"/>
    </i>
    <i>
      <x v="40"/>
    </i>
    <i>
      <x v="42"/>
    </i>
    <i>
      <x v="45"/>
    </i>
    <i>
      <x v="46"/>
    </i>
    <i>
      <x v="50"/>
    </i>
    <i>
      <x v="51"/>
    </i>
    <i>
      <x v="52"/>
    </i>
    <i>
      <x v="54"/>
    </i>
    <i>
      <x v="55"/>
    </i>
    <i>
      <x v="56"/>
    </i>
    <i>
      <x v="57"/>
    </i>
    <i>
      <x v="60"/>
    </i>
    <i>
      <x v="62"/>
    </i>
    <i>
      <x v="63"/>
    </i>
    <i>
      <x v="64"/>
    </i>
    <i>
      <x v="66"/>
    </i>
    <i>
      <x v="67"/>
    </i>
    <i>
      <x v="69"/>
    </i>
    <i>
      <x v="70"/>
    </i>
    <i>
      <x v="71"/>
    </i>
    <i>
      <x v="72"/>
    </i>
    <i>
      <x v="73"/>
    </i>
    <i>
      <x v="79"/>
    </i>
    <i>
      <x v="81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5"/>
    </i>
    <i>
      <x v="109"/>
    </i>
    <i>
      <x v="111"/>
    </i>
    <i>
      <x v="113"/>
    </i>
    <i>
      <x v="115"/>
    </i>
    <i>
      <x v="117"/>
    </i>
    <i>
      <x v="119"/>
    </i>
    <i>
      <x v="120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0"/>
    </i>
    <i>
      <x v="152"/>
    </i>
    <i>
      <x v="153"/>
    </i>
    <i>
      <x v="156"/>
    </i>
    <i>
      <x v="158"/>
    </i>
    <i>
      <x v="159"/>
    </i>
    <i>
      <x v="160"/>
    </i>
    <i>
      <x v="162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3"/>
    </i>
    <i>
      <x v="184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7"/>
    </i>
    <i>
      <x v="200"/>
    </i>
    <i>
      <x v="201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9"/>
    </i>
    <i>
      <x v="234"/>
    </i>
    <i>
      <x v="236"/>
    </i>
    <i>
      <x v="237"/>
    </i>
    <i>
      <x v="240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2"/>
    </i>
    <i>
      <x v="263"/>
    </i>
    <i>
      <x v="264"/>
    </i>
    <i>
      <x v="265"/>
    </i>
    <i>
      <x v="266"/>
    </i>
    <i>
      <x v="271"/>
    </i>
    <i>
      <x v="275"/>
    </i>
    <i>
      <x v="276"/>
    </i>
    <i>
      <x v="277"/>
    </i>
    <i>
      <x v="279"/>
    </i>
    <i>
      <x v="280"/>
    </i>
    <i>
      <x v="281"/>
    </i>
    <i>
      <x v="282"/>
    </i>
    <i>
      <x v="284"/>
    </i>
    <i>
      <x v="285"/>
    </i>
    <i>
      <x v="286"/>
    </i>
    <i>
      <x v="290"/>
    </i>
    <i>
      <x v="293"/>
    </i>
    <i>
      <x v="294"/>
    </i>
    <i>
      <x v="295"/>
    </i>
    <i>
      <x v="297"/>
    </i>
    <i>
      <x v="298"/>
    </i>
    <i>
      <x v="301"/>
    </i>
    <i>
      <x v="303"/>
    </i>
    <i>
      <x v="308"/>
    </i>
    <i>
      <x v="310"/>
    </i>
    <i>
      <x v="312"/>
    </i>
    <i>
      <x v="313"/>
    </i>
    <i>
      <x v="314"/>
    </i>
    <i>
      <x v="315"/>
    </i>
    <i>
      <x v="316"/>
    </i>
    <i>
      <x v="319"/>
    </i>
    <i>
      <x v="322"/>
    </i>
    <i>
      <x v="324"/>
    </i>
    <i>
      <x v="325"/>
    </i>
    <i>
      <x v="326"/>
    </i>
    <i>
      <x v="328"/>
    </i>
    <i>
      <x v="333"/>
    </i>
    <i>
      <x v="334"/>
    </i>
    <i>
      <x v="335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50"/>
    </i>
    <i>
      <x v="351"/>
    </i>
    <i>
      <x v="353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66"/>
    </i>
    <i>
      <x v="369"/>
    </i>
    <i>
      <x v="370"/>
    </i>
    <i>
      <x v="371"/>
    </i>
    <i>
      <x v="374"/>
    </i>
    <i>
      <x v="376"/>
    </i>
    <i>
      <x v="377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11"/>
    </i>
    <i>
      <x v="412"/>
    </i>
    <i>
      <x v="413"/>
    </i>
    <i>
      <x v="415"/>
    </i>
    <i>
      <x v="416"/>
    </i>
    <i>
      <x v="421"/>
    </i>
    <i>
      <x v="422"/>
    </i>
    <i>
      <x v="426"/>
    </i>
    <i>
      <x v="428"/>
    </i>
    <i>
      <x v="429"/>
    </i>
    <i>
      <x v="432"/>
    </i>
    <i>
      <x v="433"/>
    </i>
    <i>
      <x v="435"/>
    </i>
    <i>
      <x v="436"/>
    </i>
    <i>
      <x v="439"/>
    </i>
    <i>
      <x v="442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5"/>
    </i>
    <i>
      <x v="457"/>
    </i>
    <i>
      <x v="460"/>
    </i>
    <i>
      <x v="461"/>
    </i>
    <i>
      <x v="465"/>
    </i>
    <i>
      <x v="466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9"/>
    </i>
    <i>
      <x v="483"/>
    </i>
    <i>
      <x v="486"/>
    </i>
    <i>
      <x v="487"/>
    </i>
    <i>
      <x v="488"/>
    </i>
    <i>
      <x v="492"/>
    </i>
    <i>
      <x v="496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3"/>
    </i>
    <i>
      <x v="516"/>
    </i>
    <i>
      <x v="518"/>
    </i>
    <i>
      <x v="522"/>
    </i>
    <i>
      <x v="525"/>
    </i>
    <i>
      <x v="529"/>
    </i>
    <i>
      <x v="530"/>
    </i>
    <i>
      <x v="531"/>
    </i>
    <i>
      <x v="534"/>
    </i>
    <i>
      <x v="536"/>
    </i>
    <i>
      <x v="537"/>
    </i>
    <i>
      <x v="539"/>
    </i>
    <i>
      <x v="542"/>
    </i>
    <i>
      <x v="544"/>
    </i>
    <i>
      <x v="546"/>
    </i>
    <i>
      <x v="547"/>
    </i>
    <i>
      <x v="548"/>
    </i>
    <i>
      <x v="549"/>
    </i>
    <i>
      <x v="550"/>
    </i>
    <i>
      <x v="553"/>
    </i>
    <i>
      <x v="558"/>
    </i>
    <i>
      <x v="559"/>
    </i>
    <i>
      <x v="560"/>
    </i>
    <i>
      <x v="561"/>
    </i>
    <i>
      <x v="563"/>
    </i>
    <i>
      <x v="564"/>
    </i>
    <i>
      <x v="567"/>
    </i>
    <i>
      <x v="568"/>
    </i>
    <i>
      <x v="569"/>
    </i>
    <i>
      <x v="570"/>
    </i>
    <i>
      <x v="572"/>
    </i>
    <i>
      <x v="573"/>
    </i>
    <i>
      <x v="577"/>
    </i>
    <i>
      <x v="578"/>
    </i>
    <i>
      <x v="580"/>
    </i>
    <i>
      <x v="583"/>
    </i>
    <i>
      <x v="587"/>
    </i>
    <i>
      <x v="590"/>
    </i>
    <i>
      <x v="592"/>
    </i>
    <i>
      <x v="593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8"/>
    </i>
    <i>
      <x v="611"/>
    </i>
    <i>
      <x v="612"/>
    </i>
    <i>
      <x v="615"/>
    </i>
    <i>
      <x v="616"/>
    </i>
    <i>
      <x v="617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50"/>
    </i>
    <i>
      <x v="652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5"/>
    </i>
    <i>
      <x v="679"/>
    </i>
    <i>
      <x v="682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4"/>
    </i>
    <i>
      <x v="695"/>
    </i>
    <i>
      <x v="699"/>
    </i>
    <i>
      <x v="701"/>
    </i>
    <i>
      <x v="703"/>
    </i>
    <i>
      <x v="704"/>
    </i>
    <i>
      <x v="706"/>
    </i>
    <i>
      <x v="707"/>
    </i>
    <i>
      <x v="708"/>
    </i>
    <i>
      <x v="712"/>
    </i>
    <i>
      <x v="713"/>
    </i>
    <i>
      <x v="714"/>
    </i>
    <i>
      <x v="715"/>
    </i>
    <i>
      <x v="716"/>
    </i>
    <i>
      <x v="717"/>
    </i>
    <i>
      <x v="720"/>
    </i>
    <i>
      <x v="721"/>
    </i>
    <i>
      <x v="722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5"/>
    </i>
    <i>
      <x v="736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8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61"/>
    </i>
    <i>
      <x v="762"/>
    </i>
    <i>
      <x v="764"/>
    </i>
    <i>
      <x v="765"/>
    </i>
    <i>
      <x v="766"/>
    </i>
    <i>
      <x v="768"/>
    </i>
    <i>
      <x v="770"/>
    </i>
    <i>
      <x v="771"/>
    </i>
    <i>
      <x v="772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800"/>
    </i>
    <i>
      <x v="801"/>
    </i>
    <i>
      <x v="802"/>
    </i>
    <i>
      <x v="805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8"/>
    </i>
    <i>
      <x v="819"/>
    </i>
    <i>
      <x v="820"/>
    </i>
    <i>
      <x v="821"/>
    </i>
    <i>
      <x v="822"/>
    </i>
    <i>
      <x v="824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41"/>
    </i>
    <i>
      <x v="842"/>
    </i>
    <i>
      <x v="845"/>
    </i>
    <i>
      <x v="846"/>
    </i>
    <i>
      <x v="848"/>
    </i>
    <i>
      <x v="849"/>
    </i>
    <i>
      <x v="850"/>
    </i>
    <i>
      <x v="851"/>
    </i>
    <i>
      <x v="853"/>
    </i>
    <i>
      <x v="854"/>
    </i>
    <i>
      <x v="856"/>
    </i>
    <i>
      <x v="857"/>
    </i>
    <i>
      <x v="858"/>
    </i>
    <i>
      <x v="859"/>
    </i>
    <i>
      <x v="861"/>
    </i>
    <i>
      <x v="862"/>
    </i>
    <i>
      <x v="864"/>
    </i>
    <i>
      <x v="865"/>
    </i>
    <i>
      <x v="867"/>
    </i>
    <i>
      <x v="868"/>
    </i>
    <i>
      <x v="869"/>
    </i>
    <i>
      <x v="871"/>
    </i>
    <i>
      <x v="872"/>
    </i>
    <i>
      <x v="875"/>
    </i>
    <i>
      <x v="876"/>
    </i>
    <i>
      <x v="878"/>
    </i>
    <i>
      <x v="880"/>
    </i>
    <i>
      <x v="881"/>
    </i>
    <i>
      <x v="882"/>
    </i>
    <i>
      <x v="885"/>
    </i>
    <i>
      <x v="886"/>
    </i>
    <i>
      <x v="888"/>
    </i>
    <i>
      <x v="889"/>
    </i>
    <i>
      <x v="890"/>
    </i>
    <i>
      <x v="891"/>
    </i>
    <i>
      <x v="894"/>
    </i>
    <i>
      <x v="895"/>
    </i>
    <i>
      <x v="897"/>
    </i>
    <i>
      <x v="902"/>
    </i>
    <i>
      <x v="908"/>
    </i>
    <i>
      <x v="909"/>
    </i>
    <i>
      <x v="910"/>
    </i>
    <i>
      <x v="914"/>
    </i>
    <i>
      <x v="919"/>
    </i>
    <i>
      <x v="920"/>
    </i>
    <i>
      <x v="922"/>
    </i>
    <i>
      <x v="923"/>
    </i>
    <i>
      <x v="924"/>
    </i>
    <i>
      <x v="925"/>
    </i>
    <i>
      <x v="927"/>
    </i>
    <i>
      <x v="928"/>
    </i>
    <i>
      <x v="929"/>
    </i>
    <i>
      <x v="933"/>
    </i>
    <i>
      <x v="934"/>
    </i>
    <i>
      <x v="935"/>
    </i>
    <i>
      <x v="936"/>
    </i>
    <i>
      <x v="937"/>
    </i>
    <i>
      <x v="940"/>
    </i>
    <i>
      <x v="941"/>
    </i>
    <i>
      <x v="943"/>
    </i>
    <i>
      <x v="944"/>
    </i>
    <i>
      <x v="945"/>
    </i>
    <i>
      <x v="948"/>
    </i>
    <i>
      <x v="949"/>
    </i>
    <i>
      <x v="950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2"/>
    </i>
    <i>
      <x v="983"/>
    </i>
    <i>
      <x v="984"/>
    </i>
    <i>
      <x v="988"/>
    </i>
    <i>
      <x v="989"/>
    </i>
    <i>
      <x v="991"/>
    </i>
    <i>
      <x v="992"/>
    </i>
    <i>
      <x v="993"/>
    </i>
    <i>
      <x v="997"/>
    </i>
    <i>
      <x v="999"/>
    </i>
    <i>
      <x v="1000"/>
    </i>
    <i>
      <x v="1003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31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9"/>
    </i>
    <i>
      <x v="1060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3"/>
    </i>
    <i>
      <x v="1076"/>
    </i>
    <i>
      <x v="1078"/>
    </i>
    <i>
      <x v="1080"/>
    </i>
    <i>
      <x v="1082"/>
    </i>
    <i>
      <x v="1084"/>
    </i>
    <i>
      <x v="1085"/>
    </i>
    <i>
      <x v="1088"/>
    </i>
    <i>
      <x v="1089"/>
    </i>
    <i>
      <x v="1090"/>
    </i>
    <i>
      <x v="1091"/>
    </i>
    <i>
      <x v="1092"/>
    </i>
    <i>
      <x v="1093"/>
    </i>
    <i>
      <x v="1095"/>
    </i>
    <i>
      <x v="1097"/>
    </i>
    <i>
      <x v="1099"/>
    </i>
    <i>
      <x v="1103"/>
    </i>
    <i>
      <x v="1104"/>
    </i>
    <i>
      <x v="1105"/>
    </i>
    <i>
      <x v="1106"/>
    </i>
    <i>
      <x v="1107"/>
    </i>
    <i>
      <x v="1108"/>
    </i>
    <i>
      <x v="1110"/>
    </i>
    <i>
      <x v="1111"/>
    </i>
    <i>
      <x v="1116"/>
    </i>
    <i>
      <x v="1117"/>
    </i>
    <i>
      <x v="1124"/>
    </i>
    <i>
      <x v="1125"/>
    </i>
    <i>
      <x v="1128"/>
    </i>
    <i>
      <x v="1129"/>
    </i>
    <i>
      <x v="1130"/>
    </i>
    <i>
      <x v="1133"/>
    </i>
    <i>
      <x v="1134"/>
    </i>
    <i>
      <x v="1138"/>
    </i>
    <i>
      <x v="1139"/>
    </i>
    <i>
      <x v="1140"/>
    </i>
    <i>
      <x v="1141"/>
    </i>
    <i>
      <x v="1146"/>
    </i>
    <i>
      <x v="1149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7"/>
    </i>
    <i>
      <x v="1168"/>
    </i>
    <i>
      <x v="1171"/>
    </i>
    <i>
      <x v="1172"/>
    </i>
    <i>
      <x v="1174"/>
    </i>
    <i>
      <x v="1175"/>
    </i>
    <i>
      <x v="1180"/>
    </i>
    <i>
      <x v="1181"/>
    </i>
    <i>
      <x v="1183"/>
    </i>
    <i>
      <x v="1186"/>
    </i>
    <i>
      <x v="1188"/>
    </i>
    <i>
      <x v="1189"/>
    </i>
    <i>
      <x v="1191"/>
    </i>
    <i>
      <x v="1193"/>
    </i>
    <i>
      <x v="1195"/>
    </i>
    <i>
      <x v="1198"/>
    </i>
    <i>
      <x v="1199"/>
    </i>
    <i>
      <x v="1201"/>
    </i>
    <i>
      <x v="1203"/>
    </i>
    <i>
      <x v="1204"/>
    </i>
    <i>
      <x v="1207"/>
    </i>
    <i>
      <x v="1208"/>
    </i>
    <i>
      <x v="1209"/>
    </i>
    <i>
      <x v="1210"/>
    </i>
    <i>
      <x v="1211"/>
    </i>
    <i>
      <x v="1216"/>
    </i>
    <i>
      <x v="1217"/>
    </i>
    <i>
      <x v="1223"/>
    </i>
    <i>
      <x v="1224"/>
    </i>
    <i>
      <x v="1227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2"/>
    </i>
    <i>
      <x v="1244"/>
    </i>
    <i>
      <x v="1245"/>
    </i>
    <i>
      <x v="1246"/>
    </i>
    <i>
      <x v="1248"/>
    </i>
    <i>
      <x v="1250"/>
    </i>
    <i>
      <x v="1251"/>
    </i>
    <i>
      <x v="1253"/>
    </i>
    <i>
      <x v="1254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70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6"/>
    </i>
    <i>
      <x v="1287"/>
    </i>
    <i>
      <x v="1288"/>
    </i>
    <i>
      <x v="1290"/>
    </i>
    <i>
      <x v="1293"/>
    </i>
    <i>
      <x v="1294"/>
    </i>
    <i>
      <x v="1296"/>
    </i>
    <i>
      <x v="1297"/>
    </i>
    <i>
      <x v="1298"/>
    </i>
    <i>
      <x v="1300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5"/>
    </i>
    <i>
      <x v="1317"/>
    </i>
    <i>
      <x v="1320"/>
    </i>
    <i>
      <x v="1322"/>
    </i>
    <i>
      <x v="1328"/>
    </i>
    <i>
      <x v="1329"/>
    </i>
    <i>
      <x v="1331"/>
    </i>
    <i>
      <x v="1334"/>
    </i>
    <i>
      <x v="1335"/>
    </i>
    <i>
      <x v="1336"/>
    </i>
    <i>
      <x v="1338"/>
    </i>
    <i>
      <x v="1341"/>
    </i>
    <i>
      <x v="1342"/>
    </i>
    <i>
      <x v="1343"/>
    </i>
    <i>
      <x v="1344"/>
    </i>
    <i>
      <x v="1346"/>
    </i>
    <i>
      <x v="1348"/>
    </i>
    <i>
      <x v="1351"/>
    </i>
    <i>
      <x v="1352"/>
    </i>
    <i>
      <x v="1355"/>
    </i>
    <i>
      <x v="1357"/>
    </i>
    <i>
      <x v="1358"/>
    </i>
    <i>
      <x v="1360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7"/>
    </i>
    <i>
      <x v="1379"/>
    </i>
    <i>
      <x v="1381"/>
    </i>
    <i>
      <x v="1382"/>
    </i>
    <i>
      <x v="1383"/>
    </i>
    <i>
      <x v="1386"/>
    </i>
    <i>
      <x v="1389"/>
    </i>
    <i>
      <x v="1390"/>
    </i>
    <i>
      <x v="1393"/>
    </i>
    <i>
      <x v="1396"/>
    </i>
    <i>
      <x v="1401"/>
    </i>
    <i>
      <x v="1402"/>
    </i>
    <i>
      <x v="1405"/>
    </i>
    <i>
      <x v="1406"/>
    </i>
    <i>
      <x v="1408"/>
    </i>
    <i>
      <x v="1409"/>
    </i>
    <i>
      <x v="1410"/>
    </i>
    <i>
      <x v="1412"/>
    </i>
    <i>
      <x v="1413"/>
    </i>
    <i>
      <x v="1414"/>
    </i>
    <i>
      <x v="1416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1"/>
    </i>
    <i>
      <x v="1444"/>
    </i>
    <i>
      <x v="1447"/>
    </i>
    <i>
      <x v="1452"/>
    </i>
    <i>
      <x v="1454"/>
    </i>
    <i>
      <x v="1455"/>
    </i>
    <i>
      <x v="1456"/>
    </i>
  </rowItems>
  <colItems count="1">
    <i/>
  </colItems>
  <pageFields count="1">
    <pageField fld="64" hier="-1"/>
  </pageFields>
  <dataFields count="1">
    <dataField name="2" fld="83" baseField="0" baseItem="0"/>
  </dataFields>
  <formats count="23">
    <format dxfId="101">
      <pivotArea field="0" type="button" dataOnly="0" labelOnly="1" outline="0" axis="axisRow" fieldPosition="0"/>
    </format>
    <format dxfId="100">
      <pivotArea dataOnly="0" labelOnly="1" outline="0" axis="axisValues" fieldPosition="0"/>
    </format>
    <format dxfId="99">
      <pivotArea type="all" dataOnly="0" outline="0" fieldPosition="0"/>
    </format>
    <format dxfId="98">
      <pivotArea outline="0" collapsedLevelsAreSubtotals="1" fieldPosition="0"/>
    </format>
    <format dxfId="97">
      <pivotArea field="0" type="button" dataOnly="0" labelOnly="1" outline="0" axis="axisRow" fieldPosition="0"/>
    </format>
    <format dxfId="96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15"/>
            <x v="16"/>
            <x v="17"/>
            <x v="18"/>
            <x v="22"/>
            <x v="23"/>
            <x v="26"/>
            <x v="32"/>
            <x v="33"/>
            <x v="34"/>
            <x v="36"/>
            <x v="37"/>
            <x v="40"/>
            <x v="42"/>
            <x v="45"/>
            <x v="46"/>
            <x v="50"/>
            <x v="51"/>
            <x v="52"/>
            <x v="54"/>
            <x v="55"/>
            <x v="56"/>
            <x v="57"/>
            <x v="60"/>
            <x v="62"/>
            <x v="63"/>
            <x v="64"/>
            <x v="66"/>
            <x v="67"/>
            <x v="69"/>
            <x v="70"/>
            <x v="71"/>
            <x v="72"/>
            <x v="73"/>
            <x v="79"/>
            <x v="81"/>
            <x v="83"/>
            <x v="84"/>
            <x v="85"/>
            <x v="86"/>
            <x v="87"/>
            <x v="90"/>
            <x v="91"/>
          </reference>
        </references>
      </pivotArea>
    </format>
    <format dxfId="95">
      <pivotArea dataOnly="0" labelOnly="1" fieldPosition="0">
        <references count="1">
          <reference field="0" count="50">
            <x v="92"/>
            <x v="93"/>
            <x v="94"/>
            <x v="95"/>
            <x v="96"/>
            <x v="100"/>
            <x v="101"/>
            <x v="102"/>
            <x v="105"/>
            <x v="109"/>
            <x v="111"/>
            <x v="113"/>
            <x v="115"/>
            <x v="117"/>
            <x v="119"/>
            <x v="120"/>
            <x v="123"/>
            <x v="124"/>
            <x v="126"/>
            <x v="128"/>
            <x v="129"/>
            <x v="130"/>
            <x v="131"/>
            <x v="132"/>
            <x v="133"/>
            <x v="134"/>
            <x v="135"/>
            <x v="139"/>
            <x v="141"/>
            <x v="142"/>
            <x v="143"/>
            <x v="144"/>
            <x v="145"/>
            <x v="147"/>
            <x v="150"/>
            <x v="152"/>
            <x v="153"/>
            <x v="156"/>
            <x v="158"/>
            <x v="159"/>
            <x v="160"/>
            <x v="162"/>
            <x v="168"/>
            <x v="169"/>
            <x v="170"/>
            <x v="171"/>
            <x v="172"/>
            <x v="173"/>
            <x v="174"/>
            <x v="175"/>
          </reference>
        </references>
      </pivotArea>
    </format>
    <format dxfId="94">
      <pivotArea dataOnly="0" labelOnly="1" fieldPosition="0">
        <references count="1">
          <reference field="0" count="50">
            <x v="176"/>
            <x v="177"/>
            <x v="179"/>
            <x v="180"/>
            <x v="183"/>
            <x v="184"/>
            <x v="186"/>
            <x v="188"/>
            <x v="189"/>
            <x v="190"/>
            <x v="191"/>
            <x v="192"/>
            <x v="193"/>
            <x v="195"/>
            <x v="197"/>
            <x v="200"/>
            <x v="201"/>
            <x v="203"/>
            <x v="205"/>
            <x v="208"/>
            <x v="209"/>
            <x v="211"/>
            <x v="212"/>
            <x v="213"/>
            <x v="216"/>
            <x v="218"/>
            <x v="219"/>
            <x v="220"/>
            <x v="221"/>
            <x v="222"/>
            <x v="223"/>
            <x v="229"/>
            <x v="234"/>
            <x v="236"/>
            <x v="237"/>
            <x v="240"/>
            <x v="244"/>
            <x v="245"/>
            <x v="247"/>
            <x v="248"/>
            <x v="249"/>
            <x v="251"/>
            <x v="252"/>
            <x v="255"/>
            <x v="256"/>
            <x v="257"/>
            <x v="258"/>
            <x v="260"/>
            <x v="262"/>
            <x v="263"/>
          </reference>
        </references>
      </pivotArea>
    </format>
    <format dxfId="93">
      <pivotArea dataOnly="0" labelOnly="1" fieldPosition="0">
        <references count="1">
          <reference field="0" count="50">
            <x v="264"/>
            <x v="265"/>
            <x v="266"/>
            <x v="271"/>
            <x v="275"/>
            <x v="276"/>
            <x v="277"/>
            <x v="279"/>
            <x v="280"/>
            <x v="281"/>
            <x v="282"/>
            <x v="284"/>
            <x v="285"/>
            <x v="286"/>
            <x v="290"/>
            <x v="293"/>
            <x v="294"/>
            <x v="295"/>
            <x v="297"/>
            <x v="298"/>
            <x v="301"/>
            <x v="303"/>
            <x v="308"/>
            <x v="310"/>
            <x v="312"/>
            <x v="313"/>
            <x v="314"/>
            <x v="315"/>
            <x v="316"/>
            <x v="319"/>
            <x v="322"/>
            <x v="324"/>
            <x v="325"/>
            <x v="326"/>
            <x v="328"/>
            <x v="333"/>
            <x v="334"/>
            <x v="335"/>
            <x v="337"/>
            <x v="338"/>
            <x v="340"/>
            <x v="342"/>
            <x v="343"/>
            <x v="347"/>
            <x v="348"/>
            <x v="350"/>
            <x v="351"/>
            <x v="353"/>
            <x v="355"/>
            <x v="356"/>
          </reference>
        </references>
      </pivotArea>
    </format>
    <format dxfId="92">
      <pivotArea dataOnly="0" labelOnly="1" fieldPosition="0">
        <references count="1">
          <reference field="0" count="50">
            <x v="357"/>
            <x v="359"/>
            <x v="360"/>
            <x v="362"/>
            <x v="364"/>
            <x v="366"/>
            <x v="369"/>
            <x v="370"/>
            <x v="371"/>
            <x v="374"/>
            <x v="376"/>
            <x v="377"/>
            <x v="379"/>
            <x v="381"/>
            <x v="382"/>
            <x v="383"/>
            <x v="384"/>
            <x v="385"/>
            <x v="388"/>
            <x v="391"/>
            <x v="396"/>
            <x v="399"/>
            <x v="400"/>
            <x v="401"/>
            <x v="403"/>
            <x v="404"/>
            <x v="405"/>
            <x v="411"/>
            <x v="412"/>
            <x v="413"/>
            <x v="415"/>
            <x v="416"/>
            <x v="421"/>
            <x v="422"/>
            <x v="426"/>
            <x v="428"/>
            <x v="429"/>
            <x v="432"/>
            <x v="433"/>
            <x v="435"/>
            <x v="436"/>
            <x v="439"/>
            <x v="442"/>
            <x v="444"/>
            <x v="445"/>
            <x v="446"/>
            <x v="447"/>
            <x v="451"/>
            <x v="452"/>
            <x v="453"/>
          </reference>
        </references>
      </pivotArea>
    </format>
    <format dxfId="91">
      <pivotArea dataOnly="0" labelOnly="1" fieldPosition="0">
        <references count="1">
          <reference field="0" count="50">
            <x v="454"/>
            <x v="455"/>
            <x v="457"/>
            <x v="460"/>
            <x v="461"/>
            <x v="465"/>
            <x v="466"/>
            <x v="469"/>
            <x v="470"/>
            <x v="471"/>
            <x v="472"/>
            <x v="474"/>
            <x v="475"/>
            <x v="476"/>
            <x v="479"/>
            <x v="483"/>
            <x v="486"/>
            <x v="487"/>
            <x v="488"/>
            <x v="492"/>
            <x v="496"/>
            <x v="501"/>
            <x v="502"/>
            <x v="503"/>
            <x v="504"/>
            <x v="505"/>
            <x v="506"/>
            <x v="507"/>
            <x v="508"/>
            <x v="511"/>
            <x v="512"/>
            <x v="513"/>
            <x v="516"/>
            <x v="518"/>
            <x v="522"/>
            <x v="525"/>
            <x v="529"/>
            <x v="530"/>
            <x v="531"/>
            <x v="534"/>
            <x v="536"/>
            <x v="537"/>
            <x v="539"/>
            <x v="542"/>
            <x v="544"/>
            <x v="546"/>
            <x v="547"/>
            <x v="548"/>
            <x v="549"/>
            <x v="550"/>
          </reference>
        </references>
      </pivotArea>
    </format>
    <format dxfId="90">
      <pivotArea dataOnly="0" labelOnly="1" fieldPosition="0">
        <references count="1">
          <reference field="0" count="50">
            <x v="553"/>
            <x v="558"/>
            <x v="559"/>
            <x v="560"/>
            <x v="561"/>
            <x v="563"/>
            <x v="564"/>
            <x v="567"/>
            <x v="568"/>
            <x v="569"/>
            <x v="570"/>
            <x v="572"/>
            <x v="573"/>
            <x v="577"/>
            <x v="578"/>
            <x v="580"/>
            <x v="583"/>
            <x v="587"/>
            <x v="590"/>
            <x v="592"/>
            <x v="593"/>
            <x v="598"/>
            <x v="599"/>
            <x v="600"/>
            <x v="602"/>
            <x v="603"/>
            <x v="604"/>
            <x v="605"/>
            <x v="606"/>
            <x v="608"/>
            <x v="611"/>
            <x v="612"/>
            <x v="615"/>
            <x v="616"/>
            <x v="617"/>
            <x v="621"/>
            <x v="622"/>
            <x v="623"/>
            <x v="624"/>
            <x v="625"/>
            <x v="628"/>
            <x v="629"/>
            <x v="631"/>
            <x v="632"/>
            <x v="634"/>
            <x v="640"/>
            <x v="641"/>
            <x v="642"/>
            <x v="643"/>
            <x v="645"/>
          </reference>
        </references>
      </pivotArea>
    </format>
    <format dxfId="89">
      <pivotArea dataOnly="0" labelOnly="1" fieldPosition="0">
        <references count="1">
          <reference field="0" count="50">
            <x v="646"/>
            <x v="647"/>
            <x v="648"/>
            <x v="650"/>
            <x v="652"/>
            <x v="659"/>
            <x v="660"/>
            <x v="662"/>
            <x v="663"/>
            <x v="665"/>
            <x v="666"/>
            <x v="667"/>
            <x v="668"/>
            <x v="670"/>
            <x v="672"/>
            <x v="673"/>
            <x v="675"/>
            <x v="679"/>
            <x v="682"/>
            <x v="684"/>
            <x v="685"/>
            <x v="686"/>
            <x v="687"/>
            <x v="688"/>
            <x v="689"/>
            <x v="690"/>
            <x v="692"/>
            <x v="694"/>
            <x v="695"/>
            <x v="699"/>
            <x v="701"/>
            <x v="703"/>
            <x v="704"/>
            <x v="706"/>
            <x v="707"/>
            <x v="708"/>
            <x v="712"/>
            <x v="713"/>
            <x v="714"/>
            <x v="715"/>
            <x v="716"/>
            <x v="717"/>
            <x v="720"/>
            <x v="721"/>
            <x v="722"/>
            <x v="725"/>
            <x v="726"/>
            <x v="727"/>
            <x v="729"/>
            <x v="730"/>
          </reference>
        </references>
      </pivotArea>
    </format>
    <format dxfId="88">
      <pivotArea dataOnly="0" labelOnly="1" fieldPosition="0">
        <references count="1">
          <reference field="0" count="50">
            <x v="731"/>
            <x v="732"/>
            <x v="735"/>
            <x v="736"/>
            <x v="739"/>
            <x v="740"/>
            <x v="742"/>
            <x v="743"/>
            <x v="744"/>
            <x v="745"/>
            <x v="746"/>
            <x v="748"/>
            <x v="751"/>
            <x v="752"/>
            <x v="754"/>
            <x v="755"/>
            <x v="756"/>
            <x v="757"/>
            <x v="758"/>
            <x v="761"/>
            <x v="762"/>
            <x v="764"/>
            <x v="765"/>
            <x v="766"/>
            <x v="768"/>
            <x v="770"/>
            <x v="771"/>
            <x v="772"/>
            <x v="775"/>
            <x v="777"/>
            <x v="778"/>
            <x v="779"/>
            <x v="780"/>
            <x v="781"/>
            <x v="782"/>
            <x v="783"/>
            <x v="785"/>
            <x v="787"/>
            <x v="789"/>
            <x v="790"/>
            <x v="791"/>
            <x v="792"/>
            <x v="793"/>
            <x v="794"/>
            <x v="795"/>
            <x v="796"/>
            <x v="800"/>
            <x v="801"/>
            <x v="802"/>
            <x v="805"/>
          </reference>
        </references>
      </pivotArea>
    </format>
    <format dxfId="87">
      <pivotArea dataOnly="0" labelOnly="1" fieldPosition="0">
        <references count="1">
          <reference field="0" count="50">
            <x v="807"/>
            <x v="808"/>
            <x v="809"/>
            <x v="810"/>
            <x v="811"/>
            <x v="812"/>
            <x v="815"/>
            <x v="818"/>
            <x v="819"/>
            <x v="820"/>
            <x v="821"/>
            <x v="822"/>
            <x v="824"/>
            <x v="827"/>
            <x v="828"/>
            <x v="829"/>
            <x v="830"/>
            <x v="831"/>
            <x v="832"/>
            <x v="833"/>
            <x v="834"/>
            <x v="835"/>
            <x v="836"/>
            <x v="841"/>
            <x v="842"/>
            <x v="845"/>
            <x v="846"/>
            <x v="848"/>
            <x v="849"/>
            <x v="850"/>
            <x v="851"/>
            <x v="853"/>
            <x v="854"/>
            <x v="856"/>
            <x v="857"/>
            <x v="858"/>
            <x v="859"/>
            <x v="861"/>
            <x v="862"/>
            <x v="864"/>
            <x v="865"/>
            <x v="867"/>
            <x v="868"/>
            <x v="869"/>
            <x v="871"/>
            <x v="872"/>
            <x v="875"/>
            <x v="876"/>
            <x v="878"/>
            <x v="880"/>
          </reference>
        </references>
      </pivotArea>
    </format>
    <format dxfId="86">
      <pivotArea dataOnly="0" labelOnly="1" fieldPosition="0">
        <references count="1">
          <reference field="0" count="50">
            <x v="881"/>
            <x v="882"/>
            <x v="885"/>
            <x v="886"/>
            <x v="888"/>
            <x v="889"/>
            <x v="890"/>
            <x v="891"/>
            <x v="894"/>
            <x v="895"/>
            <x v="897"/>
            <x v="902"/>
            <x v="908"/>
            <x v="909"/>
            <x v="910"/>
            <x v="914"/>
            <x v="919"/>
            <x v="920"/>
            <x v="922"/>
            <x v="923"/>
            <x v="924"/>
            <x v="925"/>
            <x v="927"/>
            <x v="928"/>
            <x v="929"/>
            <x v="933"/>
            <x v="934"/>
            <x v="935"/>
            <x v="936"/>
            <x v="937"/>
            <x v="940"/>
            <x v="941"/>
            <x v="943"/>
            <x v="944"/>
            <x v="945"/>
            <x v="948"/>
            <x v="949"/>
            <x v="950"/>
            <x v="953"/>
            <x v="955"/>
            <x v="956"/>
            <x v="957"/>
            <x v="958"/>
            <x v="959"/>
            <x v="961"/>
            <x v="962"/>
            <x v="963"/>
            <x v="964"/>
            <x v="965"/>
            <x v="971"/>
          </reference>
        </references>
      </pivotArea>
    </format>
    <format dxfId="85">
      <pivotArea dataOnly="0" labelOnly="1" fieldPosition="0">
        <references count="1">
          <reference field="0" count="50">
            <x v="973"/>
            <x v="974"/>
            <x v="975"/>
            <x v="977"/>
            <x v="978"/>
            <x v="979"/>
            <x v="980"/>
            <x v="982"/>
            <x v="983"/>
            <x v="984"/>
            <x v="988"/>
            <x v="989"/>
            <x v="991"/>
            <x v="992"/>
            <x v="993"/>
            <x v="997"/>
            <x v="999"/>
            <x v="1000"/>
            <x v="1003"/>
            <x v="1004"/>
            <x v="1006"/>
            <x v="1008"/>
            <x v="1015"/>
            <x v="1016"/>
            <x v="1017"/>
            <x v="1018"/>
            <x v="1019"/>
            <x v="1020"/>
            <x v="1021"/>
            <x v="1023"/>
            <x v="1024"/>
            <x v="1025"/>
            <x v="1026"/>
            <x v="1031"/>
            <x v="1037"/>
            <x v="1040"/>
            <x v="1041"/>
            <x v="1042"/>
            <x v="1043"/>
            <x v="1044"/>
            <x v="1045"/>
            <x v="1047"/>
            <x v="1048"/>
            <x v="1050"/>
            <x v="1051"/>
            <x v="1052"/>
            <x v="1054"/>
            <x v="1055"/>
            <x v="1056"/>
            <x v="1057"/>
          </reference>
        </references>
      </pivotArea>
    </format>
    <format dxfId="84">
      <pivotArea dataOnly="0" labelOnly="1" fieldPosition="0">
        <references count="1">
          <reference field="0" count="50">
            <x v="1059"/>
            <x v="1060"/>
            <x v="1062"/>
            <x v="1063"/>
            <x v="1064"/>
            <x v="1065"/>
            <x v="1066"/>
            <x v="1067"/>
            <x v="1068"/>
            <x v="1069"/>
            <x v="1071"/>
            <x v="1073"/>
            <x v="1076"/>
            <x v="1078"/>
            <x v="1080"/>
            <x v="1082"/>
            <x v="1084"/>
            <x v="1085"/>
            <x v="1088"/>
            <x v="1089"/>
            <x v="1090"/>
            <x v="1091"/>
            <x v="1092"/>
            <x v="1093"/>
            <x v="1095"/>
            <x v="1097"/>
            <x v="1099"/>
            <x v="1103"/>
            <x v="1104"/>
            <x v="1105"/>
            <x v="1106"/>
            <x v="1107"/>
            <x v="1108"/>
            <x v="1110"/>
            <x v="1111"/>
            <x v="1116"/>
            <x v="1117"/>
            <x v="1124"/>
            <x v="1125"/>
            <x v="1128"/>
            <x v="1129"/>
            <x v="1130"/>
            <x v="1133"/>
            <x v="1134"/>
            <x v="1138"/>
            <x v="1139"/>
            <x v="1140"/>
            <x v="1141"/>
            <x v="1146"/>
            <x v="1149"/>
          </reference>
        </references>
      </pivotArea>
    </format>
    <format dxfId="83">
      <pivotArea dataOnly="0" labelOnly="1" fieldPosition="0">
        <references count="1">
          <reference field="0" count="50">
            <x v="1151"/>
            <x v="1152"/>
            <x v="1154"/>
            <x v="1155"/>
            <x v="1156"/>
            <x v="1157"/>
            <x v="1159"/>
            <x v="1160"/>
            <x v="1161"/>
            <x v="1162"/>
            <x v="1163"/>
            <x v="1164"/>
            <x v="1165"/>
            <x v="1167"/>
            <x v="1168"/>
            <x v="1171"/>
            <x v="1172"/>
            <x v="1174"/>
            <x v="1175"/>
            <x v="1180"/>
            <x v="1181"/>
            <x v="1183"/>
            <x v="1186"/>
            <x v="1188"/>
            <x v="1189"/>
            <x v="1191"/>
            <x v="1193"/>
            <x v="1195"/>
            <x v="1198"/>
            <x v="1199"/>
            <x v="1201"/>
            <x v="1203"/>
            <x v="1204"/>
            <x v="1207"/>
            <x v="1208"/>
            <x v="1209"/>
            <x v="1210"/>
            <x v="1211"/>
            <x v="1216"/>
            <x v="1217"/>
            <x v="1223"/>
            <x v="1224"/>
            <x v="1227"/>
            <x v="1230"/>
            <x v="1231"/>
            <x v="1232"/>
            <x v="1233"/>
            <x v="1236"/>
            <x v="1237"/>
            <x v="1238"/>
          </reference>
        </references>
      </pivotArea>
    </format>
    <format dxfId="82">
      <pivotArea dataOnly="0" labelOnly="1" fieldPosition="0">
        <references count="1">
          <reference field="0" count="50">
            <x v="1239"/>
            <x v="1240"/>
            <x v="1242"/>
            <x v="1244"/>
            <x v="1245"/>
            <x v="1246"/>
            <x v="1248"/>
            <x v="1250"/>
            <x v="1251"/>
            <x v="1253"/>
            <x v="1254"/>
            <x v="1256"/>
            <x v="1258"/>
            <x v="1259"/>
            <x v="1260"/>
            <x v="1263"/>
            <x v="1264"/>
            <x v="1265"/>
            <x v="1270"/>
            <x v="1271"/>
            <x v="1274"/>
            <x v="1275"/>
            <x v="1276"/>
            <x v="1277"/>
            <x v="1278"/>
            <x v="1279"/>
            <x v="1280"/>
            <x v="1281"/>
            <x v="1282"/>
            <x v="1286"/>
            <x v="1287"/>
            <x v="1288"/>
            <x v="1290"/>
            <x v="1293"/>
            <x v="1294"/>
            <x v="1296"/>
            <x v="1297"/>
            <x v="1298"/>
            <x v="1300"/>
            <x v="1304"/>
            <x v="1305"/>
            <x v="1306"/>
            <x v="1307"/>
            <x v="1308"/>
            <x v="1309"/>
            <x v="1310"/>
            <x v="1311"/>
            <x v="1312"/>
            <x v="1315"/>
            <x v="1317"/>
          </reference>
        </references>
      </pivotArea>
    </format>
    <format dxfId="81">
      <pivotArea dataOnly="0" labelOnly="1" fieldPosition="0">
        <references count="1">
          <reference field="0" count="50">
            <x v="1320"/>
            <x v="1322"/>
            <x v="1328"/>
            <x v="1329"/>
            <x v="1331"/>
            <x v="1334"/>
            <x v="1335"/>
            <x v="1336"/>
            <x v="1338"/>
            <x v="1341"/>
            <x v="1342"/>
            <x v="1343"/>
            <x v="1344"/>
            <x v="1346"/>
            <x v="1348"/>
            <x v="1351"/>
            <x v="1352"/>
            <x v="1355"/>
            <x v="1357"/>
            <x v="1358"/>
            <x v="1360"/>
            <x v="1361"/>
            <x v="1363"/>
            <x v="1364"/>
            <x v="1365"/>
            <x v="1366"/>
            <x v="1368"/>
            <x v="1369"/>
            <x v="1372"/>
            <x v="1377"/>
            <x v="1379"/>
            <x v="1381"/>
            <x v="1382"/>
            <x v="1383"/>
            <x v="1386"/>
            <x v="1389"/>
            <x v="1390"/>
            <x v="1393"/>
            <x v="1396"/>
            <x v="1401"/>
            <x v="1402"/>
            <x v="1405"/>
            <x v="1406"/>
            <x v="1408"/>
            <x v="1409"/>
            <x v="1410"/>
            <x v="1412"/>
            <x v="1413"/>
            <x v="1414"/>
            <x v="1416"/>
          </reference>
        </references>
      </pivotArea>
    </format>
    <format dxfId="80">
      <pivotArea dataOnly="0" labelOnly="1" fieldPosition="0">
        <references count="1">
          <reference field="0" count="24">
            <x v="1419"/>
            <x v="1420"/>
            <x v="1421"/>
            <x v="1422"/>
            <x v="1423"/>
            <x v="1425"/>
            <x v="1426"/>
            <x v="1429"/>
            <x v="1430"/>
            <x v="1431"/>
            <x v="1433"/>
            <x v="1434"/>
            <x v="1435"/>
            <x v="1436"/>
            <x v="1438"/>
            <x v="1439"/>
            <x v="1440"/>
            <x v="1441"/>
            <x v="1444"/>
            <x v="1447"/>
            <x v="1452"/>
            <x v="1454"/>
            <x v="1455"/>
            <x v="1456"/>
          </reference>
        </references>
      </pivotArea>
    </format>
    <format dxfId="7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408E0A-718D-BB4D-94A6-B9FA44E6A477}" name="PivotTable123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C4:D373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x="1"/>
        <item h="1" x="4"/>
        <item h="1"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369">
    <i>
      <x v="9"/>
    </i>
    <i>
      <x v="10"/>
    </i>
    <i>
      <x v="12"/>
    </i>
    <i>
      <x v="14"/>
    </i>
    <i>
      <x v="19"/>
    </i>
    <i>
      <x v="21"/>
    </i>
    <i>
      <x v="24"/>
    </i>
    <i>
      <x v="28"/>
    </i>
    <i>
      <x v="29"/>
    </i>
    <i>
      <x v="30"/>
    </i>
    <i>
      <x v="31"/>
    </i>
    <i>
      <x v="38"/>
    </i>
    <i>
      <x v="41"/>
    </i>
    <i>
      <x v="43"/>
    </i>
    <i>
      <x v="44"/>
    </i>
    <i>
      <x v="49"/>
    </i>
    <i>
      <x v="59"/>
    </i>
    <i>
      <x v="61"/>
    </i>
    <i>
      <x v="68"/>
    </i>
    <i>
      <x v="74"/>
    </i>
    <i>
      <x v="75"/>
    </i>
    <i>
      <x v="76"/>
    </i>
    <i>
      <x v="77"/>
    </i>
    <i>
      <x v="80"/>
    </i>
    <i>
      <x v="97"/>
    </i>
    <i>
      <x v="98"/>
    </i>
    <i>
      <x v="104"/>
    </i>
    <i>
      <x v="106"/>
    </i>
    <i>
      <x v="107"/>
    </i>
    <i>
      <x v="110"/>
    </i>
    <i>
      <x v="114"/>
    </i>
    <i>
      <x v="116"/>
    </i>
    <i>
      <x v="121"/>
    </i>
    <i>
      <x v="122"/>
    </i>
    <i>
      <x v="136"/>
    </i>
    <i>
      <x v="146"/>
    </i>
    <i>
      <x v="149"/>
    </i>
    <i>
      <x v="154"/>
    </i>
    <i>
      <x v="164"/>
    </i>
    <i>
      <x v="166"/>
    </i>
    <i>
      <x v="181"/>
    </i>
    <i>
      <x v="182"/>
    </i>
    <i>
      <x v="187"/>
    </i>
    <i>
      <x v="194"/>
    </i>
    <i>
      <x v="202"/>
    </i>
    <i>
      <x v="204"/>
    </i>
    <i>
      <x v="206"/>
    </i>
    <i>
      <x v="207"/>
    </i>
    <i>
      <x v="214"/>
    </i>
    <i>
      <x v="215"/>
    </i>
    <i>
      <x v="217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2"/>
    </i>
    <i>
      <x v="243"/>
    </i>
    <i>
      <x v="246"/>
    </i>
    <i>
      <x v="253"/>
    </i>
    <i>
      <x v="254"/>
    </i>
    <i>
      <x v="259"/>
    </i>
    <i>
      <x v="267"/>
    </i>
    <i>
      <x v="268"/>
    </i>
    <i>
      <x v="269"/>
    </i>
    <i>
      <x v="273"/>
    </i>
    <i>
      <x v="274"/>
    </i>
    <i>
      <x v="288"/>
    </i>
    <i>
      <x v="289"/>
    </i>
    <i>
      <x v="292"/>
    </i>
    <i>
      <x v="296"/>
    </i>
    <i>
      <x v="299"/>
    </i>
    <i>
      <x v="300"/>
    </i>
    <i>
      <x v="311"/>
    </i>
    <i>
      <x v="323"/>
    </i>
    <i>
      <x v="327"/>
    </i>
    <i>
      <x v="329"/>
    </i>
    <i>
      <x v="330"/>
    </i>
    <i>
      <x v="331"/>
    </i>
    <i>
      <x v="339"/>
    </i>
    <i>
      <x v="341"/>
    </i>
    <i>
      <x v="344"/>
    </i>
    <i>
      <x v="345"/>
    </i>
    <i>
      <x v="346"/>
    </i>
    <i>
      <x v="352"/>
    </i>
    <i>
      <x v="354"/>
    </i>
    <i>
      <x v="358"/>
    </i>
    <i>
      <x v="361"/>
    </i>
    <i>
      <x v="363"/>
    </i>
    <i>
      <x v="365"/>
    </i>
    <i>
      <x v="367"/>
    </i>
    <i>
      <x v="368"/>
    </i>
    <i>
      <x v="372"/>
    </i>
    <i>
      <x v="373"/>
    </i>
    <i>
      <x v="380"/>
    </i>
    <i>
      <x v="387"/>
    </i>
    <i>
      <x v="390"/>
    </i>
    <i>
      <x v="392"/>
    </i>
    <i>
      <x v="394"/>
    </i>
    <i>
      <x v="395"/>
    </i>
    <i>
      <x v="397"/>
    </i>
    <i>
      <x v="398"/>
    </i>
    <i>
      <x v="402"/>
    </i>
    <i>
      <x v="406"/>
    </i>
    <i>
      <x v="407"/>
    </i>
    <i>
      <x v="410"/>
    </i>
    <i>
      <x v="418"/>
    </i>
    <i>
      <x v="419"/>
    </i>
    <i>
      <x v="424"/>
    </i>
    <i>
      <x v="425"/>
    </i>
    <i>
      <x v="427"/>
    </i>
    <i>
      <x v="430"/>
    </i>
    <i>
      <x v="437"/>
    </i>
    <i>
      <x v="438"/>
    </i>
    <i>
      <x v="448"/>
    </i>
    <i>
      <x v="449"/>
    </i>
    <i>
      <x v="450"/>
    </i>
    <i>
      <x v="458"/>
    </i>
    <i>
      <x v="459"/>
    </i>
    <i>
      <x v="462"/>
    </i>
    <i>
      <x v="463"/>
    </i>
    <i>
      <x v="467"/>
    </i>
    <i>
      <x v="482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7"/>
    </i>
    <i>
      <x v="498"/>
    </i>
    <i>
      <x v="499"/>
    </i>
    <i>
      <x v="500"/>
    </i>
    <i>
      <x v="509"/>
    </i>
    <i>
      <x v="510"/>
    </i>
    <i>
      <x v="514"/>
    </i>
    <i>
      <x v="519"/>
    </i>
    <i>
      <x v="521"/>
    </i>
    <i>
      <x v="526"/>
    </i>
    <i>
      <x v="532"/>
    </i>
    <i>
      <x v="538"/>
    </i>
    <i>
      <x v="543"/>
    </i>
    <i>
      <x v="551"/>
    </i>
    <i>
      <x v="555"/>
    </i>
    <i>
      <x v="556"/>
    </i>
    <i>
      <x v="557"/>
    </i>
    <i>
      <x v="565"/>
    </i>
    <i>
      <x v="571"/>
    </i>
    <i>
      <x v="574"/>
    </i>
    <i>
      <x v="575"/>
    </i>
    <i>
      <x v="576"/>
    </i>
    <i>
      <x v="579"/>
    </i>
    <i>
      <x v="584"/>
    </i>
    <i>
      <x v="586"/>
    </i>
    <i>
      <x v="588"/>
    </i>
    <i>
      <x v="589"/>
    </i>
    <i>
      <x v="594"/>
    </i>
    <i>
      <x v="596"/>
    </i>
    <i>
      <x v="601"/>
    </i>
    <i>
      <x v="607"/>
    </i>
    <i>
      <x v="609"/>
    </i>
    <i>
      <x v="626"/>
    </i>
    <i>
      <x v="627"/>
    </i>
    <i>
      <x v="630"/>
    </i>
    <i>
      <x v="633"/>
    </i>
    <i>
      <x v="637"/>
    </i>
    <i>
      <x v="651"/>
    </i>
    <i>
      <x v="653"/>
    </i>
    <i>
      <x v="655"/>
    </i>
    <i>
      <x v="656"/>
    </i>
    <i>
      <x v="657"/>
    </i>
    <i>
      <x v="658"/>
    </i>
    <i>
      <x v="669"/>
    </i>
    <i>
      <x v="671"/>
    </i>
    <i>
      <x v="674"/>
    </i>
    <i>
      <x v="677"/>
    </i>
    <i>
      <x v="680"/>
    </i>
    <i>
      <x v="681"/>
    </i>
    <i>
      <x v="693"/>
    </i>
    <i>
      <x v="696"/>
    </i>
    <i>
      <x v="697"/>
    </i>
    <i>
      <x v="698"/>
    </i>
    <i>
      <x v="709"/>
    </i>
    <i>
      <x v="711"/>
    </i>
    <i>
      <x v="719"/>
    </i>
    <i>
      <x v="723"/>
    </i>
    <i>
      <x v="733"/>
    </i>
    <i>
      <x v="734"/>
    </i>
    <i>
      <x v="741"/>
    </i>
    <i>
      <x v="749"/>
    </i>
    <i>
      <x v="760"/>
    </i>
    <i>
      <x v="767"/>
    </i>
    <i>
      <x v="773"/>
    </i>
    <i>
      <x v="786"/>
    </i>
    <i>
      <x v="788"/>
    </i>
    <i>
      <x v="797"/>
    </i>
    <i>
      <x v="799"/>
    </i>
    <i>
      <x v="804"/>
    </i>
    <i>
      <x v="806"/>
    </i>
    <i>
      <x v="813"/>
    </i>
    <i>
      <x v="814"/>
    </i>
    <i>
      <x v="816"/>
    </i>
    <i>
      <x v="823"/>
    </i>
    <i>
      <x v="837"/>
    </i>
    <i>
      <x v="838"/>
    </i>
    <i>
      <x v="839"/>
    </i>
    <i>
      <x v="840"/>
    </i>
    <i>
      <x v="847"/>
    </i>
    <i>
      <x v="852"/>
    </i>
    <i>
      <x v="855"/>
    </i>
    <i>
      <x v="860"/>
    </i>
    <i>
      <x v="863"/>
    </i>
    <i>
      <x v="870"/>
    </i>
    <i>
      <x v="873"/>
    </i>
    <i>
      <x v="874"/>
    </i>
    <i>
      <x v="879"/>
    </i>
    <i>
      <x v="883"/>
    </i>
    <i>
      <x v="884"/>
    </i>
    <i>
      <x v="887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1"/>
    </i>
    <i>
      <x v="912"/>
    </i>
    <i>
      <x v="915"/>
    </i>
    <i>
      <x v="916"/>
    </i>
    <i>
      <x v="917"/>
    </i>
    <i>
      <x v="931"/>
    </i>
    <i>
      <x v="939"/>
    </i>
    <i>
      <x v="946"/>
    </i>
    <i>
      <x v="951"/>
    </i>
    <i>
      <x v="952"/>
    </i>
    <i>
      <x v="966"/>
    </i>
    <i>
      <x v="967"/>
    </i>
    <i>
      <x v="969"/>
    </i>
    <i>
      <x v="972"/>
    </i>
    <i>
      <x v="985"/>
    </i>
    <i>
      <x v="986"/>
    </i>
    <i>
      <x v="995"/>
    </i>
    <i>
      <x v="996"/>
    </i>
    <i>
      <x v="998"/>
    </i>
    <i>
      <x v="1001"/>
    </i>
    <i>
      <x v="1005"/>
    </i>
    <i>
      <x v="1007"/>
    </i>
    <i>
      <x v="1010"/>
    </i>
    <i>
      <x v="1012"/>
    </i>
    <i>
      <x v="1013"/>
    </i>
    <i>
      <x v="1014"/>
    </i>
    <i>
      <x v="1022"/>
    </i>
    <i>
      <x v="1028"/>
    </i>
    <i>
      <x v="1029"/>
    </i>
    <i>
      <x v="1034"/>
    </i>
    <i>
      <x v="1035"/>
    </i>
    <i>
      <x v="1039"/>
    </i>
    <i>
      <x v="1049"/>
    </i>
    <i>
      <x v="1053"/>
    </i>
    <i>
      <x v="1070"/>
    </i>
    <i>
      <x v="1072"/>
    </i>
    <i>
      <x v="1075"/>
    </i>
    <i>
      <x v="1077"/>
    </i>
    <i>
      <x v="1079"/>
    </i>
    <i>
      <x v="1081"/>
    </i>
    <i>
      <x v="1083"/>
    </i>
    <i>
      <x v="1086"/>
    </i>
    <i>
      <x v="1094"/>
    </i>
    <i>
      <x v="1098"/>
    </i>
    <i>
      <x v="1100"/>
    </i>
    <i>
      <x v="1101"/>
    </i>
    <i>
      <x v="1102"/>
    </i>
    <i>
      <x v="1112"/>
    </i>
    <i>
      <x v="1113"/>
    </i>
    <i>
      <x v="1114"/>
    </i>
    <i>
      <x v="1118"/>
    </i>
    <i>
      <x v="1119"/>
    </i>
    <i>
      <x v="1120"/>
    </i>
    <i>
      <x v="1122"/>
    </i>
    <i>
      <x v="1132"/>
    </i>
    <i>
      <x v="1135"/>
    </i>
    <i>
      <x v="1136"/>
    </i>
    <i>
      <x v="1144"/>
    </i>
    <i>
      <x v="1145"/>
    </i>
    <i>
      <x v="1147"/>
    </i>
    <i>
      <x v="1148"/>
    </i>
    <i>
      <x v="1150"/>
    </i>
    <i>
      <x v="1153"/>
    </i>
    <i>
      <x v="1170"/>
    </i>
    <i>
      <x v="1176"/>
    </i>
    <i>
      <x v="1177"/>
    </i>
    <i>
      <x v="1178"/>
    </i>
    <i>
      <x v="1185"/>
    </i>
    <i>
      <x v="1192"/>
    </i>
    <i>
      <x v="1194"/>
    </i>
    <i>
      <x v="1197"/>
    </i>
    <i>
      <x v="1200"/>
    </i>
    <i>
      <x v="1202"/>
    </i>
    <i>
      <x v="1206"/>
    </i>
    <i>
      <x v="1212"/>
    </i>
    <i>
      <x v="1213"/>
    </i>
    <i>
      <x v="1214"/>
    </i>
    <i>
      <x v="1215"/>
    </i>
    <i>
      <x v="1220"/>
    </i>
    <i>
      <x v="1221"/>
    </i>
    <i>
      <x v="1222"/>
    </i>
    <i>
      <x v="1225"/>
    </i>
    <i>
      <x v="1229"/>
    </i>
    <i>
      <x v="1235"/>
    </i>
    <i>
      <x v="1249"/>
    </i>
    <i>
      <x v="1252"/>
    </i>
    <i>
      <x v="1255"/>
    </i>
    <i>
      <x v="1261"/>
    </i>
    <i>
      <x v="1262"/>
    </i>
    <i>
      <x v="1266"/>
    </i>
    <i>
      <x v="1269"/>
    </i>
    <i>
      <x v="1272"/>
    </i>
    <i>
      <x v="1273"/>
    </i>
    <i>
      <x v="1284"/>
    </i>
    <i>
      <x v="1285"/>
    </i>
    <i>
      <x v="1291"/>
    </i>
    <i>
      <x v="1292"/>
    </i>
    <i>
      <x v="1295"/>
    </i>
    <i>
      <x v="1299"/>
    </i>
    <i>
      <x v="1301"/>
    </i>
    <i>
      <x v="1314"/>
    </i>
    <i>
      <x v="1319"/>
    </i>
    <i>
      <x v="1321"/>
    </i>
    <i>
      <x v="1327"/>
    </i>
    <i>
      <x v="1332"/>
    </i>
    <i>
      <x v="1333"/>
    </i>
    <i>
      <x v="1339"/>
    </i>
    <i>
      <x v="1345"/>
    </i>
    <i>
      <x v="1356"/>
    </i>
    <i>
      <x v="1362"/>
    </i>
    <i>
      <x v="1367"/>
    </i>
    <i>
      <x v="1370"/>
    </i>
    <i>
      <x v="1371"/>
    </i>
    <i>
      <x v="1376"/>
    </i>
    <i>
      <x v="1378"/>
    </i>
    <i>
      <x v="1380"/>
    </i>
    <i>
      <x v="1384"/>
    </i>
    <i>
      <x v="1385"/>
    </i>
    <i>
      <x v="1387"/>
    </i>
    <i>
      <x v="1392"/>
    </i>
    <i>
      <x v="1397"/>
    </i>
    <i>
      <x v="1398"/>
    </i>
    <i>
      <x v="1399"/>
    </i>
    <i>
      <x v="1400"/>
    </i>
    <i>
      <x v="1411"/>
    </i>
    <i>
      <x v="1418"/>
    </i>
    <i>
      <x v="1424"/>
    </i>
    <i>
      <x v="1427"/>
    </i>
    <i>
      <x v="1428"/>
    </i>
    <i>
      <x v="1432"/>
    </i>
    <i>
      <x v="1443"/>
    </i>
    <i>
      <x v="1445"/>
    </i>
    <i>
      <x v="1446"/>
    </i>
    <i>
      <x v="1448"/>
    </i>
    <i>
      <x v="1457"/>
    </i>
    <i>
      <x v="1458"/>
    </i>
    <i>
      <x v="1459"/>
    </i>
  </rowItems>
  <colItems count="1">
    <i/>
  </colItems>
  <pageFields count="1">
    <pageField fld="64" hier="-1"/>
  </pageFields>
  <dataFields count="1">
    <dataField name="1" fld="83" baseField="0" baseItem="0"/>
  </dataFields>
  <formats count="14">
    <format dxfId="115">
      <pivotArea field="0" type="button" dataOnly="0" labelOnly="1" outline="0" axis="axisRow" fieldPosition="0"/>
    </format>
    <format dxfId="114">
      <pivotArea dataOnly="0" labelOnly="1" outline="0" axis="axisValues" fieldPosition="0"/>
    </format>
    <format dxfId="113">
      <pivotArea type="all" dataOnly="0" outline="0" fieldPosition="0"/>
    </format>
    <format dxfId="112">
      <pivotArea outline="0" collapsedLevelsAreSubtotals="1" fieldPosition="0"/>
    </format>
    <format dxfId="111">
      <pivotArea field="0" type="button" dataOnly="0" labelOnly="1" outline="0" axis="axisRow" fieldPosition="0"/>
    </format>
    <format dxfId="110">
      <pivotArea dataOnly="0" labelOnly="1" fieldPosition="0">
        <references count="1">
          <reference field="0" count="50">
            <x v="9"/>
            <x v="10"/>
            <x v="12"/>
            <x v="14"/>
            <x v="19"/>
            <x v="21"/>
            <x v="24"/>
            <x v="28"/>
            <x v="29"/>
            <x v="30"/>
            <x v="31"/>
            <x v="38"/>
            <x v="41"/>
            <x v="43"/>
            <x v="44"/>
            <x v="49"/>
            <x v="59"/>
            <x v="61"/>
            <x v="68"/>
            <x v="74"/>
            <x v="75"/>
            <x v="76"/>
            <x v="77"/>
            <x v="80"/>
            <x v="97"/>
            <x v="98"/>
            <x v="104"/>
            <x v="106"/>
            <x v="107"/>
            <x v="110"/>
            <x v="114"/>
            <x v="116"/>
            <x v="121"/>
            <x v="122"/>
            <x v="136"/>
            <x v="146"/>
            <x v="149"/>
            <x v="154"/>
            <x v="164"/>
            <x v="166"/>
            <x v="181"/>
            <x v="182"/>
            <x v="187"/>
            <x v="194"/>
            <x v="202"/>
            <x v="204"/>
            <x v="206"/>
            <x v="207"/>
            <x v="214"/>
            <x v="215"/>
          </reference>
        </references>
      </pivotArea>
    </format>
    <format dxfId="109">
      <pivotArea dataOnly="0" labelOnly="1" fieldPosition="0">
        <references count="1">
          <reference field="0" count="50">
            <x v="217"/>
            <x v="225"/>
            <x v="227"/>
            <x v="228"/>
            <x v="230"/>
            <x v="232"/>
            <x v="233"/>
            <x v="235"/>
            <x v="239"/>
            <x v="242"/>
            <x v="243"/>
            <x v="246"/>
            <x v="253"/>
            <x v="254"/>
            <x v="259"/>
            <x v="267"/>
            <x v="268"/>
            <x v="269"/>
            <x v="273"/>
            <x v="274"/>
            <x v="288"/>
            <x v="289"/>
            <x v="292"/>
            <x v="296"/>
            <x v="299"/>
            <x v="300"/>
            <x v="311"/>
            <x v="323"/>
            <x v="327"/>
            <x v="329"/>
            <x v="330"/>
            <x v="331"/>
            <x v="339"/>
            <x v="341"/>
            <x v="344"/>
            <x v="345"/>
            <x v="346"/>
            <x v="352"/>
            <x v="354"/>
            <x v="358"/>
            <x v="361"/>
            <x v="363"/>
            <x v="365"/>
            <x v="367"/>
            <x v="368"/>
            <x v="372"/>
            <x v="373"/>
            <x v="380"/>
            <x v="387"/>
            <x v="390"/>
          </reference>
        </references>
      </pivotArea>
    </format>
    <format dxfId="108">
      <pivotArea dataOnly="0" labelOnly="1" fieldPosition="0">
        <references count="1">
          <reference field="0" count="50">
            <x v="392"/>
            <x v="394"/>
            <x v="395"/>
            <x v="397"/>
            <x v="398"/>
            <x v="402"/>
            <x v="406"/>
            <x v="407"/>
            <x v="410"/>
            <x v="418"/>
            <x v="419"/>
            <x v="424"/>
            <x v="425"/>
            <x v="427"/>
            <x v="430"/>
            <x v="437"/>
            <x v="438"/>
            <x v="448"/>
            <x v="449"/>
            <x v="450"/>
            <x v="458"/>
            <x v="459"/>
            <x v="462"/>
            <x v="463"/>
            <x v="467"/>
            <x v="482"/>
            <x v="484"/>
            <x v="485"/>
            <x v="489"/>
            <x v="490"/>
            <x v="491"/>
            <x v="493"/>
            <x v="494"/>
            <x v="497"/>
            <x v="498"/>
            <x v="499"/>
            <x v="500"/>
            <x v="509"/>
            <x v="510"/>
            <x v="514"/>
            <x v="519"/>
            <x v="521"/>
            <x v="526"/>
            <x v="532"/>
            <x v="538"/>
            <x v="543"/>
            <x v="551"/>
            <x v="555"/>
            <x v="556"/>
            <x v="557"/>
          </reference>
        </references>
      </pivotArea>
    </format>
    <format dxfId="107">
      <pivotArea dataOnly="0" labelOnly="1" fieldPosition="0">
        <references count="1">
          <reference field="0" count="50">
            <x v="565"/>
            <x v="571"/>
            <x v="574"/>
            <x v="575"/>
            <x v="576"/>
            <x v="579"/>
            <x v="584"/>
            <x v="586"/>
            <x v="588"/>
            <x v="589"/>
            <x v="594"/>
            <x v="596"/>
            <x v="601"/>
            <x v="607"/>
            <x v="609"/>
            <x v="626"/>
            <x v="627"/>
            <x v="630"/>
            <x v="633"/>
            <x v="637"/>
            <x v="651"/>
            <x v="653"/>
            <x v="655"/>
            <x v="656"/>
            <x v="657"/>
            <x v="658"/>
            <x v="669"/>
            <x v="671"/>
            <x v="674"/>
            <x v="677"/>
            <x v="680"/>
            <x v="681"/>
            <x v="693"/>
            <x v="696"/>
            <x v="697"/>
            <x v="698"/>
            <x v="709"/>
            <x v="711"/>
            <x v="719"/>
            <x v="723"/>
            <x v="733"/>
            <x v="734"/>
            <x v="741"/>
            <x v="749"/>
            <x v="760"/>
            <x v="767"/>
            <x v="773"/>
            <x v="786"/>
            <x v="788"/>
            <x v="797"/>
          </reference>
        </references>
      </pivotArea>
    </format>
    <format dxfId="106">
      <pivotArea dataOnly="0" labelOnly="1" fieldPosition="0">
        <references count="1">
          <reference field="0" count="50">
            <x v="799"/>
            <x v="804"/>
            <x v="806"/>
            <x v="813"/>
            <x v="814"/>
            <x v="816"/>
            <x v="823"/>
            <x v="837"/>
            <x v="838"/>
            <x v="839"/>
            <x v="840"/>
            <x v="847"/>
            <x v="852"/>
            <x v="855"/>
            <x v="860"/>
            <x v="863"/>
            <x v="870"/>
            <x v="873"/>
            <x v="874"/>
            <x v="879"/>
            <x v="883"/>
            <x v="884"/>
            <x v="887"/>
            <x v="892"/>
            <x v="893"/>
            <x v="896"/>
            <x v="899"/>
            <x v="900"/>
            <x v="901"/>
            <x v="904"/>
            <x v="905"/>
            <x v="907"/>
            <x v="911"/>
            <x v="912"/>
            <x v="915"/>
            <x v="916"/>
            <x v="917"/>
            <x v="931"/>
            <x v="939"/>
            <x v="946"/>
            <x v="951"/>
            <x v="952"/>
            <x v="966"/>
            <x v="967"/>
            <x v="969"/>
            <x v="972"/>
            <x v="985"/>
            <x v="986"/>
            <x v="995"/>
            <x v="996"/>
          </reference>
        </references>
      </pivotArea>
    </format>
    <format dxfId="105">
      <pivotArea dataOnly="0" labelOnly="1" fieldPosition="0">
        <references count="1">
          <reference field="0" count="50">
            <x v="998"/>
            <x v="1001"/>
            <x v="1005"/>
            <x v="1007"/>
            <x v="1010"/>
            <x v="1012"/>
            <x v="1013"/>
            <x v="1014"/>
            <x v="1022"/>
            <x v="1028"/>
            <x v="1029"/>
            <x v="1034"/>
            <x v="1035"/>
            <x v="1039"/>
            <x v="1049"/>
            <x v="1053"/>
            <x v="1070"/>
            <x v="1072"/>
            <x v="1075"/>
            <x v="1077"/>
            <x v="1079"/>
            <x v="1081"/>
            <x v="1083"/>
            <x v="1086"/>
            <x v="1094"/>
            <x v="1098"/>
            <x v="1100"/>
            <x v="1101"/>
            <x v="1102"/>
            <x v="1112"/>
            <x v="1113"/>
            <x v="1114"/>
            <x v="1118"/>
            <x v="1119"/>
            <x v="1120"/>
            <x v="1122"/>
            <x v="1132"/>
            <x v="1135"/>
            <x v="1136"/>
            <x v="1144"/>
            <x v="1145"/>
            <x v="1147"/>
            <x v="1148"/>
            <x v="1150"/>
            <x v="1153"/>
            <x v="1170"/>
            <x v="1176"/>
            <x v="1177"/>
            <x v="1178"/>
            <x v="1185"/>
          </reference>
        </references>
      </pivotArea>
    </format>
    <format dxfId="104">
      <pivotArea dataOnly="0" labelOnly="1" fieldPosition="0">
        <references count="1">
          <reference field="0" count="50">
            <x v="1192"/>
            <x v="1194"/>
            <x v="1197"/>
            <x v="1200"/>
            <x v="1202"/>
            <x v="1206"/>
            <x v="1212"/>
            <x v="1213"/>
            <x v="1214"/>
            <x v="1215"/>
            <x v="1220"/>
            <x v="1221"/>
            <x v="1222"/>
            <x v="1225"/>
            <x v="1229"/>
            <x v="1235"/>
            <x v="1249"/>
            <x v="1252"/>
            <x v="1255"/>
            <x v="1261"/>
            <x v="1262"/>
            <x v="1266"/>
            <x v="1269"/>
            <x v="1272"/>
            <x v="1273"/>
            <x v="1284"/>
            <x v="1285"/>
            <x v="1291"/>
            <x v="1292"/>
            <x v="1295"/>
            <x v="1299"/>
            <x v="1301"/>
            <x v="1314"/>
            <x v="1319"/>
            <x v="1321"/>
            <x v="1327"/>
            <x v="1332"/>
            <x v="1333"/>
            <x v="1339"/>
            <x v="1345"/>
            <x v="1356"/>
            <x v="1362"/>
            <x v="1367"/>
            <x v="1370"/>
            <x v="1371"/>
            <x v="1376"/>
            <x v="1378"/>
            <x v="1380"/>
            <x v="1384"/>
            <x v="1385"/>
          </reference>
        </references>
      </pivotArea>
    </format>
    <format dxfId="103">
      <pivotArea dataOnly="0" labelOnly="1" fieldPosition="0">
        <references count="1">
          <reference field="0" count="19">
            <x v="1387"/>
            <x v="1392"/>
            <x v="1397"/>
            <x v="1398"/>
            <x v="1399"/>
            <x v="1400"/>
            <x v="1411"/>
            <x v="1418"/>
            <x v="1424"/>
            <x v="1427"/>
            <x v="1428"/>
            <x v="1432"/>
            <x v="1443"/>
            <x v="1445"/>
            <x v="1446"/>
            <x v="1448"/>
            <x v="1457"/>
            <x v="1458"/>
            <x v="1459"/>
          </reference>
        </references>
      </pivotArea>
    </format>
    <format dxfId="10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CAB04-D035-0E45-82D8-94421B9625DA}" name="PivotTable12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4:B85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h="1" x="1"/>
        <item h="1" x="4"/>
        <item h="1"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81">
    <i>
      <x v="39"/>
    </i>
    <i>
      <x v="48"/>
    </i>
    <i>
      <x v="78"/>
    </i>
    <i>
      <x v="88"/>
    </i>
    <i>
      <x v="89"/>
    </i>
    <i>
      <x v="99"/>
    </i>
    <i>
      <x v="108"/>
    </i>
    <i>
      <x v="125"/>
    </i>
    <i>
      <x v="127"/>
    </i>
    <i>
      <x v="140"/>
    </i>
    <i>
      <x v="148"/>
    </i>
    <i>
      <x v="155"/>
    </i>
    <i>
      <x v="163"/>
    </i>
    <i>
      <x v="165"/>
    </i>
    <i>
      <x v="198"/>
    </i>
    <i>
      <x v="210"/>
    </i>
    <i>
      <x v="241"/>
    </i>
    <i>
      <x v="250"/>
    </i>
    <i>
      <x v="287"/>
    </i>
    <i>
      <x v="291"/>
    </i>
    <i>
      <x v="307"/>
    </i>
    <i>
      <x v="375"/>
    </i>
    <i>
      <x v="386"/>
    </i>
    <i>
      <x v="393"/>
    </i>
    <i>
      <x v="431"/>
    </i>
    <i>
      <x v="434"/>
    </i>
    <i>
      <x v="441"/>
    </i>
    <i>
      <x v="464"/>
    </i>
    <i>
      <x v="495"/>
    </i>
    <i>
      <x v="520"/>
    </i>
    <i>
      <x v="528"/>
    </i>
    <i>
      <x v="533"/>
    </i>
    <i>
      <x v="535"/>
    </i>
    <i>
      <x v="562"/>
    </i>
    <i>
      <x v="582"/>
    </i>
    <i>
      <x v="613"/>
    </i>
    <i>
      <x v="614"/>
    </i>
    <i>
      <x v="620"/>
    </i>
    <i>
      <x v="635"/>
    </i>
    <i>
      <x v="636"/>
    </i>
    <i>
      <x v="638"/>
    </i>
    <i>
      <x v="649"/>
    </i>
    <i>
      <x v="705"/>
    </i>
    <i>
      <x v="710"/>
    </i>
    <i>
      <x v="738"/>
    </i>
    <i>
      <x v="750"/>
    </i>
    <i>
      <x v="784"/>
    </i>
    <i>
      <x v="826"/>
    </i>
    <i>
      <x v="843"/>
    </i>
    <i>
      <x v="921"/>
    </i>
    <i>
      <x v="942"/>
    </i>
    <i>
      <x v="954"/>
    </i>
    <i>
      <x v="960"/>
    </i>
    <i>
      <x v="968"/>
    </i>
    <i>
      <x v="970"/>
    </i>
    <i>
      <x v="976"/>
    </i>
    <i>
      <x v="1009"/>
    </i>
    <i>
      <x v="1011"/>
    </i>
    <i>
      <x v="1030"/>
    </i>
    <i>
      <x v="1038"/>
    </i>
    <i>
      <x v="1096"/>
    </i>
    <i>
      <x v="1123"/>
    </i>
    <i>
      <x v="1131"/>
    </i>
    <i>
      <x v="1137"/>
    </i>
    <i>
      <x v="1143"/>
    </i>
    <i>
      <x v="1173"/>
    </i>
    <i>
      <x v="1179"/>
    </i>
    <i>
      <x v="1218"/>
    </i>
    <i>
      <x v="1219"/>
    </i>
    <i>
      <x v="1234"/>
    </i>
    <i>
      <x v="1257"/>
    </i>
    <i>
      <x v="1283"/>
    </i>
    <i>
      <x v="1323"/>
    </i>
    <i>
      <x v="1325"/>
    </i>
    <i>
      <x v="1326"/>
    </i>
    <i>
      <x v="1337"/>
    </i>
    <i>
      <x v="1349"/>
    </i>
    <i>
      <x v="1407"/>
    </i>
    <i>
      <x v="1449"/>
    </i>
    <i>
      <x v="1450"/>
    </i>
    <i>
      <x v="1453"/>
    </i>
  </rowItems>
  <colItems count="1">
    <i/>
  </colItems>
  <pageFields count="1">
    <pageField fld="64" hier="-1"/>
  </pageFields>
  <dataFields count="1">
    <dataField name="0" fld="83" baseField="0" baseItem="0"/>
  </dataFields>
  <formats count="8">
    <format dxfId="123">
      <pivotArea field="0" type="button" dataOnly="0" labelOnly="1" outline="0" axis="axisRow" fieldPosition="0"/>
    </format>
    <format dxfId="122">
      <pivotArea dataOnly="0" labelOnly="1" outline="0" axis="axisValues" fieldPosition="0"/>
    </format>
    <format dxfId="121">
      <pivotArea type="all" dataOnly="0" outline="0" fieldPosition="0"/>
    </format>
    <format dxfId="120">
      <pivotArea outline="0" collapsedLevelsAreSubtotals="1" fieldPosition="0"/>
    </format>
    <format dxfId="119">
      <pivotArea field="0" type="button" dataOnly="0" labelOnly="1" outline="0" axis="axisRow" fieldPosition="0"/>
    </format>
    <format dxfId="118">
      <pivotArea dataOnly="0" labelOnly="1" fieldPosition="0">
        <references count="1">
          <reference field="0" count="50">
            <x v="39"/>
            <x v="48"/>
            <x v="78"/>
            <x v="88"/>
            <x v="89"/>
            <x v="99"/>
            <x v="108"/>
            <x v="125"/>
            <x v="127"/>
            <x v="140"/>
            <x v="148"/>
            <x v="155"/>
            <x v="163"/>
            <x v="165"/>
            <x v="198"/>
            <x v="210"/>
            <x v="241"/>
            <x v="250"/>
            <x v="287"/>
            <x v="291"/>
            <x v="307"/>
            <x v="375"/>
            <x v="386"/>
            <x v="393"/>
            <x v="431"/>
            <x v="434"/>
            <x v="441"/>
            <x v="464"/>
            <x v="495"/>
            <x v="520"/>
            <x v="528"/>
            <x v="533"/>
            <x v="535"/>
            <x v="562"/>
            <x v="582"/>
            <x v="613"/>
            <x v="614"/>
            <x v="620"/>
            <x v="635"/>
            <x v="636"/>
            <x v="638"/>
            <x v="649"/>
            <x v="705"/>
            <x v="710"/>
            <x v="738"/>
            <x v="750"/>
            <x v="784"/>
            <x v="826"/>
            <x v="843"/>
            <x v="921"/>
          </reference>
        </references>
      </pivotArea>
    </format>
    <format dxfId="117">
      <pivotArea dataOnly="0" labelOnly="1" fieldPosition="0">
        <references count="1">
          <reference field="0" count="31">
            <x v="942"/>
            <x v="954"/>
            <x v="960"/>
            <x v="968"/>
            <x v="970"/>
            <x v="976"/>
            <x v="1009"/>
            <x v="1011"/>
            <x v="1030"/>
            <x v="1038"/>
            <x v="1096"/>
            <x v="1123"/>
            <x v="1131"/>
            <x v="1137"/>
            <x v="1143"/>
            <x v="1173"/>
            <x v="1179"/>
            <x v="1218"/>
            <x v="1219"/>
            <x v="1234"/>
            <x v="1257"/>
            <x v="1283"/>
            <x v="1323"/>
            <x v="1325"/>
            <x v="1326"/>
            <x v="1337"/>
            <x v="1349"/>
            <x v="1407"/>
            <x v="1449"/>
            <x v="1450"/>
            <x v="1453"/>
          </reference>
        </references>
      </pivotArea>
    </format>
    <format dxfId="11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EEF4B-221E-874F-A10E-786844F97156}" name="PivotTable126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I4:J9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h="1" x="1"/>
        <item h="1" x="4"/>
        <item h="1"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5">
    <i>
      <x v="420"/>
    </i>
    <i>
      <x v="747"/>
    </i>
    <i>
      <x v="1190"/>
    </i>
    <i>
      <x v="1340"/>
    </i>
    <i>
      <x v="1350"/>
    </i>
  </rowItems>
  <colItems count="1">
    <i/>
  </colItems>
  <pageFields count="1">
    <pageField fld="64" hier="-1"/>
  </pageFields>
  <dataFields count="1">
    <dataField name="4" fld="83" baseField="0" baseItem="0"/>
  </dataFields>
  <formats count="7">
    <format dxfId="6">
      <pivotArea field="0" type="button" dataOnly="0" labelOnly="1" outline="0" axis="axisRow" fieldPosition="0"/>
    </format>
    <format dxfId="5">
      <pivotArea dataOnly="0" labelOnly="1" outline="0" axis="axisValues" fieldPosition="0"/>
    </format>
    <format dxfId="4">
      <pivotArea type="all" dataOnly="0" outline="0" fieldPosition="0"/>
    </format>
    <format dxfId="3">
      <pivotArea outline="0" collapsedLevelsAreSubtotals="1" fieldPosition="0"/>
    </format>
    <format dxfId="2">
      <pivotArea field="0" type="button" dataOnly="0" labelOnly="1" outline="0" axis="axisRow" fieldPosition="0"/>
    </format>
    <format dxfId="1">
      <pivotArea dataOnly="0" labelOnly="1" fieldPosition="0">
        <references count="1">
          <reference field="0" count="5">
            <x v="420"/>
            <x v="747"/>
            <x v="1190"/>
            <x v="1340"/>
            <x v="1350"/>
          </reference>
        </references>
      </pivotArea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9258C-33F0-4E40-A67E-95343C6476DC}" name="PivotTable12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4:B85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h="1" x="1"/>
        <item h="1" x="4"/>
        <item h="1"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81">
    <i>
      <x v="39"/>
    </i>
    <i>
      <x v="48"/>
    </i>
    <i>
      <x v="78"/>
    </i>
    <i>
      <x v="88"/>
    </i>
    <i>
      <x v="89"/>
    </i>
    <i>
      <x v="99"/>
    </i>
    <i>
      <x v="108"/>
    </i>
    <i>
      <x v="125"/>
    </i>
    <i>
      <x v="127"/>
    </i>
    <i>
      <x v="140"/>
    </i>
    <i>
      <x v="148"/>
    </i>
    <i>
      <x v="155"/>
    </i>
    <i>
      <x v="163"/>
    </i>
    <i>
      <x v="165"/>
    </i>
    <i>
      <x v="198"/>
    </i>
    <i>
      <x v="210"/>
    </i>
    <i>
      <x v="241"/>
    </i>
    <i>
      <x v="250"/>
    </i>
    <i>
      <x v="287"/>
    </i>
    <i>
      <x v="291"/>
    </i>
    <i>
      <x v="307"/>
    </i>
    <i>
      <x v="375"/>
    </i>
    <i>
      <x v="386"/>
    </i>
    <i>
      <x v="393"/>
    </i>
    <i>
      <x v="431"/>
    </i>
    <i>
      <x v="434"/>
    </i>
    <i>
      <x v="441"/>
    </i>
    <i>
      <x v="464"/>
    </i>
    <i>
      <x v="495"/>
    </i>
    <i>
      <x v="520"/>
    </i>
    <i>
      <x v="528"/>
    </i>
    <i>
      <x v="533"/>
    </i>
    <i>
      <x v="535"/>
    </i>
    <i>
      <x v="562"/>
    </i>
    <i>
      <x v="582"/>
    </i>
    <i>
      <x v="613"/>
    </i>
    <i>
      <x v="614"/>
    </i>
    <i>
      <x v="620"/>
    </i>
    <i>
      <x v="635"/>
    </i>
    <i>
      <x v="636"/>
    </i>
    <i>
      <x v="638"/>
    </i>
    <i>
      <x v="649"/>
    </i>
    <i>
      <x v="705"/>
    </i>
    <i>
      <x v="710"/>
    </i>
    <i>
      <x v="738"/>
    </i>
    <i>
      <x v="750"/>
    </i>
    <i>
      <x v="784"/>
    </i>
    <i>
      <x v="826"/>
    </i>
    <i>
      <x v="843"/>
    </i>
    <i>
      <x v="921"/>
    </i>
    <i>
      <x v="942"/>
    </i>
    <i>
      <x v="954"/>
    </i>
    <i>
      <x v="960"/>
    </i>
    <i>
      <x v="968"/>
    </i>
    <i>
      <x v="970"/>
    </i>
    <i>
      <x v="976"/>
    </i>
    <i>
      <x v="1009"/>
    </i>
    <i>
      <x v="1011"/>
    </i>
    <i>
      <x v="1030"/>
    </i>
    <i>
      <x v="1038"/>
    </i>
    <i>
      <x v="1096"/>
    </i>
    <i>
      <x v="1123"/>
    </i>
    <i>
      <x v="1131"/>
    </i>
    <i>
      <x v="1137"/>
    </i>
    <i>
      <x v="1143"/>
    </i>
    <i>
      <x v="1173"/>
    </i>
    <i>
      <x v="1179"/>
    </i>
    <i>
      <x v="1218"/>
    </i>
    <i>
      <x v="1219"/>
    </i>
    <i>
      <x v="1234"/>
    </i>
    <i>
      <x v="1257"/>
    </i>
    <i>
      <x v="1283"/>
    </i>
    <i>
      <x v="1323"/>
    </i>
    <i>
      <x v="1325"/>
    </i>
    <i>
      <x v="1326"/>
    </i>
    <i>
      <x v="1337"/>
    </i>
    <i>
      <x v="1349"/>
    </i>
    <i>
      <x v="1407"/>
    </i>
    <i>
      <x v="1449"/>
    </i>
    <i>
      <x v="1450"/>
    </i>
    <i>
      <x v="1453"/>
    </i>
  </rowItems>
  <colItems count="1">
    <i/>
  </colItems>
  <pageFields count="1">
    <pageField fld="64" hier="-1"/>
  </pageFields>
  <dataFields count="1">
    <dataField name="Sum of TotalSF Rounded" fld="48" baseField="0" baseItem="0"/>
  </dataFields>
  <formats count="8">
    <format dxfId="14">
      <pivotArea field="0" type="button" dataOnly="0" labelOnly="1" outline="0" axis="axisRow" fieldPosition="0"/>
    </format>
    <format dxfId="13">
      <pivotArea dataOnly="0" labelOnly="1" outline="0" axis="axisValues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0" type="button" dataOnly="0" labelOnly="1" outline="0" axis="axisRow" fieldPosition="0"/>
    </format>
    <format dxfId="9">
      <pivotArea dataOnly="0" labelOnly="1" fieldPosition="0">
        <references count="1">
          <reference field="0" count="50">
            <x v="39"/>
            <x v="48"/>
            <x v="78"/>
            <x v="88"/>
            <x v="89"/>
            <x v="99"/>
            <x v="108"/>
            <x v="125"/>
            <x v="127"/>
            <x v="140"/>
            <x v="148"/>
            <x v="155"/>
            <x v="163"/>
            <x v="165"/>
            <x v="198"/>
            <x v="210"/>
            <x v="241"/>
            <x v="250"/>
            <x v="287"/>
            <x v="291"/>
            <x v="307"/>
            <x v="375"/>
            <x v="386"/>
            <x v="393"/>
            <x v="431"/>
            <x v="434"/>
            <x v="441"/>
            <x v="464"/>
            <x v="495"/>
            <x v="520"/>
            <x v="528"/>
            <x v="533"/>
            <x v="535"/>
            <x v="562"/>
            <x v="582"/>
            <x v="613"/>
            <x v="614"/>
            <x v="620"/>
            <x v="635"/>
            <x v="636"/>
            <x v="638"/>
            <x v="649"/>
            <x v="705"/>
            <x v="710"/>
            <x v="738"/>
            <x v="750"/>
            <x v="784"/>
            <x v="826"/>
            <x v="843"/>
            <x v="921"/>
          </reference>
        </references>
      </pivotArea>
    </format>
    <format dxfId="8">
      <pivotArea dataOnly="0" labelOnly="1" fieldPosition="0">
        <references count="1">
          <reference field="0" count="31">
            <x v="942"/>
            <x v="954"/>
            <x v="960"/>
            <x v="968"/>
            <x v="970"/>
            <x v="976"/>
            <x v="1009"/>
            <x v="1011"/>
            <x v="1030"/>
            <x v="1038"/>
            <x v="1096"/>
            <x v="1123"/>
            <x v="1131"/>
            <x v="1137"/>
            <x v="1143"/>
            <x v="1173"/>
            <x v="1179"/>
            <x v="1218"/>
            <x v="1219"/>
            <x v="1234"/>
            <x v="1257"/>
            <x v="1283"/>
            <x v="1323"/>
            <x v="1325"/>
            <x v="1326"/>
            <x v="1337"/>
            <x v="1349"/>
            <x v="1407"/>
            <x v="1449"/>
            <x v="1450"/>
            <x v="1453"/>
          </reference>
        </references>
      </pivotArea>
    </format>
    <format dxfId="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F510A-A2EC-BE42-B908-998B162A0C6B}" name="PivotTable123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C4:D373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x="1"/>
        <item h="1" x="4"/>
        <item h="1"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369">
    <i>
      <x v="9"/>
    </i>
    <i>
      <x v="10"/>
    </i>
    <i>
      <x v="12"/>
    </i>
    <i>
      <x v="14"/>
    </i>
    <i>
      <x v="19"/>
    </i>
    <i>
      <x v="21"/>
    </i>
    <i>
      <x v="24"/>
    </i>
    <i>
      <x v="28"/>
    </i>
    <i>
      <x v="29"/>
    </i>
    <i>
      <x v="30"/>
    </i>
    <i>
      <x v="31"/>
    </i>
    <i>
      <x v="38"/>
    </i>
    <i>
      <x v="41"/>
    </i>
    <i>
      <x v="43"/>
    </i>
    <i>
      <x v="44"/>
    </i>
    <i>
      <x v="49"/>
    </i>
    <i>
      <x v="59"/>
    </i>
    <i>
      <x v="61"/>
    </i>
    <i>
      <x v="68"/>
    </i>
    <i>
      <x v="74"/>
    </i>
    <i>
      <x v="75"/>
    </i>
    <i>
      <x v="76"/>
    </i>
    <i>
      <x v="77"/>
    </i>
    <i>
      <x v="80"/>
    </i>
    <i>
      <x v="97"/>
    </i>
    <i>
      <x v="98"/>
    </i>
    <i>
      <x v="104"/>
    </i>
    <i>
      <x v="106"/>
    </i>
    <i>
      <x v="107"/>
    </i>
    <i>
      <x v="110"/>
    </i>
    <i>
      <x v="114"/>
    </i>
    <i>
      <x v="116"/>
    </i>
    <i>
      <x v="121"/>
    </i>
    <i>
      <x v="122"/>
    </i>
    <i>
      <x v="136"/>
    </i>
    <i>
      <x v="146"/>
    </i>
    <i>
      <x v="149"/>
    </i>
    <i>
      <x v="154"/>
    </i>
    <i>
      <x v="164"/>
    </i>
    <i>
      <x v="166"/>
    </i>
    <i>
      <x v="181"/>
    </i>
    <i>
      <x v="182"/>
    </i>
    <i>
      <x v="187"/>
    </i>
    <i>
      <x v="194"/>
    </i>
    <i>
      <x v="202"/>
    </i>
    <i>
      <x v="204"/>
    </i>
    <i>
      <x v="206"/>
    </i>
    <i>
      <x v="207"/>
    </i>
    <i>
      <x v="214"/>
    </i>
    <i>
      <x v="215"/>
    </i>
    <i>
      <x v="217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2"/>
    </i>
    <i>
      <x v="243"/>
    </i>
    <i>
      <x v="246"/>
    </i>
    <i>
      <x v="253"/>
    </i>
    <i>
      <x v="254"/>
    </i>
    <i>
      <x v="259"/>
    </i>
    <i>
      <x v="267"/>
    </i>
    <i>
      <x v="268"/>
    </i>
    <i>
      <x v="269"/>
    </i>
    <i>
      <x v="273"/>
    </i>
    <i>
      <x v="274"/>
    </i>
    <i>
      <x v="288"/>
    </i>
    <i>
      <x v="289"/>
    </i>
    <i>
      <x v="292"/>
    </i>
    <i>
      <x v="296"/>
    </i>
    <i>
      <x v="299"/>
    </i>
    <i>
      <x v="300"/>
    </i>
    <i>
      <x v="311"/>
    </i>
    <i>
      <x v="323"/>
    </i>
    <i>
      <x v="327"/>
    </i>
    <i>
      <x v="329"/>
    </i>
    <i>
      <x v="330"/>
    </i>
    <i>
      <x v="331"/>
    </i>
    <i>
      <x v="339"/>
    </i>
    <i>
      <x v="341"/>
    </i>
    <i>
      <x v="344"/>
    </i>
    <i>
      <x v="345"/>
    </i>
    <i>
      <x v="346"/>
    </i>
    <i>
      <x v="352"/>
    </i>
    <i>
      <x v="354"/>
    </i>
    <i>
      <x v="358"/>
    </i>
    <i>
      <x v="361"/>
    </i>
    <i>
      <x v="363"/>
    </i>
    <i>
      <x v="365"/>
    </i>
    <i>
      <x v="367"/>
    </i>
    <i>
      <x v="368"/>
    </i>
    <i>
      <x v="372"/>
    </i>
    <i>
      <x v="373"/>
    </i>
    <i>
      <x v="380"/>
    </i>
    <i>
      <x v="387"/>
    </i>
    <i>
      <x v="390"/>
    </i>
    <i>
      <x v="392"/>
    </i>
    <i>
      <x v="394"/>
    </i>
    <i>
      <x v="395"/>
    </i>
    <i>
      <x v="397"/>
    </i>
    <i>
      <x v="398"/>
    </i>
    <i>
      <x v="402"/>
    </i>
    <i>
      <x v="406"/>
    </i>
    <i>
      <x v="407"/>
    </i>
    <i>
      <x v="410"/>
    </i>
    <i>
      <x v="418"/>
    </i>
    <i>
      <x v="419"/>
    </i>
    <i>
      <x v="424"/>
    </i>
    <i>
      <x v="425"/>
    </i>
    <i>
      <x v="427"/>
    </i>
    <i>
      <x v="430"/>
    </i>
    <i>
      <x v="437"/>
    </i>
    <i>
      <x v="438"/>
    </i>
    <i>
      <x v="448"/>
    </i>
    <i>
      <x v="449"/>
    </i>
    <i>
      <x v="450"/>
    </i>
    <i>
      <x v="458"/>
    </i>
    <i>
      <x v="459"/>
    </i>
    <i>
      <x v="462"/>
    </i>
    <i>
      <x v="463"/>
    </i>
    <i>
      <x v="467"/>
    </i>
    <i>
      <x v="482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7"/>
    </i>
    <i>
      <x v="498"/>
    </i>
    <i>
      <x v="499"/>
    </i>
    <i>
      <x v="500"/>
    </i>
    <i>
      <x v="509"/>
    </i>
    <i>
      <x v="510"/>
    </i>
    <i>
      <x v="514"/>
    </i>
    <i>
      <x v="519"/>
    </i>
    <i>
      <x v="521"/>
    </i>
    <i>
      <x v="526"/>
    </i>
    <i>
      <x v="532"/>
    </i>
    <i>
      <x v="538"/>
    </i>
    <i>
      <x v="543"/>
    </i>
    <i>
      <x v="551"/>
    </i>
    <i>
      <x v="555"/>
    </i>
    <i>
      <x v="556"/>
    </i>
    <i>
      <x v="557"/>
    </i>
    <i>
      <x v="565"/>
    </i>
    <i>
      <x v="571"/>
    </i>
    <i>
      <x v="574"/>
    </i>
    <i>
      <x v="575"/>
    </i>
    <i>
      <x v="576"/>
    </i>
    <i>
      <x v="579"/>
    </i>
    <i>
      <x v="584"/>
    </i>
    <i>
      <x v="586"/>
    </i>
    <i>
      <x v="588"/>
    </i>
    <i>
      <x v="589"/>
    </i>
    <i>
      <x v="594"/>
    </i>
    <i>
      <x v="596"/>
    </i>
    <i>
      <x v="601"/>
    </i>
    <i>
      <x v="607"/>
    </i>
    <i>
      <x v="609"/>
    </i>
    <i>
      <x v="626"/>
    </i>
    <i>
      <x v="627"/>
    </i>
    <i>
      <x v="630"/>
    </i>
    <i>
      <x v="633"/>
    </i>
    <i>
      <x v="637"/>
    </i>
    <i>
      <x v="651"/>
    </i>
    <i>
      <x v="653"/>
    </i>
    <i>
      <x v="655"/>
    </i>
    <i>
      <x v="656"/>
    </i>
    <i>
      <x v="657"/>
    </i>
    <i>
      <x v="658"/>
    </i>
    <i>
      <x v="669"/>
    </i>
    <i>
      <x v="671"/>
    </i>
    <i>
      <x v="674"/>
    </i>
    <i>
      <x v="677"/>
    </i>
    <i>
      <x v="680"/>
    </i>
    <i>
      <x v="681"/>
    </i>
    <i>
      <x v="693"/>
    </i>
    <i>
      <x v="696"/>
    </i>
    <i>
      <x v="697"/>
    </i>
    <i>
      <x v="698"/>
    </i>
    <i>
      <x v="709"/>
    </i>
    <i>
      <x v="711"/>
    </i>
    <i>
      <x v="719"/>
    </i>
    <i>
      <x v="723"/>
    </i>
    <i>
      <x v="733"/>
    </i>
    <i>
      <x v="734"/>
    </i>
    <i>
      <x v="741"/>
    </i>
    <i>
      <x v="749"/>
    </i>
    <i>
      <x v="760"/>
    </i>
    <i>
      <x v="767"/>
    </i>
    <i>
      <x v="773"/>
    </i>
    <i>
      <x v="786"/>
    </i>
    <i>
      <x v="788"/>
    </i>
    <i>
      <x v="797"/>
    </i>
    <i>
      <x v="799"/>
    </i>
    <i>
      <x v="804"/>
    </i>
    <i>
      <x v="806"/>
    </i>
    <i>
      <x v="813"/>
    </i>
    <i>
      <x v="814"/>
    </i>
    <i>
      <x v="816"/>
    </i>
    <i>
      <x v="823"/>
    </i>
    <i>
      <x v="837"/>
    </i>
    <i>
      <x v="838"/>
    </i>
    <i>
      <x v="839"/>
    </i>
    <i>
      <x v="840"/>
    </i>
    <i>
      <x v="847"/>
    </i>
    <i>
      <x v="852"/>
    </i>
    <i>
      <x v="855"/>
    </i>
    <i>
      <x v="860"/>
    </i>
    <i>
      <x v="863"/>
    </i>
    <i>
      <x v="870"/>
    </i>
    <i>
      <x v="873"/>
    </i>
    <i>
      <x v="874"/>
    </i>
    <i>
      <x v="879"/>
    </i>
    <i>
      <x v="883"/>
    </i>
    <i>
      <x v="884"/>
    </i>
    <i>
      <x v="887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1"/>
    </i>
    <i>
      <x v="912"/>
    </i>
    <i>
      <x v="915"/>
    </i>
    <i>
      <x v="916"/>
    </i>
    <i>
      <x v="917"/>
    </i>
    <i>
      <x v="931"/>
    </i>
    <i>
      <x v="939"/>
    </i>
    <i>
      <x v="946"/>
    </i>
    <i>
      <x v="951"/>
    </i>
    <i>
      <x v="952"/>
    </i>
    <i>
      <x v="966"/>
    </i>
    <i>
      <x v="967"/>
    </i>
    <i>
      <x v="969"/>
    </i>
    <i>
      <x v="972"/>
    </i>
    <i>
      <x v="985"/>
    </i>
    <i>
      <x v="986"/>
    </i>
    <i>
      <x v="995"/>
    </i>
    <i>
      <x v="996"/>
    </i>
    <i>
      <x v="998"/>
    </i>
    <i>
      <x v="1001"/>
    </i>
    <i>
      <x v="1005"/>
    </i>
    <i>
      <x v="1007"/>
    </i>
    <i>
      <x v="1010"/>
    </i>
    <i>
      <x v="1012"/>
    </i>
    <i>
      <x v="1013"/>
    </i>
    <i>
      <x v="1014"/>
    </i>
    <i>
      <x v="1022"/>
    </i>
    <i>
      <x v="1028"/>
    </i>
    <i>
      <x v="1029"/>
    </i>
    <i>
      <x v="1034"/>
    </i>
    <i>
      <x v="1035"/>
    </i>
    <i>
      <x v="1039"/>
    </i>
    <i>
      <x v="1049"/>
    </i>
    <i>
      <x v="1053"/>
    </i>
    <i>
      <x v="1070"/>
    </i>
    <i>
      <x v="1072"/>
    </i>
    <i>
      <x v="1075"/>
    </i>
    <i>
      <x v="1077"/>
    </i>
    <i>
      <x v="1079"/>
    </i>
    <i>
      <x v="1081"/>
    </i>
    <i>
      <x v="1083"/>
    </i>
    <i>
      <x v="1086"/>
    </i>
    <i>
      <x v="1094"/>
    </i>
    <i>
      <x v="1098"/>
    </i>
    <i>
      <x v="1100"/>
    </i>
    <i>
      <x v="1101"/>
    </i>
    <i>
      <x v="1102"/>
    </i>
    <i>
      <x v="1112"/>
    </i>
    <i>
      <x v="1113"/>
    </i>
    <i>
      <x v="1114"/>
    </i>
    <i>
      <x v="1118"/>
    </i>
    <i>
      <x v="1119"/>
    </i>
    <i>
      <x v="1120"/>
    </i>
    <i>
      <x v="1122"/>
    </i>
    <i>
      <x v="1132"/>
    </i>
    <i>
      <x v="1135"/>
    </i>
    <i>
      <x v="1136"/>
    </i>
    <i>
      <x v="1144"/>
    </i>
    <i>
      <x v="1145"/>
    </i>
    <i>
      <x v="1147"/>
    </i>
    <i>
      <x v="1148"/>
    </i>
    <i>
      <x v="1150"/>
    </i>
    <i>
      <x v="1153"/>
    </i>
    <i>
      <x v="1170"/>
    </i>
    <i>
      <x v="1176"/>
    </i>
    <i>
      <x v="1177"/>
    </i>
    <i>
      <x v="1178"/>
    </i>
    <i>
      <x v="1185"/>
    </i>
    <i>
      <x v="1192"/>
    </i>
    <i>
      <x v="1194"/>
    </i>
    <i>
      <x v="1197"/>
    </i>
    <i>
      <x v="1200"/>
    </i>
    <i>
      <x v="1202"/>
    </i>
    <i>
      <x v="1206"/>
    </i>
    <i>
      <x v="1212"/>
    </i>
    <i>
      <x v="1213"/>
    </i>
    <i>
      <x v="1214"/>
    </i>
    <i>
      <x v="1215"/>
    </i>
    <i>
      <x v="1220"/>
    </i>
    <i>
      <x v="1221"/>
    </i>
    <i>
      <x v="1222"/>
    </i>
    <i>
      <x v="1225"/>
    </i>
    <i>
      <x v="1229"/>
    </i>
    <i>
      <x v="1235"/>
    </i>
    <i>
      <x v="1249"/>
    </i>
    <i>
      <x v="1252"/>
    </i>
    <i>
      <x v="1255"/>
    </i>
    <i>
      <x v="1261"/>
    </i>
    <i>
      <x v="1262"/>
    </i>
    <i>
      <x v="1266"/>
    </i>
    <i>
      <x v="1269"/>
    </i>
    <i>
      <x v="1272"/>
    </i>
    <i>
      <x v="1273"/>
    </i>
    <i>
      <x v="1284"/>
    </i>
    <i>
      <x v="1285"/>
    </i>
    <i>
      <x v="1291"/>
    </i>
    <i>
      <x v="1292"/>
    </i>
    <i>
      <x v="1295"/>
    </i>
    <i>
      <x v="1299"/>
    </i>
    <i>
      <x v="1301"/>
    </i>
    <i>
      <x v="1314"/>
    </i>
    <i>
      <x v="1319"/>
    </i>
    <i>
      <x v="1321"/>
    </i>
    <i>
      <x v="1327"/>
    </i>
    <i>
      <x v="1332"/>
    </i>
    <i>
      <x v="1333"/>
    </i>
    <i>
      <x v="1339"/>
    </i>
    <i>
      <x v="1345"/>
    </i>
    <i>
      <x v="1356"/>
    </i>
    <i>
      <x v="1362"/>
    </i>
    <i>
      <x v="1367"/>
    </i>
    <i>
      <x v="1370"/>
    </i>
    <i>
      <x v="1371"/>
    </i>
    <i>
      <x v="1376"/>
    </i>
    <i>
      <x v="1378"/>
    </i>
    <i>
      <x v="1380"/>
    </i>
    <i>
      <x v="1384"/>
    </i>
    <i>
      <x v="1385"/>
    </i>
    <i>
      <x v="1387"/>
    </i>
    <i>
      <x v="1392"/>
    </i>
    <i>
      <x v="1397"/>
    </i>
    <i>
      <x v="1398"/>
    </i>
    <i>
      <x v="1399"/>
    </i>
    <i>
      <x v="1400"/>
    </i>
    <i>
      <x v="1411"/>
    </i>
    <i>
      <x v="1418"/>
    </i>
    <i>
      <x v="1424"/>
    </i>
    <i>
      <x v="1427"/>
    </i>
    <i>
      <x v="1428"/>
    </i>
    <i>
      <x v="1432"/>
    </i>
    <i>
      <x v="1443"/>
    </i>
    <i>
      <x v="1445"/>
    </i>
    <i>
      <x v="1446"/>
    </i>
    <i>
      <x v="1448"/>
    </i>
    <i>
      <x v="1457"/>
    </i>
    <i>
      <x v="1458"/>
    </i>
    <i>
      <x v="1459"/>
    </i>
  </rowItems>
  <colItems count="1">
    <i/>
  </colItems>
  <pageFields count="1">
    <pageField fld="64" hier="-1"/>
  </pageFields>
  <dataFields count="1">
    <dataField name="Sum of TotalSF Rounded" fld="48" baseField="0" baseItem="0"/>
  </dataFields>
  <formats count="14">
    <format dxfId="28">
      <pivotArea field="0" type="button" dataOnly="0" labelOnly="1" outline="0" axis="axisRow" fieldPosition="0"/>
    </format>
    <format dxfId="27">
      <pivotArea dataOnly="0" labelOnly="1" outline="0" axis="axisValues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0" type="button" dataOnly="0" labelOnly="1" outline="0" axis="axisRow" fieldPosition="0"/>
    </format>
    <format dxfId="23">
      <pivotArea dataOnly="0" labelOnly="1" fieldPosition="0">
        <references count="1">
          <reference field="0" count="50">
            <x v="9"/>
            <x v="10"/>
            <x v="12"/>
            <x v="14"/>
            <x v="19"/>
            <x v="21"/>
            <x v="24"/>
            <x v="28"/>
            <x v="29"/>
            <x v="30"/>
            <x v="31"/>
            <x v="38"/>
            <x v="41"/>
            <x v="43"/>
            <x v="44"/>
            <x v="49"/>
            <x v="59"/>
            <x v="61"/>
            <x v="68"/>
            <x v="74"/>
            <x v="75"/>
            <x v="76"/>
            <x v="77"/>
            <x v="80"/>
            <x v="97"/>
            <x v="98"/>
            <x v="104"/>
            <x v="106"/>
            <x v="107"/>
            <x v="110"/>
            <x v="114"/>
            <x v="116"/>
            <x v="121"/>
            <x v="122"/>
            <x v="136"/>
            <x v="146"/>
            <x v="149"/>
            <x v="154"/>
            <x v="164"/>
            <x v="166"/>
            <x v="181"/>
            <x v="182"/>
            <x v="187"/>
            <x v="194"/>
            <x v="202"/>
            <x v="204"/>
            <x v="206"/>
            <x v="207"/>
            <x v="214"/>
            <x v="215"/>
          </reference>
        </references>
      </pivotArea>
    </format>
    <format dxfId="22">
      <pivotArea dataOnly="0" labelOnly="1" fieldPosition="0">
        <references count="1">
          <reference field="0" count="50">
            <x v="217"/>
            <x v="225"/>
            <x v="227"/>
            <x v="228"/>
            <x v="230"/>
            <x v="232"/>
            <x v="233"/>
            <x v="235"/>
            <x v="239"/>
            <x v="242"/>
            <x v="243"/>
            <x v="246"/>
            <x v="253"/>
            <x v="254"/>
            <x v="259"/>
            <x v="267"/>
            <x v="268"/>
            <x v="269"/>
            <x v="273"/>
            <x v="274"/>
            <x v="288"/>
            <x v="289"/>
            <x v="292"/>
            <x v="296"/>
            <x v="299"/>
            <x v="300"/>
            <x v="311"/>
            <x v="323"/>
            <x v="327"/>
            <x v="329"/>
            <x v="330"/>
            <x v="331"/>
            <x v="339"/>
            <x v="341"/>
            <x v="344"/>
            <x v="345"/>
            <x v="346"/>
            <x v="352"/>
            <x v="354"/>
            <x v="358"/>
            <x v="361"/>
            <x v="363"/>
            <x v="365"/>
            <x v="367"/>
            <x v="368"/>
            <x v="372"/>
            <x v="373"/>
            <x v="380"/>
            <x v="387"/>
            <x v="390"/>
          </reference>
        </references>
      </pivotArea>
    </format>
    <format dxfId="21">
      <pivotArea dataOnly="0" labelOnly="1" fieldPosition="0">
        <references count="1">
          <reference field="0" count="50">
            <x v="392"/>
            <x v="394"/>
            <x v="395"/>
            <x v="397"/>
            <x v="398"/>
            <x v="402"/>
            <x v="406"/>
            <x v="407"/>
            <x v="410"/>
            <x v="418"/>
            <x v="419"/>
            <x v="424"/>
            <x v="425"/>
            <x v="427"/>
            <x v="430"/>
            <x v="437"/>
            <x v="438"/>
            <x v="448"/>
            <x v="449"/>
            <x v="450"/>
            <x v="458"/>
            <x v="459"/>
            <x v="462"/>
            <x v="463"/>
            <x v="467"/>
            <x v="482"/>
            <x v="484"/>
            <x v="485"/>
            <x v="489"/>
            <x v="490"/>
            <x v="491"/>
            <x v="493"/>
            <x v="494"/>
            <x v="497"/>
            <x v="498"/>
            <x v="499"/>
            <x v="500"/>
            <x v="509"/>
            <x v="510"/>
            <x v="514"/>
            <x v="519"/>
            <x v="521"/>
            <x v="526"/>
            <x v="532"/>
            <x v="538"/>
            <x v="543"/>
            <x v="551"/>
            <x v="555"/>
            <x v="556"/>
            <x v="557"/>
          </reference>
        </references>
      </pivotArea>
    </format>
    <format dxfId="20">
      <pivotArea dataOnly="0" labelOnly="1" fieldPosition="0">
        <references count="1">
          <reference field="0" count="50">
            <x v="565"/>
            <x v="571"/>
            <x v="574"/>
            <x v="575"/>
            <x v="576"/>
            <x v="579"/>
            <x v="584"/>
            <x v="586"/>
            <x v="588"/>
            <x v="589"/>
            <x v="594"/>
            <x v="596"/>
            <x v="601"/>
            <x v="607"/>
            <x v="609"/>
            <x v="626"/>
            <x v="627"/>
            <x v="630"/>
            <x v="633"/>
            <x v="637"/>
            <x v="651"/>
            <x v="653"/>
            <x v="655"/>
            <x v="656"/>
            <x v="657"/>
            <x v="658"/>
            <x v="669"/>
            <x v="671"/>
            <x v="674"/>
            <x v="677"/>
            <x v="680"/>
            <x v="681"/>
            <x v="693"/>
            <x v="696"/>
            <x v="697"/>
            <x v="698"/>
            <x v="709"/>
            <x v="711"/>
            <x v="719"/>
            <x v="723"/>
            <x v="733"/>
            <x v="734"/>
            <x v="741"/>
            <x v="749"/>
            <x v="760"/>
            <x v="767"/>
            <x v="773"/>
            <x v="786"/>
            <x v="788"/>
            <x v="797"/>
          </reference>
        </references>
      </pivotArea>
    </format>
    <format dxfId="19">
      <pivotArea dataOnly="0" labelOnly="1" fieldPosition="0">
        <references count="1">
          <reference field="0" count="50">
            <x v="799"/>
            <x v="804"/>
            <x v="806"/>
            <x v="813"/>
            <x v="814"/>
            <x v="816"/>
            <x v="823"/>
            <x v="837"/>
            <x v="838"/>
            <x v="839"/>
            <x v="840"/>
            <x v="847"/>
            <x v="852"/>
            <x v="855"/>
            <x v="860"/>
            <x v="863"/>
            <x v="870"/>
            <x v="873"/>
            <x v="874"/>
            <x v="879"/>
            <x v="883"/>
            <x v="884"/>
            <x v="887"/>
            <x v="892"/>
            <x v="893"/>
            <x v="896"/>
            <x v="899"/>
            <x v="900"/>
            <x v="901"/>
            <x v="904"/>
            <x v="905"/>
            <x v="907"/>
            <x v="911"/>
            <x v="912"/>
            <x v="915"/>
            <x v="916"/>
            <x v="917"/>
            <x v="931"/>
            <x v="939"/>
            <x v="946"/>
            <x v="951"/>
            <x v="952"/>
            <x v="966"/>
            <x v="967"/>
            <x v="969"/>
            <x v="972"/>
            <x v="985"/>
            <x v="986"/>
            <x v="995"/>
            <x v="996"/>
          </reference>
        </references>
      </pivotArea>
    </format>
    <format dxfId="18">
      <pivotArea dataOnly="0" labelOnly="1" fieldPosition="0">
        <references count="1">
          <reference field="0" count="50">
            <x v="998"/>
            <x v="1001"/>
            <x v="1005"/>
            <x v="1007"/>
            <x v="1010"/>
            <x v="1012"/>
            <x v="1013"/>
            <x v="1014"/>
            <x v="1022"/>
            <x v="1028"/>
            <x v="1029"/>
            <x v="1034"/>
            <x v="1035"/>
            <x v="1039"/>
            <x v="1049"/>
            <x v="1053"/>
            <x v="1070"/>
            <x v="1072"/>
            <x v="1075"/>
            <x v="1077"/>
            <x v="1079"/>
            <x v="1081"/>
            <x v="1083"/>
            <x v="1086"/>
            <x v="1094"/>
            <x v="1098"/>
            <x v="1100"/>
            <x v="1101"/>
            <x v="1102"/>
            <x v="1112"/>
            <x v="1113"/>
            <x v="1114"/>
            <x v="1118"/>
            <x v="1119"/>
            <x v="1120"/>
            <x v="1122"/>
            <x v="1132"/>
            <x v="1135"/>
            <x v="1136"/>
            <x v="1144"/>
            <x v="1145"/>
            <x v="1147"/>
            <x v="1148"/>
            <x v="1150"/>
            <x v="1153"/>
            <x v="1170"/>
            <x v="1176"/>
            <x v="1177"/>
            <x v="1178"/>
            <x v="1185"/>
          </reference>
        </references>
      </pivotArea>
    </format>
    <format dxfId="17">
      <pivotArea dataOnly="0" labelOnly="1" fieldPosition="0">
        <references count="1">
          <reference field="0" count="50">
            <x v="1192"/>
            <x v="1194"/>
            <x v="1197"/>
            <x v="1200"/>
            <x v="1202"/>
            <x v="1206"/>
            <x v="1212"/>
            <x v="1213"/>
            <x v="1214"/>
            <x v="1215"/>
            <x v="1220"/>
            <x v="1221"/>
            <x v="1222"/>
            <x v="1225"/>
            <x v="1229"/>
            <x v="1235"/>
            <x v="1249"/>
            <x v="1252"/>
            <x v="1255"/>
            <x v="1261"/>
            <x v="1262"/>
            <x v="1266"/>
            <x v="1269"/>
            <x v="1272"/>
            <x v="1273"/>
            <x v="1284"/>
            <x v="1285"/>
            <x v="1291"/>
            <x v="1292"/>
            <x v="1295"/>
            <x v="1299"/>
            <x v="1301"/>
            <x v="1314"/>
            <x v="1319"/>
            <x v="1321"/>
            <x v="1327"/>
            <x v="1332"/>
            <x v="1333"/>
            <x v="1339"/>
            <x v="1345"/>
            <x v="1356"/>
            <x v="1362"/>
            <x v="1367"/>
            <x v="1370"/>
            <x v="1371"/>
            <x v="1376"/>
            <x v="1378"/>
            <x v="1380"/>
            <x v="1384"/>
            <x v="1385"/>
          </reference>
        </references>
      </pivotArea>
    </format>
    <format dxfId="16">
      <pivotArea dataOnly="0" labelOnly="1" fieldPosition="0">
        <references count="1">
          <reference field="0" count="19">
            <x v="1387"/>
            <x v="1392"/>
            <x v="1397"/>
            <x v="1398"/>
            <x v="1399"/>
            <x v="1400"/>
            <x v="1411"/>
            <x v="1418"/>
            <x v="1424"/>
            <x v="1427"/>
            <x v="1428"/>
            <x v="1432"/>
            <x v="1443"/>
            <x v="1445"/>
            <x v="1446"/>
            <x v="1448"/>
            <x v="1457"/>
            <x v="1458"/>
            <x v="1459"/>
          </reference>
        </references>
      </pivotArea>
    </format>
    <format dxfId="1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A335C5-0637-CC48-A90F-020BF24DFC67}" name="PivotTable124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E4:F828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h="1" x="1"/>
        <item x="4"/>
        <item h="1"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824">
    <i>
      <x/>
    </i>
    <i>
      <x v="1"/>
    </i>
    <i>
      <x v="2"/>
    </i>
    <i>
      <x v="5"/>
    </i>
    <i>
      <x v="6"/>
    </i>
    <i>
      <x v="7"/>
    </i>
    <i>
      <x v="8"/>
    </i>
    <i>
      <x v="15"/>
    </i>
    <i>
      <x v="16"/>
    </i>
    <i>
      <x v="17"/>
    </i>
    <i>
      <x v="18"/>
    </i>
    <i>
      <x v="22"/>
    </i>
    <i>
      <x v="23"/>
    </i>
    <i>
      <x v="26"/>
    </i>
    <i>
      <x v="32"/>
    </i>
    <i>
      <x v="33"/>
    </i>
    <i>
      <x v="34"/>
    </i>
    <i>
      <x v="36"/>
    </i>
    <i>
      <x v="37"/>
    </i>
    <i>
      <x v="40"/>
    </i>
    <i>
      <x v="42"/>
    </i>
    <i>
      <x v="45"/>
    </i>
    <i>
      <x v="46"/>
    </i>
    <i>
      <x v="50"/>
    </i>
    <i>
      <x v="51"/>
    </i>
    <i>
      <x v="52"/>
    </i>
    <i>
      <x v="54"/>
    </i>
    <i>
      <x v="55"/>
    </i>
    <i>
      <x v="56"/>
    </i>
    <i>
      <x v="57"/>
    </i>
    <i>
      <x v="60"/>
    </i>
    <i>
      <x v="62"/>
    </i>
    <i>
      <x v="63"/>
    </i>
    <i>
      <x v="64"/>
    </i>
    <i>
      <x v="66"/>
    </i>
    <i>
      <x v="67"/>
    </i>
    <i>
      <x v="69"/>
    </i>
    <i>
      <x v="70"/>
    </i>
    <i>
      <x v="71"/>
    </i>
    <i>
      <x v="72"/>
    </i>
    <i>
      <x v="73"/>
    </i>
    <i>
      <x v="79"/>
    </i>
    <i>
      <x v="81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5"/>
    </i>
    <i>
      <x v="109"/>
    </i>
    <i>
      <x v="111"/>
    </i>
    <i>
      <x v="113"/>
    </i>
    <i>
      <x v="115"/>
    </i>
    <i>
      <x v="117"/>
    </i>
    <i>
      <x v="119"/>
    </i>
    <i>
      <x v="120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0"/>
    </i>
    <i>
      <x v="152"/>
    </i>
    <i>
      <x v="153"/>
    </i>
    <i>
      <x v="156"/>
    </i>
    <i>
      <x v="158"/>
    </i>
    <i>
      <x v="159"/>
    </i>
    <i>
      <x v="160"/>
    </i>
    <i>
      <x v="162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3"/>
    </i>
    <i>
      <x v="184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7"/>
    </i>
    <i>
      <x v="200"/>
    </i>
    <i>
      <x v="201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9"/>
    </i>
    <i>
      <x v="234"/>
    </i>
    <i>
      <x v="236"/>
    </i>
    <i>
      <x v="237"/>
    </i>
    <i>
      <x v="240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2"/>
    </i>
    <i>
      <x v="263"/>
    </i>
    <i>
      <x v="264"/>
    </i>
    <i>
      <x v="265"/>
    </i>
    <i>
      <x v="266"/>
    </i>
    <i>
      <x v="271"/>
    </i>
    <i>
      <x v="275"/>
    </i>
    <i>
      <x v="276"/>
    </i>
    <i>
      <x v="277"/>
    </i>
    <i>
      <x v="279"/>
    </i>
    <i>
      <x v="280"/>
    </i>
    <i>
      <x v="281"/>
    </i>
    <i>
      <x v="282"/>
    </i>
    <i>
      <x v="284"/>
    </i>
    <i>
      <x v="285"/>
    </i>
    <i>
      <x v="286"/>
    </i>
    <i>
      <x v="290"/>
    </i>
    <i>
      <x v="293"/>
    </i>
    <i>
      <x v="294"/>
    </i>
    <i>
      <x v="295"/>
    </i>
    <i>
      <x v="297"/>
    </i>
    <i>
      <x v="298"/>
    </i>
    <i>
      <x v="301"/>
    </i>
    <i>
      <x v="303"/>
    </i>
    <i>
      <x v="308"/>
    </i>
    <i>
      <x v="310"/>
    </i>
    <i>
      <x v="312"/>
    </i>
    <i>
      <x v="313"/>
    </i>
    <i>
      <x v="314"/>
    </i>
    <i>
      <x v="315"/>
    </i>
    <i>
      <x v="316"/>
    </i>
    <i>
      <x v="319"/>
    </i>
    <i>
      <x v="322"/>
    </i>
    <i>
      <x v="324"/>
    </i>
    <i>
      <x v="325"/>
    </i>
    <i>
      <x v="326"/>
    </i>
    <i>
      <x v="328"/>
    </i>
    <i>
      <x v="333"/>
    </i>
    <i>
      <x v="334"/>
    </i>
    <i>
      <x v="335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50"/>
    </i>
    <i>
      <x v="351"/>
    </i>
    <i>
      <x v="353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66"/>
    </i>
    <i>
      <x v="369"/>
    </i>
    <i>
      <x v="370"/>
    </i>
    <i>
      <x v="371"/>
    </i>
    <i>
      <x v="374"/>
    </i>
    <i>
      <x v="376"/>
    </i>
    <i>
      <x v="377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11"/>
    </i>
    <i>
      <x v="412"/>
    </i>
    <i>
      <x v="413"/>
    </i>
    <i>
      <x v="415"/>
    </i>
    <i>
      <x v="416"/>
    </i>
    <i>
      <x v="421"/>
    </i>
    <i>
      <x v="422"/>
    </i>
    <i>
      <x v="426"/>
    </i>
    <i>
      <x v="428"/>
    </i>
    <i>
      <x v="429"/>
    </i>
    <i>
      <x v="432"/>
    </i>
    <i>
      <x v="433"/>
    </i>
    <i>
      <x v="435"/>
    </i>
    <i>
      <x v="436"/>
    </i>
    <i>
      <x v="439"/>
    </i>
    <i>
      <x v="442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5"/>
    </i>
    <i>
      <x v="457"/>
    </i>
    <i>
      <x v="460"/>
    </i>
    <i>
      <x v="461"/>
    </i>
    <i>
      <x v="465"/>
    </i>
    <i>
      <x v="466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9"/>
    </i>
    <i>
      <x v="483"/>
    </i>
    <i>
      <x v="486"/>
    </i>
    <i>
      <x v="487"/>
    </i>
    <i>
      <x v="488"/>
    </i>
    <i>
      <x v="492"/>
    </i>
    <i>
      <x v="496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3"/>
    </i>
    <i>
      <x v="516"/>
    </i>
    <i>
      <x v="518"/>
    </i>
    <i>
      <x v="522"/>
    </i>
    <i>
      <x v="525"/>
    </i>
    <i>
      <x v="529"/>
    </i>
    <i>
      <x v="530"/>
    </i>
    <i>
      <x v="531"/>
    </i>
    <i>
      <x v="534"/>
    </i>
    <i>
      <x v="536"/>
    </i>
    <i>
      <x v="537"/>
    </i>
    <i>
      <x v="539"/>
    </i>
    <i>
      <x v="542"/>
    </i>
    <i>
      <x v="544"/>
    </i>
    <i>
      <x v="546"/>
    </i>
    <i>
      <x v="547"/>
    </i>
    <i>
      <x v="548"/>
    </i>
    <i>
      <x v="549"/>
    </i>
    <i>
      <x v="550"/>
    </i>
    <i>
      <x v="553"/>
    </i>
    <i>
      <x v="558"/>
    </i>
    <i>
      <x v="559"/>
    </i>
    <i>
      <x v="560"/>
    </i>
    <i>
      <x v="561"/>
    </i>
    <i>
      <x v="563"/>
    </i>
    <i>
      <x v="564"/>
    </i>
    <i>
      <x v="567"/>
    </i>
    <i>
      <x v="568"/>
    </i>
    <i>
      <x v="569"/>
    </i>
    <i>
      <x v="570"/>
    </i>
    <i>
      <x v="572"/>
    </i>
    <i>
      <x v="573"/>
    </i>
    <i>
      <x v="577"/>
    </i>
    <i>
      <x v="578"/>
    </i>
    <i>
      <x v="580"/>
    </i>
    <i>
      <x v="583"/>
    </i>
    <i>
      <x v="587"/>
    </i>
    <i>
      <x v="590"/>
    </i>
    <i>
      <x v="592"/>
    </i>
    <i>
      <x v="593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8"/>
    </i>
    <i>
      <x v="611"/>
    </i>
    <i>
      <x v="612"/>
    </i>
    <i>
      <x v="615"/>
    </i>
    <i>
      <x v="616"/>
    </i>
    <i>
      <x v="617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50"/>
    </i>
    <i>
      <x v="652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5"/>
    </i>
    <i>
      <x v="679"/>
    </i>
    <i>
      <x v="682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4"/>
    </i>
    <i>
      <x v="695"/>
    </i>
    <i>
      <x v="699"/>
    </i>
    <i>
      <x v="701"/>
    </i>
    <i>
      <x v="703"/>
    </i>
    <i>
      <x v="704"/>
    </i>
    <i>
      <x v="706"/>
    </i>
    <i>
      <x v="707"/>
    </i>
    <i>
      <x v="708"/>
    </i>
    <i>
      <x v="712"/>
    </i>
    <i>
      <x v="713"/>
    </i>
    <i>
      <x v="714"/>
    </i>
    <i>
      <x v="715"/>
    </i>
    <i>
      <x v="716"/>
    </i>
    <i>
      <x v="717"/>
    </i>
    <i>
      <x v="720"/>
    </i>
    <i>
      <x v="721"/>
    </i>
    <i>
      <x v="722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5"/>
    </i>
    <i>
      <x v="736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8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61"/>
    </i>
    <i>
      <x v="762"/>
    </i>
    <i>
      <x v="764"/>
    </i>
    <i>
      <x v="765"/>
    </i>
    <i>
      <x v="766"/>
    </i>
    <i>
      <x v="768"/>
    </i>
    <i>
      <x v="770"/>
    </i>
    <i>
      <x v="771"/>
    </i>
    <i>
      <x v="772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800"/>
    </i>
    <i>
      <x v="801"/>
    </i>
    <i>
      <x v="802"/>
    </i>
    <i>
      <x v="805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8"/>
    </i>
    <i>
      <x v="819"/>
    </i>
    <i>
      <x v="820"/>
    </i>
    <i>
      <x v="821"/>
    </i>
    <i>
      <x v="822"/>
    </i>
    <i>
      <x v="824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41"/>
    </i>
    <i>
      <x v="842"/>
    </i>
    <i>
      <x v="845"/>
    </i>
    <i>
      <x v="846"/>
    </i>
    <i>
      <x v="848"/>
    </i>
    <i>
      <x v="849"/>
    </i>
    <i>
      <x v="850"/>
    </i>
    <i>
      <x v="851"/>
    </i>
    <i>
      <x v="853"/>
    </i>
    <i>
      <x v="854"/>
    </i>
    <i>
      <x v="856"/>
    </i>
    <i>
      <x v="857"/>
    </i>
    <i>
      <x v="858"/>
    </i>
    <i>
      <x v="859"/>
    </i>
    <i>
      <x v="861"/>
    </i>
    <i>
      <x v="862"/>
    </i>
    <i>
      <x v="864"/>
    </i>
    <i>
      <x v="865"/>
    </i>
    <i>
      <x v="867"/>
    </i>
    <i>
      <x v="868"/>
    </i>
    <i>
      <x v="869"/>
    </i>
    <i>
      <x v="871"/>
    </i>
    <i>
      <x v="872"/>
    </i>
    <i>
      <x v="875"/>
    </i>
    <i>
      <x v="876"/>
    </i>
    <i>
      <x v="878"/>
    </i>
    <i>
      <x v="880"/>
    </i>
    <i>
      <x v="881"/>
    </i>
    <i>
      <x v="882"/>
    </i>
    <i>
      <x v="885"/>
    </i>
    <i>
      <x v="886"/>
    </i>
    <i>
      <x v="888"/>
    </i>
    <i>
      <x v="889"/>
    </i>
    <i>
      <x v="890"/>
    </i>
    <i>
      <x v="891"/>
    </i>
    <i>
      <x v="894"/>
    </i>
    <i>
      <x v="895"/>
    </i>
    <i>
      <x v="897"/>
    </i>
    <i>
      <x v="902"/>
    </i>
    <i>
      <x v="908"/>
    </i>
    <i>
      <x v="909"/>
    </i>
    <i>
      <x v="910"/>
    </i>
    <i>
      <x v="914"/>
    </i>
    <i>
      <x v="919"/>
    </i>
    <i>
      <x v="920"/>
    </i>
    <i>
      <x v="922"/>
    </i>
    <i>
      <x v="923"/>
    </i>
    <i>
      <x v="924"/>
    </i>
    <i>
      <x v="925"/>
    </i>
    <i>
      <x v="927"/>
    </i>
    <i>
      <x v="928"/>
    </i>
    <i>
      <x v="929"/>
    </i>
    <i>
      <x v="933"/>
    </i>
    <i>
      <x v="934"/>
    </i>
    <i>
      <x v="935"/>
    </i>
    <i>
      <x v="936"/>
    </i>
    <i>
      <x v="937"/>
    </i>
    <i>
      <x v="940"/>
    </i>
    <i>
      <x v="941"/>
    </i>
    <i>
      <x v="943"/>
    </i>
    <i>
      <x v="944"/>
    </i>
    <i>
      <x v="945"/>
    </i>
    <i>
      <x v="948"/>
    </i>
    <i>
      <x v="949"/>
    </i>
    <i>
      <x v="950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2"/>
    </i>
    <i>
      <x v="983"/>
    </i>
    <i>
      <x v="984"/>
    </i>
    <i>
      <x v="988"/>
    </i>
    <i>
      <x v="989"/>
    </i>
    <i>
      <x v="991"/>
    </i>
    <i>
      <x v="992"/>
    </i>
    <i>
      <x v="993"/>
    </i>
    <i>
      <x v="997"/>
    </i>
    <i>
      <x v="999"/>
    </i>
    <i>
      <x v="1000"/>
    </i>
    <i>
      <x v="1003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31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9"/>
    </i>
    <i>
      <x v="1060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3"/>
    </i>
    <i>
      <x v="1076"/>
    </i>
    <i>
      <x v="1078"/>
    </i>
    <i>
      <x v="1080"/>
    </i>
    <i>
      <x v="1082"/>
    </i>
    <i>
      <x v="1084"/>
    </i>
    <i>
      <x v="1085"/>
    </i>
    <i>
      <x v="1088"/>
    </i>
    <i>
      <x v="1089"/>
    </i>
    <i>
      <x v="1090"/>
    </i>
    <i>
      <x v="1091"/>
    </i>
    <i>
      <x v="1092"/>
    </i>
    <i>
      <x v="1093"/>
    </i>
    <i>
      <x v="1095"/>
    </i>
    <i>
      <x v="1097"/>
    </i>
    <i>
      <x v="1099"/>
    </i>
    <i>
      <x v="1103"/>
    </i>
    <i>
      <x v="1104"/>
    </i>
    <i>
      <x v="1105"/>
    </i>
    <i>
      <x v="1106"/>
    </i>
    <i>
      <x v="1107"/>
    </i>
    <i>
      <x v="1108"/>
    </i>
    <i>
      <x v="1110"/>
    </i>
    <i>
      <x v="1111"/>
    </i>
    <i>
      <x v="1116"/>
    </i>
    <i>
      <x v="1117"/>
    </i>
    <i>
      <x v="1124"/>
    </i>
    <i>
      <x v="1125"/>
    </i>
    <i>
      <x v="1128"/>
    </i>
    <i>
      <x v="1129"/>
    </i>
    <i>
      <x v="1130"/>
    </i>
    <i>
      <x v="1133"/>
    </i>
    <i>
      <x v="1134"/>
    </i>
    <i>
      <x v="1138"/>
    </i>
    <i>
      <x v="1139"/>
    </i>
    <i>
      <x v="1140"/>
    </i>
    <i>
      <x v="1141"/>
    </i>
    <i>
      <x v="1146"/>
    </i>
    <i>
      <x v="1149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7"/>
    </i>
    <i>
      <x v="1168"/>
    </i>
    <i>
      <x v="1171"/>
    </i>
    <i>
      <x v="1172"/>
    </i>
    <i>
      <x v="1174"/>
    </i>
    <i>
      <x v="1175"/>
    </i>
    <i>
      <x v="1180"/>
    </i>
    <i>
      <x v="1181"/>
    </i>
    <i>
      <x v="1183"/>
    </i>
    <i>
      <x v="1186"/>
    </i>
    <i>
      <x v="1188"/>
    </i>
    <i>
      <x v="1189"/>
    </i>
    <i>
      <x v="1191"/>
    </i>
    <i>
      <x v="1193"/>
    </i>
    <i>
      <x v="1195"/>
    </i>
    <i>
      <x v="1198"/>
    </i>
    <i>
      <x v="1199"/>
    </i>
    <i>
      <x v="1201"/>
    </i>
    <i>
      <x v="1203"/>
    </i>
    <i>
      <x v="1204"/>
    </i>
    <i>
      <x v="1207"/>
    </i>
    <i>
      <x v="1208"/>
    </i>
    <i>
      <x v="1209"/>
    </i>
    <i>
      <x v="1210"/>
    </i>
    <i>
      <x v="1211"/>
    </i>
    <i>
      <x v="1216"/>
    </i>
    <i>
      <x v="1217"/>
    </i>
    <i>
      <x v="1223"/>
    </i>
    <i>
      <x v="1224"/>
    </i>
    <i>
      <x v="1227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2"/>
    </i>
    <i>
      <x v="1244"/>
    </i>
    <i>
      <x v="1245"/>
    </i>
    <i>
      <x v="1246"/>
    </i>
    <i>
      <x v="1248"/>
    </i>
    <i>
      <x v="1250"/>
    </i>
    <i>
      <x v="1251"/>
    </i>
    <i>
      <x v="1253"/>
    </i>
    <i>
      <x v="1254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70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6"/>
    </i>
    <i>
      <x v="1287"/>
    </i>
    <i>
      <x v="1288"/>
    </i>
    <i>
      <x v="1290"/>
    </i>
    <i>
      <x v="1293"/>
    </i>
    <i>
      <x v="1294"/>
    </i>
    <i>
      <x v="1296"/>
    </i>
    <i>
      <x v="1297"/>
    </i>
    <i>
      <x v="1298"/>
    </i>
    <i>
      <x v="1300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5"/>
    </i>
    <i>
      <x v="1317"/>
    </i>
    <i>
      <x v="1320"/>
    </i>
    <i>
      <x v="1322"/>
    </i>
    <i>
      <x v="1328"/>
    </i>
    <i>
      <x v="1329"/>
    </i>
    <i>
      <x v="1331"/>
    </i>
    <i>
      <x v="1334"/>
    </i>
    <i>
      <x v="1335"/>
    </i>
    <i>
      <x v="1336"/>
    </i>
    <i>
      <x v="1338"/>
    </i>
    <i>
      <x v="1341"/>
    </i>
    <i>
      <x v="1342"/>
    </i>
    <i>
      <x v="1343"/>
    </i>
    <i>
      <x v="1344"/>
    </i>
    <i>
      <x v="1346"/>
    </i>
    <i>
      <x v="1348"/>
    </i>
    <i>
      <x v="1351"/>
    </i>
    <i>
      <x v="1352"/>
    </i>
    <i>
      <x v="1355"/>
    </i>
    <i>
      <x v="1357"/>
    </i>
    <i>
      <x v="1358"/>
    </i>
    <i>
      <x v="1360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7"/>
    </i>
    <i>
      <x v="1379"/>
    </i>
    <i>
      <x v="1381"/>
    </i>
    <i>
      <x v="1382"/>
    </i>
    <i>
      <x v="1383"/>
    </i>
    <i>
      <x v="1386"/>
    </i>
    <i>
      <x v="1389"/>
    </i>
    <i>
      <x v="1390"/>
    </i>
    <i>
      <x v="1393"/>
    </i>
    <i>
      <x v="1396"/>
    </i>
    <i>
      <x v="1401"/>
    </i>
    <i>
      <x v="1402"/>
    </i>
    <i>
      <x v="1405"/>
    </i>
    <i>
      <x v="1406"/>
    </i>
    <i>
      <x v="1408"/>
    </i>
    <i>
      <x v="1409"/>
    </i>
    <i>
      <x v="1410"/>
    </i>
    <i>
      <x v="1412"/>
    </i>
    <i>
      <x v="1413"/>
    </i>
    <i>
      <x v="1414"/>
    </i>
    <i>
      <x v="1416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1"/>
    </i>
    <i>
      <x v="1444"/>
    </i>
    <i>
      <x v="1447"/>
    </i>
    <i>
      <x v="1452"/>
    </i>
    <i>
      <x v="1454"/>
    </i>
    <i>
      <x v="1455"/>
    </i>
    <i>
      <x v="1456"/>
    </i>
  </rowItems>
  <colItems count="1">
    <i/>
  </colItems>
  <pageFields count="1">
    <pageField fld="64" hier="-1"/>
  </pageFields>
  <dataFields count="1">
    <dataField name="Sum of TotalSF Rounded" fld="48" baseField="0" baseItem="0"/>
  </dataFields>
  <formats count="23">
    <format dxfId="51">
      <pivotArea field="0" type="button" dataOnly="0" labelOnly="1" outline="0" axis="axisRow" fieldPosition="0"/>
    </format>
    <format dxfId="50">
      <pivotArea dataOnly="0" labelOnly="1" outline="0" axis="axisValues" fieldPosition="0"/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field="0" type="button" dataOnly="0" labelOnly="1" outline="0" axis="axisRow" fieldPosition="0"/>
    </format>
    <format dxfId="46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15"/>
            <x v="16"/>
            <x v="17"/>
            <x v="18"/>
            <x v="22"/>
            <x v="23"/>
            <x v="26"/>
            <x v="32"/>
            <x v="33"/>
            <x v="34"/>
            <x v="36"/>
            <x v="37"/>
            <x v="40"/>
            <x v="42"/>
            <x v="45"/>
            <x v="46"/>
            <x v="50"/>
            <x v="51"/>
            <x v="52"/>
            <x v="54"/>
            <x v="55"/>
            <x v="56"/>
            <x v="57"/>
            <x v="60"/>
            <x v="62"/>
            <x v="63"/>
            <x v="64"/>
            <x v="66"/>
            <x v="67"/>
            <x v="69"/>
            <x v="70"/>
            <x v="71"/>
            <x v="72"/>
            <x v="73"/>
            <x v="79"/>
            <x v="81"/>
            <x v="83"/>
            <x v="84"/>
            <x v="85"/>
            <x v="86"/>
            <x v="87"/>
            <x v="90"/>
            <x v="91"/>
          </reference>
        </references>
      </pivotArea>
    </format>
    <format dxfId="45">
      <pivotArea dataOnly="0" labelOnly="1" fieldPosition="0">
        <references count="1">
          <reference field="0" count="50">
            <x v="92"/>
            <x v="93"/>
            <x v="94"/>
            <x v="95"/>
            <x v="96"/>
            <x v="100"/>
            <x v="101"/>
            <x v="102"/>
            <x v="105"/>
            <x v="109"/>
            <x v="111"/>
            <x v="113"/>
            <x v="115"/>
            <x v="117"/>
            <x v="119"/>
            <x v="120"/>
            <x v="123"/>
            <x v="124"/>
            <x v="126"/>
            <x v="128"/>
            <x v="129"/>
            <x v="130"/>
            <x v="131"/>
            <x v="132"/>
            <x v="133"/>
            <x v="134"/>
            <x v="135"/>
            <x v="139"/>
            <x v="141"/>
            <x v="142"/>
            <x v="143"/>
            <x v="144"/>
            <x v="145"/>
            <x v="147"/>
            <x v="150"/>
            <x v="152"/>
            <x v="153"/>
            <x v="156"/>
            <x v="158"/>
            <x v="159"/>
            <x v="160"/>
            <x v="162"/>
            <x v="168"/>
            <x v="169"/>
            <x v="170"/>
            <x v="171"/>
            <x v="172"/>
            <x v="173"/>
            <x v="174"/>
            <x v="175"/>
          </reference>
        </references>
      </pivotArea>
    </format>
    <format dxfId="44">
      <pivotArea dataOnly="0" labelOnly="1" fieldPosition="0">
        <references count="1">
          <reference field="0" count="50">
            <x v="176"/>
            <x v="177"/>
            <x v="179"/>
            <x v="180"/>
            <x v="183"/>
            <x v="184"/>
            <x v="186"/>
            <x v="188"/>
            <x v="189"/>
            <x v="190"/>
            <x v="191"/>
            <x v="192"/>
            <x v="193"/>
            <x v="195"/>
            <x v="197"/>
            <x v="200"/>
            <x v="201"/>
            <x v="203"/>
            <x v="205"/>
            <x v="208"/>
            <x v="209"/>
            <x v="211"/>
            <x v="212"/>
            <x v="213"/>
            <x v="216"/>
            <x v="218"/>
            <x v="219"/>
            <x v="220"/>
            <x v="221"/>
            <x v="222"/>
            <x v="223"/>
            <x v="229"/>
            <x v="234"/>
            <x v="236"/>
            <x v="237"/>
            <x v="240"/>
            <x v="244"/>
            <x v="245"/>
            <x v="247"/>
            <x v="248"/>
            <x v="249"/>
            <x v="251"/>
            <x v="252"/>
            <x v="255"/>
            <x v="256"/>
            <x v="257"/>
            <x v="258"/>
            <x v="260"/>
            <x v="262"/>
            <x v="263"/>
          </reference>
        </references>
      </pivotArea>
    </format>
    <format dxfId="43">
      <pivotArea dataOnly="0" labelOnly="1" fieldPosition="0">
        <references count="1">
          <reference field="0" count="50">
            <x v="264"/>
            <x v="265"/>
            <x v="266"/>
            <x v="271"/>
            <x v="275"/>
            <x v="276"/>
            <x v="277"/>
            <x v="279"/>
            <x v="280"/>
            <x v="281"/>
            <x v="282"/>
            <x v="284"/>
            <x v="285"/>
            <x v="286"/>
            <x v="290"/>
            <x v="293"/>
            <x v="294"/>
            <x v="295"/>
            <x v="297"/>
            <x v="298"/>
            <x v="301"/>
            <x v="303"/>
            <x v="308"/>
            <x v="310"/>
            <x v="312"/>
            <x v="313"/>
            <x v="314"/>
            <x v="315"/>
            <x v="316"/>
            <x v="319"/>
            <x v="322"/>
            <x v="324"/>
            <x v="325"/>
            <x v="326"/>
            <x v="328"/>
            <x v="333"/>
            <x v="334"/>
            <x v="335"/>
            <x v="337"/>
            <x v="338"/>
            <x v="340"/>
            <x v="342"/>
            <x v="343"/>
            <x v="347"/>
            <x v="348"/>
            <x v="350"/>
            <x v="351"/>
            <x v="353"/>
            <x v="355"/>
            <x v="356"/>
          </reference>
        </references>
      </pivotArea>
    </format>
    <format dxfId="42">
      <pivotArea dataOnly="0" labelOnly="1" fieldPosition="0">
        <references count="1">
          <reference field="0" count="50">
            <x v="357"/>
            <x v="359"/>
            <x v="360"/>
            <x v="362"/>
            <x v="364"/>
            <x v="366"/>
            <x v="369"/>
            <x v="370"/>
            <x v="371"/>
            <x v="374"/>
            <x v="376"/>
            <x v="377"/>
            <x v="379"/>
            <x v="381"/>
            <x v="382"/>
            <x v="383"/>
            <x v="384"/>
            <x v="385"/>
            <x v="388"/>
            <x v="391"/>
            <x v="396"/>
            <x v="399"/>
            <x v="400"/>
            <x v="401"/>
            <x v="403"/>
            <x v="404"/>
            <x v="405"/>
            <x v="411"/>
            <x v="412"/>
            <x v="413"/>
            <x v="415"/>
            <x v="416"/>
            <x v="421"/>
            <x v="422"/>
            <x v="426"/>
            <x v="428"/>
            <x v="429"/>
            <x v="432"/>
            <x v="433"/>
            <x v="435"/>
            <x v="436"/>
            <x v="439"/>
            <x v="442"/>
            <x v="444"/>
            <x v="445"/>
            <x v="446"/>
            <x v="447"/>
            <x v="451"/>
            <x v="452"/>
            <x v="453"/>
          </reference>
        </references>
      </pivotArea>
    </format>
    <format dxfId="41">
      <pivotArea dataOnly="0" labelOnly="1" fieldPosition="0">
        <references count="1">
          <reference field="0" count="50">
            <x v="454"/>
            <x v="455"/>
            <x v="457"/>
            <x v="460"/>
            <x v="461"/>
            <x v="465"/>
            <x v="466"/>
            <x v="469"/>
            <x v="470"/>
            <x v="471"/>
            <x v="472"/>
            <x v="474"/>
            <x v="475"/>
            <x v="476"/>
            <x v="479"/>
            <x v="483"/>
            <x v="486"/>
            <x v="487"/>
            <x v="488"/>
            <x v="492"/>
            <x v="496"/>
            <x v="501"/>
            <x v="502"/>
            <x v="503"/>
            <x v="504"/>
            <x v="505"/>
            <x v="506"/>
            <x v="507"/>
            <x v="508"/>
            <x v="511"/>
            <x v="512"/>
            <x v="513"/>
            <x v="516"/>
            <x v="518"/>
            <x v="522"/>
            <x v="525"/>
            <x v="529"/>
            <x v="530"/>
            <x v="531"/>
            <x v="534"/>
            <x v="536"/>
            <x v="537"/>
            <x v="539"/>
            <x v="542"/>
            <x v="544"/>
            <x v="546"/>
            <x v="547"/>
            <x v="548"/>
            <x v="549"/>
            <x v="550"/>
          </reference>
        </references>
      </pivotArea>
    </format>
    <format dxfId="40">
      <pivotArea dataOnly="0" labelOnly="1" fieldPosition="0">
        <references count="1">
          <reference field="0" count="50">
            <x v="553"/>
            <x v="558"/>
            <x v="559"/>
            <x v="560"/>
            <x v="561"/>
            <x v="563"/>
            <x v="564"/>
            <x v="567"/>
            <x v="568"/>
            <x v="569"/>
            <x v="570"/>
            <x v="572"/>
            <x v="573"/>
            <x v="577"/>
            <x v="578"/>
            <x v="580"/>
            <x v="583"/>
            <x v="587"/>
            <x v="590"/>
            <x v="592"/>
            <x v="593"/>
            <x v="598"/>
            <x v="599"/>
            <x v="600"/>
            <x v="602"/>
            <x v="603"/>
            <x v="604"/>
            <x v="605"/>
            <x v="606"/>
            <x v="608"/>
            <x v="611"/>
            <x v="612"/>
            <x v="615"/>
            <x v="616"/>
            <x v="617"/>
            <x v="621"/>
            <x v="622"/>
            <x v="623"/>
            <x v="624"/>
            <x v="625"/>
            <x v="628"/>
            <x v="629"/>
            <x v="631"/>
            <x v="632"/>
            <x v="634"/>
            <x v="640"/>
            <x v="641"/>
            <x v="642"/>
            <x v="643"/>
            <x v="645"/>
          </reference>
        </references>
      </pivotArea>
    </format>
    <format dxfId="39">
      <pivotArea dataOnly="0" labelOnly="1" fieldPosition="0">
        <references count="1">
          <reference field="0" count="50">
            <x v="646"/>
            <x v="647"/>
            <x v="648"/>
            <x v="650"/>
            <x v="652"/>
            <x v="659"/>
            <x v="660"/>
            <x v="662"/>
            <x v="663"/>
            <x v="665"/>
            <x v="666"/>
            <x v="667"/>
            <x v="668"/>
            <x v="670"/>
            <x v="672"/>
            <x v="673"/>
            <x v="675"/>
            <x v="679"/>
            <x v="682"/>
            <x v="684"/>
            <x v="685"/>
            <x v="686"/>
            <x v="687"/>
            <x v="688"/>
            <x v="689"/>
            <x v="690"/>
            <x v="692"/>
            <x v="694"/>
            <x v="695"/>
            <x v="699"/>
            <x v="701"/>
            <x v="703"/>
            <x v="704"/>
            <x v="706"/>
            <x v="707"/>
            <x v="708"/>
            <x v="712"/>
            <x v="713"/>
            <x v="714"/>
            <x v="715"/>
            <x v="716"/>
            <x v="717"/>
            <x v="720"/>
            <x v="721"/>
            <x v="722"/>
            <x v="725"/>
            <x v="726"/>
            <x v="727"/>
            <x v="729"/>
            <x v="730"/>
          </reference>
        </references>
      </pivotArea>
    </format>
    <format dxfId="38">
      <pivotArea dataOnly="0" labelOnly="1" fieldPosition="0">
        <references count="1">
          <reference field="0" count="50">
            <x v="731"/>
            <x v="732"/>
            <x v="735"/>
            <x v="736"/>
            <x v="739"/>
            <x v="740"/>
            <x v="742"/>
            <x v="743"/>
            <x v="744"/>
            <x v="745"/>
            <x v="746"/>
            <x v="748"/>
            <x v="751"/>
            <x v="752"/>
            <x v="754"/>
            <x v="755"/>
            <x v="756"/>
            <x v="757"/>
            <x v="758"/>
            <x v="761"/>
            <x v="762"/>
            <x v="764"/>
            <x v="765"/>
            <x v="766"/>
            <x v="768"/>
            <x v="770"/>
            <x v="771"/>
            <x v="772"/>
            <x v="775"/>
            <x v="777"/>
            <x v="778"/>
            <x v="779"/>
            <x v="780"/>
            <x v="781"/>
            <x v="782"/>
            <x v="783"/>
            <x v="785"/>
            <x v="787"/>
            <x v="789"/>
            <x v="790"/>
            <x v="791"/>
            <x v="792"/>
            <x v="793"/>
            <x v="794"/>
            <x v="795"/>
            <x v="796"/>
            <x v="800"/>
            <x v="801"/>
            <x v="802"/>
            <x v="805"/>
          </reference>
        </references>
      </pivotArea>
    </format>
    <format dxfId="37">
      <pivotArea dataOnly="0" labelOnly="1" fieldPosition="0">
        <references count="1">
          <reference field="0" count="50">
            <x v="807"/>
            <x v="808"/>
            <x v="809"/>
            <x v="810"/>
            <x v="811"/>
            <x v="812"/>
            <x v="815"/>
            <x v="818"/>
            <x v="819"/>
            <x v="820"/>
            <x v="821"/>
            <x v="822"/>
            <x v="824"/>
            <x v="827"/>
            <x v="828"/>
            <x v="829"/>
            <x v="830"/>
            <x v="831"/>
            <x v="832"/>
            <x v="833"/>
            <x v="834"/>
            <x v="835"/>
            <x v="836"/>
            <x v="841"/>
            <x v="842"/>
            <x v="845"/>
            <x v="846"/>
            <x v="848"/>
            <x v="849"/>
            <x v="850"/>
            <x v="851"/>
            <x v="853"/>
            <x v="854"/>
            <x v="856"/>
            <x v="857"/>
            <x v="858"/>
            <x v="859"/>
            <x v="861"/>
            <x v="862"/>
            <x v="864"/>
            <x v="865"/>
            <x v="867"/>
            <x v="868"/>
            <x v="869"/>
            <x v="871"/>
            <x v="872"/>
            <x v="875"/>
            <x v="876"/>
            <x v="878"/>
            <x v="880"/>
          </reference>
        </references>
      </pivotArea>
    </format>
    <format dxfId="36">
      <pivotArea dataOnly="0" labelOnly="1" fieldPosition="0">
        <references count="1">
          <reference field="0" count="50">
            <x v="881"/>
            <x v="882"/>
            <x v="885"/>
            <x v="886"/>
            <x v="888"/>
            <x v="889"/>
            <x v="890"/>
            <x v="891"/>
            <x v="894"/>
            <x v="895"/>
            <x v="897"/>
            <x v="902"/>
            <x v="908"/>
            <x v="909"/>
            <x v="910"/>
            <x v="914"/>
            <x v="919"/>
            <x v="920"/>
            <x v="922"/>
            <x v="923"/>
            <x v="924"/>
            <x v="925"/>
            <x v="927"/>
            <x v="928"/>
            <x v="929"/>
            <x v="933"/>
            <x v="934"/>
            <x v="935"/>
            <x v="936"/>
            <x v="937"/>
            <x v="940"/>
            <x v="941"/>
            <x v="943"/>
            <x v="944"/>
            <x v="945"/>
            <x v="948"/>
            <x v="949"/>
            <x v="950"/>
            <x v="953"/>
            <x v="955"/>
            <x v="956"/>
            <x v="957"/>
            <x v="958"/>
            <x v="959"/>
            <x v="961"/>
            <x v="962"/>
            <x v="963"/>
            <x v="964"/>
            <x v="965"/>
            <x v="971"/>
          </reference>
        </references>
      </pivotArea>
    </format>
    <format dxfId="35">
      <pivotArea dataOnly="0" labelOnly="1" fieldPosition="0">
        <references count="1">
          <reference field="0" count="50">
            <x v="973"/>
            <x v="974"/>
            <x v="975"/>
            <x v="977"/>
            <x v="978"/>
            <x v="979"/>
            <x v="980"/>
            <x v="982"/>
            <x v="983"/>
            <x v="984"/>
            <x v="988"/>
            <x v="989"/>
            <x v="991"/>
            <x v="992"/>
            <x v="993"/>
            <x v="997"/>
            <x v="999"/>
            <x v="1000"/>
            <x v="1003"/>
            <x v="1004"/>
            <x v="1006"/>
            <x v="1008"/>
            <x v="1015"/>
            <x v="1016"/>
            <x v="1017"/>
            <x v="1018"/>
            <x v="1019"/>
            <x v="1020"/>
            <x v="1021"/>
            <x v="1023"/>
            <x v="1024"/>
            <x v="1025"/>
            <x v="1026"/>
            <x v="1031"/>
            <x v="1037"/>
            <x v="1040"/>
            <x v="1041"/>
            <x v="1042"/>
            <x v="1043"/>
            <x v="1044"/>
            <x v="1045"/>
            <x v="1047"/>
            <x v="1048"/>
            <x v="1050"/>
            <x v="1051"/>
            <x v="1052"/>
            <x v="1054"/>
            <x v="1055"/>
            <x v="1056"/>
            <x v="1057"/>
          </reference>
        </references>
      </pivotArea>
    </format>
    <format dxfId="34">
      <pivotArea dataOnly="0" labelOnly="1" fieldPosition="0">
        <references count="1">
          <reference field="0" count="50">
            <x v="1059"/>
            <x v="1060"/>
            <x v="1062"/>
            <x v="1063"/>
            <x v="1064"/>
            <x v="1065"/>
            <x v="1066"/>
            <x v="1067"/>
            <x v="1068"/>
            <x v="1069"/>
            <x v="1071"/>
            <x v="1073"/>
            <x v="1076"/>
            <x v="1078"/>
            <x v="1080"/>
            <x v="1082"/>
            <x v="1084"/>
            <x v="1085"/>
            <x v="1088"/>
            <x v="1089"/>
            <x v="1090"/>
            <x v="1091"/>
            <x v="1092"/>
            <x v="1093"/>
            <x v="1095"/>
            <x v="1097"/>
            <x v="1099"/>
            <x v="1103"/>
            <x v="1104"/>
            <x v="1105"/>
            <x v="1106"/>
            <x v="1107"/>
            <x v="1108"/>
            <x v="1110"/>
            <x v="1111"/>
            <x v="1116"/>
            <x v="1117"/>
            <x v="1124"/>
            <x v="1125"/>
            <x v="1128"/>
            <x v="1129"/>
            <x v="1130"/>
            <x v="1133"/>
            <x v="1134"/>
            <x v="1138"/>
            <x v="1139"/>
            <x v="1140"/>
            <x v="1141"/>
            <x v="1146"/>
            <x v="1149"/>
          </reference>
        </references>
      </pivotArea>
    </format>
    <format dxfId="33">
      <pivotArea dataOnly="0" labelOnly="1" fieldPosition="0">
        <references count="1">
          <reference field="0" count="50">
            <x v="1151"/>
            <x v="1152"/>
            <x v="1154"/>
            <x v="1155"/>
            <x v="1156"/>
            <x v="1157"/>
            <x v="1159"/>
            <x v="1160"/>
            <x v="1161"/>
            <x v="1162"/>
            <x v="1163"/>
            <x v="1164"/>
            <x v="1165"/>
            <x v="1167"/>
            <x v="1168"/>
            <x v="1171"/>
            <x v="1172"/>
            <x v="1174"/>
            <x v="1175"/>
            <x v="1180"/>
            <x v="1181"/>
            <x v="1183"/>
            <x v="1186"/>
            <x v="1188"/>
            <x v="1189"/>
            <x v="1191"/>
            <x v="1193"/>
            <x v="1195"/>
            <x v="1198"/>
            <x v="1199"/>
            <x v="1201"/>
            <x v="1203"/>
            <x v="1204"/>
            <x v="1207"/>
            <x v="1208"/>
            <x v="1209"/>
            <x v="1210"/>
            <x v="1211"/>
            <x v="1216"/>
            <x v="1217"/>
            <x v="1223"/>
            <x v="1224"/>
            <x v="1227"/>
            <x v="1230"/>
            <x v="1231"/>
            <x v="1232"/>
            <x v="1233"/>
            <x v="1236"/>
            <x v="1237"/>
            <x v="1238"/>
          </reference>
        </references>
      </pivotArea>
    </format>
    <format dxfId="32">
      <pivotArea dataOnly="0" labelOnly="1" fieldPosition="0">
        <references count="1">
          <reference field="0" count="50">
            <x v="1239"/>
            <x v="1240"/>
            <x v="1242"/>
            <x v="1244"/>
            <x v="1245"/>
            <x v="1246"/>
            <x v="1248"/>
            <x v="1250"/>
            <x v="1251"/>
            <x v="1253"/>
            <x v="1254"/>
            <x v="1256"/>
            <x v="1258"/>
            <x v="1259"/>
            <x v="1260"/>
            <x v="1263"/>
            <x v="1264"/>
            <x v="1265"/>
            <x v="1270"/>
            <x v="1271"/>
            <x v="1274"/>
            <x v="1275"/>
            <x v="1276"/>
            <x v="1277"/>
            <x v="1278"/>
            <x v="1279"/>
            <x v="1280"/>
            <x v="1281"/>
            <x v="1282"/>
            <x v="1286"/>
            <x v="1287"/>
            <x v="1288"/>
            <x v="1290"/>
            <x v="1293"/>
            <x v="1294"/>
            <x v="1296"/>
            <x v="1297"/>
            <x v="1298"/>
            <x v="1300"/>
            <x v="1304"/>
            <x v="1305"/>
            <x v="1306"/>
            <x v="1307"/>
            <x v="1308"/>
            <x v="1309"/>
            <x v="1310"/>
            <x v="1311"/>
            <x v="1312"/>
            <x v="1315"/>
            <x v="1317"/>
          </reference>
        </references>
      </pivotArea>
    </format>
    <format dxfId="31">
      <pivotArea dataOnly="0" labelOnly="1" fieldPosition="0">
        <references count="1">
          <reference field="0" count="50">
            <x v="1320"/>
            <x v="1322"/>
            <x v="1328"/>
            <x v="1329"/>
            <x v="1331"/>
            <x v="1334"/>
            <x v="1335"/>
            <x v="1336"/>
            <x v="1338"/>
            <x v="1341"/>
            <x v="1342"/>
            <x v="1343"/>
            <x v="1344"/>
            <x v="1346"/>
            <x v="1348"/>
            <x v="1351"/>
            <x v="1352"/>
            <x v="1355"/>
            <x v="1357"/>
            <x v="1358"/>
            <x v="1360"/>
            <x v="1361"/>
            <x v="1363"/>
            <x v="1364"/>
            <x v="1365"/>
            <x v="1366"/>
            <x v="1368"/>
            <x v="1369"/>
            <x v="1372"/>
            <x v="1377"/>
            <x v="1379"/>
            <x v="1381"/>
            <x v="1382"/>
            <x v="1383"/>
            <x v="1386"/>
            <x v="1389"/>
            <x v="1390"/>
            <x v="1393"/>
            <x v="1396"/>
            <x v="1401"/>
            <x v="1402"/>
            <x v="1405"/>
            <x v="1406"/>
            <x v="1408"/>
            <x v="1409"/>
            <x v="1410"/>
            <x v="1412"/>
            <x v="1413"/>
            <x v="1414"/>
            <x v="1416"/>
          </reference>
        </references>
      </pivotArea>
    </format>
    <format dxfId="30">
      <pivotArea dataOnly="0" labelOnly="1" fieldPosition="0">
        <references count="1">
          <reference field="0" count="24">
            <x v="1419"/>
            <x v="1420"/>
            <x v="1421"/>
            <x v="1422"/>
            <x v="1423"/>
            <x v="1425"/>
            <x v="1426"/>
            <x v="1429"/>
            <x v="1430"/>
            <x v="1431"/>
            <x v="1433"/>
            <x v="1434"/>
            <x v="1435"/>
            <x v="1436"/>
            <x v="1438"/>
            <x v="1439"/>
            <x v="1440"/>
            <x v="1441"/>
            <x v="1444"/>
            <x v="1447"/>
            <x v="1452"/>
            <x v="1454"/>
            <x v="1455"/>
            <x v="1456"/>
          </reference>
        </references>
      </pivotArea>
    </format>
    <format dxfId="2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A2CB36-CBC6-F249-A844-F36C804965FE}" name="PivotTable125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G4:H185" firstHeaderRow="1" firstDataRow="1" firstDataCol="1" rowPageCount="1" colPageCount="1"/>
  <pivotFields count="87">
    <pivotField axis="axisRow" showAll="0">
      <items count="1461">
        <item x="1152"/>
        <item x="769"/>
        <item x="1101"/>
        <item x="64"/>
        <item x="1091"/>
        <item x="951"/>
        <item x="1217"/>
        <item x="737"/>
        <item x="194"/>
        <item x="234"/>
        <item x="581"/>
        <item x="1287"/>
        <item x="531"/>
        <item x="1335"/>
        <item x="490"/>
        <item x="182"/>
        <item x="677"/>
        <item x="618"/>
        <item x="1231"/>
        <item x="438"/>
        <item x="1293"/>
        <item x="190"/>
        <item x="1122"/>
        <item x="760"/>
        <item x="623"/>
        <item x="1413"/>
        <item x="338"/>
        <item x="1402"/>
        <item x="433"/>
        <item x="170"/>
        <item x="104"/>
        <item x="596"/>
        <item x="1400"/>
        <item x="476"/>
        <item x="1255"/>
        <item x="1230"/>
        <item x="964"/>
        <item x="369"/>
        <item x="351"/>
        <item x="386"/>
        <item x="569"/>
        <item x="481"/>
        <item x="867"/>
        <item x="749"/>
        <item x="464"/>
        <item x="1258"/>
        <item x="1176"/>
        <item x="1339"/>
        <item x="88"/>
        <item x="594"/>
        <item x="1016"/>
        <item x="204"/>
        <item x="538"/>
        <item x="859"/>
        <item x="387"/>
        <item x="561"/>
        <item x="1046"/>
        <item x="1223"/>
        <item x="1350"/>
        <item x="712"/>
        <item x="1229"/>
        <item x="96"/>
        <item x="1312"/>
        <item x="121"/>
        <item x="1009"/>
        <item x="1215"/>
        <item x="682"/>
        <item x="1166"/>
        <item x="275"/>
        <item x="358"/>
        <item x="738"/>
        <item x="863"/>
        <item x="1031"/>
        <item x="375"/>
        <item x="60"/>
        <item x="728"/>
        <item x="403"/>
        <item x="298"/>
        <item x="634"/>
        <item x="44"/>
        <item x="641"/>
        <item x="1020"/>
        <item x="1393"/>
        <item x="488"/>
        <item x="975"/>
        <item x="922"/>
        <item x="1286"/>
        <item x="1442"/>
        <item x="62"/>
        <item x="953"/>
        <item x="319"/>
        <item x="508"/>
        <item x="122"/>
        <item x="35"/>
        <item x="1008"/>
        <item x="945"/>
        <item x="1062"/>
        <item x="580"/>
        <item x="110"/>
        <item x="472"/>
        <item x="807"/>
        <item x="882"/>
        <item x="836"/>
        <item x="1453"/>
        <item x="199"/>
        <item x="1158"/>
        <item x="7"/>
        <item x="292"/>
        <item x="84"/>
        <item x="811"/>
        <item x="373"/>
        <item x="1075"/>
        <item x="1392"/>
        <item x="360"/>
        <item x="276"/>
        <item x="1048"/>
        <item x="530"/>
        <item x="1321"/>
        <item x="914"/>
        <item x="1262"/>
        <item x="658"/>
        <item x="232"/>
        <item x="443"/>
        <item x="939"/>
        <item x="843"/>
        <item x="209"/>
        <item x="762"/>
        <item x="184"/>
        <item x="592"/>
        <item x="440"/>
        <item x="605"/>
        <item x="1090"/>
        <item x="460"/>
        <item x="1094"/>
        <item x="633"/>
        <item x="675"/>
        <item x="617"/>
        <item x="897"/>
        <item x="1058"/>
        <item x="1017"/>
        <item x="696"/>
        <item x="1285"/>
        <item x="346"/>
        <item x="1063"/>
        <item x="543"/>
        <item x="1181"/>
        <item x="195"/>
        <item x="1100"/>
        <item x="1199"/>
        <item x="216"/>
        <item x="752"/>
        <item x="1412"/>
        <item x="703"/>
        <item x="496"/>
        <item x="135"/>
        <item x="143"/>
        <item x="320"/>
        <item x="1455"/>
        <item x="1228"/>
        <item x="1296"/>
        <item x="876"/>
        <item x="1178"/>
        <item x="1288"/>
        <item x="401"/>
        <item x="162"/>
        <item x="249"/>
        <item x="395"/>
        <item x="1395"/>
        <item x="1203"/>
        <item x="858"/>
        <item x="271"/>
        <item x="501"/>
        <item x="889"/>
        <item x="511"/>
        <item x="887"/>
        <item x="335"/>
        <item x="893"/>
        <item x="455"/>
        <item x="1440"/>
        <item x="132"/>
        <item x="1068"/>
        <item x="99"/>
        <item x="423"/>
        <item x="1168"/>
        <item x="28"/>
        <item x="12"/>
        <item x="908"/>
        <item x="75"/>
        <item x="837"/>
        <item x="1093"/>
        <item x="201"/>
        <item x="715"/>
        <item x="1057"/>
        <item x="1183"/>
        <item x="711"/>
        <item x="756"/>
        <item x="1388"/>
        <item x="197"/>
        <item x="48"/>
        <item x="1216"/>
        <item x="1154"/>
        <item x="804"/>
        <item x="141"/>
        <item x="1195"/>
        <item x="287"/>
        <item x="913"/>
        <item x="532"/>
        <item x="494"/>
        <item x="901"/>
        <item x="552"/>
        <item x="147"/>
        <item x="1454"/>
        <item x="1447"/>
        <item x="986"/>
        <item x="808"/>
        <item x="424"/>
        <item x="1207"/>
        <item x="159"/>
        <item x="238"/>
        <item x="1237"/>
        <item x="1325"/>
        <item x="1115"/>
        <item x="753"/>
        <item x="697"/>
        <item x="1177"/>
        <item x="683"/>
        <item x="979"/>
        <item x="663"/>
        <item x="611"/>
        <item x="1241"/>
        <item x="468"/>
        <item x="988"/>
        <item x="706"/>
        <item x="776"/>
        <item x="1113"/>
        <item x="684"/>
        <item x="1210"/>
        <item x="943"/>
        <item x="1407"/>
        <item x="278"/>
        <item x="1420"/>
        <item x="274"/>
        <item x="15"/>
        <item x="852"/>
        <item x="960"/>
        <item x="895"/>
        <item x="41"/>
        <item x="377"/>
        <item x="1167"/>
        <item x="458"/>
        <item x="240"/>
        <item x="1310"/>
        <item x="1205"/>
        <item x="555"/>
        <item x="418"/>
        <item x="1055"/>
        <item x="1155"/>
        <item x="1324"/>
        <item x="1108"/>
        <item x="410"/>
        <item x="533"/>
        <item x="1390"/>
        <item x="798"/>
        <item x="180"/>
        <item x="146"/>
        <item x="856"/>
        <item x="1012"/>
        <item x="236"/>
        <item x="241"/>
        <item x="766"/>
        <item x="1337"/>
        <item x="383"/>
        <item x="1065"/>
        <item x="446"/>
        <item x="864"/>
        <item x="154"/>
        <item x="1157"/>
        <item x="343"/>
        <item x="1356"/>
        <item x="803"/>
        <item x="903"/>
        <item x="1315"/>
        <item x="1373"/>
        <item x="1424"/>
        <item x="924"/>
        <item x="1307"/>
        <item x="526"/>
        <item x="690"/>
        <item x="616"/>
        <item x="63"/>
        <item x="1363"/>
        <item x="49"/>
        <item x="316"/>
        <item x="818"/>
        <item x="354"/>
        <item x="874"/>
        <item x="336"/>
        <item x="1005"/>
        <item x="638"/>
        <item x="337"/>
        <item x="359"/>
        <item x="1040"/>
        <item x="1109"/>
        <item x="720"/>
        <item x="5"/>
        <item x="1220"/>
        <item x="915"/>
        <item x="101"/>
        <item x="252"/>
        <item x="1173"/>
        <item x="937"/>
        <item x="296"/>
        <item x="235"/>
        <item x="589"/>
        <item x="157"/>
        <item x="1201"/>
        <item x="853"/>
        <item x="1326"/>
        <item x="946"/>
        <item x="854"/>
        <item x="1364"/>
        <item x="1225"/>
        <item x="886"/>
        <item x="385"/>
        <item x="619"/>
        <item x="258"/>
        <item x="949"/>
        <item x="491"/>
        <item x="76"/>
        <item x="95"/>
        <item x="562"/>
        <item x="439"/>
        <item x="1165"/>
        <item x="1202"/>
        <item x="1025"/>
        <item x="588"/>
        <item x="1292"/>
        <item x="1119"/>
        <item x="878"/>
        <item x="454"/>
        <item x="1132"/>
        <item x="326"/>
        <item x="310"/>
        <item x="1268"/>
        <item x="758"/>
        <item x="233"/>
        <item x="495"/>
        <item x="498"/>
        <item x="1136"/>
        <item x="1297"/>
        <item x="1376"/>
        <item x="885"/>
        <item x="264"/>
        <item x="177"/>
        <item x="244"/>
        <item x="983"/>
        <item x="927"/>
        <item x="761"/>
        <item x="435"/>
        <item x="1035"/>
        <item x="824"/>
        <item x="246"/>
        <item x="1147"/>
        <item x="707"/>
        <item x="788"/>
        <item x="111"/>
        <item x="545"/>
        <item x="524"/>
        <item x="365"/>
        <item x="474"/>
        <item x="1077"/>
        <item x="482"/>
        <item x="873"/>
        <item x="356"/>
        <item x="1151"/>
        <item x="128"/>
        <item x="992"/>
        <item x="1221"/>
        <item x="1459"/>
        <item x="1078"/>
        <item x="138"/>
        <item x="1316"/>
        <item x="1328"/>
        <item x="178"/>
        <item x="935"/>
        <item x="1186"/>
        <item x="38"/>
        <item x="764"/>
        <item x="1060"/>
        <item x="1409"/>
        <item x="17"/>
        <item x="1106"/>
        <item x="466"/>
        <item x="262"/>
        <item x="250"/>
        <item x="406"/>
        <item x="713"/>
        <item x="519"/>
        <item x="106"/>
        <item x="1318"/>
        <item x="1002"/>
        <item x="1265"/>
        <item x="251"/>
        <item x="1036"/>
        <item x="981"/>
        <item x="771"/>
        <item x="219"/>
        <item x="68"/>
        <item x="1354"/>
        <item x="1398"/>
        <item x="445"/>
        <item x="400"/>
        <item x="1443"/>
        <item x="171"/>
        <item x="950"/>
        <item x="1381"/>
        <item x="825"/>
        <item x="82"/>
        <item x="243"/>
        <item x="626"/>
        <item x="1004"/>
        <item x="817"/>
        <item x="382"/>
        <item x="1027"/>
        <item x="405"/>
        <item x="280"/>
        <item x="904"/>
        <item x="421"/>
        <item x="1374"/>
        <item x="898"/>
        <item x="685"/>
        <item x="91"/>
        <item x="688"/>
        <item x="1011"/>
        <item x="710"/>
        <item x="997"/>
        <item x="87"/>
        <item x="165"/>
        <item x="51"/>
        <item x="114"/>
        <item x="1439"/>
        <item x="396"/>
        <item x="188"/>
        <item x="1301"/>
        <item x="958"/>
        <item x="408"/>
        <item x="606"/>
        <item x="1033"/>
        <item x="225"/>
        <item x="293"/>
        <item x="186"/>
        <item x="755"/>
        <item x="993"/>
        <item x="1421"/>
        <item x="768"/>
        <item x="735"/>
        <item x="69"/>
        <item x="384"/>
        <item x="145"/>
        <item x="318"/>
        <item x="1446"/>
        <item x="217"/>
        <item x="567"/>
        <item x="205"/>
        <item x="826"/>
        <item x="1185"/>
        <item x="676"/>
        <item x="273"/>
        <item x="1343"/>
        <item x="941"/>
        <item x="880"/>
        <item x="813"/>
        <item x="1246"/>
        <item x="1360"/>
        <item x="1072"/>
        <item x="539"/>
        <item x="1015"/>
        <item x="1351"/>
        <item x="1396"/>
        <item x="222"/>
        <item x="1234"/>
        <item x="1169"/>
        <item x="59"/>
        <item x="1021"/>
        <item x="521"/>
        <item x="329"/>
        <item x="579"/>
        <item x="701"/>
        <item x="22"/>
        <item x="660"/>
        <item x="759"/>
        <item x="266"/>
        <item x="1362"/>
        <item x="487"/>
        <item x="227"/>
        <item x="100"/>
        <item x="933"/>
        <item x="156"/>
        <item x="609"/>
        <item x="437"/>
        <item x="730"/>
        <item x="1271"/>
        <item x="572"/>
        <item x="480"/>
        <item x="739"/>
        <item x="345"/>
        <item x="944"/>
        <item x="1445"/>
        <item x="179"/>
        <item x="473"/>
        <item x="342"/>
        <item x="1250"/>
        <item x="441"/>
        <item x="868"/>
        <item x="168"/>
        <item x="1456"/>
        <item x="723"/>
        <item x="995"/>
        <item x="1028"/>
        <item x="169"/>
        <item x="23"/>
        <item x="429"/>
        <item x="288"/>
        <item x="1417"/>
        <item x="998"/>
        <item x="1256"/>
        <item x="411"/>
        <item x="1438"/>
        <item x="108"/>
        <item x="434"/>
        <item x="894"/>
        <item x="94"/>
        <item x="388"/>
        <item x="282"/>
        <item x="1212"/>
        <item x="34"/>
        <item x="1024"/>
        <item x="724"/>
        <item x="637"/>
        <item x="1103"/>
        <item x="1357"/>
        <item x="1087"/>
        <item x="1030"/>
        <item x="1018"/>
        <item x="1365"/>
        <item x="900"/>
        <item x="133"/>
        <item x="670"/>
        <item x="391"/>
        <item x="1159"/>
        <item x="790"/>
        <item x="415"/>
        <item x="1341"/>
        <item x="311"/>
        <item x="1163"/>
        <item x="126"/>
        <item x="432"/>
        <item x="113"/>
        <item x="1003"/>
        <item x="1139"/>
        <item x="426"/>
        <item x="742"/>
        <item x="255"/>
        <item x="81"/>
        <item x="934"/>
        <item x="61"/>
        <item x="1281"/>
        <item x="1219"/>
        <item x="869"/>
        <item x="840"/>
        <item x="583"/>
        <item x="459"/>
        <item x="1458"/>
        <item x="1083"/>
        <item x="698"/>
        <item x="290"/>
        <item x="174"/>
        <item x="602"/>
        <item x="1369"/>
        <item x="379"/>
        <item x="497"/>
        <item x="1432"/>
        <item x="912"/>
        <item x="13"/>
        <item x="208"/>
        <item x="1284"/>
        <item x="80"/>
        <item x="865"/>
        <item x="644"/>
        <item x="191"/>
        <item x="1204"/>
        <item x="1434"/>
        <item x="860"/>
        <item x="1141"/>
        <item x="748"/>
        <item x="1283"/>
        <item x="30"/>
        <item x="1302"/>
        <item x="815"/>
        <item x="846"/>
        <item x="1279"/>
        <item x="226"/>
        <item x="929"/>
        <item x="1187"/>
        <item x="1128"/>
        <item x="585"/>
        <item x="1000"/>
        <item x="295"/>
        <item x="206"/>
        <item x="506"/>
        <item x="1088"/>
        <item x="829"/>
        <item x="1105"/>
        <item x="1379"/>
        <item x="705"/>
        <item x="541"/>
        <item x="1114"/>
        <item x="364"/>
        <item x="1404"/>
        <item x="1172"/>
        <item x="55"/>
        <item x="745"/>
        <item x="792"/>
        <item x="1069"/>
        <item x="722"/>
        <item x="528"/>
        <item x="493"/>
        <item x="392"/>
        <item x="653"/>
        <item x="554"/>
        <item x="2"/>
        <item x="1309"/>
        <item x="812"/>
        <item x="371"/>
        <item x="847"/>
        <item x="57"/>
        <item x="214"/>
        <item x="362"/>
        <item x="39"/>
        <item x="1303"/>
        <item x="1175"/>
        <item x="1095"/>
        <item x="726"/>
        <item x="650"/>
        <item x="1450"/>
        <item x="699"/>
        <item x="321"/>
        <item x="355"/>
        <item x="593"/>
        <item x="664"/>
        <item x="1378"/>
        <item x="245"/>
        <item x="991"/>
        <item x="27"/>
        <item x="982"/>
        <item x="686"/>
        <item x="475"/>
        <item x="198"/>
        <item x="303"/>
        <item x="559"/>
        <item x="784"/>
        <item x="971"/>
        <item x="642"/>
        <item x="721"/>
        <item x="1299"/>
        <item x="1089"/>
        <item x="587"/>
        <item x="955"/>
        <item x="413"/>
        <item x="130"/>
        <item x="1263"/>
        <item x="153"/>
        <item x="809"/>
        <item x="431"/>
        <item x="573"/>
        <item x="822"/>
        <item x="20"/>
        <item x="142"/>
        <item x="1429"/>
        <item x="509"/>
        <item x="849"/>
        <item x="200"/>
        <item x="990"/>
        <item x="1124"/>
        <item x="1042"/>
        <item x="870"/>
        <item x="1394"/>
        <item x="1197"/>
        <item x="1377"/>
        <item x="1257"/>
        <item x="1191"/>
        <item x="969"/>
        <item x="905"/>
        <item x="117"/>
        <item x="215"/>
        <item x="891"/>
        <item x="118"/>
        <item x="344"/>
        <item x="568"/>
        <item x="1190"/>
        <item x="1133"/>
        <item x="647"/>
        <item x="1346"/>
        <item x="16"/>
        <item x="1206"/>
        <item x="185"/>
        <item x="704"/>
        <item x="1311"/>
        <item x="1385"/>
        <item x="591"/>
        <item x="207"/>
        <item x="18"/>
        <item x="892"/>
        <item x="674"/>
        <item x="786"/>
        <item x="743"/>
        <item x="10"/>
        <item x="736"/>
        <item x="948"/>
        <item x="649"/>
        <item x="879"/>
        <item x="1192"/>
        <item x="671"/>
        <item x="366"/>
        <item x="1411"/>
        <item x="669"/>
        <item x="902"/>
        <item x="1375"/>
        <item x="453"/>
        <item x="152"/>
        <item x="972"/>
        <item x="1161"/>
        <item x="1034"/>
        <item x="510"/>
        <item x="628"/>
        <item x="56"/>
        <item x="327"/>
        <item x="1276"/>
        <item x="890"/>
        <item x="1214"/>
        <item x="42"/>
        <item x="502"/>
        <item x="1079"/>
        <item x="548"/>
        <item x="936"/>
        <item x="767"/>
        <item x="1080"/>
        <item x="4"/>
        <item x="996"/>
        <item x="277"/>
        <item x="40"/>
        <item x="1148"/>
        <item x="1007"/>
        <item x="1275"/>
        <item x="645"/>
        <item x="1049"/>
        <item x="1397"/>
        <item x="832"/>
        <item x="1044"/>
        <item x="984"/>
        <item x="471"/>
        <item x="140"/>
        <item x="1448"/>
        <item x="1061"/>
        <item x="977"/>
        <item x="1437"/>
        <item x="896"/>
        <item x="253"/>
        <item x="1213"/>
        <item x="1180"/>
        <item x="862"/>
        <item x="340"/>
        <item x="765"/>
        <item x="448"/>
        <item x="1355"/>
        <item x="1022"/>
        <item x="1282"/>
        <item x="746"/>
        <item x="797"/>
        <item x="806"/>
        <item x="973"/>
        <item x="923"/>
        <item x="1111"/>
        <item x="828"/>
        <item x="52"/>
        <item x="615"/>
        <item x="66"/>
        <item x="1218"/>
        <item x="363"/>
        <item x="603"/>
        <item x="1242"/>
        <item x="779"/>
        <item x="994"/>
        <item x="1387"/>
        <item x="963"/>
        <item x="850"/>
        <item x="795"/>
        <item x="350"/>
        <item x="1435"/>
        <item x="224"/>
        <item x="1013"/>
        <item x="70"/>
        <item x="1261"/>
        <item x="1436"/>
        <item x="370"/>
        <item x="1430"/>
        <item x="613"/>
        <item x="137"/>
        <item x="604"/>
        <item x="14"/>
        <item x="810"/>
        <item x="1196"/>
        <item x="347"/>
        <item x="447"/>
        <item x="79"/>
        <item x="1037"/>
        <item x="378"/>
        <item x="1129"/>
        <item x="692"/>
        <item x="1444"/>
        <item x="1146"/>
        <item x="349"/>
        <item x="1174"/>
        <item x="248"/>
        <item x="1342"/>
        <item x="1415"/>
        <item x="139"/>
        <item x="1097"/>
        <item x="622"/>
        <item x="1236"/>
        <item x="428"/>
        <item x="1239"/>
        <item x="1160"/>
        <item x="560"/>
        <item x="505"/>
        <item x="330"/>
        <item x="297"/>
        <item x="729"/>
        <item x="976"/>
        <item x="285"/>
        <item x="160"/>
        <item x="25"/>
        <item x="598"/>
        <item x="507"/>
        <item x="67"/>
        <item x="754"/>
        <item x="942"/>
        <item x="727"/>
        <item x="29"/>
        <item x="770"/>
        <item x="1142"/>
        <item x="1140"/>
        <item x="261"/>
        <item x="563"/>
        <item x="399"/>
        <item x="517"/>
        <item x="830"/>
        <item x="956"/>
        <item x="774"/>
        <item x="635"/>
        <item x="78"/>
        <item x="582"/>
        <item x="875"/>
        <item x="463"/>
        <item x="1380"/>
        <item x="672"/>
        <item x="1336"/>
        <item x="503"/>
        <item x="302"/>
        <item x="947"/>
        <item x="516"/>
        <item x="1023"/>
        <item x="352"/>
        <item x="317"/>
        <item x="259"/>
        <item x="1384"/>
        <item x="549"/>
        <item x="1211"/>
        <item x="513"/>
        <item x="823"/>
        <item x="1252"/>
        <item x="916"/>
        <item x="928"/>
        <item x="50"/>
        <item x="608"/>
        <item x="1052"/>
        <item x="467"/>
        <item x="398"/>
        <item x="681"/>
        <item x="357"/>
        <item x="309"/>
        <item x="831"/>
        <item x="537"/>
        <item x="380"/>
        <item x="838"/>
        <item x="535"/>
        <item x="218"/>
        <item x="839"/>
        <item x="1457"/>
        <item x="504"/>
        <item x="689"/>
        <item x="422"/>
        <item x="1149"/>
        <item x="1358"/>
        <item x="607"/>
        <item x="374"/>
        <item x="1349"/>
        <item x="221"/>
        <item x="866"/>
        <item x="1289"/>
        <item x="492"/>
        <item x="800"/>
        <item x="150"/>
        <item x="306"/>
        <item x="1441"/>
        <item x="665"/>
        <item x="312"/>
        <item x="414"/>
        <item x="921"/>
        <item x="451"/>
        <item x="957"/>
        <item x="19"/>
        <item x="1273"/>
        <item x="940"/>
        <item x="851"/>
        <item x="816"/>
        <item x="1171"/>
        <item x="631"/>
        <item x="1104"/>
        <item x="1014"/>
        <item x="1382"/>
        <item x="571"/>
        <item x="1344"/>
        <item x="1208"/>
        <item x="500"/>
        <item x="164"/>
        <item x="1162"/>
        <item x="1270"/>
        <item x="1323"/>
        <item x="256"/>
        <item x="785"/>
        <item x="1056"/>
        <item x="793"/>
        <item x="621"/>
        <item x="457"/>
        <item x="9"/>
        <item x="465"/>
        <item x="1134"/>
        <item x="1131"/>
        <item x="718"/>
        <item x="322"/>
        <item x="566"/>
        <item x="714"/>
        <item x="651"/>
        <item x="750"/>
        <item x="283"/>
        <item x="845"/>
        <item x="518"/>
        <item x="1153"/>
        <item x="1045"/>
        <item x="436"/>
        <item x="814"/>
        <item x="757"/>
        <item x="1405"/>
        <item x="1126"/>
        <item x="1274"/>
        <item x="247"/>
        <item x="389"/>
        <item x="33"/>
        <item x="449"/>
        <item x="315"/>
        <item x="1135"/>
        <item x="841"/>
        <item x="1403"/>
        <item x="45"/>
        <item x="1071"/>
        <item x="131"/>
        <item x="1308"/>
        <item x="372"/>
        <item x="542"/>
        <item x="514"/>
        <item x="1038"/>
        <item x="1368"/>
        <item x="1125"/>
        <item x="805"/>
        <item x="334"/>
        <item x="31"/>
        <item x="1452"/>
        <item x="782"/>
        <item x="1319"/>
        <item x="1010"/>
        <item x="6"/>
        <item x="557"/>
        <item x="1267"/>
        <item x="1347"/>
        <item x="281"/>
        <item x="512"/>
        <item x="678"/>
        <item x="127"/>
        <item x="1313"/>
        <item x="348"/>
        <item x="89"/>
        <item x="1345"/>
        <item x="781"/>
        <item x="1243"/>
        <item x="796"/>
        <item x="679"/>
        <item x="667"/>
        <item x="1226"/>
        <item x="166"/>
        <item x="304"/>
        <item x="576"/>
        <item x="134"/>
        <item x="36"/>
        <item x="300"/>
        <item x="1096"/>
        <item x="999"/>
        <item x="871"/>
        <item x="920"/>
        <item x="1238"/>
        <item x="1253"/>
        <item x="1317"/>
        <item x="192"/>
        <item x="1244"/>
        <item x="787"/>
        <item x="716"/>
        <item x="489"/>
        <item x="1389"/>
        <item x="267"/>
        <item x="708"/>
        <item x="71"/>
        <item x="116"/>
        <item x="952"/>
        <item x="1116"/>
        <item x="228"/>
        <item x="427"/>
        <item x="1410"/>
        <item x="1099"/>
        <item x="661"/>
        <item x="659"/>
        <item x="430"/>
        <item x="599"/>
        <item x="1249"/>
        <item x="911"/>
        <item x="855"/>
        <item x="397"/>
        <item x="1294"/>
        <item x="961"/>
        <item x="499"/>
        <item x="284"/>
        <item x="1383"/>
        <item x="1401"/>
        <item x="556"/>
        <item x="420"/>
        <item x="1127"/>
        <item x="780"/>
        <item x="1254"/>
        <item x="970"/>
        <item x="1428"/>
        <item x="202"/>
        <item x="1092"/>
        <item x="212"/>
        <item x="24"/>
        <item x="148"/>
        <item x="601"/>
        <item x="1001"/>
        <item x="938"/>
        <item x="558"/>
        <item x="733"/>
        <item x="313"/>
        <item x="409"/>
        <item x="639"/>
        <item x="294"/>
        <item x="794"/>
        <item x="1322"/>
        <item x="254"/>
        <item x="220"/>
        <item x="656"/>
        <item x="1194"/>
        <item x="959"/>
        <item x="700"/>
        <item x="536"/>
        <item x="1117"/>
        <item x="553"/>
        <item x="985"/>
        <item x="925"/>
        <item x="732"/>
        <item x="1277"/>
        <item x="1184"/>
        <item x="1245"/>
        <item x="328"/>
        <item x="1043"/>
        <item x="155"/>
        <item x="574"/>
        <item x="402"/>
        <item x="1329"/>
        <item x="53"/>
        <item x="884"/>
        <item x="213"/>
        <item x="833"/>
        <item x="103"/>
        <item x="695"/>
        <item x="485"/>
        <item x="469"/>
        <item x="666"/>
        <item x="966"/>
        <item x="909"/>
        <item x="1367"/>
        <item x="1076"/>
        <item x="1222"/>
        <item x="974"/>
        <item x="775"/>
        <item x="416"/>
        <item x="353"/>
        <item x="361"/>
        <item x="1408"/>
        <item x="1112"/>
        <item x="614"/>
        <item x="456"/>
        <item x="462"/>
        <item x="102"/>
        <item x="1272"/>
        <item x="404"/>
        <item x="291"/>
        <item x="926"/>
        <item x="394"/>
        <item x="1371"/>
        <item x="1232"/>
        <item x="1224"/>
        <item x="848"/>
        <item x="176"/>
        <item x="919"/>
        <item x="3"/>
        <item x="978"/>
        <item x="1006"/>
        <item x="167"/>
        <item x="331"/>
        <item x="1"/>
        <item x="802"/>
        <item x="105"/>
        <item x="339"/>
        <item x="773"/>
        <item x="1331"/>
        <item x="470"/>
        <item x="270"/>
        <item x="173"/>
        <item x="883"/>
        <item x="269"/>
        <item x="163"/>
        <item x="107"/>
        <item x="325"/>
        <item x="484"/>
        <item x="412"/>
        <item x="187"/>
        <item x="586"/>
        <item x="777"/>
        <item x="575"/>
        <item x="1372"/>
        <item x="1406"/>
        <item x="741"/>
        <item x="821"/>
        <item x="381"/>
        <item x="627"/>
        <item x="655"/>
        <item x="835"/>
        <item x="1451"/>
        <item x="1426"/>
        <item x="1086"/>
        <item x="210"/>
        <item x="989"/>
        <item x="1170"/>
        <item x="442"/>
        <item x="1304"/>
        <item x="286"/>
        <item x="203"/>
        <item x="931"/>
        <item x="872"/>
        <item x="161"/>
        <item x="119"/>
        <item x="368"/>
        <item x="910"/>
        <item x="1418"/>
        <item x="1182"/>
        <item x="112"/>
        <item x="550"/>
        <item x="144"/>
        <item x="21"/>
        <item x="967"/>
        <item x="1118"/>
        <item x="1053"/>
        <item x="515"/>
        <item x="1047"/>
        <item x="158"/>
        <item x="1051"/>
        <item x="646"/>
        <item x="1259"/>
        <item x="1353"/>
        <item x="73"/>
        <item x="1098"/>
        <item x="547"/>
        <item x="673"/>
        <item x="1032"/>
        <item x="149"/>
        <item x="1082"/>
        <item x="751"/>
        <item x="917"/>
        <item x="597"/>
        <item x="1156"/>
        <item x="522"/>
        <item x="1334"/>
        <item x="932"/>
        <item x="899"/>
        <item x="265"/>
        <item x="578"/>
        <item x="529"/>
        <item x="590"/>
        <item x="827"/>
        <item x="1449"/>
        <item x="289"/>
        <item x="687"/>
        <item x="551"/>
        <item x="624"/>
        <item x="314"/>
        <item x="341"/>
        <item x="1233"/>
        <item x="450"/>
        <item x="1414"/>
        <item x="570"/>
        <item x="1419"/>
        <item x="486"/>
        <item x="820"/>
        <item x="520"/>
        <item x="527"/>
        <item x="479"/>
        <item x="47"/>
        <item x="58"/>
        <item x="1137"/>
        <item x="1227"/>
        <item x="1291"/>
        <item x="1327"/>
        <item x="1150"/>
        <item x="1391"/>
        <item x="744"/>
        <item x="1352"/>
        <item x="183"/>
        <item x="877"/>
        <item x="1260"/>
        <item x="783"/>
        <item x="77"/>
        <item x="323"/>
        <item x="636"/>
        <item x="1138"/>
        <item x="630"/>
        <item x="747"/>
        <item x="1145"/>
        <item x="196"/>
        <item x="968"/>
        <item x="124"/>
        <item x="1269"/>
        <item x="648"/>
        <item x="1067"/>
        <item x="407"/>
        <item x="425"/>
        <item x="86"/>
        <item x="1019"/>
        <item x="1050"/>
        <item x="43"/>
        <item x="1433"/>
        <item x="211"/>
        <item x="452"/>
        <item x="844"/>
        <item x="629"/>
        <item x="584"/>
        <item x="478"/>
        <item x="32"/>
        <item x="299"/>
        <item x="725"/>
        <item x="620"/>
        <item x="1121"/>
        <item x="98"/>
        <item x="1123"/>
        <item x="906"/>
        <item x="799"/>
        <item x="694"/>
        <item x="85"/>
        <item x="231"/>
        <item x="546"/>
        <item x="565"/>
        <item x="1073"/>
        <item x="1338"/>
        <item x="564"/>
        <item x="709"/>
        <item x="11"/>
        <item x="772"/>
        <item x="390"/>
        <item x="625"/>
        <item x="540"/>
        <item x="1247"/>
        <item x="1298"/>
        <item x="461"/>
        <item x="1064"/>
        <item x="272"/>
        <item x="962"/>
        <item x="1264"/>
        <item x="1188"/>
        <item x="1348"/>
        <item x="1251"/>
        <item x="954"/>
        <item x="301"/>
        <item x="918"/>
        <item x="483"/>
        <item x="1266"/>
        <item x="907"/>
        <item x="1066"/>
        <item x="367"/>
        <item x="652"/>
        <item x="1425"/>
        <item x="1306"/>
        <item x="1110"/>
        <item x="376"/>
        <item x="419"/>
        <item x="307"/>
        <item x="930"/>
        <item x="239"/>
        <item x="1332"/>
        <item x="123"/>
        <item x="193"/>
        <item x="861"/>
        <item x="109"/>
        <item x="1026"/>
        <item x="1333"/>
        <item x="778"/>
        <item x="230"/>
        <item x="229"/>
        <item x="668"/>
        <item x="801"/>
        <item x="734"/>
        <item x="257"/>
        <item x="1130"/>
        <item x="719"/>
        <item x="691"/>
        <item x="1179"/>
        <item x="1120"/>
        <item x="175"/>
        <item x="1340"/>
        <item x="92"/>
        <item x="643"/>
        <item x="1361"/>
        <item x="1039"/>
        <item x="0"/>
        <item x="654"/>
        <item x="525"/>
        <item x="223"/>
        <item x="987"/>
        <item x="1085"/>
        <item x="632"/>
        <item x="600"/>
        <item x="702"/>
        <item x="1070"/>
        <item x="1235"/>
        <item x="120"/>
        <item x="1295"/>
        <item x="115"/>
        <item x="1320"/>
        <item x="1240"/>
        <item x="1074"/>
        <item x="1059"/>
        <item x="789"/>
        <item x="1143"/>
        <item x="1164"/>
        <item x="90"/>
        <item x="393"/>
        <item x="1029"/>
        <item x="1102"/>
        <item x="1278"/>
        <item x="1399"/>
        <item x="189"/>
        <item x="268"/>
        <item x="731"/>
        <item x="1330"/>
        <item x="54"/>
        <item x="680"/>
        <item x="97"/>
        <item x="83"/>
        <item x="237"/>
        <item x="125"/>
        <item x="1386"/>
        <item x="72"/>
        <item x="1359"/>
        <item x="260"/>
        <item x="1081"/>
        <item x="612"/>
        <item x="610"/>
        <item x="26"/>
        <item x="1305"/>
        <item x="1290"/>
        <item x="305"/>
        <item x="93"/>
        <item x="324"/>
        <item x="151"/>
        <item x="181"/>
        <item x="1198"/>
        <item x="1314"/>
        <item x="1416"/>
        <item x="65"/>
        <item x="1189"/>
        <item x="717"/>
        <item x="881"/>
        <item x="37"/>
        <item x="888"/>
        <item x="1107"/>
        <item x="332"/>
        <item x="308"/>
        <item x="1280"/>
        <item x="136"/>
        <item x="1370"/>
        <item x="8"/>
        <item x="1041"/>
        <item x="544"/>
        <item x="657"/>
        <item x="640"/>
        <item x="791"/>
        <item x="1144"/>
        <item x="1423"/>
        <item x="444"/>
        <item x="477"/>
        <item x="965"/>
        <item x="279"/>
        <item x="242"/>
        <item x="857"/>
        <item x="1300"/>
        <item x="763"/>
        <item x="172"/>
        <item x="1084"/>
        <item x="819"/>
        <item x="523"/>
        <item x="693"/>
        <item x="1431"/>
        <item x="417"/>
        <item x="842"/>
        <item x="129"/>
        <item x="1193"/>
        <item x="1427"/>
        <item x="74"/>
        <item x="1209"/>
        <item x="595"/>
        <item x="534"/>
        <item x="980"/>
        <item x="46"/>
        <item x="662"/>
        <item x="740"/>
        <item x="1422"/>
        <item x="1248"/>
        <item x="1366"/>
        <item x="1200"/>
        <item x="1054"/>
        <item x="834"/>
        <item x="263"/>
        <item x="333"/>
        <item x="5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h="1" x="1"/>
        <item h="1" x="4"/>
        <item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numFmtId="164" showAll="0"/>
    <pivotField showAll="0"/>
  </pivotFields>
  <rowFields count="1">
    <field x="0"/>
  </rowFields>
  <rowItems count="181">
    <i>
      <x v="3"/>
    </i>
    <i>
      <x v="4"/>
    </i>
    <i>
      <x v="11"/>
    </i>
    <i>
      <x v="13"/>
    </i>
    <i>
      <x v="20"/>
    </i>
    <i>
      <x v="25"/>
    </i>
    <i>
      <x v="27"/>
    </i>
    <i>
      <x v="35"/>
    </i>
    <i>
      <x v="47"/>
    </i>
    <i>
      <x v="53"/>
    </i>
    <i>
      <x v="58"/>
    </i>
    <i>
      <x v="65"/>
    </i>
    <i>
      <x v="82"/>
    </i>
    <i>
      <x v="103"/>
    </i>
    <i>
      <x v="112"/>
    </i>
    <i>
      <x v="118"/>
    </i>
    <i>
      <x v="137"/>
    </i>
    <i>
      <x v="138"/>
    </i>
    <i>
      <x v="151"/>
    </i>
    <i>
      <x v="157"/>
    </i>
    <i>
      <x v="161"/>
    </i>
    <i>
      <x v="167"/>
    </i>
    <i>
      <x v="178"/>
    </i>
    <i>
      <x v="185"/>
    </i>
    <i>
      <x v="196"/>
    </i>
    <i>
      <x v="199"/>
    </i>
    <i>
      <x v="224"/>
    </i>
    <i>
      <x v="226"/>
    </i>
    <i>
      <x v="231"/>
    </i>
    <i>
      <x v="238"/>
    </i>
    <i>
      <x v="261"/>
    </i>
    <i>
      <x v="270"/>
    </i>
    <i>
      <x v="272"/>
    </i>
    <i>
      <x v="278"/>
    </i>
    <i>
      <x v="283"/>
    </i>
    <i>
      <x v="302"/>
    </i>
    <i>
      <x v="304"/>
    </i>
    <i>
      <x v="305"/>
    </i>
    <i>
      <x v="306"/>
    </i>
    <i>
      <x v="309"/>
    </i>
    <i>
      <x v="317"/>
    </i>
    <i>
      <x v="318"/>
    </i>
    <i>
      <x v="320"/>
    </i>
    <i>
      <x v="321"/>
    </i>
    <i>
      <x v="332"/>
    </i>
    <i>
      <x v="336"/>
    </i>
    <i>
      <x v="349"/>
    </i>
    <i>
      <x v="378"/>
    </i>
    <i>
      <x v="389"/>
    </i>
    <i>
      <x v="408"/>
    </i>
    <i>
      <x v="409"/>
    </i>
    <i>
      <x v="414"/>
    </i>
    <i>
      <x v="417"/>
    </i>
    <i>
      <x v="423"/>
    </i>
    <i>
      <x v="440"/>
    </i>
    <i>
      <x v="443"/>
    </i>
    <i>
      <x v="456"/>
    </i>
    <i>
      <x v="468"/>
    </i>
    <i>
      <x v="473"/>
    </i>
    <i>
      <x v="477"/>
    </i>
    <i>
      <x v="478"/>
    </i>
    <i>
      <x v="480"/>
    </i>
    <i>
      <x v="481"/>
    </i>
    <i>
      <x v="515"/>
    </i>
    <i>
      <x v="517"/>
    </i>
    <i>
      <x v="523"/>
    </i>
    <i>
      <x v="524"/>
    </i>
    <i>
      <x v="527"/>
    </i>
    <i>
      <x v="540"/>
    </i>
    <i>
      <x v="541"/>
    </i>
    <i>
      <x v="545"/>
    </i>
    <i>
      <x v="552"/>
    </i>
    <i>
      <x v="554"/>
    </i>
    <i>
      <x v="566"/>
    </i>
    <i>
      <x v="581"/>
    </i>
    <i>
      <x v="585"/>
    </i>
    <i>
      <x v="591"/>
    </i>
    <i>
      <x v="595"/>
    </i>
    <i>
      <x v="597"/>
    </i>
    <i>
      <x v="610"/>
    </i>
    <i>
      <x v="618"/>
    </i>
    <i>
      <x v="619"/>
    </i>
    <i>
      <x v="639"/>
    </i>
    <i>
      <x v="644"/>
    </i>
    <i>
      <x v="654"/>
    </i>
    <i>
      <x v="661"/>
    </i>
    <i>
      <x v="664"/>
    </i>
    <i>
      <x v="676"/>
    </i>
    <i>
      <x v="678"/>
    </i>
    <i>
      <x v="683"/>
    </i>
    <i>
      <x v="691"/>
    </i>
    <i>
      <x v="700"/>
    </i>
    <i>
      <x v="702"/>
    </i>
    <i>
      <x v="718"/>
    </i>
    <i>
      <x v="724"/>
    </i>
    <i>
      <x v="728"/>
    </i>
    <i>
      <x v="737"/>
    </i>
    <i>
      <x v="753"/>
    </i>
    <i>
      <x v="759"/>
    </i>
    <i>
      <x v="763"/>
    </i>
    <i>
      <x v="769"/>
    </i>
    <i>
      <x v="774"/>
    </i>
    <i>
      <x v="776"/>
    </i>
    <i>
      <x v="798"/>
    </i>
    <i>
      <x v="803"/>
    </i>
    <i>
      <x v="817"/>
    </i>
    <i>
      <x v="825"/>
    </i>
    <i>
      <x v="844"/>
    </i>
    <i>
      <x v="866"/>
    </i>
    <i>
      <x v="877"/>
    </i>
    <i>
      <x v="898"/>
    </i>
    <i>
      <x v="903"/>
    </i>
    <i>
      <x v="906"/>
    </i>
    <i>
      <x v="913"/>
    </i>
    <i>
      <x v="918"/>
    </i>
    <i>
      <x v="926"/>
    </i>
    <i>
      <x v="930"/>
    </i>
    <i>
      <x v="932"/>
    </i>
    <i>
      <x v="938"/>
    </i>
    <i>
      <x v="947"/>
    </i>
    <i>
      <x v="981"/>
    </i>
    <i>
      <x v="987"/>
    </i>
    <i>
      <x v="990"/>
    </i>
    <i>
      <x v="994"/>
    </i>
    <i>
      <x v="1002"/>
    </i>
    <i>
      <x v="1027"/>
    </i>
    <i>
      <x v="1032"/>
    </i>
    <i>
      <x v="1033"/>
    </i>
    <i>
      <x v="1036"/>
    </i>
    <i>
      <x v="1046"/>
    </i>
    <i>
      <x v="1058"/>
    </i>
    <i>
      <x v="1061"/>
    </i>
    <i>
      <x v="1074"/>
    </i>
    <i>
      <x v="1087"/>
    </i>
    <i>
      <x v="1109"/>
    </i>
    <i>
      <x v="1115"/>
    </i>
    <i>
      <x v="1121"/>
    </i>
    <i>
      <x v="1126"/>
    </i>
    <i>
      <x v="1127"/>
    </i>
    <i>
      <x v="1142"/>
    </i>
    <i>
      <x v="1158"/>
    </i>
    <i>
      <x v="1166"/>
    </i>
    <i>
      <x v="1169"/>
    </i>
    <i>
      <x v="1182"/>
    </i>
    <i>
      <x v="1184"/>
    </i>
    <i>
      <x v="1187"/>
    </i>
    <i>
      <x v="1196"/>
    </i>
    <i>
      <x v="1205"/>
    </i>
    <i>
      <x v="1226"/>
    </i>
    <i>
      <x v="1228"/>
    </i>
    <i>
      <x v="1241"/>
    </i>
    <i>
      <x v="1243"/>
    </i>
    <i>
      <x v="1247"/>
    </i>
    <i>
      <x v="1267"/>
    </i>
    <i>
      <x v="1268"/>
    </i>
    <i>
      <x v="1289"/>
    </i>
    <i>
      <x v="1302"/>
    </i>
    <i>
      <x v="1303"/>
    </i>
    <i>
      <x v="1313"/>
    </i>
    <i>
      <x v="1316"/>
    </i>
    <i>
      <x v="1318"/>
    </i>
    <i>
      <x v="1324"/>
    </i>
    <i>
      <x v="1330"/>
    </i>
    <i>
      <x v="1347"/>
    </i>
    <i>
      <x v="1353"/>
    </i>
    <i>
      <x v="1354"/>
    </i>
    <i>
      <x v="1359"/>
    </i>
    <i>
      <x v="1373"/>
    </i>
    <i>
      <x v="1374"/>
    </i>
    <i>
      <x v="1375"/>
    </i>
    <i>
      <x v="1388"/>
    </i>
    <i>
      <x v="1391"/>
    </i>
    <i>
      <x v="1394"/>
    </i>
    <i>
      <x v="1395"/>
    </i>
    <i>
      <x v="1403"/>
    </i>
    <i>
      <x v="1404"/>
    </i>
    <i>
      <x v="1415"/>
    </i>
    <i>
      <x v="1417"/>
    </i>
    <i>
      <x v="1437"/>
    </i>
    <i>
      <x v="1442"/>
    </i>
    <i>
      <x v="1451"/>
    </i>
  </rowItems>
  <colItems count="1">
    <i/>
  </colItems>
  <pageFields count="1">
    <pageField fld="64" hier="-1"/>
  </pageFields>
  <dataFields count="1">
    <dataField name="Sum of TotalSF Rounded" fld="48" baseField="0" baseItem="0"/>
  </dataFields>
  <formats count="10">
    <format dxfId="61">
      <pivotArea field="0" type="button" dataOnly="0" labelOnly="1" outline="0" axis="axisRow" fieldPosition="0"/>
    </format>
    <format dxfId="60">
      <pivotArea dataOnly="0" labelOnly="1" outline="0" axis="axisValues" fieldPosition="0"/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field="0" type="button" dataOnly="0" labelOnly="1" outline="0" axis="axisRow" fieldPosition="0"/>
    </format>
    <format dxfId="56">
      <pivotArea dataOnly="0" labelOnly="1" fieldPosition="0">
        <references count="1">
          <reference field="0" count="50">
            <x v="3"/>
            <x v="4"/>
            <x v="11"/>
            <x v="13"/>
            <x v="20"/>
            <x v="25"/>
            <x v="27"/>
            <x v="35"/>
            <x v="47"/>
            <x v="53"/>
            <x v="58"/>
            <x v="65"/>
            <x v="82"/>
            <x v="103"/>
            <x v="112"/>
            <x v="118"/>
            <x v="137"/>
            <x v="138"/>
            <x v="151"/>
            <x v="157"/>
            <x v="161"/>
            <x v="167"/>
            <x v="178"/>
            <x v="185"/>
            <x v="196"/>
            <x v="199"/>
            <x v="224"/>
            <x v="226"/>
            <x v="231"/>
            <x v="238"/>
            <x v="261"/>
            <x v="270"/>
            <x v="272"/>
            <x v="278"/>
            <x v="283"/>
            <x v="302"/>
            <x v="304"/>
            <x v="305"/>
            <x v="306"/>
            <x v="309"/>
            <x v="317"/>
            <x v="318"/>
            <x v="320"/>
            <x v="321"/>
            <x v="332"/>
            <x v="336"/>
            <x v="349"/>
            <x v="378"/>
            <x v="389"/>
            <x v="408"/>
          </reference>
        </references>
      </pivotArea>
    </format>
    <format dxfId="55">
      <pivotArea dataOnly="0" labelOnly="1" fieldPosition="0">
        <references count="1">
          <reference field="0" count="50">
            <x v="409"/>
            <x v="414"/>
            <x v="417"/>
            <x v="423"/>
            <x v="440"/>
            <x v="443"/>
            <x v="456"/>
            <x v="468"/>
            <x v="473"/>
            <x v="477"/>
            <x v="478"/>
            <x v="480"/>
            <x v="481"/>
            <x v="515"/>
            <x v="517"/>
            <x v="523"/>
            <x v="524"/>
            <x v="527"/>
            <x v="540"/>
            <x v="541"/>
            <x v="545"/>
            <x v="552"/>
            <x v="554"/>
            <x v="566"/>
            <x v="581"/>
            <x v="585"/>
            <x v="591"/>
            <x v="595"/>
            <x v="597"/>
            <x v="610"/>
            <x v="618"/>
            <x v="619"/>
            <x v="639"/>
            <x v="644"/>
            <x v="654"/>
            <x v="661"/>
            <x v="664"/>
            <x v="676"/>
            <x v="678"/>
            <x v="683"/>
            <x v="691"/>
            <x v="700"/>
            <x v="702"/>
            <x v="718"/>
            <x v="724"/>
            <x v="728"/>
            <x v="737"/>
            <x v="753"/>
            <x v="759"/>
            <x v="763"/>
          </reference>
        </references>
      </pivotArea>
    </format>
    <format dxfId="54">
      <pivotArea dataOnly="0" labelOnly="1" fieldPosition="0">
        <references count="1">
          <reference field="0" count="50">
            <x v="769"/>
            <x v="774"/>
            <x v="776"/>
            <x v="798"/>
            <x v="803"/>
            <x v="817"/>
            <x v="825"/>
            <x v="844"/>
            <x v="866"/>
            <x v="877"/>
            <x v="898"/>
            <x v="903"/>
            <x v="906"/>
            <x v="913"/>
            <x v="918"/>
            <x v="926"/>
            <x v="930"/>
            <x v="932"/>
            <x v="938"/>
            <x v="947"/>
            <x v="981"/>
            <x v="987"/>
            <x v="990"/>
            <x v="994"/>
            <x v="1002"/>
            <x v="1027"/>
            <x v="1032"/>
            <x v="1033"/>
            <x v="1036"/>
            <x v="1046"/>
            <x v="1058"/>
            <x v="1061"/>
            <x v="1074"/>
            <x v="1087"/>
            <x v="1109"/>
            <x v="1115"/>
            <x v="1121"/>
            <x v="1126"/>
            <x v="1127"/>
            <x v="1142"/>
            <x v="1158"/>
            <x v="1166"/>
            <x v="1169"/>
            <x v="1182"/>
            <x v="1184"/>
            <x v="1187"/>
            <x v="1196"/>
            <x v="1205"/>
            <x v="1226"/>
            <x v="1228"/>
          </reference>
        </references>
      </pivotArea>
    </format>
    <format dxfId="53">
      <pivotArea dataOnly="0" labelOnly="1" fieldPosition="0">
        <references count="1">
          <reference field="0" count="31">
            <x v="1241"/>
            <x v="1243"/>
            <x v="1247"/>
            <x v="1267"/>
            <x v="1268"/>
            <x v="1289"/>
            <x v="1302"/>
            <x v="1303"/>
            <x v="1313"/>
            <x v="1316"/>
            <x v="1318"/>
            <x v="1324"/>
            <x v="1330"/>
            <x v="1347"/>
            <x v="1353"/>
            <x v="1354"/>
            <x v="1359"/>
            <x v="1373"/>
            <x v="1374"/>
            <x v="1375"/>
            <x v="1388"/>
            <x v="1391"/>
            <x v="1394"/>
            <x v="1395"/>
            <x v="1403"/>
            <x v="1404"/>
            <x v="1415"/>
            <x v="1417"/>
            <x v="1437"/>
            <x v="1442"/>
            <x v="1451"/>
          </reference>
        </references>
      </pivotArea>
    </format>
    <format dxfId="5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1110CB-8C18-2948-A7F1-9CC179CEB620}" name="RawData" displayName="RawData" ref="A1:CI1461" totalsRowShown="0">
  <autoFilter ref="A1:CI1461" xr:uid="{2AAAC71C-DA80-6C4A-BB92-260CCBD46494}">
    <filterColumn colId="75">
      <filters>
        <filter val="NA"/>
      </filters>
    </filterColumn>
  </autoFilter>
  <sortState xmlns:xlrd2="http://schemas.microsoft.com/office/spreadsheetml/2017/richdata2" ref="A2:CI1461">
    <sortCondition descending="1" ref="CF1:CF1461"/>
  </sortState>
  <tableColumns count="87">
    <tableColumn id="1" xr3:uid="{32CC91B4-D8AC-0D47-863B-D2203A1146DD}" name="Id"/>
    <tableColumn id="2" xr3:uid="{93A3D763-F1A8-2348-9FDC-73FCB12195B6}" name="MSSubClass"/>
    <tableColumn id="3" xr3:uid="{2D1688DA-C155-7348-B6EE-1CF6008F8587}" name="MSZoning"/>
    <tableColumn id="4" xr3:uid="{AB29E93D-50C4-E248-9418-6DAE7B90F769}" name="LotFrontage"/>
    <tableColumn id="5" xr3:uid="{5A0A9789-2915-2E4B-B1D3-A24E46731EA3}" name="LotArea"/>
    <tableColumn id="82" xr3:uid="{01917518-2B46-4A4D-A738-16CECDFC9C49}" name="Acre %" dataDxfId="1116">
      <calculatedColumnFormula>ROUND((RawData[[#This Row],[LotArea]]/43560), 2)</calculatedColumnFormula>
    </tableColumn>
    <tableColumn id="6" xr3:uid="{4F7B6373-9557-E349-870B-A89A25536224}" name="Street"/>
    <tableColumn id="7" xr3:uid="{8BFF664E-4DB2-F24B-A30C-E33B16D16A40}" name="Alley"/>
    <tableColumn id="8" xr3:uid="{7D3030C4-CE5C-F441-ABCC-C15C1542E697}" name="LotShape"/>
    <tableColumn id="9" xr3:uid="{C123EB08-FB55-8C4B-9F85-F2DC7594D282}" name="LandContour"/>
    <tableColumn id="10" xr3:uid="{F1ADFD46-E3F8-F541-A2FB-8EE526F688E5}" name="Utilities"/>
    <tableColumn id="11" xr3:uid="{BC2385E6-E146-214E-B3A9-4749F88FA34E}" name="LotConfig"/>
    <tableColumn id="12" xr3:uid="{373A5A8A-5EF7-B549-9BEE-4155558A5F26}" name="LandSlope"/>
    <tableColumn id="13" xr3:uid="{B545B4BD-4A1D-BC45-836E-1C6FD56AFC71}" name="Neighborhood"/>
    <tableColumn id="14" xr3:uid="{6DB0B2AE-4FBF-6D4D-A266-F5DE45B764AE}" name="Condition1"/>
    <tableColumn id="15" xr3:uid="{55349D0A-E799-1548-BF57-DBF9EB35FDE1}" name="Condition2"/>
    <tableColumn id="16" xr3:uid="{46B27B51-2733-264C-B8AE-E335687502BF}" name="BldgType"/>
    <tableColumn id="17" xr3:uid="{132E5880-FC66-8642-9EF6-EF7E60988970}" name="HouseStyle"/>
    <tableColumn id="18" xr3:uid="{4874A218-6D26-6C4B-96D4-47ADB15AB80D}" name="OverallQual"/>
    <tableColumn id="19" xr3:uid="{21BBE9E7-76B6-8742-ADBD-41D482BCA114}" name="OverallCond"/>
    <tableColumn id="20" xr3:uid="{5AAFE91D-8D8B-F04B-AB4C-D1FA960FFDD3}" name="YearBuilt"/>
    <tableColumn id="83" xr3:uid="{C8B6288E-C10D-8A44-AAE8-E585A8BC64E5}" name="YearBuilt Round" dataDxfId="1115">
      <calculatedColumnFormula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calculatedColumnFormula>
    </tableColumn>
    <tableColumn id="21" xr3:uid="{3A5BCBF1-D649-CF49-8D14-3BFAF7CA8E44}" name="YearRemodAdd"/>
    <tableColumn id="22" xr3:uid="{26CB7689-05C5-2B46-8A80-0569A6FE2A6E}" name="RoofStyle"/>
    <tableColumn id="23" xr3:uid="{DFF7B0F5-2FD6-574C-9A0B-8C770D587F16}" name="RoofMatl"/>
    <tableColumn id="24" xr3:uid="{66E94C92-02B6-5F43-BBE5-212FCB0C9921}" name="Exterior1st"/>
    <tableColumn id="25" xr3:uid="{C4876B95-1175-1346-980E-5662FBBD7DFA}" name="Exterior2nd"/>
    <tableColumn id="26" xr3:uid="{24C23909-369C-254E-8C52-150BF6CB93B4}" name="MasVnrType"/>
    <tableColumn id="27" xr3:uid="{74A00527-EEFF-8A4D-B575-9D0682773FDC}" name="MasVnrArea"/>
    <tableColumn id="28" xr3:uid="{6E685497-83B7-4E49-ADE0-0EE7228C5C45}" name="ExterQual"/>
    <tableColumn id="29" xr3:uid="{B029DCB8-3724-BC41-9AE9-2C74AC1C1A4C}" name="ExterCond"/>
    <tableColumn id="30" xr3:uid="{AAD53D6A-2351-8B44-A40F-D59ECEC9D3D3}" name="Foundation"/>
    <tableColumn id="31" xr3:uid="{B11502FF-B7F1-A848-99F5-C6C506892178}" name="BsmtQual"/>
    <tableColumn id="32" xr3:uid="{8A3083B3-AC5B-3149-85FA-2B946FD0DB56}" name="BsmtCond"/>
    <tableColumn id="33" xr3:uid="{D3C1DD55-FC6F-C642-A63D-6AB6D658F51C}" name="BsmtExposure"/>
    <tableColumn id="34" xr3:uid="{0C4CECE8-1CCE-9C49-931E-2355D2CE5BD2}" name="BsmtFinType1"/>
    <tableColumn id="35" xr3:uid="{9E2E6019-F46D-004F-93C8-7CA7826599CD}" name="BsmtFinSF1"/>
    <tableColumn id="36" xr3:uid="{C6BEA5CB-85DA-2548-8EFB-E9B81E0AE0EC}" name="BsmtFinType2"/>
    <tableColumn id="37" xr3:uid="{BCBA7C80-8B83-8F48-9D56-4D57515ECBCD}" name="BsmtFinSF2"/>
    <tableColumn id="38" xr3:uid="{5B3B0674-C018-7B48-8FCF-5B4E0A1F7023}" name="BsmtUnfSF"/>
    <tableColumn id="39" xr3:uid="{C6A41C0D-3808-7D40-A79A-94980C535143}" name="TotalBsmtSF"/>
    <tableColumn id="40" xr3:uid="{2F873C96-A61A-154D-B603-2F019C6117C8}" name="Heating"/>
    <tableColumn id="41" xr3:uid="{DA9B1190-0731-5949-B1CB-EA9C1B42D7A0}" name="HeatingQC"/>
    <tableColumn id="42" xr3:uid="{303475BF-9268-BE47-91F6-85E733709292}" name="CentralAir"/>
    <tableColumn id="43" xr3:uid="{6D048F0E-6EA6-DC49-BBB0-115CAED71928}" name="Electrical"/>
    <tableColumn id="44" xr3:uid="{6773814E-F579-0B4A-9290-032E0E6F2053}" name="1stFlrSF"/>
    <tableColumn id="45" xr3:uid="{74C1F12C-6830-9D41-B401-D653F06FD6A8}" name="2ndFlrSF"/>
    <tableColumn id="46" xr3:uid="{3D400B57-BC00-B64C-A08C-895332B4B46C}" name="LowQualFinSF"/>
    <tableColumn id="85" xr3:uid="{1F3229FA-D64E-A04B-90C4-E65C181A3569}" name="TotalSF Rounded" dataDxfId="1114">
      <calculatedColumnFormula>ROUND(SUM(RawData[[#This Row],[TotalBsmtSF]],RawData[[#This Row],[1stFlrSF]],RawData[[#This Row],[2ndFlrSF]]),-2)</calculatedColumnFormula>
    </tableColumn>
    <tableColumn id="47" xr3:uid="{24CEE126-BC1F-8E4F-B11C-EC53669FF764}" name="GrLivArea"/>
    <tableColumn id="48" xr3:uid="{E3F58E3B-7D5D-CF45-9817-B98B2B7FFE71}" name="BsmtFullBath"/>
    <tableColumn id="49" xr3:uid="{E08E77A8-6641-7646-BECE-419BD1642FC8}" name="BsmtHalfBath"/>
    <tableColumn id="50" xr3:uid="{3DEFFC3A-1DFC-EF4C-BD1D-9DEB6B626B03}" name="FullBath"/>
    <tableColumn id="51" xr3:uid="{E6DF5577-8EB2-3948-856A-D45CD65457CE}" name="HalfBath"/>
    <tableColumn id="52" xr3:uid="{EBDB93D1-32CC-8142-BCE0-660E8F2E3395}" name="BedroomAbvGr"/>
    <tableColumn id="53" xr3:uid="{2834C9EA-D8CD-D744-9771-CB9A2D0F113E}" name="KitchenAbvGr"/>
    <tableColumn id="54" xr3:uid="{6F003DB5-348D-5044-94B6-144D9F9BB04D}" name="KitchenQual"/>
    <tableColumn id="55" xr3:uid="{FE82625A-1504-1642-9ACF-969AB7B61551}" name="TotRmsAbvGrd"/>
    <tableColumn id="56" xr3:uid="{9D7DFE7B-ED95-2E4F-B57B-B6812EEA6CFE}" name="Functional"/>
    <tableColumn id="57" xr3:uid="{7E0F2B3D-1E0B-C941-9F7C-55A2154B2417}" name="Fireplaces"/>
    <tableColumn id="58" xr3:uid="{067ED6ED-664C-3341-B8D9-91A5AB284444}" name="FireplaceQu"/>
    <tableColumn id="59" xr3:uid="{353CD85F-CB8B-6146-8DD4-F14522675A14}" name="GarageType"/>
    <tableColumn id="60" xr3:uid="{185854E3-E22B-4B43-AC41-951163510911}" name="GarageYrBlt"/>
    <tableColumn id="61" xr3:uid="{6025860F-A189-314E-8207-93C8AECDA93C}" name="GarageFinish"/>
    <tableColumn id="62" xr3:uid="{CD694347-6C42-1D41-ABB1-75B59196BE8C}" name="GarageCars"/>
    <tableColumn id="63" xr3:uid="{18B0B8B4-4DA5-AD4E-A062-40ABE6C6B352}" name="GarageArea"/>
    <tableColumn id="64" xr3:uid="{730D3C79-5437-CB44-A532-6BF638141034}" name="GarageQual"/>
    <tableColumn id="65" xr3:uid="{B116D622-5C01-0C46-A57C-75BEEA549CA8}" name="GarageCond"/>
    <tableColumn id="66" xr3:uid="{DDE7E693-8595-5B4A-A5FB-21AA14B33A3D}" name="PavedDrive"/>
    <tableColumn id="67" xr3:uid="{6A6186C4-B9F8-FD4D-B46B-CFA39A113252}" name="WoodDeckSF"/>
    <tableColumn id="68" xr3:uid="{06458EBD-1DFE-0545-B771-260214BBC75D}" name="OpenPorchSF"/>
    <tableColumn id="69" xr3:uid="{5044A6D0-02CB-764A-9D52-A8C7E10E11AC}" name="EnclosedPorch"/>
    <tableColumn id="70" xr3:uid="{E47EEB76-8FE9-6147-8E36-033B84AF86D8}" name="3SsnPorch"/>
    <tableColumn id="71" xr3:uid="{81EAE619-472F-E646-B526-8EC47F944624}" name="ScreenPorch"/>
    <tableColumn id="72" xr3:uid="{03D8E788-DE38-C740-914B-8E41FC761C79}" name="PoolArea"/>
    <tableColumn id="73" xr3:uid="{DCC6818C-0E71-AF47-9E37-75E207F650D5}" name="PoolQC"/>
    <tableColumn id="74" xr3:uid="{F7432CCF-FC7E-1B4A-9475-B58FAEB9A1AB}" name="Fence"/>
    <tableColumn id="75" xr3:uid="{D81EF715-34B9-484B-A7E6-6F90C6B04D9E}" name="MiscFeature"/>
    <tableColumn id="76" xr3:uid="{44D58FA1-56DB-024E-BC6F-9033EF879039}" name="MiscVal"/>
    <tableColumn id="77" xr3:uid="{E1E0B814-650E-CD46-8BCD-B563387CDB0F}" name="MoSold"/>
    <tableColumn id="78" xr3:uid="{2706D899-8054-5C49-858D-08C5FD925326}" name="YrSold"/>
    <tableColumn id="79" xr3:uid="{354F84B2-34C0-CB41-979F-CD45F844C532}" name="SaleType"/>
    <tableColumn id="80" xr3:uid="{0E3B19DB-C409-5F4A-8CAE-B64A5C4DC8BA}" name="SaleCondition"/>
    <tableColumn id="81" xr3:uid="{BADE1D6D-97C9-4A4A-8418-09055ED0EF00}" name="SalePrice"/>
    <tableColumn id="89" xr3:uid="{40E754FE-4C7A-E54F-9D58-C2F41976BF14}" name="$/sqft" dataDxfId="1113">
      <calculatedColumnFormula>RawData[[#This Row],[SalePrice]]/RawData[[#This Row],[TotalSF Rounded]]</calculatedColumnFormula>
    </tableColumn>
    <tableColumn id="90" xr3:uid="{08FD5B37-2E7C-1C40-9E5E-3BB011015EEC}" name="$/sqft rounded" dataDxfId="1112" dataCellStyle="Currency">
      <calculatedColumnFormula>ROUND(RawData[[#This Row],[$/sqft]],-1)</calculatedColumnFormula>
    </tableColumn>
    <tableColumn id="88" xr3:uid="{E25E6052-7EF1-444E-8C1C-4064F5EEEF4B}" name="Column1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9.xml"/><Relationship Id="rId13" Type="http://schemas.openxmlformats.org/officeDocument/2006/relationships/pivotTable" Target="../pivotTables/pivotTable24.xml"/><Relationship Id="rId18" Type="http://schemas.openxmlformats.org/officeDocument/2006/relationships/pivotTable" Target="../pivotTables/pivotTable29.xml"/><Relationship Id="rId3" Type="http://schemas.openxmlformats.org/officeDocument/2006/relationships/pivotTable" Target="../pivotTables/pivotTable14.xml"/><Relationship Id="rId21" Type="http://schemas.openxmlformats.org/officeDocument/2006/relationships/pivotTable" Target="../pivotTables/pivotTable32.xml"/><Relationship Id="rId7" Type="http://schemas.openxmlformats.org/officeDocument/2006/relationships/pivotTable" Target="../pivotTables/pivotTable18.xml"/><Relationship Id="rId12" Type="http://schemas.openxmlformats.org/officeDocument/2006/relationships/pivotTable" Target="../pivotTables/pivotTable23.xml"/><Relationship Id="rId17" Type="http://schemas.openxmlformats.org/officeDocument/2006/relationships/pivotTable" Target="../pivotTables/pivotTable28.xml"/><Relationship Id="rId25" Type="http://schemas.openxmlformats.org/officeDocument/2006/relationships/pivotTable" Target="../pivotTables/pivotTable36.xml"/><Relationship Id="rId2" Type="http://schemas.openxmlformats.org/officeDocument/2006/relationships/pivotTable" Target="../pivotTables/pivotTable13.xml"/><Relationship Id="rId16" Type="http://schemas.openxmlformats.org/officeDocument/2006/relationships/pivotTable" Target="../pivotTables/pivotTable27.xml"/><Relationship Id="rId20" Type="http://schemas.openxmlformats.org/officeDocument/2006/relationships/pivotTable" Target="../pivotTables/pivotTable31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11" Type="http://schemas.openxmlformats.org/officeDocument/2006/relationships/pivotTable" Target="../pivotTables/pivotTable22.xml"/><Relationship Id="rId24" Type="http://schemas.openxmlformats.org/officeDocument/2006/relationships/pivotTable" Target="../pivotTables/pivotTable35.xml"/><Relationship Id="rId5" Type="http://schemas.openxmlformats.org/officeDocument/2006/relationships/pivotTable" Target="../pivotTables/pivotTable16.xml"/><Relationship Id="rId15" Type="http://schemas.openxmlformats.org/officeDocument/2006/relationships/pivotTable" Target="../pivotTables/pivotTable26.xml"/><Relationship Id="rId23" Type="http://schemas.openxmlformats.org/officeDocument/2006/relationships/pivotTable" Target="../pivotTables/pivotTable34.xml"/><Relationship Id="rId10" Type="http://schemas.openxmlformats.org/officeDocument/2006/relationships/pivotTable" Target="../pivotTables/pivotTable21.xml"/><Relationship Id="rId19" Type="http://schemas.openxmlformats.org/officeDocument/2006/relationships/pivotTable" Target="../pivotTables/pivotTable30.xml"/><Relationship Id="rId4" Type="http://schemas.openxmlformats.org/officeDocument/2006/relationships/pivotTable" Target="../pivotTables/pivotTable15.xml"/><Relationship Id="rId9" Type="http://schemas.openxmlformats.org/officeDocument/2006/relationships/pivotTable" Target="../pivotTables/pivotTable20.xml"/><Relationship Id="rId14" Type="http://schemas.openxmlformats.org/officeDocument/2006/relationships/pivotTable" Target="../pivotTables/pivotTable25.xml"/><Relationship Id="rId22" Type="http://schemas.openxmlformats.org/officeDocument/2006/relationships/pivotTable" Target="../pivotTables/pivotTable3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4.xml"/><Relationship Id="rId13" Type="http://schemas.openxmlformats.org/officeDocument/2006/relationships/pivotTable" Target="../pivotTables/pivotTable49.xml"/><Relationship Id="rId18" Type="http://schemas.openxmlformats.org/officeDocument/2006/relationships/pivotTable" Target="../pivotTables/pivotTable54.xml"/><Relationship Id="rId3" Type="http://schemas.openxmlformats.org/officeDocument/2006/relationships/pivotTable" Target="../pivotTables/pivotTable39.xml"/><Relationship Id="rId21" Type="http://schemas.openxmlformats.org/officeDocument/2006/relationships/pivotTable" Target="../pivotTables/pivotTable57.xml"/><Relationship Id="rId7" Type="http://schemas.openxmlformats.org/officeDocument/2006/relationships/pivotTable" Target="../pivotTables/pivotTable43.xml"/><Relationship Id="rId12" Type="http://schemas.openxmlformats.org/officeDocument/2006/relationships/pivotTable" Target="../pivotTables/pivotTable48.xml"/><Relationship Id="rId17" Type="http://schemas.openxmlformats.org/officeDocument/2006/relationships/pivotTable" Target="../pivotTables/pivotTable53.xml"/><Relationship Id="rId25" Type="http://schemas.openxmlformats.org/officeDocument/2006/relationships/pivotTable" Target="../pivotTables/pivotTable61.xml"/><Relationship Id="rId2" Type="http://schemas.openxmlformats.org/officeDocument/2006/relationships/pivotTable" Target="../pivotTables/pivotTable38.xml"/><Relationship Id="rId16" Type="http://schemas.openxmlformats.org/officeDocument/2006/relationships/pivotTable" Target="../pivotTables/pivotTable52.xml"/><Relationship Id="rId20" Type="http://schemas.openxmlformats.org/officeDocument/2006/relationships/pivotTable" Target="../pivotTables/pivotTable56.xml"/><Relationship Id="rId1" Type="http://schemas.openxmlformats.org/officeDocument/2006/relationships/pivotTable" Target="../pivotTables/pivotTable37.xml"/><Relationship Id="rId6" Type="http://schemas.openxmlformats.org/officeDocument/2006/relationships/pivotTable" Target="../pivotTables/pivotTable42.xml"/><Relationship Id="rId11" Type="http://schemas.openxmlformats.org/officeDocument/2006/relationships/pivotTable" Target="../pivotTables/pivotTable47.xml"/><Relationship Id="rId24" Type="http://schemas.openxmlformats.org/officeDocument/2006/relationships/pivotTable" Target="../pivotTables/pivotTable60.xml"/><Relationship Id="rId5" Type="http://schemas.openxmlformats.org/officeDocument/2006/relationships/pivotTable" Target="../pivotTables/pivotTable41.xml"/><Relationship Id="rId15" Type="http://schemas.openxmlformats.org/officeDocument/2006/relationships/pivotTable" Target="../pivotTables/pivotTable51.xml"/><Relationship Id="rId23" Type="http://schemas.openxmlformats.org/officeDocument/2006/relationships/pivotTable" Target="../pivotTables/pivotTable59.xml"/><Relationship Id="rId10" Type="http://schemas.openxmlformats.org/officeDocument/2006/relationships/pivotTable" Target="../pivotTables/pivotTable46.xml"/><Relationship Id="rId19" Type="http://schemas.openxmlformats.org/officeDocument/2006/relationships/pivotTable" Target="../pivotTables/pivotTable55.xml"/><Relationship Id="rId4" Type="http://schemas.openxmlformats.org/officeDocument/2006/relationships/pivotTable" Target="../pivotTables/pivotTable40.xml"/><Relationship Id="rId9" Type="http://schemas.openxmlformats.org/officeDocument/2006/relationships/pivotTable" Target="../pivotTables/pivotTable45.xml"/><Relationship Id="rId14" Type="http://schemas.openxmlformats.org/officeDocument/2006/relationships/pivotTable" Target="../pivotTables/pivotTable50.xml"/><Relationship Id="rId22" Type="http://schemas.openxmlformats.org/officeDocument/2006/relationships/pivotTable" Target="../pivotTables/pivotTable5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4.xml"/><Relationship Id="rId2" Type="http://schemas.openxmlformats.org/officeDocument/2006/relationships/pivotTable" Target="../pivotTables/pivotTable63.xml"/><Relationship Id="rId1" Type="http://schemas.openxmlformats.org/officeDocument/2006/relationships/pivotTable" Target="../pivotTables/pivotTable62.xml"/><Relationship Id="rId5" Type="http://schemas.openxmlformats.org/officeDocument/2006/relationships/pivotTable" Target="../pivotTables/pivotTable66.xml"/><Relationship Id="rId4" Type="http://schemas.openxmlformats.org/officeDocument/2006/relationships/pivotTable" Target="../pivotTables/pivotTable6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9.xml"/><Relationship Id="rId2" Type="http://schemas.openxmlformats.org/officeDocument/2006/relationships/pivotTable" Target="../pivotTables/pivotTable68.xml"/><Relationship Id="rId1" Type="http://schemas.openxmlformats.org/officeDocument/2006/relationships/pivotTable" Target="../pivotTables/pivotTable67.xml"/><Relationship Id="rId5" Type="http://schemas.openxmlformats.org/officeDocument/2006/relationships/pivotTable" Target="../pivotTables/pivotTable71.xml"/><Relationship Id="rId4" Type="http://schemas.openxmlformats.org/officeDocument/2006/relationships/pivotTable" Target="../pivotTables/pivotTable70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4.xml"/><Relationship Id="rId2" Type="http://schemas.openxmlformats.org/officeDocument/2006/relationships/pivotTable" Target="../pivotTables/pivotTable73.xml"/><Relationship Id="rId1" Type="http://schemas.openxmlformats.org/officeDocument/2006/relationships/pivotTable" Target="../pivotTables/pivotTable72.xml"/><Relationship Id="rId5" Type="http://schemas.openxmlformats.org/officeDocument/2006/relationships/pivotTable" Target="../pivotTables/pivotTable76.xml"/><Relationship Id="rId4" Type="http://schemas.openxmlformats.org/officeDocument/2006/relationships/pivotTable" Target="../pivotTables/pivotTable7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9.xml"/><Relationship Id="rId2" Type="http://schemas.openxmlformats.org/officeDocument/2006/relationships/pivotTable" Target="../pivotTables/pivotTable78.xml"/><Relationship Id="rId1" Type="http://schemas.openxmlformats.org/officeDocument/2006/relationships/pivotTable" Target="../pivotTables/pivotTable77.xml"/><Relationship Id="rId5" Type="http://schemas.openxmlformats.org/officeDocument/2006/relationships/pivotTable" Target="../pivotTables/pivotTable81.xml"/><Relationship Id="rId4" Type="http://schemas.openxmlformats.org/officeDocument/2006/relationships/pivotTable" Target="../pivotTables/pivotTable8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9.xml"/><Relationship Id="rId3" Type="http://schemas.openxmlformats.org/officeDocument/2006/relationships/pivotTable" Target="../pivotTables/pivotTable84.xml"/><Relationship Id="rId7" Type="http://schemas.openxmlformats.org/officeDocument/2006/relationships/pivotTable" Target="../pivotTables/pivotTable88.xml"/><Relationship Id="rId2" Type="http://schemas.openxmlformats.org/officeDocument/2006/relationships/pivotTable" Target="../pivotTables/pivotTable83.xml"/><Relationship Id="rId1" Type="http://schemas.openxmlformats.org/officeDocument/2006/relationships/pivotTable" Target="../pivotTables/pivotTable82.xml"/><Relationship Id="rId6" Type="http://schemas.openxmlformats.org/officeDocument/2006/relationships/pivotTable" Target="../pivotTables/pivotTable87.xml"/><Relationship Id="rId5" Type="http://schemas.openxmlformats.org/officeDocument/2006/relationships/pivotTable" Target="../pivotTables/pivotTable86.xml"/><Relationship Id="rId4" Type="http://schemas.openxmlformats.org/officeDocument/2006/relationships/pivotTable" Target="../pivotTables/pivotTable85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7.xml"/><Relationship Id="rId3" Type="http://schemas.openxmlformats.org/officeDocument/2006/relationships/pivotTable" Target="../pivotTables/pivotTable92.xml"/><Relationship Id="rId7" Type="http://schemas.openxmlformats.org/officeDocument/2006/relationships/pivotTable" Target="../pivotTables/pivotTable96.xml"/><Relationship Id="rId2" Type="http://schemas.openxmlformats.org/officeDocument/2006/relationships/pivotTable" Target="../pivotTables/pivotTable91.xml"/><Relationship Id="rId1" Type="http://schemas.openxmlformats.org/officeDocument/2006/relationships/pivotTable" Target="../pivotTables/pivotTable90.xml"/><Relationship Id="rId6" Type="http://schemas.openxmlformats.org/officeDocument/2006/relationships/pivotTable" Target="../pivotTables/pivotTable95.xml"/><Relationship Id="rId5" Type="http://schemas.openxmlformats.org/officeDocument/2006/relationships/pivotTable" Target="../pivotTables/pivotTable94.xml"/><Relationship Id="rId4" Type="http://schemas.openxmlformats.org/officeDocument/2006/relationships/pivotTable" Target="../pivotTables/pivotTable9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0.xml"/><Relationship Id="rId2" Type="http://schemas.openxmlformats.org/officeDocument/2006/relationships/pivotTable" Target="../pivotTables/pivotTable99.xml"/><Relationship Id="rId1" Type="http://schemas.openxmlformats.org/officeDocument/2006/relationships/pivotTable" Target="../pivotTables/pivotTable98.xml"/><Relationship Id="rId5" Type="http://schemas.openxmlformats.org/officeDocument/2006/relationships/pivotTable" Target="../pivotTables/pivotTable102.xml"/><Relationship Id="rId4" Type="http://schemas.openxmlformats.org/officeDocument/2006/relationships/pivotTable" Target="../pivotTables/pivotTable10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5.xml"/><Relationship Id="rId2" Type="http://schemas.openxmlformats.org/officeDocument/2006/relationships/pivotTable" Target="../pivotTables/pivotTable104.xml"/><Relationship Id="rId1" Type="http://schemas.openxmlformats.org/officeDocument/2006/relationships/pivotTable" Target="../pivotTables/pivotTable103.xml"/><Relationship Id="rId5" Type="http://schemas.openxmlformats.org/officeDocument/2006/relationships/pivotTable" Target="../pivotTables/pivotTable107.xml"/><Relationship Id="rId4" Type="http://schemas.openxmlformats.org/officeDocument/2006/relationships/pivotTable" Target="../pivotTables/pivotTable10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B7822-5219-D840-94A6-B781FE347C3A}">
  <sheetPr>
    <tabColor rgb="FFFFFFFF"/>
  </sheetPr>
  <dimension ref="A1:N193"/>
  <sheetViews>
    <sheetView showGridLines="0" showRowColHeaders="0" tabSelected="1" workbookViewId="0">
      <selection sqref="A1:E1"/>
    </sheetView>
  </sheetViews>
  <sheetFormatPr baseColWidth="10" defaultColWidth="0" defaultRowHeight="17" zeroHeight="1" x14ac:dyDescent="0.25"/>
  <cols>
    <col min="1" max="1" width="15.6640625" style="26" customWidth="1"/>
    <col min="2" max="14" width="10.83203125" style="26" customWidth="1"/>
    <col min="15" max="16384" width="10.83203125" style="26" hidden="1"/>
  </cols>
  <sheetData>
    <row r="1" spans="1:11" s="24" customFormat="1" ht="35" x14ac:dyDescent="0.45">
      <c r="A1" s="91" t="s">
        <v>318</v>
      </c>
      <c r="B1" s="91"/>
      <c r="C1" s="91"/>
      <c r="D1" s="91"/>
      <c r="E1" s="91"/>
      <c r="G1" s="87" t="s">
        <v>427</v>
      </c>
      <c r="K1" s="87" t="s">
        <v>425</v>
      </c>
    </row>
    <row r="2" spans="1:11" s="25" customFormat="1" ht="26" x14ac:dyDescent="0.35">
      <c r="A2" s="92" t="s">
        <v>436</v>
      </c>
      <c r="B2" s="92"/>
      <c r="C2" s="92"/>
      <c r="D2" s="92"/>
      <c r="E2" s="92"/>
      <c r="F2" s="92"/>
      <c r="G2" s="87" t="s">
        <v>426</v>
      </c>
      <c r="K2" s="87" t="s">
        <v>424</v>
      </c>
    </row>
    <row r="3" spans="1:11" s="27" customFormat="1" ht="18" x14ac:dyDescent="0.25">
      <c r="A3" s="27" t="s">
        <v>317</v>
      </c>
    </row>
    <row r="4" spans="1:11" s="27" customFormat="1" ht="15" customHeight="1" x14ac:dyDescent="0.25"/>
    <row r="5" spans="1:11" s="27" customFormat="1" ht="23" x14ac:dyDescent="0.3">
      <c r="A5" s="87" t="s">
        <v>319</v>
      </c>
    </row>
    <row r="6" spans="1:11" s="27" customFormat="1" ht="9" customHeight="1" x14ac:dyDescent="0.25"/>
    <row r="7" spans="1:11" s="27" customFormat="1" ht="21" x14ac:dyDescent="0.3">
      <c r="A7" s="85" t="s">
        <v>320</v>
      </c>
    </row>
    <row r="8" spans="1:11" s="27" customFormat="1" ht="18" x14ac:dyDescent="0.25">
      <c r="A8" s="27" t="s">
        <v>423</v>
      </c>
    </row>
    <row r="9" spans="1:11" s="27" customFormat="1" ht="9" customHeight="1" x14ac:dyDescent="0.25"/>
    <row r="10" spans="1:11" s="27" customFormat="1" ht="21" x14ac:dyDescent="0.3">
      <c r="A10" s="88" t="s">
        <v>321</v>
      </c>
    </row>
    <row r="11" spans="1:11" s="27" customFormat="1" ht="18" x14ac:dyDescent="0.25">
      <c r="A11" s="27" t="s">
        <v>322</v>
      </c>
    </row>
    <row r="12" spans="1:11" s="27" customFormat="1" ht="9" customHeight="1" x14ac:dyDescent="0.25"/>
    <row r="13" spans="1:11" s="27" customFormat="1" ht="21" x14ac:dyDescent="0.3">
      <c r="A13" s="89" t="s">
        <v>407</v>
      </c>
    </row>
    <row r="14" spans="1:11" s="27" customFormat="1" ht="18" x14ac:dyDescent="0.25">
      <c r="A14" s="27" t="s">
        <v>415</v>
      </c>
    </row>
    <row r="15" spans="1:11" s="27" customFormat="1" ht="18" x14ac:dyDescent="0.25">
      <c r="A15" s="27" t="s">
        <v>412</v>
      </c>
    </row>
    <row r="16" spans="1:11" s="27" customFormat="1" ht="18" x14ac:dyDescent="0.25">
      <c r="A16" s="27" t="s">
        <v>413</v>
      </c>
    </row>
    <row r="17" spans="1:1" s="27" customFormat="1" ht="9" customHeight="1" x14ac:dyDescent="0.25"/>
    <row r="18" spans="1:1" s="27" customFormat="1" ht="21" x14ac:dyDescent="0.3">
      <c r="A18" s="90" t="s">
        <v>408</v>
      </c>
    </row>
    <row r="19" spans="1:1" s="27" customFormat="1" ht="18" x14ac:dyDescent="0.25">
      <c r="A19" s="27" t="s">
        <v>428</v>
      </c>
    </row>
    <row r="20" spans="1:1" s="27" customFormat="1" ht="18" x14ac:dyDescent="0.25">
      <c r="A20" s="27" t="s">
        <v>429</v>
      </c>
    </row>
    <row r="21" spans="1:1" s="27" customFormat="1" ht="18" x14ac:dyDescent="0.25">
      <c r="A21" s="27" t="s">
        <v>430</v>
      </c>
    </row>
    <row r="22" spans="1:1" s="27" customFormat="1" ht="18" x14ac:dyDescent="0.25">
      <c r="A22" s="27" t="s">
        <v>431</v>
      </c>
    </row>
    <row r="23" spans="1:1" s="27" customFormat="1" ht="18" x14ac:dyDescent="0.25">
      <c r="A23" s="27" t="s">
        <v>432</v>
      </c>
    </row>
    <row r="24" spans="1:1" s="27" customFormat="1" ht="18" x14ac:dyDescent="0.25">
      <c r="A24" s="27" t="s">
        <v>433</v>
      </c>
    </row>
    <row r="25" spans="1:1" s="27" customFormat="1" ht="18" x14ac:dyDescent="0.25">
      <c r="A25" s="27" t="s">
        <v>434</v>
      </c>
    </row>
    <row r="26" spans="1:1" s="27" customFormat="1" ht="18" x14ac:dyDescent="0.25">
      <c r="A26" s="27" t="s">
        <v>435</v>
      </c>
    </row>
    <row r="27" spans="1:1" s="27" customFormat="1" ht="18" x14ac:dyDescent="0.25"/>
    <row r="28" spans="1:1" s="27" customFormat="1" ht="18" hidden="1" x14ac:dyDescent="0.25"/>
    <row r="29" spans="1:1" s="27" customFormat="1" ht="18" hidden="1" x14ac:dyDescent="0.25"/>
    <row r="30" spans="1:1" s="27" customFormat="1" ht="18" hidden="1" x14ac:dyDescent="0.25"/>
    <row r="31" spans="1:1" s="27" customFormat="1" ht="18" hidden="1" x14ac:dyDescent="0.25"/>
    <row r="32" spans="1:1" s="27" customFormat="1" ht="18" hidden="1" x14ac:dyDescent="0.25"/>
    <row r="33" s="27" customFormat="1" ht="18" hidden="1" x14ac:dyDescent="0.25"/>
    <row r="34" s="27" customFormat="1" ht="18" hidden="1" x14ac:dyDescent="0.25"/>
    <row r="35" s="27" customFormat="1" ht="18" hidden="1" x14ac:dyDescent="0.25"/>
    <row r="36" s="27" customFormat="1" ht="18" hidden="1" x14ac:dyDescent="0.25"/>
    <row r="37" s="27" customFormat="1" ht="18" hidden="1" x14ac:dyDescent="0.25"/>
    <row r="38" s="27" customFormat="1" ht="18" hidden="1" x14ac:dyDescent="0.25"/>
    <row r="39" s="27" customFormat="1" ht="18" hidden="1" x14ac:dyDescent="0.25"/>
    <row r="40" s="27" customFormat="1" ht="18" hidden="1" x14ac:dyDescent="0.25"/>
    <row r="41" s="27" customFormat="1" ht="18" hidden="1" x14ac:dyDescent="0.25"/>
    <row r="42" s="27" customFormat="1" ht="18" hidden="1" x14ac:dyDescent="0.25"/>
    <row r="43" s="27" customFormat="1" ht="18" hidden="1" x14ac:dyDescent="0.25"/>
    <row r="44" s="27" customFormat="1" ht="18" hidden="1" x14ac:dyDescent="0.25"/>
    <row r="45" s="27" customFormat="1" ht="18" hidden="1" x14ac:dyDescent="0.25"/>
    <row r="46" s="27" customFormat="1" ht="18" hidden="1" x14ac:dyDescent="0.25"/>
    <row r="47" s="27" customFormat="1" ht="18" hidden="1" x14ac:dyDescent="0.25"/>
    <row r="48" s="27" customFormat="1" ht="18" hidden="1" x14ac:dyDescent="0.25"/>
    <row r="49" s="27" customFormat="1" ht="18" hidden="1" x14ac:dyDescent="0.25"/>
    <row r="50" s="27" customFormat="1" ht="18" hidden="1" x14ac:dyDescent="0.25"/>
    <row r="51" s="27" customFormat="1" ht="18" hidden="1" x14ac:dyDescent="0.25"/>
    <row r="52" s="27" customFormat="1" ht="18" hidden="1" x14ac:dyDescent="0.25"/>
    <row r="53" s="27" customFormat="1" ht="18" hidden="1" x14ac:dyDescent="0.25"/>
    <row r="54" s="27" customFormat="1" ht="18" hidden="1" x14ac:dyDescent="0.25"/>
    <row r="55" s="27" customFormat="1" ht="18" hidden="1" x14ac:dyDescent="0.25"/>
    <row r="56" s="27" customFormat="1" ht="18" hidden="1" x14ac:dyDescent="0.25"/>
    <row r="57" s="27" customFormat="1" ht="18" hidden="1" x14ac:dyDescent="0.25"/>
    <row r="58" s="27" customFormat="1" ht="18" hidden="1" x14ac:dyDescent="0.25"/>
    <row r="59" s="27" customFormat="1" ht="18" hidden="1" x14ac:dyDescent="0.25"/>
    <row r="60" s="27" customFormat="1" ht="18" hidden="1" x14ac:dyDescent="0.25"/>
    <row r="61" s="27" customFormat="1" ht="18" hidden="1" x14ac:dyDescent="0.25"/>
    <row r="62" s="27" customFormat="1" ht="18" hidden="1" x14ac:dyDescent="0.25"/>
    <row r="63" s="27" customFormat="1" ht="18" hidden="1" x14ac:dyDescent="0.25"/>
    <row r="64" s="27" customFormat="1" ht="18" hidden="1" x14ac:dyDescent="0.25"/>
    <row r="65" s="27" customFormat="1" ht="18" hidden="1" x14ac:dyDescent="0.25"/>
    <row r="66" s="27" customFormat="1" ht="18" hidden="1" x14ac:dyDescent="0.25"/>
    <row r="67" s="27" customFormat="1" ht="18" hidden="1" x14ac:dyDescent="0.25"/>
    <row r="68" s="27" customFormat="1" ht="18" hidden="1" x14ac:dyDescent="0.25"/>
    <row r="69" s="27" customFormat="1" ht="18" hidden="1" x14ac:dyDescent="0.25"/>
    <row r="70" s="27" customFormat="1" ht="18" hidden="1" x14ac:dyDescent="0.25"/>
    <row r="71" s="27" customFormat="1" ht="18" hidden="1" x14ac:dyDescent="0.25"/>
    <row r="72" s="27" customFormat="1" ht="18" hidden="1" x14ac:dyDescent="0.25"/>
    <row r="73" s="27" customFormat="1" ht="18" hidden="1" x14ac:dyDescent="0.25"/>
    <row r="74" s="27" customFormat="1" ht="18" hidden="1" x14ac:dyDescent="0.25"/>
    <row r="75" s="27" customFormat="1" ht="18" hidden="1" x14ac:dyDescent="0.25"/>
    <row r="76" s="27" customFormat="1" ht="18" hidden="1" x14ac:dyDescent="0.25"/>
    <row r="77" s="27" customFormat="1" ht="18" hidden="1" x14ac:dyDescent="0.25"/>
    <row r="78" s="27" customFormat="1" ht="18" hidden="1" x14ac:dyDescent="0.25"/>
    <row r="79" s="27" customFormat="1" ht="18" hidden="1" x14ac:dyDescent="0.25"/>
    <row r="80" s="27" customFormat="1" ht="18" hidden="1" x14ac:dyDescent="0.25"/>
    <row r="81" s="27" customFormat="1" ht="18" hidden="1" x14ac:dyDescent="0.25"/>
    <row r="82" s="27" customFormat="1" ht="18" hidden="1" x14ac:dyDescent="0.25"/>
    <row r="83" s="27" customFormat="1" ht="18" hidden="1" x14ac:dyDescent="0.25"/>
    <row r="84" s="27" customFormat="1" ht="18" hidden="1" x14ac:dyDescent="0.25"/>
    <row r="85" s="27" customFormat="1" ht="18" hidden="1" x14ac:dyDescent="0.25"/>
    <row r="86" s="27" customFormat="1" ht="18" hidden="1" x14ac:dyDescent="0.25"/>
    <row r="87" s="27" customFormat="1" ht="18" hidden="1" x14ac:dyDescent="0.25"/>
    <row r="88" s="27" customFormat="1" ht="18" hidden="1" x14ac:dyDescent="0.25"/>
    <row r="89" s="27" customFormat="1" ht="18" hidden="1" x14ac:dyDescent="0.25"/>
    <row r="90" s="27" customFormat="1" ht="18" hidden="1" x14ac:dyDescent="0.25"/>
    <row r="91" s="27" customFormat="1" ht="18" hidden="1" x14ac:dyDescent="0.25"/>
    <row r="92" s="27" customFormat="1" ht="18" hidden="1" x14ac:dyDescent="0.25"/>
    <row r="93" s="27" customFormat="1" ht="18" hidden="1" x14ac:dyDescent="0.25"/>
    <row r="94" s="27" customFormat="1" ht="18" hidden="1" x14ac:dyDescent="0.25"/>
    <row r="95" s="27" customFormat="1" ht="18" hidden="1" x14ac:dyDescent="0.25"/>
    <row r="96" s="27" customFormat="1" ht="18" hidden="1" x14ac:dyDescent="0.25"/>
    <row r="97" s="27" customFormat="1" ht="18" hidden="1" x14ac:dyDescent="0.25"/>
    <row r="98" s="27" customFormat="1" ht="18" hidden="1" x14ac:dyDescent="0.25"/>
    <row r="99" s="27" customFormat="1" ht="18" hidden="1" x14ac:dyDescent="0.25"/>
    <row r="100" s="27" customFormat="1" ht="18" hidden="1" x14ac:dyDescent="0.25"/>
    <row r="101" s="27" customFormat="1" ht="18" hidden="1" x14ac:dyDescent="0.25"/>
    <row r="102" s="27" customFormat="1" ht="18" hidden="1" x14ac:dyDescent="0.25"/>
    <row r="103" s="27" customFormat="1" ht="18" hidden="1" x14ac:dyDescent="0.25"/>
    <row r="104" s="27" customFormat="1" ht="18" hidden="1" x14ac:dyDescent="0.25"/>
    <row r="105" s="27" customFormat="1" ht="18" hidden="1" x14ac:dyDescent="0.25"/>
    <row r="106" s="27" customFormat="1" ht="18" hidden="1" x14ac:dyDescent="0.25"/>
    <row r="107" s="27" customFormat="1" ht="18" hidden="1" x14ac:dyDescent="0.25"/>
    <row r="108" s="27" customFormat="1" ht="18" hidden="1" x14ac:dyDescent="0.25"/>
    <row r="109" s="27" customFormat="1" ht="18" hidden="1" x14ac:dyDescent="0.25"/>
    <row r="110" s="27" customFormat="1" ht="18" hidden="1" x14ac:dyDescent="0.25"/>
    <row r="111" s="27" customFormat="1" ht="18" hidden="1" x14ac:dyDescent="0.25"/>
    <row r="112" s="27" customFormat="1" ht="18" hidden="1" x14ac:dyDescent="0.25"/>
    <row r="113" s="27" customFormat="1" ht="18" hidden="1" x14ac:dyDescent="0.25"/>
    <row r="114" s="27" customFormat="1" ht="18" hidden="1" x14ac:dyDescent="0.25"/>
    <row r="115" s="27" customFormat="1" ht="18" hidden="1" x14ac:dyDescent="0.25"/>
    <row r="116" s="27" customFormat="1" ht="18" hidden="1" x14ac:dyDescent="0.25"/>
    <row r="117" s="27" customFormat="1" ht="18" hidden="1" x14ac:dyDescent="0.25"/>
    <row r="118" s="27" customFormat="1" ht="18" hidden="1" x14ac:dyDescent="0.25"/>
    <row r="119" s="27" customFormat="1" ht="18" hidden="1" x14ac:dyDescent="0.25"/>
    <row r="120" s="27" customFormat="1" ht="18" hidden="1" x14ac:dyDescent="0.25"/>
    <row r="121" s="27" customFormat="1" ht="18" hidden="1" x14ac:dyDescent="0.25"/>
    <row r="122" s="27" customFormat="1" ht="18" hidden="1" x14ac:dyDescent="0.25"/>
    <row r="123" s="27" customFormat="1" ht="18" hidden="1" x14ac:dyDescent="0.25"/>
    <row r="124" s="27" customFormat="1" ht="18" hidden="1" x14ac:dyDescent="0.25"/>
    <row r="125" s="27" customFormat="1" ht="18" hidden="1" x14ac:dyDescent="0.25"/>
    <row r="126" s="27" customFormat="1" ht="18" hidden="1" x14ac:dyDescent="0.25"/>
    <row r="127" s="27" customFormat="1" ht="18" hidden="1" x14ac:dyDescent="0.25"/>
    <row r="128" s="27" customFormat="1" ht="18" hidden="1" x14ac:dyDescent="0.25"/>
    <row r="129" s="27" customFormat="1" ht="18" hidden="1" x14ac:dyDescent="0.25"/>
    <row r="130" s="27" customFormat="1" ht="18" hidden="1" x14ac:dyDescent="0.25"/>
    <row r="131" s="27" customFormat="1" ht="18" hidden="1" x14ac:dyDescent="0.25"/>
    <row r="132" s="27" customFormat="1" ht="18" hidden="1" x14ac:dyDescent="0.25"/>
    <row r="133" s="27" customFormat="1" ht="18" hidden="1" x14ac:dyDescent="0.25"/>
    <row r="134" s="27" customFormat="1" ht="18" hidden="1" x14ac:dyDescent="0.25"/>
    <row r="135" s="27" customFormat="1" ht="18" hidden="1" x14ac:dyDescent="0.25"/>
    <row r="136" s="27" customFormat="1" ht="18" hidden="1" x14ac:dyDescent="0.25"/>
    <row r="137" s="27" customFormat="1" ht="18" hidden="1" x14ac:dyDescent="0.25"/>
    <row r="138" s="27" customFormat="1" ht="18" hidden="1" x14ac:dyDescent="0.25"/>
    <row r="139" s="27" customFormat="1" ht="18" hidden="1" x14ac:dyDescent="0.25"/>
    <row r="140" s="27" customFormat="1" ht="18" hidden="1" x14ac:dyDescent="0.25"/>
    <row r="141" s="27" customFormat="1" ht="18" hidden="1" x14ac:dyDescent="0.25"/>
    <row r="142" s="27" customFormat="1" ht="18" hidden="1" x14ac:dyDescent="0.25"/>
    <row r="143" s="27" customFormat="1" ht="18" hidden="1" x14ac:dyDescent="0.25"/>
    <row r="144" s="27" customFormat="1" ht="18" hidden="1" x14ac:dyDescent="0.25"/>
    <row r="145" s="27" customFormat="1" ht="18" hidden="1" x14ac:dyDescent="0.25"/>
    <row r="146" s="27" customFormat="1" ht="18" hidden="1" x14ac:dyDescent="0.25"/>
    <row r="147" s="27" customFormat="1" ht="18" hidden="1" x14ac:dyDescent="0.25"/>
    <row r="148" s="27" customFormat="1" ht="18" hidden="1" x14ac:dyDescent="0.25"/>
    <row r="149" s="27" customFormat="1" ht="18" hidden="1" x14ac:dyDescent="0.25"/>
    <row r="150" s="27" customFormat="1" ht="18" hidden="1" x14ac:dyDescent="0.25"/>
    <row r="151" s="27" customFormat="1" ht="18" hidden="1" x14ac:dyDescent="0.25"/>
    <row r="152" s="27" customFormat="1" ht="18" hidden="1" x14ac:dyDescent="0.25"/>
    <row r="153" s="27" customFormat="1" ht="18" hidden="1" x14ac:dyDescent="0.25"/>
    <row r="154" s="27" customFormat="1" ht="18" hidden="1" x14ac:dyDescent="0.25"/>
    <row r="155" s="27" customFormat="1" ht="18" hidden="1" x14ac:dyDescent="0.25"/>
    <row r="156" s="27" customFormat="1" ht="18" hidden="1" x14ac:dyDescent="0.25"/>
    <row r="157" s="27" customFormat="1" ht="18" hidden="1" x14ac:dyDescent="0.25"/>
    <row r="158" s="27" customFormat="1" ht="18" hidden="1" x14ac:dyDescent="0.25"/>
    <row r="159" s="27" customFormat="1" ht="18" hidden="1" x14ac:dyDescent="0.25"/>
    <row r="160" s="27" customFormat="1" ht="18" hidden="1" x14ac:dyDescent="0.25"/>
    <row r="161" s="27" customFormat="1" ht="18" hidden="1" x14ac:dyDescent="0.25"/>
    <row r="162" s="27" customFormat="1" ht="18" hidden="1" x14ac:dyDescent="0.25"/>
    <row r="163" s="27" customFormat="1" ht="18" hidden="1" x14ac:dyDescent="0.25"/>
    <row r="164" s="27" customFormat="1" ht="18" hidden="1" x14ac:dyDescent="0.25"/>
    <row r="165" s="27" customFormat="1" ht="18" hidden="1" x14ac:dyDescent="0.25"/>
    <row r="166" s="27" customFormat="1" ht="18" hidden="1" x14ac:dyDescent="0.25"/>
    <row r="167" s="27" customFormat="1" ht="18" hidden="1" x14ac:dyDescent="0.25"/>
    <row r="168" s="27" customFormat="1" ht="18" hidden="1" x14ac:dyDescent="0.25"/>
    <row r="169" s="27" customFormat="1" ht="18" hidden="1" x14ac:dyDescent="0.25"/>
    <row r="170" s="27" customFormat="1" ht="18" hidden="1" x14ac:dyDescent="0.25"/>
    <row r="171" s="27" customFormat="1" ht="18" hidden="1" x14ac:dyDescent="0.25"/>
    <row r="172" s="27" customFormat="1" ht="18" hidden="1" x14ac:dyDescent="0.25"/>
    <row r="173" s="27" customFormat="1" ht="18" hidden="1" x14ac:dyDescent="0.25"/>
    <row r="174" s="27" customFormat="1" ht="18" hidden="1" x14ac:dyDescent="0.25"/>
    <row r="175" s="27" customFormat="1" ht="18" hidden="1" x14ac:dyDescent="0.25"/>
    <row r="176" s="27" customFormat="1" ht="18" hidden="1" x14ac:dyDescent="0.25"/>
    <row r="177" spans="1:1" s="27" customFormat="1" ht="18" hidden="1" x14ac:dyDescent="0.25"/>
    <row r="178" spans="1:1" s="27" customFormat="1" ht="18" hidden="1" x14ac:dyDescent="0.25"/>
    <row r="179" spans="1:1" s="27" customFormat="1" ht="18" hidden="1" x14ac:dyDescent="0.25"/>
    <row r="180" spans="1:1" s="27" customFormat="1" ht="18" hidden="1" x14ac:dyDescent="0.25"/>
    <row r="181" spans="1:1" s="27" customFormat="1" ht="18" hidden="1" x14ac:dyDescent="0.25"/>
    <row r="182" spans="1:1" s="27" customFormat="1" ht="18" hidden="1" x14ac:dyDescent="0.25"/>
    <row r="183" spans="1:1" s="27" customFormat="1" ht="18" hidden="1" x14ac:dyDescent="0.25"/>
    <row r="184" spans="1:1" s="27" customFormat="1" ht="18" hidden="1" x14ac:dyDescent="0.25"/>
    <row r="185" spans="1:1" s="27" customFormat="1" ht="18" hidden="1" x14ac:dyDescent="0.25"/>
    <row r="186" spans="1:1" s="27" customFormat="1" ht="18" hidden="1" x14ac:dyDescent="0.25"/>
    <row r="187" spans="1:1" s="27" customFormat="1" ht="18" hidden="1" x14ac:dyDescent="0.25"/>
    <row r="188" spans="1:1" s="27" customFormat="1" ht="18" hidden="1" x14ac:dyDescent="0.25"/>
    <row r="189" spans="1:1" s="27" customFormat="1" ht="18" hidden="1" x14ac:dyDescent="0.25"/>
    <row r="190" spans="1:1" s="27" customFormat="1" ht="18" hidden="1" x14ac:dyDescent="0.25"/>
    <row r="191" spans="1:1" ht="18" hidden="1" x14ac:dyDescent="0.25">
      <c r="A191" s="27"/>
    </row>
    <row r="192" spans="1:1" ht="18" hidden="1" x14ac:dyDescent="0.25">
      <c r="A192" s="27"/>
    </row>
    <row r="193" spans="1:1" ht="18" hidden="1" x14ac:dyDescent="0.25">
      <c r="A193" s="27"/>
    </row>
  </sheetData>
  <sheetProtection sheet="1" objects="1" scenarios="1"/>
  <mergeCells count="2">
    <mergeCell ref="A1:E1"/>
    <mergeCell ref="A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CE75B-AC96-1E4B-B837-CA4EACDA1619}">
  <sheetPr>
    <tabColor theme="9" tint="0.79998168889431442"/>
  </sheetPr>
  <dimension ref="A1:AD76"/>
  <sheetViews>
    <sheetView showGridLines="0" showRowColHeaders="0" topLeftCell="N2" zoomScale="90" zoomScaleNormal="90" workbookViewId="0">
      <selection activeCell="N2" sqref="N2"/>
    </sheetView>
  </sheetViews>
  <sheetFormatPr baseColWidth="10" defaultColWidth="0" defaultRowHeight="18" zeroHeight="1" x14ac:dyDescent="0.25"/>
  <cols>
    <col min="1" max="1" width="9.33203125" style="27" hidden="1" customWidth="1"/>
    <col min="2" max="2" width="16.33203125" style="27" hidden="1" customWidth="1"/>
    <col min="3" max="3" width="24.5" style="27" hidden="1" customWidth="1"/>
    <col min="4" max="4" width="3.83203125" style="27" hidden="1" customWidth="1"/>
    <col min="5" max="5" width="26.6640625" style="27" hidden="1" customWidth="1"/>
    <col min="6" max="12" width="13.1640625" style="27" hidden="1" customWidth="1"/>
    <col min="13" max="13" width="11.6640625" style="27" hidden="1" customWidth="1"/>
    <col min="14" max="14" width="5" style="27" customWidth="1"/>
    <col min="15" max="15" width="40" style="27" bestFit="1" customWidth="1"/>
    <col min="16" max="18" width="2.5" style="27" customWidth="1"/>
    <col min="19" max="19" width="54" style="27" bestFit="1" customWidth="1"/>
    <col min="20" max="21" width="2.5" style="27" customWidth="1"/>
    <col min="22" max="22" width="6.33203125" style="27" customWidth="1"/>
    <col min="23" max="23" width="4.5" style="27" customWidth="1"/>
    <col min="24" max="24" width="47" style="27" bestFit="1" customWidth="1"/>
    <col min="25" max="25" width="2.33203125" style="27" bestFit="1" customWidth="1"/>
    <col min="26" max="26" width="17" style="27" bestFit="1" customWidth="1"/>
    <col min="27" max="27" width="13.1640625" style="27" bestFit="1" customWidth="1"/>
    <col min="28" max="28" width="8.1640625" style="27" bestFit="1" customWidth="1"/>
    <col min="29" max="29" width="8.33203125" style="27" bestFit="1" customWidth="1"/>
    <col min="30" max="30" width="3.1640625" style="27" customWidth="1"/>
    <col min="31" max="16384" width="10.83203125" style="27" hidden="1"/>
  </cols>
  <sheetData>
    <row r="1" spans="2:19" hidden="1" x14ac:dyDescent="0.25">
      <c r="J1" s="51"/>
    </row>
    <row r="2" spans="2:19" ht="30" x14ac:dyDescent="0.4">
      <c r="B2" s="31" t="s">
        <v>257</v>
      </c>
      <c r="C2" s="27" t="s">
        <v>324</v>
      </c>
      <c r="F2" s="27" t="s">
        <v>401</v>
      </c>
      <c r="G2" s="27" t="s">
        <v>402</v>
      </c>
      <c r="H2" s="27" t="s">
        <v>403</v>
      </c>
      <c r="I2" s="27" t="s">
        <v>404</v>
      </c>
      <c r="J2" s="54" t="s">
        <v>400</v>
      </c>
      <c r="K2" s="27" t="s">
        <v>396</v>
      </c>
      <c r="L2" s="27" t="s">
        <v>399</v>
      </c>
      <c r="O2" s="61" t="s">
        <v>318</v>
      </c>
      <c r="S2" s="87" t="s">
        <v>437</v>
      </c>
    </row>
    <row r="3" spans="2:19" x14ac:dyDescent="0.25">
      <c r="B3" s="32" t="s">
        <v>325</v>
      </c>
      <c r="C3" s="33">
        <v>1</v>
      </c>
      <c r="E3" s="58" t="s">
        <v>269</v>
      </c>
      <c r="F3" s="27">
        <v>86609.340909090912</v>
      </c>
      <c r="G3" s="27">
        <v>120115.5625</v>
      </c>
      <c r="H3" s="27">
        <v>146308.42558746735</v>
      </c>
      <c r="I3" s="27">
        <v>182417.12215909091</v>
      </c>
      <c r="J3" s="27">
        <v>229583.62780269058</v>
      </c>
      <c r="K3" s="27">
        <v>279690.52525252523</v>
      </c>
      <c r="L3" s="27">
        <v>325681.39215686277</v>
      </c>
    </row>
    <row r="4" spans="2:19" x14ac:dyDescent="0.25">
      <c r="B4" s="32" t="s">
        <v>326</v>
      </c>
      <c r="C4" s="33">
        <v>9</v>
      </c>
      <c r="E4" s="58" t="s">
        <v>270</v>
      </c>
      <c r="F4" s="27">
        <v>400948667.02061284</v>
      </c>
      <c r="G4" s="27">
        <v>631744132.48316419</v>
      </c>
      <c r="H4" s="27">
        <v>730373142.80531132</v>
      </c>
      <c r="I4" s="27">
        <v>1444760049.2756355</v>
      </c>
      <c r="J4" s="27">
        <v>2731318542.7121954</v>
      </c>
      <c r="K4" s="27">
        <v>5042584113.0886383</v>
      </c>
      <c r="L4" s="27">
        <v>7375715679.2031441</v>
      </c>
    </row>
    <row r="5" spans="2:19" ht="21" customHeight="1" x14ac:dyDescent="0.25">
      <c r="B5" s="32" t="s">
        <v>327</v>
      </c>
      <c r="C5" s="33">
        <v>44</v>
      </c>
      <c r="E5" s="58" t="s">
        <v>271</v>
      </c>
      <c r="F5" s="27">
        <v>44</v>
      </c>
      <c r="G5" s="27">
        <v>272</v>
      </c>
      <c r="H5" s="27">
        <v>383</v>
      </c>
      <c r="I5" s="27">
        <v>352</v>
      </c>
      <c r="J5" s="27">
        <v>223</v>
      </c>
      <c r="K5" s="27">
        <v>99</v>
      </c>
      <c r="L5" s="27">
        <v>51</v>
      </c>
    </row>
    <row r="6" spans="2:19" ht="17" customHeight="1" x14ac:dyDescent="0.25">
      <c r="B6" s="32" t="s">
        <v>328</v>
      </c>
      <c r="C6" s="33">
        <v>272</v>
      </c>
      <c r="E6" s="58" t="s">
        <v>395</v>
      </c>
      <c r="F6" s="27">
        <v>3018.6867517206765</v>
      </c>
      <c r="G6" s="27">
        <v>1524.0041739984094</v>
      </c>
      <c r="H6" s="27">
        <v>1380.9342798016717</v>
      </c>
      <c r="I6" s="27">
        <v>2025.9397716046294</v>
      </c>
      <c r="J6" s="27">
        <v>3499.7235910791633</v>
      </c>
      <c r="K6" s="27">
        <v>7136.8895929180098</v>
      </c>
      <c r="L6" s="27">
        <v>12025.883587612459</v>
      </c>
    </row>
    <row r="7" spans="2:19" ht="17" customHeight="1" x14ac:dyDescent="0.25">
      <c r="B7" s="32" t="s">
        <v>329</v>
      </c>
      <c r="C7" s="33">
        <v>383</v>
      </c>
      <c r="E7" s="58" t="s">
        <v>284</v>
      </c>
      <c r="F7" s="27">
        <v>6025.3239746199561</v>
      </c>
      <c r="G7" s="27">
        <v>3041.9250628702466</v>
      </c>
      <c r="H7" s="27">
        <v>2711.9800897548366</v>
      </c>
      <c r="I7" s="27">
        <v>3978.4364986737005</v>
      </c>
      <c r="J7" s="27">
        <v>6881.9043595239182</v>
      </c>
      <c r="K7" s="27">
        <v>14104.158935432995</v>
      </c>
      <c r="L7" s="27">
        <v>23906.665344063207</v>
      </c>
    </row>
    <row r="8" spans="2:19" ht="17" customHeight="1" x14ac:dyDescent="0.25">
      <c r="B8" s="32" t="s">
        <v>330</v>
      </c>
      <c r="C8" s="33">
        <v>352</v>
      </c>
      <c r="E8" s="58" t="s">
        <v>283</v>
      </c>
      <c r="F8" s="27">
        <v>6025.3239746199561</v>
      </c>
      <c r="G8" s="27">
        <v>3041.9250628702466</v>
      </c>
      <c r="H8" s="27">
        <v>2711.9800897548366</v>
      </c>
      <c r="I8" s="27">
        <v>3978.4364986737005</v>
      </c>
      <c r="J8" s="27">
        <v>6881.9043595239182</v>
      </c>
      <c r="K8" s="27">
        <v>14104.158935432995</v>
      </c>
      <c r="L8" s="27">
        <v>23906.665344063207</v>
      </c>
    </row>
    <row r="9" spans="2:19" ht="17" customHeight="1" x14ac:dyDescent="0.25">
      <c r="B9" s="32" t="s">
        <v>331</v>
      </c>
      <c r="C9" s="33">
        <v>223</v>
      </c>
    </row>
    <row r="10" spans="2:19" ht="17" customHeight="1" x14ac:dyDescent="0.25">
      <c r="B10" s="32" t="s">
        <v>332</v>
      </c>
      <c r="C10" s="33">
        <v>99</v>
      </c>
      <c r="E10" s="51"/>
      <c r="F10" s="51"/>
      <c r="G10" s="51"/>
      <c r="H10" s="51"/>
      <c r="I10" s="51"/>
      <c r="J10" s="51"/>
      <c r="K10" s="51"/>
      <c r="L10" s="51"/>
    </row>
    <row r="11" spans="2:19" ht="17" customHeight="1" x14ac:dyDescent="0.25">
      <c r="B11" s="32" t="s">
        <v>333</v>
      </c>
      <c r="C11" s="33">
        <v>51</v>
      </c>
      <c r="E11" s="51"/>
      <c r="F11" s="51"/>
      <c r="G11" s="51"/>
      <c r="H11" s="51"/>
      <c r="I11" s="51"/>
      <c r="J11" s="51"/>
      <c r="K11" s="51"/>
      <c r="L11" s="51"/>
    </row>
    <row r="12" spans="2:19" ht="17" customHeight="1" x14ac:dyDescent="0.25">
      <c r="B12" s="32" t="s">
        <v>334</v>
      </c>
      <c r="C12" s="33">
        <v>14</v>
      </c>
      <c r="E12" s="51"/>
      <c r="F12" s="51"/>
      <c r="G12" s="51"/>
      <c r="H12" s="51"/>
      <c r="I12" s="51"/>
      <c r="J12" s="51"/>
      <c r="K12" s="51"/>
      <c r="L12" s="51"/>
      <c r="M12" s="54"/>
    </row>
    <row r="13" spans="2:19" ht="17" customHeight="1" x14ac:dyDescent="0.25">
      <c r="B13" s="32" t="s">
        <v>335</v>
      </c>
      <c r="C13" s="33">
        <v>5</v>
      </c>
      <c r="E13" s="51"/>
      <c r="F13" s="51"/>
      <c r="G13" s="51"/>
      <c r="H13" s="51"/>
      <c r="I13" s="51"/>
      <c r="J13" s="51"/>
      <c r="K13" s="51"/>
      <c r="L13" s="51"/>
      <c r="M13" s="51"/>
    </row>
    <row r="14" spans="2:19" ht="17" customHeight="1" x14ac:dyDescent="0.25">
      <c r="B14" s="32" t="s">
        <v>336</v>
      </c>
      <c r="C14" s="33">
        <v>2</v>
      </c>
      <c r="E14" s="51"/>
      <c r="F14" s="51"/>
      <c r="G14" s="51"/>
      <c r="H14" s="51"/>
      <c r="I14" s="51"/>
      <c r="J14" s="51"/>
      <c r="K14" s="51"/>
      <c r="L14" s="51"/>
      <c r="M14" s="51"/>
    </row>
    <row r="15" spans="2:19" ht="17" customHeight="1" x14ac:dyDescent="0.25">
      <c r="B15" s="32" t="s">
        <v>337</v>
      </c>
      <c r="C15" s="33">
        <v>1</v>
      </c>
      <c r="E15" s="51"/>
      <c r="F15" s="51"/>
      <c r="G15" s="51"/>
      <c r="H15" s="51"/>
      <c r="I15" s="51"/>
      <c r="J15" s="51"/>
      <c r="K15" s="51"/>
      <c r="L15" s="51"/>
      <c r="M15" s="51"/>
    </row>
    <row r="16" spans="2:19" x14ac:dyDescent="0.25">
      <c r="B16" s="32" t="s">
        <v>338</v>
      </c>
      <c r="C16" s="33">
        <v>2</v>
      </c>
      <c r="E16" s="51"/>
      <c r="F16" s="51"/>
      <c r="G16" s="51"/>
      <c r="H16" s="51"/>
      <c r="I16" s="51"/>
      <c r="J16" s="51"/>
      <c r="K16" s="51"/>
      <c r="L16" s="51"/>
      <c r="M16" s="51"/>
    </row>
    <row r="17" spans="2:29" x14ac:dyDescent="0.25">
      <c r="B17" s="32" t="s">
        <v>339</v>
      </c>
      <c r="C17" s="33">
        <v>1</v>
      </c>
      <c r="E17" s="51"/>
      <c r="F17" s="51"/>
      <c r="G17" s="51"/>
      <c r="H17" s="51"/>
      <c r="I17" s="51"/>
      <c r="J17" s="51"/>
      <c r="K17" s="51"/>
      <c r="L17" s="51"/>
      <c r="M17" s="51"/>
    </row>
    <row r="18" spans="2:29" ht="7" customHeight="1" x14ac:dyDescent="0.25">
      <c r="B18" s="32" t="s">
        <v>340</v>
      </c>
      <c r="C18" s="33">
        <v>1</v>
      </c>
      <c r="E18" s="51"/>
      <c r="F18" s="51"/>
      <c r="G18" s="51"/>
      <c r="H18" s="51"/>
      <c r="I18" s="51"/>
      <c r="J18" s="51"/>
      <c r="K18" s="51"/>
      <c r="L18" s="51"/>
      <c r="M18" s="51"/>
    </row>
    <row r="19" spans="2:29" x14ac:dyDescent="0.25">
      <c r="B19" s="32" t="s">
        <v>323</v>
      </c>
      <c r="C19" s="33">
        <v>1460</v>
      </c>
      <c r="E19" s="51"/>
      <c r="F19" s="51"/>
      <c r="G19" s="51"/>
      <c r="H19" s="51"/>
      <c r="I19" s="51"/>
      <c r="J19" s="51"/>
      <c r="K19" s="51"/>
      <c r="L19" s="51"/>
      <c r="M19" s="51"/>
    </row>
    <row r="20" spans="2:29" x14ac:dyDescent="0.25">
      <c r="E20" s="51"/>
      <c r="F20" s="51"/>
      <c r="G20" s="51"/>
      <c r="H20" s="51"/>
      <c r="I20" s="51"/>
      <c r="J20" s="51"/>
      <c r="K20" s="51"/>
      <c r="L20" s="51"/>
      <c r="M20" s="51"/>
    </row>
    <row r="21" spans="2:29" ht="10" customHeight="1" x14ac:dyDescent="0.25">
      <c r="E21" s="51"/>
      <c r="F21" s="51"/>
      <c r="G21" s="51"/>
      <c r="H21" s="51"/>
      <c r="I21" s="51"/>
      <c r="J21" s="51"/>
      <c r="K21" s="51"/>
      <c r="L21" s="51"/>
      <c r="M21" s="51"/>
    </row>
    <row r="22" spans="2:29" x14ac:dyDescent="0.25">
      <c r="B22" s="34" t="s">
        <v>257</v>
      </c>
      <c r="C22" s="27" t="s">
        <v>366</v>
      </c>
      <c r="E22" s="51"/>
      <c r="F22" s="51"/>
      <c r="G22" s="51"/>
      <c r="H22" s="51"/>
      <c r="I22" s="51"/>
      <c r="J22" s="51"/>
      <c r="K22" s="51"/>
      <c r="L22" s="51"/>
      <c r="M22" s="51"/>
    </row>
    <row r="23" spans="2:29" ht="30" x14ac:dyDescent="0.4">
      <c r="B23" s="35" t="s">
        <v>341</v>
      </c>
      <c r="C23" s="33">
        <v>5</v>
      </c>
      <c r="E23" s="51"/>
      <c r="F23" s="51"/>
      <c r="G23" s="51"/>
      <c r="H23" s="51"/>
      <c r="I23" s="51"/>
      <c r="J23" s="51"/>
      <c r="K23" s="51"/>
      <c r="L23" s="51"/>
      <c r="M23" s="51"/>
      <c r="X23" s="61" t="s">
        <v>405</v>
      </c>
      <c r="Y23" s="61"/>
    </row>
    <row r="24" spans="2:29" x14ac:dyDescent="0.25">
      <c r="B24" s="35" t="s">
        <v>342</v>
      </c>
      <c r="C24" s="33">
        <v>6</v>
      </c>
      <c r="E24" s="51"/>
      <c r="F24" s="51"/>
      <c r="G24" s="51"/>
      <c r="H24" s="51"/>
      <c r="I24" s="51"/>
      <c r="J24" s="51"/>
      <c r="K24" s="51"/>
      <c r="L24" s="51"/>
      <c r="M24" s="51"/>
      <c r="X24" s="62" t="s">
        <v>407</v>
      </c>
      <c r="Y24" s="65">
        <v>1</v>
      </c>
      <c r="Z24" s="65" t="s">
        <v>406</v>
      </c>
    </row>
    <row r="25" spans="2:29" x14ac:dyDescent="0.25">
      <c r="B25" s="35" t="s">
        <v>343</v>
      </c>
      <c r="C25" s="33">
        <v>11</v>
      </c>
      <c r="E25" s="51"/>
      <c r="F25" s="51"/>
      <c r="G25" s="51"/>
      <c r="H25" s="51"/>
      <c r="I25" s="51"/>
      <c r="J25" s="51"/>
      <c r="K25" s="51"/>
      <c r="L25" s="51"/>
      <c r="M25" s="51"/>
      <c r="Y25" s="65">
        <v>2</v>
      </c>
      <c r="Z25" s="65" t="s">
        <v>12</v>
      </c>
      <c r="AB25" s="64" t="s">
        <v>410</v>
      </c>
      <c r="AC25" s="64" t="s">
        <v>409</v>
      </c>
    </row>
    <row r="26" spans="2:29" x14ac:dyDescent="0.25">
      <c r="B26" s="35" t="s">
        <v>344</v>
      </c>
      <c r="C26" s="33">
        <v>13</v>
      </c>
      <c r="E26" s="93" t="s">
        <v>268</v>
      </c>
      <c r="F26" s="93"/>
      <c r="G26" s="93"/>
      <c r="H26" s="51"/>
      <c r="I26" s="51"/>
      <c r="J26" s="51"/>
      <c r="K26" s="51"/>
      <c r="L26" s="51"/>
      <c r="M26" s="51"/>
      <c r="Y26" s="27">
        <v>3</v>
      </c>
      <c r="Z26" s="62" t="s">
        <v>408</v>
      </c>
      <c r="AA26" s="66" t="s">
        <v>310</v>
      </c>
      <c r="AB26" s="27" t="s">
        <v>192</v>
      </c>
      <c r="AC26" s="27" t="s">
        <v>81</v>
      </c>
    </row>
    <row r="27" spans="2:29" ht="19" thickBot="1" x14ac:dyDescent="0.3">
      <c r="B27" s="35" t="s">
        <v>345</v>
      </c>
      <c r="C27" s="33">
        <v>44</v>
      </c>
      <c r="E27" s="44"/>
      <c r="F27" s="44"/>
      <c r="G27" s="44"/>
      <c r="H27" s="51"/>
      <c r="I27" s="51"/>
      <c r="J27" s="51"/>
      <c r="K27" s="51"/>
      <c r="L27" s="51"/>
      <c r="M27" s="51"/>
      <c r="AA27" s="66" t="s">
        <v>311</v>
      </c>
      <c r="AB27" s="27" t="s">
        <v>91</v>
      </c>
      <c r="AC27" s="27" t="s">
        <v>411</v>
      </c>
    </row>
    <row r="28" spans="2:29" x14ac:dyDescent="0.25">
      <c r="B28" s="35" t="s">
        <v>346</v>
      </c>
      <c r="C28" s="33">
        <v>35</v>
      </c>
      <c r="E28" s="45"/>
      <c r="F28" s="45" t="s">
        <v>396</v>
      </c>
      <c r="G28" s="45" t="s">
        <v>399</v>
      </c>
      <c r="H28" s="51"/>
      <c r="I28" s="26"/>
      <c r="J28" s="60" t="s">
        <v>396</v>
      </c>
      <c r="K28" s="60" t="s">
        <v>399</v>
      </c>
      <c r="L28" s="51"/>
      <c r="M28" s="51"/>
      <c r="AA28" s="66" t="s">
        <v>312</v>
      </c>
      <c r="AB28" s="27" t="s">
        <v>300</v>
      </c>
      <c r="AC28" s="27" t="s">
        <v>197</v>
      </c>
    </row>
    <row r="29" spans="2:29" x14ac:dyDescent="0.25">
      <c r="B29" s="35" t="s">
        <v>347</v>
      </c>
      <c r="C29" s="33">
        <v>61</v>
      </c>
      <c r="E29" s="46" t="s">
        <v>269</v>
      </c>
      <c r="F29" s="46">
        <v>279690.52525252523</v>
      </c>
      <c r="G29" s="46">
        <v>325681.39215686277</v>
      </c>
      <c r="H29" s="51"/>
      <c r="I29" s="26" t="s">
        <v>269</v>
      </c>
      <c r="J29" s="26">
        <f t="shared" ref="J29:K31" si="0">F29</f>
        <v>279690.52525252523</v>
      </c>
      <c r="K29" s="26">
        <f t="shared" si="0"/>
        <v>325681.39215686277</v>
      </c>
      <c r="L29" s="51"/>
      <c r="M29" s="51"/>
      <c r="AA29" s="66" t="s">
        <v>313</v>
      </c>
      <c r="AB29" s="63">
        <v>1</v>
      </c>
      <c r="AC29" s="63">
        <v>0</v>
      </c>
    </row>
    <row r="30" spans="2:29" x14ac:dyDescent="0.25">
      <c r="B30" s="35" t="s">
        <v>348</v>
      </c>
      <c r="C30" s="33">
        <v>87</v>
      </c>
      <c r="E30" s="46" t="s">
        <v>270</v>
      </c>
      <c r="F30" s="46">
        <v>5042584113.0886383</v>
      </c>
      <c r="G30" s="46">
        <v>7375715679.2031441</v>
      </c>
      <c r="H30" s="51"/>
      <c r="I30" s="26" t="s">
        <v>270</v>
      </c>
      <c r="J30" s="26">
        <f t="shared" si="0"/>
        <v>5042584113.0886383</v>
      </c>
      <c r="K30" s="26">
        <f t="shared" si="0"/>
        <v>7375715679.2031441</v>
      </c>
      <c r="L30" s="51"/>
      <c r="M30" s="51"/>
    </row>
    <row r="31" spans="2:29" x14ac:dyDescent="0.25">
      <c r="B31" s="35" t="s">
        <v>349</v>
      </c>
      <c r="C31" s="33">
        <v>103</v>
      </c>
      <c r="E31" s="46" t="s">
        <v>271</v>
      </c>
      <c r="F31" s="46">
        <v>99</v>
      </c>
      <c r="G31" s="46">
        <v>51</v>
      </c>
      <c r="H31" s="51"/>
      <c r="I31" s="26" t="s">
        <v>271</v>
      </c>
      <c r="J31" s="26">
        <f t="shared" si="0"/>
        <v>99</v>
      </c>
      <c r="K31" s="26">
        <f t="shared" si="0"/>
        <v>51</v>
      </c>
      <c r="L31" s="51"/>
      <c r="M31" s="51"/>
    </row>
    <row r="32" spans="2:29" ht="35" customHeight="1" x14ac:dyDescent="0.25">
      <c r="B32" s="35" t="s">
        <v>350</v>
      </c>
      <c r="C32" s="33">
        <v>124</v>
      </c>
      <c r="E32" s="46" t="s">
        <v>272</v>
      </c>
      <c r="F32" s="46">
        <v>0</v>
      </c>
      <c r="G32" s="46"/>
      <c r="H32" s="51"/>
      <c r="I32" s="26" t="s">
        <v>395</v>
      </c>
      <c r="J32" s="36">
        <f>SQRT(F30)/SQRT(F31)</f>
        <v>7136.8895929180098</v>
      </c>
      <c r="K32" s="36">
        <f>SQRT(K30)/SQRT(K31)</f>
        <v>12025.883587612459</v>
      </c>
      <c r="L32" s="51"/>
      <c r="M32" s="51"/>
    </row>
    <row r="33" spans="2:13" ht="35" customHeight="1" x14ac:dyDescent="0.25">
      <c r="B33" s="35" t="s">
        <v>351</v>
      </c>
      <c r="C33" s="33">
        <v>126</v>
      </c>
      <c r="E33" s="46" t="s">
        <v>273</v>
      </c>
      <c r="F33" s="46">
        <v>86</v>
      </c>
      <c r="G33" s="46"/>
      <c r="H33" s="51"/>
      <c r="I33" s="26" t="s">
        <v>284</v>
      </c>
      <c r="J33" s="36">
        <f>J32*F38</f>
        <v>14187.666947912972</v>
      </c>
      <c r="K33" s="36">
        <f>K32*F38</f>
        <v>23906.665344063207</v>
      </c>
      <c r="L33" s="51"/>
      <c r="M33" s="51"/>
    </row>
    <row r="34" spans="2:13" ht="14" hidden="1" customHeight="1" x14ac:dyDescent="0.25">
      <c r="B34" s="35" t="s">
        <v>352</v>
      </c>
      <c r="C34" s="33">
        <v>88</v>
      </c>
      <c r="E34" s="46" t="s">
        <v>274</v>
      </c>
      <c r="F34" s="46">
        <v>-3.2887801007278221</v>
      </c>
      <c r="G34" s="46"/>
      <c r="H34" s="51"/>
      <c r="I34" s="26" t="s">
        <v>283</v>
      </c>
      <c r="J34" s="36">
        <f>J32*F38</f>
        <v>14187.666947912972</v>
      </c>
      <c r="K34" s="36">
        <f>K32*F38</f>
        <v>23906.665344063207</v>
      </c>
      <c r="L34" s="51"/>
      <c r="M34" s="51"/>
    </row>
    <row r="35" spans="2:13" ht="7" hidden="1" customHeight="1" x14ac:dyDescent="0.25">
      <c r="B35" s="35" t="s">
        <v>353</v>
      </c>
      <c r="C35" s="33">
        <v>81</v>
      </c>
      <c r="E35" s="46" t="s">
        <v>275</v>
      </c>
      <c r="F35" s="46">
        <v>7.2954370179145679E-4</v>
      </c>
      <c r="G35" s="46"/>
      <c r="M35" s="51"/>
    </row>
    <row r="36" spans="2:13" hidden="1" x14ac:dyDescent="0.25">
      <c r="B36" s="35" t="s">
        <v>354</v>
      </c>
      <c r="C36" s="33">
        <v>102</v>
      </c>
      <c r="E36" s="46" t="s">
        <v>276</v>
      </c>
      <c r="F36" s="46">
        <v>1.662765449409072</v>
      </c>
      <c r="G36" s="46"/>
      <c r="M36" s="51"/>
    </row>
    <row r="37" spans="2:13" hidden="1" x14ac:dyDescent="0.25">
      <c r="B37" s="35" t="s">
        <v>355</v>
      </c>
      <c r="C37" s="33">
        <v>78</v>
      </c>
      <c r="E37" s="47" t="s">
        <v>277</v>
      </c>
      <c r="F37" s="59">
        <v>1.4590874035829136E-3</v>
      </c>
      <c r="G37" s="46"/>
    </row>
    <row r="38" spans="2:13" ht="19" hidden="1" thickBot="1" x14ac:dyDescent="0.3">
      <c r="B38" s="35" t="s">
        <v>356</v>
      </c>
      <c r="C38" s="33">
        <v>61</v>
      </c>
      <c r="E38" s="48" t="s">
        <v>278</v>
      </c>
      <c r="F38" s="48">
        <v>1.987934206239018</v>
      </c>
      <c r="G38" s="48"/>
    </row>
    <row r="39" spans="2:13" hidden="1" x14ac:dyDescent="0.25">
      <c r="B39" s="35" t="s">
        <v>357</v>
      </c>
      <c r="C39" s="33">
        <v>50</v>
      </c>
      <c r="E39" s="44"/>
      <c r="F39" s="44"/>
      <c r="G39" s="44"/>
    </row>
    <row r="40" spans="2:13" hidden="1" x14ac:dyDescent="0.25">
      <c r="B40" s="35" t="s">
        <v>358</v>
      </c>
      <c r="C40" s="33">
        <v>45</v>
      </c>
      <c r="E40" s="44" t="s">
        <v>279</v>
      </c>
      <c r="F40" s="44">
        <f>SUM(F31:G31)</f>
        <v>150</v>
      </c>
      <c r="G40" s="44"/>
    </row>
    <row r="41" spans="2:13" hidden="1" x14ac:dyDescent="0.25">
      <c r="B41" s="35" t="s">
        <v>359</v>
      </c>
      <c r="C41" s="33">
        <v>43</v>
      </c>
      <c r="E41" s="44" t="s">
        <v>280</v>
      </c>
      <c r="F41" s="44">
        <f>F29-G29</f>
        <v>-45990.866904337541</v>
      </c>
      <c r="G41" s="44"/>
    </row>
    <row r="42" spans="2:13" hidden="1" x14ac:dyDescent="0.25">
      <c r="B42" s="35" t="s">
        <v>360</v>
      </c>
      <c r="C42" s="33">
        <v>46</v>
      </c>
      <c r="E42" s="44" t="s">
        <v>281</v>
      </c>
      <c r="F42" s="44">
        <f>SQRT((F30/F31)+(G30/G31))</f>
        <v>13984.172092916626</v>
      </c>
      <c r="G42" s="44"/>
    </row>
    <row r="43" spans="2:13" hidden="1" x14ac:dyDescent="0.25">
      <c r="B43" s="35" t="s">
        <v>361</v>
      </c>
      <c r="C43" s="33">
        <v>26</v>
      </c>
      <c r="E43" s="44"/>
      <c r="F43" s="44"/>
      <c r="G43" s="44"/>
    </row>
    <row r="44" spans="2:13" hidden="1" x14ac:dyDescent="0.25">
      <c r="B44" s="35" t="s">
        <v>362</v>
      </c>
      <c r="C44" s="33">
        <v>28</v>
      </c>
      <c r="E44" s="49" t="s">
        <v>282</v>
      </c>
      <c r="F44" s="44">
        <f>F42*F38</f>
        <v>27799.61404944204</v>
      </c>
      <c r="G44" s="44"/>
    </row>
    <row r="45" spans="2:13" hidden="1" x14ac:dyDescent="0.25">
      <c r="B45" s="35" t="s">
        <v>363</v>
      </c>
      <c r="C45" s="33">
        <v>27</v>
      </c>
      <c r="E45" s="50" t="s">
        <v>283</v>
      </c>
      <c r="F45" s="50">
        <f>F41-F44</f>
        <v>-73790.480953779581</v>
      </c>
      <c r="G45" s="44"/>
    </row>
    <row r="46" spans="2:13" hidden="1" x14ac:dyDescent="0.25">
      <c r="B46" s="35" t="s">
        <v>364</v>
      </c>
      <c r="C46" s="33">
        <v>26</v>
      </c>
      <c r="E46" s="50" t="s">
        <v>284</v>
      </c>
      <c r="F46" s="50">
        <f>F41+F44</f>
        <v>-18191.252854895502</v>
      </c>
      <c r="G46" s="44"/>
    </row>
    <row r="47" spans="2:13" hidden="1" x14ac:dyDescent="0.25">
      <c r="B47" s="35" t="s">
        <v>365</v>
      </c>
      <c r="C47" s="33">
        <v>18</v>
      </c>
    </row>
    <row r="48" spans="2:13" hidden="1" x14ac:dyDescent="0.25">
      <c r="B48" s="35" t="s">
        <v>367</v>
      </c>
      <c r="C48" s="33">
        <v>11</v>
      </c>
    </row>
    <row r="49" spans="2:3" hidden="1" x14ac:dyDescent="0.25">
      <c r="B49" s="35" t="s">
        <v>368</v>
      </c>
      <c r="C49" s="33">
        <v>10</v>
      </c>
    </row>
    <row r="50" spans="2:3" hidden="1" x14ac:dyDescent="0.25">
      <c r="B50" s="35" t="s">
        <v>369</v>
      </c>
      <c r="C50" s="33">
        <v>20</v>
      </c>
    </row>
    <row r="51" spans="2:3" hidden="1" x14ac:dyDescent="0.25">
      <c r="B51" s="35" t="s">
        <v>370</v>
      </c>
      <c r="C51" s="33">
        <v>14</v>
      </c>
    </row>
    <row r="52" spans="2:3" hidden="1" x14ac:dyDescent="0.25">
      <c r="B52" s="35" t="s">
        <v>371</v>
      </c>
      <c r="C52" s="33">
        <v>8</v>
      </c>
    </row>
    <row r="53" spans="2:3" hidden="1" x14ac:dyDescent="0.25">
      <c r="B53" s="35" t="s">
        <v>372</v>
      </c>
      <c r="C53" s="33">
        <v>7</v>
      </c>
    </row>
    <row r="54" spans="2:3" hidden="1" x14ac:dyDescent="0.25">
      <c r="B54" s="35" t="s">
        <v>373</v>
      </c>
      <c r="C54" s="33">
        <v>4</v>
      </c>
    </row>
    <row r="55" spans="2:3" hidden="1" x14ac:dyDescent="0.25">
      <c r="B55" s="35" t="s">
        <v>374</v>
      </c>
      <c r="C55" s="33">
        <v>4</v>
      </c>
    </row>
    <row r="56" spans="2:3" hidden="1" x14ac:dyDescent="0.25">
      <c r="B56" s="35" t="s">
        <v>375</v>
      </c>
      <c r="C56" s="33">
        <v>8</v>
      </c>
    </row>
    <row r="57" spans="2:3" hidden="1" x14ac:dyDescent="0.25">
      <c r="B57" s="35" t="s">
        <v>376</v>
      </c>
      <c r="C57" s="33">
        <v>6</v>
      </c>
    </row>
    <row r="58" spans="2:3" hidden="1" x14ac:dyDescent="0.25">
      <c r="B58" s="35" t="s">
        <v>377</v>
      </c>
      <c r="C58" s="33">
        <v>6</v>
      </c>
    </row>
    <row r="59" spans="2:3" hidden="1" x14ac:dyDescent="0.25">
      <c r="B59" s="35" t="s">
        <v>378</v>
      </c>
      <c r="C59" s="33">
        <v>3</v>
      </c>
    </row>
    <row r="60" spans="2:3" hidden="1" x14ac:dyDescent="0.25">
      <c r="B60" s="35" t="s">
        <v>379</v>
      </c>
      <c r="C60" s="33">
        <v>3</v>
      </c>
    </row>
    <row r="61" spans="2:3" hidden="1" x14ac:dyDescent="0.25">
      <c r="B61" s="35" t="s">
        <v>380</v>
      </c>
      <c r="C61" s="33">
        <v>3</v>
      </c>
    </row>
    <row r="62" spans="2:3" hidden="1" x14ac:dyDescent="0.25">
      <c r="B62" s="35" t="s">
        <v>381</v>
      </c>
      <c r="C62" s="33">
        <v>3</v>
      </c>
    </row>
    <row r="63" spans="2:3" hidden="1" x14ac:dyDescent="0.25">
      <c r="B63" s="35" t="s">
        <v>382</v>
      </c>
      <c r="C63" s="33">
        <v>2</v>
      </c>
    </row>
    <row r="64" spans="2:3" hidden="1" x14ac:dyDescent="0.25">
      <c r="B64" s="35" t="s">
        <v>383</v>
      </c>
      <c r="C64" s="33">
        <v>1</v>
      </c>
    </row>
    <row r="65" spans="2:3" hidden="1" x14ac:dyDescent="0.25">
      <c r="B65" s="35" t="s">
        <v>384</v>
      </c>
      <c r="C65" s="33">
        <v>2</v>
      </c>
    </row>
    <row r="66" spans="2:3" hidden="1" x14ac:dyDescent="0.25">
      <c r="B66" s="35" t="s">
        <v>385</v>
      </c>
      <c r="C66" s="33">
        <v>1</v>
      </c>
    </row>
    <row r="67" spans="2:3" hidden="1" x14ac:dyDescent="0.25">
      <c r="B67" s="35" t="s">
        <v>386</v>
      </c>
      <c r="C67" s="33">
        <v>1</v>
      </c>
    </row>
    <row r="68" spans="2:3" hidden="1" x14ac:dyDescent="0.25">
      <c r="B68" s="35" t="s">
        <v>387</v>
      </c>
      <c r="C68" s="33">
        <v>1</v>
      </c>
    </row>
    <row r="69" spans="2:3" hidden="1" x14ac:dyDescent="0.25">
      <c r="B69" s="35" t="s">
        <v>388</v>
      </c>
      <c r="C69" s="33">
        <v>1</v>
      </c>
    </row>
    <row r="70" spans="2:3" hidden="1" x14ac:dyDescent="0.25">
      <c r="B70" s="35" t="s">
        <v>389</v>
      </c>
      <c r="C70" s="33">
        <v>2</v>
      </c>
    </row>
    <row r="71" spans="2:3" hidden="1" x14ac:dyDescent="0.25">
      <c r="B71" s="35" t="s">
        <v>390</v>
      </c>
      <c r="C71" s="33">
        <v>1</v>
      </c>
    </row>
    <row r="72" spans="2:3" hidden="1" x14ac:dyDescent="0.25">
      <c r="B72" s="35" t="s">
        <v>391</v>
      </c>
      <c r="C72" s="33">
        <v>1</v>
      </c>
    </row>
    <row r="73" spans="2:3" hidden="1" x14ac:dyDescent="0.25">
      <c r="B73" s="35" t="s">
        <v>392</v>
      </c>
      <c r="C73" s="33">
        <v>1</v>
      </c>
    </row>
    <row r="74" spans="2:3" hidden="1" x14ac:dyDescent="0.25">
      <c r="B74" s="35" t="s">
        <v>393</v>
      </c>
      <c r="C74" s="33">
        <v>1</v>
      </c>
    </row>
    <row r="75" spans="2:3" hidden="1" x14ac:dyDescent="0.25">
      <c r="B75" s="35" t="s">
        <v>394</v>
      </c>
      <c r="C75" s="33">
        <v>1</v>
      </c>
    </row>
    <row r="76" spans="2:3" hidden="1" x14ac:dyDescent="0.25">
      <c r="B76" s="35" t="s">
        <v>323</v>
      </c>
      <c r="C76" s="33">
        <v>1460</v>
      </c>
    </row>
  </sheetData>
  <sheetProtection sheet="1" objects="1" scenarios="1"/>
  <mergeCells count="1">
    <mergeCell ref="E26:G26"/>
  </mergeCell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79998168889431442"/>
  </sheetPr>
  <dimension ref="A1:CI1461"/>
  <sheetViews>
    <sheetView workbookViewId="0">
      <pane ySplit="1" topLeftCell="A2" activePane="bottomLeft" state="frozen"/>
      <selection activeCell="BM1" sqref="BM1"/>
      <selection pane="bottomLeft"/>
    </sheetView>
  </sheetViews>
  <sheetFormatPr baseColWidth="10" defaultColWidth="0" defaultRowHeight="15" zeroHeight="1" x14ac:dyDescent="0.2"/>
  <cols>
    <col min="1" max="1" width="8.83203125" customWidth="1"/>
    <col min="2" max="2" width="12.5" customWidth="1"/>
    <col min="3" max="3" width="11.1640625" customWidth="1"/>
    <col min="4" max="4" width="12.83203125" customWidth="1"/>
    <col min="5" max="5" width="9.6640625" customWidth="1"/>
    <col min="6" max="6" width="17.1640625" style="19" bestFit="1" customWidth="1"/>
    <col min="7" max="8" width="8.83203125" customWidth="1"/>
    <col min="9" max="9" width="10.6640625" customWidth="1"/>
    <col min="10" max="10" width="13.5" customWidth="1"/>
    <col min="11" max="11" width="9.83203125" bestFit="1" customWidth="1"/>
    <col min="12" max="12" width="10.83203125" customWidth="1"/>
    <col min="13" max="13" width="11.5" customWidth="1"/>
    <col min="14" max="14" width="14.6640625" customWidth="1"/>
    <col min="15" max="16" width="12.1640625" customWidth="1"/>
    <col min="17" max="17" width="10.5" customWidth="1"/>
    <col min="18" max="18" width="12.1640625" customWidth="1"/>
    <col min="19" max="19" width="12.6640625" customWidth="1"/>
    <col min="20" max="20" width="13" customWidth="1"/>
    <col min="21" max="21" width="10.6640625" customWidth="1"/>
    <col min="22" max="22" width="16.1640625" bestFit="1" customWidth="1"/>
    <col min="23" max="23" width="15.6640625" customWidth="1"/>
    <col min="24" max="24" width="10.83203125" customWidth="1"/>
    <col min="25" max="25" width="10.6640625" customWidth="1"/>
    <col min="26" max="26" width="12" customWidth="1"/>
    <col min="27" max="27" width="12.6640625" customWidth="1"/>
    <col min="28" max="29" width="13.1640625" customWidth="1"/>
    <col min="30" max="30" width="11.1640625" customWidth="1"/>
    <col min="31" max="31" width="11.5" customWidth="1"/>
    <col min="32" max="32" width="12.33203125" customWidth="1"/>
    <col min="33" max="33" width="11" customWidth="1"/>
    <col min="34" max="34" width="11.33203125" customWidth="1"/>
    <col min="35" max="36" width="14.33203125" customWidth="1"/>
    <col min="37" max="37" width="12.33203125" customWidth="1"/>
    <col min="38" max="38" width="14.33203125" customWidth="1"/>
    <col min="39" max="39" width="12.33203125" customWidth="1"/>
    <col min="40" max="40" width="11.6640625" customWidth="1"/>
    <col min="41" max="41" width="12.83203125" customWidth="1"/>
    <col min="42" max="42" width="9.5" customWidth="1"/>
    <col min="43" max="43" width="11.83203125" customWidth="1"/>
    <col min="44" max="44" width="11.5" customWidth="1"/>
    <col min="45" max="45" width="10.6640625" customWidth="1"/>
    <col min="46" max="46" width="9.5" customWidth="1"/>
    <col min="47" max="47" width="10.1640625" customWidth="1"/>
    <col min="48" max="49" width="14.33203125" customWidth="1"/>
    <col min="50" max="50" width="11.1640625" customWidth="1"/>
    <col min="51" max="51" width="13.6640625" customWidth="1"/>
    <col min="52" max="52" width="13.83203125" customWidth="1"/>
    <col min="53" max="53" width="9.83203125" customWidth="1"/>
    <col min="54" max="54" width="10" customWidth="1"/>
    <col min="55" max="55" width="15.5" customWidth="1"/>
    <col min="56" max="56" width="14.33203125" customWidth="1"/>
    <col min="57" max="57" width="13.1640625" customWidth="1"/>
    <col min="58" max="58" width="15" customWidth="1"/>
    <col min="59" max="59" width="11.6640625" customWidth="1"/>
    <col min="60" max="60" width="11.33203125" customWidth="1"/>
    <col min="61" max="61" width="13" customWidth="1"/>
    <col min="62" max="62" width="12.5" customWidth="1"/>
    <col min="63" max="63" width="12.6640625" customWidth="1"/>
    <col min="64" max="64" width="13.33203125" customWidth="1"/>
    <col min="65" max="65" width="12" customWidth="1"/>
    <col min="66" max="67" width="12.5" customWidth="1"/>
    <col min="68" max="68" width="12.83203125" customWidth="1"/>
    <col min="69" max="69" width="12.33203125" customWidth="1"/>
    <col min="70" max="70" width="13.6640625" customWidth="1"/>
    <col min="71" max="71" width="13.83203125" customWidth="1"/>
    <col min="72" max="72" width="14.83203125" customWidth="1"/>
    <col min="73" max="73" width="11.5" customWidth="1"/>
    <col min="74" max="74" width="13.33203125" customWidth="1"/>
    <col min="75" max="75" width="10.83203125" bestFit="1" customWidth="1"/>
    <col min="76" max="76" width="9.5" bestFit="1" customWidth="1"/>
    <col min="77" max="77" width="8.83203125" customWidth="1"/>
    <col min="78" max="78" width="13.1640625" customWidth="1"/>
    <col min="79" max="79" width="9.6640625" customWidth="1"/>
    <col min="80" max="80" width="9.5" customWidth="1"/>
    <col min="81" max="81" width="8.83203125" customWidth="1"/>
    <col min="82" max="82" width="10.33203125" customWidth="1"/>
    <col min="83" max="83" width="14.33203125" customWidth="1"/>
    <col min="84" max="86" width="10.6640625" customWidth="1"/>
    <col min="87" max="87" width="8.83203125" customWidth="1"/>
    <col min="88" max="16384" width="8.83203125" hidden="1"/>
  </cols>
  <sheetData>
    <row r="1" spans="1:8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9" t="s">
        <v>292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259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260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s="8" t="s">
        <v>80</v>
      </c>
      <c r="CG1" s="8" t="s">
        <v>314</v>
      </c>
      <c r="CH1" s="8" t="s">
        <v>315</v>
      </c>
      <c r="CI1" t="s">
        <v>291</v>
      </c>
    </row>
    <row r="2" spans="1:87" x14ac:dyDescent="0.2">
      <c r="A2">
        <v>692</v>
      </c>
      <c r="B2">
        <v>60</v>
      </c>
      <c r="C2" t="s">
        <v>81</v>
      </c>
      <c r="D2">
        <v>104</v>
      </c>
      <c r="E2">
        <v>21535</v>
      </c>
      <c r="F2" s="19">
        <f>ROUND((RawData[[#This Row],[LotArea]]/43560), 2)</f>
        <v>0.49</v>
      </c>
      <c r="G2" t="s">
        <v>82</v>
      </c>
      <c r="H2" t="s">
        <v>83</v>
      </c>
      <c r="I2" t="s">
        <v>120</v>
      </c>
      <c r="J2" t="s">
        <v>85</v>
      </c>
      <c r="K2" t="s">
        <v>86</v>
      </c>
      <c r="L2" t="s">
        <v>122</v>
      </c>
      <c r="M2" t="s">
        <v>88</v>
      </c>
      <c r="N2" t="s">
        <v>129</v>
      </c>
      <c r="O2" t="s">
        <v>90</v>
      </c>
      <c r="P2" t="s">
        <v>90</v>
      </c>
      <c r="Q2" t="s">
        <v>91</v>
      </c>
      <c r="R2" t="s">
        <v>92</v>
      </c>
      <c r="S2">
        <v>10</v>
      </c>
      <c r="T2">
        <v>6</v>
      </c>
      <c r="U2">
        <v>1994</v>
      </c>
      <c r="V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">
        <v>1995</v>
      </c>
      <c r="X2" t="s">
        <v>93</v>
      </c>
      <c r="Y2" t="s">
        <v>196</v>
      </c>
      <c r="Z2" t="s">
        <v>140</v>
      </c>
      <c r="AA2" t="s">
        <v>140</v>
      </c>
      <c r="AB2" t="s">
        <v>96</v>
      </c>
      <c r="AC2">
        <v>1170</v>
      </c>
      <c r="AD2" t="s">
        <v>104</v>
      </c>
      <c r="AE2" t="s">
        <v>98</v>
      </c>
      <c r="AF2" t="s">
        <v>99</v>
      </c>
      <c r="AG2" t="s">
        <v>104</v>
      </c>
      <c r="AH2" t="s">
        <v>98</v>
      </c>
      <c r="AI2" t="s">
        <v>97</v>
      </c>
      <c r="AJ2" t="s">
        <v>101</v>
      </c>
      <c r="AK2">
        <v>1455</v>
      </c>
      <c r="AL2" t="s">
        <v>102</v>
      </c>
      <c r="AM2">
        <v>0</v>
      </c>
      <c r="AN2">
        <v>989</v>
      </c>
      <c r="AO2">
        <v>2444</v>
      </c>
      <c r="AP2" t="s">
        <v>103</v>
      </c>
      <c r="AQ2" t="s">
        <v>104</v>
      </c>
      <c r="AR2" t="s">
        <v>105</v>
      </c>
      <c r="AS2" t="s">
        <v>106</v>
      </c>
      <c r="AT2">
        <v>2444</v>
      </c>
      <c r="AU2">
        <v>1872</v>
      </c>
      <c r="AV2">
        <v>0</v>
      </c>
      <c r="AW2">
        <f>ROUND(SUM(RawData[[#This Row],[TotalBsmtSF]],RawData[[#This Row],[1stFlrSF]],RawData[[#This Row],[2ndFlrSF]]),-2)</f>
        <v>6800</v>
      </c>
      <c r="AX2">
        <v>4316</v>
      </c>
      <c r="AY2">
        <v>0</v>
      </c>
      <c r="AZ2">
        <v>1</v>
      </c>
      <c r="BA2">
        <v>3</v>
      </c>
      <c r="BB2">
        <v>1</v>
      </c>
      <c r="BC2">
        <v>4</v>
      </c>
      <c r="BD2">
        <v>1</v>
      </c>
      <c r="BE2" t="s">
        <v>104</v>
      </c>
      <c r="BF2">
        <v>10</v>
      </c>
      <c r="BG2" t="s">
        <v>107</v>
      </c>
      <c r="BH2">
        <v>2</v>
      </c>
      <c r="BI2" t="s">
        <v>104</v>
      </c>
      <c r="BJ2" t="s">
        <v>108</v>
      </c>
      <c r="BK2">
        <v>1994</v>
      </c>
      <c r="BL2" t="s">
        <v>157</v>
      </c>
      <c r="BM2">
        <v>3</v>
      </c>
      <c r="BN2">
        <v>832</v>
      </c>
      <c r="BO2" t="s">
        <v>98</v>
      </c>
      <c r="BP2" t="s">
        <v>98</v>
      </c>
      <c r="BQ2" t="s">
        <v>105</v>
      </c>
      <c r="BR2">
        <v>382</v>
      </c>
      <c r="BS2">
        <v>50</v>
      </c>
      <c r="BT2">
        <v>0</v>
      </c>
      <c r="BU2">
        <v>0</v>
      </c>
      <c r="BV2">
        <v>0</v>
      </c>
      <c r="BW2">
        <v>0</v>
      </c>
      <c r="BX2" t="s">
        <v>83</v>
      </c>
      <c r="BY2" t="s">
        <v>83</v>
      </c>
      <c r="BZ2" t="s">
        <v>83</v>
      </c>
      <c r="CA2">
        <v>0</v>
      </c>
      <c r="CB2">
        <v>1</v>
      </c>
      <c r="CC2">
        <v>2007</v>
      </c>
      <c r="CD2" t="s">
        <v>110</v>
      </c>
      <c r="CE2" t="s">
        <v>111</v>
      </c>
      <c r="CF2" s="8">
        <v>755000</v>
      </c>
      <c r="CG2" s="8">
        <f>RawData[[#This Row],[SalePrice]]/RawData[[#This Row],[TotalSF Rounded]]</f>
        <v>111.02941176470588</v>
      </c>
      <c r="CH2" s="8">
        <f>ROUND(RawData[[#This Row],[$/sqft]],-1)</f>
        <v>110</v>
      </c>
    </row>
    <row r="3" spans="1:87" x14ac:dyDescent="0.2">
      <c r="A3">
        <v>1170</v>
      </c>
      <c r="B3">
        <v>60</v>
      </c>
      <c r="C3" t="s">
        <v>81</v>
      </c>
      <c r="D3">
        <v>118</v>
      </c>
      <c r="E3">
        <v>35760</v>
      </c>
      <c r="F3" s="19">
        <f>ROUND((RawData[[#This Row],[LotArea]]/43560), 2)</f>
        <v>0.82</v>
      </c>
      <c r="G3" t="s">
        <v>82</v>
      </c>
      <c r="H3" t="s">
        <v>83</v>
      </c>
      <c r="I3" t="s">
        <v>120</v>
      </c>
      <c r="J3" t="s">
        <v>85</v>
      </c>
      <c r="K3" t="s">
        <v>86</v>
      </c>
      <c r="L3" t="s">
        <v>166</v>
      </c>
      <c r="M3" t="s">
        <v>88</v>
      </c>
      <c r="N3" t="s">
        <v>129</v>
      </c>
      <c r="O3" t="s">
        <v>90</v>
      </c>
      <c r="P3" t="s">
        <v>90</v>
      </c>
      <c r="Q3" t="s">
        <v>91</v>
      </c>
      <c r="R3" t="s">
        <v>92</v>
      </c>
      <c r="S3">
        <v>10</v>
      </c>
      <c r="T3">
        <v>5</v>
      </c>
      <c r="U3">
        <v>1995</v>
      </c>
      <c r="V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">
        <v>1996</v>
      </c>
      <c r="X3" t="s">
        <v>152</v>
      </c>
      <c r="Y3" t="s">
        <v>94</v>
      </c>
      <c r="Z3" t="s">
        <v>140</v>
      </c>
      <c r="AA3" t="s">
        <v>140</v>
      </c>
      <c r="AB3" t="s">
        <v>96</v>
      </c>
      <c r="AC3">
        <v>1378</v>
      </c>
      <c r="AD3" t="s">
        <v>97</v>
      </c>
      <c r="AE3" t="s">
        <v>97</v>
      </c>
      <c r="AF3" t="s">
        <v>99</v>
      </c>
      <c r="AG3" t="s">
        <v>104</v>
      </c>
      <c r="AH3" t="s">
        <v>98</v>
      </c>
      <c r="AI3" t="s">
        <v>97</v>
      </c>
      <c r="AJ3" t="s">
        <v>101</v>
      </c>
      <c r="AK3">
        <v>1387</v>
      </c>
      <c r="AL3" t="s">
        <v>102</v>
      </c>
      <c r="AM3">
        <v>0</v>
      </c>
      <c r="AN3">
        <v>543</v>
      </c>
      <c r="AO3">
        <v>1930</v>
      </c>
      <c r="AP3" t="s">
        <v>103</v>
      </c>
      <c r="AQ3" t="s">
        <v>104</v>
      </c>
      <c r="AR3" t="s">
        <v>105</v>
      </c>
      <c r="AS3" t="s">
        <v>106</v>
      </c>
      <c r="AT3">
        <v>1831</v>
      </c>
      <c r="AU3">
        <v>1796</v>
      </c>
      <c r="AV3">
        <v>0</v>
      </c>
      <c r="AW3">
        <f>ROUND(SUM(RawData[[#This Row],[TotalBsmtSF]],RawData[[#This Row],[1stFlrSF]],RawData[[#This Row],[2ndFlrSF]]),-2)</f>
        <v>5600</v>
      </c>
      <c r="AX3">
        <v>3627</v>
      </c>
      <c r="AY3">
        <v>1</v>
      </c>
      <c r="AZ3">
        <v>0</v>
      </c>
      <c r="BA3">
        <v>3</v>
      </c>
      <c r="BB3">
        <v>1</v>
      </c>
      <c r="BC3">
        <v>4</v>
      </c>
      <c r="BD3">
        <v>1</v>
      </c>
      <c r="BE3" t="s">
        <v>97</v>
      </c>
      <c r="BF3">
        <v>10</v>
      </c>
      <c r="BG3" t="s">
        <v>107</v>
      </c>
      <c r="BH3">
        <v>1</v>
      </c>
      <c r="BI3" t="s">
        <v>98</v>
      </c>
      <c r="BJ3" t="s">
        <v>108</v>
      </c>
      <c r="BK3">
        <v>1995</v>
      </c>
      <c r="BL3" t="s">
        <v>157</v>
      </c>
      <c r="BM3">
        <v>3</v>
      </c>
      <c r="BN3">
        <v>807</v>
      </c>
      <c r="BO3" t="s">
        <v>98</v>
      </c>
      <c r="BP3" t="s">
        <v>98</v>
      </c>
      <c r="BQ3" t="s">
        <v>105</v>
      </c>
      <c r="BR3">
        <v>361</v>
      </c>
      <c r="BS3">
        <v>76</v>
      </c>
      <c r="BT3">
        <v>0</v>
      </c>
      <c r="BU3">
        <v>0</v>
      </c>
      <c r="BV3">
        <v>0</v>
      </c>
      <c r="BW3">
        <v>0</v>
      </c>
      <c r="BX3" t="s">
        <v>83</v>
      </c>
      <c r="BY3" t="s">
        <v>83</v>
      </c>
      <c r="BZ3" t="s">
        <v>83</v>
      </c>
      <c r="CA3">
        <v>0</v>
      </c>
      <c r="CB3">
        <v>7</v>
      </c>
      <c r="CC3">
        <v>2006</v>
      </c>
      <c r="CD3" t="s">
        <v>110</v>
      </c>
      <c r="CE3" t="s">
        <v>111</v>
      </c>
      <c r="CF3" s="8">
        <v>625000</v>
      </c>
      <c r="CG3" s="8">
        <f>RawData[[#This Row],[SalePrice]]/RawData[[#This Row],[TotalSF Rounded]]</f>
        <v>111.60714285714286</v>
      </c>
      <c r="CH3" s="8">
        <f>ROUND(RawData[[#This Row],[$/sqft]],-1)</f>
        <v>110</v>
      </c>
    </row>
    <row r="4" spans="1:87" x14ac:dyDescent="0.2">
      <c r="A4">
        <v>899</v>
      </c>
      <c r="B4">
        <v>20</v>
      </c>
      <c r="C4" t="s">
        <v>81</v>
      </c>
      <c r="D4">
        <v>100</v>
      </c>
      <c r="E4">
        <v>12919</v>
      </c>
      <c r="F4" s="19">
        <f>ROUND((RawData[[#This Row],[LotArea]]/43560), 2)</f>
        <v>0.3</v>
      </c>
      <c r="G4" t="s">
        <v>82</v>
      </c>
      <c r="H4" t="s">
        <v>83</v>
      </c>
      <c r="I4" t="s">
        <v>120</v>
      </c>
      <c r="J4" t="s">
        <v>85</v>
      </c>
      <c r="K4" t="s">
        <v>86</v>
      </c>
      <c r="L4" t="s">
        <v>87</v>
      </c>
      <c r="M4" t="s">
        <v>88</v>
      </c>
      <c r="N4" t="s">
        <v>154</v>
      </c>
      <c r="O4" t="s">
        <v>90</v>
      </c>
      <c r="P4" t="s">
        <v>90</v>
      </c>
      <c r="Q4" t="s">
        <v>91</v>
      </c>
      <c r="R4" t="s">
        <v>115</v>
      </c>
      <c r="S4">
        <v>9</v>
      </c>
      <c r="T4">
        <v>5</v>
      </c>
      <c r="U4">
        <v>2009</v>
      </c>
      <c r="V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">
        <v>2010</v>
      </c>
      <c r="X4" t="s">
        <v>152</v>
      </c>
      <c r="Y4" t="s">
        <v>94</v>
      </c>
      <c r="Z4" t="s">
        <v>95</v>
      </c>
      <c r="AA4" t="s">
        <v>95</v>
      </c>
      <c r="AB4" t="s">
        <v>137</v>
      </c>
      <c r="AC4">
        <v>760</v>
      </c>
      <c r="AD4" t="s">
        <v>104</v>
      </c>
      <c r="AE4" t="s">
        <v>98</v>
      </c>
      <c r="AF4" t="s">
        <v>99</v>
      </c>
      <c r="AG4" t="s">
        <v>104</v>
      </c>
      <c r="AH4" t="s">
        <v>98</v>
      </c>
      <c r="AI4" t="s">
        <v>97</v>
      </c>
      <c r="AJ4" t="s">
        <v>101</v>
      </c>
      <c r="AK4">
        <v>2188</v>
      </c>
      <c r="AL4" t="s">
        <v>102</v>
      </c>
      <c r="AM4">
        <v>0</v>
      </c>
      <c r="AN4">
        <v>142</v>
      </c>
      <c r="AO4">
        <v>2330</v>
      </c>
      <c r="AP4" t="s">
        <v>103</v>
      </c>
      <c r="AQ4" t="s">
        <v>104</v>
      </c>
      <c r="AR4" t="s">
        <v>105</v>
      </c>
      <c r="AS4" t="s">
        <v>106</v>
      </c>
      <c r="AT4">
        <v>2364</v>
      </c>
      <c r="AU4">
        <v>0</v>
      </c>
      <c r="AV4">
        <v>0</v>
      </c>
      <c r="AW4">
        <f>ROUND(SUM(RawData[[#This Row],[TotalBsmtSF]],RawData[[#This Row],[1stFlrSF]],RawData[[#This Row],[2ndFlrSF]]),-2)</f>
        <v>4700</v>
      </c>
      <c r="AX4">
        <v>2364</v>
      </c>
      <c r="AY4">
        <v>1</v>
      </c>
      <c r="AZ4">
        <v>0</v>
      </c>
      <c r="BA4">
        <v>2</v>
      </c>
      <c r="BB4">
        <v>1</v>
      </c>
      <c r="BC4">
        <v>2</v>
      </c>
      <c r="BD4">
        <v>1</v>
      </c>
      <c r="BE4" t="s">
        <v>104</v>
      </c>
      <c r="BF4">
        <v>11</v>
      </c>
      <c r="BG4" t="s">
        <v>107</v>
      </c>
      <c r="BH4">
        <v>2</v>
      </c>
      <c r="BI4" t="s">
        <v>97</v>
      </c>
      <c r="BJ4" t="s">
        <v>108</v>
      </c>
      <c r="BK4">
        <v>2009</v>
      </c>
      <c r="BL4" t="s">
        <v>157</v>
      </c>
      <c r="BM4">
        <v>3</v>
      </c>
      <c r="BN4">
        <v>820</v>
      </c>
      <c r="BO4" t="s">
        <v>98</v>
      </c>
      <c r="BP4" t="s">
        <v>98</v>
      </c>
      <c r="BQ4" t="s">
        <v>105</v>
      </c>
      <c r="BR4">
        <v>0</v>
      </c>
      <c r="BS4">
        <v>67</v>
      </c>
      <c r="BT4">
        <v>0</v>
      </c>
      <c r="BU4">
        <v>0</v>
      </c>
      <c r="BV4">
        <v>0</v>
      </c>
      <c r="BW4">
        <v>0</v>
      </c>
      <c r="BX4" t="s">
        <v>83</v>
      </c>
      <c r="BY4" t="s">
        <v>83</v>
      </c>
      <c r="BZ4" t="s">
        <v>83</v>
      </c>
      <c r="CA4">
        <v>0</v>
      </c>
      <c r="CB4">
        <v>3</v>
      </c>
      <c r="CC4">
        <v>2010</v>
      </c>
      <c r="CD4" t="s">
        <v>158</v>
      </c>
      <c r="CE4" t="s">
        <v>159</v>
      </c>
      <c r="CF4" s="8">
        <v>611657</v>
      </c>
      <c r="CG4" s="8">
        <f>RawData[[#This Row],[SalePrice]]/RawData[[#This Row],[TotalSF Rounded]]</f>
        <v>130.13978723404256</v>
      </c>
      <c r="CH4" s="8">
        <f>ROUND(RawData[[#This Row],[$/sqft]],-1)</f>
        <v>130</v>
      </c>
    </row>
    <row r="5" spans="1:87" x14ac:dyDescent="0.2">
      <c r="A5">
        <v>804</v>
      </c>
      <c r="B5">
        <v>60</v>
      </c>
      <c r="C5" t="s">
        <v>81</v>
      </c>
      <c r="D5">
        <v>107</v>
      </c>
      <c r="E5">
        <v>13891</v>
      </c>
      <c r="F5" s="19">
        <f>ROUND((RawData[[#This Row],[LotArea]]/43560), 2)</f>
        <v>0.32</v>
      </c>
      <c r="G5" t="s">
        <v>82</v>
      </c>
      <c r="H5" t="s">
        <v>83</v>
      </c>
      <c r="I5" t="s">
        <v>84</v>
      </c>
      <c r="J5" t="s">
        <v>85</v>
      </c>
      <c r="K5" t="s">
        <v>86</v>
      </c>
      <c r="L5" t="s">
        <v>87</v>
      </c>
      <c r="M5" t="s">
        <v>88</v>
      </c>
      <c r="N5" t="s">
        <v>154</v>
      </c>
      <c r="O5" t="s">
        <v>90</v>
      </c>
      <c r="P5" t="s">
        <v>90</v>
      </c>
      <c r="Q5" t="s">
        <v>91</v>
      </c>
      <c r="R5" t="s">
        <v>92</v>
      </c>
      <c r="S5">
        <v>9</v>
      </c>
      <c r="T5">
        <v>5</v>
      </c>
      <c r="U5">
        <v>2008</v>
      </c>
      <c r="V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">
        <v>2009</v>
      </c>
      <c r="X5" t="s">
        <v>152</v>
      </c>
      <c r="Y5" t="s">
        <v>94</v>
      </c>
      <c r="Z5" t="s">
        <v>95</v>
      </c>
      <c r="AA5" t="s">
        <v>95</v>
      </c>
      <c r="AB5" t="s">
        <v>137</v>
      </c>
      <c r="AC5">
        <v>424</v>
      </c>
      <c r="AD5" t="s">
        <v>104</v>
      </c>
      <c r="AE5" t="s">
        <v>98</v>
      </c>
      <c r="AF5" t="s">
        <v>99</v>
      </c>
      <c r="AG5" t="s">
        <v>104</v>
      </c>
      <c r="AH5" t="s">
        <v>98</v>
      </c>
      <c r="AI5" t="s">
        <v>97</v>
      </c>
      <c r="AJ5" t="s">
        <v>102</v>
      </c>
      <c r="AK5">
        <v>0</v>
      </c>
      <c r="AL5" t="s">
        <v>102</v>
      </c>
      <c r="AM5">
        <v>0</v>
      </c>
      <c r="AN5">
        <v>1734</v>
      </c>
      <c r="AO5">
        <v>1734</v>
      </c>
      <c r="AP5" t="s">
        <v>103</v>
      </c>
      <c r="AQ5" t="s">
        <v>104</v>
      </c>
      <c r="AR5" t="s">
        <v>105</v>
      </c>
      <c r="AS5" t="s">
        <v>106</v>
      </c>
      <c r="AT5">
        <v>1734</v>
      </c>
      <c r="AU5">
        <v>1088</v>
      </c>
      <c r="AV5">
        <v>0</v>
      </c>
      <c r="AW5">
        <f>ROUND(SUM(RawData[[#This Row],[TotalBsmtSF]],RawData[[#This Row],[1stFlrSF]],RawData[[#This Row],[2ndFlrSF]]),-2)</f>
        <v>4600</v>
      </c>
      <c r="AX5">
        <v>2822</v>
      </c>
      <c r="AY5">
        <v>0</v>
      </c>
      <c r="AZ5">
        <v>0</v>
      </c>
      <c r="BA5">
        <v>3</v>
      </c>
      <c r="BB5">
        <v>1</v>
      </c>
      <c r="BC5">
        <v>4</v>
      </c>
      <c r="BD5">
        <v>1</v>
      </c>
      <c r="BE5" t="s">
        <v>104</v>
      </c>
      <c r="BF5">
        <v>12</v>
      </c>
      <c r="BG5" t="s">
        <v>107</v>
      </c>
      <c r="BH5">
        <v>1</v>
      </c>
      <c r="BI5" t="s">
        <v>97</v>
      </c>
      <c r="BJ5" t="s">
        <v>156</v>
      </c>
      <c r="BK5">
        <v>2009</v>
      </c>
      <c r="BL5" t="s">
        <v>109</v>
      </c>
      <c r="BM5">
        <v>3</v>
      </c>
      <c r="BN5">
        <v>1020</v>
      </c>
      <c r="BO5" t="s">
        <v>98</v>
      </c>
      <c r="BP5" t="s">
        <v>98</v>
      </c>
      <c r="BQ5" t="s">
        <v>105</v>
      </c>
      <c r="BR5">
        <v>52</v>
      </c>
      <c r="BS5">
        <v>170</v>
      </c>
      <c r="BT5">
        <v>0</v>
      </c>
      <c r="BU5">
        <v>0</v>
      </c>
      <c r="BV5">
        <v>192</v>
      </c>
      <c r="BW5">
        <v>0</v>
      </c>
      <c r="BX5" t="s">
        <v>83</v>
      </c>
      <c r="BY5" t="s">
        <v>83</v>
      </c>
      <c r="BZ5" t="s">
        <v>83</v>
      </c>
      <c r="CA5">
        <v>0</v>
      </c>
      <c r="CB5">
        <v>1</v>
      </c>
      <c r="CC5">
        <v>2009</v>
      </c>
      <c r="CD5" t="s">
        <v>158</v>
      </c>
      <c r="CE5" t="s">
        <v>159</v>
      </c>
      <c r="CF5" s="8">
        <v>582933</v>
      </c>
      <c r="CG5" s="8">
        <f>RawData[[#This Row],[SalePrice]]/RawData[[#This Row],[TotalSF Rounded]]</f>
        <v>126.7245652173913</v>
      </c>
      <c r="CH5" s="8">
        <f>ROUND(RawData[[#This Row],[$/sqft]],-1)</f>
        <v>130</v>
      </c>
    </row>
    <row r="6" spans="1:87" x14ac:dyDescent="0.2">
      <c r="A6">
        <v>1047</v>
      </c>
      <c r="B6">
        <v>60</v>
      </c>
      <c r="C6" t="s">
        <v>81</v>
      </c>
      <c r="D6">
        <v>85</v>
      </c>
      <c r="E6">
        <v>16056</v>
      </c>
      <c r="F6" s="19">
        <f>ROUND((RawData[[#This Row],[LotArea]]/43560), 2)</f>
        <v>0.37</v>
      </c>
      <c r="G6" t="s">
        <v>82</v>
      </c>
      <c r="H6" t="s">
        <v>83</v>
      </c>
      <c r="I6" t="s">
        <v>120</v>
      </c>
      <c r="J6" t="s">
        <v>85</v>
      </c>
      <c r="K6" t="s">
        <v>86</v>
      </c>
      <c r="L6" t="s">
        <v>87</v>
      </c>
      <c r="M6" t="s">
        <v>88</v>
      </c>
      <c r="N6" t="s">
        <v>200</v>
      </c>
      <c r="O6" t="s">
        <v>90</v>
      </c>
      <c r="P6" t="s">
        <v>90</v>
      </c>
      <c r="Q6" t="s">
        <v>91</v>
      </c>
      <c r="R6" t="s">
        <v>92</v>
      </c>
      <c r="S6">
        <v>9</v>
      </c>
      <c r="T6">
        <v>5</v>
      </c>
      <c r="U6">
        <v>2005</v>
      </c>
      <c r="V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">
        <v>2006</v>
      </c>
      <c r="X6" t="s">
        <v>152</v>
      </c>
      <c r="Y6" t="s">
        <v>94</v>
      </c>
      <c r="Z6" t="s">
        <v>180</v>
      </c>
      <c r="AA6" t="s">
        <v>181</v>
      </c>
      <c r="AB6" t="s">
        <v>137</v>
      </c>
      <c r="AC6">
        <v>208</v>
      </c>
      <c r="AD6" t="s">
        <v>97</v>
      </c>
      <c r="AE6" t="s">
        <v>98</v>
      </c>
      <c r="AF6" t="s">
        <v>99</v>
      </c>
      <c r="AG6" t="s">
        <v>104</v>
      </c>
      <c r="AH6" t="s">
        <v>98</v>
      </c>
      <c r="AI6" t="s">
        <v>130</v>
      </c>
      <c r="AJ6" t="s">
        <v>101</v>
      </c>
      <c r="AK6">
        <v>240</v>
      </c>
      <c r="AL6" t="s">
        <v>102</v>
      </c>
      <c r="AM6">
        <v>0</v>
      </c>
      <c r="AN6">
        <v>1752</v>
      </c>
      <c r="AO6">
        <v>1992</v>
      </c>
      <c r="AP6" t="s">
        <v>103</v>
      </c>
      <c r="AQ6" t="s">
        <v>104</v>
      </c>
      <c r="AR6" t="s">
        <v>105</v>
      </c>
      <c r="AS6" t="s">
        <v>106</v>
      </c>
      <c r="AT6">
        <v>1992</v>
      </c>
      <c r="AU6">
        <v>876</v>
      </c>
      <c r="AV6">
        <v>0</v>
      </c>
      <c r="AW6">
        <f>ROUND(SUM(RawData[[#This Row],[TotalBsmtSF]],RawData[[#This Row],[1stFlrSF]],RawData[[#This Row],[2ndFlrSF]]),-2)</f>
        <v>4900</v>
      </c>
      <c r="AX6">
        <v>2868</v>
      </c>
      <c r="AY6">
        <v>0</v>
      </c>
      <c r="AZ6">
        <v>0</v>
      </c>
      <c r="BA6">
        <v>3</v>
      </c>
      <c r="BB6">
        <v>1</v>
      </c>
      <c r="BC6">
        <v>4</v>
      </c>
      <c r="BD6">
        <v>1</v>
      </c>
      <c r="BE6" t="s">
        <v>104</v>
      </c>
      <c r="BF6">
        <v>11</v>
      </c>
      <c r="BG6" t="s">
        <v>107</v>
      </c>
      <c r="BH6">
        <v>1</v>
      </c>
      <c r="BI6" t="s">
        <v>97</v>
      </c>
      <c r="BJ6" t="s">
        <v>156</v>
      </c>
      <c r="BK6">
        <v>2005</v>
      </c>
      <c r="BL6" t="s">
        <v>157</v>
      </c>
      <c r="BM6">
        <v>3</v>
      </c>
      <c r="BN6">
        <v>716</v>
      </c>
      <c r="BO6" t="s">
        <v>98</v>
      </c>
      <c r="BP6" t="s">
        <v>98</v>
      </c>
      <c r="BQ6" t="s">
        <v>105</v>
      </c>
      <c r="BR6">
        <v>214</v>
      </c>
      <c r="BS6">
        <v>108</v>
      </c>
      <c r="BT6">
        <v>0</v>
      </c>
      <c r="BU6">
        <v>0</v>
      </c>
      <c r="BV6">
        <v>0</v>
      </c>
      <c r="BW6">
        <v>0</v>
      </c>
      <c r="BX6" t="s">
        <v>83</v>
      </c>
      <c r="BY6" t="s">
        <v>83</v>
      </c>
      <c r="BZ6" t="s">
        <v>83</v>
      </c>
      <c r="CA6">
        <v>0</v>
      </c>
      <c r="CB6">
        <v>7</v>
      </c>
      <c r="CC6">
        <v>2006</v>
      </c>
      <c r="CD6" t="s">
        <v>158</v>
      </c>
      <c r="CE6" t="s">
        <v>159</v>
      </c>
      <c r="CF6" s="8">
        <v>556581</v>
      </c>
      <c r="CG6" s="8">
        <f>RawData[[#This Row],[SalePrice]]/RawData[[#This Row],[TotalSF Rounded]]</f>
        <v>113.58795918367348</v>
      </c>
      <c r="CH6" s="8">
        <f>ROUND(RawData[[#This Row],[$/sqft]],-1)</f>
        <v>110</v>
      </c>
    </row>
    <row r="7" spans="1:87" x14ac:dyDescent="0.2">
      <c r="A7">
        <v>441</v>
      </c>
      <c r="B7">
        <v>20</v>
      </c>
      <c r="C7" t="s">
        <v>81</v>
      </c>
      <c r="D7">
        <v>105</v>
      </c>
      <c r="E7">
        <v>15431</v>
      </c>
      <c r="F7" s="19">
        <f>ROUND((RawData[[#This Row],[LotArea]]/43560), 2)</f>
        <v>0.35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154</v>
      </c>
      <c r="O7" t="s">
        <v>90</v>
      </c>
      <c r="P7" t="s">
        <v>90</v>
      </c>
      <c r="Q7" t="s">
        <v>91</v>
      </c>
      <c r="R7" t="s">
        <v>115</v>
      </c>
      <c r="S7">
        <v>10</v>
      </c>
      <c r="T7">
        <v>5</v>
      </c>
      <c r="U7">
        <v>2008</v>
      </c>
      <c r="V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">
        <v>2008</v>
      </c>
      <c r="X7" t="s">
        <v>152</v>
      </c>
      <c r="Y7" t="s">
        <v>94</v>
      </c>
      <c r="Z7" t="s">
        <v>95</v>
      </c>
      <c r="AA7" t="s">
        <v>95</v>
      </c>
      <c r="AB7" t="s">
        <v>137</v>
      </c>
      <c r="AC7">
        <v>200</v>
      </c>
      <c r="AD7" t="s">
        <v>104</v>
      </c>
      <c r="AE7" t="s">
        <v>98</v>
      </c>
      <c r="AF7" t="s">
        <v>99</v>
      </c>
      <c r="AG7" t="s">
        <v>104</v>
      </c>
      <c r="AH7" t="s">
        <v>98</v>
      </c>
      <c r="AI7" t="s">
        <v>97</v>
      </c>
      <c r="AJ7" t="s">
        <v>101</v>
      </c>
      <c r="AK7">
        <v>1767</v>
      </c>
      <c r="AL7" t="s">
        <v>119</v>
      </c>
      <c r="AM7">
        <v>539</v>
      </c>
      <c r="AN7">
        <v>788</v>
      </c>
      <c r="AO7">
        <v>3094</v>
      </c>
      <c r="AP7" t="s">
        <v>103</v>
      </c>
      <c r="AQ7" t="s">
        <v>104</v>
      </c>
      <c r="AR7" t="s">
        <v>105</v>
      </c>
      <c r="AS7" t="s">
        <v>106</v>
      </c>
      <c r="AT7">
        <v>2402</v>
      </c>
      <c r="AU7">
        <v>0</v>
      </c>
      <c r="AV7">
        <v>0</v>
      </c>
      <c r="AW7">
        <f>ROUND(SUM(RawData[[#This Row],[TotalBsmtSF]],RawData[[#This Row],[1stFlrSF]],RawData[[#This Row],[2ndFlrSF]]),-2)</f>
        <v>5500</v>
      </c>
      <c r="AX7">
        <v>2402</v>
      </c>
      <c r="AY7">
        <v>1</v>
      </c>
      <c r="AZ7">
        <v>0</v>
      </c>
      <c r="BA7">
        <v>2</v>
      </c>
      <c r="BB7">
        <v>0</v>
      </c>
      <c r="BC7">
        <v>2</v>
      </c>
      <c r="BD7">
        <v>1</v>
      </c>
      <c r="BE7" t="s">
        <v>104</v>
      </c>
      <c r="BF7">
        <v>10</v>
      </c>
      <c r="BG7" t="s">
        <v>107</v>
      </c>
      <c r="BH7">
        <v>2</v>
      </c>
      <c r="BI7" t="s">
        <v>97</v>
      </c>
      <c r="BJ7" t="s">
        <v>108</v>
      </c>
      <c r="BK7">
        <v>2008</v>
      </c>
      <c r="BL7" t="s">
        <v>157</v>
      </c>
      <c r="BM7">
        <v>3</v>
      </c>
      <c r="BN7">
        <v>672</v>
      </c>
      <c r="BO7" t="s">
        <v>98</v>
      </c>
      <c r="BP7" t="s">
        <v>98</v>
      </c>
      <c r="BQ7" t="s">
        <v>105</v>
      </c>
      <c r="BR7">
        <v>0</v>
      </c>
      <c r="BS7">
        <v>72</v>
      </c>
      <c r="BT7">
        <v>0</v>
      </c>
      <c r="BU7">
        <v>0</v>
      </c>
      <c r="BV7">
        <v>170</v>
      </c>
      <c r="BW7">
        <v>0</v>
      </c>
      <c r="BX7" t="s">
        <v>83</v>
      </c>
      <c r="BY7" t="s">
        <v>83</v>
      </c>
      <c r="BZ7" t="s">
        <v>83</v>
      </c>
      <c r="CA7">
        <v>0</v>
      </c>
      <c r="CB7">
        <v>4</v>
      </c>
      <c r="CC7">
        <v>2009</v>
      </c>
      <c r="CD7" t="s">
        <v>110</v>
      </c>
      <c r="CE7" t="s">
        <v>111</v>
      </c>
      <c r="CF7" s="8">
        <v>555000</v>
      </c>
      <c r="CG7" s="8">
        <f>RawData[[#This Row],[SalePrice]]/RawData[[#This Row],[TotalSF Rounded]]</f>
        <v>100.90909090909091</v>
      </c>
      <c r="CH7" s="8">
        <f>ROUND(RawData[[#This Row],[$/sqft]],-1)</f>
        <v>100</v>
      </c>
    </row>
    <row r="8" spans="1:87" x14ac:dyDescent="0.2">
      <c r="A8">
        <v>770</v>
      </c>
      <c r="B8">
        <v>60</v>
      </c>
      <c r="C8" t="s">
        <v>81</v>
      </c>
      <c r="D8">
        <v>47</v>
      </c>
      <c r="E8">
        <v>53504</v>
      </c>
      <c r="F8" s="19">
        <f>ROUND((RawData[[#This Row],[LotArea]]/43560), 2)</f>
        <v>1.23</v>
      </c>
      <c r="G8" t="s">
        <v>82</v>
      </c>
      <c r="H8" t="s">
        <v>83</v>
      </c>
      <c r="I8" t="s">
        <v>160</v>
      </c>
      <c r="J8" t="s">
        <v>199</v>
      </c>
      <c r="K8" t="s">
        <v>86</v>
      </c>
      <c r="L8" t="s">
        <v>166</v>
      </c>
      <c r="M8" t="s">
        <v>194</v>
      </c>
      <c r="N8" t="s">
        <v>200</v>
      </c>
      <c r="O8" t="s">
        <v>90</v>
      </c>
      <c r="P8" t="s">
        <v>90</v>
      </c>
      <c r="Q8" t="s">
        <v>91</v>
      </c>
      <c r="R8" t="s">
        <v>92</v>
      </c>
      <c r="S8">
        <v>8</v>
      </c>
      <c r="T8">
        <v>5</v>
      </c>
      <c r="U8">
        <v>2003</v>
      </c>
      <c r="V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">
        <v>2003</v>
      </c>
      <c r="X8" t="s">
        <v>152</v>
      </c>
      <c r="Y8" t="s">
        <v>94</v>
      </c>
      <c r="Z8" t="s">
        <v>180</v>
      </c>
      <c r="AA8" t="s">
        <v>125</v>
      </c>
      <c r="AB8" t="s">
        <v>96</v>
      </c>
      <c r="AC8">
        <v>603</v>
      </c>
      <c r="AD8" t="s">
        <v>104</v>
      </c>
      <c r="AE8" t="s">
        <v>98</v>
      </c>
      <c r="AF8" t="s">
        <v>99</v>
      </c>
      <c r="AG8" t="s">
        <v>97</v>
      </c>
      <c r="AH8" t="s">
        <v>98</v>
      </c>
      <c r="AI8" t="s">
        <v>97</v>
      </c>
      <c r="AJ8" t="s">
        <v>119</v>
      </c>
      <c r="AK8">
        <v>1416</v>
      </c>
      <c r="AL8" t="s">
        <v>102</v>
      </c>
      <c r="AM8">
        <v>0</v>
      </c>
      <c r="AN8">
        <v>234</v>
      </c>
      <c r="AO8">
        <v>1650</v>
      </c>
      <c r="AP8" t="s">
        <v>103</v>
      </c>
      <c r="AQ8" t="s">
        <v>104</v>
      </c>
      <c r="AR8" t="s">
        <v>105</v>
      </c>
      <c r="AS8" t="s">
        <v>106</v>
      </c>
      <c r="AT8">
        <v>1690</v>
      </c>
      <c r="AU8">
        <v>1589</v>
      </c>
      <c r="AV8">
        <v>0</v>
      </c>
      <c r="AW8">
        <f>ROUND(SUM(RawData[[#This Row],[TotalBsmtSF]],RawData[[#This Row],[1stFlrSF]],RawData[[#This Row],[2ndFlrSF]]),-2)</f>
        <v>4900</v>
      </c>
      <c r="AX8">
        <v>3279</v>
      </c>
      <c r="AY8">
        <v>1</v>
      </c>
      <c r="AZ8">
        <v>0</v>
      </c>
      <c r="BA8">
        <v>3</v>
      </c>
      <c r="BB8">
        <v>1</v>
      </c>
      <c r="BC8">
        <v>4</v>
      </c>
      <c r="BD8">
        <v>1</v>
      </c>
      <c r="BE8" t="s">
        <v>104</v>
      </c>
      <c r="BF8">
        <v>12</v>
      </c>
      <c r="BG8" t="s">
        <v>194</v>
      </c>
      <c r="BH8">
        <v>1</v>
      </c>
      <c r="BI8" t="s">
        <v>97</v>
      </c>
      <c r="BJ8" t="s">
        <v>156</v>
      </c>
      <c r="BK8">
        <v>2003</v>
      </c>
      <c r="BL8" t="s">
        <v>157</v>
      </c>
      <c r="BM8">
        <v>3</v>
      </c>
      <c r="BN8">
        <v>841</v>
      </c>
      <c r="BO8" t="s">
        <v>98</v>
      </c>
      <c r="BP8" t="s">
        <v>98</v>
      </c>
      <c r="BQ8" t="s">
        <v>105</v>
      </c>
      <c r="BR8">
        <v>503</v>
      </c>
      <c r="BS8">
        <v>36</v>
      </c>
      <c r="BT8">
        <v>0</v>
      </c>
      <c r="BU8">
        <v>0</v>
      </c>
      <c r="BV8">
        <v>210</v>
      </c>
      <c r="BW8">
        <v>0</v>
      </c>
      <c r="BX8" t="s">
        <v>83</v>
      </c>
      <c r="BY8" t="s">
        <v>83</v>
      </c>
      <c r="BZ8" t="s">
        <v>83</v>
      </c>
      <c r="CA8">
        <v>0</v>
      </c>
      <c r="CB8">
        <v>6</v>
      </c>
      <c r="CC8">
        <v>2010</v>
      </c>
      <c r="CD8" t="s">
        <v>110</v>
      </c>
      <c r="CE8" t="s">
        <v>111</v>
      </c>
      <c r="CF8" s="8">
        <v>538000</v>
      </c>
      <c r="CG8" s="8">
        <f>RawData[[#This Row],[SalePrice]]/RawData[[#This Row],[TotalSF Rounded]]</f>
        <v>109.79591836734694</v>
      </c>
      <c r="CH8" s="8">
        <f>ROUND(RawData[[#This Row],[$/sqft]],-1)</f>
        <v>110</v>
      </c>
    </row>
    <row r="9" spans="1:87" x14ac:dyDescent="0.2">
      <c r="A9">
        <v>179</v>
      </c>
      <c r="B9">
        <v>20</v>
      </c>
      <c r="C9" t="s">
        <v>81</v>
      </c>
      <c r="D9">
        <v>63</v>
      </c>
      <c r="E9">
        <v>17423</v>
      </c>
      <c r="F9" s="19">
        <f>ROUND((RawData[[#This Row],[LotArea]]/43560), 2)</f>
        <v>0.4</v>
      </c>
      <c r="G9" t="s">
        <v>82</v>
      </c>
      <c r="H9" t="s">
        <v>83</v>
      </c>
      <c r="I9" t="s">
        <v>120</v>
      </c>
      <c r="J9" t="s">
        <v>85</v>
      </c>
      <c r="K9" t="s">
        <v>86</v>
      </c>
      <c r="L9" t="s">
        <v>166</v>
      </c>
      <c r="M9" t="s">
        <v>88</v>
      </c>
      <c r="N9" t="s">
        <v>200</v>
      </c>
      <c r="O9" t="s">
        <v>90</v>
      </c>
      <c r="P9" t="s">
        <v>90</v>
      </c>
      <c r="Q9" t="s">
        <v>91</v>
      </c>
      <c r="R9" t="s">
        <v>115</v>
      </c>
      <c r="S9">
        <v>9</v>
      </c>
      <c r="T9">
        <v>5</v>
      </c>
      <c r="U9">
        <v>2008</v>
      </c>
      <c r="V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">
        <v>2009</v>
      </c>
      <c r="X9" t="s">
        <v>152</v>
      </c>
      <c r="Y9" t="s">
        <v>94</v>
      </c>
      <c r="Z9" t="s">
        <v>95</v>
      </c>
      <c r="AA9" t="s">
        <v>95</v>
      </c>
      <c r="AB9" t="s">
        <v>137</v>
      </c>
      <c r="AC9">
        <v>748</v>
      </c>
      <c r="AD9" t="s">
        <v>104</v>
      </c>
      <c r="AE9" t="s">
        <v>98</v>
      </c>
      <c r="AF9" t="s">
        <v>99</v>
      </c>
      <c r="AG9" t="s">
        <v>104</v>
      </c>
      <c r="AH9" t="s">
        <v>98</v>
      </c>
      <c r="AI9" t="s">
        <v>100</v>
      </c>
      <c r="AJ9" t="s">
        <v>101</v>
      </c>
      <c r="AK9">
        <v>1904</v>
      </c>
      <c r="AL9" t="s">
        <v>102</v>
      </c>
      <c r="AM9">
        <v>0</v>
      </c>
      <c r="AN9">
        <v>312</v>
      </c>
      <c r="AO9">
        <v>2216</v>
      </c>
      <c r="AP9" t="s">
        <v>103</v>
      </c>
      <c r="AQ9" t="s">
        <v>104</v>
      </c>
      <c r="AR9" t="s">
        <v>105</v>
      </c>
      <c r="AS9" t="s">
        <v>106</v>
      </c>
      <c r="AT9">
        <v>2234</v>
      </c>
      <c r="AU9">
        <v>0</v>
      </c>
      <c r="AV9">
        <v>0</v>
      </c>
      <c r="AW9">
        <f>ROUND(SUM(RawData[[#This Row],[TotalBsmtSF]],RawData[[#This Row],[1stFlrSF]],RawData[[#This Row],[2ndFlrSF]]),-2)</f>
        <v>4500</v>
      </c>
      <c r="AX9">
        <v>2234</v>
      </c>
      <c r="AY9">
        <v>1</v>
      </c>
      <c r="AZ9">
        <v>0</v>
      </c>
      <c r="BA9">
        <v>2</v>
      </c>
      <c r="BB9">
        <v>0</v>
      </c>
      <c r="BC9">
        <v>1</v>
      </c>
      <c r="BD9">
        <v>1</v>
      </c>
      <c r="BE9" t="s">
        <v>104</v>
      </c>
      <c r="BF9">
        <v>9</v>
      </c>
      <c r="BG9" t="s">
        <v>107</v>
      </c>
      <c r="BH9">
        <v>1</v>
      </c>
      <c r="BI9" t="s">
        <v>97</v>
      </c>
      <c r="BJ9" t="s">
        <v>108</v>
      </c>
      <c r="BK9">
        <v>2009</v>
      </c>
      <c r="BL9" t="s">
        <v>157</v>
      </c>
      <c r="BM9">
        <v>3</v>
      </c>
      <c r="BN9">
        <v>1166</v>
      </c>
      <c r="BO9" t="s">
        <v>98</v>
      </c>
      <c r="BP9" t="s">
        <v>98</v>
      </c>
      <c r="BQ9" t="s">
        <v>105</v>
      </c>
      <c r="BR9">
        <v>0</v>
      </c>
      <c r="BS9">
        <v>60</v>
      </c>
      <c r="BT9">
        <v>0</v>
      </c>
      <c r="BU9">
        <v>0</v>
      </c>
      <c r="BV9">
        <v>0</v>
      </c>
      <c r="BW9">
        <v>0</v>
      </c>
      <c r="BX9" t="s">
        <v>83</v>
      </c>
      <c r="BY9" t="s">
        <v>83</v>
      </c>
      <c r="BZ9" t="s">
        <v>83</v>
      </c>
      <c r="CA9">
        <v>0</v>
      </c>
      <c r="CB9">
        <v>7</v>
      </c>
      <c r="CC9">
        <v>2009</v>
      </c>
      <c r="CD9" t="s">
        <v>158</v>
      </c>
      <c r="CE9" t="s">
        <v>159</v>
      </c>
      <c r="CF9" s="8">
        <v>501837</v>
      </c>
      <c r="CG9" s="8">
        <f>RawData[[#This Row],[SalePrice]]/RawData[[#This Row],[TotalSF Rounded]]</f>
        <v>111.51933333333334</v>
      </c>
      <c r="CH9" s="8">
        <f>ROUND(RawData[[#This Row],[$/sqft]],-1)</f>
        <v>110</v>
      </c>
    </row>
    <row r="10" spans="1:87" x14ac:dyDescent="0.2">
      <c r="A10">
        <v>799</v>
      </c>
      <c r="B10">
        <v>60</v>
      </c>
      <c r="C10" t="s">
        <v>81</v>
      </c>
      <c r="D10">
        <v>104</v>
      </c>
      <c r="E10">
        <v>13518</v>
      </c>
      <c r="F10" s="19">
        <f>ROUND((RawData[[#This Row],[LotArea]]/43560), 2)</f>
        <v>0.31</v>
      </c>
      <c r="G10" t="s">
        <v>82</v>
      </c>
      <c r="H10" t="s">
        <v>83</v>
      </c>
      <c r="I10" t="s">
        <v>84</v>
      </c>
      <c r="J10" t="s">
        <v>85</v>
      </c>
      <c r="K10" t="s">
        <v>86</v>
      </c>
      <c r="L10" t="s">
        <v>87</v>
      </c>
      <c r="M10" t="s">
        <v>88</v>
      </c>
      <c r="N10" t="s">
        <v>154</v>
      </c>
      <c r="O10" t="s">
        <v>90</v>
      </c>
      <c r="P10" t="s">
        <v>90</v>
      </c>
      <c r="Q10" t="s">
        <v>91</v>
      </c>
      <c r="R10" t="s">
        <v>92</v>
      </c>
      <c r="S10">
        <v>9</v>
      </c>
      <c r="T10">
        <v>5</v>
      </c>
      <c r="U10">
        <v>2008</v>
      </c>
      <c r="V1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0">
        <v>2009</v>
      </c>
      <c r="X10" t="s">
        <v>152</v>
      </c>
      <c r="Y10" t="s">
        <v>94</v>
      </c>
      <c r="Z10" t="s">
        <v>95</v>
      </c>
      <c r="AA10" t="s">
        <v>95</v>
      </c>
      <c r="AB10" t="s">
        <v>137</v>
      </c>
      <c r="AC10">
        <v>860</v>
      </c>
      <c r="AD10" t="s">
        <v>104</v>
      </c>
      <c r="AE10" t="s">
        <v>98</v>
      </c>
      <c r="AF10" t="s">
        <v>99</v>
      </c>
      <c r="AG10" t="s">
        <v>104</v>
      </c>
      <c r="AH10" t="s">
        <v>98</v>
      </c>
      <c r="AI10" t="s">
        <v>100</v>
      </c>
      <c r="AJ10" t="s">
        <v>102</v>
      </c>
      <c r="AK10">
        <v>0</v>
      </c>
      <c r="AL10" t="s">
        <v>102</v>
      </c>
      <c r="AM10">
        <v>0</v>
      </c>
      <c r="AN10">
        <v>1926</v>
      </c>
      <c r="AO10">
        <v>1926</v>
      </c>
      <c r="AP10" t="s">
        <v>103</v>
      </c>
      <c r="AQ10" t="s">
        <v>104</v>
      </c>
      <c r="AR10" t="s">
        <v>105</v>
      </c>
      <c r="AS10" t="s">
        <v>106</v>
      </c>
      <c r="AT10">
        <v>1966</v>
      </c>
      <c r="AU10">
        <v>1174</v>
      </c>
      <c r="AV10">
        <v>0</v>
      </c>
      <c r="AW10">
        <f>ROUND(SUM(RawData[[#This Row],[TotalBsmtSF]],RawData[[#This Row],[1stFlrSF]],RawData[[#This Row],[2ndFlrSF]]),-2)</f>
        <v>5100</v>
      </c>
      <c r="AX10">
        <v>3140</v>
      </c>
      <c r="AY10">
        <v>0</v>
      </c>
      <c r="AZ10">
        <v>0</v>
      </c>
      <c r="BA10">
        <v>3</v>
      </c>
      <c r="BB10">
        <v>1</v>
      </c>
      <c r="BC10">
        <v>4</v>
      </c>
      <c r="BD10">
        <v>1</v>
      </c>
      <c r="BE10" t="s">
        <v>104</v>
      </c>
      <c r="BF10">
        <v>11</v>
      </c>
      <c r="BG10" t="s">
        <v>107</v>
      </c>
      <c r="BH10">
        <v>2</v>
      </c>
      <c r="BI10" t="s">
        <v>97</v>
      </c>
      <c r="BJ10" t="s">
        <v>156</v>
      </c>
      <c r="BK10">
        <v>2009</v>
      </c>
      <c r="BL10" t="s">
        <v>157</v>
      </c>
      <c r="BM10">
        <v>3</v>
      </c>
      <c r="BN10">
        <v>820</v>
      </c>
      <c r="BO10" t="s">
        <v>98</v>
      </c>
      <c r="BP10" t="s">
        <v>98</v>
      </c>
      <c r="BQ10" t="s">
        <v>105</v>
      </c>
      <c r="BR10">
        <v>144</v>
      </c>
      <c r="BS10">
        <v>78</v>
      </c>
      <c r="BT10">
        <v>0</v>
      </c>
      <c r="BU10">
        <v>0</v>
      </c>
      <c r="BV10">
        <v>0</v>
      </c>
      <c r="BW10">
        <v>0</v>
      </c>
      <c r="BX10" t="s">
        <v>83</v>
      </c>
      <c r="BY10" t="s">
        <v>83</v>
      </c>
      <c r="BZ10" t="s">
        <v>83</v>
      </c>
      <c r="CA10">
        <v>0</v>
      </c>
      <c r="CB10">
        <v>7</v>
      </c>
      <c r="CC10">
        <v>2009</v>
      </c>
      <c r="CD10" t="s">
        <v>158</v>
      </c>
      <c r="CE10" t="s">
        <v>159</v>
      </c>
      <c r="CF10" s="8">
        <v>485000</v>
      </c>
      <c r="CG10" s="8">
        <f>RawData[[#This Row],[SalePrice]]/RawData[[#This Row],[TotalSF Rounded]]</f>
        <v>95.098039215686271</v>
      </c>
      <c r="CH10" s="8">
        <f>ROUND(RawData[[#This Row],[$/sqft]],-1)</f>
        <v>100</v>
      </c>
    </row>
    <row r="11" spans="1:87" x14ac:dyDescent="0.2">
      <c r="A11">
        <v>186</v>
      </c>
      <c r="B11">
        <v>75</v>
      </c>
      <c r="C11" t="s">
        <v>142</v>
      </c>
      <c r="D11">
        <v>90</v>
      </c>
      <c r="E11">
        <v>22950</v>
      </c>
      <c r="F11" s="19">
        <f>ROUND((RawData[[#This Row],[LotArea]]/43560), 2)</f>
        <v>0.53</v>
      </c>
      <c r="G11" t="s">
        <v>82</v>
      </c>
      <c r="H11" t="s">
        <v>83</v>
      </c>
      <c r="I11" t="s">
        <v>160</v>
      </c>
      <c r="J11" t="s">
        <v>85</v>
      </c>
      <c r="K11" t="s">
        <v>86</v>
      </c>
      <c r="L11" t="s">
        <v>87</v>
      </c>
      <c r="M11" t="s">
        <v>88</v>
      </c>
      <c r="N11" t="s">
        <v>143</v>
      </c>
      <c r="O11" t="s">
        <v>144</v>
      </c>
      <c r="P11" t="s">
        <v>90</v>
      </c>
      <c r="Q11" t="s">
        <v>91</v>
      </c>
      <c r="R11" t="s">
        <v>225</v>
      </c>
      <c r="S11">
        <v>10</v>
      </c>
      <c r="T11">
        <v>9</v>
      </c>
      <c r="U11">
        <v>1892</v>
      </c>
      <c r="V1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&lt;1900s</v>
      </c>
      <c r="W11">
        <v>1993</v>
      </c>
      <c r="X11" t="s">
        <v>93</v>
      </c>
      <c r="Y11" t="s">
        <v>196</v>
      </c>
      <c r="Z11" t="s">
        <v>124</v>
      </c>
      <c r="AA11" t="s">
        <v>124</v>
      </c>
      <c r="AB11" t="s">
        <v>117</v>
      </c>
      <c r="AC11">
        <v>0</v>
      </c>
      <c r="AD11" t="s">
        <v>97</v>
      </c>
      <c r="AE11" t="s">
        <v>97</v>
      </c>
      <c r="AF11" t="s">
        <v>126</v>
      </c>
      <c r="AG11" t="s">
        <v>98</v>
      </c>
      <c r="AH11" t="s">
        <v>98</v>
      </c>
      <c r="AI11" t="s">
        <v>121</v>
      </c>
      <c r="AJ11" t="s">
        <v>102</v>
      </c>
      <c r="AK11">
        <v>0</v>
      </c>
      <c r="AL11" t="s">
        <v>102</v>
      </c>
      <c r="AM11">
        <v>0</v>
      </c>
      <c r="AN11">
        <v>1107</v>
      </c>
      <c r="AO11">
        <v>1107</v>
      </c>
      <c r="AP11" t="s">
        <v>103</v>
      </c>
      <c r="AQ11" t="s">
        <v>104</v>
      </c>
      <c r="AR11" t="s">
        <v>105</v>
      </c>
      <c r="AS11" t="s">
        <v>106</v>
      </c>
      <c r="AT11">
        <v>1518</v>
      </c>
      <c r="AU11">
        <v>1518</v>
      </c>
      <c r="AV11">
        <v>572</v>
      </c>
      <c r="AW11">
        <f>ROUND(SUM(RawData[[#This Row],[TotalBsmtSF]],RawData[[#This Row],[1stFlrSF]],RawData[[#This Row],[2ndFlrSF]]),-2)</f>
        <v>4100</v>
      </c>
      <c r="AX11">
        <v>3608</v>
      </c>
      <c r="AY11">
        <v>0</v>
      </c>
      <c r="AZ11">
        <v>0</v>
      </c>
      <c r="BA11">
        <v>2</v>
      </c>
      <c r="BB11">
        <v>1</v>
      </c>
      <c r="BC11">
        <v>4</v>
      </c>
      <c r="BD11">
        <v>1</v>
      </c>
      <c r="BE11" t="s">
        <v>104</v>
      </c>
      <c r="BF11">
        <v>12</v>
      </c>
      <c r="BG11" t="s">
        <v>107</v>
      </c>
      <c r="BH11">
        <v>2</v>
      </c>
      <c r="BI11" t="s">
        <v>98</v>
      </c>
      <c r="BJ11" t="s">
        <v>127</v>
      </c>
      <c r="BK11">
        <v>1993</v>
      </c>
      <c r="BL11" t="s">
        <v>102</v>
      </c>
      <c r="BM11">
        <v>3</v>
      </c>
      <c r="BN11">
        <v>840</v>
      </c>
      <c r="BO11" t="s">
        <v>104</v>
      </c>
      <c r="BP11" t="s">
        <v>98</v>
      </c>
      <c r="BQ11" t="s">
        <v>105</v>
      </c>
      <c r="BR11">
        <v>0</v>
      </c>
      <c r="BS11">
        <v>260</v>
      </c>
      <c r="BT11">
        <v>0</v>
      </c>
      <c r="BU11">
        <v>0</v>
      </c>
      <c r="BV11">
        <v>410</v>
      </c>
      <c r="BW11">
        <v>0</v>
      </c>
      <c r="BX11" t="s">
        <v>83</v>
      </c>
      <c r="BY11" t="s">
        <v>165</v>
      </c>
      <c r="BZ11" t="s">
        <v>83</v>
      </c>
      <c r="CA11">
        <v>0</v>
      </c>
      <c r="CB11">
        <v>6</v>
      </c>
      <c r="CC11">
        <v>2006</v>
      </c>
      <c r="CD11" t="s">
        <v>110</v>
      </c>
      <c r="CE11" t="s">
        <v>111</v>
      </c>
      <c r="CF11" s="8">
        <v>475000</v>
      </c>
      <c r="CG11" s="8">
        <f>RawData[[#This Row],[SalePrice]]/RawData[[#This Row],[TotalSF Rounded]]</f>
        <v>115.85365853658537</v>
      </c>
      <c r="CH11" s="8">
        <f>ROUND(RawData[[#This Row],[$/sqft]],-1)</f>
        <v>120</v>
      </c>
    </row>
    <row r="12" spans="1:87" x14ac:dyDescent="0.2">
      <c r="A12">
        <v>1374</v>
      </c>
      <c r="B12">
        <v>20</v>
      </c>
      <c r="C12" t="s">
        <v>81</v>
      </c>
      <c r="D12" t="s">
        <v>83</v>
      </c>
      <c r="E12">
        <v>11400</v>
      </c>
      <c r="F12" s="19">
        <f>ROUND((RawData[[#This Row],[LotArea]]/43560), 2)</f>
        <v>0.26</v>
      </c>
      <c r="G12" t="s">
        <v>82</v>
      </c>
      <c r="H12" t="s">
        <v>83</v>
      </c>
      <c r="I12" t="s">
        <v>84</v>
      </c>
      <c r="J12" t="s">
        <v>85</v>
      </c>
      <c r="K12" t="s">
        <v>86</v>
      </c>
      <c r="L12" t="s">
        <v>87</v>
      </c>
      <c r="M12" t="s">
        <v>88</v>
      </c>
      <c r="N12" t="s">
        <v>129</v>
      </c>
      <c r="O12" t="s">
        <v>90</v>
      </c>
      <c r="P12" t="s">
        <v>90</v>
      </c>
      <c r="Q12" t="s">
        <v>91</v>
      </c>
      <c r="R12" t="s">
        <v>115</v>
      </c>
      <c r="S12">
        <v>10</v>
      </c>
      <c r="T12">
        <v>5</v>
      </c>
      <c r="U12">
        <v>2001</v>
      </c>
      <c r="V1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2">
        <v>2002</v>
      </c>
      <c r="X12" t="s">
        <v>152</v>
      </c>
      <c r="Y12" t="s">
        <v>94</v>
      </c>
      <c r="Z12" t="s">
        <v>95</v>
      </c>
      <c r="AA12" t="s">
        <v>95</v>
      </c>
      <c r="AB12" t="s">
        <v>96</v>
      </c>
      <c r="AC12">
        <v>705</v>
      </c>
      <c r="AD12" t="s">
        <v>104</v>
      </c>
      <c r="AE12" t="s">
        <v>98</v>
      </c>
      <c r="AF12" t="s">
        <v>99</v>
      </c>
      <c r="AG12" t="s">
        <v>104</v>
      </c>
      <c r="AH12" t="s">
        <v>98</v>
      </c>
      <c r="AI12" t="s">
        <v>97</v>
      </c>
      <c r="AJ12" t="s">
        <v>101</v>
      </c>
      <c r="AK12">
        <v>1282</v>
      </c>
      <c r="AL12" t="s">
        <v>102</v>
      </c>
      <c r="AM12">
        <v>0</v>
      </c>
      <c r="AN12">
        <v>1351</v>
      </c>
      <c r="AO12">
        <v>2633</v>
      </c>
      <c r="AP12" t="s">
        <v>103</v>
      </c>
      <c r="AQ12" t="s">
        <v>104</v>
      </c>
      <c r="AR12" t="s">
        <v>105</v>
      </c>
      <c r="AS12" t="s">
        <v>106</v>
      </c>
      <c r="AT12">
        <v>2633</v>
      </c>
      <c r="AU12">
        <v>0</v>
      </c>
      <c r="AV12">
        <v>0</v>
      </c>
      <c r="AW12">
        <f>ROUND(SUM(RawData[[#This Row],[TotalBsmtSF]],RawData[[#This Row],[1stFlrSF]],RawData[[#This Row],[2ndFlrSF]]),-2)</f>
        <v>5300</v>
      </c>
      <c r="AX12">
        <v>2633</v>
      </c>
      <c r="AY12">
        <v>1</v>
      </c>
      <c r="AZ12">
        <v>0</v>
      </c>
      <c r="BA12">
        <v>2</v>
      </c>
      <c r="BB12">
        <v>1</v>
      </c>
      <c r="BC12">
        <v>2</v>
      </c>
      <c r="BD12">
        <v>1</v>
      </c>
      <c r="BE12" t="s">
        <v>104</v>
      </c>
      <c r="BF12">
        <v>8</v>
      </c>
      <c r="BG12" t="s">
        <v>107</v>
      </c>
      <c r="BH12">
        <v>2</v>
      </c>
      <c r="BI12" t="s">
        <v>97</v>
      </c>
      <c r="BJ12" t="s">
        <v>108</v>
      </c>
      <c r="BK12">
        <v>2001</v>
      </c>
      <c r="BL12" t="s">
        <v>109</v>
      </c>
      <c r="BM12">
        <v>3</v>
      </c>
      <c r="BN12">
        <v>804</v>
      </c>
      <c r="BO12" t="s">
        <v>98</v>
      </c>
      <c r="BP12" t="s">
        <v>98</v>
      </c>
      <c r="BQ12" t="s">
        <v>105</v>
      </c>
      <c r="BR12">
        <v>314</v>
      </c>
      <c r="BS12">
        <v>140</v>
      </c>
      <c r="BT12">
        <v>0</v>
      </c>
      <c r="BU12">
        <v>0</v>
      </c>
      <c r="BV12">
        <v>0</v>
      </c>
      <c r="BW12">
        <v>0</v>
      </c>
      <c r="BX12" t="s">
        <v>83</v>
      </c>
      <c r="BY12" t="s">
        <v>83</v>
      </c>
      <c r="BZ12" t="s">
        <v>83</v>
      </c>
      <c r="CA12">
        <v>0</v>
      </c>
      <c r="CB12">
        <v>3</v>
      </c>
      <c r="CC12">
        <v>2007</v>
      </c>
      <c r="CD12" t="s">
        <v>110</v>
      </c>
      <c r="CE12" t="s">
        <v>111</v>
      </c>
      <c r="CF12" s="8">
        <v>466500</v>
      </c>
      <c r="CG12" s="8">
        <f>RawData[[#This Row],[SalePrice]]/RawData[[#This Row],[TotalSF Rounded]]</f>
        <v>88.018867924528308</v>
      </c>
      <c r="CH12" s="8">
        <f>ROUND(RawData[[#This Row],[$/sqft]],-1)</f>
        <v>90</v>
      </c>
    </row>
    <row r="13" spans="1:87" x14ac:dyDescent="0.2">
      <c r="A13">
        <v>1244</v>
      </c>
      <c r="B13">
        <v>20</v>
      </c>
      <c r="C13" t="s">
        <v>81</v>
      </c>
      <c r="D13">
        <v>107</v>
      </c>
      <c r="E13">
        <v>13891</v>
      </c>
      <c r="F13" s="19">
        <f>ROUND((RawData[[#This Row],[LotArea]]/43560), 2)</f>
        <v>0.32</v>
      </c>
      <c r="G13" t="s">
        <v>82</v>
      </c>
      <c r="H13" t="s">
        <v>83</v>
      </c>
      <c r="I13" t="s">
        <v>84</v>
      </c>
      <c r="J13" t="s">
        <v>85</v>
      </c>
      <c r="K13" t="s">
        <v>86</v>
      </c>
      <c r="L13" t="s">
        <v>87</v>
      </c>
      <c r="M13" t="s">
        <v>88</v>
      </c>
      <c r="N13" t="s">
        <v>154</v>
      </c>
      <c r="O13" t="s">
        <v>90</v>
      </c>
      <c r="P13" t="s">
        <v>90</v>
      </c>
      <c r="Q13" t="s">
        <v>91</v>
      </c>
      <c r="R13" t="s">
        <v>115</v>
      </c>
      <c r="S13">
        <v>10</v>
      </c>
      <c r="T13">
        <v>5</v>
      </c>
      <c r="U13">
        <v>2006</v>
      </c>
      <c r="V1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3">
        <v>2006</v>
      </c>
      <c r="X13" t="s">
        <v>93</v>
      </c>
      <c r="Y13" t="s">
        <v>94</v>
      </c>
      <c r="Z13" t="s">
        <v>95</v>
      </c>
      <c r="AA13" t="s">
        <v>95</v>
      </c>
      <c r="AB13" t="s">
        <v>83</v>
      </c>
      <c r="AC13" t="s">
        <v>83</v>
      </c>
      <c r="AD13" t="s">
        <v>104</v>
      </c>
      <c r="AE13" t="s">
        <v>98</v>
      </c>
      <c r="AF13" t="s">
        <v>99</v>
      </c>
      <c r="AG13" t="s">
        <v>104</v>
      </c>
      <c r="AH13" t="s">
        <v>97</v>
      </c>
      <c r="AI13" t="s">
        <v>97</v>
      </c>
      <c r="AJ13" t="s">
        <v>101</v>
      </c>
      <c r="AK13">
        <v>1386</v>
      </c>
      <c r="AL13" t="s">
        <v>102</v>
      </c>
      <c r="AM13">
        <v>0</v>
      </c>
      <c r="AN13">
        <v>690</v>
      </c>
      <c r="AO13">
        <v>2076</v>
      </c>
      <c r="AP13" t="s">
        <v>103</v>
      </c>
      <c r="AQ13" t="s">
        <v>104</v>
      </c>
      <c r="AR13" t="s">
        <v>105</v>
      </c>
      <c r="AS13" t="s">
        <v>106</v>
      </c>
      <c r="AT13">
        <v>2076</v>
      </c>
      <c r="AU13">
        <v>0</v>
      </c>
      <c r="AV13">
        <v>0</v>
      </c>
      <c r="AW13">
        <f>ROUND(SUM(RawData[[#This Row],[TotalBsmtSF]],RawData[[#This Row],[1stFlrSF]],RawData[[#This Row],[2ndFlrSF]]),-2)</f>
        <v>4200</v>
      </c>
      <c r="AX13">
        <v>2076</v>
      </c>
      <c r="AY13">
        <v>1</v>
      </c>
      <c r="AZ13">
        <v>0</v>
      </c>
      <c r="BA13">
        <v>2</v>
      </c>
      <c r="BB13">
        <v>1</v>
      </c>
      <c r="BC13">
        <v>2</v>
      </c>
      <c r="BD13">
        <v>1</v>
      </c>
      <c r="BE13" t="s">
        <v>104</v>
      </c>
      <c r="BF13">
        <v>7</v>
      </c>
      <c r="BG13" t="s">
        <v>107</v>
      </c>
      <c r="BH13">
        <v>1</v>
      </c>
      <c r="BI13" t="s">
        <v>97</v>
      </c>
      <c r="BJ13" t="s">
        <v>108</v>
      </c>
      <c r="BK13">
        <v>2006</v>
      </c>
      <c r="BL13" t="s">
        <v>157</v>
      </c>
      <c r="BM13">
        <v>3</v>
      </c>
      <c r="BN13">
        <v>850</v>
      </c>
      <c r="BO13" t="s">
        <v>98</v>
      </c>
      <c r="BP13" t="s">
        <v>98</v>
      </c>
      <c r="BQ13" t="s">
        <v>105</v>
      </c>
      <c r="BR13">
        <v>216</v>
      </c>
      <c r="BS13">
        <v>229</v>
      </c>
      <c r="BT13">
        <v>0</v>
      </c>
      <c r="BU13">
        <v>0</v>
      </c>
      <c r="BV13">
        <v>0</v>
      </c>
      <c r="BW13">
        <v>0</v>
      </c>
      <c r="BX13" t="s">
        <v>83</v>
      </c>
      <c r="BY13" t="s">
        <v>83</v>
      </c>
      <c r="BZ13" t="s">
        <v>83</v>
      </c>
      <c r="CA13">
        <v>0</v>
      </c>
      <c r="CB13">
        <v>9</v>
      </c>
      <c r="CC13">
        <v>2006</v>
      </c>
      <c r="CD13" t="s">
        <v>158</v>
      </c>
      <c r="CE13" t="s">
        <v>159</v>
      </c>
      <c r="CF13" s="8">
        <v>465000</v>
      </c>
      <c r="CG13" s="8">
        <f>RawData[[#This Row],[SalePrice]]/RawData[[#This Row],[TotalSF Rounded]]</f>
        <v>110.71428571428571</v>
      </c>
      <c r="CH13" s="8">
        <f>ROUND(RawData[[#This Row],[$/sqft]],-1)</f>
        <v>110</v>
      </c>
    </row>
    <row r="14" spans="1:87" x14ac:dyDescent="0.2">
      <c r="A14">
        <v>592</v>
      </c>
      <c r="B14">
        <v>60</v>
      </c>
      <c r="C14" t="s">
        <v>81</v>
      </c>
      <c r="D14">
        <v>97</v>
      </c>
      <c r="E14">
        <v>13478</v>
      </c>
      <c r="F14" s="19">
        <f>ROUND((RawData[[#This Row],[LotArea]]/43560), 2)</f>
        <v>0.31</v>
      </c>
      <c r="G14" t="s">
        <v>82</v>
      </c>
      <c r="H14" t="s">
        <v>83</v>
      </c>
      <c r="I14" t="s">
        <v>120</v>
      </c>
      <c r="J14" t="s">
        <v>85</v>
      </c>
      <c r="K14" t="s">
        <v>86</v>
      </c>
      <c r="L14" t="s">
        <v>122</v>
      </c>
      <c r="M14" t="s">
        <v>88</v>
      </c>
      <c r="N14" t="s">
        <v>154</v>
      </c>
      <c r="O14" t="s">
        <v>90</v>
      </c>
      <c r="P14" t="s">
        <v>90</v>
      </c>
      <c r="Q14" t="s">
        <v>91</v>
      </c>
      <c r="R14" t="s">
        <v>92</v>
      </c>
      <c r="S14">
        <v>10</v>
      </c>
      <c r="T14">
        <v>5</v>
      </c>
      <c r="U14">
        <v>2008</v>
      </c>
      <c r="V1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4">
        <v>2008</v>
      </c>
      <c r="X14" t="s">
        <v>93</v>
      </c>
      <c r="Y14" t="s">
        <v>94</v>
      </c>
      <c r="Z14" t="s">
        <v>180</v>
      </c>
      <c r="AA14" t="s">
        <v>181</v>
      </c>
      <c r="AB14" t="s">
        <v>137</v>
      </c>
      <c r="AC14">
        <v>420</v>
      </c>
      <c r="AD14" t="s">
        <v>104</v>
      </c>
      <c r="AE14" t="s">
        <v>98</v>
      </c>
      <c r="AF14" t="s">
        <v>99</v>
      </c>
      <c r="AG14" t="s">
        <v>104</v>
      </c>
      <c r="AH14" t="s">
        <v>98</v>
      </c>
      <c r="AI14" t="s">
        <v>97</v>
      </c>
      <c r="AJ14" t="s">
        <v>101</v>
      </c>
      <c r="AK14">
        <v>1338</v>
      </c>
      <c r="AL14" t="s">
        <v>102</v>
      </c>
      <c r="AM14">
        <v>0</v>
      </c>
      <c r="AN14">
        <v>384</v>
      </c>
      <c r="AO14">
        <v>1722</v>
      </c>
      <c r="AP14" t="s">
        <v>103</v>
      </c>
      <c r="AQ14" t="s">
        <v>104</v>
      </c>
      <c r="AR14" t="s">
        <v>105</v>
      </c>
      <c r="AS14" t="s">
        <v>106</v>
      </c>
      <c r="AT14">
        <v>1728</v>
      </c>
      <c r="AU14">
        <v>568</v>
      </c>
      <c r="AV14">
        <v>0</v>
      </c>
      <c r="AW14">
        <f>ROUND(SUM(RawData[[#This Row],[TotalBsmtSF]],RawData[[#This Row],[1stFlrSF]],RawData[[#This Row],[2ndFlrSF]]),-2)</f>
        <v>4000</v>
      </c>
      <c r="AX14">
        <v>2296</v>
      </c>
      <c r="AY14">
        <v>1</v>
      </c>
      <c r="AZ14">
        <v>0</v>
      </c>
      <c r="BA14">
        <v>2</v>
      </c>
      <c r="BB14">
        <v>1</v>
      </c>
      <c r="BC14">
        <v>3</v>
      </c>
      <c r="BD14">
        <v>1</v>
      </c>
      <c r="BE14" t="s">
        <v>104</v>
      </c>
      <c r="BF14">
        <v>10</v>
      </c>
      <c r="BG14" t="s">
        <v>107</v>
      </c>
      <c r="BH14">
        <v>1</v>
      </c>
      <c r="BI14" t="s">
        <v>97</v>
      </c>
      <c r="BJ14" t="s">
        <v>156</v>
      </c>
      <c r="BK14">
        <v>2008</v>
      </c>
      <c r="BL14" t="s">
        <v>109</v>
      </c>
      <c r="BM14">
        <v>3</v>
      </c>
      <c r="BN14">
        <v>842</v>
      </c>
      <c r="BO14" t="s">
        <v>98</v>
      </c>
      <c r="BP14" t="s">
        <v>98</v>
      </c>
      <c r="BQ14" t="s">
        <v>105</v>
      </c>
      <c r="BR14">
        <v>382</v>
      </c>
      <c r="BS14">
        <v>274</v>
      </c>
      <c r="BT14">
        <v>0</v>
      </c>
      <c r="BU14">
        <v>0</v>
      </c>
      <c r="BV14">
        <v>0</v>
      </c>
      <c r="BW14">
        <v>0</v>
      </c>
      <c r="BX14" t="s">
        <v>83</v>
      </c>
      <c r="BY14" t="s">
        <v>83</v>
      </c>
      <c r="BZ14" t="s">
        <v>83</v>
      </c>
      <c r="CA14">
        <v>0</v>
      </c>
      <c r="CB14">
        <v>6</v>
      </c>
      <c r="CC14">
        <v>2009</v>
      </c>
      <c r="CD14" t="s">
        <v>220</v>
      </c>
      <c r="CE14" t="s">
        <v>111</v>
      </c>
      <c r="CF14" s="8">
        <v>451950</v>
      </c>
      <c r="CG14" s="8">
        <f>RawData[[#This Row],[SalePrice]]/RawData[[#This Row],[TotalSF Rounded]]</f>
        <v>112.9875</v>
      </c>
      <c r="CH14" s="8">
        <f>ROUND(RawData[[#This Row],[$/sqft]],-1)</f>
        <v>110</v>
      </c>
    </row>
    <row r="15" spans="1:87" x14ac:dyDescent="0.2">
      <c r="A15">
        <v>528</v>
      </c>
      <c r="B15">
        <v>60</v>
      </c>
      <c r="C15" t="s">
        <v>81</v>
      </c>
      <c r="D15">
        <v>67</v>
      </c>
      <c r="E15">
        <v>14948</v>
      </c>
      <c r="F15" s="19">
        <f>ROUND((RawData[[#This Row],[LotArea]]/43560), 2)</f>
        <v>0.34</v>
      </c>
      <c r="G15" t="s">
        <v>82</v>
      </c>
      <c r="H15" t="s">
        <v>83</v>
      </c>
      <c r="I15" t="s">
        <v>120</v>
      </c>
      <c r="J15" t="s">
        <v>85</v>
      </c>
      <c r="K15" t="s">
        <v>86</v>
      </c>
      <c r="L15" t="s">
        <v>87</v>
      </c>
      <c r="M15" t="s">
        <v>88</v>
      </c>
      <c r="N15" t="s">
        <v>154</v>
      </c>
      <c r="O15" t="s">
        <v>90</v>
      </c>
      <c r="P15" t="s">
        <v>90</v>
      </c>
      <c r="Q15" t="s">
        <v>91</v>
      </c>
      <c r="R15" t="s">
        <v>92</v>
      </c>
      <c r="S15">
        <v>9</v>
      </c>
      <c r="T15">
        <v>5</v>
      </c>
      <c r="U15">
        <v>2008</v>
      </c>
      <c r="V1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5">
        <v>2008</v>
      </c>
      <c r="X15" t="s">
        <v>152</v>
      </c>
      <c r="Y15" t="s">
        <v>94</v>
      </c>
      <c r="Z15" t="s">
        <v>95</v>
      </c>
      <c r="AA15" t="s">
        <v>95</v>
      </c>
      <c r="AB15" t="s">
        <v>137</v>
      </c>
      <c r="AC15">
        <v>268</v>
      </c>
      <c r="AD15" t="s">
        <v>104</v>
      </c>
      <c r="AE15" t="s">
        <v>98</v>
      </c>
      <c r="AF15" t="s">
        <v>99</v>
      </c>
      <c r="AG15" t="s">
        <v>104</v>
      </c>
      <c r="AH15" t="s">
        <v>98</v>
      </c>
      <c r="AI15" t="s">
        <v>130</v>
      </c>
      <c r="AJ15" t="s">
        <v>101</v>
      </c>
      <c r="AK15">
        <v>1330</v>
      </c>
      <c r="AL15" t="s">
        <v>102</v>
      </c>
      <c r="AM15">
        <v>0</v>
      </c>
      <c r="AN15">
        <v>122</v>
      </c>
      <c r="AO15">
        <v>1452</v>
      </c>
      <c r="AP15" t="s">
        <v>103</v>
      </c>
      <c r="AQ15" t="s">
        <v>104</v>
      </c>
      <c r="AR15" t="s">
        <v>105</v>
      </c>
      <c r="AS15" t="s">
        <v>106</v>
      </c>
      <c r="AT15">
        <v>1476</v>
      </c>
      <c r="AU15">
        <v>1237</v>
      </c>
      <c r="AV15">
        <v>0</v>
      </c>
      <c r="AW15">
        <f>ROUND(SUM(RawData[[#This Row],[TotalBsmtSF]],RawData[[#This Row],[1stFlrSF]],RawData[[#This Row],[2ndFlrSF]]),-2)</f>
        <v>4200</v>
      </c>
      <c r="AX15">
        <v>2713</v>
      </c>
      <c r="AY15">
        <v>1</v>
      </c>
      <c r="AZ15">
        <v>0</v>
      </c>
      <c r="BA15">
        <v>2</v>
      </c>
      <c r="BB15">
        <v>1</v>
      </c>
      <c r="BC15">
        <v>3</v>
      </c>
      <c r="BD15">
        <v>1</v>
      </c>
      <c r="BE15" t="s">
        <v>104</v>
      </c>
      <c r="BF15">
        <v>11</v>
      </c>
      <c r="BG15" t="s">
        <v>107</v>
      </c>
      <c r="BH15">
        <v>1</v>
      </c>
      <c r="BI15" t="s">
        <v>97</v>
      </c>
      <c r="BJ15" t="s">
        <v>108</v>
      </c>
      <c r="BK15">
        <v>2008</v>
      </c>
      <c r="BL15" t="s">
        <v>157</v>
      </c>
      <c r="BM15">
        <v>3</v>
      </c>
      <c r="BN15">
        <v>858</v>
      </c>
      <c r="BO15" t="s">
        <v>98</v>
      </c>
      <c r="BP15" t="s">
        <v>98</v>
      </c>
      <c r="BQ15" t="s">
        <v>105</v>
      </c>
      <c r="BR15">
        <v>126</v>
      </c>
      <c r="BS15">
        <v>66</v>
      </c>
      <c r="BT15">
        <v>0</v>
      </c>
      <c r="BU15">
        <v>0</v>
      </c>
      <c r="BV15">
        <v>0</v>
      </c>
      <c r="BW15">
        <v>0</v>
      </c>
      <c r="BX15" t="s">
        <v>83</v>
      </c>
      <c r="BY15" t="s">
        <v>83</v>
      </c>
      <c r="BZ15" t="s">
        <v>83</v>
      </c>
      <c r="CA15">
        <v>0</v>
      </c>
      <c r="CB15">
        <v>11</v>
      </c>
      <c r="CC15">
        <v>2008</v>
      </c>
      <c r="CD15" t="s">
        <v>158</v>
      </c>
      <c r="CE15" t="s">
        <v>159</v>
      </c>
      <c r="CF15" s="8">
        <v>446261</v>
      </c>
      <c r="CG15" s="8">
        <f>RawData[[#This Row],[SalePrice]]/RawData[[#This Row],[TotalSF Rounded]]</f>
        <v>106.25261904761905</v>
      </c>
      <c r="CH15" s="8">
        <f>ROUND(RawData[[#This Row],[$/sqft]],-1)</f>
        <v>110</v>
      </c>
    </row>
    <row r="16" spans="1:87" x14ac:dyDescent="0.2">
      <c r="A16">
        <v>474</v>
      </c>
      <c r="B16">
        <v>20</v>
      </c>
      <c r="C16" t="s">
        <v>81</v>
      </c>
      <c r="D16">
        <v>110</v>
      </c>
      <c r="E16">
        <v>14977</v>
      </c>
      <c r="F16" s="19">
        <f>ROUND((RawData[[#This Row],[LotArea]]/43560), 2)</f>
        <v>0.34</v>
      </c>
      <c r="G16" t="s">
        <v>82</v>
      </c>
      <c r="H16" t="s">
        <v>83</v>
      </c>
      <c r="I16" t="s">
        <v>120</v>
      </c>
      <c r="J16" t="s">
        <v>85</v>
      </c>
      <c r="K16" t="s">
        <v>86</v>
      </c>
      <c r="L16" t="s">
        <v>87</v>
      </c>
      <c r="M16" t="s">
        <v>88</v>
      </c>
      <c r="N16" t="s">
        <v>154</v>
      </c>
      <c r="O16" t="s">
        <v>90</v>
      </c>
      <c r="P16" t="s">
        <v>90</v>
      </c>
      <c r="Q16" t="s">
        <v>91</v>
      </c>
      <c r="R16" t="s">
        <v>115</v>
      </c>
      <c r="S16">
        <v>8</v>
      </c>
      <c r="T16">
        <v>5</v>
      </c>
      <c r="U16">
        <v>2006</v>
      </c>
      <c r="V1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6">
        <v>2007</v>
      </c>
      <c r="X16" t="s">
        <v>93</v>
      </c>
      <c r="Y16" t="s">
        <v>94</v>
      </c>
      <c r="Z16" t="s">
        <v>95</v>
      </c>
      <c r="AA16" t="s">
        <v>95</v>
      </c>
      <c r="AB16" t="s">
        <v>96</v>
      </c>
      <c r="AC16">
        <v>304</v>
      </c>
      <c r="AD16" t="s">
        <v>97</v>
      </c>
      <c r="AE16" t="s">
        <v>98</v>
      </c>
      <c r="AF16" t="s">
        <v>99</v>
      </c>
      <c r="AG16" t="s">
        <v>104</v>
      </c>
      <c r="AH16" t="s">
        <v>98</v>
      </c>
      <c r="AI16" t="s">
        <v>97</v>
      </c>
      <c r="AJ16" t="s">
        <v>101</v>
      </c>
      <c r="AK16">
        <v>1350</v>
      </c>
      <c r="AL16" t="s">
        <v>102</v>
      </c>
      <c r="AM16">
        <v>0</v>
      </c>
      <c r="AN16">
        <v>626</v>
      </c>
      <c r="AO16">
        <v>1976</v>
      </c>
      <c r="AP16" t="s">
        <v>103</v>
      </c>
      <c r="AQ16" t="s">
        <v>104</v>
      </c>
      <c r="AR16" t="s">
        <v>105</v>
      </c>
      <c r="AS16" t="s">
        <v>106</v>
      </c>
      <c r="AT16">
        <v>1976</v>
      </c>
      <c r="AU16">
        <v>0</v>
      </c>
      <c r="AV16">
        <v>0</v>
      </c>
      <c r="AW16">
        <f>ROUND(SUM(RawData[[#This Row],[TotalBsmtSF]],RawData[[#This Row],[1stFlrSF]],RawData[[#This Row],[2ndFlrSF]]),-2)</f>
        <v>4000</v>
      </c>
      <c r="AX16">
        <v>1976</v>
      </c>
      <c r="AY16">
        <v>1</v>
      </c>
      <c r="AZ16">
        <v>0</v>
      </c>
      <c r="BA16">
        <v>2</v>
      </c>
      <c r="BB16">
        <v>0</v>
      </c>
      <c r="BC16">
        <v>2</v>
      </c>
      <c r="BD16">
        <v>1</v>
      </c>
      <c r="BE16" t="s">
        <v>97</v>
      </c>
      <c r="BF16">
        <v>7</v>
      </c>
      <c r="BG16" t="s">
        <v>107</v>
      </c>
      <c r="BH16">
        <v>1</v>
      </c>
      <c r="BI16" t="s">
        <v>104</v>
      </c>
      <c r="BJ16" t="s">
        <v>108</v>
      </c>
      <c r="BK16">
        <v>2006</v>
      </c>
      <c r="BL16" t="s">
        <v>109</v>
      </c>
      <c r="BM16">
        <v>3</v>
      </c>
      <c r="BN16">
        <v>908</v>
      </c>
      <c r="BO16" t="s">
        <v>98</v>
      </c>
      <c r="BP16" t="s">
        <v>98</v>
      </c>
      <c r="BQ16" t="s">
        <v>105</v>
      </c>
      <c r="BR16">
        <v>250</v>
      </c>
      <c r="BS16">
        <v>63</v>
      </c>
      <c r="BT16">
        <v>0</v>
      </c>
      <c r="BU16">
        <v>0</v>
      </c>
      <c r="BV16">
        <v>0</v>
      </c>
      <c r="BW16">
        <v>0</v>
      </c>
      <c r="BX16" t="s">
        <v>83</v>
      </c>
      <c r="BY16" t="s">
        <v>83</v>
      </c>
      <c r="BZ16" t="s">
        <v>83</v>
      </c>
      <c r="CA16">
        <v>0</v>
      </c>
      <c r="CB16">
        <v>7</v>
      </c>
      <c r="CC16">
        <v>2007</v>
      </c>
      <c r="CD16" t="s">
        <v>158</v>
      </c>
      <c r="CE16" t="s">
        <v>159</v>
      </c>
      <c r="CF16" s="8">
        <v>440000</v>
      </c>
      <c r="CG16" s="8">
        <f>RawData[[#This Row],[SalePrice]]/RawData[[#This Row],[TotalSF Rounded]]</f>
        <v>110</v>
      </c>
      <c r="CH16" s="8">
        <f>ROUND(RawData[[#This Row],[$/sqft]],-1)</f>
        <v>110</v>
      </c>
    </row>
    <row r="17" spans="1:86" x14ac:dyDescent="0.2">
      <c r="A17">
        <v>59</v>
      </c>
      <c r="B17">
        <v>60</v>
      </c>
      <c r="C17" t="s">
        <v>81</v>
      </c>
      <c r="D17">
        <v>66</v>
      </c>
      <c r="E17">
        <v>13682</v>
      </c>
      <c r="F17" s="19">
        <f>ROUND((RawData[[#This Row],[LotArea]]/43560), 2)</f>
        <v>0.31</v>
      </c>
      <c r="G17" t="s">
        <v>82</v>
      </c>
      <c r="H17" t="s">
        <v>83</v>
      </c>
      <c r="I17" t="s">
        <v>160</v>
      </c>
      <c r="J17" t="s">
        <v>199</v>
      </c>
      <c r="K17" t="s">
        <v>86</v>
      </c>
      <c r="L17" t="s">
        <v>166</v>
      </c>
      <c r="M17" t="s">
        <v>88</v>
      </c>
      <c r="N17" t="s">
        <v>200</v>
      </c>
      <c r="O17" t="s">
        <v>90</v>
      </c>
      <c r="P17" t="s">
        <v>90</v>
      </c>
      <c r="Q17" t="s">
        <v>91</v>
      </c>
      <c r="R17" t="s">
        <v>92</v>
      </c>
      <c r="S17">
        <v>10</v>
      </c>
      <c r="T17">
        <v>5</v>
      </c>
      <c r="U17">
        <v>2006</v>
      </c>
      <c r="V1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7">
        <v>2006</v>
      </c>
      <c r="X17" t="s">
        <v>152</v>
      </c>
      <c r="Y17" t="s">
        <v>94</v>
      </c>
      <c r="Z17" t="s">
        <v>95</v>
      </c>
      <c r="AA17" t="s">
        <v>95</v>
      </c>
      <c r="AB17" t="s">
        <v>96</v>
      </c>
      <c r="AC17">
        <v>1031</v>
      </c>
      <c r="AD17" t="s">
        <v>104</v>
      </c>
      <c r="AE17" t="s">
        <v>98</v>
      </c>
      <c r="AF17" t="s">
        <v>99</v>
      </c>
      <c r="AG17" t="s">
        <v>104</v>
      </c>
      <c r="AH17" t="s">
        <v>98</v>
      </c>
      <c r="AI17" t="s">
        <v>97</v>
      </c>
      <c r="AJ17" t="s">
        <v>102</v>
      </c>
      <c r="AK17">
        <v>0</v>
      </c>
      <c r="AL17" t="s">
        <v>102</v>
      </c>
      <c r="AM17">
        <v>0</v>
      </c>
      <c r="AN17">
        <v>1410</v>
      </c>
      <c r="AO17">
        <v>1410</v>
      </c>
      <c r="AP17" t="s">
        <v>103</v>
      </c>
      <c r="AQ17" t="s">
        <v>104</v>
      </c>
      <c r="AR17" t="s">
        <v>105</v>
      </c>
      <c r="AS17" t="s">
        <v>106</v>
      </c>
      <c r="AT17">
        <v>1426</v>
      </c>
      <c r="AU17">
        <v>1519</v>
      </c>
      <c r="AV17">
        <v>0</v>
      </c>
      <c r="AW17">
        <f>ROUND(SUM(RawData[[#This Row],[TotalBsmtSF]],RawData[[#This Row],[1stFlrSF]],RawData[[#This Row],[2ndFlrSF]]),-2)</f>
        <v>4400</v>
      </c>
      <c r="AX17">
        <v>2945</v>
      </c>
      <c r="AY17">
        <v>0</v>
      </c>
      <c r="AZ17">
        <v>0</v>
      </c>
      <c r="BA17">
        <v>3</v>
      </c>
      <c r="BB17">
        <v>1</v>
      </c>
      <c r="BC17">
        <v>3</v>
      </c>
      <c r="BD17">
        <v>1</v>
      </c>
      <c r="BE17" t="s">
        <v>97</v>
      </c>
      <c r="BF17">
        <v>10</v>
      </c>
      <c r="BG17" t="s">
        <v>107</v>
      </c>
      <c r="BH17">
        <v>1</v>
      </c>
      <c r="BI17" t="s">
        <v>97</v>
      </c>
      <c r="BJ17" t="s">
        <v>156</v>
      </c>
      <c r="BK17">
        <v>2006</v>
      </c>
      <c r="BL17" t="s">
        <v>157</v>
      </c>
      <c r="BM17">
        <v>3</v>
      </c>
      <c r="BN17">
        <v>641</v>
      </c>
      <c r="BO17" t="s">
        <v>98</v>
      </c>
      <c r="BP17" t="s">
        <v>98</v>
      </c>
      <c r="BQ17" t="s">
        <v>105</v>
      </c>
      <c r="BR17">
        <v>192</v>
      </c>
      <c r="BS17">
        <v>0</v>
      </c>
      <c r="BT17">
        <v>37</v>
      </c>
      <c r="BU17">
        <v>0</v>
      </c>
      <c r="BV17">
        <v>0</v>
      </c>
      <c r="BW17">
        <v>0</v>
      </c>
      <c r="BX17" t="s">
        <v>83</v>
      </c>
      <c r="BY17" t="s">
        <v>83</v>
      </c>
      <c r="BZ17" t="s">
        <v>83</v>
      </c>
      <c r="CA17">
        <v>0</v>
      </c>
      <c r="CB17">
        <v>10</v>
      </c>
      <c r="CC17">
        <v>2006</v>
      </c>
      <c r="CD17" t="s">
        <v>158</v>
      </c>
      <c r="CE17" t="s">
        <v>159</v>
      </c>
      <c r="CF17" s="8">
        <v>438780</v>
      </c>
      <c r="CG17" s="8">
        <f>RawData[[#This Row],[SalePrice]]/RawData[[#This Row],[TotalSF Rounded]]</f>
        <v>99.722727272727269</v>
      </c>
      <c r="CH17" s="8">
        <f>ROUND(RawData[[#This Row],[$/sqft]],-1)</f>
        <v>100</v>
      </c>
    </row>
    <row r="18" spans="1:86" x14ac:dyDescent="0.2">
      <c r="A18">
        <v>350</v>
      </c>
      <c r="B18">
        <v>60</v>
      </c>
      <c r="C18" t="s">
        <v>81</v>
      </c>
      <c r="D18">
        <v>56</v>
      </c>
      <c r="E18">
        <v>20431</v>
      </c>
      <c r="F18" s="19">
        <f>ROUND((RawData[[#This Row],[LotArea]]/43560), 2)</f>
        <v>0.47</v>
      </c>
      <c r="G18" t="s">
        <v>82</v>
      </c>
      <c r="H18" t="s">
        <v>83</v>
      </c>
      <c r="I18" t="s">
        <v>160</v>
      </c>
      <c r="J18" t="s">
        <v>85</v>
      </c>
      <c r="K18" t="s">
        <v>86</v>
      </c>
      <c r="L18" t="s">
        <v>87</v>
      </c>
      <c r="M18" t="s">
        <v>88</v>
      </c>
      <c r="N18" t="s">
        <v>154</v>
      </c>
      <c r="O18" t="s">
        <v>90</v>
      </c>
      <c r="P18" t="s">
        <v>90</v>
      </c>
      <c r="Q18" t="s">
        <v>91</v>
      </c>
      <c r="R18" t="s">
        <v>92</v>
      </c>
      <c r="S18">
        <v>9</v>
      </c>
      <c r="T18">
        <v>5</v>
      </c>
      <c r="U18">
        <v>2005</v>
      </c>
      <c r="V1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8">
        <v>2006</v>
      </c>
      <c r="X18" t="s">
        <v>152</v>
      </c>
      <c r="Y18" t="s">
        <v>94</v>
      </c>
      <c r="Z18" t="s">
        <v>180</v>
      </c>
      <c r="AA18" t="s">
        <v>181</v>
      </c>
      <c r="AB18" t="s">
        <v>96</v>
      </c>
      <c r="AC18">
        <v>870</v>
      </c>
      <c r="AD18" t="s">
        <v>104</v>
      </c>
      <c r="AE18" t="s">
        <v>98</v>
      </c>
      <c r="AF18" t="s">
        <v>99</v>
      </c>
      <c r="AG18" t="s">
        <v>104</v>
      </c>
      <c r="AH18" t="s">
        <v>98</v>
      </c>
      <c r="AI18" t="s">
        <v>100</v>
      </c>
      <c r="AJ18" t="s">
        <v>101</v>
      </c>
      <c r="AK18">
        <v>1410</v>
      </c>
      <c r="AL18" t="s">
        <v>102</v>
      </c>
      <c r="AM18">
        <v>0</v>
      </c>
      <c r="AN18">
        <v>438</v>
      </c>
      <c r="AO18">
        <v>1848</v>
      </c>
      <c r="AP18" t="s">
        <v>103</v>
      </c>
      <c r="AQ18" t="s">
        <v>104</v>
      </c>
      <c r="AR18" t="s">
        <v>105</v>
      </c>
      <c r="AS18" t="s">
        <v>106</v>
      </c>
      <c r="AT18">
        <v>1848</v>
      </c>
      <c r="AU18">
        <v>880</v>
      </c>
      <c r="AV18">
        <v>0</v>
      </c>
      <c r="AW18">
        <f>ROUND(SUM(RawData[[#This Row],[TotalBsmtSF]],RawData[[#This Row],[1stFlrSF]],RawData[[#This Row],[2ndFlrSF]]),-2)</f>
        <v>4600</v>
      </c>
      <c r="AX18">
        <v>2728</v>
      </c>
      <c r="AY18">
        <v>1</v>
      </c>
      <c r="AZ18">
        <v>0</v>
      </c>
      <c r="BA18">
        <v>2</v>
      </c>
      <c r="BB18">
        <v>1</v>
      </c>
      <c r="BC18">
        <v>4</v>
      </c>
      <c r="BD18">
        <v>1</v>
      </c>
      <c r="BE18" t="s">
        <v>104</v>
      </c>
      <c r="BF18">
        <v>10</v>
      </c>
      <c r="BG18" t="s">
        <v>107</v>
      </c>
      <c r="BH18">
        <v>2</v>
      </c>
      <c r="BI18" t="s">
        <v>104</v>
      </c>
      <c r="BJ18" t="s">
        <v>108</v>
      </c>
      <c r="BK18">
        <v>2006</v>
      </c>
      <c r="BL18" t="s">
        <v>157</v>
      </c>
      <c r="BM18">
        <v>3</v>
      </c>
      <c r="BN18">
        <v>706</v>
      </c>
      <c r="BO18" t="s">
        <v>98</v>
      </c>
      <c r="BP18" t="s">
        <v>98</v>
      </c>
      <c r="BQ18" t="s">
        <v>105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 t="s">
        <v>83</v>
      </c>
      <c r="BY18" t="s">
        <v>83</v>
      </c>
      <c r="BZ18" t="s">
        <v>83</v>
      </c>
      <c r="CA18">
        <v>0</v>
      </c>
      <c r="CB18">
        <v>4</v>
      </c>
      <c r="CC18">
        <v>2006</v>
      </c>
      <c r="CD18" t="s">
        <v>158</v>
      </c>
      <c r="CE18" t="s">
        <v>159</v>
      </c>
      <c r="CF18" s="8">
        <v>437154</v>
      </c>
      <c r="CG18" s="8">
        <f>RawData[[#This Row],[SalePrice]]/RawData[[#This Row],[TotalSF Rounded]]</f>
        <v>95.033478260869572</v>
      </c>
      <c r="CH18" s="8">
        <f>ROUND(RawData[[#This Row],[$/sqft]],-1)</f>
        <v>100</v>
      </c>
    </row>
    <row r="19" spans="1:86" x14ac:dyDescent="0.2">
      <c r="A19">
        <v>497</v>
      </c>
      <c r="B19">
        <v>20</v>
      </c>
      <c r="C19" t="s">
        <v>81</v>
      </c>
      <c r="D19" t="s">
        <v>83</v>
      </c>
      <c r="E19">
        <v>12692</v>
      </c>
      <c r="F19" s="19">
        <f>ROUND((RawData[[#This Row],[LotArea]]/43560), 2)</f>
        <v>0.28999999999999998</v>
      </c>
      <c r="G19" t="s">
        <v>82</v>
      </c>
      <c r="H19" t="s">
        <v>83</v>
      </c>
      <c r="I19" t="s">
        <v>120</v>
      </c>
      <c r="J19" t="s">
        <v>85</v>
      </c>
      <c r="K19" t="s">
        <v>86</v>
      </c>
      <c r="L19" t="s">
        <v>87</v>
      </c>
      <c r="M19" t="s">
        <v>88</v>
      </c>
      <c r="N19" t="s">
        <v>129</v>
      </c>
      <c r="O19" t="s">
        <v>90</v>
      </c>
      <c r="P19" t="s">
        <v>90</v>
      </c>
      <c r="Q19" t="s">
        <v>91</v>
      </c>
      <c r="R19" t="s">
        <v>115</v>
      </c>
      <c r="S19">
        <v>8</v>
      </c>
      <c r="T19">
        <v>5</v>
      </c>
      <c r="U19">
        <v>1992</v>
      </c>
      <c r="V1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9">
        <v>1993</v>
      </c>
      <c r="X19" t="s">
        <v>152</v>
      </c>
      <c r="Y19" t="s">
        <v>94</v>
      </c>
      <c r="Z19" t="s">
        <v>96</v>
      </c>
      <c r="AA19" t="s">
        <v>96</v>
      </c>
      <c r="AB19" t="s">
        <v>117</v>
      </c>
      <c r="AC19">
        <v>0</v>
      </c>
      <c r="AD19" t="s">
        <v>97</v>
      </c>
      <c r="AE19" t="s">
        <v>98</v>
      </c>
      <c r="AF19" t="s">
        <v>99</v>
      </c>
      <c r="AG19" t="s">
        <v>97</v>
      </c>
      <c r="AH19" t="s">
        <v>98</v>
      </c>
      <c r="AI19" t="s">
        <v>100</v>
      </c>
      <c r="AJ19" t="s">
        <v>101</v>
      </c>
      <c r="AK19">
        <v>1231</v>
      </c>
      <c r="AL19" t="s">
        <v>102</v>
      </c>
      <c r="AM19">
        <v>0</v>
      </c>
      <c r="AN19">
        <v>1969</v>
      </c>
      <c r="AO19">
        <v>3200</v>
      </c>
      <c r="AP19" t="s">
        <v>103</v>
      </c>
      <c r="AQ19" t="s">
        <v>104</v>
      </c>
      <c r="AR19" t="s">
        <v>105</v>
      </c>
      <c r="AS19" t="s">
        <v>106</v>
      </c>
      <c r="AT19">
        <v>3228</v>
      </c>
      <c r="AU19">
        <v>0</v>
      </c>
      <c r="AV19">
        <v>0</v>
      </c>
      <c r="AW19">
        <f>ROUND(SUM(RawData[[#This Row],[TotalBsmtSF]],RawData[[#This Row],[1stFlrSF]],RawData[[#This Row],[2ndFlrSF]]),-2)</f>
        <v>6400</v>
      </c>
      <c r="AX19">
        <v>3228</v>
      </c>
      <c r="AY19">
        <v>1</v>
      </c>
      <c r="AZ19">
        <v>0</v>
      </c>
      <c r="BA19">
        <v>3</v>
      </c>
      <c r="BB19">
        <v>0</v>
      </c>
      <c r="BC19">
        <v>4</v>
      </c>
      <c r="BD19">
        <v>1</v>
      </c>
      <c r="BE19" t="s">
        <v>97</v>
      </c>
      <c r="BF19">
        <v>10</v>
      </c>
      <c r="BG19" t="s">
        <v>107</v>
      </c>
      <c r="BH19">
        <v>1</v>
      </c>
      <c r="BI19" t="s">
        <v>97</v>
      </c>
      <c r="BJ19" t="s">
        <v>108</v>
      </c>
      <c r="BK19">
        <v>1992</v>
      </c>
      <c r="BL19" t="s">
        <v>109</v>
      </c>
      <c r="BM19">
        <v>2</v>
      </c>
      <c r="BN19">
        <v>546</v>
      </c>
      <c r="BO19" t="s">
        <v>98</v>
      </c>
      <c r="BP19" t="s">
        <v>98</v>
      </c>
      <c r="BQ19" t="s">
        <v>105</v>
      </c>
      <c r="BR19">
        <v>264</v>
      </c>
      <c r="BS19">
        <v>75</v>
      </c>
      <c r="BT19">
        <v>291</v>
      </c>
      <c r="BU19">
        <v>0</v>
      </c>
      <c r="BV19">
        <v>0</v>
      </c>
      <c r="BW19">
        <v>0</v>
      </c>
      <c r="BX19" t="s">
        <v>83</v>
      </c>
      <c r="BY19" t="s">
        <v>83</v>
      </c>
      <c r="BZ19" t="s">
        <v>83</v>
      </c>
      <c r="CA19">
        <v>0</v>
      </c>
      <c r="CB19">
        <v>5</v>
      </c>
      <c r="CC19">
        <v>2007</v>
      </c>
      <c r="CD19" t="s">
        <v>110</v>
      </c>
      <c r="CE19" t="s">
        <v>111</v>
      </c>
      <c r="CF19" s="8">
        <v>430000</v>
      </c>
      <c r="CG19" s="8">
        <f>RawData[[#This Row],[SalePrice]]/RawData[[#This Row],[TotalSF Rounded]]</f>
        <v>67.1875</v>
      </c>
      <c r="CH19" s="8">
        <f>ROUND(RawData[[#This Row],[$/sqft]],-1)</f>
        <v>70</v>
      </c>
    </row>
    <row r="20" spans="1:86" x14ac:dyDescent="0.2">
      <c r="A20">
        <v>390</v>
      </c>
      <c r="B20">
        <v>60</v>
      </c>
      <c r="C20" t="s">
        <v>81</v>
      </c>
      <c r="D20">
        <v>96</v>
      </c>
      <c r="E20">
        <v>12474</v>
      </c>
      <c r="F20" s="19">
        <f>ROUND((RawData[[#This Row],[LotArea]]/43560), 2)</f>
        <v>0.28999999999999998</v>
      </c>
      <c r="G20" t="s">
        <v>82</v>
      </c>
      <c r="H20" t="s">
        <v>83</v>
      </c>
      <c r="I20" t="s">
        <v>84</v>
      </c>
      <c r="J20" t="s">
        <v>85</v>
      </c>
      <c r="K20" t="s">
        <v>86</v>
      </c>
      <c r="L20" t="s">
        <v>87</v>
      </c>
      <c r="M20" t="s">
        <v>88</v>
      </c>
      <c r="N20" t="s">
        <v>154</v>
      </c>
      <c r="O20" t="s">
        <v>90</v>
      </c>
      <c r="P20" t="s">
        <v>90</v>
      </c>
      <c r="Q20" t="s">
        <v>91</v>
      </c>
      <c r="R20" t="s">
        <v>92</v>
      </c>
      <c r="S20">
        <v>10</v>
      </c>
      <c r="T20">
        <v>5</v>
      </c>
      <c r="U20">
        <v>2007</v>
      </c>
      <c r="V2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0">
        <v>2008</v>
      </c>
      <c r="X20" t="s">
        <v>93</v>
      </c>
      <c r="Y20" t="s">
        <v>94</v>
      </c>
      <c r="Z20" t="s">
        <v>95</v>
      </c>
      <c r="AA20" t="s">
        <v>95</v>
      </c>
      <c r="AB20" t="s">
        <v>137</v>
      </c>
      <c r="AC20">
        <v>272</v>
      </c>
      <c r="AD20" t="s">
        <v>104</v>
      </c>
      <c r="AE20" t="s">
        <v>98</v>
      </c>
      <c r="AF20" t="s">
        <v>99</v>
      </c>
      <c r="AG20" t="s">
        <v>104</v>
      </c>
      <c r="AH20" t="s">
        <v>98</v>
      </c>
      <c r="AI20" t="s">
        <v>130</v>
      </c>
      <c r="AJ20" t="s">
        <v>101</v>
      </c>
      <c r="AK20">
        <v>1280</v>
      </c>
      <c r="AL20" t="s">
        <v>102</v>
      </c>
      <c r="AM20">
        <v>0</v>
      </c>
      <c r="AN20">
        <v>402</v>
      </c>
      <c r="AO20">
        <v>1682</v>
      </c>
      <c r="AP20" t="s">
        <v>103</v>
      </c>
      <c r="AQ20" t="s">
        <v>104</v>
      </c>
      <c r="AR20" t="s">
        <v>105</v>
      </c>
      <c r="AS20" t="s">
        <v>106</v>
      </c>
      <c r="AT20">
        <v>1742</v>
      </c>
      <c r="AU20">
        <v>590</v>
      </c>
      <c r="AV20">
        <v>0</v>
      </c>
      <c r="AW20">
        <f>ROUND(SUM(RawData[[#This Row],[TotalBsmtSF]],RawData[[#This Row],[1stFlrSF]],RawData[[#This Row],[2ndFlrSF]]),-2)</f>
        <v>4000</v>
      </c>
      <c r="AX20">
        <v>2332</v>
      </c>
      <c r="AY20">
        <v>1</v>
      </c>
      <c r="AZ20">
        <v>0</v>
      </c>
      <c r="BA20">
        <v>2</v>
      </c>
      <c r="BB20">
        <v>1</v>
      </c>
      <c r="BC20">
        <v>3</v>
      </c>
      <c r="BD20">
        <v>1</v>
      </c>
      <c r="BE20" t="s">
        <v>104</v>
      </c>
      <c r="BF20">
        <v>9</v>
      </c>
      <c r="BG20" t="s">
        <v>107</v>
      </c>
      <c r="BH20">
        <v>1</v>
      </c>
      <c r="BI20" t="s">
        <v>104</v>
      </c>
      <c r="BJ20" t="s">
        <v>156</v>
      </c>
      <c r="BK20">
        <v>2008</v>
      </c>
      <c r="BL20" t="s">
        <v>157</v>
      </c>
      <c r="BM20">
        <v>3</v>
      </c>
      <c r="BN20">
        <v>846</v>
      </c>
      <c r="BO20" t="s">
        <v>98</v>
      </c>
      <c r="BP20" t="s">
        <v>98</v>
      </c>
      <c r="BQ20" t="s">
        <v>105</v>
      </c>
      <c r="BR20">
        <v>196</v>
      </c>
      <c r="BS20">
        <v>134</v>
      </c>
      <c r="BT20">
        <v>0</v>
      </c>
      <c r="BU20">
        <v>0</v>
      </c>
      <c r="BV20">
        <v>0</v>
      </c>
      <c r="BW20">
        <v>0</v>
      </c>
      <c r="BX20" t="s">
        <v>83</v>
      </c>
      <c r="BY20" t="s">
        <v>83</v>
      </c>
      <c r="BZ20" t="s">
        <v>83</v>
      </c>
      <c r="CA20">
        <v>0</v>
      </c>
      <c r="CB20">
        <v>8</v>
      </c>
      <c r="CC20">
        <v>2008</v>
      </c>
      <c r="CD20" t="s">
        <v>158</v>
      </c>
      <c r="CE20" t="s">
        <v>159</v>
      </c>
      <c r="CF20" s="8">
        <v>426000</v>
      </c>
      <c r="CG20" s="8">
        <f>RawData[[#This Row],[SalePrice]]/RawData[[#This Row],[TotalSF Rounded]]</f>
        <v>106.5</v>
      </c>
      <c r="CH20" s="8">
        <f>ROUND(RawData[[#This Row],[$/sqft]],-1)</f>
        <v>110</v>
      </c>
    </row>
    <row r="21" spans="1:86" x14ac:dyDescent="0.2">
      <c r="A21">
        <v>1143</v>
      </c>
      <c r="B21">
        <v>60</v>
      </c>
      <c r="C21" t="s">
        <v>81</v>
      </c>
      <c r="D21">
        <v>77</v>
      </c>
      <c r="E21">
        <v>9965</v>
      </c>
      <c r="F21" s="19">
        <f>ROUND((RawData[[#This Row],[LotArea]]/43560), 2)</f>
        <v>0.23</v>
      </c>
      <c r="G21" t="s">
        <v>82</v>
      </c>
      <c r="H21" t="s">
        <v>83</v>
      </c>
      <c r="I21" t="s">
        <v>84</v>
      </c>
      <c r="J21" t="s">
        <v>85</v>
      </c>
      <c r="K21" t="s">
        <v>86</v>
      </c>
      <c r="L21" t="s">
        <v>87</v>
      </c>
      <c r="M21" t="s">
        <v>88</v>
      </c>
      <c r="N21" t="s">
        <v>89</v>
      </c>
      <c r="O21" t="s">
        <v>90</v>
      </c>
      <c r="P21" t="s">
        <v>90</v>
      </c>
      <c r="Q21" t="s">
        <v>91</v>
      </c>
      <c r="R21" t="s">
        <v>92</v>
      </c>
      <c r="S21">
        <v>8</v>
      </c>
      <c r="T21">
        <v>5</v>
      </c>
      <c r="U21">
        <v>2006</v>
      </c>
      <c r="V2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1">
        <v>2007</v>
      </c>
      <c r="X21" t="s">
        <v>152</v>
      </c>
      <c r="Y21" t="s">
        <v>94</v>
      </c>
      <c r="Z21" t="s">
        <v>95</v>
      </c>
      <c r="AA21" t="s">
        <v>95</v>
      </c>
      <c r="AB21" t="s">
        <v>137</v>
      </c>
      <c r="AC21">
        <v>340</v>
      </c>
      <c r="AD21" t="s">
        <v>97</v>
      </c>
      <c r="AE21" t="s">
        <v>98</v>
      </c>
      <c r="AF21" t="s">
        <v>99</v>
      </c>
      <c r="AG21" t="s">
        <v>104</v>
      </c>
      <c r="AH21" t="s">
        <v>98</v>
      </c>
      <c r="AI21" t="s">
        <v>97</v>
      </c>
      <c r="AJ21" t="s">
        <v>101</v>
      </c>
      <c r="AK21">
        <v>1150</v>
      </c>
      <c r="AL21" t="s">
        <v>102</v>
      </c>
      <c r="AM21">
        <v>0</v>
      </c>
      <c r="AN21">
        <v>316</v>
      </c>
      <c r="AO21">
        <v>1466</v>
      </c>
      <c r="AP21" t="s">
        <v>103</v>
      </c>
      <c r="AQ21" t="s">
        <v>104</v>
      </c>
      <c r="AR21" t="s">
        <v>105</v>
      </c>
      <c r="AS21" t="s">
        <v>106</v>
      </c>
      <c r="AT21">
        <v>1466</v>
      </c>
      <c r="AU21">
        <v>1362</v>
      </c>
      <c r="AV21">
        <v>0</v>
      </c>
      <c r="AW21">
        <f>ROUND(SUM(RawData[[#This Row],[TotalBsmtSF]],RawData[[#This Row],[1stFlrSF]],RawData[[#This Row],[2ndFlrSF]]),-2)</f>
        <v>4300</v>
      </c>
      <c r="AX21">
        <v>2828</v>
      </c>
      <c r="AY21">
        <v>1</v>
      </c>
      <c r="AZ21">
        <v>0</v>
      </c>
      <c r="BA21">
        <v>3</v>
      </c>
      <c r="BB21">
        <v>0</v>
      </c>
      <c r="BC21">
        <v>4</v>
      </c>
      <c r="BD21">
        <v>1</v>
      </c>
      <c r="BE21" t="s">
        <v>97</v>
      </c>
      <c r="BF21">
        <v>11</v>
      </c>
      <c r="BG21" t="s">
        <v>107</v>
      </c>
      <c r="BH21">
        <v>1</v>
      </c>
      <c r="BI21" t="s">
        <v>98</v>
      </c>
      <c r="BJ21" t="s">
        <v>156</v>
      </c>
      <c r="BK21">
        <v>2006</v>
      </c>
      <c r="BL21" t="s">
        <v>109</v>
      </c>
      <c r="BM21">
        <v>3</v>
      </c>
      <c r="BN21">
        <v>1052</v>
      </c>
      <c r="BO21" t="s">
        <v>98</v>
      </c>
      <c r="BP21" t="s">
        <v>98</v>
      </c>
      <c r="BQ21" t="s">
        <v>105</v>
      </c>
      <c r="BR21">
        <v>125</v>
      </c>
      <c r="BS21">
        <v>144</v>
      </c>
      <c r="BT21">
        <v>0</v>
      </c>
      <c r="BU21">
        <v>0</v>
      </c>
      <c r="BV21">
        <v>0</v>
      </c>
      <c r="BW21">
        <v>0</v>
      </c>
      <c r="BX21" t="s">
        <v>83</v>
      </c>
      <c r="BY21" t="s">
        <v>83</v>
      </c>
      <c r="BZ21" t="s">
        <v>83</v>
      </c>
      <c r="CA21">
        <v>0</v>
      </c>
      <c r="CB21">
        <v>4</v>
      </c>
      <c r="CC21">
        <v>2007</v>
      </c>
      <c r="CD21" t="s">
        <v>158</v>
      </c>
      <c r="CE21" t="s">
        <v>159</v>
      </c>
      <c r="CF21" s="8">
        <v>424870</v>
      </c>
      <c r="CG21" s="8">
        <f>RawData[[#This Row],[SalePrice]]/RawData[[#This Row],[TotalSF Rounded]]</f>
        <v>98.806976744186045</v>
      </c>
      <c r="CH21" s="8">
        <f>ROUND(RawData[[#This Row],[$/sqft]],-1)</f>
        <v>100</v>
      </c>
    </row>
    <row r="22" spans="1:86" x14ac:dyDescent="0.2">
      <c r="A22">
        <v>665</v>
      </c>
      <c r="B22">
        <v>20</v>
      </c>
      <c r="C22" t="s">
        <v>81</v>
      </c>
      <c r="D22">
        <v>49</v>
      </c>
      <c r="E22">
        <v>20896</v>
      </c>
      <c r="F22" s="19">
        <f>ROUND((RawData[[#This Row],[LotArea]]/43560), 2)</f>
        <v>0.48</v>
      </c>
      <c r="G22" t="s">
        <v>82</v>
      </c>
      <c r="H22" t="s">
        <v>83</v>
      </c>
      <c r="I22" t="s">
        <v>160</v>
      </c>
      <c r="J22" t="s">
        <v>85</v>
      </c>
      <c r="K22" t="s">
        <v>86</v>
      </c>
      <c r="L22" t="s">
        <v>166</v>
      </c>
      <c r="M22" t="s">
        <v>88</v>
      </c>
      <c r="N22" t="s">
        <v>136</v>
      </c>
      <c r="O22" t="s">
        <v>202</v>
      </c>
      <c r="P22" t="s">
        <v>90</v>
      </c>
      <c r="Q22" t="s">
        <v>91</v>
      </c>
      <c r="R22" t="s">
        <v>115</v>
      </c>
      <c r="S22">
        <v>8</v>
      </c>
      <c r="T22">
        <v>5</v>
      </c>
      <c r="U22">
        <v>2005</v>
      </c>
      <c r="V2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2">
        <v>2006</v>
      </c>
      <c r="X22" t="s">
        <v>93</v>
      </c>
      <c r="Y22" t="s">
        <v>94</v>
      </c>
      <c r="Z22" t="s">
        <v>95</v>
      </c>
      <c r="AA22" t="s">
        <v>95</v>
      </c>
      <c r="AB22" t="s">
        <v>117</v>
      </c>
      <c r="AC22">
        <v>0</v>
      </c>
      <c r="AD22" t="s">
        <v>97</v>
      </c>
      <c r="AE22" t="s">
        <v>98</v>
      </c>
      <c r="AF22" t="s">
        <v>99</v>
      </c>
      <c r="AG22" t="s">
        <v>104</v>
      </c>
      <c r="AH22" t="s">
        <v>98</v>
      </c>
      <c r="AI22" t="s">
        <v>121</v>
      </c>
      <c r="AJ22" t="s">
        <v>101</v>
      </c>
      <c r="AK22">
        <v>1721</v>
      </c>
      <c r="AL22" t="s">
        <v>102</v>
      </c>
      <c r="AM22">
        <v>0</v>
      </c>
      <c r="AN22">
        <v>356</v>
      </c>
      <c r="AO22">
        <v>2077</v>
      </c>
      <c r="AP22" t="s">
        <v>103</v>
      </c>
      <c r="AQ22" t="s">
        <v>104</v>
      </c>
      <c r="AR22" t="s">
        <v>105</v>
      </c>
      <c r="AS22" t="s">
        <v>106</v>
      </c>
      <c r="AT22">
        <v>2097</v>
      </c>
      <c r="AU22">
        <v>0</v>
      </c>
      <c r="AV22">
        <v>0</v>
      </c>
      <c r="AW22">
        <f>ROUND(SUM(RawData[[#This Row],[TotalBsmtSF]],RawData[[#This Row],[1stFlrSF]],RawData[[#This Row],[2ndFlrSF]]),-2)</f>
        <v>4200</v>
      </c>
      <c r="AX22">
        <v>2097</v>
      </c>
      <c r="AY22">
        <v>1</v>
      </c>
      <c r="AZ22">
        <v>0</v>
      </c>
      <c r="BA22">
        <v>1</v>
      </c>
      <c r="BB22">
        <v>1</v>
      </c>
      <c r="BC22">
        <v>1</v>
      </c>
      <c r="BD22">
        <v>1</v>
      </c>
      <c r="BE22" t="s">
        <v>104</v>
      </c>
      <c r="BF22">
        <v>8</v>
      </c>
      <c r="BG22" t="s">
        <v>107</v>
      </c>
      <c r="BH22">
        <v>1</v>
      </c>
      <c r="BI22" t="s">
        <v>104</v>
      </c>
      <c r="BJ22" t="s">
        <v>108</v>
      </c>
      <c r="BK22">
        <v>2005</v>
      </c>
      <c r="BL22" t="s">
        <v>157</v>
      </c>
      <c r="BM22">
        <v>3</v>
      </c>
      <c r="BN22">
        <v>1134</v>
      </c>
      <c r="BO22" t="s">
        <v>98</v>
      </c>
      <c r="BP22" t="s">
        <v>98</v>
      </c>
      <c r="BQ22" t="s">
        <v>105</v>
      </c>
      <c r="BR22">
        <v>192</v>
      </c>
      <c r="BS22">
        <v>267</v>
      </c>
      <c r="BT22">
        <v>0</v>
      </c>
      <c r="BU22">
        <v>0</v>
      </c>
      <c r="BV22">
        <v>0</v>
      </c>
      <c r="BW22">
        <v>0</v>
      </c>
      <c r="BX22" t="s">
        <v>83</v>
      </c>
      <c r="BY22" t="s">
        <v>83</v>
      </c>
      <c r="BZ22" t="s">
        <v>83</v>
      </c>
      <c r="CA22">
        <v>0</v>
      </c>
      <c r="CB22">
        <v>1</v>
      </c>
      <c r="CC22">
        <v>2006</v>
      </c>
      <c r="CD22" t="s">
        <v>158</v>
      </c>
      <c r="CE22" t="s">
        <v>159</v>
      </c>
      <c r="CF22" s="8">
        <v>423000</v>
      </c>
      <c r="CG22" s="8">
        <f>RawData[[#This Row],[SalePrice]]/RawData[[#This Row],[TotalSF Rounded]]</f>
        <v>100.71428571428571</v>
      </c>
      <c r="CH22" s="8">
        <f>ROUND(RawData[[#This Row],[$/sqft]],-1)</f>
        <v>100</v>
      </c>
    </row>
    <row r="23" spans="1:86" x14ac:dyDescent="0.2">
      <c r="A23">
        <v>279</v>
      </c>
      <c r="B23">
        <v>20</v>
      </c>
      <c r="C23" t="s">
        <v>81</v>
      </c>
      <c r="D23">
        <v>107</v>
      </c>
      <c r="E23">
        <v>14450</v>
      </c>
      <c r="F23" s="19">
        <f>ROUND((RawData[[#This Row],[LotArea]]/43560), 2)</f>
        <v>0.33</v>
      </c>
      <c r="G23" t="s">
        <v>82</v>
      </c>
      <c r="H23" t="s">
        <v>83</v>
      </c>
      <c r="I23" t="s">
        <v>84</v>
      </c>
      <c r="J23" t="s">
        <v>85</v>
      </c>
      <c r="K23" t="s">
        <v>86</v>
      </c>
      <c r="L23" t="s">
        <v>87</v>
      </c>
      <c r="M23" t="s">
        <v>88</v>
      </c>
      <c r="N23" t="s">
        <v>154</v>
      </c>
      <c r="O23" t="s">
        <v>90</v>
      </c>
      <c r="P23" t="s">
        <v>90</v>
      </c>
      <c r="Q23" t="s">
        <v>91</v>
      </c>
      <c r="R23" t="s">
        <v>115</v>
      </c>
      <c r="S23">
        <v>9</v>
      </c>
      <c r="T23">
        <v>5</v>
      </c>
      <c r="U23">
        <v>2006</v>
      </c>
      <c r="V2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3">
        <v>2007</v>
      </c>
      <c r="X23" t="s">
        <v>93</v>
      </c>
      <c r="Y23" t="s">
        <v>94</v>
      </c>
      <c r="Z23" t="s">
        <v>180</v>
      </c>
      <c r="AA23" t="s">
        <v>181</v>
      </c>
      <c r="AB23" t="s">
        <v>96</v>
      </c>
      <c r="AC23">
        <v>315</v>
      </c>
      <c r="AD23" t="s">
        <v>104</v>
      </c>
      <c r="AE23" t="s">
        <v>98</v>
      </c>
      <c r="AF23" t="s">
        <v>99</v>
      </c>
      <c r="AG23" t="s">
        <v>104</v>
      </c>
      <c r="AH23" t="s">
        <v>98</v>
      </c>
      <c r="AI23" t="s">
        <v>97</v>
      </c>
      <c r="AJ23" t="s">
        <v>102</v>
      </c>
      <c r="AK23">
        <v>0</v>
      </c>
      <c r="AL23" t="s">
        <v>102</v>
      </c>
      <c r="AM23">
        <v>0</v>
      </c>
      <c r="AN23">
        <v>2121</v>
      </c>
      <c r="AO23">
        <v>2121</v>
      </c>
      <c r="AP23" t="s">
        <v>103</v>
      </c>
      <c r="AQ23" t="s">
        <v>104</v>
      </c>
      <c r="AR23" t="s">
        <v>105</v>
      </c>
      <c r="AS23" t="s">
        <v>106</v>
      </c>
      <c r="AT23">
        <v>2121</v>
      </c>
      <c r="AU23">
        <v>0</v>
      </c>
      <c r="AV23">
        <v>0</v>
      </c>
      <c r="AW23">
        <f>ROUND(SUM(RawData[[#This Row],[TotalBsmtSF]],RawData[[#This Row],[1stFlrSF]],RawData[[#This Row],[2ndFlrSF]]),-2)</f>
        <v>4200</v>
      </c>
      <c r="AX23">
        <v>2121</v>
      </c>
      <c r="AY23">
        <v>0</v>
      </c>
      <c r="AZ23">
        <v>0</v>
      </c>
      <c r="BA23">
        <v>2</v>
      </c>
      <c r="BB23">
        <v>1</v>
      </c>
      <c r="BC23">
        <v>3</v>
      </c>
      <c r="BD23">
        <v>1</v>
      </c>
      <c r="BE23" t="s">
        <v>104</v>
      </c>
      <c r="BF23">
        <v>8</v>
      </c>
      <c r="BG23" t="s">
        <v>107</v>
      </c>
      <c r="BH23">
        <v>1</v>
      </c>
      <c r="BI23" t="s">
        <v>104</v>
      </c>
      <c r="BJ23" t="s">
        <v>108</v>
      </c>
      <c r="BK23">
        <v>2007</v>
      </c>
      <c r="BL23" t="s">
        <v>157</v>
      </c>
      <c r="BM23">
        <v>3</v>
      </c>
      <c r="BN23">
        <v>732</v>
      </c>
      <c r="BO23" t="s">
        <v>98</v>
      </c>
      <c r="BP23" t="s">
        <v>98</v>
      </c>
      <c r="BQ23" t="s">
        <v>105</v>
      </c>
      <c r="BR23">
        <v>124</v>
      </c>
      <c r="BS23">
        <v>98</v>
      </c>
      <c r="BT23">
        <v>0</v>
      </c>
      <c r="BU23">
        <v>0</v>
      </c>
      <c r="BV23">
        <v>142</v>
      </c>
      <c r="BW23">
        <v>0</v>
      </c>
      <c r="BX23" t="s">
        <v>83</v>
      </c>
      <c r="BY23" t="s">
        <v>83</v>
      </c>
      <c r="BZ23" t="s">
        <v>83</v>
      </c>
      <c r="CA23">
        <v>0</v>
      </c>
      <c r="CB23">
        <v>5</v>
      </c>
      <c r="CC23">
        <v>2007</v>
      </c>
      <c r="CD23" t="s">
        <v>158</v>
      </c>
      <c r="CE23" t="s">
        <v>159</v>
      </c>
      <c r="CF23" s="8">
        <v>415298</v>
      </c>
      <c r="CG23" s="8">
        <f>RawData[[#This Row],[SalePrice]]/RawData[[#This Row],[TotalSF Rounded]]</f>
        <v>98.880476190476188</v>
      </c>
      <c r="CH23" s="8">
        <f>ROUND(RawData[[#This Row],[$/sqft]],-1)</f>
        <v>100</v>
      </c>
    </row>
    <row r="24" spans="1:86" x14ac:dyDescent="0.2">
      <c r="A24">
        <v>162</v>
      </c>
      <c r="B24">
        <v>60</v>
      </c>
      <c r="C24" t="s">
        <v>81</v>
      </c>
      <c r="D24">
        <v>110</v>
      </c>
      <c r="E24">
        <v>13688</v>
      </c>
      <c r="F24" s="19">
        <f>ROUND((RawData[[#This Row],[LotArea]]/43560), 2)</f>
        <v>0.31</v>
      </c>
      <c r="G24" t="s">
        <v>82</v>
      </c>
      <c r="H24" t="s">
        <v>83</v>
      </c>
      <c r="I24" t="s">
        <v>120</v>
      </c>
      <c r="J24" t="s">
        <v>85</v>
      </c>
      <c r="K24" t="s">
        <v>86</v>
      </c>
      <c r="L24" t="s">
        <v>87</v>
      </c>
      <c r="M24" t="s">
        <v>88</v>
      </c>
      <c r="N24" t="s">
        <v>154</v>
      </c>
      <c r="O24" t="s">
        <v>90</v>
      </c>
      <c r="P24" t="s">
        <v>90</v>
      </c>
      <c r="Q24" t="s">
        <v>91</v>
      </c>
      <c r="R24" t="s">
        <v>92</v>
      </c>
      <c r="S24">
        <v>9</v>
      </c>
      <c r="T24">
        <v>5</v>
      </c>
      <c r="U24">
        <v>2003</v>
      </c>
      <c r="V2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4">
        <v>2004</v>
      </c>
      <c r="X24" t="s">
        <v>93</v>
      </c>
      <c r="Y24" t="s">
        <v>94</v>
      </c>
      <c r="Z24" t="s">
        <v>95</v>
      </c>
      <c r="AA24" t="s">
        <v>95</v>
      </c>
      <c r="AB24" t="s">
        <v>96</v>
      </c>
      <c r="AC24">
        <v>664</v>
      </c>
      <c r="AD24" t="s">
        <v>97</v>
      </c>
      <c r="AE24" t="s">
        <v>98</v>
      </c>
      <c r="AF24" t="s">
        <v>99</v>
      </c>
      <c r="AG24" t="s">
        <v>104</v>
      </c>
      <c r="AH24" t="s">
        <v>98</v>
      </c>
      <c r="AI24" t="s">
        <v>130</v>
      </c>
      <c r="AJ24" t="s">
        <v>101</v>
      </c>
      <c r="AK24">
        <v>1016</v>
      </c>
      <c r="AL24" t="s">
        <v>102</v>
      </c>
      <c r="AM24">
        <v>0</v>
      </c>
      <c r="AN24">
        <v>556</v>
      </c>
      <c r="AO24">
        <v>1572</v>
      </c>
      <c r="AP24" t="s">
        <v>103</v>
      </c>
      <c r="AQ24" t="s">
        <v>104</v>
      </c>
      <c r="AR24" t="s">
        <v>105</v>
      </c>
      <c r="AS24" t="s">
        <v>106</v>
      </c>
      <c r="AT24">
        <v>1572</v>
      </c>
      <c r="AU24">
        <v>1096</v>
      </c>
      <c r="AV24">
        <v>0</v>
      </c>
      <c r="AW24">
        <f>ROUND(SUM(RawData[[#This Row],[TotalBsmtSF]],RawData[[#This Row],[1stFlrSF]],RawData[[#This Row],[2ndFlrSF]]),-2)</f>
        <v>4200</v>
      </c>
      <c r="AX24">
        <v>2668</v>
      </c>
      <c r="AY24">
        <v>1</v>
      </c>
      <c r="AZ24">
        <v>0</v>
      </c>
      <c r="BA24">
        <v>2</v>
      </c>
      <c r="BB24">
        <v>1</v>
      </c>
      <c r="BC24">
        <v>3</v>
      </c>
      <c r="BD24">
        <v>1</v>
      </c>
      <c r="BE24" t="s">
        <v>104</v>
      </c>
      <c r="BF24">
        <v>10</v>
      </c>
      <c r="BG24" t="s">
        <v>107</v>
      </c>
      <c r="BH24">
        <v>2</v>
      </c>
      <c r="BI24" t="s">
        <v>97</v>
      </c>
      <c r="BJ24" t="s">
        <v>156</v>
      </c>
      <c r="BK24">
        <v>2003</v>
      </c>
      <c r="BL24" t="s">
        <v>157</v>
      </c>
      <c r="BM24">
        <v>3</v>
      </c>
      <c r="BN24">
        <v>726</v>
      </c>
      <c r="BO24" t="s">
        <v>98</v>
      </c>
      <c r="BP24" t="s">
        <v>98</v>
      </c>
      <c r="BQ24" t="s">
        <v>105</v>
      </c>
      <c r="BR24">
        <v>400</v>
      </c>
      <c r="BS24">
        <v>0</v>
      </c>
      <c r="BT24">
        <v>0</v>
      </c>
      <c r="BU24">
        <v>0</v>
      </c>
      <c r="BV24">
        <v>0</v>
      </c>
      <c r="BW24">
        <v>0</v>
      </c>
      <c r="BX24" t="s">
        <v>83</v>
      </c>
      <c r="BY24" t="s">
        <v>83</v>
      </c>
      <c r="BZ24" t="s">
        <v>83</v>
      </c>
      <c r="CA24">
        <v>0</v>
      </c>
      <c r="CB24">
        <v>3</v>
      </c>
      <c r="CC24">
        <v>2008</v>
      </c>
      <c r="CD24" t="s">
        <v>110</v>
      </c>
      <c r="CE24" t="s">
        <v>111</v>
      </c>
      <c r="CF24" s="8">
        <v>412500</v>
      </c>
      <c r="CG24" s="8">
        <f>RawData[[#This Row],[SalePrice]]/RawData[[#This Row],[TotalSF Rounded]]</f>
        <v>98.214285714285708</v>
      </c>
      <c r="CH24" s="8">
        <f>ROUND(RawData[[#This Row],[$/sqft]],-1)</f>
        <v>100</v>
      </c>
    </row>
    <row r="25" spans="1:86" x14ac:dyDescent="0.2">
      <c r="A25">
        <v>1354</v>
      </c>
      <c r="B25">
        <v>50</v>
      </c>
      <c r="C25" t="s">
        <v>81</v>
      </c>
      <c r="D25">
        <v>56</v>
      </c>
      <c r="E25">
        <v>14720</v>
      </c>
      <c r="F25" s="19">
        <f>ROUND((RawData[[#This Row],[LotArea]]/43560), 2)</f>
        <v>0.34</v>
      </c>
      <c r="G25" t="s">
        <v>82</v>
      </c>
      <c r="H25" t="s">
        <v>83</v>
      </c>
      <c r="I25" t="s">
        <v>120</v>
      </c>
      <c r="J25" t="s">
        <v>85</v>
      </c>
      <c r="K25" t="s">
        <v>86</v>
      </c>
      <c r="L25" t="s">
        <v>166</v>
      </c>
      <c r="M25" t="s">
        <v>88</v>
      </c>
      <c r="N25" t="s">
        <v>129</v>
      </c>
      <c r="O25" t="s">
        <v>90</v>
      </c>
      <c r="P25" t="s">
        <v>90</v>
      </c>
      <c r="Q25" t="s">
        <v>91</v>
      </c>
      <c r="R25" t="s">
        <v>132</v>
      </c>
      <c r="S25">
        <v>8</v>
      </c>
      <c r="T25">
        <v>5</v>
      </c>
      <c r="U25">
        <v>1995</v>
      </c>
      <c r="V2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5">
        <v>1996</v>
      </c>
      <c r="X25" t="s">
        <v>152</v>
      </c>
      <c r="Y25" t="s">
        <v>94</v>
      </c>
      <c r="Z25" t="s">
        <v>95</v>
      </c>
      <c r="AA25" t="s">
        <v>95</v>
      </c>
      <c r="AB25" t="s">
        <v>96</v>
      </c>
      <c r="AC25">
        <v>579</v>
      </c>
      <c r="AD25" t="s">
        <v>97</v>
      </c>
      <c r="AE25" t="s">
        <v>98</v>
      </c>
      <c r="AF25" t="s">
        <v>99</v>
      </c>
      <c r="AG25" t="s">
        <v>97</v>
      </c>
      <c r="AH25" t="s">
        <v>98</v>
      </c>
      <c r="AI25" t="s">
        <v>130</v>
      </c>
      <c r="AJ25" t="s">
        <v>101</v>
      </c>
      <c r="AK25">
        <v>816</v>
      </c>
      <c r="AL25" t="s">
        <v>102</v>
      </c>
      <c r="AM25">
        <v>0</v>
      </c>
      <c r="AN25">
        <v>1217</v>
      </c>
      <c r="AO25">
        <v>2033</v>
      </c>
      <c r="AP25" t="s">
        <v>103</v>
      </c>
      <c r="AQ25" t="s">
        <v>104</v>
      </c>
      <c r="AR25" t="s">
        <v>105</v>
      </c>
      <c r="AS25" t="s">
        <v>106</v>
      </c>
      <c r="AT25">
        <v>2053</v>
      </c>
      <c r="AU25">
        <v>1185</v>
      </c>
      <c r="AV25">
        <v>0</v>
      </c>
      <c r="AW25">
        <f>ROUND(SUM(RawData[[#This Row],[TotalBsmtSF]],RawData[[#This Row],[1stFlrSF]],RawData[[#This Row],[2ndFlrSF]]),-2)</f>
        <v>5300</v>
      </c>
      <c r="AX25">
        <v>3238</v>
      </c>
      <c r="AY25">
        <v>1</v>
      </c>
      <c r="AZ25">
        <v>0</v>
      </c>
      <c r="BA25">
        <v>2</v>
      </c>
      <c r="BB25">
        <v>1</v>
      </c>
      <c r="BC25">
        <v>4</v>
      </c>
      <c r="BD25">
        <v>1</v>
      </c>
      <c r="BE25" t="s">
        <v>97</v>
      </c>
      <c r="BF25">
        <v>9</v>
      </c>
      <c r="BG25" t="s">
        <v>107</v>
      </c>
      <c r="BH25">
        <v>1</v>
      </c>
      <c r="BI25" t="s">
        <v>104</v>
      </c>
      <c r="BJ25" t="s">
        <v>108</v>
      </c>
      <c r="BK25">
        <v>1996</v>
      </c>
      <c r="BL25" t="s">
        <v>157</v>
      </c>
      <c r="BM25">
        <v>3</v>
      </c>
      <c r="BN25">
        <v>666</v>
      </c>
      <c r="BO25" t="s">
        <v>98</v>
      </c>
      <c r="BP25" t="s">
        <v>98</v>
      </c>
      <c r="BQ25" t="s">
        <v>105</v>
      </c>
      <c r="BR25">
        <v>283</v>
      </c>
      <c r="BS25">
        <v>86</v>
      </c>
      <c r="BT25">
        <v>0</v>
      </c>
      <c r="BU25">
        <v>0</v>
      </c>
      <c r="BV25">
        <v>0</v>
      </c>
      <c r="BW25">
        <v>0</v>
      </c>
      <c r="BX25" t="s">
        <v>83</v>
      </c>
      <c r="BY25" t="s">
        <v>83</v>
      </c>
      <c r="BZ25" t="s">
        <v>83</v>
      </c>
      <c r="CA25">
        <v>0</v>
      </c>
      <c r="CB25">
        <v>3</v>
      </c>
      <c r="CC25">
        <v>2010</v>
      </c>
      <c r="CD25" t="s">
        <v>110</v>
      </c>
      <c r="CE25" t="s">
        <v>111</v>
      </c>
      <c r="CF25" s="8">
        <v>410000</v>
      </c>
      <c r="CG25" s="8">
        <f>RawData[[#This Row],[SalePrice]]/RawData[[#This Row],[TotalSF Rounded]]</f>
        <v>77.35849056603773</v>
      </c>
      <c r="CH25" s="8">
        <f>ROUND(RawData[[#This Row],[$/sqft]],-1)</f>
        <v>80</v>
      </c>
    </row>
    <row r="26" spans="1:86" x14ac:dyDescent="0.2">
      <c r="A26">
        <v>232</v>
      </c>
      <c r="B26">
        <v>60</v>
      </c>
      <c r="C26" t="s">
        <v>81</v>
      </c>
      <c r="D26">
        <v>174</v>
      </c>
      <c r="E26">
        <v>15138</v>
      </c>
      <c r="F26" s="19">
        <f>ROUND((RawData[[#This Row],[LotArea]]/43560), 2)</f>
        <v>0.35</v>
      </c>
      <c r="G26" t="s">
        <v>82</v>
      </c>
      <c r="H26" t="s">
        <v>83</v>
      </c>
      <c r="I26" t="s">
        <v>120</v>
      </c>
      <c r="J26" t="s">
        <v>85</v>
      </c>
      <c r="K26" t="s">
        <v>86</v>
      </c>
      <c r="L26" t="s">
        <v>87</v>
      </c>
      <c r="M26" t="s">
        <v>88</v>
      </c>
      <c r="N26" t="s">
        <v>129</v>
      </c>
      <c r="O26" t="s">
        <v>90</v>
      </c>
      <c r="P26" t="s">
        <v>90</v>
      </c>
      <c r="Q26" t="s">
        <v>91</v>
      </c>
      <c r="R26" t="s">
        <v>92</v>
      </c>
      <c r="S26">
        <v>8</v>
      </c>
      <c r="T26">
        <v>5</v>
      </c>
      <c r="U26">
        <v>1995</v>
      </c>
      <c r="V2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6">
        <v>1996</v>
      </c>
      <c r="X26" t="s">
        <v>93</v>
      </c>
      <c r="Y26" t="s">
        <v>94</v>
      </c>
      <c r="Z26" t="s">
        <v>95</v>
      </c>
      <c r="AA26" t="s">
        <v>95</v>
      </c>
      <c r="AB26" t="s">
        <v>96</v>
      </c>
      <c r="AC26">
        <v>506</v>
      </c>
      <c r="AD26" t="s">
        <v>97</v>
      </c>
      <c r="AE26" t="s">
        <v>98</v>
      </c>
      <c r="AF26" t="s">
        <v>99</v>
      </c>
      <c r="AG26" t="s">
        <v>97</v>
      </c>
      <c r="AH26" t="s">
        <v>98</v>
      </c>
      <c r="AI26" t="s">
        <v>100</v>
      </c>
      <c r="AJ26" t="s">
        <v>101</v>
      </c>
      <c r="AK26">
        <v>689</v>
      </c>
      <c r="AL26" t="s">
        <v>102</v>
      </c>
      <c r="AM26">
        <v>0</v>
      </c>
      <c r="AN26">
        <v>773</v>
      </c>
      <c r="AO26">
        <v>1462</v>
      </c>
      <c r="AP26" t="s">
        <v>103</v>
      </c>
      <c r="AQ26" t="s">
        <v>104</v>
      </c>
      <c r="AR26" t="s">
        <v>105</v>
      </c>
      <c r="AS26" t="s">
        <v>106</v>
      </c>
      <c r="AT26">
        <v>1490</v>
      </c>
      <c r="AU26">
        <v>1304</v>
      </c>
      <c r="AV26">
        <v>0</v>
      </c>
      <c r="AW26">
        <f>ROUND(SUM(RawData[[#This Row],[TotalBsmtSF]],RawData[[#This Row],[1stFlrSF]],RawData[[#This Row],[2ndFlrSF]]),-2)</f>
        <v>4300</v>
      </c>
      <c r="AX26">
        <v>2794</v>
      </c>
      <c r="AY26">
        <v>1</v>
      </c>
      <c r="AZ26">
        <v>0</v>
      </c>
      <c r="BA26">
        <v>2</v>
      </c>
      <c r="BB26">
        <v>1</v>
      </c>
      <c r="BC26">
        <v>4</v>
      </c>
      <c r="BD26">
        <v>1</v>
      </c>
      <c r="BE26" t="s">
        <v>104</v>
      </c>
      <c r="BF26">
        <v>9</v>
      </c>
      <c r="BG26" t="s">
        <v>107</v>
      </c>
      <c r="BH26">
        <v>1</v>
      </c>
      <c r="BI26" t="s">
        <v>98</v>
      </c>
      <c r="BJ26" t="s">
        <v>108</v>
      </c>
      <c r="BK26">
        <v>1995</v>
      </c>
      <c r="BL26" t="s">
        <v>157</v>
      </c>
      <c r="BM26">
        <v>3</v>
      </c>
      <c r="BN26">
        <v>810</v>
      </c>
      <c r="BO26" t="s">
        <v>98</v>
      </c>
      <c r="BP26" t="s">
        <v>98</v>
      </c>
      <c r="BQ26" t="s">
        <v>105</v>
      </c>
      <c r="BR26">
        <v>0</v>
      </c>
      <c r="BS26">
        <v>146</v>
      </c>
      <c r="BT26">
        <v>202</v>
      </c>
      <c r="BU26">
        <v>0</v>
      </c>
      <c r="BV26">
        <v>0</v>
      </c>
      <c r="BW26">
        <v>0</v>
      </c>
      <c r="BX26" t="s">
        <v>83</v>
      </c>
      <c r="BY26" t="s">
        <v>83</v>
      </c>
      <c r="BZ26" t="s">
        <v>83</v>
      </c>
      <c r="CA26">
        <v>0</v>
      </c>
      <c r="CB26">
        <v>7</v>
      </c>
      <c r="CC26">
        <v>2009</v>
      </c>
      <c r="CD26" t="s">
        <v>110</v>
      </c>
      <c r="CE26" t="s">
        <v>111</v>
      </c>
      <c r="CF26" s="8">
        <v>403000</v>
      </c>
      <c r="CG26" s="8">
        <f>RawData[[#This Row],[SalePrice]]/RawData[[#This Row],[TotalSF Rounded]]</f>
        <v>93.720930232558146</v>
      </c>
      <c r="CH26" s="8">
        <f>ROUND(RawData[[#This Row],[$/sqft]],-1)</f>
        <v>90</v>
      </c>
    </row>
    <row r="27" spans="1:86" x14ac:dyDescent="0.2">
      <c r="A27">
        <v>516</v>
      </c>
      <c r="B27">
        <v>20</v>
      </c>
      <c r="C27" t="s">
        <v>81</v>
      </c>
      <c r="D27">
        <v>94</v>
      </c>
      <c r="E27">
        <v>12220</v>
      </c>
      <c r="F27" s="19">
        <f>ROUND((RawData[[#This Row],[LotArea]]/43560), 2)</f>
        <v>0.28000000000000003</v>
      </c>
      <c r="G27" t="s">
        <v>82</v>
      </c>
      <c r="H27" t="s">
        <v>83</v>
      </c>
      <c r="I27" t="s">
        <v>84</v>
      </c>
      <c r="J27" t="s">
        <v>85</v>
      </c>
      <c r="K27" t="s">
        <v>86</v>
      </c>
      <c r="L27" t="s">
        <v>87</v>
      </c>
      <c r="M27" t="s">
        <v>88</v>
      </c>
      <c r="N27" t="s">
        <v>154</v>
      </c>
      <c r="O27" t="s">
        <v>90</v>
      </c>
      <c r="P27" t="s">
        <v>90</v>
      </c>
      <c r="Q27" t="s">
        <v>91</v>
      </c>
      <c r="R27" t="s">
        <v>115</v>
      </c>
      <c r="S27">
        <v>10</v>
      </c>
      <c r="T27">
        <v>5</v>
      </c>
      <c r="U27">
        <v>2009</v>
      </c>
      <c r="V2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7">
        <v>2009</v>
      </c>
      <c r="X27" t="s">
        <v>152</v>
      </c>
      <c r="Y27" t="s">
        <v>94</v>
      </c>
      <c r="Z27" t="s">
        <v>180</v>
      </c>
      <c r="AA27" t="s">
        <v>181</v>
      </c>
      <c r="AB27" t="s">
        <v>96</v>
      </c>
      <c r="AC27">
        <v>305</v>
      </c>
      <c r="AD27" t="s">
        <v>104</v>
      </c>
      <c r="AE27" t="s">
        <v>98</v>
      </c>
      <c r="AF27" t="s">
        <v>118</v>
      </c>
      <c r="AG27" t="s">
        <v>104</v>
      </c>
      <c r="AH27" t="s">
        <v>98</v>
      </c>
      <c r="AI27" t="s">
        <v>100</v>
      </c>
      <c r="AJ27" t="s">
        <v>101</v>
      </c>
      <c r="AK27">
        <v>1436</v>
      </c>
      <c r="AL27" t="s">
        <v>102</v>
      </c>
      <c r="AM27">
        <v>0</v>
      </c>
      <c r="AN27">
        <v>570</v>
      </c>
      <c r="AO27">
        <v>2006</v>
      </c>
      <c r="AP27" t="s">
        <v>103</v>
      </c>
      <c r="AQ27" t="s">
        <v>104</v>
      </c>
      <c r="AR27" t="s">
        <v>105</v>
      </c>
      <c r="AS27" t="s">
        <v>106</v>
      </c>
      <c r="AT27">
        <v>2020</v>
      </c>
      <c r="AU27">
        <v>0</v>
      </c>
      <c r="AV27">
        <v>0</v>
      </c>
      <c r="AW27">
        <f>ROUND(SUM(RawData[[#This Row],[TotalBsmtSF]],RawData[[#This Row],[1stFlrSF]],RawData[[#This Row],[2ndFlrSF]]),-2)</f>
        <v>4000</v>
      </c>
      <c r="AX27">
        <v>2020</v>
      </c>
      <c r="AY27">
        <v>1</v>
      </c>
      <c r="AZ27">
        <v>0</v>
      </c>
      <c r="BA27">
        <v>2</v>
      </c>
      <c r="BB27">
        <v>1</v>
      </c>
      <c r="BC27">
        <v>3</v>
      </c>
      <c r="BD27">
        <v>1</v>
      </c>
      <c r="BE27" t="s">
        <v>104</v>
      </c>
      <c r="BF27">
        <v>9</v>
      </c>
      <c r="BG27" t="s">
        <v>107</v>
      </c>
      <c r="BH27">
        <v>1</v>
      </c>
      <c r="BI27" t="s">
        <v>97</v>
      </c>
      <c r="BJ27" t="s">
        <v>108</v>
      </c>
      <c r="BK27">
        <v>2009</v>
      </c>
      <c r="BL27" t="s">
        <v>157</v>
      </c>
      <c r="BM27">
        <v>3</v>
      </c>
      <c r="BN27">
        <v>900</v>
      </c>
      <c r="BO27" t="s">
        <v>98</v>
      </c>
      <c r="BP27" t="s">
        <v>98</v>
      </c>
      <c r="BQ27" t="s">
        <v>105</v>
      </c>
      <c r="BR27">
        <v>156</v>
      </c>
      <c r="BS27">
        <v>54</v>
      </c>
      <c r="BT27">
        <v>0</v>
      </c>
      <c r="BU27">
        <v>0</v>
      </c>
      <c r="BV27">
        <v>0</v>
      </c>
      <c r="BW27">
        <v>0</v>
      </c>
      <c r="BX27" t="s">
        <v>83</v>
      </c>
      <c r="BY27" t="s">
        <v>83</v>
      </c>
      <c r="BZ27" t="s">
        <v>83</v>
      </c>
      <c r="CA27">
        <v>0</v>
      </c>
      <c r="CB27">
        <v>9</v>
      </c>
      <c r="CC27">
        <v>2009</v>
      </c>
      <c r="CD27" t="s">
        <v>158</v>
      </c>
      <c r="CE27" t="s">
        <v>159</v>
      </c>
      <c r="CF27" s="8">
        <v>402861</v>
      </c>
      <c r="CG27" s="8">
        <f>RawData[[#This Row],[SalePrice]]/RawData[[#This Row],[TotalSF Rounded]]</f>
        <v>100.71525</v>
      </c>
      <c r="CH27" s="8">
        <f>ROUND(RawData[[#This Row],[$/sqft]],-1)</f>
        <v>100</v>
      </c>
    </row>
    <row r="28" spans="1:86" x14ac:dyDescent="0.2">
      <c r="A28">
        <v>662</v>
      </c>
      <c r="B28">
        <v>60</v>
      </c>
      <c r="C28" t="s">
        <v>81</v>
      </c>
      <c r="D28">
        <v>52</v>
      </c>
      <c r="E28">
        <v>46589</v>
      </c>
      <c r="F28" s="19">
        <f>ROUND((RawData[[#This Row],[LotArea]]/43560), 2)</f>
        <v>1.07</v>
      </c>
      <c r="G28" t="s">
        <v>82</v>
      </c>
      <c r="H28" t="s">
        <v>83</v>
      </c>
      <c r="I28" t="s">
        <v>160</v>
      </c>
      <c r="J28" t="s">
        <v>85</v>
      </c>
      <c r="K28" t="s">
        <v>86</v>
      </c>
      <c r="L28" t="s">
        <v>166</v>
      </c>
      <c r="M28" t="s">
        <v>88</v>
      </c>
      <c r="N28" t="s">
        <v>129</v>
      </c>
      <c r="O28" t="s">
        <v>90</v>
      </c>
      <c r="P28" t="s">
        <v>90</v>
      </c>
      <c r="Q28" t="s">
        <v>91</v>
      </c>
      <c r="R28" t="s">
        <v>92</v>
      </c>
      <c r="S28">
        <v>8</v>
      </c>
      <c r="T28">
        <v>7</v>
      </c>
      <c r="U28">
        <v>1994</v>
      </c>
      <c r="V2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8">
        <v>2005</v>
      </c>
      <c r="X28" t="s">
        <v>152</v>
      </c>
      <c r="Y28" t="s">
        <v>94</v>
      </c>
      <c r="Z28" t="s">
        <v>95</v>
      </c>
      <c r="AA28" t="s">
        <v>95</v>
      </c>
      <c r="AB28" t="s">
        <v>96</v>
      </c>
      <c r="AC28">
        <v>528</v>
      </c>
      <c r="AD28" t="s">
        <v>97</v>
      </c>
      <c r="AE28" t="s">
        <v>98</v>
      </c>
      <c r="AF28" t="s">
        <v>99</v>
      </c>
      <c r="AG28" t="s">
        <v>97</v>
      </c>
      <c r="AH28" t="s">
        <v>97</v>
      </c>
      <c r="AI28" t="s">
        <v>100</v>
      </c>
      <c r="AJ28" t="s">
        <v>101</v>
      </c>
      <c r="AK28">
        <v>1361</v>
      </c>
      <c r="AL28" t="s">
        <v>153</v>
      </c>
      <c r="AM28">
        <v>180</v>
      </c>
      <c r="AN28">
        <v>88</v>
      </c>
      <c r="AO28">
        <v>1629</v>
      </c>
      <c r="AP28" t="s">
        <v>103</v>
      </c>
      <c r="AQ28" t="s">
        <v>104</v>
      </c>
      <c r="AR28" t="s">
        <v>105</v>
      </c>
      <c r="AS28" t="s">
        <v>106</v>
      </c>
      <c r="AT28">
        <v>1686</v>
      </c>
      <c r="AU28">
        <v>762</v>
      </c>
      <c r="AV28">
        <v>0</v>
      </c>
      <c r="AW28">
        <f>ROUND(SUM(RawData[[#This Row],[TotalBsmtSF]],RawData[[#This Row],[1stFlrSF]],RawData[[#This Row],[2ndFlrSF]]),-2)</f>
        <v>4100</v>
      </c>
      <c r="AX28">
        <v>2448</v>
      </c>
      <c r="AY28">
        <v>1</v>
      </c>
      <c r="AZ28">
        <v>0</v>
      </c>
      <c r="BA28">
        <v>2</v>
      </c>
      <c r="BB28">
        <v>1</v>
      </c>
      <c r="BC28">
        <v>4</v>
      </c>
      <c r="BD28">
        <v>1</v>
      </c>
      <c r="BE28" t="s">
        <v>97</v>
      </c>
      <c r="BF28">
        <v>8</v>
      </c>
      <c r="BG28" t="s">
        <v>107</v>
      </c>
      <c r="BH28">
        <v>1</v>
      </c>
      <c r="BI28" t="s">
        <v>98</v>
      </c>
      <c r="BJ28" t="s">
        <v>108</v>
      </c>
      <c r="BK28">
        <v>1994</v>
      </c>
      <c r="BL28" t="s">
        <v>109</v>
      </c>
      <c r="BM28">
        <v>3</v>
      </c>
      <c r="BN28">
        <v>711</v>
      </c>
      <c r="BO28" t="s">
        <v>98</v>
      </c>
      <c r="BP28" t="s">
        <v>98</v>
      </c>
      <c r="BQ28" t="s">
        <v>105</v>
      </c>
      <c r="BR28">
        <v>517</v>
      </c>
      <c r="BS28">
        <v>76</v>
      </c>
      <c r="BT28">
        <v>0</v>
      </c>
      <c r="BU28">
        <v>0</v>
      </c>
      <c r="BV28">
        <v>0</v>
      </c>
      <c r="BW28">
        <v>0</v>
      </c>
      <c r="BX28" t="s">
        <v>83</v>
      </c>
      <c r="BY28" t="s">
        <v>83</v>
      </c>
      <c r="BZ28" t="s">
        <v>83</v>
      </c>
      <c r="CA28">
        <v>0</v>
      </c>
      <c r="CB28">
        <v>7</v>
      </c>
      <c r="CC28">
        <v>2009</v>
      </c>
      <c r="CD28" t="s">
        <v>110</v>
      </c>
      <c r="CE28" t="s">
        <v>111</v>
      </c>
      <c r="CF28" s="8">
        <v>402000</v>
      </c>
      <c r="CG28" s="8">
        <f>RawData[[#This Row],[SalePrice]]/RawData[[#This Row],[TotalSF Rounded]]</f>
        <v>98.048780487804876</v>
      </c>
      <c r="CH28" s="8">
        <f>ROUND(RawData[[#This Row],[$/sqft]],-1)</f>
        <v>100</v>
      </c>
    </row>
    <row r="29" spans="1:86" x14ac:dyDescent="0.2">
      <c r="A29">
        <v>988</v>
      </c>
      <c r="B29">
        <v>20</v>
      </c>
      <c r="C29" t="s">
        <v>81</v>
      </c>
      <c r="D29">
        <v>83</v>
      </c>
      <c r="E29">
        <v>10159</v>
      </c>
      <c r="F29" s="19">
        <f>ROUND((RawData[[#This Row],[LotArea]]/43560), 2)</f>
        <v>0.23</v>
      </c>
      <c r="G29" t="s">
        <v>82</v>
      </c>
      <c r="H29" t="s">
        <v>83</v>
      </c>
      <c r="I29" t="s">
        <v>120</v>
      </c>
      <c r="J29" t="s">
        <v>85</v>
      </c>
      <c r="K29" t="s">
        <v>86</v>
      </c>
      <c r="L29" t="s">
        <v>87</v>
      </c>
      <c r="M29" t="s">
        <v>88</v>
      </c>
      <c r="N29" t="s">
        <v>154</v>
      </c>
      <c r="O29" t="s">
        <v>90</v>
      </c>
      <c r="P29" t="s">
        <v>90</v>
      </c>
      <c r="Q29" t="s">
        <v>91</v>
      </c>
      <c r="R29" t="s">
        <v>115</v>
      </c>
      <c r="S29">
        <v>9</v>
      </c>
      <c r="T29">
        <v>5</v>
      </c>
      <c r="U29">
        <v>2009</v>
      </c>
      <c r="V2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9">
        <v>2010</v>
      </c>
      <c r="X29" t="s">
        <v>152</v>
      </c>
      <c r="Y29" t="s">
        <v>94</v>
      </c>
      <c r="Z29" t="s">
        <v>95</v>
      </c>
      <c r="AA29" t="s">
        <v>95</v>
      </c>
      <c r="AB29" t="s">
        <v>137</v>
      </c>
      <c r="AC29">
        <v>450</v>
      </c>
      <c r="AD29" t="s">
        <v>104</v>
      </c>
      <c r="AE29" t="s">
        <v>98</v>
      </c>
      <c r="AF29" t="s">
        <v>99</v>
      </c>
      <c r="AG29" t="s">
        <v>104</v>
      </c>
      <c r="AH29" t="s">
        <v>98</v>
      </c>
      <c r="AI29" t="s">
        <v>130</v>
      </c>
      <c r="AJ29" t="s">
        <v>101</v>
      </c>
      <c r="AK29">
        <v>1646</v>
      </c>
      <c r="AL29" t="s">
        <v>102</v>
      </c>
      <c r="AM29">
        <v>0</v>
      </c>
      <c r="AN29">
        <v>284</v>
      </c>
      <c r="AO29">
        <v>1930</v>
      </c>
      <c r="AP29" t="s">
        <v>103</v>
      </c>
      <c r="AQ29" t="s">
        <v>104</v>
      </c>
      <c r="AR29" t="s">
        <v>105</v>
      </c>
      <c r="AS29" t="s">
        <v>106</v>
      </c>
      <c r="AT29">
        <v>1940</v>
      </c>
      <c r="AU29">
        <v>0</v>
      </c>
      <c r="AV29">
        <v>0</v>
      </c>
      <c r="AW29">
        <f>ROUND(SUM(RawData[[#This Row],[TotalBsmtSF]],RawData[[#This Row],[1stFlrSF]],RawData[[#This Row],[2ndFlrSF]]),-2)</f>
        <v>3900</v>
      </c>
      <c r="AX29">
        <v>1940</v>
      </c>
      <c r="AY29">
        <v>1</v>
      </c>
      <c r="AZ29">
        <v>0</v>
      </c>
      <c r="BA29">
        <v>2</v>
      </c>
      <c r="BB29">
        <v>1</v>
      </c>
      <c r="BC29">
        <v>3</v>
      </c>
      <c r="BD29">
        <v>1</v>
      </c>
      <c r="BE29" t="s">
        <v>104</v>
      </c>
      <c r="BF29">
        <v>8</v>
      </c>
      <c r="BG29" t="s">
        <v>107</v>
      </c>
      <c r="BH29">
        <v>1</v>
      </c>
      <c r="BI29" t="s">
        <v>97</v>
      </c>
      <c r="BJ29" t="s">
        <v>108</v>
      </c>
      <c r="BK29">
        <v>2010</v>
      </c>
      <c r="BL29" t="s">
        <v>157</v>
      </c>
      <c r="BM29">
        <v>3</v>
      </c>
      <c r="BN29">
        <v>606</v>
      </c>
      <c r="BO29" t="s">
        <v>98</v>
      </c>
      <c r="BP29" t="s">
        <v>98</v>
      </c>
      <c r="BQ29" t="s">
        <v>105</v>
      </c>
      <c r="BR29">
        <v>168</v>
      </c>
      <c r="BS29">
        <v>95</v>
      </c>
      <c r="BT29">
        <v>0</v>
      </c>
      <c r="BU29">
        <v>0</v>
      </c>
      <c r="BV29">
        <v>0</v>
      </c>
      <c r="BW29">
        <v>0</v>
      </c>
      <c r="BX29" t="s">
        <v>83</v>
      </c>
      <c r="BY29" t="s">
        <v>83</v>
      </c>
      <c r="BZ29" t="s">
        <v>83</v>
      </c>
      <c r="CA29">
        <v>0</v>
      </c>
      <c r="CB29">
        <v>4</v>
      </c>
      <c r="CC29">
        <v>2010</v>
      </c>
      <c r="CD29" t="s">
        <v>158</v>
      </c>
      <c r="CE29" t="s">
        <v>159</v>
      </c>
      <c r="CF29" s="8">
        <v>395192</v>
      </c>
      <c r="CG29" s="8">
        <f>RawData[[#This Row],[SalePrice]]/RawData[[#This Row],[TotalSF Rounded]]</f>
        <v>101.33128205128205</v>
      </c>
      <c r="CH29" s="8">
        <f>ROUND(RawData[[#This Row],[$/sqft]],-1)</f>
        <v>100</v>
      </c>
    </row>
    <row r="30" spans="1:86" x14ac:dyDescent="0.2">
      <c r="A30">
        <v>775</v>
      </c>
      <c r="B30">
        <v>20</v>
      </c>
      <c r="C30" t="s">
        <v>81</v>
      </c>
      <c r="D30">
        <v>110</v>
      </c>
      <c r="E30">
        <v>14226</v>
      </c>
      <c r="F30" s="19">
        <f>ROUND((RawData[[#This Row],[LotArea]]/43560), 2)</f>
        <v>0.33</v>
      </c>
      <c r="G30" t="s">
        <v>82</v>
      </c>
      <c r="H30" t="s">
        <v>83</v>
      </c>
      <c r="I30" t="s">
        <v>84</v>
      </c>
      <c r="J30" t="s">
        <v>85</v>
      </c>
      <c r="K30" t="s">
        <v>86</v>
      </c>
      <c r="L30" t="s">
        <v>122</v>
      </c>
      <c r="M30" t="s">
        <v>88</v>
      </c>
      <c r="N30" t="s">
        <v>154</v>
      </c>
      <c r="O30" t="s">
        <v>90</v>
      </c>
      <c r="P30" t="s">
        <v>90</v>
      </c>
      <c r="Q30" t="s">
        <v>91</v>
      </c>
      <c r="R30" t="s">
        <v>115</v>
      </c>
      <c r="S30">
        <v>8</v>
      </c>
      <c r="T30">
        <v>5</v>
      </c>
      <c r="U30">
        <v>2006</v>
      </c>
      <c r="V3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0">
        <v>2006</v>
      </c>
      <c r="X30" t="s">
        <v>152</v>
      </c>
      <c r="Y30" t="s">
        <v>94</v>
      </c>
      <c r="Z30" t="s">
        <v>95</v>
      </c>
      <c r="AA30" t="s">
        <v>95</v>
      </c>
      <c r="AB30" t="s">
        <v>96</v>
      </c>
      <c r="AC30">
        <v>375</v>
      </c>
      <c r="AD30" t="s">
        <v>97</v>
      </c>
      <c r="AE30" t="s">
        <v>98</v>
      </c>
      <c r="AF30" t="s">
        <v>99</v>
      </c>
      <c r="AG30" t="s">
        <v>97</v>
      </c>
      <c r="AH30" t="s">
        <v>98</v>
      </c>
      <c r="AI30" t="s">
        <v>130</v>
      </c>
      <c r="AJ30" t="s">
        <v>102</v>
      </c>
      <c r="AK30">
        <v>0</v>
      </c>
      <c r="AL30" t="s">
        <v>102</v>
      </c>
      <c r="AM30">
        <v>0</v>
      </c>
      <c r="AN30">
        <v>1935</v>
      </c>
      <c r="AO30">
        <v>1935</v>
      </c>
      <c r="AP30" t="s">
        <v>103</v>
      </c>
      <c r="AQ30" t="s">
        <v>97</v>
      </c>
      <c r="AR30" t="s">
        <v>105</v>
      </c>
      <c r="AS30" t="s">
        <v>106</v>
      </c>
      <c r="AT30">
        <v>1973</v>
      </c>
      <c r="AU30">
        <v>0</v>
      </c>
      <c r="AV30">
        <v>0</v>
      </c>
      <c r="AW30">
        <f>ROUND(SUM(RawData[[#This Row],[TotalBsmtSF]],RawData[[#This Row],[1stFlrSF]],RawData[[#This Row],[2ndFlrSF]]),-2)</f>
        <v>3900</v>
      </c>
      <c r="AX30">
        <v>1973</v>
      </c>
      <c r="AY30">
        <v>0</v>
      </c>
      <c r="AZ30">
        <v>0</v>
      </c>
      <c r="BA30">
        <v>2</v>
      </c>
      <c r="BB30">
        <v>0</v>
      </c>
      <c r="BC30">
        <v>3</v>
      </c>
      <c r="BD30">
        <v>1</v>
      </c>
      <c r="BE30" t="s">
        <v>97</v>
      </c>
      <c r="BF30">
        <v>9</v>
      </c>
      <c r="BG30" t="s">
        <v>107</v>
      </c>
      <c r="BH30">
        <v>1</v>
      </c>
      <c r="BI30" t="s">
        <v>97</v>
      </c>
      <c r="BJ30" t="s">
        <v>108</v>
      </c>
      <c r="BK30">
        <v>2006</v>
      </c>
      <c r="BL30" t="s">
        <v>157</v>
      </c>
      <c r="BM30">
        <v>3</v>
      </c>
      <c r="BN30">
        <v>895</v>
      </c>
      <c r="BO30" t="s">
        <v>98</v>
      </c>
      <c r="BP30" t="s">
        <v>98</v>
      </c>
      <c r="BQ30" t="s">
        <v>105</v>
      </c>
      <c r="BR30">
        <v>315</v>
      </c>
      <c r="BS30">
        <v>45</v>
      </c>
      <c r="BT30">
        <v>0</v>
      </c>
      <c r="BU30">
        <v>0</v>
      </c>
      <c r="BV30">
        <v>0</v>
      </c>
      <c r="BW30">
        <v>0</v>
      </c>
      <c r="BX30" t="s">
        <v>83</v>
      </c>
      <c r="BY30" t="s">
        <v>83</v>
      </c>
      <c r="BZ30" t="s">
        <v>83</v>
      </c>
      <c r="CA30">
        <v>0</v>
      </c>
      <c r="CB30">
        <v>7</v>
      </c>
      <c r="CC30">
        <v>2007</v>
      </c>
      <c r="CD30" t="s">
        <v>158</v>
      </c>
      <c r="CE30" t="s">
        <v>159</v>
      </c>
      <c r="CF30" s="8">
        <v>395000</v>
      </c>
      <c r="CG30" s="8">
        <f>RawData[[#This Row],[SalePrice]]/RawData[[#This Row],[TotalSF Rounded]]</f>
        <v>101.28205128205128</v>
      </c>
      <c r="CH30" s="8">
        <f>ROUND(RawData[[#This Row],[$/sqft]],-1)</f>
        <v>100</v>
      </c>
    </row>
    <row r="31" spans="1:86" x14ac:dyDescent="0.2">
      <c r="A31">
        <v>1438</v>
      </c>
      <c r="B31">
        <v>20</v>
      </c>
      <c r="C31" t="s">
        <v>81</v>
      </c>
      <c r="D31">
        <v>96</v>
      </c>
      <c r="E31">
        <v>12444</v>
      </c>
      <c r="F31" s="19">
        <f>ROUND((RawData[[#This Row],[LotArea]]/43560), 2)</f>
        <v>0.28999999999999998</v>
      </c>
      <c r="G31" t="s">
        <v>82</v>
      </c>
      <c r="H31" t="s">
        <v>83</v>
      </c>
      <c r="I31" t="s">
        <v>84</v>
      </c>
      <c r="J31" t="s">
        <v>85</v>
      </c>
      <c r="K31" t="s">
        <v>86</v>
      </c>
      <c r="L31" t="s">
        <v>112</v>
      </c>
      <c r="M31" t="s">
        <v>88</v>
      </c>
      <c r="N31" t="s">
        <v>154</v>
      </c>
      <c r="O31" t="s">
        <v>90</v>
      </c>
      <c r="P31" t="s">
        <v>90</v>
      </c>
      <c r="Q31" t="s">
        <v>91</v>
      </c>
      <c r="R31" t="s">
        <v>115</v>
      </c>
      <c r="S31">
        <v>8</v>
      </c>
      <c r="T31">
        <v>5</v>
      </c>
      <c r="U31">
        <v>2008</v>
      </c>
      <c r="V3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1">
        <v>2008</v>
      </c>
      <c r="X31" t="s">
        <v>152</v>
      </c>
      <c r="Y31" t="s">
        <v>94</v>
      </c>
      <c r="Z31" t="s">
        <v>95</v>
      </c>
      <c r="AA31" t="s">
        <v>95</v>
      </c>
      <c r="AB31" t="s">
        <v>137</v>
      </c>
      <c r="AC31">
        <v>426</v>
      </c>
      <c r="AD31" t="s">
        <v>104</v>
      </c>
      <c r="AE31" t="s">
        <v>98</v>
      </c>
      <c r="AF31" t="s">
        <v>99</v>
      </c>
      <c r="AG31" t="s">
        <v>104</v>
      </c>
      <c r="AH31" t="s">
        <v>98</v>
      </c>
      <c r="AI31" t="s">
        <v>130</v>
      </c>
      <c r="AJ31" t="s">
        <v>101</v>
      </c>
      <c r="AK31">
        <v>1336</v>
      </c>
      <c r="AL31" t="s">
        <v>102</v>
      </c>
      <c r="AM31">
        <v>0</v>
      </c>
      <c r="AN31">
        <v>596</v>
      </c>
      <c r="AO31">
        <v>1932</v>
      </c>
      <c r="AP31" t="s">
        <v>103</v>
      </c>
      <c r="AQ31" t="s">
        <v>104</v>
      </c>
      <c r="AR31" t="s">
        <v>105</v>
      </c>
      <c r="AS31" t="s">
        <v>106</v>
      </c>
      <c r="AT31">
        <v>1932</v>
      </c>
      <c r="AU31">
        <v>0</v>
      </c>
      <c r="AV31">
        <v>0</v>
      </c>
      <c r="AW31">
        <f>ROUND(SUM(RawData[[#This Row],[TotalBsmtSF]],RawData[[#This Row],[1stFlrSF]],RawData[[#This Row],[2ndFlrSF]]),-2)</f>
        <v>3900</v>
      </c>
      <c r="AX31">
        <v>1932</v>
      </c>
      <c r="AY31">
        <v>1</v>
      </c>
      <c r="AZ31">
        <v>0</v>
      </c>
      <c r="BA31">
        <v>2</v>
      </c>
      <c r="BB31">
        <v>0</v>
      </c>
      <c r="BC31">
        <v>2</v>
      </c>
      <c r="BD31">
        <v>1</v>
      </c>
      <c r="BE31" t="s">
        <v>104</v>
      </c>
      <c r="BF31">
        <v>7</v>
      </c>
      <c r="BG31" t="s">
        <v>107</v>
      </c>
      <c r="BH31">
        <v>1</v>
      </c>
      <c r="BI31" t="s">
        <v>97</v>
      </c>
      <c r="BJ31" t="s">
        <v>108</v>
      </c>
      <c r="BK31">
        <v>2008</v>
      </c>
      <c r="BL31" t="s">
        <v>157</v>
      </c>
      <c r="BM31">
        <v>3</v>
      </c>
      <c r="BN31">
        <v>774</v>
      </c>
      <c r="BO31" t="s">
        <v>98</v>
      </c>
      <c r="BP31" t="s">
        <v>98</v>
      </c>
      <c r="BQ31" t="s">
        <v>105</v>
      </c>
      <c r="BR31">
        <v>0</v>
      </c>
      <c r="BS31">
        <v>66</v>
      </c>
      <c r="BT31">
        <v>0</v>
      </c>
      <c r="BU31">
        <v>304</v>
      </c>
      <c r="BV31">
        <v>0</v>
      </c>
      <c r="BW31">
        <v>0</v>
      </c>
      <c r="BX31" t="s">
        <v>83</v>
      </c>
      <c r="BY31" t="s">
        <v>83</v>
      </c>
      <c r="BZ31" t="s">
        <v>83</v>
      </c>
      <c r="CA31">
        <v>0</v>
      </c>
      <c r="CB31">
        <v>11</v>
      </c>
      <c r="CC31">
        <v>2008</v>
      </c>
      <c r="CD31" t="s">
        <v>158</v>
      </c>
      <c r="CE31" t="s">
        <v>159</v>
      </c>
      <c r="CF31" s="8">
        <v>394617</v>
      </c>
      <c r="CG31" s="8">
        <f>RawData[[#This Row],[SalePrice]]/RawData[[#This Row],[TotalSF Rounded]]</f>
        <v>101.18384615384615</v>
      </c>
      <c r="CH31" s="8">
        <f>ROUND(RawData[[#This Row],[$/sqft]],-1)</f>
        <v>100</v>
      </c>
    </row>
    <row r="32" spans="1:86" x14ac:dyDescent="0.2">
      <c r="A32">
        <v>379</v>
      </c>
      <c r="B32">
        <v>20</v>
      </c>
      <c r="C32" t="s">
        <v>81</v>
      </c>
      <c r="D32">
        <v>88</v>
      </c>
      <c r="E32">
        <v>11394</v>
      </c>
      <c r="F32" s="19">
        <f>ROUND((RawData[[#This Row],[LotArea]]/43560), 2)</f>
        <v>0.26</v>
      </c>
      <c r="G32" t="s">
        <v>82</v>
      </c>
      <c r="H32" t="s">
        <v>83</v>
      </c>
      <c r="I32" t="s">
        <v>84</v>
      </c>
      <c r="J32" t="s">
        <v>85</v>
      </c>
      <c r="K32" t="s">
        <v>86</v>
      </c>
      <c r="L32" t="s">
        <v>122</v>
      </c>
      <c r="M32" t="s">
        <v>88</v>
      </c>
      <c r="N32" t="s">
        <v>200</v>
      </c>
      <c r="O32" t="s">
        <v>90</v>
      </c>
      <c r="P32" t="s">
        <v>90</v>
      </c>
      <c r="Q32" t="s">
        <v>91</v>
      </c>
      <c r="R32" t="s">
        <v>115</v>
      </c>
      <c r="S32">
        <v>9</v>
      </c>
      <c r="T32">
        <v>2</v>
      </c>
      <c r="U32">
        <v>2010</v>
      </c>
      <c r="V3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2010</v>
      </c>
      <c r="W32">
        <v>2010</v>
      </c>
      <c r="X32" t="s">
        <v>152</v>
      </c>
      <c r="Y32" t="s">
        <v>94</v>
      </c>
      <c r="Z32" t="s">
        <v>95</v>
      </c>
      <c r="AA32" t="s">
        <v>95</v>
      </c>
      <c r="AB32" t="s">
        <v>137</v>
      </c>
      <c r="AC32">
        <v>350</v>
      </c>
      <c r="AD32" t="s">
        <v>97</v>
      </c>
      <c r="AE32" t="s">
        <v>98</v>
      </c>
      <c r="AF32" t="s">
        <v>99</v>
      </c>
      <c r="AG32" t="s">
        <v>104</v>
      </c>
      <c r="AH32" t="s">
        <v>98</v>
      </c>
      <c r="AI32" t="s">
        <v>130</v>
      </c>
      <c r="AJ32" t="s">
        <v>101</v>
      </c>
      <c r="AK32">
        <v>1445</v>
      </c>
      <c r="AL32" t="s">
        <v>102</v>
      </c>
      <c r="AM32">
        <v>0</v>
      </c>
      <c r="AN32">
        <v>411</v>
      </c>
      <c r="AO32">
        <v>1856</v>
      </c>
      <c r="AP32" t="s">
        <v>103</v>
      </c>
      <c r="AQ32" t="s">
        <v>104</v>
      </c>
      <c r="AR32" t="s">
        <v>105</v>
      </c>
      <c r="AS32" t="s">
        <v>106</v>
      </c>
      <c r="AT32">
        <v>1856</v>
      </c>
      <c r="AU32">
        <v>0</v>
      </c>
      <c r="AV32">
        <v>0</v>
      </c>
      <c r="AW32">
        <f>ROUND(SUM(RawData[[#This Row],[TotalBsmtSF]],RawData[[#This Row],[1stFlrSF]],RawData[[#This Row],[2ndFlrSF]]),-2)</f>
        <v>3700</v>
      </c>
      <c r="AX32">
        <v>1856</v>
      </c>
      <c r="AY32">
        <v>1</v>
      </c>
      <c r="AZ32">
        <v>0</v>
      </c>
      <c r="BA32">
        <v>1</v>
      </c>
      <c r="BB32">
        <v>1</v>
      </c>
      <c r="BC32">
        <v>1</v>
      </c>
      <c r="BD32">
        <v>1</v>
      </c>
      <c r="BE32" t="s">
        <v>104</v>
      </c>
      <c r="BF32">
        <v>8</v>
      </c>
      <c r="BG32" t="s">
        <v>107</v>
      </c>
      <c r="BH32">
        <v>1</v>
      </c>
      <c r="BI32" t="s">
        <v>104</v>
      </c>
      <c r="BJ32" t="s">
        <v>108</v>
      </c>
      <c r="BK32">
        <v>2010</v>
      </c>
      <c r="BL32" t="s">
        <v>157</v>
      </c>
      <c r="BM32">
        <v>3</v>
      </c>
      <c r="BN32">
        <v>834</v>
      </c>
      <c r="BO32" t="s">
        <v>98</v>
      </c>
      <c r="BP32" t="s">
        <v>98</v>
      </c>
      <c r="BQ32" t="s">
        <v>105</v>
      </c>
      <c r="BR32">
        <v>113</v>
      </c>
      <c r="BS32">
        <v>0</v>
      </c>
      <c r="BT32">
        <v>0</v>
      </c>
      <c r="BU32">
        <v>0</v>
      </c>
      <c r="BV32">
        <v>0</v>
      </c>
      <c r="BW32">
        <v>0</v>
      </c>
      <c r="BX32" t="s">
        <v>83</v>
      </c>
      <c r="BY32" t="s">
        <v>83</v>
      </c>
      <c r="BZ32" t="s">
        <v>83</v>
      </c>
      <c r="CA32">
        <v>0</v>
      </c>
      <c r="CB32">
        <v>6</v>
      </c>
      <c r="CC32">
        <v>2010</v>
      </c>
      <c r="CD32" t="s">
        <v>158</v>
      </c>
      <c r="CE32" t="s">
        <v>159</v>
      </c>
      <c r="CF32" s="8">
        <v>394432</v>
      </c>
      <c r="CG32" s="8">
        <f>RawData[[#This Row],[SalePrice]]/RawData[[#This Row],[TotalSF Rounded]]</f>
        <v>106.60324324324324</v>
      </c>
      <c r="CH32" s="8">
        <f>ROUND(RawData[[#This Row],[$/sqft]],-1)</f>
        <v>110</v>
      </c>
    </row>
    <row r="33" spans="1:86" x14ac:dyDescent="0.2">
      <c r="A33">
        <v>1182</v>
      </c>
      <c r="B33">
        <v>120</v>
      </c>
      <c r="C33" t="s">
        <v>142</v>
      </c>
      <c r="D33">
        <v>64</v>
      </c>
      <c r="E33">
        <v>5587</v>
      </c>
      <c r="F33" s="19">
        <f>ROUND((RawData[[#This Row],[LotArea]]/43560), 2)</f>
        <v>0.13</v>
      </c>
      <c r="G33" t="s">
        <v>82</v>
      </c>
      <c r="H33" t="s">
        <v>83</v>
      </c>
      <c r="I33" t="s">
        <v>120</v>
      </c>
      <c r="J33" t="s">
        <v>199</v>
      </c>
      <c r="K33" t="s">
        <v>86</v>
      </c>
      <c r="L33" t="s">
        <v>87</v>
      </c>
      <c r="M33" t="s">
        <v>194</v>
      </c>
      <c r="N33" t="s">
        <v>123</v>
      </c>
      <c r="O33" t="s">
        <v>90</v>
      </c>
      <c r="P33" t="s">
        <v>90</v>
      </c>
      <c r="Q33" t="s">
        <v>179</v>
      </c>
      <c r="R33" t="s">
        <v>115</v>
      </c>
      <c r="S33">
        <v>8</v>
      </c>
      <c r="T33">
        <v>5</v>
      </c>
      <c r="U33">
        <v>2008</v>
      </c>
      <c r="V3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3">
        <v>2008</v>
      </c>
      <c r="X33" t="s">
        <v>152</v>
      </c>
      <c r="Y33" t="s">
        <v>94</v>
      </c>
      <c r="Z33" t="s">
        <v>180</v>
      </c>
      <c r="AA33" t="s">
        <v>181</v>
      </c>
      <c r="AB33" t="s">
        <v>137</v>
      </c>
      <c r="AC33">
        <v>186</v>
      </c>
      <c r="AD33" t="s">
        <v>104</v>
      </c>
      <c r="AE33" t="s">
        <v>98</v>
      </c>
      <c r="AF33" t="s">
        <v>99</v>
      </c>
      <c r="AG33" t="s">
        <v>104</v>
      </c>
      <c r="AH33" t="s">
        <v>98</v>
      </c>
      <c r="AI33" t="s">
        <v>97</v>
      </c>
      <c r="AJ33" t="s">
        <v>101</v>
      </c>
      <c r="AK33">
        <v>1480</v>
      </c>
      <c r="AL33" t="s">
        <v>102</v>
      </c>
      <c r="AM33">
        <v>0</v>
      </c>
      <c r="AN33">
        <v>120</v>
      </c>
      <c r="AO33">
        <v>1600</v>
      </c>
      <c r="AP33" t="s">
        <v>103</v>
      </c>
      <c r="AQ33" t="s">
        <v>104</v>
      </c>
      <c r="AR33" t="s">
        <v>105</v>
      </c>
      <c r="AS33" t="s">
        <v>106</v>
      </c>
      <c r="AT33">
        <v>1652</v>
      </c>
      <c r="AU33">
        <v>0</v>
      </c>
      <c r="AV33">
        <v>0</v>
      </c>
      <c r="AW33">
        <f>ROUND(SUM(RawData[[#This Row],[TotalBsmtSF]],RawData[[#This Row],[1stFlrSF]],RawData[[#This Row],[2ndFlrSF]]),-2)</f>
        <v>3300</v>
      </c>
      <c r="AX33">
        <v>1652</v>
      </c>
      <c r="AY33">
        <v>1</v>
      </c>
      <c r="AZ33">
        <v>1</v>
      </c>
      <c r="BA33">
        <v>2</v>
      </c>
      <c r="BB33">
        <v>0</v>
      </c>
      <c r="BC33">
        <v>2</v>
      </c>
      <c r="BD33">
        <v>1</v>
      </c>
      <c r="BE33" t="s">
        <v>97</v>
      </c>
      <c r="BF33">
        <v>5</v>
      </c>
      <c r="BG33" t="s">
        <v>107</v>
      </c>
      <c r="BH33">
        <v>1</v>
      </c>
      <c r="BI33" t="s">
        <v>97</v>
      </c>
      <c r="BJ33" t="s">
        <v>108</v>
      </c>
      <c r="BK33">
        <v>2008</v>
      </c>
      <c r="BL33" t="s">
        <v>157</v>
      </c>
      <c r="BM33">
        <v>2</v>
      </c>
      <c r="BN33">
        <v>482</v>
      </c>
      <c r="BO33" t="s">
        <v>98</v>
      </c>
      <c r="BP33" t="s">
        <v>98</v>
      </c>
      <c r="BQ33" t="s">
        <v>105</v>
      </c>
      <c r="BR33">
        <v>162</v>
      </c>
      <c r="BS33">
        <v>53</v>
      </c>
      <c r="BT33">
        <v>0</v>
      </c>
      <c r="BU33">
        <v>153</v>
      </c>
      <c r="BV33">
        <v>0</v>
      </c>
      <c r="BW33">
        <v>0</v>
      </c>
      <c r="BX33" t="s">
        <v>83</v>
      </c>
      <c r="BY33" t="s">
        <v>83</v>
      </c>
      <c r="BZ33" t="s">
        <v>83</v>
      </c>
      <c r="CA33">
        <v>0</v>
      </c>
      <c r="CB33">
        <v>11</v>
      </c>
      <c r="CC33">
        <v>2008</v>
      </c>
      <c r="CD33" t="s">
        <v>158</v>
      </c>
      <c r="CE33" t="s">
        <v>159</v>
      </c>
      <c r="CF33" s="8">
        <v>392500</v>
      </c>
      <c r="CG33" s="8">
        <f>RawData[[#This Row],[SalePrice]]/RawData[[#This Row],[TotalSF Rounded]]</f>
        <v>118.93939393939394</v>
      </c>
      <c r="CH33" s="8">
        <f>ROUND(RawData[[#This Row],[$/sqft]],-1)</f>
        <v>120</v>
      </c>
    </row>
    <row r="34" spans="1:86" x14ac:dyDescent="0.2">
      <c r="A34">
        <v>689</v>
      </c>
      <c r="B34">
        <v>20</v>
      </c>
      <c r="C34" t="s">
        <v>81</v>
      </c>
      <c r="D34">
        <v>60</v>
      </c>
      <c r="E34">
        <v>8089</v>
      </c>
      <c r="F34" s="19">
        <f>ROUND((RawData[[#This Row],[LotArea]]/43560), 2)</f>
        <v>0.19</v>
      </c>
      <c r="G34" t="s">
        <v>82</v>
      </c>
      <c r="H34" t="s">
        <v>83</v>
      </c>
      <c r="I34" t="s">
        <v>84</v>
      </c>
      <c r="J34" t="s">
        <v>199</v>
      </c>
      <c r="K34" t="s">
        <v>86</v>
      </c>
      <c r="L34" t="s">
        <v>87</v>
      </c>
      <c r="M34" t="s">
        <v>88</v>
      </c>
      <c r="N34" t="s">
        <v>200</v>
      </c>
      <c r="O34" t="s">
        <v>90</v>
      </c>
      <c r="P34" t="s">
        <v>90</v>
      </c>
      <c r="Q34" t="s">
        <v>91</v>
      </c>
      <c r="R34" t="s">
        <v>115</v>
      </c>
      <c r="S34">
        <v>8</v>
      </c>
      <c r="T34">
        <v>6</v>
      </c>
      <c r="U34">
        <v>2007</v>
      </c>
      <c r="V3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4">
        <v>2007</v>
      </c>
      <c r="X34" t="s">
        <v>93</v>
      </c>
      <c r="Y34" t="s">
        <v>94</v>
      </c>
      <c r="Z34" t="s">
        <v>116</v>
      </c>
      <c r="AA34" t="s">
        <v>116</v>
      </c>
      <c r="AB34" t="s">
        <v>96</v>
      </c>
      <c r="AC34">
        <v>0</v>
      </c>
      <c r="AD34" t="s">
        <v>97</v>
      </c>
      <c r="AE34" t="s">
        <v>98</v>
      </c>
      <c r="AF34" t="s">
        <v>99</v>
      </c>
      <c r="AG34" t="s">
        <v>97</v>
      </c>
      <c r="AH34" t="s">
        <v>98</v>
      </c>
      <c r="AI34" t="s">
        <v>130</v>
      </c>
      <c r="AJ34" t="s">
        <v>101</v>
      </c>
      <c r="AK34">
        <v>945</v>
      </c>
      <c r="AL34" t="s">
        <v>102</v>
      </c>
      <c r="AM34">
        <v>0</v>
      </c>
      <c r="AN34">
        <v>474</v>
      </c>
      <c r="AO34">
        <v>1419</v>
      </c>
      <c r="AP34" t="s">
        <v>103</v>
      </c>
      <c r="AQ34" t="s">
        <v>104</v>
      </c>
      <c r="AR34" t="s">
        <v>105</v>
      </c>
      <c r="AS34" t="s">
        <v>106</v>
      </c>
      <c r="AT34">
        <v>1419</v>
      </c>
      <c r="AU34">
        <v>0</v>
      </c>
      <c r="AV34">
        <v>0</v>
      </c>
      <c r="AW34">
        <f>ROUND(SUM(RawData[[#This Row],[TotalBsmtSF]],RawData[[#This Row],[1stFlrSF]],RawData[[#This Row],[2ndFlrSF]]),-2)</f>
        <v>2800</v>
      </c>
      <c r="AX34">
        <v>1419</v>
      </c>
      <c r="AY34">
        <v>1</v>
      </c>
      <c r="AZ34">
        <v>0</v>
      </c>
      <c r="BA34">
        <v>2</v>
      </c>
      <c r="BB34">
        <v>0</v>
      </c>
      <c r="BC34">
        <v>2</v>
      </c>
      <c r="BD34">
        <v>1</v>
      </c>
      <c r="BE34" t="s">
        <v>97</v>
      </c>
      <c r="BF34">
        <v>7</v>
      </c>
      <c r="BG34" t="s">
        <v>107</v>
      </c>
      <c r="BH34">
        <v>1</v>
      </c>
      <c r="BI34" t="s">
        <v>97</v>
      </c>
      <c r="BJ34" t="s">
        <v>108</v>
      </c>
      <c r="BK34">
        <v>2007</v>
      </c>
      <c r="BL34" t="s">
        <v>109</v>
      </c>
      <c r="BM34">
        <v>2</v>
      </c>
      <c r="BN34">
        <v>567</v>
      </c>
      <c r="BO34" t="s">
        <v>98</v>
      </c>
      <c r="BP34" t="s">
        <v>98</v>
      </c>
      <c r="BQ34" t="s">
        <v>105</v>
      </c>
      <c r="BR34">
        <v>140</v>
      </c>
      <c r="BS34">
        <v>0</v>
      </c>
      <c r="BT34">
        <v>0</v>
      </c>
      <c r="BU34">
        <v>0</v>
      </c>
      <c r="BV34">
        <v>0</v>
      </c>
      <c r="BW34">
        <v>0</v>
      </c>
      <c r="BX34" t="s">
        <v>83</v>
      </c>
      <c r="BY34" t="s">
        <v>83</v>
      </c>
      <c r="BZ34" t="s">
        <v>83</v>
      </c>
      <c r="CA34">
        <v>0</v>
      </c>
      <c r="CB34">
        <v>10</v>
      </c>
      <c r="CC34">
        <v>2007</v>
      </c>
      <c r="CD34" t="s">
        <v>158</v>
      </c>
      <c r="CE34" t="s">
        <v>159</v>
      </c>
      <c r="CF34" s="8">
        <v>392000</v>
      </c>
      <c r="CG34" s="8">
        <f>RawData[[#This Row],[SalePrice]]/RawData[[#This Row],[TotalSF Rounded]]</f>
        <v>140</v>
      </c>
      <c r="CH34" s="8">
        <f>ROUND(RawData[[#This Row],[$/sqft]],-1)</f>
        <v>140</v>
      </c>
    </row>
    <row r="35" spans="1:86" x14ac:dyDescent="0.2">
      <c r="A35">
        <v>225</v>
      </c>
      <c r="B35">
        <v>20</v>
      </c>
      <c r="C35" t="s">
        <v>81</v>
      </c>
      <c r="D35">
        <v>103</v>
      </c>
      <c r="E35">
        <v>13472</v>
      </c>
      <c r="F35" s="19">
        <f>ROUND((RawData[[#This Row],[LotArea]]/43560), 2)</f>
        <v>0.31</v>
      </c>
      <c r="G35" t="s">
        <v>82</v>
      </c>
      <c r="H35" t="s">
        <v>83</v>
      </c>
      <c r="I35" t="s">
        <v>84</v>
      </c>
      <c r="J35" t="s">
        <v>85</v>
      </c>
      <c r="K35" t="s">
        <v>86</v>
      </c>
      <c r="L35" t="s">
        <v>87</v>
      </c>
      <c r="M35" t="s">
        <v>88</v>
      </c>
      <c r="N35" t="s">
        <v>154</v>
      </c>
      <c r="O35" t="s">
        <v>90</v>
      </c>
      <c r="P35" t="s">
        <v>90</v>
      </c>
      <c r="Q35" t="s">
        <v>91</v>
      </c>
      <c r="R35" t="s">
        <v>115</v>
      </c>
      <c r="S35">
        <v>10</v>
      </c>
      <c r="T35">
        <v>5</v>
      </c>
      <c r="U35">
        <v>2003</v>
      </c>
      <c r="V3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5">
        <v>2003</v>
      </c>
      <c r="X35" t="s">
        <v>152</v>
      </c>
      <c r="Y35" t="s">
        <v>94</v>
      </c>
      <c r="Z35" t="s">
        <v>95</v>
      </c>
      <c r="AA35" t="s">
        <v>95</v>
      </c>
      <c r="AB35" t="s">
        <v>96</v>
      </c>
      <c r="AC35">
        <v>922</v>
      </c>
      <c r="AD35" t="s">
        <v>104</v>
      </c>
      <c r="AE35" t="s">
        <v>98</v>
      </c>
      <c r="AF35" t="s">
        <v>99</v>
      </c>
      <c r="AG35" t="s">
        <v>104</v>
      </c>
      <c r="AH35" t="s">
        <v>98</v>
      </c>
      <c r="AI35" t="s">
        <v>97</v>
      </c>
      <c r="AJ35" t="s">
        <v>101</v>
      </c>
      <c r="AK35">
        <v>56</v>
      </c>
      <c r="AL35" t="s">
        <v>102</v>
      </c>
      <c r="AM35">
        <v>0</v>
      </c>
      <c r="AN35">
        <v>2336</v>
      </c>
      <c r="AO35">
        <v>2392</v>
      </c>
      <c r="AP35" t="s">
        <v>103</v>
      </c>
      <c r="AQ35" t="s">
        <v>104</v>
      </c>
      <c r="AR35" t="s">
        <v>105</v>
      </c>
      <c r="AS35" t="s">
        <v>106</v>
      </c>
      <c r="AT35">
        <v>2392</v>
      </c>
      <c r="AU35">
        <v>0</v>
      </c>
      <c r="AV35">
        <v>0</v>
      </c>
      <c r="AW35">
        <f>ROUND(SUM(RawData[[#This Row],[TotalBsmtSF]],RawData[[#This Row],[1stFlrSF]],RawData[[#This Row],[2ndFlrSF]]),-2)</f>
        <v>4800</v>
      </c>
      <c r="AX35">
        <v>2392</v>
      </c>
      <c r="AY35">
        <v>0</v>
      </c>
      <c r="AZ35">
        <v>0</v>
      </c>
      <c r="BA35">
        <v>2</v>
      </c>
      <c r="BB35">
        <v>0</v>
      </c>
      <c r="BC35">
        <v>3</v>
      </c>
      <c r="BD35">
        <v>1</v>
      </c>
      <c r="BE35" t="s">
        <v>104</v>
      </c>
      <c r="BF35">
        <v>8</v>
      </c>
      <c r="BG35" t="s">
        <v>107</v>
      </c>
      <c r="BH35">
        <v>1</v>
      </c>
      <c r="BI35" t="s">
        <v>104</v>
      </c>
      <c r="BJ35" t="s">
        <v>108</v>
      </c>
      <c r="BK35">
        <v>2003</v>
      </c>
      <c r="BL35" t="s">
        <v>157</v>
      </c>
      <c r="BM35">
        <v>3</v>
      </c>
      <c r="BN35">
        <v>968</v>
      </c>
      <c r="BO35" t="s">
        <v>98</v>
      </c>
      <c r="BP35" t="s">
        <v>98</v>
      </c>
      <c r="BQ35" t="s">
        <v>105</v>
      </c>
      <c r="BR35">
        <v>248</v>
      </c>
      <c r="BS35">
        <v>105</v>
      </c>
      <c r="BT35">
        <v>0</v>
      </c>
      <c r="BU35">
        <v>0</v>
      </c>
      <c r="BV35">
        <v>0</v>
      </c>
      <c r="BW35">
        <v>0</v>
      </c>
      <c r="BX35" t="s">
        <v>83</v>
      </c>
      <c r="BY35" t="s">
        <v>83</v>
      </c>
      <c r="BZ35" t="s">
        <v>83</v>
      </c>
      <c r="CA35">
        <v>0</v>
      </c>
      <c r="CB35">
        <v>6</v>
      </c>
      <c r="CC35">
        <v>2009</v>
      </c>
      <c r="CD35" t="s">
        <v>110</v>
      </c>
      <c r="CE35" t="s">
        <v>111</v>
      </c>
      <c r="CF35" s="8">
        <v>386250</v>
      </c>
      <c r="CG35" s="8">
        <f>RawData[[#This Row],[SalePrice]]/RawData[[#This Row],[TotalSF Rounded]]</f>
        <v>80.46875</v>
      </c>
      <c r="CH35" s="8">
        <f>ROUND(RawData[[#This Row],[$/sqft]],-1)</f>
        <v>80</v>
      </c>
    </row>
    <row r="36" spans="1:86" x14ac:dyDescent="0.2">
      <c r="A36">
        <v>54</v>
      </c>
      <c r="B36">
        <v>20</v>
      </c>
      <c r="C36" t="s">
        <v>81</v>
      </c>
      <c r="D36">
        <v>68</v>
      </c>
      <c r="E36">
        <v>50271</v>
      </c>
      <c r="F36" s="19">
        <f>ROUND((RawData[[#This Row],[LotArea]]/43560), 2)</f>
        <v>1.1499999999999999</v>
      </c>
      <c r="G36" t="s">
        <v>82</v>
      </c>
      <c r="H36" t="s">
        <v>83</v>
      </c>
      <c r="I36" t="s">
        <v>120</v>
      </c>
      <c r="J36" t="s">
        <v>195</v>
      </c>
      <c r="K36" t="s">
        <v>86</v>
      </c>
      <c r="L36" t="s">
        <v>87</v>
      </c>
      <c r="M36" t="s">
        <v>88</v>
      </c>
      <c r="N36" t="s">
        <v>113</v>
      </c>
      <c r="O36" t="s">
        <v>90</v>
      </c>
      <c r="P36" t="s">
        <v>90</v>
      </c>
      <c r="Q36" t="s">
        <v>91</v>
      </c>
      <c r="R36" t="s">
        <v>115</v>
      </c>
      <c r="S36">
        <v>9</v>
      </c>
      <c r="T36">
        <v>5</v>
      </c>
      <c r="U36">
        <v>1981</v>
      </c>
      <c r="V3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36">
        <v>1987</v>
      </c>
      <c r="X36" t="s">
        <v>93</v>
      </c>
      <c r="Y36" t="s">
        <v>196</v>
      </c>
      <c r="Z36" t="s">
        <v>155</v>
      </c>
      <c r="AA36" t="s">
        <v>125</v>
      </c>
      <c r="AB36" t="s">
        <v>117</v>
      </c>
      <c r="AC36">
        <v>0</v>
      </c>
      <c r="AD36" t="s">
        <v>97</v>
      </c>
      <c r="AE36" t="s">
        <v>98</v>
      </c>
      <c r="AF36" t="s">
        <v>118</v>
      </c>
      <c r="AG36" t="s">
        <v>104</v>
      </c>
      <c r="AH36" t="s">
        <v>98</v>
      </c>
      <c r="AI36" t="s">
        <v>97</v>
      </c>
      <c r="AJ36" t="s">
        <v>101</v>
      </c>
      <c r="AK36">
        <v>1810</v>
      </c>
      <c r="AL36" t="s">
        <v>102</v>
      </c>
      <c r="AM36">
        <v>0</v>
      </c>
      <c r="AN36">
        <v>32</v>
      </c>
      <c r="AO36">
        <v>1842</v>
      </c>
      <c r="AP36" t="s">
        <v>103</v>
      </c>
      <c r="AQ36" t="s">
        <v>97</v>
      </c>
      <c r="AR36" t="s">
        <v>105</v>
      </c>
      <c r="AS36" t="s">
        <v>106</v>
      </c>
      <c r="AT36">
        <v>1842</v>
      </c>
      <c r="AU36">
        <v>0</v>
      </c>
      <c r="AV36">
        <v>0</v>
      </c>
      <c r="AW36">
        <f>ROUND(SUM(RawData[[#This Row],[TotalBsmtSF]],RawData[[#This Row],[1stFlrSF]],RawData[[#This Row],[2ndFlrSF]]),-2)</f>
        <v>3700</v>
      </c>
      <c r="AX36">
        <v>1842</v>
      </c>
      <c r="AY36">
        <v>2</v>
      </c>
      <c r="AZ36">
        <v>0</v>
      </c>
      <c r="BA36">
        <v>0</v>
      </c>
      <c r="BB36">
        <v>1</v>
      </c>
      <c r="BC36">
        <v>0</v>
      </c>
      <c r="BD36">
        <v>1</v>
      </c>
      <c r="BE36" t="s">
        <v>97</v>
      </c>
      <c r="BF36">
        <v>5</v>
      </c>
      <c r="BG36" t="s">
        <v>107</v>
      </c>
      <c r="BH36">
        <v>1</v>
      </c>
      <c r="BI36" t="s">
        <v>97</v>
      </c>
      <c r="BJ36" t="s">
        <v>108</v>
      </c>
      <c r="BK36">
        <v>1981</v>
      </c>
      <c r="BL36" t="s">
        <v>157</v>
      </c>
      <c r="BM36">
        <v>3</v>
      </c>
      <c r="BN36">
        <v>894</v>
      </c>
      <c r="BO36" t="s">
        <v>98</v>
      </c>
      <c r="BP36" t="s">
        <v>98</v>
      </c>
      <c r="BQ36" t="s">
        <v>105</v>
      </c>
      <c r="BR36">
        <v>857</v>
      </c>
      <c r="BS36">
        <v>72</v>
      </c>
      <c r="BT36">
        <v>0</v>
      </c>
      <c r="BU36">
        <v>0</v>
      </c>
      <c r="BV36">
        <v>0</v>
      </c>
      <c r="BW36">
        <v>0</v>
      </c>
      <c r="BX36" t="s">
        <v>83</v>
      </c>
      <c r="BY36" t="s">
        <v>83</v>
      </c>
      <c r="BZ36" t="s">
        <v>83</v>
      </c>
      <c r="CA36">
        <v>0</v>
      </c>
      <c r="CB36">
        <v>11</v>
      </c>
      <c r="CC36">
        <v>2006</v>
      </c>
      <c r="CD36" t="s">
        <v>110</v>
      </c>
      <c r="CE36" t="s">
        <v>111</v>
      </c>
      <c r="CF36" s="8">
        <v>385000</v>
      </c>
      <c r="CG36" s="8">
        <f>RawData[[#This Row],[SalePrice]]/RawData[[#This Row],[TotalSF Rounded]]</f>
        <v>104.05405405405405</v>
      </c>
      <c r="CH36" s="8">
        <f>ROUND(RawData[[#This Row],[$/sqft]],-1)</f>
        <v>100</v>
      </c>
    </row>
    <row r="37" spans="1:86" x14ac:dyDescent="0.2">
      <c r="A37">
        <v>826</v>
      </c>
      <c r="B37">
        <v>20</v>
      </c>
      <c r="C37" t="s">
        <v>81</v>
      </c>
      <c r="D37">
        <v>114</v>
      </c>
      <c r="E37">
        <v>14803</v>
      </c>
      <c r="F37" s="19">
        <f>ROUND((RawData[[#This Row],[LotArea]]/43560), 2)</f>
        <v>0.34</v>
      </c>
      <c r="G37" t="s">
        <v>82</v>
      </c>
      <c r="H37" t="s">
        <v>83</v>
      </c>
      <c r="I37" t="s">
        <v>84</v>
      </c>
      <c r="J37" t="s">
        <v>85</v>
      </c>
      <c r="K37" t="s">
        <v>86</v>
      </c>
      <c r="L37" t="s">
        <v>87</v>
      </c>
      <c r="M37" t="s">
        <v>88</v>
      </c>
      <c r="N37" t="s">
        <v>154</v>
      </c>
      <c r="O37" t="s">
        <v>139</v>
      </c>
      <c r="P37" t="s">
        <v>139</v>
      </c>
      <c r="Q37" t="s">
        <v>91</v>
      </c>
      <c r="R37" t="s">
        <v>115</v>
      </c>
      <c r="S37">
        <v>10</v>
      </c>
      <c r="T37">
        <v>5</v>
      </c>
      <c r="U37">
        <v>2007</v>
      </c>
      <c r="V3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7">
        <v>2008</v>
      </c>
      <c r="X37" t="s">
        <v>152</v>
      </c>
      <c r="Y37" t="s">
        <v>94</v>
      </c>
      <c r="Z37" t="s">
        <v>180</v>
      </c>
      <c r="AA37" t="s">
        <v>181</v>
      </c>
      <c r="AB37" t="s">
        <v>96</v>
      </c>
      <c r="AC37">
        <v>816</v>
      </c>
      <c r="AD37" t="s">
        <v>104</v>
      </c>
      <c r="AE37" t="s">
        <v>98</v>
      </c>
      <c r="AF37" t="s">
        <v>99</v>
      </c>
      <c r="AG37" t="s">
        <v>104</v>
      </c>
      <c r="AH37" t="s">
        <v>98</v>
      </c>
      <c r="AI37" t="s">
        <v>130</v>
      </c>
      <c r="AJ37" t="s">
        <v>101</v>
      </c>
      <c r="AK37">
        <v>1636</v>
      </c>
      <c r="AL37" t="s">
        <v>102</v>
      </c>
      <c r="AM37">
        <v>0</v>
      </c>
      <c r="AN37">
        <v>442</v>
      </c>
      <c r="AO37">
        <v>2078</v>
      </c>
      <c r="AP37" t="s">
        <v>103</v>
      </c>
      <c r="AQ37" t="s">
        <v>104</v>
      </c>
      <c r="AR37" t="s">
        <v>105</v>
      </c>
      <c r="AS37" t="s">
        <v>106</v>
      </c>
      <c r="AT37">
        <v>2084</v>
      </c>
      <c r="AU37">
        <v>0</v>
      </c>
      <c r="AV37">
        <v>0</v>
      </c>
      <c r="AW37">
        <f>ROUND(SUM(RawData[[#This Row],[TotalBsmtSF]],RawData[[#This Row],[1stFlrSF]],RawData[[#This Row],[2ndFlrSF]]),-2)</f>
        <v>4200</v>
      </c>
      <c r="AX37">
        <v>2084</v>
      </c>
      <c r="AY37">
        <v>1</v>
      </c>
      <c r="AZ37">
        <v>0</v>
      </c>
      <c r="BA37">
        <v>2</v>
      </c>
      <c r="BB37">
        <v>0</v>
      </c>
      <c r="BC37">
        <v>2</v>
      </c>
      <c r="BD37">
        <v>1</v>
      </c>
      <c r="BE37" t="s">
        <v>104</v>
      </c>
      <c r="BF37">
        <v>7</v>
      </c>
      <c r="BG37" t="s">
        <v>107</v>
      </c>
      <c r="BH37">
        <v>1</v>
      </c>
      <c r="BI37" t="s">
        <v>97</v>
      </c>
      <c r="BJ37" t="s">
        <v>108</v>
      </c>
      <c r="BK37">
        <v>2007</v>
      </c>
      <c r="BL37" t="s">
        <v>157</v>
      </c>
      <c r="BM37">
        <v>3</v>
      </c>
      <c r="BN37">
        <v>1220</v>
      </c>
      <c r="BO37" t="s">
        <v>98</v>
      </c>
      <c r="BP37" t="s">
        <v>98</v>
      </c>
      <c r="BQ37" t="s">
        <v>105</v>
      </c>
      <c r="BR37">
        <v>188</v>
      </c>
      <c r="BS37">
        <v>45</v>
      </c>
      <c r="BT37">
        <v>0</v>
      </c>
      <c r="BU37">
        <v>0</v>
      </c>
      <c r="BV37">
        <v>0</v>
      </c>
      <c r="BW37">
        <v>0</v>
      </c>
      <c r="BX37" t="s">
        <v>83</v>
      </c>
      <c r="BY37" t="s">
        <v>83</v>
      </c>
      <c r="BZ37" t="s">
        <v>83</v>
      </c>
      <c r="CA37">
        <v>0</v>
      </c>
      <c r="CB37">
        <v>6</v>
      </c>
      <c r="CC37">
        <v>2008</v>
      </c>
      <c r="CD37" t="s">
        <v>158</v>
      </c>
      <c r="CE37" t="s">
        <v>159</v>
      </c>
      <c r="CF37" s="8">
        <v>385000</v>
      </c>
      <c r="CG37" s="8">
        <f>RawData[[#This Row],[SalePrice]]/RawData[[#This Row],[TotalSF Rounded]]</f>
        <v>91.666666666666671</v>
      </c>
      <c r="CH37" s="8">
        <f>ROUND(RawData[[#This Row],[$/sqft]],-1)</f>
        <v>90</v>
      </c>
    </row>
    <row r="38" spans="1:86" x14ac:dyDescent="0.2">
      <c r="A38">
        <v>113</v>
      </c>
      <c r="B38">
        <v>60</v>
      </c>
      <c r="C38" t="s">
        <v>81</v>
      </c>
      <c r="D38">
        <v>77</v>
      </c>
      <c r="E38">
        <v>9965</v>
      </c>
      <c r="F38" s="19">
        <f>ROUND((RawData[[#This Row],[LotArea]]/43560), 2)</f>
        <v>0.23</v>
      </c>
      <c r="G38" t="s">
        <v>82</v>
      </c>
      <c r="H38" t="s">
        <v>83</v>
      </c>
      <c r="I38" t="s">
        <v>84</v>
      </c>
      <c r="J38" t="s">
        <v>85</v>
      </c>
      <c r="K38" t="s">
        <v>86</v>
      </c>
      <c r="L38" t="s">
        <v>87</v>
      </c>
      <c r="M38" t="s">
        <v>88</v>
      </c>
      <c r="N38" t="s">
        <v>89</v>
      </c>
      <c r="O38" t="s">
        <v>90</v>
      </c>
      <c r="P38" t="s">
        <v>90</v>
      </c>
      <c r="Q38" t="s">
        <v>91</v>
      </c>
      <c r="R38" t="s">
        <v>92</v>
      </c>
      <c r="S38">
        <v>7</v>
      </c>
      <c r="T38">
        <v>5</v>
      </c>
      <c r="U38">
        <v>2007</v>
      </c>
      <c r="V3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8">
        <v>2007</v>
      </c>
      <c r="X38" t="s">
        <v>93</v>
      </c>
      <c r="Y38" t="s">
        <v>94</v>
      </c>
      <c r="Z38" t="s">
        <v>95</v>
      </c>
      <c r="AA38" t="s">
        <v>95</v>
      </c>
      <c r="AB38" t="s">
        <v>137</v>
      </c>
      <c r="AC38">
        <v>220</v>
      </c>
      <c r="AD38" t="s">
        <v>97</v>
      </c>
      <c r="AE38" t="s">
        <v>98</v>
      </c>
      <c r="AF38" t="s">
        <v>99</v>
      </c>
      <c r="AG38" t="s">
        <v>104</v>
      </c>
      <c r="AH38" t="s">
        <v>98</v>
      </c>
      <c r="AI38" t="s">
        <v>130</v>
      </c>
      <c r="AJ38" t="s">
        <v>101</v>
      </c>
      <c r="AK38">
        <v>984</v>
      </c>
      <c r="AL38" t="s">
        <v>102</v>
      </c>
      <c r="AM38">
        <v>0</v>
      </c>
      <c r="AN38">
        <v>280</v>
      </c>
      <c r="AO38">
        <v>1264</v>
      </c>
      <c r="AP38" t="s">
        <v>103</v>
      </c>
      <c r="AQ38" t="s">
        <v>104</v>
      </c>
      <c r="AR38" t="s">
        <v>105</v>
      </c>
      <c r="AS38" t="s">
        <v>106</v>
      </c>
      <c r="AT38">
        <v>1282</v>
      </c>
      <c r="AU38">
        <v>1414</v>
      </c>
      <c r="AV38">
        <v>0</v>
      </c>
      <c r="AW38">
        <f>ROUND(SUM(RawData[[#This Row],[TotalBsmtSF]],RawData[[#This Row],[1stFlrSF]],RawData[[#This Row],[2ndFlrSF]]),-2)</f>
        <v>4000</v>
      </c>
      <c r="AX38">
        <v>2696</v>
      </c>
      <c r="AY38">
        <v>1</v>
      </c>
      <c r="AZ38">
        <v>0</v>
      </c>
      <c r="BA38">
        <v>2</v>
      </c>
      <c r="BB38">
        <v>1</v>
      </c>
      <c r="BC38">
        <v>4</v>
      </c>
      <c r="BD38">
        <v>1</v>
      </c>
      <c r="BE38" t="s">
        <v>104</v>
      </c>
      <c r="BF38">
        <v>10</v>
      </c>
      <c r="BG38" t="s">
        <v>107</v>
      </c>
      <c r="BH38">
        <v>1</v>
      </c>
      <c r="BI38" t="s">
        <v>97</v>
      </c>
      <c r="BJ38" t="s">
        <v>156</v>
      </c>
      <c r="BK38">
        <v>2007</v>
      </c>
      <c r="BL38" t="s">
        <v>157</v>
      </c>
      <c r="BM38">
        <v>3</v>
      </c>
      <c r="BN38">
        <v>792</v>
      </c>
      <c r="BO38" t="s">
        <v>98</v>
      </c>
      <c r="BP38" t="s">
        <v>98</v>
      </c>
      <c r="BQ38" t="s">
        <v>105</v>
      </c>
      <c r="BR38">
        <v>120</v>
      </c>
      <c r="BS38">
        <v>184</v>
      </c>
      <c r="BT38">
        <v>0</v>
      </c>
      <c r="BU38">
        <v>0</v>
      </c>
      <c r="BV38">
        <v>168</v>
      </c>
      <c r="BW38">
        <v>0</v>
      </c>
      <c r="BX38" t="s">
        <v>83</v>
      </c>
      <c r="BY38" t="s">
        <v>83</v>
      </c>
      <c r="BZ38" t="s">
        <v>83</v>
      </c>
      <c r="CA38">
        <v>0</v>
      </c>
      <c r="CB38">
        <v>10</v>
      </c>
      <c r="CC38">
        <v>2007</v>
      </c>
      <c r="CD38" t="s">
        <v>158</v>
      </c>
      <c r="CE38" t="s">
        <v>159</v>
      </c>
      <c r="CF38" s="8">
        <v>383970</v>
      </c>
      <c r="CG38" s="8">
        <f>RawData[[#This Row],[SalePrice]]/RawData[[#This Row],[TotalSF Rounded]]</f>
        <v>95.992500000000007</v>
      </c>
      <c r="CH38" s="8">
        <f>ROUND(RawData[[#This Row],[$/sqft]],-1)</f>
        <v>100</v>
      </c>
    </row>
    <row r="39" spans="1:86" x14ac:dyDescent="0.2">
      <c r="A39">
        <v>1269</v>
      </c>
      <c r="B39">
        <v>50</v>
      </c>
      <c r="C39" t="s">
        <v>81</v>
      </c>
      <c r="D39" t="s">
        <v>83</v>
      </c>
      <c r="E39">
        <v>14100</v>
      </c>
      <c r="F39" s="19">
        <f>ROUND((RawData[[#This Row],[LotArea]]/43560), 2)</f>
        <v>0.32</v>
      </c>
      <c r="G39" t="s">
        <v>82</v>
      </c>
      <c r="H39" t="s">
        <v>83</v>
      </c>
      <c r="I39" t="s">
        <v>120</v>
      </c>
      <c r="J39" t="s">
        <v>85</v>
      </c>
      <c r="K39" t="s">
        <v>86</v>
      </c>
      <c r="L39" t="s">
        <v>87</v>
      </c>
      <c r="M39" t="s">
        <v>194</v>
      </c>
      <c r="N39" t="s">
        <v>123</v>
      </c>
      <c r="O39" t="s">
        <v>90</v>
      </c>
      <c r="P39" t="s">
        <v>90</v>
      </c>
      <c r="Q39" t="s">
        <v>91</v>
      </c>
      <c r="R39" t="s">
        <v>132</v>
      </c>
      <c r="S39">
        <v>8</v>
      </c>
      <c r="T39">
        <v>9</v>
      </c>
      <c r="U39">
        <v>1935</v>
      </c>
      <c r="V3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39">
        <v>1997</v>
      </c>
      <c r="X39" t="s">
        <v>93</v>
      </c>
      <c r="Y39" t="s">
        <v>94</v>
      </c>
      <c r="Z39" t="s">
        <v>203</v>
      </c>
      <c r="AA39" t="s">
        <v>203</v>
      </c>
      <c r="AB39" t="s">
        <v>96</v>
      </c>
      <c r="AC39">
        <v>632</v>
      </c>
      <c r="AD39" t="s">
        <v>98</v>
      </c>
      <c r="AE39" t="s">
        <v>97</v>
      </c>
      <c r="AF39" t="s">
        <v>118</v>
      </c>
      <c r="AG39" t="s">
        <v>98</v>
      </c>
      <c r="AH39" t="s">
        <v>98</v>
      </c>
      <c r="AI39" t="s">
        <v>121</v>
      </c>
      <c r="AJ39" t="s">
        <v>153</v>
      </c>
      <c r="AK39">
        <v>192</v>
      </c>
      <c r="AL39" t="s">
        <v>102</v>
      </c>
      <c r="AM39">
        <v>0</v>
      </c>
      <c r="AN39">
        <v>536</v>
      </c>
      <c r="AO39">
        <v>728</v>
      </c>
      <c r="AP39" t="s">
        <v>103</v>
      </c>
      <c r="AQ39" t="s">
        <v>104</v>
      </c>
      <c r="AR39" t="s">
        <v>105</v>
      </c>
      <c r="AS39" t="s">
        <v>106</v>
      </c>
      <c r="AT39">
        <v>1968</v>
      </c>
      <c r="AU39">
        <v>1479</v>
      </c>
      <c r="AV39">
        <v>0</v>
      </c>
      <c r="AW39">
        <f>ROUND(SUM(RawData[[#This Row],[TotalBsmtSF]],RawData[[#This Row],[1stFlrSF]],RawData[[#This Row],[2ndFlrSF]]),-2)</f>
        <v>4200</v>
      </c>
      <c r="AX39">
        <v>3447</v>
      </c>
      <c r="AY39">
        <v>0</v>
      </c>
      <c r="AZ39">
        <v>0</v>
      </c>
      <c r="BA39">
        <v>3</v>
      </c>
      <c r="BB39">
        <v>1</v>
      </c>
      <c r="BC39">
        <v>4</v>
      </c>
      <c r="BD39">
        <v>1</v>
      </c>
      <c r="BE39" t="s">
        <v>97</v>
      </c>
      <c r="BF39">
        <v>11</v>
      </c>
      <c r="BG39" t="s">
        <v>107</v>
      </c>
      <c r="BH39">
        <v>2</v>
      </c>
      <c r="BI39" t="s">
        <v>97</v>
      </c>
      <c r="BJ39" t="s">
        <v>156</v>
      </c>
      <c r="BK39">
        <v>1982</v>
      </c>
      <c r="BL39" t="s">
        <v>102</v>
      </c>
      <c r="BM39">
        <v>3</v>
      </c>
      <c r="BN39">
        <v>1014</v>
      </c>
      <c r="BO39" t="s">
        <v>98</v>
      </c>
      <c r="BP39" t="s">
        <v>98</v>
      </c>
      <c r="BQ39" t="s">
        <v>105</v>
      </c>
      <c r="BR39">
        <v>314</v>
      </c>
      <c r="BS39">
        <v>12</v>
      </c>
      <c r="BT39">
        <v>0</v>
      </c>
      <c r="BU39">
        <v>0</v>
      </c>
      <c r="BV39">
        <v>0</v>
      </c>
      <c r="BW39">
        <v>0</v>
      </c>
      <c r="BX39" t="s">
        <v>83</v>
      </c>
      <c r="BY39" t="s">
        <v>163</v>
      </c>
      <c r="BZ39" t="s">
        <v>83</v>
      </c>
      <c r="CA39">
        <v>0</v>
      </c>
      <c r="CB39">
        <v>5</v>
      </c>
      <c r="CC39">
        <v>2008</v>
      </c>
      <c r="CD39" t="s">
        <v>110</v>
      </c>
      <c r="CE39" t="s">
        <v>111</v>
      </c>
      <c r="CF39" s="8">
        <v>381000</v>
      </c>
      <c r="CG39" s="8">
        <f>RawData[[#This Row],[SalePrice]]/RawData[[#This Row],[TotalSF Rounded]]</f>
        <v>90.714285714285708</v>
      </c>
      <c r="CH39" s="8">
        <f>ROUND(RawData[[#This Row],[$/sqft]],-1)</f>
        <v>90</v>
      </c>
    </row>
    <row r="40" spans="1:86" x14ac:dyDescent="0.2">
      <c r="A40">
        <v>478</v>
      </c>
      <c r="B40">
        <v>60</v>
      </c>
      <c r="C40" t="s">
        <v>81</v>
      </c>
      <c r="D40">
        <v>105</v>
      </c>
      <c r="E40">
        <v>13693</v>
      </c>
      <c r="F40" s="19">
        <f>ROUND((RawData[[#This Row],[LotArea]]/43560), 2)</f>
        <v>0.31</v>
      </c>
      <c r="G40" t="s">
        <v>82</v>
      </c>
      <c r="H40" t="s">
        <v>83</v>
      </c>
      <c r="I40" t="s">
        <v>84</v>
      </c>
      <c r="J40" t="s">
        <v>85</v>
      </c>
      <c r="K40" t="s">
        <v>86</v>
      </c>
      <c r="L40" t="s">
        <v>87</v>
      </c>
      <c r="M40" t="s">
        <v>88</v>
      </c>
      <c r="N40" t="s">
        <v>154</v>
      </c>
      <c r="O40" t="s">
        <v>90</v>
      </c>
      <c r="P40" t="s">
        <v>90</v>
      </c>
      <c r="Q40" t="s">
        <v>91</v>
      </c>
      <c r="R40" t="s">
        <v>92</v>
      </c>
      <c r="S40">
        <v>9</v>
      </c>
      <c r="T40">
        <v>5</v>
      </c>
      <c r="U40">
        <v>2006</v>
      </c>
      <c r="V4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0">
        <v>2006</v>
      </c>
      <c r="X40" t="s">
        <v>152</v>
      </c>
      <c r="Y40" t="s">
        <v>94</v>
      </c>
      <c r="Z40" t="s">
        <v>95</v>
      </c>
      <c r="AA40" t="s">
        <v>95</v>
      </c>
      <c r="AB40" t="s">
        <v>96</v>
      </c>
      <c r="AC40">
        <v>772</v>
      </c>
      <c r="AD40" t="s">
        <v>104</v>
      </c>
      <c r="AE40" t="s">
        <v>98</v>
      </c>
      <c r="AF40" t="s">
        <v>99</v>
      </c>
      <c r="AG40" t="s">
        <v>97</v>
      </c>
      <c r="AH40" t="s">
        <v>98</v>
      </c>
      <c r="AI40" t="s">
        <v>130</v>
      </c>
      <c r="AJ40" t="s">
        <v>102</v>
      </c>
      <c r="AK40">
        <v>0</v>
      </c>
      <c r="AL40" t="s">
        <v>102</v>
      </c>
      <c r="AM40">
        <v>0</v>
      </c>
      <c r="AN40">
        <v>2153</v>
      </c>
      <c r="AO40">
        <v>2153</v>
      </c>
      <c r="AP40" t="s">
        <v>103</v>
      </c>
      <c r="AQ40" t="s">
        <v>104</v>
      </c>
      <c r="AR40" t="s">
        <v>105</v>
      </c>
      <c r="AS40" t="s">
        <v>106</v>
      </c>
      <c r="AT40">
        <v>2069</v>
      </c>
      <c r="AU40">
        <v>574</v>
      </c>
      <c r="AV40">
        <v>0</v>
      </c>
      <c r="AW40">
        <f>ROUND(SUM(RawData[[#This Row],[TotalBsmtSF]],RawData[[#This Row],[1stFlrSF]],RawData[[#This Row],[2ndFlrSF]]),-2)</f>
        <v>4800</v>
      </c>
      <c r="AX40">
        <v>2643</v>
      </c>
      <c r="AY40">
        <v>0</v>
      </c>
      <c r="AZ40">
        <v>0</v>
      </c>
      <c r="BA40">
        <v>2</v>
      </c>
      <c r="BB40">
        <v>1</v>
      </c>
      <c r="BC40">
        <v>3</v>
      </c>
      <c r="BD40">
        <v>1</v>
      </c>
      <c r="BE40" t="s">
        <v>104</v>
      </c>
      <c r="BF40">
        <v>9</v>
      </c>
      <c r="BG40" t="s">
        <v>107</v>
      </c>
      <c r="BH40">
        <v>1</v>
      </c>
      <c r="BI40" t="s">
        <v>97</v>
      </c>
      <c r="BJ40" t="s">
        <v>156</v>
      </c>
      <c r="BK40">
        <v>2006</v>
      </c>
      <c r="BL40" t="s">
        <v>157</v>
      </c>
      <c r="BM40">
        <v>3</v>
      </c>
      <c r="BN40">
        <v>694</v>
      </c>
      <c r="BO40" t="s">
        <v>98</v>
      </c>
      <c r="BP40" t="s">
        <v>98</v>
      </c>
      <c r="BQ40" t="s">
        <v>105</v>
      </c>
      <c r="BR40">
        <v>414</v>
      </c>
      <c r="BS40">
        <v>84</v>
      </c>
      <c r="BT40">
        <v>0</v>
      </c>
      <c r="BU40">
        <v>0</v>
      </c>
      <c r="BV40">
        <v>0</v>
      </c>
      <c r="BW40">
        <v>0</v>
      </c>
      <c r="BX40" t="s">
        <v>83</v>
      </c>
      <c r="BY40" t="s">
        <v>83</v>
      </c>
      <c r="BZ40" t="s">
        <v>83</v>
      </c>
      <c r="CA40">
        <v>0</v>
      </c>
      <c r="CB40">
        <v>3</v>
      </c>
      <c r="CC40">
        <v>2007</v>
      </c>
      <c r="CD40" t="s">
        <v>110</v>
      </c>
      <c r="CE40" t="s">
        <v>111</v>
      </c>
      <c r="CF40" s="8">
        <v>380000</v>
      </c>
      <c r="CG40" s="8">
        <f>RawData[[#This Row],[SalePrice]]/RawData[[#This Row],[TotalSF Rounded]]</f>
        <v>79.166666666666671</v>
      </c>
      <c r="CH40" s="8">
        <f>ROUND(RawData[[#This Row],[$/sqft]],-1)</f>
        <v>80</v>
      </c>
    </row>
    <row r="41" spans="1:86" x14ac:dyDescent="0.2">
      <c r="A41">
        <v>1268</v>
      </c>
      <c r="B41">
        <v>20</v>
      </c>
      <c r="C41" t="s">
        <v>81</v>
      </c>
      <c r="D41">
        <v>89</v>
      </c>
      <c r="E41">
        <v>13214</v>
      </c>
      <c r="F41" s="19">
        <f>ROUND((RawData[[#This Row],[LotArea]]/43560), 2)</f>
        <v>0.3</v>
      </c>
      <c r="G41" t="s">
        <v>82</v>
      </c>
      <c r="H41" t="s">
        <v>83</v>
      </c>
      <c r="I41" t="s">
        <v>120</v>
      </c>
      <c r="J41" t="s">
        <v>199</v>
      </c>
      <c r="K41" t="s">
        <v>86</v>
      </c>
      <c r="L41" t="s">
        <v>87</v>
      </c>
      <c r="M41" t="s">
        <v>88</v>
      </c>
      <c r="N41" t="s">
        <v>189</v>
      </c>
      <c r="O41" t="s">
        <v>90</v>
      </c>
      <c r="P41" t="s">
        <v>90</v>
      </c>
      <c r="Q41" t="s">
        <v>91</v>
      </c>
      <c r="R41" t="s">
        <v>115</v>
      </c>
      <c r="S41">
        <v>9</v>
      </c>
      <c r="T41">
        <v>5</v>
      </c>
      <c r="U41">
        <v>2008</v>
      </c>
      <c r="V4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1">
        <v>2009</v>
      </c>
      <c r="X41" t="s">
        <v>152</v>
      </c>
      <c r="Y41" t="s">
        <v>94</v>
      </c>
      <c r="Z41" t="s">
        <v>203</v>
      </c>
      <c r="AA41" t="s">
        <v>181</v>
      </c>
      <c r="AB41" t="s">
        <v>117</v>
      </c>
      <c r="AC41">
        <v>0</v>
      </c>
      <c r="AD41" t="s">
        <v>104</v>
      </c>
      <c r="AE41" t="s">
        <v>98</v>
      </c>
      <c r="AF41" t="s">
        <v>99</v>
      </c>
      <c r="AG41" t="s">
        <v>104</v>
      </c>
      <c r="AH41" t="s">
        <v>98</v>
      </c>
      <c r="AI41" t="s">
        <v>97</v>
      </c>
      <c r="AJ41" t="s">
        <v>102</v>
      </c>
      <c r="AK41">
        <v>0</v>
      </c>
      <c r="AL41" t="s">
        <v>102</v>
      </c>
      <c r="AM41">
        <v>0</v>
      </c>
      <c r="AN41">
        <v>2002</v>
      </c>
      <c r="AO41">
        <v>2002</v>
      </c>
      <c r="AP41" t="s">
        <v>103</v>
      </c>
      <c r="AQ41" t="s">
        <v>104</v>
      </c>
      <c r="AR41" t="s">
        <v>105</v>
      </c>
      <c r="AS41" t="s">
        <v>106</v>
      </c>
      <c r="AT41">
        <v>2018</v>
      </c>
      <c r="AU41">
        <v>0</v>
      </c>
      <c r="AV41">
        <v>0</v>
      </c>
      <c r="AW41">
        <f>ROUND(SUM(RawData[[#This Row],[TotalBsmtSF]],RawData[[#This Row],[1stFlrSF]],RawData[[#This Row],[2ndFlrSF]]),-2)</f>
        <v>4000</v>
      </c>
      <c r="AX41">
        <v>2018</v>
      </c>
      <c r="AY41">
        <v>0</v>
      </c>
      <c r="AZ41">
        <v>0</v>
      </c>
      <c r="BA41">
        <v>2</v>
      </c>
      <c r="BB41">
        <v>0</v>
      </c>
      <c r="BC41">
        <v>3</v>
      </c>
      <c r="BD41">
        <v>1</v>
      </c>
      <c r="BE41" t="s">
        <v>104</v>
      </c>
      <c r="BF41">
        <v>10</v>
      </c>
      <c r="BG41" t="s">
        <v>107</v>
      </c>
      <c r="BH41">
        <v>1</v>
      </c>
      <c r="BI41" t="s">
        <v>97</v>
      </c>
      <c r="BJ41" t="s">
        <v>108</v>
      </c>
      <c r="BK41">
        <v>2009</v>
      </c>
      <c r="BL41" t="s">
        <v>157</v>
      </c>
      <c r="BM41">
        <v>3</v>
      </c>
      <c r="BN41">
        <v>746</v>
      </c>
      <c r="BO41" t="s">
        <v>98</v>
      </c>
      <c r="BP41" t="s">
        <v>98</v>
      </c>
      <c r="BQ41" t="s">
        <v>105</v>
      </c>
      <c r="BR41">
        <v>144</v>
      </c>
      <c r="BS41">
        <v>76</v>
      </c>
      <c r="BT41">
        <v>0</v>
      </c>
      <c r="BU41">
        <v>0</v>
      </c>
      <c r="BV41">
        <v>0</v>
      </c>
      <c r="BW41">
        <v>0</v>
      </c>
      <c r="BX41" t="s">
        <v>83</v>
      </c>
      <c r="BY41" t="s">
        <v>83</v>
      </c>
      <c r="BZ41" t="s">
        <v>83</v>
      </c>
      <c r="CA41">
        <v>0</v>
      </c>
      <c r="CB41">
        <v>5</v>
      </c>
      <c r="CC41">
        <v>2010</v>
      </c>
      <c r="CD41" t="s">
        <v>110</v>
      </c>
      <c r="CE41" t="s">
        <v>111</v>
      </c>
      <c r="CF41" s="8">
        <v>378500</v>
      </c>
      <c r="CG41" s="8">
        <f>RawData[[#This Row],[SalePrice]]/RawData[[#This Row],[TotalSF Rounded]]</f>
        <v>94.625</v>
      </c>
      <c r="CH41" s="8">
        <f>ROUND(RawData[[#This Row],[$/sqft]],-1)</f>
        <v>90</v>
      </c>
    </row>
    <row r="42" spans="1:86" x14ac:dyDescent="0.2">
      <c r="A42">
        <v>1389</v>
      </c>
      <c r="B42">
        <v>20</v>
      </c>
      <c r="C42" t="s">
        <v>81</v>
      </c>
      <c r="D42">
        <v>42</v>
      </c>
      <c r="E42">
        <v>14892</v>
      </c>
      <c r="F42" s="19">
        <f>ROUND((RawData[[#This Row],[LotArea]]/43560), 2)</f>
        <v>0.34</v>
      </c>
      <c r="G42" t="s">
        <v>82</v>
      </c>
      <c r="H42" t="s">
        <v>83</v>
      </c>
      <c r="I42" t="s">
        <v>120</v>
      </c>
      <c r="J42" t="s">
        <v>199</v>
      </c>
      <c r="K42" t="s">
        <v>86</v>
      </c>
      <c r="L42" t="s">
        <v>166</v>
      </c>
      <c r="M42" t="s">
        <v>88</v>
      </c>
      <c r="N42" t="s">
        <v>193</v>
      </c>
      <c r="O42" t="s">
        <v>90</v>
      </c>
      <c r="P42" t="s">
        <v>90</v>
      </c>
      <c r="Q42" t="s">
        <v>91</v>
      </c>
      <c r="R42" t="s">
        <v>115</v>
      </c>
      <c r="S42">
        <v>9</v>
      </c>
      <c r="T42">
        <v>5</v>
      </c>
      <c r="U42">
        <v>2006</v>
      </c>
      <c r="V4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2">
        <v>2007</v>
      </c>
      <c r="X42" t="s">
        <v>93</v>
      </c>
      <c r="Y42" t="s">
        <v>94</v>
      </c>
      <c r="Z42" t="s">
        <v>95</v>
      </c>
      <c r="AA42" t="s">
        <v>95</v>
      </c>
      <c r="AB42" t="s">
        <v>137</v>
      </c>
      <c r="AC42">
        <v>160</v>
      </c>
      <c r="AD42" t="s">
        <v>104</v>
      </c>
      <c r="AE42" t="s">
        <v>98</v>
      </c>
      <c r="AF42" t="s">
        <v>99</v>
      </c>
      <c r="AG42" t="s">
        <v>104</v>
      </c>
      <c r="AH42" t="s">
        <v>98</v>
      </c>
      <c r="AI42" t="s">
        <v>97</v>
      </c>
      <c r="AJ42" t="s">
        <v>101</v>
      </c>
      <c r="AK42">
        <v>1320</v>
      </c>
      <c r="AL42" t="s">
        <v>102</v>
      </c>
      <c r="AM42">
        <v>0</v>
      </c>
      <c r="AN42">
        <v>426</v>
      </c>
      <c r="AO42">
        <v>1746</v>
      </c>
      <c r="AP42" t="s">
        <v>103</v>
      </c>
      <c r="AQ42" t="s">
        <v>104</v>
      </c>
      <c r="AR42" t="s">
        <v>105</v>
      </c>
      <c r="AS42" t="s">
        <v>106</v>
      </c>
      <c r="AT42">
        <v>1746</v>
      </c>
      <c r="AU42">
        <v>0</v>
      </c>
      <c r="AV42">
        <v>0</v>
      </c>
      <c r="AW42">
        <f>ROUND(SUM(RawData[[#This Row],[TotalBsmtSF]],RawData[[#This Row],[1stFlrSF]],RawData[[#This Row],[2ndFlrSF]]),-2)</f>
        <v>3500</v>
      </c>
      <c r="AX42">
        <v>1746</v>
      </c>
      <c r="AY42">
        <v>1</v>
      </c>
      <c r="AZ42">
        <v>0</v>
      </c>
      <c r="BA42">
        <v>2</v>
      </c>
      <c r="BB42">
        <v>0</v>
      </c>
      <c r="BC42">
        <v>3</v>
      </c>
      <c r="BD42">
        <v>1</v>
      </c>
      <c r="BE42" t="s">
        <v>104</v>
      </c>
      <c r="BF42">
        <v>7</v>
      </c>
      <c r="BG42" t="s">
        <v>107</v>
      </c>
      <c r="BH42">
        <v>2</v>
      </c>
      <c r="BI42" t="s">
        <v>97</v>
      </c>
      <c r="BJ42" t="s">
        <v>108</v>
      </c>
      <c r="BK42">
        <v>2006</v>
      </c>
      <c r="BL42" t="s">
        <v>157</v>
      </c>
      <c r="BM42">
        <v>3</v>
      </c>
      <c r="BN42">
        <v>758</v>
      </c>
      <c r="BO42" t="s">
        <v>98</v>
      </c>
      <c r="BP42" t="s">
        <v>98</v>
      </c>
      <c r="BQ42" t="s">
        <v>105</v>
      </c>
      <c r="BR42">
        <v>201</v>
      </c>
      <c r="BS42">
        <v>39</v>
      </c>
      <c r="BT42">
        <v>0</v>
      </c>
      <c r="BU42">
        <v>0</v>
      </c>
      <c r="BV42">
        <v>0</v>
      </c>
      <c r="BW42">
        <v>0</v>
      </c>
      <c r="BX42" t="s">
        <v>83</v>
      </c>
      <c r="BY42" t="s">
        <v>83</v>
      </c>
      <c r="BZ42" t="s">
        <v>83</v>
      </c>
      <c r="CA42">
        <v>0</v>
      </c>
      <c r="CB42">
        <v>10</v>
      </c>
      <c r="CC42">
        <v>2009</v>
      </c>
      <c r="CD42" t="s">
        <v>110</v>
      </c>
      <c r="CE42" t="s">
        <v>111</v>
      </c>
      <c r="CF42" s="8">
        <v>377500</v>
      </c>
      <c r="CG42" s="8">
        <f>RawData[[#This Row],[SalePrice]]/RawData[[#This Row],[TotalSF Rounded]]</f>
        <v>107.85714285714286</v>
      </c>
      <c r="CH42" s="8">
        <f>ROUND(RawData[[#This Row],[$/sqft]],-1)</f>
        <v>110</v>
      </c>
    </row>
    <row r="43" spans="1:86" x14ac:dyDescent="0.2">
      <c r="A43">
        <v>337</v>
      </c>
      <c r="B43">
        <v>20</v>
      </c>
      <c r="C43" t="s">
        <v>81</v>
      </c>
      <c r="D43">
        <v>86</v>
      </c>
      <c r="E43">
        <v>14157</v>
      </c>
      <c r="F43" s="19">
        <f>ROUND((RawData[[#This Row],[LotArea]]/43560), 2)</f>
        <v>0.33</v>
      </c>
      <c r="G43" t="s">
        <v>82</v>
      </c>
      <c r="H43" t="s">
        <v>83</v>
      </c>
      <c r="I43" t="s">
        <v>120</v>
      </c>
      <c r="J43" t="s">
        <v>199</v>
      </c>
      <c r="K43" t="s">
        <v>86</v>
      </c>
      <c r="L43" t="s">
        <v>122</v>
      </c>
      <c r="M43" t="s">
        <v>88</v>
      </c>
      <c r="N43" t="s">
        <v>200</v>
      </c>
      <c r="O43" t="s">
        <v>90</v>
      </c>
      <c r="P43" t="s">
        <v>90</v>
      </c>
      <c r="Q43" t="s">
        <v>91</v>
      </c>
      <c r="R43" t="s">
        <v>115</v>
      </c>
      <c r="S43">
        <v>9</v>
      </c>
      <c r="T43">
        <v>5</v>
      </c>
      <c r="U43">
        <v>2005</v>
      </c>
      <c r="V4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3">
        <v>2006</v>
      </c>
      <c r="X43" t="s">
        <v>152</v>
      </c>
      <c r="Y43" t="s">
        <v>94</v>
      </c>
      <c r="Z43" t="s">
        <v>95</v>
      </c>
      <c r="AA43" t="s">
        <v>95</v>
      </c>
      <c r="AB43" t="s">
        <v>137</v>
      </c>
      <c r="AC43">
        <v>200</v>
      </c>
      <c r="AD43" t="s">
        <v>97</v>
      </c>
      <c r="AE43" t="s">
        <v>98</v>
      </c>
      <c r="AF43" t="s">
        <v>99</v>
      </c>
      <c r="AG43" t="s">
        <v>104</v>
      </c>
      <c r="AH43" t="s">
        <v>98</v>
      </c>
      <c r="AI43" t="s">
        <v>97</v>
      </c>
      <c r="AJ43" t="s">
        <v>101</v>
      </c>
      <c r="AK43">
        <v>1249</v>
      </c>
      <c r="AL43" t="s">
        <v>102</v>
      </c>
      <c r="AM43">
        <v>0</v>
      </c>
      <c r="AN43">
        <v>673</v>
      </c>
      <c r="AO43">
        <v>1922</v>
      </c>
      <c r="AP43" t="s">
        <v>103</v>
      </c>
      <c r="AQ43" t="s">
        <v>104</v>
      </c>
      <c r="AR43" t="s">
        <v>105</v>
      </c>
      <c r="AS43" t="s">
        <v>106</v>
      </c>
      <c r="AT43">
        <v>1922</v>
      </c>
      <c r="AU43">
        <v>0</v>
      </c>
      <c r="AV43">
        <v>0</v>
      </c>
      <c r="AW43">
        <f>ROUND(SUM(RawData[[#This Row],[TotalBsmtSF]],RawData[[#This Row],[1stFlrSF]],RawData[[#This Row],[2ndFlrSF]]),-2)</f>
        <v>3800</v>
      </c>
      <c r="AX43">
        <v>1922</v>
      </c>
      <c r="AY43">
        <v>1</v>
      </c>
      <c r="AZ43">
        <v>0</v>
      </c>
      <c r="BA43">
        <v>2</v>
      </c>
      <c r="BB43">
        <v>0</v>
      </c>
      <c r="BC43">
        <v>3</v>
      </c>
      <c r="BD43">
        <v>1</v>
      </c>
      <c r="BE43" t="s">
        <v>97</v>
      </c>
      <c r="BF43">
        <v>8</v>
      </c>
      <c r="BG43" t="s">
        <v>107</v>
      </c>
      <c r="BH43">
        <v>1</v>
      </c>
      <c r="BI43" t="s">
        <v>97</v>
      </c>
      <c r="BJ43" t="s">
        <v>108</v>
      </c>
      <c r="BK43">
        <v>2005</v>
      </c>
      <c r="BL43" t="s">
        <v>157</v>
      </c>
      <c r="BM43">
        <v>3</v>
      </c>
      <c r="BN43">
        <v>676</v>
      </c>
      <c r="BO43" t="s">
        <v>98</v>
      </c>
      <c r="BP43" t="s">
        <v>98</v>
      </c>
      <c r="BQ43" t="s">
        <v>105</v>
      </c>
      <c r="BR43">
        <v>178</v>
      </c>
      <c r="BS43">
        <v>51</v>
      </c>
      <c r="BT43">
        <v>0</v>
      </c>
      <c r="BU43">
        <v>0</v>
      </c>
      <c r="BV43">
        <v>0</v>
      </c>
      <c r="BW43">
        <v>0</v>
      </c>
      <c r="BX43" t="s">
        <v>83</v>
      </c>
      <c r="BY43" t="s">
        <v>83</v>
      </c>
      <c r="BZ43" t="s">
        <v>83</v>
      </c>
      <c r="CA43">
        <v>0</v>
      </c>
      <c r="CB43">
        <v>7</v>
      </c>
      <c r="CC43">
        <v>2007</v>
      </c>
      <c r="CD43" t="s">
        <v>110</v>
      </c>
      <c r="CE43" t="s">
        <v>111</v>
      </c>
      <c r="CF43" s="8">
        <v>377426</v>
      </c>
      <c r="CG43" s="8">
        <f>RawData[[#This Row],[SalePrice]]/RawData[[#This Row],[TotalSF Rounded]]</f>
        <v>99.322631578947366</v>
      </c>
      <c r="CH43" s="8">
        <f>ROUND(RawData[[#This Row],[$/sqft]],-1)</f>
        <v>100</v>
      </c>
    </row>
    <row r="44" spans="1:86" x14ac:dyDescent="0.2">
      <c r="A44">
        <v>314</v>
      </c>
      <c r="B44">
        <v>20</v>
      </c>
      <c r="C44" t="s">
        <v>81</v>
      </c>
      <c r="D44">
        <v>150</v>
      </c>
      <c r="E44">
        <v>215245</v>
      </c>
      <c r="F44" s="19">
        <f>ROUND((RawData[[#This Row],[LotArea]]/43560), 2)</f>
        <v>4.9400000000000004</v>
      </c>
      <c r="G44" t="s">
        <v>82</v>
      </c>
      <c r="H44" t="s">
        <v>83</v>
      </c>
      <c r="I44" t="s">
        <v>231</v>
      </c>
      <c r="J44" t="s">
        <v>195</v>
      </c>
      <c r="K44" t="s">
        <v>86</v>
      </c>
      <c r="L44" t="s">
        <v>87</v>
      </c>
      <c r="M44" t="s">
        <v>213</v>
      </c>
      <c r="N44" t="s">
        <v>189</v>
      </c>
      <c r="O44" t="s">
        <v>90</v>
      </c>
      <c r="P44" t="s">
        <v>90</v>
      </c>
      <c r="Q44" t="s">
        <v>91</v>
      </c>
      <c r="R44" t="s">
        <v>115</v>
      </c>
      <c r="S44">
        <v>7</v>
      </c>
      <c r="T44">
        <v>5</v>
      </c>
      <c r="U44">
        <v>1965</v>
      </c>
      <c r="V4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44">
        <v>1965</v>
      </c>
      <c r="X44" t="s">
        <v>152</v>
      </c>
      <c r="Y44" t="s">
        <v>94</v>
      </c>
      <c r="Z44" t="s">
        <v>96</v>
      </c>
      <c r="AA44" t="s">
        <v>96</v>
      </c>
      <c r="AB44" t="s">
        <v>117</v>
      </c>
      <c r="AC44">
        <v>0</v>
      </c>
      <c r="AD44" t="s">
        <v>98</v>
      </c>
      <c r="AE44" t="s">
        <v>98</v>
      </c>
      <c r="AF44" t="s">
        <v>118</v>
      </c>
      <c r="AG44" t="s">
        <v>97</v>
      </c>
      <c r="AH44" t="s">
        <v>98</v>
      </c>
      <c r="AI44" t="s">
        <v>97</v>
      </c>
      <c r="AJ44" t="s">
        <v>119</v>
      </c>
      <c r="AK44">
        <v>1236</v>
      </c>
      <c r="AL44" t="s">
        <v>153</v>
      </c>
      <c r="AM44">
        <v>820</v>
      </c>
      <c r="AN44">
        <v>80</v>
      </c>
      <c r="AO44">
        <v>2136</v>
      </c>
      <c r="AP44" t="s">
        <v>206</v>
      </c>
      <c r="AQ44" t="s">
        <v>98</v>
      </c>
      <c r="AR44" t="s">
        <v>105</v>
      </c>
      <c r="AS44" t="s">
        <v>106</v>
      </c>
      <c r="AT44">
        <v>2036</v>
      </c>
      <c r="AU44">
        <v>0</v>
      </c>
      <c r="AV44">
        <v>0</v>
      </c>
      <c r="AW44">
        <f>ROUND(SUM(RawData[[#This Row],[TotalBsmtSF]],RawData[[#This Row],[1stFlrSF]],RawData[[#This Row],[2ndFlrSF]]),-2)</f>
        <v>4200</v>
      </c>
      <c r="AX44">
        <v>2036</v>
      </c>
      <c r="AY44">
        <v>2</v>
      </c>
      <c r="AZ44">
        <v>0</v>
      </c>
      <c r="BA44">
        <v>2</v>
      </c>
      <c r="BB44">
        <v>0</v>
      </c>
      <c r="BC44">
        <v>3</v>
      </c>
      <c r="BD44">
        <v>1</v>
      </c>
      <c r="BE44" t="s">
        <v>98</v>
      </c>
      <c r="BF44">
        <v>8</v>
      </c>
      <c r="BG44" t="s">
        <v>107</v>
      </c>
      <c r="BH44">
        <v>2</v>
      </c>
      <c r="BI44" t="s">
        <v>97</v>
      </c>
      <c r="BJ44" t="s">
        <v>108</v>
      </c>
      <c r="BK44">
        <v>1965</v>
      </c>
      <c r="BL44" t="s">
        <v>109</v>
      </c>
      <c r="BM44">
        <v>2</v>
      </c>
      <c r="BN44">
        <v>513</v>
      </c>
      <c r="BO44" t="s">
        <v>98</v>
      </c>
      <c r="BP44" t="s">
        <v>98</v>
      </c>
      <c r="BQ44" t="s">
        <v>105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 t="s">
        <v>83</v>
      </c>
      <c r="BY44" t="s">
        <v>83</v>
      </c>
      <c r="BZ44" t="s">
        <v>83</v>
      </c>
      <c r="CA44">
        <v>0</v>
      </c>
      <c r="CB44">
        <v>6</v>
      </c>
      <c r="CC44">
        <v>2009</v>
      </c>
      <c r="CD44" t="s">
        <v>110</v>
      </c>
      <c r="CE44" t="s">
        <v>111</v>
      </c>
      <c r="CF44" s="8">
        <v>375000</v>
      </c>
      <c r="CG44" s="8">
        <f>RawData[[#This Row],[SalePrice]]/RawData[[#This Row],[TotalSF Rounded]]</f>
        <v>89.285714285714292</v>
      </c>
      <c r="CH44" s="8">
        <f>ROUND(RawData[[#This Row],[$/sqft]],-1)</f>
        <v>90</v>
      </c>
    </row>
    <row r="45" spans="1:86" x14ac:dyDescent="0.2">
      <c r="A45">
        <v>482</v>
      </c>
      <c r="B45">
        <v>20</v>
      </c>
      <c r="C45" t="s">
        <v>81</v>
      </c>
      <c r="D45">
        <v>72</v>
      </c>
      <c r="E45">
        <v>11846</v>
      </c>
      <c r="F45" s="19">
        <f>ROUND((RawData[[#This Row],[LotArea]]/43560), 2)</f>
        <v>0.27</v>
      </c>
      <c r="G45" t="s">
        <v>82</v>
      </c>
      <c r="H45" t="s">
        <v>83</v>
      </c>
      <c r="I45" t="s">
        <v>120</v>
      </c>
      <c r="J45" t="s">
        <v>199</v>
      </c>
      <c r="K45" t="s">
        <v>86</v>
      </c>
      <c r="L45" t="s">
        <v>87</v>
      </c>
      <c r="M45" t="s">
        <v>88</v>
      </c>
      <c r="N45" t="s">
        <v>154</v>
      </c>
      <c r="O45" t="s">
        <v>90</v>
      </c>
      <c r="P45" t="s">
        <v>90</v>
      </c>
      <c r="Q45" t="s">
        <v>91</v>
      </c>
      <c r="R45" t="s">
        <v>115</v>
      </c>
      <c r="S45">
        <v>9</v>
      </c>
      <c r="T45">
        <v>5</v>
      </c>
      <c r="U45">
        <v>2003</v>
      </c>
      <c r="V4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5">
        <v>2004</v>
      </c>
      <c r="X45" t="s">
        <v>152</v>
      </c>
      <c r="Y45" t="s">
        <v>94</v>
      </c>
      <c r="Z45" t="s">
        <v>95</v>
      </c>
      <c r="AA45" t="s">
        <v>95</v>
      </c>
      <c r="AB45" t="s">
        <v>96</v>
      </c>
      <c r="AC45">
        <v>562</v>
      </c>
      <c r="AD45" t="s">
        <v>97</v>
      </c>
      <c r="AE45" t="s">
        <v>98</v>
      </c>
      <c r="AF45" t="s">
        <v>99</v>
      </c>
      <c r="AG45" t="s">
        <v>104</v>
      </c>
      <c r="AH45" t="s">
        <v>98</v>
      </c>
      <c r="AI45" t="s">
        <v>97</v>
      </c>
      <c r="AJ45" t="s">
        <v>101</v>
      </c>
      <c r="AK45">
        <v>1567</v>
      </c>
      <c r="AL45" t="s">
        <v>102</v>
      </c>
      <c r="AM45">
        <v>0</v>
      </c>
      <c r="AN45">
        <v>225</v>
      </c>
      <c r="AO45">
        <v>1792</v>
      </c>
      <c r="AP45" t="s">
        <v>103</v>
      </c>
      <c r="AQ45" t="s">
        <v>104</v>
      </c>
      <c r="AR45" t="s">
        <v>105</v>
      </c>
      <c r="AS45" t="s">
        <v>106</v>
      </c>
      <c r="AT45">
        <v>1792</v>
      </c>
      <c r="AU45">
        <v>0</v>
      </c>
      <c r="AV45">
        <v>0</v>
      </c>
      <c r="AW45">
        <f>ROUND(SUM(RawData[[#This Row],[TotalBsmtSF]],RawData[[#This Row],[1stFlrSF]],RawData[[#This Row],[2ndFlrSF]]),-2)</f>
        <v>3600</v>
      </c>
      <c r="AX45">
        <v>1792</v>
      </c>
      <c r="AY45">
        <v>1</v>
      </c>
      <c r="AZ45">
        <v>0</v>
      </c>
      <c r="BA45">
        <v>2</v>
      </c>
      <c r="BB45">
        <v>0</v>
      </c>
      <c r="BC45">
        <v>2</v>
      </c>
      <c r="BD45">
        <v>1</v>
      </c>
      <c r="BE45" t="s">
        <v>104</v>
      </c>
      <c r="BF45">
        <v>6</v>
      </c>
      <c r="BG45" t="s">
        <v>107</v>
      </c>
      <c r="BH45">
        <v>1</v>
      </c>
      <c r="BI45" t="s">
        <v>97</v>
      </c>
      <c r="BJ45" t="s">
        <v>108</v>
      </c>
      <c r="BK45">
        <v>2003</v>
      </c>
      <c r="BL45" t="s">
        <v>157</v>
      </c>
      <c r="BM45">
        <v>3</v>
      </c>
      <c r="BN45">
        <v>874</v>
      </c>
      <c r="BO45" t="s">
        <v>98</v>
      </c>
      <c r="BP45" t="s">
        <v>98</v>
      </c>
      <c r="BQ45" t="s">
        <v>105</v>
      </c>
      <c r="BR45">
        <v>206</v>
      </c>
      <c r="BS45">
        <v>49</v>
      </c>
      <c r="BT45">
        <v>0</v>
      </c>
      <c r="BU45">
        <v>0</v>
      </c>
      <c r="BV45">
        <v>0</v>
      </c>
      <c r="BW45">
        <v>0</v>
      </c>
      <c r="BX45" t="s">
        <v>83</v>
      </c>
      <c r="BY45" t="s">
        <v>83</v>
      </c>
      <c r="BZ45" t="s">
        <v>83</v>
      </c>
      <c r="CA45">
        <v>0</v>
      </c>
      <c r="CB45">
        <v>8</v>
      </c>
      <c r="CC45">
        <v>2006</v>
      </c>
      <c r="CD45" t="s">
        <v>110</v>
      </c>
      <c r="CE45" t="s">
        <v>111</v>
      </c>
      <c r="CF45" s="8">
        <v>374000</v>
      </c>
      <c r="CG45" s="8">
        <f>RawData[[#This Row],[SalePrice]]/RawData[[#This Row],[TotalSF Rounded]]</f>
        <v>103.88888888888889</v>
      </c>
      <c r="CH45" s="8">
        <f>ROUND(RawData[[#This Row],[$/sqft]],-1)</f>
        <v>100</v>
      </c>
    </row>
    <row r="46" spans="1:86" x14ac:dyDescent="0.2">
      <c r="A46">
        <v>679</v>
      </c>
      <c r="B46">
        <v>20</v>
      </c>
      <c r="C46" t="s">
        <v>81</v>
      </c>
      <c r="D46">
        <v>80</v>
      </c>
      <c r="E46">
        <v>11844</v>
      </c>
      <c r="F46" s="19">
        <f>ROUND((RawData[[#This Row],[LotArea]]/43560), 2)</f>
        <v>0.27</v>
      </c>
      <c r="G46" t="s">
        <v>82</v>
      </c>
      <c r="H46" t="s">
        <v>83</v>
      </c>
      <c r="I46" t="s">
        <v>120</v>
      </c>
      <c r="J46" t="s">
        <v>85</v>
      </c>
      <c r="K46" t="s">
        <v>86</v>
      </c>
      <c r="L46" t="s">
        <v>87</v>
      </c>
      <c r="M46" t="s">
        <v>88</v>
      </c>
      <c r="N46" t="s">
        <v>200</v>
      </c>
      <c r="O46" t="s">
        <v>90</v>
      </c>
      <c r="P46" t="s">
        <v>90</v>
      </c>
      <c r="Q46" t="s">
        <v>91</v>
      </c>
      <c r="R46" t="s">
        <v>115</v>
      </c>
      <c r="S46">
        <v>8</v>
      </c>
      <c r="T46">
        <v>5</v>
      </c>
      <c r="U46">
        <v>2008</v>
      </c>
      <c r="V4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6">
        <v>2008</v>
      </c>
      <c r="X46" t="s">
        <v>152</v>
      </c>
      <c r="Y46" t="s">
        <v>94</v>
      </c>
      <c r="Z46" t="s">
        <v>95</v>
      </c>
      <c r="AA46" t="s">
        <v>95</v>
      </c>
      <c r="AB46" t="s">
        <v>137</v>
      </c>
      <c r="AC46">
        <v>464</v>
      </c>
      <c r="AD46" t="s">
        <v>97</v>
      </c>
      <c r="AE46" t="s">
        <v>98</v>
      </c>
      <c r="AF46" t="s">
        <v>99</v>
      </c>
      <c r="AG46" t="s">
        <v>104</v>
      </c>
      <c r="AH46" t="s">
        <v>98</v>
      </c>
      <c r="AI46" t="s">
        <v>121</v>
      </c>
      <c r="AJ46" t="s">
        <v>102</v>
      </c>
      <c r="AK46">
        <v>0</v>
      </c>
      <c r="AL46" t="s">
        <v>102</v>
      </c>
      <c r="AM46">
        <v>0</v>
      </c>
      <c r="AN46">
        <v>2046</v>
      </c>
      <c r="AO46">
        <v>2046</v>
      </c>
      <c r="AP46" t="s">
        <v>103</v>
      </c>
      <c r="AQ46" t="s">
        <v>104</v>
      </c>
      <c r="AR46" t="s">
        <v>105</v>
      </c>
      <c r="AS46" t="s">
        <v>106</v>
      </c>
      <c r="AT46">
        <v>2046</v>
      </c>
      <c r="AU46">
        <v>0</v>
      </c>
      <c r="AV46">
        <v>0</v>
      </c>
      <c r="AW46">
        <f>ROUND(SUM(RawData[[#This Row],[TotalBsmtSF]],RawData[[#This Row],[1stFlrSF]],RawData[[#This Row],[2ndFlrSF]]),-2)</f>
        <v>4100</v>
      </c>
      <c r="AX46">
        <v>2046</v>
      </c>
      <c r="AY46">
        <v>0</v>
      </c>
      <c r="AZ46">
        <v>0</v>
      </c>
      <c r="BA46">
        <v>2</v>
      </c>
      <c r="BB46">
        <v>1</v>
      </c>
      <c r="BC46">
        <v>3</v>
      </c>
      <c r="BD46">
        <v>1</v>
      </c>
      <c r="BE46" t="s">
        <v>97</v>
      </c>
      <c r="BF46">
        <v>7</v>
      </c>
      <c r="BG46" t="s">
        <v>107</v>
      </c>
      <c r="BH46">
        <v>1</v>
      </c>
      <c r="BI46" t="s">
        <v>97</v>
      </c>
      <c r="BJ46" t="s">
        <v>108</v>
      </c>
      <c r="BK46">
        <v>2008</v>
      </c>
      <c r="BL46" t="s">
        <v>157</v>
      </c>
      <c r="BM46">
        <v>3</v>
      </c>
      <c r="BN46">
        <v>834</v>
      </c>
      <c r="BO46" t="s">
        <v>98</v>
      </c>
      <c r="BP46" t="s">
        <v>98</v>
      </c>
      <c r="BQ46" t="s">
        <v>105</v>
      </c>
      <c r="BR46">
        <v>322</v>
      </c>
      <c r="BS46">
        <v>82</v>
      </c>
      <c r="BT46">
        <v>0</v>
      </c>
      <c r="BU46">
        <v>0</v>
      </c>
      <c r="BV46">
        <v>0</v>
      </c>
      <c r="BW46">
        <v>0</v>
      </c>
      <c r="BX46" t="s">
        <v>83</v>
      </c>
      <c r="BY46" t="s">
        <v>83</v>
      </c>
      <c r="BZ46" t="s">
        <v>83</v>
      </c>
      <c r="CA46">
        <v>0</v>
      </c>
      <c r="CB46">
        <v>7</v>
      </c>
      <c r="CC46">
        <v>2009</v>
      </c>
      <c r="CD46" t="s">
        <v>158</v>
      </c>
      <c r="CE46" t="s">
        <v>159</v>
      </c>
      <c r="CF46" s="8">
        <v>372500</v>
      </c>
      <c r="CG46" s="8">
        <f>RawData[[#This Row],[SalePrice]]/RawData[[#This Row],[TotalSF Rounded]]</f>
        <v>90.853658536585371</v>
      </c>
      <c r="CH46" s="8">
        <f>ROUND(RawData[[#This Row],[$/sqft]],-1)</f>
        <v>90</v>
      </c>
    </row>
    <row r="47" spans="1:86" x14ac:dyDescent="0.2">
      <c r="A47">
        <v>152</v>
      </c>
      <c r="B47">
        <v>20</v>
      </c>
      <c r="C47" t="s">
        <v>81</v>
      </c>
      <c r="D47">
        <v>107</v>
      </c>
      <c r="E47">
        <v>13891</v>
      </c>
      <c r="F47" s="19">
        <f>ROUND((RawData[[#This Row],[LotArea]]/43560), 2)</f>
        <v>0.32</v>
      </c>
      <c r="G47" t="s">
        <v>82</v>
      </c>
      <c r="H47" t="s">
        <v>83</v>
      </c>
      <c r="I47" t="s">
        <v>84</v>
      </c>
      <c r="J47" t="s">
        <v>85</v>
      </c>
      <c r="K47" t="s">
        <v>86</v>
      </c>
      <c r="L47" t="s">
        <v>87</v>
      </c>
      <c r="M47" t="s">
        <v>88</v>
      </c>
      <c r="N47" t="s">
        <v>154</v>
      </c>
      <c r="O47" t="s">
        <v>90</v>
      </c>
      <c r="P47" t="s">
        <v>90</v>
      </c>
      <c r="Q47" t="s">
        <v>91</v>
      </c>
      <c r="R47" t="s">
        <v>115</v>
      </c>
      <c r="S47">
        <v>8</v>
      </c>
      <c r="T47">
        <v>5</v>
      </c>
      <c r="U47">
        <v>2007</v>
      </c>
      <c r="V4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7">
        <v>2008</v>
      </c>
      <c r="X47" t="s">
        <v>152</v>
      </c>
      <c r="Y47" t="s">
        <v>94</v>
      </c>
      <c r="Z47" t="s">
        <v>95</v>
      </c>
      <c r="AA47" t="s">
        <v>95</v>
      </c>
      <c r="AB47" t="s">
        <v>137</v>
      </c>
      <c r="AC47">
        <v>436</v>
      </c>
      <c r="AD47" t="s">
        <v>97</v>
      </c>
      <c r="AE47" t="s">
        <v>98</v>
      </c>
      <c r="AF47" t="s">
        <v>99</v>
      </c>
      <c r="AG47" t="s">
        <v>104</v>
      </c>
      <c r="AH47" t="s">
        <v>98</v>
      </c>
      <c r="AI47" t="s">
        <v>97</v>
      </c>
      <c r="AJ47" t="s">
        <v>101</v>
      </c>
      <c r="AK47">
        <v>1400</v>
      </c>
      <c r="AL47" t="s">
        <v>102</v>
      </c>
      <c r="AM47">
        <v>0</v>
      </c>
      <c r="AN47">
        <v>310</v>
      </c>
      <c r="AO47">
        <v>1710</v>
      </c>
      <c r="AP47" t="s">
        <v>103</v>
      </c>
      <c r="AQ47" t="s">
        <v>104</v>
      </c>
      <c r="AR47" t="s">
        <v>105</v>
      </c>
      <c r="AS47" t="s">
        <v>106</v>
      </c>
      <c r="AT47">
        <v>1710</v>
      </c>
      <c r="AU47">
        <v>0</v>
      </c>
      <c r="AV47">
        <v>0</v>
      </c>
      <c r="AW47">
        <f>ROUND(SUM(RawData[[#This Row],[TotalBsmtSF]],RawData[[#This Row],[1stFlrSF]],RawData[[#This Row],[2ndFlrSF]]),-2)</f>
        <v>3400</v>
      </c>
      <c r="AX47">
        <v>1710</v>
      </c>
      <c r="AY47">
        <v>1</v>
      </c>
      <c r="AZ47">
        <v>0</v>
      </c>
      <c r="BA47">
        <v>2</v>
      </c>
      <c r="BB47">
        <v>0</v>
      </c>
      <c r="BC47">
        <v>2</v>
      </c>
      <c r="BD47">
        <v>1</v>
      </c>
      <c r="BE47" t="s">
        <v>97</v>
      </c>
      <c r="BF47">
        <v>6</v>
      </c>
      <c r="BG47" t="s">
        <v>107</v>
      </c>
      <c r="BH47">
        <v>1</v>
      </c>
      <c r="BI47" t="s">
        <v>97</v>
      </c>
      <c r="BJ47" t="s">
        <v>108</v>
      </c>
      <c r="BK47">
        <v>2007</v>
      </c>
      <c r="BL47" t="s">
        <v>109</v>
      </c>
      <c r="BM47">
        <v>3</v>
      </c>
      <c r="BN47">
        <v>866</v>
      </c>
      <c r="BO47" t="s">
        <v>98</v>
      </c>
      <c r="BP47" t="s">
        <v>98</v>
      </c>
      <c r="BQ47" t="s">
        <v>105</v>
      </c>
      <c r="BR47">
        <v>0</v>
      </c>
      <c r="BS47">
        <v>102</v>
      </c>
      <c r="BT47">
        <v>0</v>
      </c>
      <c r="BU47">
        <v>0</v>
      </c>
      <c r="BV47">
        <v>0</v>
      </c>
      <c r="BW47">
        <v>0</v>
      </c>
      <c r="BX47" t="s">
        <v>83</v>
      </c>
      <c r="BY47" t="s">
        <v>83</v>
      </c>
      <c r="BZ47" t="s">
        <v>83</v>
      </c>
      <c r="CA47">
        <v>0</v>
      </c>
      <c r="CB47">
        <v>1</v>
      </c>
      <c r="CC47">
        <v>2008</v>
      </c>
      <c r="CD47" t="s">
        <v>158</v>
      </c>
      <c r="CE47" t="s">
        <v>159</v>
      </c>
      <c r="CF47" s="8">
        <v>372402</v>
      </c>
      <c r="CG47" s="8">
        <f>RawData[[#This Row],[SalePrice]]/RawData[[#This Row],[TotalSF Rounded]]</f>
        <v>109.53</v>
      </c>
      <c r="CH47" s="8">
        <f>ROUND(RawData[[#This Row],[$/sqft]],-1)</f>
        <v>110</v>
      </c>
    </row>
    <row r="48" spans="1:86" x14ac:dyDescent="0.2">
      <c r="A48">
        <v>645</v>
      </c>
      <c r="B48">
        <v>20</v>
      </c>
      <c r="C48" t="s">
        <v>192</v>
      </c>
      <c r="D48">
        <v>85</v>
      </c>
      <c r="E48">
        <v>9187</v>
      </c>
      <c r="F48" s="19">
        <f>ROUND((RawData[[#This Row],[LotArea]]/43560), 2)</f>
        <v>0.21</v>
      </c>
      <c r="G48" t="s">
        <v>82</v>
      </c>
      <c r="H48" t="s">
        <v>83</v>
      </c>
      <c r="I48" t="s">
        <v>84</v>
      </c>
      <c r="J48" t="s">
        <v>85</v>
      </c>
      <c r="K48" t="s">
        <v>86</v>
      </c>
      <c r="L48" t="s">
        <v>87</v>
      </c>
      <c r="M48" t="s">
        <v>88</v>
      </c>
      <c r="N48" t="s">
        <v>136</v>
      </c>
      <c r="O48" t="s">
        <v>90</v>
      </c>
      <c r="P48" t="s">
        <v>90</v>
      </c>
      <c r="Q48" t="s">
        <v>91</v>
      </c>
      <c r="R48" t="s">
        <v>115</v>
      </c>
      <c r="S48">
        <v>9</v>
      </c>
      <c r="T48">
        <v>5</v>
      </c>
      <c r="U48">
        <v>2009</v>
      </c>
      <c r="V4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8">
        <v>2009</v>
      </c>
      <c r="X48" t="s">
        <v>93</v>
      </c>
      <c r="Y48" t="s">
        <v>94</v>
      </c>
      <c r="Z48" t="s">
        <v>180</v>
      </c>
      <c r="AA48" t="s">
        <v>181</v>
      </c>
      <c r="AB48" t="s">
        <v>137</v>
      </c>
      <c r="AC48">
        <v>162</v>
      </c>
      <c r="AD48" t="s">
        <v>104</v>
      </c>
      <c r="AE48" t="s">
        <v>98</v>
      </c>
      <c r="AF48" t="s">
        <v>99</v>
      </c>
      <c r="AG48" t="s">
        <v>104</v>
      </c>
      <c r="AH48" t="s">
        <v>98</v>
      </c>
      <c r="AI48" t="s">
        <v>121</v>
      </c>
      <c r="AJ48" t="s">
        <v>101</v>
      </c>
      <c r="AK48">
        <v>1121</v>
      </c>
      <c r="AL48" t="s">
        <v>102</v>
      </c>
      <c r="AM48">
        <v>0</v>
      </c>
      <c r="AN48">
        <v>645</v>
      </c>
      <c r="AO48">
        <v>1766</v>
      </c>
      <c r="AP48" t="s">
        <v>103</v>
      </c>
      <c r="AQ48" t="s">
        <v>104</v>
      </c>
      <c r="AR48" t="s">
        <v>105</v>
      </c>
      <c r="AS48" t="s">
        <v>106</v>
      </c>
      <c r="AT48">
        <v>1766</v>
      </c>
      <c r="AU48">
        <v>0</v>
      </c>
      <c r="AV48">
        <v>0</v>
      </c>
      <c r="AW48">
        <f>ROUND(SUM(RawData[[#This Row],[TotalBsmtSF]],RawData[[#This Row],[1stFlrSF]],RawData[[#This Row],[2ndFlrSF]]),-2)</f>
        <v>3500</v>
      </c>
      <c r="AX48">
        <v>1766</v>
      </c>
      <c r="AY48">
        <v>1</v>
      </c>
      <c r="AZ48">
        <v>0</v>
      </c>
      <c r="BA48">
        <v>2</v>
      </c>
      <c r="BB48">
        <v>1</v>
      </c>
      <c r="BC48">
        <v>2</v>
      </c>
      <c r="BD48">
        <v>1</v>
      </c>
      <c r="BE48" t="s">
        <v>104</v>
      </c>
      <c r="BF48">
        <v>7</v>
      </c>
      <c r="BG48" t="s">
        <v>107</v>
      </c>
      <c r="BH48">
        <v>1</v>
      </c>
      <c r="BI48" t="s">
        <v>97</v>
      </c>
      <c r="BJ48" t="s">
        <v>108</v>
      </c>
      <c r="BK48">
        <v>2009</v>
      </c>
      <c r="BL48" t="s">
        <v>157</v>
      </c>
      <c r="BM48">
        <v>3</v>
      </c>
      <c r="BN48">
        <v>478</v>
      </c>
      <c r="BO48" t="s">
        <v>98</v>
      </c>
      <c r="BP48" t="s">
        <v>98</v>
      </c>
      <c r="BQ48" t="s">
        <v>105</v>
      </c>
      <c r="BR48">
        <v>195</v>
      </c>
      <c r="BS48">
        <v>130</v>
      </c>
      <c r="BT48">
        <v>0</v>
      </c>
      <c r="BU48">
        <v>0</v>
      </c>
      <c r="BV48">
        <v>0</v>
      </c>
      <c r="BW48">
        <v>0</v>
      </c>
      <c r="BX48" t="s">
        <v>83</v>
      </c>
      <c r="BY48" t="s">
        <v>83</v>
      </c>
      <c r="BZ48" t="s">
        <v>83</v>
      </c>
      <c r="CA48">
        <v>0</v>
      </c>
      <c r="CB48">
        <v>10</v>
      </c>
      <c r="CC48">
        <v>2009</v>
      </c>
      <c r="CD48" t="s">
        <v>158</v>
      </c>
      <c r="CE48" t="s">
        <v>159</v>
      </c>
      <c r="CF48" s="8">
        <v>370878</v>
      </c>
      <c r="CG48" s="8">
        <f>RawData[[#This Row],[SalePrice]]/RawData[[#This Row],[TotalSF Rounded]]</f>
        <v>105.96514285714285</v>
      </c>
      <c r="CH48" s="8">
        <f>ROUND(RawData[[#This Row],[$/sqft]],-1)</f>
        <v>110</v>
      </c>
    </row>
    <row r="49" spans="1:86" x14ac:dyDescent="0.2">
      <c r="A49">
        <v>586</v>
      </c>
      <c r="B49">
        <v>20</v>
      </c>
      <c r="C49" t="s">
        <v>81</v>
      </c>
      <c r="D49">
        <v>88</v>
      </c>
      <c r="E49">
        <v>11443</v>
      </c>
      <c r="F49" s="19">
        <f>ROUND((RawData[[#This Row],[LotArea]]/43560), 2)</f>
        <v>0.26</v>
      </c>
      <c r="G49" t="s">
        <v>82</v>
      </c>
      <c r="H49" t="s">
        <v>83</v>
      </c>
      <c r="I49" t="s">
        <v>84</v>
      </c>
      <c r="J49" t="s">
        <v>85</v>
      </c>
      <c r="K49" t="s">
        <v>86</v>
      </c>
      <c r="L49" t="s">
        <v>87</v>
      </c>
      <c r="M49" t="s">
        <v>88</v>
      </c>
      <c r="N49" t="s">
        <v>189</v>
      </c>
      <c r="O49" t="s">
        <v>90</v>
      </c>
      <c r="P49" t="s">
        <v>90</v>
      </c>
      <c r="Q49" t="s">
        <v>91</v>
      </c>
      <c r="R49" t="s">
        <v>115</v>
      </c>
      <c r="S49">
        <v>8</v>
      </c>
      <c r="T49">
        <v>5</v>
      </c>
      <c r="U49">
        <v>2005</v>
      </c>
      <c r="V4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9">
        <v>2006</v>
      </c>
      <c r="X49" t="s">
        <v>152</v>
      </c>
      <c r="Y49" t="s">
        <v>94</v>
      </c>
      <c r="Z49" t="s">
        <v>95</v>
      </c>
      <c r="AA49" t="s">
        <v>95</v>
      </c>
      <c r="AB49" t="s">
        <v>96</v>
      </c>
      <c r="AC49">
        <v>208</v>
      </c>
      <c r="AD49" t="s">
        <v>97</v>
      </c>
      <c r="AE49" t="s">
        <v>98</v>
      </c>
      <c r="AF49" t="s">
        <v>99</v>
      </c>
      <c r="AG49" t="s">
        <v>104</v>
      </c>
      <c r="AH49" t="s">
        <v>98</v>
      </c>
      <c r="AI49" t="s">
        <v>97</v>
      </c>
      <c r="AJ49" t="s">
        <v>101</v>
      </c>
      <c r="AK49">
        <v>1460</v>
      </c>
      <c r="AL49" t="s">
        <v>102</v>
      </c>
      <c r="AM49">
        <v>0</v>
      </c>
      <c r="AN49">
        <v>408</v>
      </c>
      <c r="AO49">
        <v>1868</v>
      </c>
      <c r="AP49" t="s">
        <v>103</v>
      </c>
      <c r="AQ49" t="s">
        <v>104</v>
      </c>
      <c r="AR49" t="s">
        <v>105</v>
      </c>
      <c r="AS49" t="s">
        <v>106</v>
      </c>
      <c r="AT49">
        <v>2028</v>
      </c>
      <c r="AU49">
        <v>0</v>
      </c>
      <c r="AV49">
        <v>0</v>
      </c>
      <c r="AW49">
        <f>ROUND(SUM(RawData[[#This Row],[TotalBsmtSF]],RawData[[#This Row],[1stFlrSF]],RawData[[#This Row],[2ndFlrSF]]),-2)</f>
        <v>3900</v>
      </c>
      <c r="AX49">
        <v>2028</v>
      </c>
      <c r="AY49">
        <v>1</v>
      </c>
      <c r="AZ49">
        <v>0</v>
      </c>
      <c r="BA49">
        <v>2</v>
      </c>
      <c r="BB49">
        <v>0</v>
      </c>
      <c r="BC49">
        <v>2</v>
      </c>
      <c r="BD49">
        <v>1</v>
      </c>
      <c r="BE49" t="s">
        <v>97</v>
      </c>
      <c r="BF49">
        <v>7</v>
      </c>
      <c r="BG49" t="s">
        <v>107</v>
      </c>
      <c r="BH49">
        <v>2</v>
      </c>
      <c r="BI49" t="s">
        <v>97</v>
      </c>
      <c r="BJ49" t="s">
        <v>108</v>
      </c>
      <c r="BK49">
        <v>2005</v>
      </c>
      <c r="BL49" t="s">
        <v>109</v>
      </c>
      <c r="BM49">
        <v>3</v>
      </c>
      <c r="BN49">
        <v>880</v>
      </c>
      <c r="BO49" t="s">
        <v>98</v>
      </c>
      <c r="BP49" t="s">
        <v>98</v>
      </c>
      <c r="BQ49" t="s">
        <v>105</v>
      </c>
      <c r="BR49">
        <v>326</v>
      </c>
      <c r="BS49">
        <v>66</v>
      </c>
      <c r="BT49">
        <v>0</v>
      </c>
      <c r="BU49">
        <v>0</v>
      </c>
      <c r="BV49">
        <v>0</v>
      </c>
      <c r="BW49">
        <v>0</v>
      </c>
      <c r="BX49" t="s">
        <v>83</v>
      </c>
      <c r="BY49" t="s">
        <v>83</v>
      </c>
      <c r="BZ49" t="s">
        <v>83</v>
      </c>
      <c r="CA49">
        <v>0</v>
      </c>
      <c r="CB49">
        <v>3</v>
      </c>
      <c r="CC49">
        <v>2006</v>
      </c>
      <c r="CD49" t="s">
        <v>158</v>
      </c>
      <c r="CE49" t="s">
        <v>159</v>
      </c>
      <c r="CF49" s="8">
        <v>369900</v>
      </c>
      <c r="CG49" s="8">
        <f>RawData[[#This Row],[SalePrice]]/RawData[[#This Row],[TotalSF Rounded]]</f>
        <v>94.84615384615384</v>
      </c>
      <c r="CH49" s="8">
        <f>ROUND(RawData[[#This Row],[$/sqft]],-1)</f>
        <v>90</v>
      </c>
    </row>
    <row r="50" spans="1:86" x14ac:dyDescent="0.2">
      <c r="A50">
        <v>1229</v>
      </c>
      <c r="B50">
        <v>120</v>
      </c>
      <c r="C50" t="s">
        <v>81</v>
      </c>
      <c r="D50">
        <v>65</v>
      </c>
      <c r="E50">
        <v>8769</v>
      </c>
      <c r="F50" s="19">
        <f>ROUND((RawData[[#This Row],[LotArea]]/43560), 2)</f>
        <v>0.2</v>
      </c>
      <c r="G50" t="s">
        <v>82</v>
      </c>
      <c r="H50" t="s">
        <v>83</v>
      </c>
      <c r="I50" t="s">
        <v>84</v>
      </c>
      <c r="J50" t="s">
        <v>85</v>
      </c>
      <c r="K50" t="s">
        <v>86</v>
      </c>
      <c r="L50" t="s">
        <v>122</v>
      </c>
      <c r="M50" t="s">
        <v>88</v>
      </c>
      <c r="N50" t="s">
        <v>154</v>
      </c>
      <c r="O50" t="s">
        <v>90</v>
      </c>
      <c r="P50" t="s">
        <v>90</v>
      </c>
      <c r="Q50" t="s">
        <v>179</v>
      </c>
      <c r="R50" t="s">
        <v>115</v>
      </c>
      <c r="S50">
        <v>9</v>
      </c>
      <c r="T50">
        <v>5</v>
      </c>
      <c r="U50">
        <v>2008</v>
      </c>
      <c r="V5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0">
        <v>2008</v>
      </c>
      <c r="X50" t="s">
        <v>152</v>
      </c>
      <c r="Y50" t="s">
        <v>94</v>
      </c>
      <c r="Z50" t="s">
        <v>116</v>
      </c>
      <c r="AA50" t="s">
        <v>116</v>
      </c>
      <c r="AB50" t="s">
        <v>96</v>
      </c>
      <c r="AC50">
        <v>766</v>
      </c>
      <c r="AD50" t="s">
        <v>104</v>
      </c>
      <c r="AE50" t="s">
        <v>98</v>
      </c>
      <c r="AF50" t="s">
        <v>99</v>
      </c>
      <c r="AG50" t="s">
        <v>104</v>
      </c>
      <c r="AH50" t="s">
        <v>98</v>
      </c>
      <c r="AI50" t="s">
        <v>100</v>
      </c>
      <c r="AJ50" t="s">
        <v>101</v>
      </c>
      <c r="AK50">
        <v>1540</v>
      </c>
      <c r="AL50" t="s">
        <v>102</v>
      </c>
      <c r="AM50">
        <v>0</v>
      </c>
      <c r="AN50">
        <v>162</v>
      </c>
      <c r="AO50">
        <v>1702</v>
      </c>
      <c r="AP50" t="s">
        <v>103</v>
      </c>
      <c r="AQ50" t="s">
        <v>104</v>
      </c>
      <c r="AR50" t="s">
        <v>105</v>
      </c>
      <c r="AS50" t="s">
        <v>106</v>
      </c>
      <c r="AT50">
        <v>1702</v>
      </c>
      <c r="AU50">
        <v>0</v>
      </c>
      <c r="AV50">
        <v>0</v>
      </c>
      <c r="AW50">
        <f>ROUND(SUM(RawData[[#This Row],[TotalBsmtSF]],RawData[[#This Row],[1stFlrSF]],RawData[[#This Row],[2ndFlrSF]]),-2)</f>
        <v>3400</v>
      </c>
      <c r="AX50">
        <v>1702</v>
      </c>
      <c r="AY50">
        <v>1</v>
      </c>
      <c r="AZ50">
        <v>0</v>
      </c>
      <c r="BA50">
        <v>1</v>
      </c>
      <c r="BB50">
        <v>1</v>
      </c>
      <c r="BC50">
        <v>1</v>
      </c>
      <c r="BD50">
        <v>1</v>
      </c>
      <c r="BE50" t="s">
        <v>104</v>
      </c>
      <c r="BF50">
        <v>7</v>
      </c>
      <c r="BG50" t="s">
        <v>107</v>
      </c>
      <c r="BH50">
        <v>1</v>
      </c>
      <c r="BI50" t="s">
        <v>97</v>
      </c>
      <c r="BJ50" t="s">
        <v>108</v>
      </c>
      <c r="BK50">
        <v>2008</v>
      </c>
      <c r="BL50" t="s">
        <v>157</v>
      </c>
      <c r="BM50">
        <v>3</v>
      </c>
      <c r="BN50">
        <v>1052</v>
      </c>
      <c r="BO50" t="s">
        <v>98</v>
      </c>
      <c r="BP50" t="s">
        <v>98</v>
      </c>
      <c r="BQ50" t="s">
        <v>105</v>
      </c>
      <c r="BR50">
        <v>0</v>
      </c>
      <c r="BS50">
        <v>72</v>
      </c>
      <c r="BT50">
        <v>0</v>
      </c>
      <c r="BU50">
        <v>0</v>
      </c>
      <c r="BV50">
        <v>224</v>
      </c>
      <c r="BW50">
        <v>0</v>
      </c>
      <c r="BX50" t="s">
        <v>83</v>
      </c>
      <c r="BY50" t="s">
        <v>83</v>
      </c>
      <c r="BZ50" t="s">
        <v>83</v>
      </c>
      <c r="CA50">
        <v>0</v>
      </c>
      <c r="CB50">
        <v>10</v>
      </c>
      <c r="CC50">
        <v>2008</v>
      </c>
      <c r="CD50" t="s">
        <v>158</v>
      </c>
      <c r="CE50" t="s">
        <v>159</v>
      </c>
      <c r="CF50" s="8">
        <v>367294</v>
      </c>
      <c r="CG50" s="8">
        <f>RawData[[#This Row],[SalePrice]]/RawData[[#This Row],[TotalSF Rounded]]</f>
        <v>108.02764705882353</v>
      </c>
      <c r="CH50" s="8">
        <f>ROUND(RawData[[#This Row],[$/sqft]],-1)</f>
        <v>110</v>
      </c>
    </row>
    <row r="51" spans="1:86" x14ac:dyDescent="0.2">
      <c r="A51">
        <v>703</v>
      </c>
      <c r="B51">
        <v>60</v>
      </c>
      <c r="C51" t="s">
        <v>81</v>
      </c>
      <c r="D51">
        <v>82</v>
      </c>
      <c r="E51">
        <v>12438</v>
      </c>
      <c r="F51" s="19">
        <f>ROUND((RawData[[#This Row],[LotArea]]/43560), 2)</f>
        <v>0.28999999999999998</v>
      </c>
      <c r="G51" t="s">
        <v>82</v>
      </c>
      <c r="H51" t="s">
        <v>83</v>
      </c>
      <c r="I51" t="s">
        <v>120</v>
      </c>
      <c r="J51" t="s">
        <v>85</v>
      </c>
      <c r="K51" t="s">
        <v>86</v>
      </c>
      <c r="L51" t="s">
        <v>87</v>
      </c>
      <c r="M51" t="s">
        <v>88</v>
      </c>
      <c r="N51" t="s">
        <v>200</v>
      </c>
      <c r="O51" t="s">
        <v>90</v>
      </c>
      <c r="P51" t="s">
        <v>90</v>
      </c>
      <c r="Q51" t="s">
        <v>91</v>
      </c>
      <c r="R51" t="s">
        <v>92</v>
      </c>
      <c r="S51">
        <v>8</v>
      </c>
      <c r="T51">
        <v>5</v>
      </c>
      <c r="U51">
        <v>2006</v>
      </c>
      <c r="V5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1">
        <v>2006</v>
      </c>
      <c r="X51" t="s">
        <v>152</v>
      </c>
      <c r="Y51" t="s">
        <v>94</v>
      </c>
      <c r="Z51" t="s">
        <v>95</v>
      </c>
      <c r="AA51" t="s">
        <v>95</v>
      </c>
      <c r="AB51" t="s">
        <v>96</v>
      </c>
      <c r="AC51">
        <v>466</v>
      </c>
      <c r="AD51" t="s">
        <v>104</v>
      </c>
      <c r="AE51" t="s">
        <v>98</v>
      </c>
      <c r="AF51" t="s">
        <v>99</v>
      </c>
      <c r="AG51" t="s">
        <v>104</v>
      </c>
      <c r="AH51" t="s">
        <v>97</v>
      </c>
      <c r="AI51" t="s">
        <v>100</v>
      </c>
      <c r="AJ51" t="s">
        <v>102</v>
      </c>
      <c r="AK51">
        <v>0</v>
      </c>
      <c r="AL51" t="s">
        <v>102</v>
      </c>
      <c r="AM51">
        <v>0</v>
      </c>
      <c r="AN51">
        <v>1234</v>
      </c>
      <c r="AO51">
        <v>1234</v>
      </c>
      <c r="AP51" t="s">
        <v>103</v>
      </c>
      <c r="AQ51" t="s">
        <v>104</v>
      </c>
      <c r="AR51" t="s">
        <v>105</v>
      </c>
      <c r="AS51" t="s">
        <v>106</v>
      </c>
      <c r="AT51">
        <v>1264</v>
      </c>
      <c r="AU51">
        <v>1312</v>
      </c>
      <c r="AV51">
        <v>0</v>
      </c>
      <c r="AW51">
        <f>ROUND(SUM(RawData[[#This Row],[TotalBsmtSF]],RawData[[#This Row],[1stFlrSF]],RawData[[#This Row],[2ndFlrSF]]),-2)</f>
        <v>3800</v>
      </c>
      <c r="AX51">
        <v>2576</v>
      </c>
      <c r="AY51">
        <v>0</v>
      </c>
      <c r="AZ51">
        <v>0</v>
      </c>
      <c r="BA51">
        <v>2</v>
      </c>
      <c r="BB51">
        <v>1</v>
      </c>
      <c r="BC51">
        <v>4</v>
      </c>
      <c r="BD51">
        <v>1</v>
      </c>
      <c r="BE51" t="s">
        <v>104</v>
      </c>
      <c r="BF51">
        <v>10</v>
      </c>
      <c r="BG51" t="s">
        <v>107</v>
      </c>
      <c r="BH51">
        <v>1</v>
      </c>
      <c r="BI51" t="s">
        <v>97</v>
      </c>
      <c r="BJ51" t="s">
        <v>156</v>
      </c>
      <c r="BK51">
        <v>2006</v>
      </c>
      <c r="BL51" t="s">
        <v>157</v>
      </c>
      <c r="BM51">
        <v>3</v>
      </c>
      <c r="BN51">
        <v>666</v>
      </c>
      <c r="BO51" t="s">
        <v>98</v>
      </c>
      <c r="BP51" t="s">
        <v>98</v>
      </c>
      <c r="BQ51" t="s">
        <v>105</v>
      </c>
      <c r="BR51">
        <v>324</v>
      </c>
      <c r="BS51">
        <v>100</v>
      </c>
      <c r="BT51">
        <v>0</v>
      </c>
      <c r="BU51">
        <v>0</v>
      </c>
      <c r="BV51">
        <v>0</v>
      </c>
      <c r="BW51">
        <v>0</v>
      </c>
      <c r="BX51" t="s">
        <v>83</v>
      </c>
      <c r="BY51" t="s">
        <v>83</v>
      </c>
      <c r="BZ51" t="s">
        <v>83</v>
      </c>
      <c r="CA51">
        <v>0</v>
      </c>
      <c r="CB51">
        <v>7</v>
      </c>
      <c r="CC51">
        <v>2006</v>
      </c>
      <c r="CD51" t="s">
        <v>158</v>
      </c>
      <c r="CE51" t="s">
        <v>159</v>
      </c>
      <c r="CF51" s="8">
        <v>361919</v>
      </c>
      <c r="CG51" s="8">
        <f>RawData[[#This Row],[SalePrice]]/RawData[[#This Row],[TotalSF Rounded]]</f>
        <v>95.24184210526316</v>
      </c>
      <c r="CH51" s="8">
        <f>ROUND(RawData[[#This Row],[$/sqft]],-1)</f>
        <v>100</v>
      </c>
    </row>
    <row r="52" spans="1:86" x14ac:dyDescent="0.2">
      <c r="A52">
        <v>310</v>
      </c>
      <c r="B52">
        <v>20</v>
      </c>
      <c r="C52" t="s">
        <v>81</v>
      </c>
      <c r="D52">
        <v>90</v>
      </c>
      <c r="E52">
        <v>12378</v>
      </c>
      <c r="F52" s="19">
        <f>ROUND((RawData[[#This Row],[LotArea]]/43560), 2)</f>
        <v>0.28000000000000003</v>
      </c>
      <c r="G52" t="s">
        <v>82</v>
      </c>
      <c r="H52" t="s">
        <v>83</v>
      </c>
      <c r="I52" t="s">
        <v>120</v>
      </c>
      <c r="J52" t="s">
        <v>85</v>
      </c>
      <c r="K52" t="s">
        <v>86</v>
      </c>
      <c r="L52" t="s">
        <v>87</v>
      </c>
      <c r="M52" t="s">
        <v>88</v>
      </c>
      <c r="N52" t="s">
        <v>154</v>
      </c>
      <c r="O52" t="s">
        <v>90</v>
      </c>
      <c r="P52" t="s">
        <v>90</v>
      </c>
      <c r="Q52" t="s">
        <v>91</v>
      </c>
      <c r="R52" t="s">
        <v>115</v>
      </c>
      <c r="S52">
        <v>9</v>
      </c>
      <c r="T52">
        <v>5</v>
      </c>
      <c r="U52">
        <v>2003</v>
      </c>
      <c r="V5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2">
        <v>2004</v>
      </c>
      <c r="X52" t="s">
        <v>93</v>
      </c>
      <c r="Y52" t="s">
        <v>94</v>
      </c>
      <c r="Z52" t="s">
        <v>95</v>
      </c>
      <c r="AA52" t="s">
        <v>95</v>
      </c>
      <c r="AB52" t="s">
        <v>117</v>
      </c>
      <c r="AC52">
        <v>0</v>
      </c>
      <c r="AD52" t="s">
        <v>97</v>
      </c>
      <c r="AE52" t="s">
        <v>98</v>
      </c>
      <c r="AF52" t="s">
        <v>99</v>
      </c>
      <c r="AG52" t="s">
        <v>104</v>
      </c>
      <c r="AH52" t="s">
        <v>98</v>
      </c>
      <c r="AI52" t="s">
        <v>97</v>
      </c>
      <c r="AJ52" t="s">
        <v>101</v>
      </c>
      <c r="AK52">
        <v>1274</v>
      </c>
      <c r="AL52" t="s">
        <v>102</v>
      </c>
      <c r="AM52">
        <v>0</v>
      </c>
      <c r="AN52">
        <v>622</v>
      </c>
      <c r="AO52">
        <v>1896</v>
      </c>
      <c r="AP52" t="s">
        <v>103</v>
      </c>
      <c r="AQ52" t="s">
        <v>104</v>
      </c>
      <c r="AR52" t="s">
        <v>105</v>
      </c>
      <c r="AS52" t="s">
        <v>106</v>
      </c>
      <c r="AT52">
        <v>1944</v>
      </c>
      <c r="AU52">
        <v>0</v>
      </c>
      <c r="AV52">
        <v>0</v>
      </c>
      <c r="AW52">
        <f>ROUND(SUM(RawData[[#This Row],[TotalBsmtSF]],RawData[[#This Row],[1stFlrSF]],RawData[[#This Row],[2ndFlrSF]]),-2)</f>
        <v>3800</v>
      </c>
      <c r="AX52">
        <v>1944</v>
      </c>
      <c r="AY52">
        <v>1</v>
      </c>
      <c r="AZ52">
        <v>0</v>
      </c>
      <c r="BA52">
        <v>2</v>
      </c>
      <c r="BB52">
        <v>0</v>
      </c>
      <c r="BC52">
        <v>3</v>
      </c>
      <c r="BD52">
        <v>1</v>
      </c>
      <c r="BE52" t="s">
        <v>104</v>
      </c>
      <c r="BF52">
        <v>8</v>
      </c>
      <c r="BG52" t="s">
        <v>107</v>
      </c>
      <c r="BH52">
        <v>3</v>
      </c>
      <c r="BI52" t="s">
        <v>104</v>
      </c>
      <c r="BJ52" t="s">
        <v>108</v>
      </c>
      <c r="BK52">
        <v>2003</v>
      </c>
      <c r="BL52" t="s">
        <v>157</v>
      </c>
      <c r="BM52">
        <v>3</v>
      </c>
      <c r="BN52">
        <v>708</v>
      </c>
      <c r="BO52" t="s">
        <v>98</v>
      </c>
      <c r="BP52" t="s">
        <v>98</v>
      </c>
      <c r="BQ52" t="s">
        <v>105</v>
      </c>
      <c r="BR52">
        <v>208</v>
      </c>
      <c r="BS52">
        <v>175</v>
      </c>
      <c r="BT52">
        <v>0</v>
      </c>
      <c r="BU52">
        <v>0</v>
      </c>
      <c r="BV52">
        <v>0</v>
      </c>
      <c r="BW52">
        <v>0</v>
      </c>
      <c r="BX52" t="s">
        <v>83</v>
      </c>
      <c r="BY52" t="s">
        <v>83</v>
      </c>
      <c r="BZ52" t="s">
        <v>83</v>
      </c>
      <c r="CA52">
        <v>0</v>
      </c>
      <c r="CB52">
        <v>11</v>
      </c>
      <c r="CC52">
        <v>2006</v>
      </c>
      <c r="CD52" t="s">
        <v>110</v>
      </c>
      <c r="CE52" t="s">
        <v>111</v>
      </c>
      <c r="CF52" s="8">
        <v>360000</v>
      </c>
      <c r="CG52" s="8">
        <f>RawData[[#This Row],[SalePrice]]/RawData[[#This Row],[TotalSF Rounded]]</f>
        <v>94.736842105263165</v>
      </c>
      <c r="CH52" s="8">
        <f>ROUND(RawData[[#This Row],[$/sqft]],-1)</f>
        <v>90</v>
      </c>
    </row>
    <row r="53" spans="1:86" x14ac:dyDescent="0.2">
      <c r="A53">
        <v>609</v>
      </c>
      <c r="B53">
        <v>70</v>
      </c>
      <c r="C53" t="s">
        <v>81</v>
      </c>
      <c r="D53">
        <v>78</v>
      </c>
      <c r="E53">
        <v>12168</v>
      </c>
      <c r="F53" s="19">
        <f>ROUND((RawData[[#This Row],[LotArea]]/43560), 2)</f>
        <v>0.28000000000000003</v>
      </c>
      <c r="G53" t="s">
        <v>82</v>
      </c>
      <c r="H53" t="s">
        <v>83</v>
      </c>
      <c r="I53" t="s">
        <v>84</v>
      </c>
      <c r="J53" t="s">
        <v>199</v>
      </c>
      <c r="K53" t="s">
        <v>86</v>
      </c>
      <c r="L53" t="s">
        <v>87</v>
      </c>
      <c r="M53" t="s">
        <v>194</v>
      </c>
      <c r="N53" t="s">
        <v>123</v>
      </c>
      <c r="O53" t="s">
        <v>90</v>
      </c>
      <c r="P53" t="s">
        <v>90</v>
      </c>
      <c r="Q53" t="s">
        <v>91</v>
      </c>
      <c r="R53" t="s">
        <v>92</v>
      </c>
      <c r="S53">
        <v>8</v>
      </c>
      <c r="T53">
        <v>6</v>
      </c>
      <c r="U53">
        <v>1934</v>
      </c>
      <c r="V5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53">
        <v>1998</v>
      </c>
      <c r="X53" t="s">
        <v>93</v>
      </c>
      <c r="Y53" t="s">
        <v>94</v>
      </c>
      <c r="Z53" t="s">
        <v>96</v>
      </c>
      <c r="AA53" t="s">
        <v>124</v>
      </c>
      <c r="AB53" t="s">
        <v>117</v>
      </c>
      <c r="AC53">
        <v>0</v>
      </c>
      <c r="AD53" t="s">
        <v>98</v>
      </c>
      <c r="AE53" t="s">
        <v>98</v>
      </c>
      <c r="AF53" t="s">
        <v>99</v>
      </c>
      <c r="AG53" t="s">
        <v>97</v>
      </c>
      <c r="AH53" t="s">
        <v>98</v>
      </c>
      <c r="AI53" t="s">
        <v>121</v>
      </c>
      <c r="AJ53" t="s">
        <v>141</v>
      </c>
      <c r="AK53">
        <v>428</v>
      </c>
      <c r="AL53" t="s">
        <v>102</v>
      </c>
      <c r="AM53">
        <v>0</v>
      </c>
      <c r="AN53">
        <v>537</v>
      </c>
      <c r="AO53">
        <v>965</v>
      </c>
      <c r="AP53" t="s">
        <v>103</v>
      </c>
      <c r="AQ53" t="s">
        <v>98</v>
      </c>
      <c r="AR53" t="s">
        <v>105</v>
      </c>
      <c r="AS53" t="s">
        <v>106</v>
      </c>
      <c r="AT53">
        <v>1940</v>
      </c>
      <c r="AU53">
        <v>1254</v>
      </c>
      <c r="AV53">
        <v>0</v>
      </c>
      <c r="AW53">
        <f>ROUND(SUM(RawData[[#This Row],[TotalBsmtSF]],RawData[[#This Row],[1stFlrSF]],RawData[[#This Row],[2ndFlrSF]]),-2)</f>
        <v>4200</v>
      </c>
      <c r="AX53">
        <v>3194</v>
      </c>
      <c r="AY53">
        <v>0</v>
      </c>
      <c r="AZ53">
        <v>0</v>
      </c>
      <c r="BA53">
        <v>2</v>
      </c>
      <c r="BB53">
        <v>1</v>
      </c>
      <c r="BC53">
        <v>4</v>
      </c>
      <c r="BD53">
        <v>1</v>
      </c>
      <c r="BE53" t="s">
        <v>98</v>
      </c>
      <c r="BF53">
        <v>10</v>
      </c>
      <c r="BG53" t="s">
        <v>107</v>
      </c>
      <c r="BH53">
        <v>2</v>
      </c>
      <c r="BI53" t="s">
        <v>97</v>
      </c>
      <c r="BJ53" t="s">
        <v>209</v>
      </c>
      <c r="BK53">
        <v>1934</v>
      </c>
      <c r="BL53" t="s">
        <v>102</v>
      </c>
      <c r="BM53">
        <v>2</v>
      </c>
      <c r="BN53">
        <v>380</v>
      </c>
      <c r="BO53" t="s">
        <v>98</v>
      </c>
      <c r="BP53" t="s">
        <v>98</v>
      </c>
      <c r="BQ53" t="s">
        <v>105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 t="s">
        <v>83</v>
      </c>
      <c r="BY53" t="s">
        <v>83</v>
      </c>
      <c r="BZ53" t="s">
        <v>83</v>
      </c>
      <c r="CA53">
        <v>0</v>
      </c>
      <c r="CB53">
        <v>9</v>
      </c>
      <c r="CC53">
        <v>2007</v>
      </c>
      <c r="CD53" t="s">
        <v>110</v>
      </c>
      <c r="CE53" t="s">
        <v>210</v>
      </c>
      <c r="CF53" s="8">
        <v>359100</v>
      </c>
      <c r="CG53" s="8">
        <f>RawData[[#This Row],[SalePrice]]/RawData[[#This Row],[TotalSF Rounded]]</f>
        <v>85.5</v>
      </c>
      <c r="CH53" s="8">
        <f>ROUND(RawData[[#This Row],[$/sqft]],-1)</f>
        <v>90</v>
      </c>
    </row>
    <row r="54" spans="1:86" x14ac:dyDescent="0.2">
      <c r="A54">
        <v>322</v>
      </c>
      <c r="B54">
        <v>60</v>
      </c>
      <c r="C54" t="s">
        <v>81</v>
      </c>
      <c r="D54">
        <v>99</v>
      </c>
      <c r="E54">
        <v>12099</v>
      </c>
      <c r="F54" s="19">
        <f>ROUND((RawData[[#This Row],[LotArea]]/43560), 2)</f>
        <v>0.28000000000000003</v>
      </c>
      <c r="G54" t="s">
        <v>82</v>
      </c>
      <c r="H54" t="s">
        <v>83</v>
      </c>
      <c r="I54" t="s">
        <v>120</v>
      </c>
      <c r="J54" t="s">
        <v>85</v>
      </c>
      <c r="K54" t="s">
        <v>86</v>
      </c>
      <c r="L54" t="s">
        <v>87</v>
      </c>
      <c r="M54" t="s">
        <v>88</v>
      </c>
      <c r="N54" t="s">
        <v>154</v>
      </c>
      <c r="O54" t="s">
        <v>90</v>
      </c>
      <c r="P54" t="s">
        <v>90</v>
      </c>
      <c r="Q54" t="s">
        <v>91</v>
      </c>
      <c r="R54" t="s">
        <v>92</v>
      </c>
      <c r="S54">
        <v>8</v>
      </c>
      <c r="T54">
        <v>5</v>
      </c>
      <c r="U54">
        <v>2004</v>
      </c>
      <c r="V5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4">
        <v>2004</v>
      </c>
      <c r="X54" t="s">
        <v>93</v>
      </c>
      <c r="Y54" t="s">
        <v>94</v>
      </c>
      <c r="Z54" t="s">
        <v>95</v>
      </c>
      <c r="AA54" t="s">
        <v>95</v>
      </c>
      <c r="AB54" t="s">
        <v>96</v>
      </c>
      <c r="AC54">
        <v>388</v>
      </c>
      <c r="AD54" t="s">
        <v>97</v>
      </c>
      <c r="AE54" t="s">
        <v>98</v>
      </c>
      <c r="AF54" t="s">
        <v>99</v>
      </c>
      <c r="AG54" t="s">
        <v>104</v>
      </c>
      <c r="AH54" t="s">
        <v>98</v>
      </c>
      <c r="AI54" t="s">
        <v>130</v>
      </c>
      <c r="AJ54" t="s">
        <v>101</v>
      </c>
      <c r="AK54">
        <v>970</v>
      </c>
      <c r="AL54" t="s">
        <v>102</v>
      </c>
      <c r="AM54">
        <v>0</v>
      </c>
      <c r="AN54">
        <v>166</v>
      </c>
      <c r="AO54">
        <v>1136</v>
      </c>
      <c r="AP54" t="s">
        <v>103</v>
      </c>
      <c r="AQ54" t="s">
        <v>104</v>
      </c>
      <c r="AR54" t="s">
        <v>105</v>
      </c>
      <c r="AS54" t="s">
        <v>106</v>
      </c>
      <c r="AT54">
        <v>1136</v>
      </c>
      <c r="AU54">
        <v>1332</v>
      </c>
      <c r="AV54">
        <v>0</v>
      </c>
      <c r="AW54">
        <f>ROUND(SUM(RawData[[#This Row],[TotalBsmtSF]],RawData[[#This Row],[1stFlrSF]],RawData[[#This Row],[2ndFlrSF]]),-2)</f>
        <v>3600</v>
      </c>
      <c r="AX54">
        <v>2468</v>
      </c>
      <c r="AY54">
        <v>1</v>
      </c>
      <c r="AZ54">
        <v>0</v>
      </c>
      <c r="BA54">
        <v>2</v>
      </c>
      <c r="BB54">
        <v>1</v>
      </c>
      <c r="BC54">
        <v>4</v>
      </c>
      <c r="BD54">
        <v>1</v>
      </c>
      <c r="BE54" t="s">
        <v>97</v>
      </c>
      <c r="BF54">
        <v>10</v>
      </c>
      <c r="BG54" t="s">
        <v>107</v>
      </c>
      <c r="BH54">
        <v>1</v>
      </c>
      <c r="BI54" t="s">
        <v>97</v>
      </c>
      <c r="BJ54" t="s">
        <v>156</v>
      </c>
      <c r="BK54">
        <v>2004</v>
      </c>
      <c r="BL54" t="s">
        <v>157</v>
      </c>
      <c r="BM54">
        <v>3</v>
      </c>
      <c r="BN54">
        <v>872</v>
      </c>
      <c r="BO54" t="s">
        <v>98</v>
      </c>
      <c r="BP54" t="s">
        <v>98</v>
      </c>
      <c r="BQ54" t="s">
        <v>105</v>
      </c>
      <c r="BR54">
        <v>184</v>
      </c>
      <c r="BS54">
        <v>154</v>
      </c>
      <c r="BT54">
        <v>0</v>
      </c>
      <c r="BU54">
        <v>0</v>
      </c>
      <c r="BV54">
        <v>0</v>
      </c>
      <c r="BW54">
        <v>0</v>
      </c>
      <c r="BX54" t="s">
        <v>83</v>
      </c>
      <c r="BY54" t="s">
        <v>83</v>
      </c>
      <c r="BZ54" t="s">
        <v>83</v>
      </c>
      <c r="CA54">
        <v>0</v>
      </c>
      <c r="CB54">
        <v>6</v>
      </c>
      <c r="CC54">
        <v>2007</v>
      </c>
      <c r="CD54" t="s">
        <v>110</v>
      </c>
      <c r="CE54" t="s">
        <v>111</v>
      </c>
      <c r="CF54" s="8">
        <v>354000</v>
      </c>
      <c r="CG54" s="8">
        <f>RawData[[#This Row],[SalePrice]]/RawData[[#This Row],[TotalSF Rounded]]</f>
        <v>98.333333333333329</v>
      </c>
      <c r="CH54" s="8">
        <f>ROUND(RawData[[#This Row],[$/sqft]],-1)</f>
        <v>100</v>
      </c>
    </row>
    <row r="55" spans="1:86" x14ac:dyDescent="0.2">
      <c r="A55">
        <v>655</v>
      </c>
      <c r="B55">
        <v>20</v>
      </c>
      <c r="C55" t="s">
        <v>81</v>
      </c>
      <c r="D55">
        <v>91</v>
      </c>
      <c r="E55">
        <v>10437</v>
      </c>
      <c r="F55" s="19">
        <f>ROUND((RawData[[#This Row],[LotArea]]/43560), 2)</f>
        <v>0.24</v>
      </c>
      <c r="G55" t="s">
        <v>82</v>
      </c>
      <c r="H55" t="s">
        <v>83</v>
      </c>
      <c r="I55" t="s">
        <v>120</v>
      </c>
      <c r="J55" t="s">
        <v>85</v>
      </c>
      <c r="K55" t="s">
        <v>86</v>
      </c>
      <c r="L55" t="s">
        <v>87</v>
      </c>
      <c r="M55" t="s">
        <v>88</v>
      </c>
      <c r="N55" t="s">
        <v>129</v>
      </c>
      <c r="O55" t="s">
        <v>90</v>
      </c>
      <c r="P55" t="s">
        <v>90</v>
      </c>
      <c r="Q55" t="s">
        <v>91</v>
      </c>
      <c r="R55" t="s">
        <v>115</v>
      </c>
      <c r="S55">
        <v>8</v>
      </c>
      <c r="T55">
        <v>6</v>
      </c>
      <c r="U55">
        <v>1995</v>
      </c>
      <c r="V5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5">
        <v>1995</v>
      </c>
      <c r="X55" t="s">
        <v>152</v>
      </c>
      <c r="Y55" t="s">
        <v>94</v>
      </c>
      <c r="Z55" t="s">
        <v>116</v>
      </c>
      <c r="AA55" t="s">
        <v>116</v>
      </c>
      <c r="AB55" t="s">
        <v>96</v>
      </c>
      <c r="AC55">
        <v>660</v>
      </c>
      <c r="AD55" t="s">
        <v>97</v>
      </c>
      <c r="AE55" t="s">
        <v>97</v>
      </c>
      <c r="AF55" t="s">
        <v>99</v>
      </c>
      <c r="AG55" t="s">
        <v>97</v>
      </c>
      <c r="AH55" t="s">
        <v>98</v>
      </c>
      <c r="AI55" t="s">
        <v>97</v>
      </c>
      <c r="AJ55" t="s">
        <v>101</v>
      </c>
      <c r="AK55">
        <v>1696</v>
      </c>
      <c r="AL55" t="s">
        <v>102</v>
      </c>
      <c r="AM55">
        <v>0</v>
      </c>
      <c r="AN55">
        <v>413</v>
      </c>
      <c r="AO55">
        <v>2109</v>
      </c>
      <c r="AP55" t="s">
        <v>103</v>
      </c>
      <c r="AQ55" t="s">
        <v>104</v>
      </c>
      <c r="AR55" t="s">
        <v>105</v>
      </c>
      <c r="AS55" t="s">
        <v>106</v>
      </c>
      <c r="AT55">
        <v>2113</v>
      </c>
      <c r="AU55">
        <v>0</v>
      </c>
      <c r="AV55">
        <v>0</v>
      </c>
      <c r="AW55">
        <f>ROUND(SUM(RawData[[#This Row],[TotalBsmtSF]],RawData[[#This Row],[1stFlrSF]],RawData[[#This Row],[2ndFlrSF]]),-2)</f>
        <v>4200</v>
      </c>
      <c r="AX55">
        <v>2113</v>
      </c>
      <c r="AY55">
        <v>1</v>
      </c>
      <c r="AZ55">
        <v>0</v>
      </c>
      <c r="BA55">
        <v>2</v>
      </c>
      <c r="BB55">
        <v>1</v>
      </c>
      <c r="BC55">
        <v>2</v>
      </c>
      <c r="BD55">
        <v>1</v>
      </c>
      <c r="BE55" t="s">
        <v>97</v>
      </c>
      <c r="BF55">
        <v>7</v>
      </c>
      <c r="BG55" t="s">
        <v>107</v>
      </c>
      <c r="BH55">
        <v>1</v>
      </c>
      <c r="BI55" t="s">
        <v>98</v>
      </c>
      <c r="BJ55" t="s">
        <v>108</v>
      </c>
      <c r="BK55">
        <v>1995</v>
      </c>
      <c r="BL55" t="s">
        <v>157</v>
      </c>
      <c r="BM55">
        <v>3</v>
      </c>
      <c r="BN55">
        <v>839</v>
      </c>
      <c r="BO55" t="s">
        <v>98</v>
      </c>
      <c r="BP55" t="s">
        <v>98</v>
      </c>
      <c r="BQ55" t="s">
        <v>105</v>
      </c>
      <c r="BR55">
        <v>236</v>
      </c>
      <c r="BS55">
        <v>46</v>
      </c>
      <c r="BT55">
        <v>0</v>
      </c>
      <c r="BU55">
        <v>0</v>
      </c>
      <c r="BV55">
        <v>0</v>
      </c>
      <c r="BW55">
        <v>0</v>
      </c>
      <c r="BX55" t="s">
        <v>83</v>
      </c>
      <c r="BY55" t="s">
        <v>83</v>
      </c>
      <c r="BZ55" t="s">
        <v>83</v>
      </c>
      <c r="CA55">
        <v>0</v>
      </c>
      <c r="CB55">
        <v>8</v>
      </c>
      <c r="CC55">
        <v>2008</v>
      </c>
      <c r="CD55" t="s">
        <v>110</v>
      </c>
      <c r="CE55" t="s">
        <v>111</v>
      </c>
      <c r="CF55" s="8">
        <v>350000</v>
      </c>
      <c r="CG55" s="8">
        <f>RawData[[#This Row],[SalePrice]]/RawData[[#This Row],[TotalSF Rounded]]</f>
        <v>83.333333333333329</v>
      </c>
      <c r="CH55" s="8">
        <f>ROUND(RawData[[#This Row],[$/sqft]],-1)</f>
        <v>80</v>
      </c>
    </row>
    <row r="56" spans="1:86" x14ac:dyDescent="0.2">
      <c r="A56">
        <v>878</v>
      </c>
      <c r="B56">
        <v>60</v>
      </c>
      <c r="C56" t="s">
        <v>81</v>
      </c>
      <c r="D56">
        <v>74</v>
      </c>
      <c r="E56">
        <v>8834</v>
      </c>
      <c r="F56" s="19">
        <f>ROUND((RawData[[#This Row],[LotArea]]/43560), 2)</f>
        <v>0.2</v>
      </c>
      <c r="G56" t="s">
        <v>82</v>
      </c>
      <c r="H56" t="s">
        <v>83</v>
      </c>
      <c r="I56" t="s">
        <v>84</v>
      </c>
      <c r="J56" t="s">
        <v>85</v>
      </c>
      <c r="K56" t="s">
        <v>86</v>
      </c>
      <c r="L56" t="s">
        <v>87</v>
      </c>
      <c r="M56" t="s">
        <v>88</v>
      </c>
      <c r="N56" t="s">
        <v>154</v>
      </c>
      <c r="O56" t="s">
        <v>90</v>
      </c>
      <c r="P56" t="s">
        <v>90</v>
      </c>
      <c r="Q56" t="s">
        <v>91</v>
      </c>
      <c r="R56" t="s">
        <v>92</v>
      </c>
      <c r="S56">
        <v>9</v>
      </c>
      <c r="T56">
        <v>5</v>
      </c>
      <c r="U56">
        <v>2004</v>
      </c>
      <c r="V5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6">
        <v>2005</v>
      </c>
      <c r="X56" t="s">
        <v>152</v>
      </c>
      <c r="Y56" t="s">
        <v>94</v>
      </c>
      <c r="Z56" t="s">
        <v>95</v>
      </c>
      <c r="AA56" t="s">
        <v>95</v>
      </c>
      <c r="AB56" t="s">
        <v>137</v>
      </c>
      <c r="AC56">
        <v>216</v>
      </c>
      <c r="AD56" t="s">
        <v>97</v>
      </c>
      <c r="AE56" t="s">
        <v>98</v>
      </c>
      <c r="AF56" t="s">
        <v>99</v>
      </c>
      <c r="AG56" t="s">
        <v>104</v>
      </c>
      <c r="AH56" t="s">
        <v>98</v>
      </c>
      <c r="AI56" t="s">
        <v>100</v>
      </c>
      <c r="AJ56" t="s">
        <v>101</v>
      </c>
      <c r="AK56">
        <v>1170</v>
      </c>
      <c r="AL56" t="s">
        <v>102</v>
      </c>
      <c r="AM56">
        <v>0</v>
      </c>
      <c r="AN56">
        <v>292</v>
      </c>
      <c r="AO56">
        <v>1462</v>
      </c>
      <c r="AP56" t="s">
        <v>103</v>
      </c>
      <c r="AQ56" t="s">
        <v>104</v>
      </c>
      <c r="AR56" t="s">
        <v>105</v>
      </c>
      <c r="AS56" t="s">
        <v>106</v>
      </c>
      <c r="AT56">
        <v>1462</v>
      </c>
      <c r="AU56">
        <v>762</v>
      </c>
      <c r="AV56">
        <v>0</v>
      </c>
      <c r="AW56">
        <f>ROUND(SUM(RawData[[#This Row],[TotalBsmtSF]],RawData[[#This Row],[1stFlrSF]],RawData[[#This Row],[2ndFlrSF]]),-2)</f>
        <v>3700</v>
      </c>
      <c r="AX56">
        <v>2224</v>
      </c>
      <c r="AY56">
        <v>1</v>
      </c>
      <c r="AZ56">
        <v>0</v>
      </c>
      <c r="BA56">
        <v>2</v>
      </c>
      <c r="BB56">
        <v>1</v>
      </c>
      <c r="BC56">
        <v>4</v>
      </c>
      <c r="BD56">
        <v>1</v>
      </c>
      <c r="BE56" t="s">
        <v>104</v>
      </c>
      <c r="BF56">
        <v>10</v>
      </c>
      <c r="BG56" t="s">
        <v>107</v>
      </c>
      <c r="BH56">
        <v>1</v>
      </c>
      <c r="BI56" t="s">
        <v>97</v>
      </c>
      <c r="BJ56" t="s">
        <v>108</v>
      </c>
      <c r="BK56">
        <v>2004</v>
      </c>
      <c r="BL56" t="s">
        <v>157</v>
      </c>
      <c r="BM56">
        <v>3</v>
      </c>
      <c r="BN56">
        <v>738</v>
      </c>
      <c r="BO56" t="s">
        <v>98</v>
      </c>
      <c r="BP56" t="s">
        <v>98</v>
      </c>
      <c r="BQ56" t="s">
        <v>105</v>
      </c>
      <c r="BR56">
        <v>184</v>
      </c>
      <c r="BS56">
        <v>0</v>
      </c>
      <c r="BT56">
        <v>0</v>
      </c>
      <c r="BU56">
        <v>0</v>
      </c>
      <c r="BV56">
        <v>0</v>
      </c>
      <c r="BW56">
        <v>0</v>
      </c>
      <c r="BX56" t="s">
        <v>83</v>
      </c>
      <c r="BY56" t="s">
        <v>83</v>
      </c>
      <c r="BZ56" t="s">
        <v>83</v>
      </c>
      <c r="CA56">
        <v>0</v>
      </c>
      <c r="CB56">
        <v>6</v>
      </c>
      <c r="CC56">
        <v>2009</v>
      </c>
      <c r="CD56" t="s">
        <v>110</v>
      </c>
      <c r="CE56" t="s">
        <v>111</v>
      </c>
      <c r="CF56" s="8">
        <v>350000</v>
      </c>
      <c r="CG56" s="8">
        <f>RawData[[#This Row],[SalePrice]]/RawData[[#This Row],[TotalSF Rounded]]</f>
        <v>94.594594594594597</v>
      </c>
      <c r="CH56" s="8">
        <f>ROUND(RawData[[#This Row],[$/sqft]],-1)</f>
        <v>90</v>
      </c>
    </row>
    <row r="57" spans="1:86" x14ac:dyDescent="0.2">
      <c r="A57">
        <v>991</v>
      </c>
      <c r="B57">
        <v>60</v>
      </c>
      <c r="C57" t="s">
        <v>81</v>
      </c>
      <c r="D57">
        <v>82</v>
      </c>
      <c r="E57">
        <v>9452</v>
      </c>
      <c r="F57" s="19">
        <f>ROUND((RawData[[#This Row],[LotArea]]/43560), 2)</f>
        <v>0.22</v>
      </c>
      <c r="G57" t="s">
        <v>82</v>
      </c>
      <c r="H57" t="s">
        <v>83</v>
      </c>
      <c r="I57" t="s">
        <v>84</v>
      </c>
      <c r="J57" t="s">
        <v>85</v>
      </c>
      <c r="K57" t="s">
        <v>86</v>
      </c>
      <c r="L57" t="s">
        <v>87</v>
      </c>
      <c r="M57" t="s">
        <v>88</v>
      </c>
      <c r="N57" t="s">
        <v>129</v>
      </c>
      <c r="O57" t="s">
        <v>90</v>
      </c>
      <c r="P57" t="s">
        <v>90</v>
      </c>
      <c r="Q57" t="s">
        <v>91</v>
      </c>
      <c r="R57" t="s">
        <v>92</v>
      </c>
      <c r="S57">
        <v>8</v>
      </c>
      <c r="T57">
        <v>5</v>
      </c>
      <c r="U57">
        <v>1997</v>
      </c>
      <c r="V5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7">
        <v>1998</v>
      </c>
      <c r="X57" t="s">
        <v>93</v>
      </c>
      <c r="Y57" t="s">
        <v>94</v>
      </c>
      <c r="Z57" t="s">
        <v>95</v>
      </c>
      <c r="AA57" t="s">
        <v>95</v>
      </c>
      <c r="AB57" t="s">
        <v>96</v>
      </c>
      <c r="AC57">
        <v>423</v>
      </c>
      <c r="AD57" t="s">
        <v>97</v>
      </c>
      <c r="AE57" t="s">
        <v>98</v>
      </c>
      <c r="AF57" t="s">
        <v>99</v>
      </c>
      <c r="AG57" t="s">
        <v>97</v>
      </c>
      <c r="AH57" t="s">
        <v>98</v>
      </c>
      <c r="AI57" t="s">
        <v>100</v>
      </c>
      <c r="AJ57" t="s">
        <v>101</v>
      </c>
      <c r="AK57">
        <v>1074</v>
      </c>
      <c r="AL57" t="s">
        <v>102</v>
      </c>
      <c r="AM57">
        <v>0</v>
      </c>
      <c r="AN57">
        <v>322</v>
      </c>
      <c r="AO57">
        <v>1396</v>
      </c>
      <c r="AP57" t="s">
        <v>103</v>
      </c>
      <c r="AQ57" t="s">
        <v>104</v>
      </c>
      <c r="AR57" t="s">
        <v>105</v>
      </c>
      <c r="AS57" t="s">
        <v>106</v>
      </c>
      <c r="AT57">
        <v>1407</v>
      </c>
      <c r="AU57">
        <v>985</v>
      </c>
      <c r="AV57">
        <v>0</v>
      </c>
      <c r="AW57">
        <f>ROUND(SUM(RawData[[#This Row],[TotalBsmtSF]],RawData[[#This Row],[1stFlrSF]],RawData[[#This Row],[2ndFlrSF]]),-2)</f>
        <v>3800</v>
      </c>
      <c r="AX57">
        <v>2392</v>
      </c>
      <c r="AY57">
        <v>1</v>
      </c>
      <c r="AZ57">
        <v>0</v>
      </c>
      <c r="BA57">
        <v>2</v>
      </c>
      <c r="BB57">
        <v>1</v>
      </c>
      <c r="BC57">
        <v>3</v>
      </c>
      <c r="BD57">
        <v>1</v>
      </c>
      <c r="BE57" t="s">
        <v>97</v>
      </c>
      <c r="BF57">
        <v>7</v>
      </c>
      <c r="BG57" t="s">
        <v>107</v>
      </c>
      <c r="BH57">
        <v>1</v>
      </c>
      <c r="BI57" t="s">
        <v>98</v>
      </c>
      <c r="BJ57" t="s">
        <v>108</v>
      </c>
      <c r="BK57">
        <v>1997</v>
      </c>
      <c r="BL57" t="s">
        <v>157</v>
      </c>
      <c r="BM57">
        <v>3</v>
      </c>
      <c r="BN57">
        <v>870</v>
      </c>
      <c r="BO57" t="s">
        <v>98</v>
      </c>
      <c r="BP57" t="s">
        <v>98</v>
      </c>
      <c r="BQ57" t="s">
        <v>105</v>
      </c>
      <c r="BR57">
        <v>0</v>
      </c>
      <c r="BS57">
        <v>70</v>
      </c>
      <c r="BT57">
        <v>0</v>
      </c>
      <c r="BU57">
        <v>0</v>
      </c>
      <c r="BV57">
        <v>0</v>
      </c>
      <c r="BW57">
        <v>0</v>
      </c>
      <c r="BX57" t="s">
        <v>83</v>
      </c>
      <c r="BY57" t="s">
        <v>83</v>
      </c>
      <c r="BZ57" t="s">
        <v>83</v>
      </c>
      <c r="CA57">
        <v>0</v>
      </c>
      <c r="CB57">
        <v>6</v>
      </c>
      <c r="CC57">
        <v>2006</v>
      </c>
      <c r="CD57" t="s">
        <v>110</v>
      </c>
      <c r="CE57" t="s">
        <v>111</v>
      </c>
      <c r="CF57" s="8">
        <v>348000</v>
      </c>
      <c r="CG57" s="8">
        <f>RawData[[#This Row],[SalePrice]]/RawData[[#This Row],[TotalSF Rounded]]</f>
        <v>91.578947368421055</v>
      </c>
      <c r="CH57" s="8">
        <f>ROUND(RawData[[#This Row],[$/sqft]],-1)</f>
        <v>90</v>
      </c>
    </row>
    <row r="58" spans="1:86" x14ac:dyDescent="0.2">
      <c r="A58">
        <v>643</v>
      </c>
      <c r="B58">
        <v>80</v>
      </c>
      <c r="C58" t="s">
        <v>81</v>
      </c>
      <c r="D58">
        <v>75</v>
      </c>
      <c r="E58">
        <v>13860</v>
      </c>
      <c r="F58" s="19">
        <f>ROUND((RawData[[#This Row],[LotArea]]/43560), 2)</f>
        <v>0.32</v>
      </c>
      <c r="G58" t="s">
        <v>82</v>
      </c>
      <c r="H58" t="s">
        <v>83</v>
      </c>
      <c r="I58" t="s">
        <v>84</v>
      </c>
      <c r="J58" t="s">
        <v>85</v>
      </c>
      <c r="K58" t="s">
        <v>86</v>
      </c>
      <c r="L58" t="s">
        <v>87</v>
      </c>
      <c r="M58" t="s">
        <v>88</v>
      </c>
      <c r="N58" t="s">
        <v>162</v>
      </c>
      <c r="O58" t="s">
        <v>90</v>
      </c>
      <c r="P58" t="s">
        <v>90</v>
      </c>
      <c r="Q58" t="s">
        <v>91</v>
      </c>
      <c r="R58" t="s">
        <v>197</v>
      </c>
      <c r="S58">
        <v>8</v>
      </c>
      <c r="T58">
        <v>7</v>
      </c>
      <c r="U58">
        <v>1972</v>
      </c>
      <c r="V5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58">
        <v>1995</v>
      </c>
      <c r="X58" t="s">
        <v>93</v>
      </c>
      <c r="Y58" t="s">
        <v>94</v>
      </c>
      <c r="Z58" t="s">
        <v>161</v>
      </c>
      <c r="AA58" t="s">
        <v>124</v>
      </c>
      <c r="AB58" t="s">
        <v>117</v>
      </c>
      <c r="AC58">
        <v>0</v>
      </c>
      <c r="AD58" t="s">
        <v>97</v>
      </c>
      <c r="AE58" t="s">
        <v>98</v>
      </c>
      <c r="AF58" t="s">
        <v>118</v>
      </c>
      <c r="AG58" t="s">
        <v>97</v>
      </c>
      <c r="AH58" t="s">
        <v>98</v>
      </c>
      <c r="AI58" t="s">
        <v>97</v>
      </c>
      <c r="AJ58" t="s">
        <v>101</v>
      </c>
      <c r="AK58">
        <v>1410</v>
      </c>
      <c r="AL58" t="s">
        <v>102</v>
      </c>
      <c r="AM58">
        <v>0</v>
      </c>
      <c r="AN58">
        <v>542</v>
      </c>
      <c r="AO58">
        <v>1952</v>
      </c>
      <c r="AP58" t="s">
        <v>103</v>
      </c>
      <c r="AQ58" t="s">
        <v>97</v>
      </c>
      <c r="AR58" t="s">
        <v>105</v>
      </c>
      <c r="AS58" t="s">
        <v>106</v>
      </c>
      <c r="AT58">
        <v>2000</v>
      </c>
      <c r="AU58">
        <v>704</v>
      </c>
      <c r="AV58">
        <v>0</v>
      </c>
      <c r="AW58">
        <f>ROUND(SUM(RawData[[#This Row],[TotalBsmtSF]],RawData[[#This Row],[1stFlrSF]],RawData[[#This Row],[2ndFlrSF]]),-2)</f>
        <v>4700</v>
      </c>
      <c r="AX58">
        <v>2704</v>
      </c>
      <c r="AY58">
        <v>1</v>
      </c>
      <c r="AZ58">
        <v>0</v>
      </c>
      <c r="BA58">
        <v>2</v>
      </c>
      <c r="BB58">
        <v>1</v>
      </c>
      <c r="BC58">
        <v>4</v>
      </c>
      <c r="BD58">
        <v>1</v>
      </c>
      <c r="BE58" t="s">
        <v>104</v>
      </c>
      <c r="BF58">
        <v>9</v>
      </c>
      <c r="BG58" t="s">
        <v>107</v>
      </c>
      <c r="BH58">
        <v>3</v>
      </c>
      <c r="BI58" t="s">
        <v>98</v>
      </c>
      <c r="BJ58" t="s">
        <v>108</v>
      </c>
      <c r="BK58">
        <v>1972</v>
      </c>
      <c r="BL58" t="s">
        <v>157</v>
      </c>
      <c r="BM58">
        <v>2</v>
      </c>
      <c r="BN58">
        <v>538</v>
      </c>
      <c r="BO58" t="s">
        <v>98</v>
      </c>
      <c r="BP58" t="s">
        <v>98</v>
      </c>
      <c r="BQ58" t="s">
        <v>105</v>
      </c>
      <c r="BR58">
        <v>269</v>
      </c>
      <c r="BS58">
        <v>111</v>
      </c>
      <c r="BT58">
        <v>0</v>
      </c>
      <c r="BU58">
        <v>0</v>
      </c>
      <c r="BV58">
        <v>0</v>
      </c>
      <c r="BW58">
        <v>0</v>
      </c>
      <c r="BX58" t="s">
        <v>83</v>
      </c>
      <c r="BY58" t="s">
        <v>134</v>
      </c>
      <c r="BZ58" t="s">
        <v>83</v>
      </c>
      <c r="CA58">
        <v>0</v>
      </c>
      <c r="CB58">
        <v>7</v>
      </c>
      <c r="CC58">
        <v>2009</v>
      </c>
      <c r="CD58" t="s">
        <v>110</v>
      </c>
      <c r="CE58" t="s">
        <v>111</v>
      </c>
      <c r="CF58" s="8">
        <v>345000</v>
      </c>
      <c r="CG58" s="8">
        <f>RawData[[#This Row],[SalePrice]]/RawData[[#This Row],[TotalSF Rounded]]</f>
        <v>73.40425531914893</v>
      </c>
      <c r="CH58" s="8">
        <f>ROUND(RawData[[#This Row],[$/sqft]],-1)</f>
        <v>70</v>
      </c>
    </row>
    <row r="59" spans="1:86" x14ac:dyDescent="0.2">
      <c r="A59">
        <v>12</v>
      </c>
      <c r="B59">
        <v>60</v>
      </c>
      <c r="C59" t="s">
        <v>81</v>
      </c>
      <c r="D59">
        <v>85</v>
      </c>
      <c r="E59">
        <v>11924</v>
      </c>
      <c r="F59" s="19">
        <f>ROUND((RawData[[#This Row],[LotArea]]/43560), 2)</f>
        <v>0.27</v>
      </c>
      <c r="G59" t="s">
        <v>82</v>
      </c>
      <c r="H59" t="s">
        <v>83</v>
      </c>
      <c r="I59" t="s">
        <v>120</v>
      </c>
      <c r="J59" t="s">
        <v>85</v>
      </c>
      <c r="K59" t="s">
        <v>86</v>
      </c>
      <c r="L59" t="s">
        <v>87</v>
      </c>
      <c r="M59" t="s">
        <v>88</v>
      </c>
      <c r="N59" t="s">
        <v>154</v>
      </c>
      <c r="O59" t="s">
        <v>90</v>
      </c>
      <c r="P59" t="s">
        <v>90</v>
      </c>
      <c r="Q59" t="s">
        <v>91</v>
      </c>
      <c r="R59" t="s">
        <v>92</v>
      </c>
      <c r="S59">
        <v>9</v>
      </c>
      <c r="T59">
        <v>5</v>
      </c>
      <c r="U59">
        <v>2005</v>
      </c>
      <c r="V5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9">
        <v>2006</v>
      </c>
      <c r="X59" t="s">
        <v>152</v>
      </c>
      <c r="Y59" t="s">
        <v>94</v>
      </c>
      <c r="Z59" t="s">
        <v>155</v>
      </c>
      <c r="AA59" t="s">
        <v>125</v>
      </c>
      <c r="AB59" t="s">
        <v>137</v>
      </c>
      <c r="AC59">
        <v>286</v>
      </c>
      <c r="AD59" t="s">
        <v>104</v>
      </c>
      <c r="AE59" t="s">
        <v>98</v>
      </c>
      <c r="AF59" t="s">
        <v>99</v>
      </c>
      <c r="AG59" t="s">
        <v>104</v>
      </c>
      <c r="AH59" t="s">
        <v>98</v>
      </c>
      <c r="AI59" t="s">
        <v>100</v>
      </c>
      <c r="AJ59" t="s">
        <v>101</v>
      </c>
      <c r="AK59">
        <v>998</v>
      </c>
      <c r="AL59" t="s">
        <v>102</v>
      </c>
      <c r="AM59">
        <v>0</v>
      </c>
      <c r="AN59">
        <v>177</v>
      </c>
      <c r="AO59">
        <v>1175</v>
      </c>
      <c r="AP59" t="s">
        <v>103</v>
      </c>
      <c r="AQ59" t="s">
        <v>104</v>
      </c>
      <c r="AR59" t="s">
        <v>105</v>
      </c>
      <c r="AS59" t="s">
        <v>106</v>
      </c>
      <c r="AT59">
        <v>1182</v>
      </c>
      <c r="AU59">
        <v>1142</v>
      </c>
      <c r="AV59">
        <v>0</v>
      </c>
      <c r="AW59">
        <f>ROUND(SUM(RawData[[#This Row],[TotalBsmtSF]],RawData[[#This Row],[1stFlrSF]],RawData[[#This Row],[2ndFlrSF]]),-2)</f>
        <v>3500</v>
      </c>
      <c r="AX59">
        <v>2324</v>
      </c>
      <c r="AY59">
        <v>1</v>
      </c>
      <c r="AZ59">
        <v>0</v>
      </c>
      <c r="BA59">
        <v>3</v>
      </c>
      <c r="BB59">
        <v>0</v>
      </c>
      <c r="BC59">
        <v>4</v>
      </c>
      <c r="BD59">
        <v>1</v>
      </c>
      <c r="BE59" t="s">
        <v>104</v>
      </c>
      <c r="BF59">
        <v>11</v>
      </c>
      <c r="BG59" t="s">
        <v>107</v>
      </c>
      <c r="BH59">
        <v>2</v>
      </c>
      <c r="BI59" t="s">
        <v>97</v>
      </c>
      <c r="BJ59" t="s">
        <v>156</v>
      </c>
      <c r="BK59">
        <v>2005</v>
      </c>
      <c r="BL59" t="s">
        <v>157</v>
      </c>
      <c r="BM59">
        <v>3</v>
      </c>
      <c r="BN59">
        <v>736</v>
      </c>
      <c r="BO59" t="s">
        <v>98</v>
      </c>
      <c r="BP59" t="s">
        <v>98</v>
      </c>
      <c r="BQ59" t="s">
        <v>105</v>
      </c>
      <c r="BR59">
        <v>147</v>
      </c>
      <c r="BS59">
        <v>21</v>
      </c>
      <c r="BT59">
        <v>0</v>
      </c>
      <c r="BU59">
        <v>0</v>
      </c>
      <c r="BV59">
        <v>0</v>
      </c>
      <c r="BW59">
        <v>0</v>
      </c>
      <c r="BX59" t="s">
        <v>83</v>
      </c>
      <c r="BY59" t="s">
        <v>83</v>
      </c>
      <c r="BZ59" t="s">
        <v>83</v>
      </c>
      <c r="CA59">
        <v>0</v>
      </c>
      <c r="CB59">
        <v>7</v>
      </c>
      <c r="CC59">
        <v>2006</v>
      </c>
      <c r="CD59" t="s">
        <v>158</v>
      </c>
      <c r="CE59" t="s">
        <v>159</v>
      </c>
      <c r="CF59" s="8">
        <v>345000</v>
      </c>
      <c r="CG59" s="8">
        <f>RawData[[#This Row],[SalePrice]]/RawData[[#This Row],[TotalSF Rounded]]</f>
        <v>98.571428571428569</v>
      </c>
      <c r="CH59" s="8">
        <f>ROUND(RawData[[#This Row],[$/sqft]],-1)</f>
        <v>100</v>
      </c>
    </row>
    <row r="60" spans="1:86" x14ac:dyDescent="0.2">
      <c r="A60">
        <v>321</v>
      </c>
      <c r="B60">
        <v>60</v>
      </c>
      <c r="C60" t="s">
        <v>81</v>
      </c>
      <c r="D60">
        <v>111</v>
      </c>
      <c r="E60">
        <v>16259</v>
      </c>
      <c r="F60" s="19">
        <f>ROUND((RawData[[#This Row],[LotArea]]/43560), 2)</f>
        <v>0.37</v>
      </c>
      <c r="G60" t="s">
        <v>82</v>
      </c>
      <c r="H60" t="s">
        <v>83</v>
      </c>
      <c r="I60" t="s">
        <v>84</v>
      </c>
      <c r="J60" t="s">
        <v>85</v>
      </c>
      <c r="K60" t="s">
        <v>86</v>
      </c>
      <c r="L60" t="s">
        <v>122</v>
      </c>
      <c r="M60" t="s">
        <v>88</v>
      </c>
      <c r="N60" t="s">
        <v>154</v>
      </c>
      <c r="O60" t="s">
        <v>90</v>
      </c>
      <c r="P60" t="s">
        <v>90</v>
      </c>
      <c r="Q60" t="s">
        <v>91</v>
      </c>
      <c r="R60" t="s">
        <v>92</v>
      </c>
      <c r="S60">
        <v>9</v>
      </c>
      <c r="T60">
        <v>5</v>
      </c>
      <c r="U60">
        <v>2006</v>
      </c>
      <c r="V6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0">
        <v>2006</v>
      </c>
      <c r="X60" t="s">
        <v>93</v>
      </c>
      <c r="Y60" t="s">
        <v>94</v>
      </c>
      <c r="Z60" t="s">
        <v>95</v>
      </c>
      <c r="AA60" t="s">
        <v>95</v>
      </c>
      <c r="AB60" t="s">
        <v>137</v>
      </c>
      <c r="AC60">
        <v>370</v>
      </c>
      <c r="AD60" t="s">
        <v>98</v>
      </c>
      <c r="AE60" t="s">
        <v>98</v>
      </c>
      <c r="AF60" t="s">
        <v>99</v>
      </c>
      <c r="AG60" t="s">
        <v>104</v>
      </c>
      <c r="AH60" t="s">
        <v>97</v>
      </c>
      <c r="AI60" t="s">
        <v>130</v>
      </c>
      <c r="AJ60" t="s">
        <v>102</v>
      </c>
      <c r="AK60">
        <v>0</v>
      </c>
      <c r="AL60" t="s">
        <v>102</v>
      </c>
      <c r="AM60">
        <v>0</v>
      </c>
      <c r="AN60">
        <v>1249</v>
      </c>
      <c r="AO60">
        <v>1249</v>
      </c>
      <c r="AP60" t="s">
        <v>103</v>
      </c>
      <c r="AQ60" t="s">
        <v>104</v>
      </c>
      <c r="AR60" t="s">
        <v>105</v>
      </c>
      <c r="AS60" t="s">
        <v>106</v>
      </c>
      <c r="AT60">
        <v>1249</v>
      </c>
      <c r="AU60">
        <v>1347</v>
      </c>
      <c r="AV60">
        <v>0</v>
      </c>
      <c r="AW60">
        <f>ROUND(SUM(RawData[[#This Row],[TotalBsmtSF]],RawData[[#This Row],[1stFlrSF]],RawData[[#This Row],[2ndFlrSF]]),-2)</f>
        <v>3800</v>
      </c>
      <c r="AX60">
        <v>2596</v>
      </c>
      <c r="AY60">
        <v>0</v>
      </c>
      <c r="AZ60">
        <v>0</v>
      </c>
      <c r="BA60">
        <v>3</v>
      </c>
      <c r="BB60">
        <v>1</v>
      </c>
      <c r="BC60">
        <v>4</v>
      </c>
      <c r="BD60">
        <v>1</v>
      </c>
      <c r="BE60" t="s">
        <v>97</v>
      </c>
      <c r="BF60">
        <v>9</v>
      </c>
      <c r="BG60" t="s">
        <v>107</v>
      </c>
      <c r="BH60">
        <v>0</v>
      </c>
      <c r="BI60" t="s">
        <v>83</v>
      </c>
      <c r="BJ60" t="s">
        <v>108</v>
      </c>
      <c r="BK60">
        <v>2006</v>
      </c>
      <c r="BL60" t="s">
        <v>109</v>
      </c>
      <c r="BM60">
        <v>3</v>
      </c>
      <c r="BN60">
        <v>840</v>
      </c>
      <c r="BO60" t="s">
        <v>98</v>
      </c>
      <c r="BP60" t="s">
        <v>98</v>
      </c>
      <c r="BQ60" t="s">
        <v>105</v>
      </c>
      <c r="BR60">
        <v>240</v>
      </c>
      <c r="BS60">
        <v>154</v>
      </c>
      <c r="BT60">
        <v>0</v>
      </c>
      <c r="BU60">
        <v>0</v>
      </c>
      <c r="BV60">
        <v>0</v>
      </c>
      <c r="BW60">
        <v>0</v>
      </c>
      <c r="BX60" t="s">
        <v>83</v>
      </c>
      <c r="BY60" t="s">
        <v>83</v>
      </c>
      <c r="BZ60" t="s">
        <v>83</v>
      </c>
      <c r="CA60">
        <v>0</v>
      </c>
      <c r="CB60">
        <v>9</v>
      </c>
      <c r="CC60">
        <v>2006</v>
      </c>
      <c r="CD60" t="s">
        <v>158</v>
      </c>
      <c r="CE60" t="s">
        <v>159</v>
      </c>
      <c r="CF60" s="8">
        <v>342643</v>
      </c>
      <c r="CG60" s="8">
        <f>RawData[[#This Row],[SalePrice]]/RawData[[#This Row],[TotalSF Rounded]]</f>
        <v>90.169210526315794</v>
      </c>
      <c r="CH60" s="8">
        <f>ROUND(RawData[[#This Row],[$/sqft]],-1)</f>
        <v>90</v>
      </c>
    </row>
    <row r="61" spans="1:86" x14ac:dyDescent="0.2">
      <c r="A61">
        <v>719</v>
      </c>
      <c r="B61">
        <v>60</v>
      </c>
      <c r="C61" t="s">
        <v>81</v>
      </c>
      <c r="D61">
        <v>96</v>
      </c>
      <c r="E61">
        <v>10542</v>
      </c>
      <c r="F61" s="19">
        <f>ROUND((RawData[[#This Row],[LotArea]]/43560), 2)</f>
        <v>0.24</v>
      </c>
      <c r="G61" t="s">
        <v>82</v>
      </c>
      <c r="H61" t="s">
        <v>83</v>
      </c>
      <c r="I61" t="s">
        <v>84</v>
      </c>
      <c r="J61" t="s">
        <v>85</v>
      </c>
      <c r="K61" t="s">
        <v>86</v>
      </c>
      <c r="L61" t="s">
        <v>87</v>
      </c>
      <c r="M61" t="s">
        <v>88</v>
      </c>
      <c r="N61" t="s">
        <v>129</v>
      </c>
      <c r="O61" t="s">
        <v>90</v>
      </c>
      <c r="P61" t="s">
        <v>90</v>
      </c>
      <c r="Q61" t="s">
        <v>91</v>
      </c>
      <c r="R61" t="s">
        <v>92</v>
      </c>
      <c r="S61">
        <v>7</v>
      </c>
      <c r="T61">
        <v>5</v>
      </c>
      <c r="U61">
        <v>1993</v>
      </c>
      <c r="V6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1">
        <v>1994</v>
      </c>
      <c r="X61" t="s">
        <v>152</v>
      </c>
      <c r="Y61" t="s">
        <v>94</v>
      </c>
      <c r="Z61" t="s">
        <v>124</v>
      </c>
      <c r="AA61" t="s">
        <v>234</v>
      </c>
      <c r="AB61" t="s">
        <v>96</v>
      </c>
      <c r="AC61">
        <v>651</v>
      </c>
      <c r="AD61" t="s">
        <v>97</v>
      </c>
      <c r="AE61" t="s">
        <v>98</v>
      </c>
      <c r="AF61" t="s">
        <v>99</v>
      </c>
      <c r="AG61" t="s">
        <v>97</v>
      </c>
      <c r="AH61" t="s">
        <v>98</v>
      </c>
      <c r="AI61" t="s">
        <v>97</v>
      </c>
      <c r="AJ61" t="s">
        <v>101</v>
      </c>
      <c r="AK61">
        <v>1173</v>
      </c>
      <c r="AL61" t="s">
        <v>102</v>
      </c>
      <c r="AM61">
        <v>0</v>
      </c>
      <c r="AN61">
        <v>138</v>
      </c>
      <c r="AO61">
        <v>1311</v>
      </c>
      <c r="AP61" t="s">
        <v>103</v>
      </c>
      <c r="AQ61" t="s">
        <v>104</v>
      </c>
      <c r="AR61" t="s">
        <v>105</v>
      </c>
      <c r="AS61" t="s">
        <v>106</v>
      </c>
      <c r="AT61">
        <v>1325</v>
      </c>
      <c r="AU61">
        <v>1093</v>
      </c>
      <c r="AV61">
        <v>0</v>
      </c>
      <c r="AW61">
        <f>ROUND(SUM(RawData[[#This Row],[TotalBsmtSF]],RawData[[#This Row],[1stFlrSF]],RawData[[#This Row],[2ndFlrSF]]),-2)</f>
        <v>3700</v>
      </c>
      <c r="AX61">
        <v>2418</v>
      </c>
      <c r="AY61">
        <v>1</v>
      </c>
      <c r="AZ61">
        <v>0</v>
      </c>
      <c r="BA61">
        <v>2</v>
      </c>
      <c r="BB61">
        <v>1</v>
      </c>
      <c r="BC61">
        <v>3</v>
      </c>
      <c r="BD61">
        <v>1</v>
      </c>
      <c r="BE61" t="s">
        <v>97</v>
      </c>
      <c r="BF61">
        <v>9</v>
      </c>
      <c r="BG61" t="s">
        <v>107</v>
      </c>
      <c r="BH61">
        <v>1</v>
      </c>
      <c r="BI61" t="s">
        <v>98</v>
      </c>
      <c r="BJ61" t="s">
        <v>108</v>
      </c>
      <c r="BK61">
        <v>1993</v>
      </c>
      <c r="BL61" t="s">
        <v>109</v>
      </c>
      <c r="BM61">
        <v>3</v>
      </c>
      <c r="BN61">
        <v>983</v>
      </c>
      <c r="BO61" t="s">
        <v>98</v>
      </c>
      <c r="BP61" t="s">
        <v>98</v>
      </c>
      <c r="BQ61" t="s">
        <v>105</v>
      </c>
      <c r="BR61">
        <v>250</v>
      </c>
      <c r="BS61">
        <v>154</v>
      </c>
      <c r="BT61">
        <v>216</v>
      </c>
      <c r="BU61">
        <v>0</v>
      </c>
      <c r="BV61">
        <v>0</v>
      </c>
      <c r="BW61">
        <v>0</v>
      </c>
      <c r="BX61" t="s">
        <v>83</v>
      </c>
      <c r="BY61" t="s">
        <v>83</v>
      </c>
      <c r="BZ61" t="s">
        <v>83</v>
      </c>
      <c r="CA61">
        <v>0</v>
      </c>
      <c r="CB61">
        <v>8</v>
      </c>
      <c r="CC61">
        <v>2008</v>
      </c>
      <c r="CD61" t="s">
        <v>110</v>
      </c>
      <c r="CE61" t="s">
        <v>111</v>
      </c>
      <c r="CF61" s="8">
        <v>341000</v>
      </c>
      <c r="CG61" s="8">
        <f>RawData[[#This Row],[SalePrice]]/RawData[[#This Row],[TotalSF Rounded]]</f>
        <v>92.162162162162161</v>
      </c>
      <c r="CH61" s="8">
        <f>ROUND(RawData[[#This Row],[$/sqft]],-1)</f>
        <v>90</v>
      </c>
    </row>
    <row r="62" spans="1:86" x14ac:dyDescent="0.2">
      <c r="A62">
        <v>1418</v>
      </c>
      <c r="B62">
        <v>60</v>
      </c>
      <c r="C62" t="s">
        <v>81</v>
      </c>
      <c r="D62" t="s">
        <v>83</v>
      </c>
      <c r="E62">
        <v>16545</v>
      </c>
      <c r="F62" s="19">
        <f>ROUND((RawData[[#This Row],[LotArea]]/43560), 2)</f>
        <v>0.38</v>
      </c>
      <c r="G62" t="s">
        <v>82</v>
      </c>
      <c r="H62" t="s">
        <v>83</v>
      </c>
      <c r="I62" t="s">
        <v>120</v>
      </c>
      <c r="J62" t="s">
        <v>85</v>
      </c>
      <c r="K62" t="s">
        <v>86</v>
      </c>
      <c r="L62" t="s">
        <v>87</v>
      </c>
      <c r="M62" t="s">
        <v>88</v>
      </c>
      <c r="N62" t="s">
        <v>129</v>
      </c>
      <c r="O62" t="s">
        <v>90</v>
      </c>
      <c r="P62" t="s">
        <v>90</v>
      </c>
      <c r="Q62" t="s">
        <v>91</v>
      </c>
      <c r="R62" t="s">
        <v>92</v>
      </c>
      <c r="S62">
        <v>8</v>
      </c>
      <c r="T62">
        <v>5</v>
      </c>
      <c r="U62">
        <v>1998</v>
      </c>
      <c r="V6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2">
        <v>1998</v>
      </c>
      <c r="X62" t="s">
        <v>93</v>
      </c>
      <c r="Y62" t="s">
        <v>94</v>
      </c>
      <c r="Z62" t="s">
        <v>95</v>
      </c>
      <c r="AA62" t="s">
        <v>95</v>
      </c>
      <c r="AB62" t="s">
        <v>96</v>
      </c>
      <c r="AC62">
        <v>731</v>
      </c>
      <c r="AD62" t="s">
        <v>97</v>
      </c>
      <c r="AE62" t="s">
        <v>98</v>
      </c>
      <c r="AF62" t="s">
        <v>99</v>
      </c>
      <c r="AG62" t="s">
        <v>97</v>
      </c>
      <c r="AH62" t="s">
        <v>98</v>
      </c>
      <c r="AI62" t="s">
        <v>121</v>
      </c>
      <c r="AJ62" t="s">
        <v>101</v>
      </c>
      <c r="AK62">
        <v>781</v>
      </c>
      <c r="AL62" t="s">
        <v>102</v>
      </c>
      <c r="AM62">
        <v>0</v>
      </c>
      <c r="AN62">
        <v>503</v>
      </c>
      <c r="AO62">
        <v>1284</v>
      </c>
      <c r="AP62" t="s">
        <v>103</v>
      </c>
      <c r="AQ62" t="s">
        <v>104</v>
      </c>
      <c r="AR62" t="s">
        <v>105</v>
      </c>
      <c r="AS62" t="s">
        <v>106</v>
      </c>
      <c r="AT62">
        <v>1310</v>
      </c>
      <c r="AU62">
        <v>1140</v>
      </c>
      <c r="AV62">
        <v>0</v>
      </c>
      <c r="AW62">
        <f>ROUND(SUM(RawData[[#This Row],[TotalBsmtSF]],RawData[[#This Row],[1stFlrSF]],RawData[[#This Row],[2ndFlrSF]]),-2)</f>
        <v>3700</v>
      </c>
      <c r="AX62">
        <v>2450</v>
      </c>
      <c r="AY62">
        <v>1</v>
      </c>
      <c r="AZ62">
        <v>0</v>
      </c>
      <c r="BA62">
        <v>2</v>
      </c>
      <c r="BB62">
        <v>1</v>
      </c>
      <c r="BC62">
        <v>3</v>
      </c>
      <c r="BD62">
        <v>1</v>
      </c>
      <c r="BE62" t="s">
        <v>97</v>
      </c>
      <c r="BF62">
        <v>7</v>
      </c>
      <c r="BG62" t="s">
        <v>107</v>
      </c>
      <c r="BH62">
        <v>1</v>
      </c>
      <c r="BI62" t="s">
        <v>98</v>
      </c>
      <c r="BJ62" t="s">
        <v>108</v>
      </c>
      <c r="BK62">
        <v>1998</v>
      </c>
      <c r="BL62" t="s">
        <v>157</v>
      </c>
      <c r="BM62">
        <v>3</v>
      </c>
      <c r="BN62">
        <v>1069</v>
      </c>
      <c r="BO62" t="s">
        <v>98</v>
      </c>
      <c r="BP62" t="s">
        <v>98</v>
      </c>
      <c r="BQ62" t="s">
        <v>105</v>
      </c>
      <c r="BR62">
        <v>0</v>
      </c>
      <c r="BS62">
        <v>126</v>
      </c>
      <c r="BT62">
        <v>0</v>
      </c>
      <c r="BU62">
        <v>0</v>
      </c>
      <c r="BV62">
        <v>0</v>
      </c>
      <c r="BW62">
        <v>0</v>
      </c>
      <c r="BX62" t="s">
        <v>83</v>
      </c>
      <c r="BY62" t="s">
        <v>83</v>
      </c>
      <c r="BZ62" t="s">
        <v>83</v>
      </c>
      <c r="CA62">
        <v>0</v>
      </c>
      <c r="CB62">
        <v>5</v>
      </c>
      <c r="CC62">
        <v>2009</v>
      </c>
      <c r="CD62" t="s">
        <v>110</v>
      </c>
      <c r="CE62" t="s">
        <v>111</v>
      </c>
      <c r="CF62" s="8">
        <v>340000</v>
      </c>
      <c r="CG62" s="8">
        <f>RawData[[#This Row],[SalePrice]]/RawData[[#This Row],[TotalSF Rounded]]</f>
        <v>91.891891891891888</v>
      </c>
      <c r="CH62" s="8">
        <f>ROUND(RawData[[#This Row],[$/sqft]],-1)</f>
        <v>90</v>
      </c>
    </row>
    <row r="63" spans="1:86" x14ac:dyDescent="0.2">
      <c r="A63">
        <v>378</v>
      </c>
      <c r="B63">
        <v>60</v>
      </c>
      <c r="C63" t="s">
        <v>192</v>
      </c>
      <c r="D63">
        <v>102</v>
      </c>
      <c r="E63">
        <v>11143</v>
      </c>
      <c r="F63" s="19">
        <f>ROUND((RawData[[#This Row],[LotArea]]/43560), 2)</f>
        <v>0.26</v>
      </c>
      <c r="G63" t="s">
        <v>82</v>
      </c>
      <c r="H63" t="s">
        <v>83</v>
      </c>
      <c r="I63" t="s">
        <v>120</v>
      </c>
      <c r="J63" t="s">
        <v>85</v>
      </c>
      <c r="K63" t="s">
        <v>86</v>
      </c>
      <c r="L63" t="s">
        <v>122</v>
      </c>
      <c r="M63" t="s">
        <v>88</v>
      </c>
      <c r="N63" t="s">
        <v>136</v>
      </c>
      <c r="O63" t="s">
        <v>90</v>
      </c>
      <c r="P63" t="s">
        <v>90</v>
      </c>
      <c r="Q63" t="s">
        <v>91</v>
      </c>
      <c r="R63" t="s">
        <v>92</v>
      </c>
      <c r="S63">
        <v>8</v>
      </c>
      <c r="T63">
        <v>5</v>
      </c>
      <c r="U63">
        <v>2004</v>
      </c>
      <c r="V6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3">
        <v>2005</v>
      </c>
      <c r="X63" t="s">
        <v>93</v>
      </c>
      <c r="Y63" t="s">
        <v>94</v>
      </c>
      <c r="Z63" t="s">
        <v>180</v>
      </c>
      <c r="AA63" t="s">
        <v>181</v>
      </c>
      <c r="AB63" t="s">
        <v>117</v>
      </c>
      <c r="AC63">
        <v>0</v>
      </c>
      <c r="AD63" t="s">
        <v>97</v>
      </c>
      <c r="AE63" t="s">
        <v>98</v>
      </c>
      <c r="AF63" t="s">
        <v>99</v>
      </c>
      <c r="AG63" t="s">
        <v>97</v>
      </c>
      <c r="AH63" t="s">
        <v>98</v>
      </c>
      <c r="AI63" t="s">
        <v>100</v>
      </c>
      <c r="AJ63" t="s">
        <v>102</v>
      </c>
      <c r="AK63">
        <v>0</v>
      </c>
      <c r="AL63" t="s">
        <v>102</v>
      </c>
      <c r="AM63">
        <v>0</v>
      </c>
      <c r="AN63">
        <v>1580</v>
      </c>
      <c r="AO63">
        <v>1580</v>
      </c>
      <c r="AP63" t="s">
        <v>103</v>
      </c>
      <c r="AQ63" t="s">
        <v>104</v>
      </c>
      <c r="AR63" t="s">
        <v>105</v>
      </c>
      <c r="AS63" t="s">
        <v>106</v>
      </c>
      <c r="AT63">
        <v>1580</v>
      </c>
      <c r="AU63">
        <v>886</v>
      </c>
      <c r="AV63">
        <v>0</v>
      </c>
      <c r="AW63">
        <f>ROUND(SUM(RawData[[#This Row],[TotalBsmtSF]],RawData[[#This Row],[1stFlrSF]],RawData[[#This Row],[2ndFlrSF]]),-2)</f>
        <v>4000</v>
      </c>
      <c r="AX63">
        <v>2466</v>
      </c>
      <c r="AY63">
        <v>0</v>
      </c>
      <c r="AZ63">
        <v>0</v>
      </c>
      <c r="BA63">
        <v>3</v>
      </c>
      <c r="BB63">
        <v>0</v>
      </c>
      <c r="BC63">
        <v>4</v>
      </c>
      <c r="BD63">
        <v>1</v>
      </c>
      <c r="BE63" t="s">
        <v>97</v>
      </c>
      <c r="BF63">
        <v>8</v>
      </c>
      <c r="BG63" t="s">
        <v>107</v>
      </c>
      <c r="BH63">
        <v>1</v>
      </c>
      <c r="BI63" t="s">
        <v>97</v>
      </c>
      <c r="BJ63" t="s">
        <v>108</v>
      </c>
      <c r="BK63">
        <v>2004</v>
      </c>
      <c r="BL63" t="s">
        <v>109</v>
      </c>
      <c r="BM63">
        <v>2</v>
      </c>
      <c r="BN63">
        <v>610</v>
      </c>
      <c r="BO63" t="s">
        <v>98</v>
      </c>
      <c r="BP63" t="s">
        <v>98</v>
      </c>
      <c r="BQ63" t="s">
        <v>105</v>
      </c>
      <c r="BR63">
        <v>159</v>
      </c>
      <c r="BS63">
        <v>214</v>
      </c>
      <c r="BT63">
        <v>0</v>
      </c>
      <c r="BU63">
        <v>0</v>
      </c>
      <c r="BV63">
        <v>0</v>
      </c>
      <c r="BW63">
        <v>0</v>
      </c>
      <c r="BX63" t="s">
        <v>83</v>
      </c>
      <c r="BY63" t="s">
        <v>83</v>
      </c>
      <c r="BZ63" t="s">
        <v>83</v>
      </c>
      <c r="CA63">
        <v>0</v>
      </c>
      <c r="CB63">
        <v>12</v>
      </c>
      <c r="CC63">
        <v>2007</v>
      </c>
      <c r="CD63" t="s">
        <v>110</v>
      </c>
      <c r="CE63" t="s">
        <v>111</v>
      </c>
      <c r="CF63" s="8">
        <v>340000</v>
      </c>
      <c r="CG63" s="8">
        <f>RawData[[#This Row],[SalePrice]]/RawData[[#This Row],[TotalSF Rounded]]</f>
        <v>85</v>
      </c>
      <c r="CH63" s="8">
        <f>ROUND(RawData[[#This Row],[$/sqft]],-1)</f>
        <v>90</v>
      </c>
    </row>
    <row r="64" spans="1:86" x14ac:dyDescent="0.2">
      <c r="A64">
        <v>410</v>
      </c>
      <c r="B64">
        <v>60</v>
      </c>
      <c r="C64" t="s">
        <v>192</v>
      </c>
      <c r="D64">
        <v>85</v>
      </c>
      <c r="E64">
        <v>10800</v>
      </c>
      <c r="F64" s="19">
        <f>ROUND((RawData[[#This Row],[LotArea]]/43560), 2)</f>
        <v>0.25</v>
      </c>
      <c r="G64" t="s">
        <v>82</v>
      </c>
      <c r="H64" t="s">
        <v>83</v>
      </c>
      <c r="I64" t="s">
        <v>84</v>
      </c>
      <c r="J64" t="s">
        <v>85</v>
      </c>
      <c r="K64" t="s">
        <v>86</v>
      </c>
      <c r="L64" t="s">
        <v>87</v>
      </c>
      <c r="M64" t="s">
        <v>88</v>
      </c>
      <c r="N64" t="s">
        <v>136</v>
      </c>
      <c r="O64" t="s">
        <v>90</v>
      </c>
      <c r="P64" t="s">
        <v>90</v>
      </c>
      <c r="Q64" t="s">
        <v>91</v>
      </c>
      <c r="R64" t="s">
        <v>92</v>
      </c>
      <c r="S64">
        <v>8</v>
      </c>
      <c r="T64">
        <v>5</v>
      </c>
      <c r="U64">
        <v>2007</v>
      </c>
      <c r="V6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4">
        <v>2008</v>
      </c>
      <c r="X64" t="s">
        <v>93</v>
      </c>
      <c r="Y64" t="s">
        <v>94</v>
      </c>
      <c r="Z64" t="s">
        <v>95</v>
      </c>
      <c r="AA64" t="s">
        <v>95</v>
      </c>
      <c r="AB64" t="s">
        <v>137</v>
      </c>
      <c r="AC64">
        <v>100</v>
      </c>
      <c r="AD64" t="s">
        <v>97</v>
      </c>
      <c r="AE64" t="s">
        <v>98</v>
      </c>
      <c r="AF64" t="s">
        <v>99</v>
      </c>
      <c r="AG64" t="s">
        <v>104</v>
      </c>
      <c r="AH64" t="s">
        <v>98</v>
      </c>
      <c r="AI64" t="s">
        <v>100</v>
      </c>
      <c r="AJ64" t="s">
        <v>101</v>
      </c>
      <c r="AK64">
        <v>789</v>
      </c>
      <c r="AL64" t="s">
        <v>102</v>
      </c>
      <c r="AM64">
        <v>0</v>
      </c>
      <c r="AN64">
        <v>245</v>
      </c>
      <c r="AO64">
        <v>1034</v>
      </c>
      <c r="AP64" t="s">
        <v>103</v>
      </c>
      <c r="AQ64" t="s">
        <v>104</v>
      </c>
      <c r="AR64" t="s">
        <v>105</v>
      </c>
      <c r="AS64" t="s">
        <v>106</v>
      </c>
      <c r="AT64">
        <v>1050</v>
      </c>
      <c r="AU64">
        <v>1028</v>
      </c>
      <c r="AV64">
        <v>0</v>
      </c>
      <c r="AW64">
        <f>ROUND(SUM(RawData[[#This Row],[TotalBsmtSF]],RawData[[#This Row],[1stFlrSF]],RawData[[#This Row],[2ndFlrSF]]),-2)</f>
        <v>3100</v>
      </c>
      <c r="AX64">
        <v>2078</v>
      </c>
      <c r="AY64">
        <v>1</v>
      </c>
      <c r="AZ64">
        <v>0</v>
      </c>
      <c r="BA64">
        <v>2</v>
      </c>
      <c r="BB64">
        <v>1</v>
      </c>
      <c r="BC64">
        <v>3</v>
      </c>
      <c r="BD64">
        <v>1</v>
      </c>
      <c r="BE64" t="s">
        <v>104</v>
      </c>
      <c r="BF64">
        <v>8</v>
      </c>
      <c r="BG64" t="s">
        <v>107</v>
      </c>
      <c r="BH64">
        <v>1</v>
      </c>
      <c r="BI64" t="s">
        <v>97</v>
      </c>
      <c r="BJ64" t="s">
        <v>108</v>
      </c>
      <c r="BK64">
        <v>2008</v>
      </c>
      <c r="BL64" t="s">
        <v>157</v>
      </c>
      <c r="BM64">
        <v>3</v>
      </c>
      <c r="BN64">
        <v>836</v>
      </c>
      <c r="BO64" t="s">
        <v>98</v>
      </c>
      <c r="BP64" t="s">
        <v>98</v>
      </c>
      <c r="BQ64" t="s">
        <v>105</v>
      </c>
      <c r="BR64">
        <v>0</v>
      </c>
      <c r="BS64">
        <v>102</v>
      </c>
      <c r="BT64">
        <v>0</v>
      </c>
      <c r="BU64">
        <v>0</v>
      </c>
      <c r="BV64">
        <v>0</v>
      </c>
      <c r="BW64">
        <v>0</v>
      </c>
      <c r="BX64" t="s">
        <v>83</v>
      </c>
      <c r="BY64" t="s">
        <v>83</v>
      </c>
      <c r="BZ64" t="s">
        <v>83</v>
      </c>
      <c r="CA64">
        <v>0</v>
      </c>
      <c r="CB64">
        <v>4</v>
      </c>
      <c r="CC64">
        <v>2008</v>
      </c>
      <c r="CD64" t="s">
        <v>158</v>
      </c>
      <c r="CE64" t="s">
        <v>159</v>
      </c>
      <c r="CF64" s="8">
        <v>339750</v>
      </c>
      <c r="CG64" s="8">
        <f>RawData[[#This Row],[SalePrice]]/RawData[[#This Row],[TotalSF Rounded]]</f>
        <v>109.59677419354838</v>
      </c>
      <c r="CH64" s="8">
        <f>ROUND(RawData[[#This Row],[$/sqft]],-1)</f>
        <v>110</v>
      </c>
    </row>
    <row r="65" spans="1:86" x14ac:dyDescent="0.2">
      <c r="A65">
        <v>995</v>
      </c>
      <c r="B65">
        <v>20</v>
      </c>
      <c r="C65" t="s">
        <v>81</v>
      </c>
      <c r="D65">
        <v>96</v>
      </c>
      <c r="E65">
        <v>12456</v>
      </c>
      <c r="F65" s="19">
        <f>ROUND((RawData[[#This Row],[LotArea]]/43560), 2)</f>
        <v>0.28999999999999998</v>
      </c>
      <c r="G65" t="s">
        <v>82</v>
      </c>
      <c r="H65" t="s">
        <v>83</v>
      </c>
      <c r="I65" t="s">
        <v>84</v>
      </c>
      <c r="J65" t="s">
        <v>85</v>
      </c>
      <c r="K65" t="s">
        <v>86</v>
      </c>
      <c r="L65" t="s">
        <v>112</v>
      </c>
      <c r="M65" t="s">
        <v>88</v>
      </c>
      <c r="N65" t="s">
        <v>154</v>
      </c>
      <c r="O65" t="s">
        <v>90</v>
      </c>
      <c r="P65" t="s">
        <v>90</v>
      </c>
      <c r="Q65" t="s">
        <v>91</v>
      </c>
      <c r="R65" t="s">
        <v>115</v>
      </c>
      <c r="S65">
        <v>10</v>
      </c>
      <c r="T65">
        <v>5</v>
      </c>
      <c r="U65">
        <v>2006</v>
      </c>
      <c r="V6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5">
        <v>2007</v>
      </c>
      <c r="X65" t="s">
        <v>152</v>
      </c>
      <c r="Y65" t="s">
        <v>94</v>
      </c>
      <c r="Z65" t="s">
        <v>180</v>
      </c>
      <c r="AA65" t="s">
        <v>181</v>
      </c>
      <c r="AB65" t="s">
        <v>137</v>
      </c>
      <c r="AC65">
        <v>230</v>
      </c>
      <c r="AD65" t="s">
        <v>104</v>
      </c>
      <c r="AE65" t="s">
        <v>98</v>
      </c>
      <c r="AF65" t="s">
        <v>99</v>
      </c>
      <c r="AG65" t="s">
        <v>104</v>
      </c>
      <c r="AH65" t="s">
        <v>98</v>
      </c>
      <c r="AI65" t="s">
        <v>97</v>
      </c>
      <c r="AJ65" t="s">
        <v>101</v>
      </c>
      <c r="AK65">
        <v>1172</v>
      </c>
      <c r="AL65" t="s">
        <v>102</v>
      </c>
      <c r="AM65">
        <v>0</v>
      </c>
      <c r="AN65">
        <v>528</v>
      </c>
      <c r="AO65">
        <v>1700</v>
      </c>
      <c r="AP65" t="s">
        <v>103</v>
      </c>
      <c r="AQ65" t="s">
        <v>104</v>
      </c>
      <c r="AR65" t="s">
        <v>105</v>
      </c>
      <c r="AS65" t="s">
        <v>106</v>
      </c>
      <c r="AT65">
        <v>1718</v>
      </c>
      <c r="AU65">
        <v>0</v>
      </c>
      <c r="AV65">
        <v>0</v>
      </c>
      <c r="AW65">
        <f>ROUND(SUM(RawData[[#This Row],[TotalBsmtSF]],RawData[[#This Row],[1stFlrSF]],RawData[[#This Row],[2ndFlrSF]]),-2)</f>
        <v>3400</v>
      </c>
      <c r="AX65">
        <v>1718</v>
      </c>
      <c r="AY65">
        <v>1</v>
      </c>
      <c r="AZ65">
        <v>0</v>
      </c>
      <c r="BA65">
        <v>2</v>
      </c>
      <c r="BB65">
        <v>0</v>
      </c>
      <c r="BC65">
        <v>3</v>
      </c>
      <c r="BD65">
        <v>1</v>
      </c>
      <c r="BE65" t="s">
        <v>104</v>
      </c>
      <c r="BF65">
        <v>7</v>
      </c>
      <c r="BG65" t="s">
        <v>107</v>
      </c>
      <c r="BH65">
        <v>1</v>
      </c>
      <c r="BI65" t="s">
        <v>97</v>
      </c>
      <c r="BJ65" t="s">
        <v>108</v>
      </c>
      <c r="BK65">
        <v>2008</v>
      </c>
      <c r="BL65" t="s">
        <v>157</v>
      </c>
      <c r="BM65">
        <v>3</v>
      </c>
      <c r="BN65">
        <v>786</v>
      </c>
      <c r="BO65" t="s">
        <v>98</v>
      </c>
      <c r="BP65" t="s">
        <v>98</v>
      </c>
      <c r="BQ65" t="s">
        <v>105</v>
      </c>
      <c r="BR65">
        <v>216</v>
      </c>
      <c r="BS65">
        <v>48</v>
      </c>
      <c r="BT65">
        <v>0</v>
      </c>
      <c r="BU65">
        <v>0</v>
      </c>
      <c r="BV65">
        <v>0</v>
      </c>
      <c r="BW65">
        <v>0</v>
      </c>
      <c r="BX65" t="s">
        <v>83</v>
      </c>
      <c r="BY65" t="s">
        <v>83</v>
      </c>
      <c r="BZ65" t="s">
        <v>83</v>
      </c>
      <c r="CA65">
        <v>0</v>
      </c>
      <c r="CB65">
        <v>7</v>
      </c>
      <c r="CC65">
        <v>2009</v>
      </c>
      <c r="CD65" t="s">
        <v>110</v>
      </c>
      <c r="CE65" t="s">
        <v>111</v>
      </c>
      <c r="CF65" s="8">
        <v>337500</v>
      </c>
      <c r="CG65" s="8">
        <f>RawData[[#This Row],[SalePrice]]/RawData[[#This Row],[TotalSF Rounded]]</f>
        <v>99.264705882352942</v>
      </c>
      <c r="CH65" s="8">
        <f>ROUND(RawData[[#This Row],[$/sqft]],-1)</f>
        <v>100</v>
      </c>
    </row>
    <row r="66" spans="1:86" x14ac:dyDescent="0.2">
      <c r="A66">
        <v>764</v>
      </c>
      <c r="B66">
        <v>60</v>
      </c>
      <c r="C66" t="s">
        <v>81</v>
      </c>
      <c r="D66">
        <v>82</v>
      </c>
      <c r="E66">
        <v>9430</v>
      </c>
      <c r="F66" s="19">
        <f>ROUND((RawData[[#This Row],[LotArea]]/43560), 2)</f>
        <v>0.22</v>
      </c>
      <c r="G66" t="s">
        <v>82</v>
      </c>
      <c r="H66" t="s">
        <v>83</v>
      </c>
      <c r="I66" t="s">
        <v>84</v>
      </c>
      <c r="J66" t="s">
        <v>85</v>
      </c>
      <c r="K66" t="s">
        <v>86</v>
      </c>
      <c r="L66" t="s">
        <v>87</v>
      </c>
      <c r="M66" t="s">
        <v>88</v>
      </c>
      <c r="N66" t="s">
        <v>129</v>
      </c>
      <c r="O66" t="s">
        <v>90</v>
      </c>
      <c r="P66" t="s">
        <v>90</v>
      </c>
      <c r="Q66" t="s">
        <v>91</v>
      </c>
      <c r="R66" t="s">
        <v>92</v>
      </c>
      <c r="S66">
        <v>8</v>
      </c>
      <c r="T66">
        <v>5</v>
      </c>
      <c r="U66">
        <v>1999</v>
      </c>
      <c r="V6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6">
        <v>1999</v>
      </c>
      <c r="X66" t="s">
        <v>93</v>
      </c>
      <c r="Y66" t="s">
        <v>94</v>
      </c>
      <c r="Z66" t="s">
        <v>95</v>
      </c>
      <c r="AA66" t="s">
        <v>95</v>
      </c>
      <c r="AB66" t="s">
        <v>96</v>
      </c>
      <c r="AC66">
        <v>673</v>
      </c>
      <c r="AD66" t="s">
        <v>97</v>
      </c>
      <c r="AE66" t="s">
        <v>98</v>
      </c>
      <c r="AF66" t="s">
        <v>99</v>
      </c>
      <c r="AG66" t="s">
        <v>97</v>
      </c>
      <c r="AH66" t="s">
        <v>98</v>
      </c>
      <c r="AI66" t="s">
        <v>121</v>
      </c>
      <c r="AJ66" t="s">
        <v>101</v>
      </c>
      <c r="AK66">
        <v>1163</v>
      </c>
      <c r="AL66" t="s">
        <v>102</v>
      </c>
      <c r="AM66">
        <v>0</v>
      </c>
      <c r="AN66">
        <v>89</v>
      </c>
      <c r="AO66">
        <v>1252</v>
      </c>
      <c r="AP66" t="s">
        <v>103</v>
      </c>
      <c r="AQ66" t="s">
        <v>104</v>
      </c>
      <c r="AR66" t="s">
        <v>105</v>
      </c>
      <c r="AS66" t="s">
        <v>106</v>
      </c>
      <c r="AT66">
        <v>1268</v>
      </c>
      <c r="AU66">
        <v>1097</v>
      </c>
      <c r="AV66">
        <v>0</v>
      </c>
      <c r="AW66">
        <f>ROUND(SUM(RawData[[#This Row],[TotalBsmtSF]],RawData[[#This Row],[1stFlrSF]],RawData[[#This Row],[2ndFlrSF]]),-2)</f>
        <v>3600</v>
      </c>
      <c r="AX66">
        <v>2365</v>
      </c>
      <c r="AY66">
        <v>1</v>
      </c>
      <c r="AZ66">
        <v>0</v>
      </c>
      <c r="BA66">
        <v>2</v>
      </c>
      <c r="BB66">
        <v>1</v>
      </c>
      <c r="BC66">
        <v>3</v>
      </c>
      <c r="BD66">
        <v>1</v>
      </c>
      <c r="BE66" t="s">
        <v>97</v>
      </c>
      <c r="BF66">
        <v>8</v>
      </c>
      <c r="BG66" t="s">
        <v>107</v>
      </c>
      <c r="BH66">
        <v>1</v>
      </c>
      <c r="BI66" t="s">
        <v>97</v>
      </c>
      <c r="BJ66" t="s">
        <v>108</v>
      </c>
      <c r="BK66">
        <v>1999</v>
      </c>
      <c r="BL66" t="s">
        <v>109</v>
      </c>
      <c r="BM66">
        <v>3</v>
      </c>
      <c r="BN66">
        <v>856</v>
      </c>
      <c r="BO66" t="s">
        <v>98</v>
      </c>
      <c r="BP66" t="s">
        <v>98</v>
      </c>
      <c r="BQ66" t="s">
        <v>105</v>
      </c>
      <c r="BR66">
        <v>0</v>
      </c>
      <c r="BS66">
        <v>128</v>
      </c>
      <c r="BT66">
        <v>0</v>
      </c>
      <c r="BU66">
        <v>0</v>
      </c>
      <c r="BV66">
        <v>180</v>
      </c>
      <c r="BW66">
        <v>0</v>
      </c>
      <c r="BX66" t="s">
        <v>83</v>
      </c>
      <c r="BY66" t="s">
        <v>83</v>
      </c>
      <c r="BZ66" t="s">
        <v>83</v>
      </c>
      <c r="CA66">
        <v>0</v>
      </c>
      <c r="CB66">
        <v>7</v>
      </c>
      <c r="CC66">
        <v>2009</v>
      </c>
      <c r="CD66" t="s">
        <v>110</v>
      </c>
      <c r="CE66" t="s">
        <v>111</v>
      </c>
      <c r="CF66" s="8">
        <v>337000</v>
      </c>
      <c r="CG66" s="8">
        <f>RawData[[#This Row],[SalePrice]]/RawData[[#This Row],[TotalSF Rounded]]</f>
        <v>93.611111111111114</v>
      </c>
      <c r="CH66" s="8">
        <f>ROUND(RawData[[#This Row],[$/sqft]],-1)</f>
        <v>90</v>
      </c>
    </row>
    <row r="67" spans="1:86" x14ac:dyDescent="0.2">
      <c r="A67">
        <v>982</v>
      </c>
      <c r="B67">
        <v>60</v>
      </c>
      <c r="C67" t="s">
        <v>81</v>
      </c>
      <c r="D67">
        <v>98</v>
      </c>
      <c r="E67">
        <v>12203</v>
      </c>
      <c r="F67" s="19">
        <f>ROUND((RawData[[#This Row],[LotArea]]/43560), 2)</f>
        <v>0.28000000000000003</v>
      </c>
      <c r="G67" t="s">
        <v>82</v>
      </c>
      <c r="H67" t="s">
        <v>83</v>
      </c>
      <c r="I67" t="s">
        <v>120</v>
      </c>
      <c r="J67" t="s">
        <v>85</v>
      </c>
      <c r="K67" t="s">
        <v>86</v>
      </c>
      <c r="L67" t="s">
        <v>122</v>
      </c>
      <c r="M67" t="s">
        <v>88</v>
      </c>
      <c r="N67" t="s">
        <v>129</v>
      </c>
      <c r="O67" t="s">
        <v>90</v>
      </c>
      <c r="P67" t="s">
        <v>90</v>
      </c>
      <c r="Q67" t="s">
        <v>91</v>
      </c>
      <c r="R67" t="s">
        <v>92</v>
      </c>
      <c r="S67">
        <v>8</v>
      </c>
      <c r="T67">
        <v>5</v>
      </c>
      <c r="U67">
        <v>1998</v>
      </c>
      <c r="V6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7">
        <v>1999</v>
      </c>
      <c r="X67" t="s">
        <v>152</v>
      </c>
      <c r="Y67" t="s">
        <v>94</v>
      </c>
      <c r="Z67" t="s">
        <v>95</v>
      </c>
      <c r="AA67" t="s">
        <v>95</v>
      </c>
      <c r="AB67" t="s">
        <v>96</v>
      </c>
      <c r="AC67">
        <v>975</v>
      </c>
      <c r="AD67" t="s">
        <v>97</v>
      </c>
      <c r="AE67" t="s">
        <v>98</v>
      </c>
      <c r="AF67" t="s">
        <v>99</v>
      </c>
      <c r="AG67" t="s">
        <v>97</v>
      </c>
      <c r="AH67" t="s">
        <v>98</v>
      </c>
      <c r="AI67" t="s">
        <v>100</v>
      </c>
      <c r="AJ67" t="s">
        <v>101</v>
      </c>
      <c r="AK67">
        <v>854</v>
      </c>
      <c r="AL67" t="s">
        <v>102</v>
      </c>
      <c r="AM67">
        <v>0</v>
      </c>
      <c r="AN67">
        <v>371</v>
      </c>
      <c r="AO67">
        <v>1225</v>
      </c>
      <c r="AP67" t="s">
        <v>103</v>
      </c>
      <c r="AQ67" t="s">
        <v>104</v>
      </c>
      <c r="AR67" t="s">
        <v>105</v>
      </c>
      <c r="AS67" t="s">
        <v>106</v>
      </c>
      <c r="AT67">
        <v>1276</v>
      </c>
      <c r="AU67">
        <v>1336</v>
      </c>
      <c r="AV67">
        <v>0</v>
      </c>
      <c r="AW67">
        <f>ROUND(SUM(RawData[[#This Row],[TotalBsmtSF]],RawData[[#This Row],[1stFlrSF]],RawData[[#This Row],[2ndFlrSF]]),-2)</f>
        <v>3800</v>
      </c>
      <c r="AX67">
        <v>2612</v>
      </c>
      <c r="AY67">
        <v>1</v>
      </c>
      <c r="AZ67">
        <v>0</v>
      </c>
      <c r="BA67">
        <v>2</v>
      </c>
      <c r="BB67">
        <v>1</v>
      </c>
      <c r="BC67">
        <v>4</v>
      </c>
      <c r="BD67">
        <v>1</v>
      </c>
      <c r="BE67" t="s">
        <v>97</v>
      </c>
      <c r="BF67">
        <v>8</v>
      </c>
      <c r="BG67" t="s">
        <v>107</v>
      </c>
      <c r="BH67">
        <v>1</v>
      </c>
      <c r="BI67" t="s">
        <v>98</v>
      </c>
      <c r="BJ67" t="s">
        <v>108</v>
      </c>
      <c r="BK67">
        <v>1998</v>
      </c>
      <c r="BL67" t="s">
        <v>157</v>
      </c>
      <c r="BM67">
        <v>3</v>
      </c>
      <c r="BN67">
        <v>676</v>
      </c>
      <c r="BO67" t="s">
        <v>98</v>
      </c>
      <c r="BP67" t="s">
        <v>98</v>
      </c>
      <c r="BQ67" t="s">
        <v>105</v>
      </c>
      <c r="BR67">
        <v>250</v>
      </c>
      <c r="BS67">
        <v>0</v>
      </c>
      <c r="BT67">
        <v>0</v>
      </c>
      <c r="BU67">
        <v>0</v>
      </c>
      <c r="BV67">
        <v>0</v>
      </c>
      <c r="BW67">
        <v>0</v>
      </c>
      <c r="BX67" t="s">
        <v>83</v>
      </c>
      <c r="BY67" t="s">
        <v>83</v>
      </c>
      <c r="BZ67" t="s">
        <v>83</v>
      </c>
      <c r="CA67">
        <v>0</v>
      </c>
      <c r="CB67">
        <v>7</v>
      </c>
      <c r="CC67">
        <v>2009</v>
      </c>
      <c r="CD67" t="s">
        <v>110</v>
      </c>
      <c r="CE67" t="s">
        <v>111</v>
      </c>
      <c r="CF67" s="8">
        <v>336000</v>
      </c>
      <c r="CG67" s="8">
        <f>RawData[[#This Row],[SalePrice]]/RawData[[#This Row],[TotalSF Rounded]]</f>
        <v>88.421052631578945</v>
      </c>
      <c r="CH67" s="8">
        <f>ROUND(RawData[[#This Row],[$/sqft]],-1)</f>
        <v>90</v>
      </c>
    </row>
    <row r="68" spans="1:86" x14ac:dyDescent="0.2">
      <c r="A68">
        <v>1311</v>
      </c>
      <c r="B68">
        <v>20</v>
      </c>
      <c r="C68" t="s">
        <v>81</v>
      </c>
      <c r="D68">
        <v>100</v>
      </c>
      <c r="E68">
        <v>17500</v>
      </c>
      <c r="F68" s="19">
        <f>ROUND((RawData[[#This Row],[LotArea]]/43560), 2)</f>
        <v>0.4</v>
      </c>
      <c r="G68" t="s">
        <v>82</v>
      </c>
      <c r="H68" t="s">
        <v>83</v>
      </c>
      <c r="I68" t="s">
        <v>84</v>
      </c>
      <c r="J68" t="s">
        <v>85</v>
      </c>
      <c r="K68" t="s">
        <v>86</v>
      </c>
      <c r="L68" t="s">
        <v>87</v>
      </c>
      <c r="M68" t="s">
        <v>88</v>
      </c>
      <c r="N68" t="s">
        <v>123</v>
      </c>
      <c r="O68" t="s">
        <v>204</v>
      </c>
      <c r="P68" t="s">
        <v>90</v>
      </c>
      <c r="Q68" t="s">
        <v>91</v>
      </c>
      <c r="R68" t="s">
        <v>115</v>
      </c>
      <c r="S68">
        <v>7</v>
      </c>
      <c r="T68">
        <v>8</v>
      </c>
      <c r="U68">
        <v>1959</v>
      </c>
      <c r="V6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68">
        <v>2002</v>
      </c>
      <c r="X68" t="s">
        <v>93</v>
      </c>
      <c r="Y68" t="s">
        <v>94</v>
      </c>
      <c r="Z68" t="s">
        <v>96</v>
      </c>
      <c r="AA68" t="s">
        <v>140</v>
      </c>
      <c r="AB68" t="s">
        <v>117</v>
      </c>
      <c r="AC68">
        <v>0</v>
      </c>
      <c r="AD68" t="s">
        <v>97</v>
      </c>
      <c r="AE68" t="s">
        <v>97</v>
      </c>
      <c r="AF68" t="s">
        <v>99</v>
      </c>
      <c r="AG68" t="s">
        <v>97</v>
      </c>
      <c r="AH68" t="s">
        <v>98</v>
      </c>
      <c r="AI68" t="s">
        <v>130</v>
      </c>
      <c r="AJ68" t="s">
        <v>101</v>
      </c>
      <c r="AK68">
        <v>1406</v>
      </c>
      <c r="AL68" t="s">
        <v>102</v>
      </c>
      <c r="AM68">
        <v>0</v>
      </c>
      <c r="AN68">
        <v>496</v>
      </c>
      <c r="AO68">
        <v>1902</v>
      </c>
      <c r="AP68" t="s">
        <v>103</v>
      </c>
      <c r="AQ68" t="s">
        <v>98</v>
      </c>
      <c r="AR68" t="s">
        <v>105</v>
      </c>
      <c r="AS68" t="s">
        <v>106</v>
      </c>
      <c r="AT68">
        <v>1902</v>
      </c>
      <c r="AU68">
        <v>0</v>
      </c>
      <c r="AV68">
        <v>0</v>
      </c>
      <c r="AW68">
        <f>ROUND(SUM(RawData[[#This Row],[TotalBsmtSF]],RawData[[#This Row],[1stFlrSF]],RawData[[#This Row],[2ndFlrSF]]),-2)</f>
        <v>3800</v>
      </c>
      <c r="AX68">
        <v>1902</v>
      </c>
      <c r="AY68">
        <v>1</v>
      </c>
      <c r="AZ68">
        <v>0</v>
      </c>
      <c r="BA68">
        <v>2</v>
      </c>
      <c r="BB68">
        <v>0</v>
      </c>
      <c r="BC68">
        <v>3</v>
      </c>
      <c r="BD68">
        <v>1</v>
      </c>
      <c r="BE68" t="s">
        <v>104</v>
      </c>
      <c r="BF68">
        <v>7</v>
      </c>
      <c r="BG68" t="s">
        <v>107</v>
      </c>
      <c r="BH68">
        <v>2</v>
      </c>
      <c r="BI68" t="s">
        <v>98</v>
      </c>
      <c r="BJ68" t="s">
        <v>108</v>
      </c>
      <c r="BK68">
        <v>1959</v>
      </c>
      <c r="BL68" t="s">
        <v>157</v>
      </c>
      <c r="BM68">
        <v>2</v>
      </c>
      <c r="BN68">
        <v>567</v>
      </c>
      <c r="BO68" t="s">
        <v>98</v>
      </c>
      <c r="BP68" t="s">
        <v>98</v>
      </c>
      <c r="BQ68" t="s">
        <v>105</v>
      </c>
      <c r="BR68">
        <v>0</v>
      </c>
      <c r="BS68">
        <v>207</v>
      </c>
      <c r="BT68">
        <v>162</v>
      </c>
      <c r="BU68">
        <v>0</v>
      </c>
      <c r="BV68">
        <v>0</v>
      </c>
      <c r="BW68">
        <v>0</v>
      </c>
      <c r="BX68" t="s">
        <v>83</v>
      </c>
      <c r="BY68" t="s">
        <v>83</v>
      </c>
      <c r="BZ68" t="s">
        <v>83</v>
      </c>
      <c r="CA68">
        <v>0</v>
      </c>
      <c r="CB68">
        <v>5</v>
      </c>
      <c r="CC68">
        <v>2010</v>
      </c>
      <c r="CD68" t="s">
        <v>110</v>
      </c>
      <c r="CE68" t="s">
        <v>111</v>
      </c>
      <c r="CF68" s="8">
        <v>335000</v>
      </c>
      <c r="CG68" s="8">
        <f>RawData[[#This Row],[SalePrice]]/RawData[[#This Row],[TotalSF Rounded]]</f>
        <v>88.15789473684211</v>
      </c>
      <c r="CH68" s="8">
        <f>ROUND(RawData[[#This Row],[$/sqft]],-1)</f>
        <v>90</v>
      </c>
    </row>
    <row r="69" spans="1:86" x14ac:dyDescent="0.2">
      <c r="A69">
        <v>693</v>
      </c>
      <c r="B69">
        <v>60</v>
      </c>
      <c r="C69" t="s">
        <v>81</v>
      </c>
      <c r="D69">
        <v>42</v>
      </c>
      <c r="E69">
        <v>26178</v>
      </c>
      <c r="F69" s="19">
        <f>ROUND((RawData[[#This Row],[LotArea]]/43560), 2)</f>
        <v>0.6</v>
      </c>
      <c r="G69" t="s">
        <v>82</v>
      </c>
      <c r="H69" t="s">
        <v>83</v>
      </c>
      <c r="I69" t="s">
        <v>120</v>
      </c>
      <c r="J69" t="s">
        <v>85</v>
      </c>
      <c r="K69" t="s">
        <v>86</v>
      </c>
      <c r="L69" t="s">
        <v>87</v>
      </c>
      <c r="M69" t="s">
        <v>194</v>
      </c>
      <c r="N69" t="s">
        <v>189</v>
      </c>
      <c r="O69" t="s">
        <v>90</v>
      </c>
      <c r="P69" t="s">
        <v>90</v>
      </c>
      <c r="Q69" t="s">
        <v>91</v>
      </c>
      <c r="R69" t="s">
        <v>92</v>
      </c>
      <c r="S69">
        <v>7</v>
      </c>
      <c r="T69">
        <v>5</v>
      </c>
      <c r="U69">
        <v>1989</v>
      </c>
      <c r="V6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69">
        <v>1990</v>
      </c>
      <c r="X69" t="s">
        <v>152</v>
      </c>
      <c r="Y69" t="s">
        <v>94</v>
      </c>
      <c r="Z69" t="s">
        <v>116</v>
      </c>
      <c r="AA69" t="s">
        <v>116</v>
      </c>
      <c r="AB69" t="s">
        <v>96</v>
      </c>
      <c r="AC69">
        <v>293</v>
      </c>
      <c r="AD69" t="s">
        <v>97</v>
      </c>
      <c r="AE69" t="s">
        <v>98</v>
      </c>
      <c r="AF69" t="s">
        <v>99</v>
      </c>
      <c r="AG69" t="s">
        <v>97</v>
      </c>
      <c r="AH69" t="s">
        <v>98</v>
      </c>
      <c r="AI69" t="s">
        <v>97</v>
      </c>
      <c r="AJ69" t="s">
        <v>101</v>
      </c>
      <c r="AK69">
        <v>965</v>
      </c>
      <c r="AL69" t="s">
        <v>102</v>
      </c>
      <c r="AM69">
        <v>0</v>
      </c>
      <c r="AN69">
        <v>245</v>
      </c>
      <c r="AO69">
        <v>1210</v>
      </c>
      <c r="AP69" t="s">
        <v>103</v>
      </c>
      <c r="AQ69" t="s">
        <v>104</v>
      </c>
      <c r="AR69" t="s">
        <v>105</v>
      </c>
      <c r="AS69" t="s">
        <v>106</v>
      </c>
      <c r="AT69">
        <v>1238</v>
      </c>
      <c r="AU69">
        <v>1281</v>
      </c>
      <c r="AV69">
        <v>0</v>
      </c>
      <c r="AW69">
        <f>ROUND(SUM(RawData[[#This Row],[TotalBsmtSF]],RawData[[#This Row],[1stFlrSF]],RawData[[#This Row],[2ndFlrSF]]),-2)</f>
        <v>3700</v>
      </c>
      <c r="AX69">
        <v>2519</v>
      </c>
      <c r="AY69">
        <v>1</v>
      </c>
      <c r="AZ69">
        <v>0</v>
      </c>
      <c r="BA69">
        <v>2</v>
      </c>
      <c r="BB69">
        <v>1</v>
      </c>
      <c r="BC69">
        <v>4</v>
      </c>
      <c r="BD69">
        <v>1</v>
      </c>
      <c r="BE69" t="s">
        <v>97</v>
      </c>
      <c r="BF69">
        <v>9</v>
      </c>
      <c r="BG69" t="s">
        <v>107</v>
      </c>
      <c r="BH69">
        <v>2</v>
      </c>
      <c r="BI69" t="s">
        <v>97</v>
      </c>
      <c r="BJ69" t="s">
        <v>108</v>
      </c>
      <c r="BK69">
        <v>1989</v>
      </c>
      <c r="BL69" t="s">
        <v>109</v>
      </c>
      <c r="BM69">
        <v>2</v>
      </c>
      <c r="BN69">
        <v>628</v>
      </c>
      <c r="BO69" t="s">
        <v>98</v>
      </c>
      <c r="BP69" t="s">
        <v>98</v>
      </c>
      <c r="BQ69" t="s">
        <v>105</v>
      </c>
      <c r="BR69">
        <v>320</v>
      </c>
      <c r="BS69">
        <v>27</v>
      </c>
      <c r="BT69">
        <v>0</v>
      </c>
      <c r="BU69">
        <v>0</v>
      </c>
      <c r="BV69">
        <v>0</v>
      </c>
      <c r="BW69">
        <v>0</v>
      </c>
      <c r="BX69" t="s">
        <v>83</v>
      </c>
      <c r="BY69" t="s">
        <v>83</v>
      </c>
      <c r="BZ69" t="s">
        <v>83</v>
      </c>
      <c r="CA69">
        <v>0</v>
      </c>
      <c r="CB69">
        <v>4</v>
      </c>
      <c r="CC69">
        <v>2006</v>
      </c>
      <c r="CD69" t="s">
        <v>110</v>
      </c>
      <c r="CE69" t="s">
        <v>111</v>
      </c>
      <c r="CF69" s="8">
        <v>335000</v>
      </c>
      <c r="CG69" s="8">
        <f>RawData[[#This Row],[SalePrice]]/RawData[[#This Row],[TotalSF Rounded]]</f>
        <v>90.540540540540547</v>
      </c>
      <c r="CH69" s="8">
        <f>ROUND(RawData[[#This Row],[$/sqft]],-1)</f>
        <v>90</v>
      </c>
    </row>
    <row r="70" spans="1:86" x14ac:dyDescent="0.2">
      <c r="A70">
        <v>1059</v>
      </c>
      <c r="B70">
        <v>60</v>
      </c>
      <c r="C70" t="s">
        <v>81</v>
      </c>
      <c r="D70">
        <v>96</v>
      </c>
      <c r="E70">
        <v>11308</v>
      </c>
      <c r="F70" s="19">
        <f>ROUND((RawData[[#This Row],[LotArea]]/43560), 2)</f>
        <v>0.26</v>
      </c>
      <c r="G70" t="s">
        <v>82</v>
      </c>
      <c r="H70" t="s">
        <v>83</v>
      </c>
      <c r="I70" t="s">
        <v>120</v>
      </c>
      <c r="J70" t="s">
        <v>85</v>
      </c>
      <c r="K70" t="s">
        <v>86</v>
      </c>
      <c r="L70" t="s">
        <v>87</v>
      </c>
      <c r="M70" t="s">
        <v>88</v>
      </c>
      <c r="N70" t="s">
        <v>154</v>
      </c>
      <c r="O70" t="s">
        <v>90</v>
      </c>
      <c r="P70" t="s">
        <v>90</v>
      </c>
      <c r="Q70" t="s">
        <v>91</v>
      </c>
      <c r="R70" t="s">
        <v>92</v>
      </c>
      <c r="S70">
        <v>9</v>
      </c>
      <c r="T70">
        <v>5</v>
      </c>
      <c r="U70">
        <v>2008</v>
      </c>
      <c r="V7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0">
        <v>2008</v>
      </c>
      <c r="X70" t="s">
        <v>93</v>
      </c>
      <c r="Y70" t="s">
        <v>94</v>
      </c>
      <c r="Z70" t="s">
        <v>95</v>
      </c>
      <c r="AA70" t="s">
        <v>95</v>
      </c>
      <c r="AB70" t="s">
        <v>137</v>
      </c>
      <c r="AC70">
        <v>154</v>
      </c>
      <c r="AD70" t="s">
        <v>104</v>
      </c>
      <c r="AE70" t="s">
        <v>98</v>
      </c>
      <c r="AF70" t="s">
        <v>99</v>
      </c>
      <c r="AG70" t="s">
        <v>104</v>
      </c>
      <c r="AH70" t="s">
        <v>98</v>
      </c>
      <c r="AI70" t="s">
        <v>130</v>
      </c>
      <c r="AJ70" t="s">
        <v>101</v>
      </c>
      <c r="AK70">
        <v>936</v>
      </c>
      <c r="AL70" t="s">
        <v>102</v>
      </c>
      <c r="AM70">
        <v>0</v>
      </c>
      <c r="AN70">
        <v>168</v>
      </c>
      <c r="AO70">
        <v>1104</v>
      </c>
      <c r="AP70" t="s">
        <v>103</v>
      </c>
      <c r="AQ70" t="s">
        <v>104</v>
      </c>
      <c r="AR70" t="s">
        <v>105</v>
      </c>
      <c r="AS70" t="s">
        <v>106</v>
      </c>
      <c r="AT70">
        <v>1130</v>
      </c>
      <c r="AU70">
        <v>1054</v>
      </c>
      <c r="AV70">
        <v>0</v>
      </c>
      <c r="AW70">
        <f>ROUND(SUM(RawData[[#This Row],[TotalBsmtSF]],RawData[[#This Row],[1stFlrSF]],RawData[[#This Row],[2ndFlrSF]]),-2)</f>
        <v>3300</v>
      </c>
      <c r="AX70">
        <v>2184</v>
      </c>
      <c r="AY70">
        <v>1</v>
      </c>
      <c r="AZ70">
        <v>0</v>
      </c>
      <c r="BA70">
        <v>2</v>
      </c>
      <c r="BB70">
        <v>1</v>
      </c>
      <c r="BC70">
        <v>3</v>
      </c>
      <c r="BD70">
        <v>1</v>
      </c>
      <c r="BE70" t="s">
        <v>104</v>
      </c>
      <c r="BF70">
        <v>10</v>
      </c>
      <c r="BG70" t="s">
        <v>107</v>
      </c>
      <c r="BH70">
        <v>1</v>
      </c>
      <c r="BI70" t="s">
        <v>97</v>
      </c>
      <c r="BJ70" t="s">
        <v>108</v>
      </c>
      <c r="BK70">
        <v>2008</v>
      </c>
      <c r="BL70" t="s">
        <v>157</v>
      </c>
      <c r="BM70">
        <v>3</v>
      </c>
      <c r="BN70">
        <v>836</v>
      </c>
      <c r="BO70" t="s">
        <v>98</v>
      </c>
      <c r="BP70" t="s">
        <v>98</v>
      </c>
      <c r="BQ70" t="s">
        <v>105</v>
      </c>
      <c r="BR70">
        <v>0</v>
      </c>
      <c r="BS70">
        <v>102</v>
      </c>
      <c r="BT70">
        <v>0</v>
      </c>
      <c r="BU70">
        <v>0</v>
      </c>
      <c r="BV70">
        <v>0</v>
      </c>
      <c r="BW70">
        <v>0</v>
      </c>
      <c r="BX70" t="s">
        <v>83</v>
      </c>
      <c r="BY70" t="s">
        <v>83</v>
      </c>
      <c r="BZ70" t="s">
        <v>83</v>
      </c>
      <c r="CA70">
        <v>0</v>
      </c>
      <c r="CB70">
        <v>7</v>
      </c>
      <c r="CC70">
        <v>2009</v>
      </c>
      <c r="CD70" t="s">
        <v>110</v>
      </c>
      <c r="CE70" t="s">
        <v>111</v>
      </c>
      <c r="CF70" s="8">
        <v>335000</v>
      </c>
      <c r="CG70" s="8">
        <f>RawData[[#This Row],[SalePrice]]/RawData[[#This Row],[TotalSF Rounded]]</f>
        <v>101.51515151515152</v>
      </c>
      <c r="CH70" s="8">
        <f>ROUND(RawData[[#This Row],[$/sqft]],-1)</f>
        <v>100</v>
      </c>
    </row>
    <row r="71" spans="1:86" x14ac:dyDescent="0.2">
      <c r="A71">
        <v>1314</v>
      </c>
      <c r="B71">
        <v>60</v>
      </c>
      <c r="C71" t="s">
        <v>81</v>
      </c>
      <c r="D71">
        <v>108</v>
      </c>
      <c r="E71">
        <v>14774</v>
      </c>
      <c r="F71" s="19">
        <f>ROUND((RawData[[#This Row],[LotArea]]/43560), 2)</f>
        <v>0.34</v>
      </c>
      <c r="G71" t="s">
        <v>82</v>
      </c>
      <c r="H71" t="s">
        <v>83</v>
      </c>
      <c r="I71" t="s">
        <v>120</v>
      </c>
      <c r="J71" t="s">
        <v>85</v>
      </c>
      <c r="K71" t="s">
        <v>86</v>
      </c>
      <c r="L71" t="s">
        <v>122</v>
      </c>
      <c r="M71" t="s">
        <v>88</v>
      </c>
      <c r="N71" t="s">
        <v>129</v>
      </c>
      <c r="O71" t="s">
        <v>90</v>
      </c>
      <c r="P71" t="s">
        <v>90</v>
      </c>
      <c r="Q71" t="s">
        <v>91</v>
      </c>
      <c r="R71" t="s">
        <v>92</v>
      </c>
      <c r="S71">
        <v>9</v>
      </c>
      <c r="T71">
        <v>5</v>
      </c>
      <c r="U71">
        <v>1999</v>
      </c>
      <c r="V7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71">
        <v>1999</v>
      </c>
      <c r="X71" t="s">
        <v>93</v>
      </c>
      <c r="Y71" t="s">
        <v>94</v>
      </c>
      <c r="Z71" t="s">
        <v>95</v>
      </c>
      <c r="AA71" t="s">
        <v>95</v>
      </c>
      <c r="AB71" t="s">
        <v>96</v>
      </c>
      <c r="AC71">
        <v>165</v>
      </c>
      <c r="AD71" t="s">
        <v>97</v>
      </c>
      <c r="AE71" t="s">
        <v>98</v>
      </c>
      <c r="AF71" t="s">
        <v>99</v>
      </c>
      <c r="AG71" t="s">
        <v>97</v>
      </c>
      <c r="AH71" t="s">
        <v>98</v>
      </c>
      <c r="AI71" t="s">
        <v>100</v>
      </c>
      <c r="AJ71" t="s">
        <v>102</v>
      </c>
      <c r="AK71">
        <v>0</v>
      </c>
      <c r="AL71" t="s">
        <v>102</v>
      </c>
      <c r="AM71">
        <v>0</v>
      </c>
      <c r="AN71">
        <v>1393</v>
      </c>
      <c r="AO71">
        <v>1393</v>
      </c>
      <c r="AP71" t="s">
        <v>103</v>
      </c>
      <c r="AQ71" t="s">
        <v>104</v>
      </c>
      <c r="AR71" t="s">
        <v>105</v>
      </c>
      <c r="AS71" t="s">
        <v>106</v>
      </c>
      <c r="AT71">
        <v>1422</v>
      </c>
      <c r="AU71">
        <v>1177</v>
      </c>
      <c r="AV71">
        <v>0</v>
      </c>
      <c r="AW71">
        <f>ROUND(SUM(RawData[[#This Row],[TotalBsmtSF]],RawData[[#This Row],[1stFlrSF]],RawData[[#This Row],[2ndFlrSF]]),-2)</f>
        <v>4000</v>
      </c>
      <c r="AX71">
        <v>2599</v>
      </c>
      <c r="AY71">
        <v>0</v>
      </c>
      <c r="AZ71">
        <v>0</v>
      </c>
      <c r="BA71">
        <v>2</v>
      </c>
      <c r="BB71">
        <v>1</v>
      </c>
      <c r="BC71">
        <v>4</v>
      </c>
      <c r="BD71">
        <v>1</v>
      </c>
      <c r="BE71" t="s">
        <v>97</v>
      </c>
      <c r="BF71">
        <v>10</v>
      </c>
      <c r="BG71" t="s">
        <v>107</v>
      </c>
      <c r="BH71">
        <v>1</v>
      </c>
      <c r="BI71" t="s">
        <v>98</v>
      </c>
      <c r="BJ71" t="s">
        <v>156</v>
      </c>
      <c r="BK71">
        <v>1999</v>
      </c>
      <c r="BL71" t="s">
        <v>157</v>
      </c>
      <c r="BM71">
        <v>3</v>
      </c>
      <c r="BN71">
        <v>779</v>
      </c>
      <c r="BO71" t="s">
        <v>98</v>
      </c>
      <c r="BP71" t="s">
        <v>98</v>
      </c>
      <c r="BQ71" t="s">
        <v>105</v>
      </c>
      <c r="BR71">
        <v>668</v>
      </c>
      <c r="BS71">
        <v>30</v>
      </c>
      <c r="BT71">
        <v>0</v>
      </c>
      <c r="BU71">
        <v>0</v>
      </c>
      <c r="BV71">
        <v>0</v>
      </c>
      <c r="BW71">
        <v>0</v>
      </c>
      <c r="BX71" t="s">
        <v>83</v>
      </c>
      <c r="BY71" t="s">
        <v>83</v>
      </c>
      <c r="BZ71" t="s">
        <v>83</v>
      </c>
      <c r="CA71">
        <v>0</v>
      </c>
      <c r="CB71">
        <v>5</v>
      </c>
      <c r="CC71">
        <v>2010</v>
      </c>
      <c r="CD71" t="s">
        <v>110</v>
      </c>
      <c r="CE71" t="s">
        <v>111</v>
      </c>
      <c r="CF71" s="8">
        <v>333168</v>
      </c>
      <c r="CG71" s="8">
        <f>RawData[[#This Row],[SalePrice]]/RawData[[#This Row],[TotalSF Rounded]]</f>
        <v>83.292000000000002</v>
      </c>
      <c r="CH71" s="8">
        <f>ROUND(RawData[[#This Row],[$/sqft]],-1)</f>
        <v>80</v>
      </c>
    </row>
    <row r="72" spans="1:86" x14ac:dyDescent="0.2">
      <c r="A72">
        <v>886</v>
      </c>
      <c r="B72">
        <v>120</v>
      </c>
      <c r="C72" t="s">
        <v>192</v>
      </c>
      <c r="D72">
        <v>50</v>
      </c>
      <c r="E72">
        <v>5119</v>
      </c>
      <c r="F72" s="19">
        <f>ROUND((RawData[[#This Row],[LotArea]]/43560), 2)</f>
        <v>0.12</v>
      </c>
      <c r="G72" t="s">
        <v>82</v>
      </c>
      <c r="H72" t="s">
        <v>83</v>
      </c>
      <c r="I72" t="s">
        <v>120</v>
      </c>
      <c r="J72" t="s">
        <v>85</v>
      </c>
      <c r="K72" t="s">
        <v>86</v>
      </c>
      <c r="L72" t="s">
        <v>166</v>
      </c>
      <c r="M72" t="s">
        <v>88</v>
      </c>
      <c r="N72" t="s">
        <v>136</v>
      </c>
      <c r="O72" t="s">
        <v>90</v>
      </c>
      <c r="P72" t="s">
        <v>90</v>
      </c>
      <c r="Q72" t="s">
        <v>179</v>
      </c>
      <c r="R72" t="s">
        <v>115</v>
      </c>
      <c r="S72">
        <v>9</v>
      </c>
      <c r="T72">
        <v>5</v>
      </c>
      <c r="U72">
        <v>1999</v>
      </c>
      <c r="V7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72">
        <v>2000</v>
      </c>
      <c r="X72" t="s">
        <v>93</v>
      </c>
      <c r="Y72" t="s">
        <v>94</v>
      </c>
      <c r="Z72" t="s">
        <v>116</v>
      </c>
      <c r="AA72" t="s">
        <v>116</v>
      </c>
      <c r="AB72" t="s">
        <v>96</v>
      </c>
      <c r="AC72">
        <v>60</v>
      </c>
      <c r="AD72" t="s">
        <v>97</v>
      </c>
      <c r="AE72" t="s">
        <v>98</v>
      </c>
      <c r="AF72" t="s">
        <v>99</v>
      </c>
      <c r="AG72" t="s">
        <v>104</v>
      </c>
      <c r="AH72" t="s">
        <v>98</v>
      </c>
      <c r="AI72" t="s">
        <v>130</v>
      </c>
      <c r="AJ72" t="s">
        <v>101</v>
      </c>
      <c r="AK72">
        <v>1238</v>
      </c>
      <c r="AL72" t="s">
        <v>102</v>
      </c>
      <c r="AM72">
        <v>0</v>
      </c>
      <c r="AN72">
        <v>460</v>
      </c>
      <c r="AO72">
        <v>1698</v>
      </c>
      <c r="AP72" t="s">
        <v>103</v>
      </c>
      <c r="AQ72" t="s">
        <v>104</v>
      </c>
      <c r="AR72" t="s">
        <v>105</v>
      </c>
      <c r="AS72" t="s">
        <v>106</v>
      </c>
      <c r="AT72">
        <v>1709</v>
      </c>
      <c r="AU72">
        <v>0</v>
      </c>
      <c r="AV72">
        <v>0</v>
      </c>
      <c r="AW72">
        <f>ROUND(SUM(RawData[[#This Row],[TotalBsmtSF]],RawData[[#This Row],[1stFlrSF]],RawData[[#This Row],[2ndFlrSF]]),-2)</f>
        <v>3400</v>
      </c>
      <c r="AX72">
        <v>1709</v>
      </c>
      <c r="AY72">
        <v>1</v>
      </c>
      <c r="AZ72">
        <v>0</v>
      </c>
      <c r="BA72">
        <v>2</v>
      </c>
      <c r="BB72">
        <v>0</v>
      </c>
      <c r="BC72">
        <v>2</v>
      </c>
      <c r="BD72">
        <v>1</v>
      </c>
      <c r="BE72" t="s">
        <v>97</v>
      </c>
      <c r="BF72">
        <v>5</v>
      </c>
      <c r="BG72" t="s">
        <v>107</v>
      </c>
      <c r="BH72">
        <v>1</v>
      </c>
      <c r="BI72" t="s">
        <v>98</v>
      </c>
      <c r="BJ72" t="s">
        <v>108</v>
      </c>
      <c r="BK72">
        <v>1999</v>
      </c>
      <c r="BL72" t="s">
        <v>157</v>
      </c>
      <c r="BM72">
        <v>2</v>
      </c>
      <c r="BN72">
        <v>506</v>
      </c>
      <c r="BO72" t="s">
        <v>98</v>
      </c>
      <c r="BP72" t="s">
        <v>98</v>
      </c>
      <c r="BQ72" t="s">
        <v>105</v>
      </c>
      <c r="BR72">
        <v>97</v>
      </c>
      <c r="BS72">
        <v>65</v>
      </c>
      <c r="BT72">
        <v>0</v>
      </c>
      <c r="BU72">
        <v>0</v>
      </c>
      <c r="BV72">
        <v>0</v>
      </c>
      <c r="BW72">
        <v>0</v>
      </c>
      <c r="BX72" t="s">
        <v>83</v>
      </c>
      <c r="BY72" t="s">
        <v>83</v>
      </c>
      <c r="BZ72" t="s">
        <v>83</v>
      </c>
      <c r="CA72">
        <v>0</v>
      </c>
      <c r="CB72">
        <v>1</v>
      </c>
      <c r="CC72">
        <v>2008</v>
      </c>
      <c r="CD72" t="s">
        <v>230</v>
      </c>
      <c r="CE72" t="s">
        <v>128</v>
      </c>
      <c r="CF72" s="8">
        <v>328900</v>
      </c>
      <c r="CG72" s="8">
        <f>RawData[[#This Row],[SalePrice]]/RawData[[#This Row],[TotalSF Rounded]]</f>
        <v>96.735294117647058</v>
      </c>
      <c r="CH72" s="8">
        <f>ROUND(RawData[[#This Row],[$/sqft]],-1)</f>
        <v>100</v>
      </c>
    </row>
    <row r="73" spans="1:86" x14ac:dyDescent="0.2">
      <c r="A73">
        <v>1066</v>
      </c>
      <c r="B73">
        <v>60</v>
      </c>
      <c r="C73" t="s">
        <v>81</v>
      </c>
      <c r="D73">
        <v>80</v>
      </c>
      <c r="E73">
        <v>14000</v>
      </c>
      <c r="F73" s="19">
        <f>ROUND((RawData[[#This Row],[LotArea]]/43560), 2)</f>
        <v>0.32</v>
      </c>
      <c r="G73" t="s">
        <v>82</v>
      </c>
      <c r="H73" t="s">
        <v>83</v>
      </c>
      <c r="I73" t="s">
        <v>84</v>
      </c>
      <c r="J73" t="s">
        <v>85</v>
      </c>
      <c r="K73" t="s">
        <v>86</v>
      </c>
      <c r="L73" t="s">
        <v>87</v>
      </c>
      <c r="M73" t="s">
        <v>194</v>
      </c>
      <c r="N73" t="s">
        <v>205</v>
      </c>
      <c r="O73" t="s">
        <v>90</v>
      </c>
      <c r="P73" t="s">
        <v>90</v>
      </c>
      <c r="Q73" t="s">
        <v>91</v>
      </c>
      <c r="R73" t="s">
        <v>92</v>
      </c>
      <c r="S73">
        <v>7</v>
      </c>
      <c r="T73">
        <v>5</v>
      </c>
      <c r="U73">
        <v>1996</v>
      </c>
      <c r="V7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73">
        <v>1997</v>
      </c>
      <c r="X73" t="s">
        <v>93</v>
      </c>
      <c r="Y73" t="s">
        <v>94</v>
      </c>
      <c r="Z73" t="s">
        <v>124</v>
      </c>
      <c r="AA73" t="s">
        <v>124</v>
      </c>
      <c r="AB73" t="s">
        <v>117</v>
      </c>
      <c r="AC73">
        <v>0</v>
      </c>
      <c r="AD73" t="s">
        <v>97</v>
      </c>
      <c r="AE73" t="s">
        <v>98</v>
      </c>
      <c r="AF73" t="s">
        <v>99</v>
      </c>
      <c r="AG73" t="s">
        <v>104</v>
      </c>
      <c r="AH73" t="s">
        <v>98</v>
      </c>
      <c r="AI73" t="s">
        <v>97</v>
      </c>
      <c r="AJ73" t="s">
        <v>101</v>
      </c>
      <c r="AK73">
        <v>1201</v>
      </c>
      <c r="AL73" t="s">
        <v>102</v>
      </c>
      <c r="AM73">
        <v>0</v>
      </c>
      <c r="AN73">
        <v>105</v>
      </c>
      <c r="AO73">
        <v>1306</v>
      </c>
      <c r="AP73" t="s">
        <v>103</v>
      </c>
      <c r="AQ73" t="s">
        <v>104</v>
      </c>
      <c r="AR73" t="s">
        <v>105</v>
      </c>
      <c r="AS73" t="s">
        <v>106</v>
      </c>
      <c r="AT73">
        <v>1306</v>
      </c>
      <c r="AU73">
        <v>954</v>
      </c>
      <c r="AV73">
        <v>0</v>
      </c>
      <c r="AW73">
        <f>ROUND(SUM(RawData[[#This Row],[TotalBsmtSF]],RawData[[#This Row],[1stFlrSF]],RawData[[#This Row],[2ndFlrSF]]),-2)</f>
        <v>3600</v>
      </c>
      <c r="AX73">
        <v>2260</v>
      </c>
      <c r="AY73">
        <v>1</v>
      </c>
      <c r="AZ73">
        <v>0</v>
      </c>
      <c r="BA73">
        <v>2</v>
      </c>
      <c r="BB73">
        <v>1</v>
      </c>
      <c r="BC73">
        <v>3</v>
      </c>
      <c r="BD73">
        <v>1</v>
      </c>
      <c r="BE73" t="s">
        <v>97</v>
      </c>
      <c r="BF73">
        <v>7</v>
      </c>
      <c r="BG73" t="s">
        <v>107</v>
      </c>
      <c r="BH73">
        <v>0</v>
      </c>
      <c r="BI73" t="s">
        <v>83</v>
      </c>
      <c r="BJ73" t="s">
        <v>108</v>
      </c>
      <c r="BK73">
        <v>1996</v>
      </c>
      <c r="BL73" t="s">
        <v>109</v>
      </c>
      <c r="BM73">
        <v>2</v>
      </c>
      <c r="BN73">
        <v>533</v>
      </c>
      <c r="BO73" t="s">
        <v>98</v>
      </c>
      <c r="BP73" t="s">
        <v>98</v>
      </c>
      <c r="BQ73" t="s">
        <v>105</v>
      </c>
      <c r="BR73">
        <v>296</v>
      </c>
      <c r="BS73">
        <v>44</v>
      </c>
      <c r="BT73">
        <v>0</v>
      </c>
      <c r="BU73">
        <v>0</v>
      </c>
      <c r="BV73">
        <v>0</v>
      </c>
      <c r="BW73">
        <v>0</v>
      </c>
      <c r="BX73" t="s">
        <v>83</v>
      </c>
      <c r="BY73" t="s">
        <v>83</v>
      </c>
      <c r="BZ73" t="s">
        <v>83</v>
      </c>
      <c r="CA73">
        <v>0</v>
      </c>
      <c r="CB73">
        <v>4</v>
      </c>
      <c r="CC73">
        <v>2010</v>
      </c>
      <c r="CD73" t="s">
        <v>110</v>
      </c>
      <c r="CE73" t="s">
        <v>111</v>
      </c>
      <c r="CF73" s="8">
        <v>328000</v>
      </c>
      <c r="CG73" s="8">
        <f>RawData[[#This Row],[SalePrice]]/RawData[[#This Row],[TotalSF Rounded]]</f>
        <v>91.111111111111114</v>
      </c>
      <c r="CH73" s="8">
        <f>ROUND(RawData[[#This Row],[$/sqft]],-1)</f>
        <v>90</v>
      </c>
    </row>
    <row r="74" spans="1:86" x14ac:dyDescent="0.2">
      <c r="A74">
        <v>481</v>
      </c>
      <c r="B74">
        <v>20</v>
      </c>
      <c r="C74" t="s">
        <v>81</v>
      </c>
      <c r="D74">
        <v>98</v>
      </c>
      <c r="E74">
        <v>16033</v>
      </c>
      <c r="F74" s="19">
        <f>ROUND((RawData[[#This Row],[LotArea]]/43560), 2)</f>
        <v>0.37</v>
      </c>
      <c r="G74" t="s">
        <v>82</v>
      </c>
      <c r="H74" t="s">
        <v>83</v>
      </c>
      <c r="I74" t="s">
        <v>120</v>
      </c>
      <c r="J74" t="s">
        <v>85</v>
      </c>
      <c r="K74" t="s">
        <v>86</v>
      </c>
      <c r="L74" t="s">
        <v>112</v>
      </c>
      <c r="M74" t="s">
        <v>88</v>
      </c>
      <c r="N74" t="s">
        <v>154</v>
      </c>
      <c r="O74" t="s">
        <v>90</v>
      </c>
      <c r="P74" t="s">
        <v>90</v>
      </c>
      <c r="Q74" t="s">
        <v>91</v>
      </c>
      <c r="R74" t="s">
        <v>115</v>
      </c>
      <c r="S74">
        <v>9</v>
      </c>
      <c r="T74">
        <v>5</v>
      </c>
      <c r="U74">
        <v>2004</v>
      </c>
      <c r="V7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4">
        <v>2005</v>
      </c>
      <c r="X74" t="s">
        <v>152</v>
      </c>
      <c r="Y74" t="s">
        <v>94</v>
      </c>
      <c r="Z74" t="s">
        <v>95</v>
      </c>
      <c r="AA74" t="s">
        <v>95</v>
      </c>
      <c r="AB74" t="s">
        <v>96</v>
      </c>
      <c r="AC74">
        <v>378</v>
      </c>
      <c r="AD74" t="s">
        <v>97</v>
      </c>
      <c r="AE74" t="s">
        <v>98</v>
      </c>
      <c r="AF74" t="s">
        <v>99</v>
      </c>
      <c r="AG74" t="s">
        <v>104</v>
      </c>
      <c r="AH74" t="s">
        <v>98</v>
      </c>
      <c r="AI74" t="s">
        <v>97</v>
      </c>
      <c r="AJ74" t="s">
        <v>101</v>
      </c>
      <c r="AK74">
        <v>1261</v>
      </c>
      <c r="AL74" t="s">
        <v>102</v>
      </c>
      <c r="AM74">
        <v>0</v>
      </c>
      <c r="AN74">
        <v>572</v>
      </c>
      <c r="AO74">
        <v>1833</v>
      </c>
      <c r="AP74" t="s">
        <v>103</v>
      </c>
      <c r="AQ74" t="s">
        <v>104</v>
      </c>
      <c r="AR74" t="s">
        <v>105</v>
      </c>
      <c r="AS74" t="s">
        <v>106</v>
      </c>
      <c r="AT74">
        <v>1850</v>
      </c>
      <c r="AU74">
        <v>0</v>
      </c>
      <c r="AV74">
        <v>0</v>
      </c>
      <c r="AW74">
        <f>ROUND(SUM(RawData[[#This Row],[TotalBsmtSF]],RawData[[#This Row],[1stFlrSF]],RawData[[#This Row],[2ndFlrSF]]),-2)</f>
        <v>3700</v>
      </c>
      <c r="AX74">
        <v>1850</v>
      </c>
      <c r="AY74">
        <v>1</v>
      </c>
      <c r="AZ74">
        <v>0</v>
      </c>
      <c r="BA74">
        <v>2</v>
      </c>
      <c r="BB74">
        <v>0</v>
      </c>
      <c r="BC74">
        <v>3</v>
      </c>
      <c r="BD74">
        <v>1</v>
      </c>
      <c r="BE74" t="s">
        <v>97</v>
      </c>
      <c r="BF74">
        <v>8</v>
      </c>
      <c r="BG74" t="s">
        <v>107</v>
      </c>
      <c r="BH74">
        <v>1</v>
      </c>
      <c r="BI74" t="s">
        <v>97</v>
      </c>
      <c r="BJ74" t="s">
        <v>108</v>
      </c>
      <c r="BK74">
        <v>2004</v>
      </c>
      <c r="BL74" t="s">
        <v>157</v>
      </c>
      <c r="BM74">
        <v>3</v>
      </c>
      <c r="BN74">
        <v>772</v>
      </c>
      <c r="BO74" t="s">
        <v>98</v>
      </c>
      <c r="BP74" t="s">
        <v>98</v>
      </c>
      <c r="BQ74" t="s">
        <v>105</v>
      </c>
      <c r="BR74">
        <v>519</v>
      </c>
      <c r="BS74">
        <v>112</v>
      </c>
      <c r="BT74">
        <v>0</v>
      </c>
      <c r="BU74">
        <v>0</v>
      </c>
      <c r="BV74">
        <v>0</v>
      </c>
      <c r="BW74">
        <v>0</v>
      </c>
      <c r="BX74" t="s">
        <v>83</v>
      </c>
      <c r="BY74" t="s">
        <v>83</v>
      </c>
      <c r="BZ74" t="s">
        <v>83</v>
      </c>
      <c r="CA74">
        <v>0</v>
      </c>
      <c r="CB74">
        <v>3</v>
      </c>
      <c r="CC74">
        <v>2006</v>
      </c>
      <c r="CD74" t="s">
        <v>110</v>
      </c>
      <c r="CE74" t="s">
        <v>111</v>
      </c>
      <c r="CF74" s="8">
        <v>326000</v>
      </c>
      <c r="CG74" s="8">
        <f>RawData[[#This Row],[SalePrice]]/RawData[[#This Row],[TotalSF Rounded]]</f>
        <v>88.108108108108112</v>
      </c>
      <c r="CH74" s="8">
        <f>ROUND(RawData[[#This Row],[$/sqft]],-1)</f>
        <v>90</v>
      </c>
    </row>
    <row r="75" spans="1:86" x14ac:dyDescent="0.2">
      <c r="A75">
        <v>168</v>
      </c>
      <c r="B75">
        <v>60</v>
      </c>
      <c r="C75" t="s">
        <v>81</v>
      </c>
      <c r="D75">
        <v>86</v>
      </c>
      <c r="E75">
        <v>10562</v>
      </c>
      <c r="F75" s="19">
        <f>ROUND((RawData[[#This Row],[LotArea]]/43560), 2)</f>
        <v>0.24</v>
      </c>
      <c r="G75" t="s">
        <v>82</v>
      </c>
      <c r="H75" t="s">
        <v>83</v>
      </c>
      <c r="I75" t="s">
        <v>84</v>
      </c>
      <c r="J75" t="s">
        <v>85</v>
      </c>
      <c r="K75" t="s">
        <v>86</v>
      </c>
      <c r="L75" t="s">
        <v>87</v>
      </c>
      <c r="M75" t="s">
        <v>88</v>
      </c>
      <c r="N75" t="s">
        <v>154</v>
      </c>
      <c r="O75" t="s">
        <v>90</v>
      </c>
      <c r="P75" t="s">
        <v>90</v>
      </c>
      <c r="Q75" t="s">
        <v>91</v>
      </c>
      <c r="R75" t="s">
        <v>92</v>
      </c>
      <c r="S75">
        <v>8</v>
      </c>
      <c r="T75">
        <v>5</v>
      </c>
      <c r="U75">
        <v>2007</v>
      </c>
      <c r="V7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5">
        <v>2007</v>
      </c>
      <c r="X75" t="s">
        <v>93</v>
      </c>
      <c r="Y75" t="s">
        <v>94</v>
      </c>
      <c r="Z75" t="s">
        <v>95</v>
      </c>
      <c r="AA75" t="s">
        <v>95</v>
      </c>
      <c r="AB75" t="s">
        <v>137</v>
      </c>
      <c r="AC75">
        <v>300</v>
      </c>
      <c r="AD75" t="s">
        <v>97</v>
      </c>
      <c r="AE75" t="s">
        <v>98</v>
      </c>
      <c r="AF75" t="s">
        <v>99</v>
      </c>
      <c r="AG75" t="s">
        <v>104</v>
      </c>
      <c r="AH75" t="s">
        <v>98</v>
      </c>
      <c r="AI75" t="s">
        <v>100</v>
      </c>
      <c r="AJ75" t="s">
        <v>101</v>
      </c>
      <c r="AK75">
        <v>1288</v>
      </c>
      <c r="AL75" t="s">
        <v>102</v>
      </c>
      <c r="AM75">
        <v>0</v>
      </c>
      <c r="AN75">
        <v>294</v>
      </c>
      <c r="AO75">
        <v>1582</v>
      </c>
      <c r="AP75" t="s">
        <v>103</v>
      </c>
      <c r="AQ75" t="s">
        <v>104</v>
      </c>
      <c r="AR75" t="s">
        <v>105</v>
      </c>
      <c r="AS75" t="s">
        <v>106</v>
      </c>
      <c r="AT75">
        <v>1610</v>
      </c>
      <c r="AU75">
        <v>551</v>
      </c>
      <c r="AV75">
        <v>0</v>
      </c>
      <c r="AW75">
        <f>ROUND(SUM(RawData[[#This Row],[TotalBsmtSF]],RawData[[#This Row],[1stFlrSF]],RawData[[#This Row],[2ndFlrSF]]),-2)</f>
        <v>3700</v>
      </c>
      <c r="AX75">
        <v>2161</v>
      </c>
      <c r="AY75">
        <v>1</v>
      </c>
      <c r="AZ75">
        <v>0</v>
      </c>
      <c r="BA75">
        <v>1</v>
      </c>
      <c r="BB75">
        <v>1</v>
      </c>
      <c r="BC75">
        <v>3</v>
      </c>
      <c r="BD75">
        <v>1</v>
      </c>
      <c r="BE75" t="s">
        <v>104</v>
      </c>
      <c r="BF75">
        <v>8</v>
      </c>
      <c r="BG75" t="s">
        <v>107</v>
      </c>
      <c r="BH75">
        <v>1</v>
      </c>
      <c r="BI75" t="s">
        <v>97</v>
      </c>
      <c r="BJ75" t="s">
        <v>108</v>
      </c>
      <c r="BK75">
        <v>2007</v>
      </c>
      <c r="BL75" t="s">
        <v>157</v>
      </c>
      <c r="BM75">
        <v>3</v>
      </c>
      <c r="BN75">
        <v>789</v>
      </c>
      <c r="BO75" t="s">
        <v>98</v>
      </c>
      <c r="BP75" t="s">
        <v>98</v>
      </c>
      <c r="BQ75" t="s">
        <v>105</v>
      </c>
      <c r="BR75">
        <v>178</v>
      </c>
      <c r="BS75">
        <v>120</v>
      </c>
      <c r="BT75">
        <v>0</v>
      </c>
      <c r="BU75">
        <v>0</v>
      </c>
      <c r="BV75">
        <v>0</v>
      </c>
      <c r="BW75">
        <v>0</v>
      </c>
      <c r="BX75" t="s">
        <v>83</v>
      </c>
      <c r="BY75" t="s">
        <v>83</v>
      </c>
      <c r="BZ75" t="s">
        <v>83</v>
      </c>
      <c r="CA75">
        <v>0</v>
      </c>
      <c r="CB75">
        <v>11</v>
      </c>
      <c r="CC75">
        <v>2007</v>
      </c>
      <c r="CD75" t="s">
        <v>158</v>
      </c>
      <c r="CE75" t="s">
        <v>159</v>
      </c>
      <c r="CF75" s="8">
        <v>325624</v>
      </c>
      <c r="CG75" s="8">
        <f>RawData[[#This Row],[SalePrice]]/RawData[[#This Row],[TotalSF Rounded]]</f>
        <v>88.00648648648648</v>
      </c>
      <c r="CH75" s="8">
        <f>ROUND(RawData[[#This Row],[$/sqft]],-1)</f>
        <v>90</v>
      </c>
    </row>
    <row r="76" spans="1:86" x14ac:dyDescent="0.2">
      <c r="A76">
        <v>21</v>
      </c>
      <c r="B76">
        <v>60</v>
      </c>
      <c r="C76" t="s">
        <v>81</v>
      </c>
      <c r="D76">
        <v>101</v>
      </c>
      <c r="E76">
        <v>14215</v>
      </c>
      <c r="F76" s="19">
        <f>ROUND((RawData[[#This Row],[LotArea]]/43560), 2)</f>
        <v>0.33</v>
      </c>
      <c r="G76" t="s">
        <v>82</v>
      </c>
      <c r="H76" t="s">
        <v>83</v>
      </c>
      <c r="I76" t="s">
        <v>120</v>
      </c>
      <c r="J76" t="s">
        <v>85</v>
      </c>
      <c r="K76" t="s">
        <v>86</v>
      </c>
      <c r="L76" t="s">
        <v>122</v>
      </c>
      <c r="M76" t="s">
        <v>88</v>
      </c>
      <c r="N76" t="s">
        <v>154</v>
      </c>
      <c r="O76" t="s">
        <v>90</v>
      </c>
      <c r="P76" t="s">
        <v>90</v>
      </c>
      <c r="Q76" t="s">
        <v>91</v>
      </c>
      <c r="R76" t="s">
        <v>92</v>
      </c>
      <c r="S76">
        <v>8</v>
      </c>
      <c r="T76">
        <v>5</v>
      </c>
      <c r="U76">
        <v>2005</v>
      </c>
      <c r="V7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6">
        <v>2006</v>
      </c>
      <c r="X76" t="s">
        <v>93</v>
      </c>
      <c r="Y76" t="s">
        <v>94</v>
      </c>
      <c r="Z76" t="s">
        <v>95</v>
      </c>
      <c r="AA76" t="s">
        <v>95</v>
      </c>
      <c r="AB76" t="s">
        <v>96</v>
      </c>
      <c r="AC76">
        <v>380</v>
      </c>
      <c r="AD76" t="s">
        <v>97</v>
      </c>
      <c r="AE76" t="s">
        <v>98</v>
      </c>
      <c r="AF76" t="s">
        <v>99</v>
      </c>
      <c r="AG76" t="s">
        <v>104</v>
      </c>
      <c r="AH76" t="s">
        <v>98</v>
      </c>
      <c r="AI76" t="s">
        <v>130</v>
      </c>
      <c r="AJ76" t="s">
        <v>102</v>
      </c>
      <c r="AK76">
        <v>0</v>
      </c>
      <c r="AL76" t="s">
        <v>102</v>
      </c>
      <c r="AM76">
        <v>0</v>
      </c>
      <c r="AN76">
        <v>1158</v>
      </c>
      <c r="AO76">
        <v>1158</v>
      </c>
      <c r="AP76" t="s">
        <v>103</v>
      </c>
      <c r="AQ76" t="s">
        <v>104</v>
      </c>
      <c r="AR76" t="s">
        <v>105</v>
      </c>
      <c r="AS76" t="s">
        <v>106</v>
      </c>
      <c r="AT76">
        <v>1158</v>
      </c>
      <c r="AU76">
        <v>1218</v>
      </c>
      <c r="AV76">
        <v>0</v>
      </c>
      <c r="AW76">
        <f>ROUND(SUM(RawData[[#This Row],[TotalBsmtSF]],RawData[[#This Row],[1stFlrSF]],RawData[[#This Row],[2ndFlrSF]]),-2)</f>
        <v>3500</v>
      </c>
      <c r="AX76">
        <v>2376</v>
      </c>
      <c r="AY76">
        <v>0</v>
      </c>
      <c r="AZ76">
        <v>0</v>
      </c>
      <c r="BA76">
        <v>3</v>
      </c>
      <c r="BB76">
        <v>1</v>
      </c>
      <c r="BC76">
        <v>4</v>
      </c>
      <c r="BD76">
        <v>1</v>
      </c>
      <c r="BE76" t="s">
        <v>97</v>
      </c>
      <c r="BF76">
        <v>9</v>
      </c>
      <c r="BG76" t="s">
        <v>107</v>
      </c>
      <c r="BH76">
        <v>1</v>
      </c>
      <c r="BI76" t="s">
        <v>97</v>
      </c>
      <c r="BJ76" t="s">
        <v>156</v>
      </c>
      <c r="BK76">
        <v>2005</v>
      </c>
      <c r="BL76" t="s">
        <v>109</v>
      </c>
      <c r="BM76">
        <v>3</v>
      </c>
      <c r="BN76">
        <v>853</v>
      </c>
      <c r="BO76" t="s">
        <v>98</v>
      </c>
      <c r="BP76" t="s">
        <v>98</v>
      </c>
      <c r="BQ76" t="s">
        <v>105</v>
      </c>
      <c r="BR76">
        <v>240</v>
      </c>
      <c r="BS76">
        <v>154</v>
      </c>
      <c r="BT76">
        <v>0</v>
      </c>
      <c r="BU76">
        <v>0</v>
      </c>
      <c r="BV76">
        <v>0</v>
      </c>
      <c r="BW76">
        <v>0</v>
      </c>
      <c r="BX76" t="s">
        <v>83</v>
      </c>
      <c r="BY76" t="s">
        <v>83</v>
      </c>
      <c r="BZ76" t="s">
        <v>83</v>
      </c>
      <c r="CA76">
        <v>0</v>
      </c>
      <c r="CB76">
        <v>11</v>
      </c>
      <c r="CC76">
        <v>2006</v>
      </c>
      <c r="CD76" t="s">
        <v>158</v>
      </c>
      <c r="CE76" t="s">
        <v>159</v>
      </c>
      <c r="CF76" s="8">
        <v>325300</v>
      </c>
      <c r="CG76" s="8">
        <f>RawData[[#This Row],[SalePrice]]/RawData[[#This Row],[TotalSF Rounded]]</f>
        <v>92.942857142857136</v>
      </c>
      <c r="CH76" s="8">
        <f>ROUND(RawData[[#This Row],[$/sqft]],-1)</f>
        <v>90</v>
      </c>
    </row>
    <row r="77" spans="1:86" x14ac:dyDescent="0.2">
      <c r="A77">
        <v>584</v>
      </c>
      <c r="B77">
        <v>75</v>
      </c>
      <c r="C77" t="s">
        <v>142</v>
      </c>
      <c r="D77">
        <v>75</v>
      </c>
      <c r="E77">
        <v>13500</v>
      </c>
      <c r="F77" s="19">
        <f>ROUND((RawData[[#This Row],[LotArea]]/43560), 2)</f>
        <v>0.31</v>
      </c>
      <c r="G77" t="s">
        <v>82</v>
      </c>
      <c r="H77" t="s">
        <v>83</v>
      </c>
      <c r="I77" t="s">
        <v>84</v>
      </c>
      <c r="J77" t="s">
        <v>85</v>
      </c>
      <c r="K77" t="s">
        <v>86</v>
      </c>
      <c r="L77" t="s">
        <v>87</v>
      </c>
      <c r="M77" t="s">
        <v>88</v>
      </c>
      <c r="N77" t="s">
        <v>143</v>
      </c>
      <c r="O77" t="s">
        <v>144</v>
      </c>
      <c r="P77" t="s">
        <v>204</v>
      </c>
      <c r="Q77" t="s">
        <v>91</v>
      </c>
      <c r="R77" t="s">
        <v>201</v>
      </c>
      <c r="S77">
        <v>10</v>
      </c>
      <c r="T77">
        <v>9</v>
      </c>
      <c r="U77">
        <v>1893</v>
      </c>
      <c r="V7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&lt;1900s</v>
      </c>
      <c r="W77">
        <v>2000</v>
      </c>
      <c r="X77" t="s">
        <v>93</v>
      </c>
      <c r="Y77" t="s">
        <v>94</v>
      </c>
      <c r="Z77" t="s">
        <v>124</v>
      </c>
      <c r="AA77" t="s">
        <v>124</v>
      </c>
      <c r="AB77" t="s">
        <v>117</v>
      </c>
      <c r="AC77">
        <v>0</v>
      </c>
      <c r="AD77" t="s">
        <v>104</v>
      </c>
      <c r="AE77" t="s">
        <v>104</v>
      </c>
      <c r="AF77" t="s">
        <v>126</v>
      </c>
      <c r="AG77" t="s">
        <v>98</v>
      </c>
      <c r="AH77" t="s">
        <v>98</v>
      </c>
      <c r="AI77" t="s">
        <v>100</v>
      </c>
      <c r="AJ77" t="s">
        <v>102</v>
      </c>
      <c r="AK77">
        <v>0</v>
      </c>
      <c r="AL77" t="s">
        <v>102</v>
      </c>
      <c r="AM77">
        <v>0</v>
      </c>
      <c r="AN77">
        <v>1237</v>
      </c>
      <c r="AO77">
        <v>1237</v>
      </c>
      <c r="AP77" t="s">
        <v>103</v>
      </c>
      <c r="AQ77" t="s">
        <v>97</v>
      </c>
      <c r="AR77" t="s">
        <v>105</v>
      </c>
      <c r="AS77" t="s">
        <v>106</v>
      </c>
      <c r="AT77">
        <v>1521</v>
      </c>
      <c r="AU77">
        <v>1254</v>
      </c>
      <c r="AV77">
        <v>0</v>
      </c>
      <c r="AW77">
        <f>ROUND(SUM(RawData[[#This Row],[TotalBsmtSF]],RawData[[#This Row],[1stFlrSF]],RawData[[#This Row],[2ndFlrSF]]),-2)</f>
        <v>4000</v>
      </c>
      <c r="AX77">
        <v>2775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 t="s">
        <v>97</v>
      </c>
      <c r="BF77">
        <v>9</v>
      </c>
      <c r="BG77" t="s">
        <v>107</v>
      </c>
      <c r="BH77">
        <v>1</v>
      </c>
      <c r="BI77" t="s">
        <v>97</v>
      </c>
      <c r="BJ77" t="s">
        <v>127</v>
      </c>
      <c r="BK77">
        <v>1988</v>
      </c>
      <c r="BL77" t="s">
        <v>102</v>
      </c>
      <c r="BM77">
        <v>2</v>
      </c>
      <c r="BN77">
        <v>880</v>
      </c>
      <c r="BO77" t="s">
        <v>97</v>
      </c>
      <c r="BP77" t="s">
        <v>98</v>
      </c>
      <c r="BQ77" t="s">
        <v>105</v>
      </c>
      <c r="BR77">
        <v>105</v>
      </c>
      <c r="BS77">
        <v>502</v>
      </c>
      <c r="BT77">
        <v>0</v>
      </c>
      <c r="BU77">
        <v>0</v>
      </c>
      <c r="BV77">
        <v>0</v>
      </c>
      <c r="BW77">
        <v>0</v>
      </c>
      <c r="BX77" t="s">
        <v>83</v>
      </c>
      <c r="BY77" t="s">
        <v>83</v>
      </c>
      <c r="BZ77" t="s">
        <v>83</v>
      </c>
      <c r="CA77">
        <v>0</v>
      </c>
      <c r="CB77">
        <v>7</v>
      </c>
      <c r="CC77">
        <v>2008</v>
      </c>
      <c r="CD77" t="s">
        <v>110</v>
      </c>
      <c r="CE77" t="s">
        <v>111</v>
      </c>
      <c r="CF77" s="8">
        <v>325000</v>
      </c>
      <c r="CG77" s="8">
        <f>RawData[[#This Row],[SalePrice]]/RawData[[#This Row],[TotalSF Rounded]]</f>
        <v>81.25</v>
      </c>
      <c r="CH77" s="8">
        <f>ROUND(RawData[[#This Row],[$/sqft]],-1)</f>
        <v>80</v>
      </c>
    </row>
    <row r="78" spans="1:86" x14ac:dyDescent="0.2">
      <c r="A78">
        <v>1106</v>
      </c>
      <c r="B78">
        <v>60</v>
      </c>
      <c r="C78" t="s">
        <v>81</v>
      </c>
      <c r="D78">
        <v>98</v>
      </c>
      <c r="E78">
        <v>12256</v>
      </c>
      <c r="F78" s="19">
        <f>ROUND((RawData[[#This Row],[LotArea]]/43560), 2)</f>
        <v>0.28000000000000003</v>
      </c>
      <c r="G78" t="s">
        <v>82</v>
      </c>
      <c r="H78" t="s">
        <v>83</v>
      </c>
      <c r="I78" t="s">
        <v>120</v>
      </c>
      <c r="J78" t="s">
        <v>85</v>
      </c>
      <c r="K78" t="s">
        <v>86</v>
      </c>
      <c r="L78" t="s">
        <v>122</v>
      </c>
      <c r="M78" t="s">
        <v>88</v>
      </c>
      <c r="N78" t="s">
        <v>129</v>
      </c>
      <c r="O78" t="s">
        <v>90</v>
      </c>
      <c r="P78" t="s">
        <v>90</v>
      </c>
      <c r="Q78" t="s">
        <v>91</v>
      </c>
      <c r="R78" t="s">
        <v>92</v>
      </c>
      <c r="S78">
        <v>8</v>
      </c>
      <c r="T78">
        <v>5</v>
      </c>
      <c r="U78">
        <v>1994</v>
      </c>
      <c r="V7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78">
        <v>1995</v>
      </c>
      <c r="X78" t="s">
        <v>93</v>
      </c>
      <c r="Y78" t="s">
        <v>94</v>
      </c>
      <c r="Z78" t="s">
        <v>140</v>
      </c>
      <c r="AA78" t="s">
        <v>140</v>
      </c>
      <c r="AB78" t="s">
        <v>96</v>
      </c>
      <c r="AC78">
        <v>362</v>
      </c>
      <c r="AD78" t="s">
        <v>97</v>
      </c>
      <c r="AE78" t="s">
        <v>98</v>
      </c>
      <c r="AF78" t="s">
        <v>99</v>
      </c>
      <c r="AG78" t="s">
        <v>104</v>
      </c>
      <c r="AH78" t="s">
        <v>98</v>
      </c>
      <c r="AI78" t="s">
        <v>130</v>
      </c>
      <c r="AJ78" t="s">
        <v>101</v>
      </c>
      <c r="AK78">
        <v>1032</v>
      </c>
      <c r="AL78" t="s">
        <v>102</v>
      </c>
      <c r="AM78">
        <v>0</v>
      </c>
      <c r="AN78">
        <v>431</v>
      </c>
      <c r="AO78">
        <v>1463</v>
      </c>
      <c r="AP78" t="s">
        <v>103</v>
      </c>
      <c r="AQ78" t="s">
        <v>104</v>
      </c>
      <c r="AR78" t="s">
        <v>105</v>
      </c>
      <c r="AS78" t="s">
        <v>106</v>
      </c>
      <c r="AT78">
        <v>1500</v>
      </c>
      <c r="AU78">
        <v>1122</v>
      </c>
      <c r="AV78">
        <v>0</v>
      </c>
      <c r="AW78">
        <f>ROUND(SUM(RawData[[#This Row],[TotalBsmtSF]],RawData[[#This Row],[1stFlrSF]],RawData[[#This Row],[2ndFlrSF]]),-2)</f>
        <v>4100</v>
      </c>
      <c r="AX78">
        <v>2622</v>
      </c>
      <c r="AY78">
        <v>1</v>
      </c>
      <c r="AZ78">
        <v>0</v>
      </c>
      <c r="BA78">
        <v>2</v>
      </c>
      <c r="BB78">
        <v>1</v>
      </c>
      <c r="BC78">
        <v>3</v>
      </c>
      <c r="BD78">
        <v>1</v>
      </c>
      <c r="BE78" t="s">
        <v>97</v>
      </c>
      <c r="BF78">
        <v>9</v>
      </c>
      <c r="BG78" t="s">
        <v>107</v>
      </c>
      <c r="BH78">
        <v>2</v>
      </c>
      <c r="BI78" t="s">
        <v>98</v>
      </c>
      <c r="BJ78" t="s">
        <v>108</v>
      </c>
      <c r="BK78">
        <v>1994</v>
      </c>
      <c r="BL78" t="s">
        <v>109</v>
      </c>
      <c r="BM78">
        <v>2</v>
      </c>
      <c r="BN78">
        <v>712</v>
      </c>
      <c r="BO78" t="s">
        <v>98</v>
      </c>
      <c r="BP78" t="s">
        <v>98</v>
      </c>
      <c r="BQ78" t="s">
        <v>105</v>
      </c>
      <c r="BR78">
        <v>186</v>
      </c>
      <c r="BS78">
        <v>32</v>
      </c>
      <c r="BT78">
        <v>0</v>
      </c>
      <c r="BU78">
        <v>0</v>
      </c>
      <c r="BV78">
        <v>0</v>
      </c>
      <c r="BW78">
        <v>0</v>
      </c>
      <c r="BX78" t="s">
        <v>83</v>
      </c>
      <c r="BY78" t="s">
        <v>83</v>
      </c>
      <c r="BZ78" t="s">
        <v>83</v>
      </c>
      <c r="CA78">
        <v>0</v>
      </c>
      <c r="CB78">
        <v>4</v>
      </c>
      <c r="CC78">
        <v>2010</v>
      </c>
      <c r="CD78" t="s">
        <v>110</v>
      </c>
      <c r="CE78" t="s">
        <v>111</v>
      </c>
      <c r="CF78" s="8">
        <v>325000</v>
      </c>
      <c r="CG78" s="8">
        <f>RawData[[#This Row],[SalePrice]]/RawData[[#This Row],[TotalSF Rounded]]</f>
        <v>79.268292682926827</v>
      </c>
      <c r="CH78" s="8">
        <f>ROUND(RawData[[#This Row],[$/sqft]],-1)</f>
        <v>80</v>
      </c>
    </row>
    <row r="79" spans="1:86" x14ac:dyDescent="0.2">
      <c r="A79">
        <v>567</v>
      </c>
      <c r="B79">
        <v>60</v>
      </c>
      <c r="C79" t="s">
        <v>81</v>
      </c>
      <c r="D79">
        <v>77</v>
      </c>
      <c r="E79">
        <v>11198</v>
      </c>
      <c r="F79" s="19">
        <f>ROUND((RawData[[#This Row],[LotArea]]/43560), 2)</f>
        <v>0.26</v>
      </c>
      <c r="G79" t="s">
        <v>82</v>
      </c>
      <c r="H79" t="s">
        <v>83</v>
      </c>
      <c r="I79" t="s">
        <v>120</v>
      </c>
      <c r="J79" t="s">
        <v>85</v>
      </c>
      <c r="K79" t="s">
        <v>86</v>
      </c>
      <c r="L79" t="s">
        <v>87</v>
      </c>
      <c r="M79" t="s">
        <v>88</v>
      </c>
      <c r="N79" t="s">
        <v>200</v>
      </c>
      <c r="O79" t="s">
        <v>90</v>
      </c>
      <c r="P79" t="s">
        <v>90</v>
      </c>
      <c r="Q79" t="s">
        <v>91</v>
      </c>
      <c r="R79" t="s">
        <v>92</v>
      </c>
      <c r="S79">
        <v>9</v>
      </c>
      <c r="T79">
        <v>5</v>
      </c>
      <c r="U79">
        <v>2005</v>
      </c>
      <c r="V7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9">
        <v>2007</v>
      </c>
      <c r="X79" t="s">
        <v>152</v>
      </c>
      <c r="Y79" t="s">
        <v>94</v>
      </c>
      <c r="Z79" t="s">
        <v>95</v>
      </c>
      <c r="AA79" t="s">
        <v>95</v>
      </c>
      <c r="AB79" t="s">
        <v>96</v>
      </c>
      <c r="AC79">
        <v>245</v>
      </c>
      <c r="AD79" t="s">
        <v>97</v>
      </c>
      <c r="AE79" t="s">
        <v>98</v>
      </c>
      <c r="AF79" t="s">
        <v>99</v>
      </c>
      <c r="AG79" t="s">
        <v>97</v>
      </c>
      <c r="AH79" t="s">
        <v>97</v>
      </c>
      <c r="AI79" t="s">
        <v>100</v>
      </c>
      <c r="AJ79" t="s">
        <v>102</v>
      </c>
      <c r="AK79">
        <v>0</v>
      </c>
      <c r="AL79" t="s">
        <v>102</v>
      </c>
      <c r="AM79">
        <v>0</v>
      </c>
      <c r="AN79">
        <v>1122</v>
      </c>
      <c r="AO79">
        <v>1122</v>
      </c>
      <c r="AP79" t="s">
        <v>103</v>
      </c>
      <c r="AQ79" t="s">
        <v>104</v>
      </c>
      <c r="AR79" t="s">
        <v>105</v>
      </c>
      <c r="AS79" t="s">
        <v>106</v>
      </c>
      <c r="AT79">
        <v>1134</v>
      </c>
      <c r="AU79">
        <v>1370</v>
      </c>
      <c r="AV79">
        <v>0</v>
      </c>
      <c r="AW79">
        <f>ROUND(SUM(RawData[[#This Row],[TotalBsmtSF]],RawData[[#This Row],[1stFlrSF]],RawData[[#This Row],[2ndFlrSF]]),-2)</f>
        <v>3600</v>
      </c>
      <c r="AX79">
        <v>2504</v>
      </c>
      <c r="AY79">
        <v>0</v>
      </c>
      <c r="AZ79">
        <v>0</v>
      </c>
      <c r="BA79">
        <v>2</v>
      </c>
      <c r="BB79">
        <v>1</v>
      </c>
      <c r="BC79">
        <v>4</v>
      </c>
      <c r="BD79">
        <v>1</v>
      </c>
      <c r="BE79" t="s">
        <v>104</v>
      </c>
      <c r="BF79">
        <v>11</v>
      </c>
      <c r="BG79" t="s">
        <v>107</v>
      </c>
      <c r="BH79">
        <v>1</v>
      </c>
      <c r="BI79" t="s">
        <v>97</v>
      </c>
      <c r="BJ79" t="s">
        <v>156</v>
      </c>
      <c r="BK79">
        <v>2005</v>
      </c>
      <c r="BL79" t="s">
        <v>157</v>
      </c>
      <c r="BM79">
        <v>3</v>
      </c>
      <c r="BN79">
        <v>656</v>
      </c>
      <c r="BO79" t="s">
        <v>98</v>
      </c>
      <c r="BP79" t="s">
        <v>98</v>
      </c>
      <c r="BQ79" t="s">
        <v>105</v>
      </c>
      <c r="BR79">
        <v>144</v>
      </c>
      <c r="BS79">
        <v>39</v>
      </c>
      <c r="BT79">
        <v>0</v>
      </c>
      <c r="BU79">
        <v>0</v>
      </c>
      <c r="BV79">
        <v>0</v>
      </c>
      <c r="BW79">
        <v>0</v>
      </c>
      <c r="BX79" t="s">
        <v>83</v>
      </c>
      <c r="BY79" t="s">
        <v>83</v>
      </c>
      <c r="BZ79" t="s">
        <v>83</v>
      </c>
      <c r="CA79">
        <v>0</v>
      </c>
      <c r="CB79">
        <v>6</v>
      </c>
      <c r="CC79">
        <v>2008</v>
      </c>
      <c r="CD79" t="s">
        <v>110</v>
      </c>
      <c r="CE79" t="s">
        <v>111</v>
      </c>
      <c r="CF79" s="8">
        <v>325000</v>
      </c>
      <c r="CG79" s="8">
        <f>RawData[[#This Row],[SalePrice]]/RawData[[#This Row],[TotalSF Rounded]]</f>
        <v>90.277777777777771</v>
      </c>
      <c r="CH79" s="8">
        <f>ROUND(RawData[[#This Row],[$/sqft]],-1)</f>
        <v>90</v>
      </c>
    </row>
    <row r="80" spans="1:86" x14ac:dyDescent="0.2">
      <c r="A80">
        <v>1306</v>
      </c>
      <c r="B80">
        <v>20</v>
      </c>
      <c r="C80" t="s">
        <v>81</v>
      </c>
      <c r="D80">
        <v>108</v>
      </c>
      <c r="E80">
        <v>13173</v>
      </c>
      <c r="F80" s="19">
        <f>ROUND((RawData[[#This Row],[LotArea]]/43560), 2)</f>
        <v>0.3</v>
      </c>
      <c r="G80" t="s">
        <v>82</v>
      </c>
      <c r="H80" t="s">
        <v>83</v>
      </c>
      <c r="I80" t="s">
        <v>120</v>
      </c>
      <c r="J80" t="s">
        <v>85</v>
      </c>
      <c r="K80" t="s">
        <v>86</v>
      </c>
      <c r="L80" t="s">
        <v>122</v>
      </c>
      <c r="M80" t="s">
        <v>88</v>
      </c>
      <c r="N80" t="s">
        <v>154</v>
      </c>
      <c r="O80" t="s">
        <v>90</v>
      </c>
      <c r="P80" t="s">
        <v>90</v>
      </c>
      <c r="Q80" t="s">
        <v>91</v>
      </c>
      <c r="R80" t="s">
        <v>115</v>
      </c>
      <c r="S80">
        <v>9</v>
      </c>
      <c r="T80">
        <v>5</v>
      </c>
      <c r="U80">
        <v>2006</v>
      </c>
      <c r="V8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0">
        <v>2007</v>
      </c>
      <c r="X80" t="s">
        <v>152</v>
      </c>
      <c r="Y80" t="s">
        <v>94</v>
      </c>
      <c r="Z80" t="s">
        <v>95</v>
      </c>
      <c r="AA80" t="s">
        <v>95</v>
      </c>
      <c r="AB80" t="s">
        <v>137</v>
      </c>
      <c r="AC80">
        <v>300</v>
      </c>
      <c r="AD80" t="s">
        <v>97</v>
      </c>
      <c r="AE80" t="s">
        <v>98</v>
      </c>
      <c r="AF80" t="s">
        <v>99</v>
      </c>
      <c r="AG80" t="s">
        <v>104</v>
      </c>
      <c r="AH80" t="s">
        <v>98</v>
      </c>
      <c r="AI80" t="s">
        <v>100</v>
      </c>
      <c r="AJ80" t="s">
        <v>101</v>
      </c>
      <c r="AK80">
        <v>1572</v>
      </c>
      <c r="AL80" t="s">
        <v>102</v>
      </c>
      <c r="AM80">
        <v>0</v>
      </c>
      <c r="AN80">
        <v>80</v>
      </c>
      <c r="AO80">
        <v>1652</v>
      </c>
      <c r="AP80" t="s">
        <v>103</v>
      </c>
      <c r="AQ80" t="s">
        <v>104</v>
      </c>
      <c r="AR80" t="s">
        <v>105</v>
      </c>
      <c r="AS80" t="s">
        <v>106</v>
      </c>
      <c r="AT80">
        <v>1652</v>
      </c>
      <c r="AU80">
        <v>0</v>
      </c>
      <c r="AV80">
        <v>0</v>
      </c>
      <c r="AW80">
        <f>ROUND(SUM(RawData[[#This Row],[TotalBsmtSF]],RawData[[#This Row],[1stFlrSF]],RawData[[#This Row],[2ndFlrSF]]),-2)</f>
        <v>3300</v>
      </c>
      <c r="AX80">
        <v>1652</v>
      </c>
      <c r="AY80">
        <v>1</v>
      </c>
      <c r="AZ80">
        <v>0</v>
      </c>
      <c r="BA80">
        <v>2</v>
      </c>
      <c r="BB80">
        <v>0</v>
      </c>
      <c r="BC80">
        <v>2</v>
      </c>
      <c r="BD80">
        <v>1</v>
      </c>
      <c r="BE80" t="s">
        <v>104</v>
      </c>
      <c r="BF80">
        <v>6</v>
      </c>
      <c r="BG80" t="s">
        <v>107</v>
      </c>
      <c r="BH80">
        <v>2</v>
      </c>
      <c r="BI80" t="s">
        <v>104</v>
      </c>
      <c r="BJ80" t="s">
        <v>108</v>
      </c>
      <c r="BK80">
        <v>2006</v>
      </c>
      <c r="BL80" t="s">
        <v>157</v>
      </c>
      <c r="BM80">
        <v>2</v>
      </c>
      <c r="BN80">
        <v>840</v>
      </c>
      <c r="BO80" t="s">
        <v>98</v>
      </c>
      <c r="BP80" t="s">
        <v>98</v>
      </c>
      <c r="BQ80" t="s">
        <v>105</v>
      </c>
      <c r="BR80">
        <v>404</v>
      </c>
      <c r="BS80">
        <v>102</v>
      </c>
      <c r="BT80">
        <v>0</v>
      </c>
      <c r="BU80">
        <v>0</v>
      </c>
      <c r="BV80">
        <v>0</v>
      </c>
      <c r="BW80">
        <v>0</v>
      </c>
      <c r="BX80" t="s">
        <v>83</v>
      </c>
      <c r="BY80" t="s">
        <v>83</v>
      </c>
      <c r="BZ80" t="s">
        <v>83</v>
      </c>
      <c r="CA80">
        <v>0</v>
      </c>
      <c r="CB80">
        <v>11</v>
      </c>
      <c r="CC80">
        <v>2009</v>
      </c>
      <c r="CD80" t="s">
        <v>110</v>
      </c>
      <c r="CE80" t="s">
        <v>111</v>
      </c>
      <c r="CF80" s="8">
        <v>325000</v>
      </c>
      <c r="CG80" s="8">
        <f>RawData[[#This Row],[SalePrice]]/RawData[[#This Row],[TotalSF Rounded]]</f>
        <v>98.484848484848484</v>
      </c>
      <c r="CH80" s="8">
        <f>ROUND(RawData[[#This Row],[$/sqft]],-1)</f>
        <v>100</v>
      </c>
    </row>
    <row r="81" spans="1:86" x14ac:dyDescent="0.2">
      <c r="A81">
        <v>327</v>
      </c>
      <c r="B81">
        <v>120</v>
      </c>
      <c r="C81" t="s">
        <v>81</v>
      </c>
      <c r="D81">
        <v>32</v>
      </c>
      <c r="E81">
        <v>10846</v>
      </c>
      <c r="F81" s="19">
        <f>ROUND((RawData[[#This Row],[LotArea]]/43560), 2)</f>
        <v>0.25</v>
      </c>
      <c r="G81" t="s">
        <v>82</v>
      </c>
      <c r="H81" t="s">
        <v>83</v>
      </c>
      <c r="I81" t="s">
        <v>120</v>
      </c>
      <c r="J81" t="s">
        <v>85</v>
      </c>
      <c r="K81" t="s">
        <v>86</v>
      </c>
      <c r="L81" t="s">
        <v>166</v>
      </c>
      <c r="M81" t="s">
        <v>88</v>
      </c>
      <c r="N81" t="s">
        <v>113</v>
      </c>
      <c r="O81" t="s">
        <v>90</v>
      </c>
      <c r="P81" t="s">
        <v>90</v>
      </c>
      <c r="Q81" t="s">
        <v>179</v>
      </c>
      <c r="R81" t="s">
        <v>115</v>
      </c>
      <c r="S81">
        <v>8</v>
      </c>
      <c r="T81">
        <v>5</v>
      </c>
      <c r="U81">
        <v>1993</v>
      </c>
      <c r="V8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81">
        <v>1993</v>
      </c>
      <c r="X81" t="s">
        <v>93</v>
      </c>
      <c r="Y81" t="s">
        <v>94</v>
      </c>
      <c r="Z81" t="s">
        <v>96</v>
      </c>
      <c r="AA81" t="s">
        <v>96</v>
      </c>
      <c r="AB81" t="s">
        <v>117</v>
      </c>
      <c r="AC81">
        <v>0</v>
      </c>
      <c r="AD81" t="s">
        <v>97</v>
      </c>
      <c r="AE81" t="s">
        <v>98</v>
      </c>
      <c r="AF81" t="s">
        <v>99</v>
      </c>
      <c r="AG81" t="s">
        <v>97</v>
      </c>
      <c r="AH81" t="s">
        <v>98</v>
      </c>
      <c r="AI81" t="s">
        <v>97</v>
      </c>
      <c r="AJ81" t="s">
        <v>101</v>
      </c>
      <c r="AK81">
        <v>1619</v>
      </c>
      <c r="AL81" t="s">
        <v>102</v>
      </c>
      <c r="AM81">
        <v>0</v>
      </c>
      <c r="AN81">
        <v>100</v>
      </c>
      <c r="AO81">
        <v>1719</v>
      </c>
      <c r="AP81" t="s">
        <v>103</v>
      </c>
      <c r="AQ81" t="s">
        <v>104</v>
      </c>
      <c r="AR81" t="s">
        <v>105</v>
      </c>
      <c r="AS81" t="s">
        <v>106</v>
      </c>
      <c r="AT81">
        <v>1719</v>
      </c>
      <c r="AU81">
        <v>0</v>
      </c>
      <c r="AV81">
        <v>0</v>
      </c>
      <c r="AW81">
        <f>ROUND(SUM(RawData[[#This Row],[TotalBsmtSF]],RawData[[#This Row],[1stFlrSF]],RawData[[#This Row],[2ndFlrSF]]),-2)</f>
        <v>3400</v>
      </c>
      <c r="AX81">
        <v>1719</v>
      </c>
      <c r="AY81">
        <v>2</v>
      </c>
      <c r="AZ81">
        <v>0</v>
      </c>
      <c r="BA81">
        <v>1</v>
      </c>
      <c r="BB81">
        <v>1</v>
      </c>
      <c r="BC81">
        <v>1</v>
      </c>
      <c r="BD81">
        <v>1</v>
      </c>
      <c r="BE81" t="s">
        <v>97</v>
      </c>
      <c r="BF81">
        <v>6</v>
      </c>
      <c r="BG81" t="s">
        <v>107</v>
      </c>
      <c r="BH81">
        <v>2</v>
      </c>
      <c r="BI81" t="s">
        <v>97</v>
      </c>
      <c r="BJ81" t="s">
        <v>108</v>
      </c>
      <c r="BK81">
        <v>1993</v>
      </c>
      <c r="BL81" t="s">
        <v>157</v>
      </c>
      <c r="BM81">
        <v>2</v>
      </c>
      <c r="BN81">
        <v>473</v>
      </c>
      <c r="BO81" t="s">
        <v>98</v>
      </c>
      <c r="BP81" t="s">
        <v>98</v>
      </c>
      <c r="BQ81" t="s">
        <v>105</v>
      </c>
      <c r="BR81">
        <v>122</v>
      </c>
      <c r="BS81">
        <v>30</v>
      </c>
      <c r="BT81">
        <v>0</v>
      </c>
      <c r="BU81">
        <v>0</v>
      </c>
      <c r="BV81">
        <v>0</v>
      </c>
      <c r="BW81">
        <v>0</v>
      </c>
      <c r="BX81" t="s">
        <v>83</v>
      </c>
      <c r="BY81" t="s">
        <v>83</v>
      </c>
      <c r="BZ81" t="s">
        <v>83</v>
      </c>
      <c r="CA81">
        <v>0</v>
      </c>
      <c r="CB81">
        <v>5</v>
      </c>
      <c r="CC81">
        <v>2008</v>
      </c>
      <c r="CD81" t="s">
        <v>237</v>
      </c>
      <c r="CE81" t="s">
        <v>111</v>
      </c>
      <c r="CF81" s="8">
        <v>324000</v>
      </c>
      <c r="CG81" s="8">
        <f>RawData[[#This Row],[SalePrice]]/RawData[[#This Row],[TotalSF Rounded]]</f>
        <v>95.294117647058826</v>
      </c>
      <c r="CH81" s="8">
        <f>ROUND(RawData[[#This Row],[$/sqft]],-1)</f>
        <v>100</v>
      </c>
    </row>
    <row r="82" spans="1:86" x14ac:dyDescent="0.2">
      <c r="A82">
        <v>119</v>
      </c>
      <c r="B82">
        <v>60</v>
      </c>
      <c r="C82" t="s">
        <v>81</v>
      </c>
      <c r="D82">
        <v>90</v>
      </c>
      <c r="E82">
        <v>12376</v>
      </c>
      <c r="F82" s="19">
        <f>ROUND((RawData[[#This Row],[LotArea]]/43560), 2)</f>
        <v>0.28000000000000003</v>
      </c>
      <c r="G82" t="s">
        <v>82</v>
      </c>
      <c r="H82" t="s">
        <v>83</v>
      </c>
      <c r="I82" t="s">
        <v>84</v>
      </c>
      <c r="J82" t="s">
        <v>85</v>
      </c>
      <c r="K82" t="s">
        <v>86</v>
      </c>
      <c r="L82" t="s">
        <v>122</v>
      </c>
      <c r="M82" t="s">
        <v>88</v>
      </c>
      <c r="N82" t="s">
        <v>170</v>
      </c>
      <c r="O82" t="s">
        <v>90</v>
      </c>
      <c r="P82" t="s">
        <v>90</v>
      </c>
      <c r="Q82" t="s">
        <v>91</v>
      </c>
      <c r="R82" t="s">
        <v>92</v>
      </c>
      <c r="S82">
        <v>7</v>
      </c>
      <c r="T82">
        <v>5</v>
      </c>
      <c r="U82">
        <v>1990</v>
      </c>
      <c r="V8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82">
        <v>1990</v>
      </c>
      <c r="X82" t="s">
        <v>152</v>
      </c>
      <c r="Y82" t="s">
        <v>94</v>
      </c>
      <c r="Z82" t="s">
        <v>161</v>
      </c>
      <c r="AA82" t="s">
        <v>161</v>
      </c>
      <c r="AB82" t="s">
        <v>117</v>
      </c>
      <c r="AC82">
        <v>0</v>
      </c>
      <c r="AD82" t="s">
        <v>98</v>
      </c>
      <c r="AE82" t="s">
        <v>98</v>
      </c>
      <c r="AF82" t="s">
        <v>99</v>
      </c>
      <c r="AG82" t="s">
        <v>97</v>
      </c>
      <c r="AH82" t="s">
        <v>98</v>
      </c>
      <c r="AI82" t="s">
        <v>121</v>
      </c>
      <c r="AJ82" t="s">
        <v>101</v>
      </c>
      <c r="AK82">
        <v>1470</v>
      </c>
      <c r="AL82" t="s">
        <v>102</v>
      </c>
      <c r="AM82">
        <v>0</v>
      </c>
      <c r="AN82">
        <v>203</v>
      </c>
      <c r="AO82">
        <v>1673</v>
      </c>
      <c r="AP82" t="s">
        <v>103</v>
      </c>
      <c r="AQ82" t="s">
        <v>97</v>
      </c>
      <c r="AR82" t="s">
        <v>105</v>
      </c>
      <c r="AS82" t="s">
        <v>106</v>
      </c>
      <c r="AT82">
        <v>1699</v>
      </c>
      <c r="AU82">
        <v>1523</v>
      </c>
      <c r="AV82">
        <v>0</v>
      </c>
      <c r="AW82">
        <f>ROUND(SUM(RawData[[#This Row],[TotalBsmtSF]],RawData[[#This Row],[1stFlrSF]],RawData[[#This Row],[2ndFlrSF]]),-2)</f>
        <v>4900</v>
      </c>
      <c r="AX82">
        <v>3222</v>
      </c>
      <c r="AY82">
        <v>1</v>
      </c>
      <c r="AZ82">
        <v>0</v>
      </c>
      <c r="BA82">
        <v>3</v>
      </c>
      <c r="BB82">
        <v>0</v>
      </c>
      <c r="BC82">
        <v>5</v>
      </c>
      <c r="BD82">
        <v>1</v>
      </c>
      <c r="BE82" t="s">
        <v>97</v>
      </c>
      <c r="BF82">
        <v>11</v>
      </c>
      <c r="BG82" t="s">
        <v>107</v>
      </c>
      <c r="BH82">
        <v>2</v>
      </c>
      <c r="BI82" t="s">
        <v>98</v>
      </c>
      <c r="BJ82" t="s">
        <v>108</v>
      </c>
      <c r="BK82">
        <v>1990</v>
      </c>
      <c r="BL82" t="s">
        <v>102</v>
      </c>
      <c r="BM82">
        <v>3</v>
      </c>
      <c r="BN82">
        <v>594</v>
      </c>
      <c r="BO82" t="s">
        <v>98</v>
      </c>
      <c r="BP82" t="s">
        <v>98</v>
      </c>
      <c r="BQ82" t="s">
        <v>105</v>
      </c>
      <c r="BR82">
        <v>367</v>
      </c>
      <c r="BS82">
        <v>0</v>
      </c>
      <c r="BT82">
        <v>0</v>
      </c>
      <c r="BU82">
        <v>0</v>
      </c>
      <c r="BV82">
        <v>0</v>
      </c>
      <c r="BW82">
        <v>0</v>
      </c>
      <c r="BX82" t="s">
        <v>83</v>
      </c>
      <c r="BY82" t="s">
        <v>83</v>
      </c>
      <c r="BZ82" t="s">
        <v>83</v>
      </c>
      <c r="CA82">
        <v>0</v>
      </c>
      <c r="CB82">
        <v>5</v>
      </c>
      <c r="CC82">
        <v>2010</v>
      </c>
      <c r="CD82" t="s">
        <v>110</v>
      </c>
      <c r="CE82" t="s">
        <v>111</v>
      </c>
      <c r="CF82" s="8">
        <v>320000</v>
      </c>
      <c r="CG82" s="8">
        <f>RawData[[#This Row],[SalePrice]]/RawData[[#This Row],[TotalSF Rounded]]</f>
        <v>65.306122448979593</v>
      </c>
      <c r="CH82" s="8">
        <f>ROUND(RawData[[#This Row],[$/sqft]],-1)</f>
        <v>70</v>
      </c>
    </row>
    <row r="83" spans="1:86" x14ac:dyDescent="0.2">
      <c r="A83">
        <v>160</v>
      </c>
      <c r="B83">
        <v>60</v>
      </c>
      <c r="C83" t="s">
        <v>81</v>
      </c>
      <c r="D83">
        <v>134</v>
      </c>
      <c r="E83">
        <v>19378</v>
      </c>
      <c r="F83" s="19">
        <f>ROUND((RawData[[#This Row],[LotArea]]/43560), 2)</f>
        <v>0.44</v>
      </c>
      <c r="G83" t="s">
        <v>82</v>
      </c>
      <c r="H83" t="s">
        <v>83</v>
      </c>
      <c r="I83" t="s">
        <v>120</v>
      </c>
      <c r="J83" t="s">
        <v>199</v>
      </c>
      <c r="K83" t="s">
        <v>86</v>
      </c>
      <c r="L83" t="s">
        <v>122</v>
      </c>
      <c r="M83" t="s">
        <v>88</v>
      </c>
      <c r="N83" t="s">
        <v>193</v>
      </c>
      <c r="O83" t="s">
        <v>90</v>
      </c>
      <c r="P83" t="s">
        <v>90</v>
      </c>
      <c r="Q83" t="s">
        <v>91</v>
      </c>
      <c r="R83" t="s">
        <v>92</v>
      </c>
      <c r="S83">
        <v>7</v>
      </c>
      <c r="T83">
        <v>5</v>
      </c>
      <c r="U83">
        <v>2005</v>
      </c>
      <c r="V8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3">
        <v>2006</v>
      </c>
      <c r="X83" t="s">
        <v>93</v>
      </c>
      <c r="Y83" t="s">
        <v>94</v>
      </c>
      <c r="Z83" t="s">
        <v>95</v>
      </c>
      <c r="AA83" t="s">
        <v>95</v>
      </c>
      <c r="AB83" t="s">
        <v>96</v>
      </c>
      <c r="AC83">
        <v>456</v>
      </c>
      <c r="AD83" t="s">
        <v>97</v>
      </c>
      <c r="AE83" t="s">
        <v>98</v>
      </c>
      <c r="AF83" t="s">
        <v>99</v>
      </c>
      <c r="AG83" t="s">
        <v>97</v>
      </c>
      <c r="AH83" t="s">
        <v>98</v>
      </c>
      <c r="AI83" t="s">
        <v>121</v>
      </c>
      <c r="AJ83" t="s">
        <v>101</v>
      </c>
      <c r="AK83">
        <v>57</v>
      </c>
      <c r="AL83" t="s">
        <v>102</v>
      </c>
      <c r="AM83">
        <v>0</v>
      </c>
      <c r="AN83">
        <v>1335</v>
      </c>
      <c r="AO83">
        <v>1392</v>
      </c>
      <c r="AP83" t="s">
        <v>103</v>
      </c>
      <c r="AQ83" t="s">
        <v>104</v>
      </c>
      <c r="AR83" t="s">
        <v>105</v>
      </c>
      <c r="AS83" t="s">
        <v>106</v>
      </c>
      <c r="AT83">
        <v>1392</v>
      </c>
      <c r="AU83">
        <v>1070</v>
      </c>
      <c r="AV83">
        <v>0</v>
      </c>
      <c r="AW83">
        <f>ROUND(SUM(RawData[[#This Row],[TotalBsmtSF]],RawData[[#This Row],[1stFlrSF]],RawData[[#This Row],[2ndFlrSF]]),-2)</f>
        <v>3900</v>
      </c>
      <c r="AX83">
        <v>2462</v>
      </c>
      <c r="AY83">
        <v>1</v>
      </c>
      <c r="AZ83">
        <v>0</v>
      </c>
      <c r="BA83">
        <v>2</v>
      </c>
      <c r="BB83">
        <v>1</v>
      </c>
      <c r="BC83">
        <v>4</v>
      </c>
      <c r="BD83">
        <v>1</v>
      </c>
      <c r="BE83" t="s">
        <v>97</v>
      </c>
      <c r="BF83">
        <v>9</v>
      </c>
      <c r="BG83" t="s">
        <v>107</v>
      </c>
      <c r="BH83">
        <v>1</v>
      </c>
      <c r="BI83" t="s">
        <v>97</v>
      </c>
      <c r="BJ83" t="s">
        <v>108</v>
      </c>
      <c r="BK83">
        <v>2006</v>
      </c>
      <c r="BL83" t="s">
        <v>109</v>
      </c>
      <c r="BM83">
        <v>2</v>
      </c>
      <c r="BN83">
        <v>576</v>
      </c>
      <c r="BO83" t="s">
        <v>98</v>
      </c>
      <c r="BP83" t="s">
        <v>98</v>
      </c>
      <c r="BQ83" t="s">
        <v>105</v>
      </c>
      <c r="BR83">
        <v>239</v>
      </c>
      <c r="BS83">
        <v>132</v>
      </c>
      <c r="BT83">
        <v>0</v>
      </c>
      <c r="BU83">
        <v>168</v>
      </c>
      <c r="BV83">
        <v>0</v>
      </c>
      <c r="BW83">
        <v>0</v>
      </c>
      <c r="BX83" t="s">
        <v>83</v>
      </c>
      <c r="BY83" t="s">
        <v>83</v>
      </c>
      <c r="BZ83" t="s">
        <v>83</v>
      </c>
      <c r="CA83">
        <v>0</v>
      </c>
      <c r="CB83">
        <v>3</v>
      </c>
      <c r="CC83">
        <v>2006</v>
      </c>
      <c r="CD83" t="s">
        <v>158</v>
      </c>
      <c r="CE83" t="s">
        <v>159</v>
      </c>
      <c r="CF83" s="8">
        <v>320000</v>
      </c>
      <c r="CG83" s="8">
        <f>RawData[[#This Row],[SalePrice]]/RawData[[#This Row],[TotalSF Rounded]]</f>
        <v>82.051282051282058</v>
      </c>
      <c r="CH83" s="8">
        <f>ROUND(RawData[[#This Row],[$/sqft]],-1)</f>
        <v>80</v>
      </c>
    </row>
    <row r="84" spans="1:86" x14ac:dyDescent="0.2">
      <c r="A84">
        <v>933</v>
      </c>
      <c r="B84">
        <v>20</v>
      </c>
      <c r="C84" t="s">
        <v>81</v>
      </c>
      <c r="D84">
        <v>84</v>
      </c>
      <c r="E84">
        <v>11670</v>
      </c>
      <c r="F84" s="19">
        <f>ROUND((RawData[[#This Row],[LotArea]]/43560), 2)</f>
        <v>0.27</v>
      </c>
      <c r="G84" t="s">
        <v>82</v>
      </c>
      <c r="H84" t="s">
        <v>83</v>
      </c>
      <c r="I84" t="s">
        <v>120</v>
      </c>
      <c r="J84" t="s">
        <v>85</v>
      </c>
      <c r="K84" t="s">
        <v>86</v>
      </c>
      <c r="L84" t="s">
        <v>122</v>
      </c>
      <c r="M84" t="s">
        <v>88</v>
      </c>
      <c r="N84" t="s">
        <v>136</v>
      </c>
      <c r="O84" t="s">
        <v>182</v>
      </c>
      <c r="P84" t="s">
        <v>90</v>
      </c>
      <c r="Q84" t="s">
        <v>91</v>
      </c>
      <c r="R84" t="s">
        <v>115</v>
      </c>
      <c r="S84">
        <v>9</v>
      </c>
      <c r="T84">
        <v>5</v>
      </c>
      <c r="U84">
        <v>2006</v>
      </c>
      <c r="V8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4">
        <v>2006</v>
      </c>
      <c r="X84" t="s">
        <v>152</v>
      </c>
      <c r="Y84" t="s">
        <v>94</v>
      </c>
      <c r="Z84" t="s">
        <v>95</v>
      </c>
      <c r="AA84" t="s">
        <v>234</v>
      </c>
      <c r="AB84" t="s">
        <v>137</v>
      </c>
      <c r="AC84">
        <v>302</v>
      </c>
      <c r="AD84" t="s">
        <v>104</v>
      </c>
      <c r="AE84" t="s">
        <v>98</v>
      </c>
      <c r="AF84" t="s">
        <v>99</v>
      </c>
      <c r="AG84" t="s">
        <v>104</v>
      </c>
      <c r="AH84" t="s">
        <v>97</v>
      </c>
      <c r="AI84" t="s">
        <v>100</v>
      </c>
      <c r="AJ84" t="s">
        <v>102</v>
      </c>
      <c r="AK84">
        <v>0</v>
      </c>
      <c r="AL84" t="s">
        <v>102</v>
      </c>
      <c r="AM84">
        <v>0</v>
      </c>
      <c r="AN84">
        <v>1905</v>
      </c>
      <c r="AO84">
        <v>1905</v>
      </c>
      <c r="AP84" t="s">
        <v>103</v>
      </c>
      <c r="AQ84" t="s">
        <v>104</v>
      </c>
      <c r="AR84" t="s">
        <v>105</v>
      </c>
      <c r="AS84" t="s">
        <v>106</v>
      </c>
      <c r="AT84">
        <v>1905</v>
      </c>
      <c r="AU84">
        <v>0</v>
      </c>
      <c r="AV84">
        <v>0</v>
      </c>
      <c r="AW84">
        <f>ROUND(SUM(RawData[[#This Row],[TotalBsmtSF]],RawData[[#This Row],[1stFlrSF]],RawData[[#This Row],[2ndFlrSF]]),-2)</f>
        <v>3800</v>
      </c>
      <c r="AX84">
        <v>1905</v>
      </c>
      <c r="AY84">
        <v>0</v>
      </c>
      <c r="AZ84">
        <v>0</v>
      </c>
      <c r="BA84">
        <v>2</v>
      </c>
      <c r="BB84">
        <v>0</v>
      </c>
      <c r="BC84">
        <v>3</v>
      </c>
      <c r="BD84">
        <v>1</v>
      </c>
      <c r="BE84" t="s">
        <v>104</v>
      </c>
      <c r="BF84">
        <v>8</v>
      </c>
      <c r="BG84" t="s">
        <v>107</v>
      </c>
      <c r="BH84">
        <v>1</v>
      </c>
      <c r="BI84" t="s">
        <v>97</v>
      </c>
      <c r="BJ84" t="s">
        <v>108</v>
      </c>
      <c r="BK84">
        <v>2006</v>
      </c>
      <c r="BL84" t="s">
        <v>157</v>
      </c>
      <c r="BM84">
        <v>3</v>
      </c>
      <c r="BN84">
        <v>788</v>
      </c>
      <c r="BO84" t="s">
        <v>98</v>
      </c>
      <c r="BP84" t="s">
        <v>98</v>
      </c>
      <c r="BQ84" t="s">
        <v>105</v>
      </c>
      <c r="BR84">
        <v>0</v>
      </c>
      <c r="BS84">
        <v>191</v>
      </c>
      <c r="BT84">
        <v>0</v>
      </c>
      <c r="BU84">
        <v>0</v>
      </c>
      <c r="BV84">
        <v>0</v>
      </c>
      <c r="BW84">
        <v>0</v>
      </c>
      <c r="BX84" t="s">
        <v>83</v>
      </c>
      <c r="BY84" t="s">
        <v>83</v>
      </c>
      <c r="BZ84" t="s">
        <v>83</v>
      </c>
      <c r="CA84">
        <v>0</v>
      </c>
      <c r="CB84">
        <v>3</v>
      </c>
      <c r="CC84">
        <v>2007</v>
      </c>
      <c r="CD84" t="s">
        <v>110</v>
      </c>
      <c r="CE84" t="s">
        <v>111</v>
      </c>
      <c r="CF84" s="8">
        <v>320000</v>
      </c>
      <c r="CG84" s="8">
        <f>RawData[[#This Row],[SalePrice]]/RawData[[#This Row],[TotalSF Rounded]]</f>
        <v>84.21052631578948</v>
      </c>
      <c r="CH84" s="8">
        <f>ROUND(RawData[[#This Row],[$/sqft]],-1)</f>
        <v>80</v>
      </c>
    </row>
    <row r="85" spans="1:86" x14ac:dyDescent="0.2">
      <c r="A85">
        <v>725</v>
      </c>
      <c r="B85">
        <v>20</v>
      </c>
      <c r="C85" t="s">
        <v>81</v>
      </c>
      <c r="D85">
        <v>86</v>
      </c>
      <c r="E85">
        <v>13286</v>
      </c>
      <c r="F85" s="19">
        <f>ROUND((RawData[[#This Row],[LotArea]]/43560), 2)</f>
        <v>0.31</v>
      </c>
      <c r="G85" t="s">
        <v>82</v>
      </c>
      <c r="H85" t="s">
        <v>83</v>
      </c>
      <c r="I85" t="s">
        <v>120</v>
      </c>
      <c r="J85" t="s">
        <v>85</v>
      </c>
      <c r="K85" t="s">
        <v>86</v>
      </c>
      <c r="L85" t="s">
        <v>87</v>
      </c>
      <c r="M85" t="s">
        <v>88</v>
      </c>
      <c r="N85" t="s">
        <v>185</v>
      </c>
      <c r="O85" t="s">
        <v>90</v>
      </c>
      <c r="P85" t="s">
        <v>90</v>
      </c>
      <c r="Q85" t="s">
        <v>91</v>
      </c>
      <c r="R85" t="s">
        <v>115</v>
      </c>
      <c r="S85">
        <v>9</v>
      </c>
      <c r="T85">
        <v>5</v>
      </c>
      <c r="U85">
        <v>2007</v>
      </c>
      <c r="V8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5">
        <v>2008</v>
      </c>
      <c r="X85" t="s">
        <v>152</v>
      </c>
      <c r="Y85" t="s">
        <v>94</v>
      </c>
      <c r="Z85" t="s">
        <v>180</v>
      </c>
      <c r="AA85" t="s">
        <v>181</v>
      </c>
      <c r="AB85" t="s">
        <v>137</v>
      </c>
      <c r="AC85">
        <v>340</v>
      </c>
      <c r="AD85" t="s">
        <v>104</v>
      </c>
      <c r="AE85" t="s">
        <v>98</v>
      </c>
      <c r="AF85" t="s">
        <v>99</v>
      </c>
      <c r="AG85" t="s">
        <v>104</v>
      </c>
      <c r="AH85" t="s">
        <v>98</v>
      </c>
      <c r="AI85" t="s">
        <v>100</v>
      </c>
      <c r="AJ85" t="s">
        <v>101</v>
      </c>
      <c r="AK85">
        <v>1234</v>
      </c>
      <c r="AL85" t="s">
        <v>102</v>
      </c>
      <c r="AM85">
        <v>0</v>
      </c>
      <c r="AN85">
        <v>464</v>
      </c>
      <c r="AO85">
        <v>1698</v>
      </c>
      <c r="AP85" t="s">
        <v>103</v>
      </c>
      <c r="AQ85" t="s">
        <v>104</v>
      </c>
      <c r="AR85" t="s">
        <v>105</v>
      </c>
      <c r="AS85" t="s">
        <v>106</v>
      </c>
      <c r="AT85">
        <v>1698</v>
      </c>
      <c r="AU85">
        <v>0</v>
      </c>
      <c r="AV85">
        <v>0</v>
      </c>
      <c r="AW85">
        <f>ROUND(SUM(RawData[[#This Row],[TotalBsmtSF]],RawData[[#This Row],[1stFlrSF]],RawData[[#This Row],[2ndFlrSF]]),-2)</f>
        <v>3400</v>
      </c>
      <c r="AX85">
        <v>1698</v>
      </c>
      <c r="AY85">
        <v>1</v>
      </c>
      <c r="AZ85">
        <v>0</v>
      </c>
      <c r="BA85">
        <v>2</v>
      </c>
      <c r="BB85">
        <v>0</v>
      </c>
      <c r="BC85">
        <v>3</v>
      </c>
      <c r="BD85">
        <v>1</v>
      </c>
      <c r="BE85" t="s">
        <v>104</v>
      </c>
      <c r="BF85">
        <v>8</v>
      </c>
      <c r="BG85" t="s">
        <v>107</v>
      </c>
      <c r="BH85">
        <v>1</v>
      </c>
      <c r="BI85" t="s">
        <v>97</v>
      </c>
      <c r="BJ85" t="s">
        <v>108</v>
      </c>
      <c r="BK85">
        <v>2007</v>
      </c>
      <c r="BL85" t="s">
        <v>157</v>
      </c>
      <c r="BM85">
        <v>3</v>
      </c>
      <c r="BN85">
        <v>768</v>
      </c>
      <c r="BO85" t="s">
        <v>98</v>
      </c>
      <c r="BP85" t="s">
        <v>98</v>
      </c>
      <c r="BQ85" t="s">
        <v>105</v>
      </c>
      <c r="BR85">
        <v>327</v>
      </c>
      <c r="BS85">
        <v>64</v>
      </c>
      <c r="BT85">
        <v>0</v>
      </c>
      <c r="BU85">
        <v>0</v>
      </c>
      <c r="BV85">
        <v>0</v>
      </c>
      <c r="BW85">
        <v>0</v>
      </c>
      <c r="BX85" t="s">
        <v>83</v>
      </c>
      <c r="BY85" t="s">
        <v>83</v>
      </c>
      <c r="BZ85" t="s">
        <v>83</v>
      </c>
      <c r="CA85">
        <v>0</v>
      </c>
      <c r="CB85">
        <v>2</v>
      </c>
      <c r="CC85">
        <v>2009</v>
      </c>
      <c r="CD85" t="s">
        <v>110</v>
      </c>
      <c r="CE85" t="s">
        <v>111</v>
      </c>
      <c r="CF85" s="8">
        <v>320000</v>
      </c>
      <c r="CG85" s="8">
        <f>RawData[[#This Row],[SalePrice]]/RawData[[#This Row],[TotalSF Rounded]]</f>
        <v>94.117647058823536</v>
      </c>
      <c r="CH85" s="8">
        <f>ROUND(RawData[[#This Row],[$/sqft]],-1)</f>
        <v>90</v>
      </c>
    </row>
    <row r="86" spans="1:86" x14ac:dyDescent="0.2">
      <c r="A86">
        <v>46</v>
      </c>
      <c r="B86">
        <v>120</v>
      </c>
      <c r="C86" t="s">
        <v>81</v>
      </c>
      <c r="D86">
        <v>61</v>
      </c>
      <c r="E86">
        <v>7658</v>
      </c>
      <c r="F86" s="19">
        <f>ROUND((RawData[[#This Row],[LotArea]]/43560), 2)</f>
        <v>0.18</v>
      </c>
      <c r="G86" t="s">
        <v>82</v>
      </c>
      <c r="H86" t="s">
        <v>83</v>
      </c>
      <c r="I86" t="s">
        <v>84</v>
      </c>
      <c r="J86" t="s">
        <v>85</v>
      </c>
      <c r="K86" t="s">
        <v>86</v>
      </c>
      <c r="L86" t="s">
        <v>87</v>
      </c>
      <c r="M86" t="s">
        <v>88</v>
      </c>
      <c r="N86" t="s">
        <v>154</v>
      </c>
      <c r="O86" t="s">
        <v>90</v>
      </c>
      <c r="P86" t="s">
        <v>90</v>
      </c>
      <c r="Q86" t="s">
        <v>179</v>
      </c>
      <c r="R86" t="s">
        <v>115</v>
      </c>
      <c r="S86">
        <v>9</v>
      </c>
      <c r="T86">
        <v>5</v>
      </c>
      <c r="U86">
        <v>2005</v>
      </c>
      <c r="V8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6">
        <v>2005</v>
      </c>
      <c r="X86" t="s">
        <v>152</v>
      </c>
      <c r="Y86" t="s">
        <v>94</v>
      </c>
      <c r="Z86" t="s">
        <v>116</v>
      </c>
      <c r="AA86" t="s">
        <v>116</v>
      </c>
      <c r="AB86" t="s">
        <v>96</v>
      </c>
      <c r="AC86">
        <v>412</v>
      </c>
      <c r="AD86" t="s">
        <v>104</v>
      </c>
      <c r="AE86" t="s">
        <v>98</v>
      </c>
      <c r="AF86" t="s">
        <v>99</v>
      </c>
      <c r="AG86" t="s">
        <v>104</v>
      </c>
      <c r="AH86" t="s">
        <v>98</v>
      </c>
      <c r="AI86" t="s">
        <v>100</v>
      </c>
      <c r="AJ86" t="s">
        <v>101</v>
      </c>
      <c r="AK86">
        <v>456</v>
      </c>
      <c r="AL86" t="s">
        <v>102</v>
      </c>
      <c r="AM86">
        <v>0</v>
      </c>
      <c r="AN86">
        <v>1296</v>
      </c>
      <c r="AO86">
        <v>1752</v>
      </c>
      <c r="AP86" t="s">
        <v>103</v>
      </c>
      <c r="AQ86" t="s">
        <v>104</v>
      </c>
      <c r="AR86" t="s">
        <v>105</v>
      </c>
      <c r="AS86" t="s">
        <v>106</v>
      </c>
      <c r="AT86">
        <v>1752</v>
      </c>
      <c r="AU86">
        <v>0</v>
      </c>
      <c r="AV86">
        <v>0</v>
      </c>
      <c r="AW86">
        <f>ROUND(SUM(RawData[[#This Row],[TotalBsmtSF]],RawData[[#This Row],[1stFlrSF]],RawData[[#This Row],[2ndFlrSF]]),-2)</f>
        <v>3500</v>
      </c>
      <c r="AX86">
        <v>1752</v>
      </c>
      <c r="AY86">
        <v>1</v>
      </c>
      <c r="AZ86">
        <v>0</v>
      </c>
      <c r="BA86">
        <v>2</v>
      </c>
      <c r="BB86">
        <v>0</v>
      </c>
      <c r="BC86">
        <v>2</v>
      </c>
      <c r="BD86">
        <v>1</v>
      </c>
      <c r="BE86" t="s">
        <v>104</v>
      </c>
      <c r="BF86">
        <v>6</v>
      </c>
      <c r="BG86" t="s">
        <v>107</v>
      </c>
      <c r="BH86">
        <v>1</v>
      </c>
      <c r="BI86" t="s">
        <v>97</v>
      </c>
      <c r="BJ86" t="s">
        <v>108</v>
      </c>
      <c r="BK86">
        <v>2005</v>
      </c>
      <c r="BL86" t="s">
        <v>109</v>
      </c>
      <c r="BM86">
        <v>2</v>
      </c>
      <c r="BN86">
        <v>576</v>
      </c>
      <c r="BO86" t="s">
        <v>98</v>
      </c>
      <c r="BP86" t="s">
        <v>98</v>
      </c>
      <c r="BQ86" t="s">
        <v>105</v>
      </c>
      <c r="BR86">
        <v>196</v>
      </c>
      <c r="BS86">
        <v>82</v>
      </c>
      <c r="BT86">
        <v>0</v>
      </c>
      <c r="BU86">
        <v>0</v>
      </c>
      <c r="BV86">
        <v>0</v>
      </c>
      <c r="BW86">
        <v>0</v>
      </c>
      <c r="BX86" t="s">
        <v>83</v>
      </c>
      <c r="BY86" t="s">
        <v>83</v>
      </c>
      <c r="BZ86" t="s">
        <v>83</v>
      </c>
      <c r="CA86">
        <v>0</v>
      </c>
      <c r="CB86">
        <v>2</v>
      </c>
      <c r="CC86">
        <v>2010</v>
      </c>
      <c r="CD86" t="s">
        <v>110</v>
      </c>
      <c r="CE86" t="s">
        <v>111</v>
      </c>
      <c r="CF86" s="8">
        <v>319900</v>
      </c>
      <c r="CG86" s="8">
        <f>RawData[[#This Row],[SalePrice]]/RawData[[#This Row],[TotalSF Rounded]]</f>
        <v>91.4</v>
      </c>
      <c r="CH86" s="8">
        <f>ROUND(RawData[[#This Row],[$/sqft]],-1)</f>
        <v>90</v>
      </c>
    </row>
    <row r="87" spans="1:86" x14ac:dyDescent="0.2">
      <c r="A87">
        <v>596</v>
      </c>
      <c r="B87">
        <v>20</v>
      </c>
      <c r="C87" t="s">
        <v>81</v>
      </c>
      <c r="D87">
        <v>69</v>
      </c>
      <c r="E87">
        <v>11302</v>
      </c>
      <c r="F87" s="19">
        <f>ROUND((RawData[[#This Row],[LotArea]]/43560), 2)</f>
        <v>0.26</v>
      </c>
      <c r="G87" t="s">
        <v>82</v>
      </c>
      <c r="H87" t="s">
        <v>83</v>
      </c>
      <c r="I87" t="s">
        <v>120</v>
      </c>
      <c r="J87" t="s">
        <v>85</v>
      </c>
      <c r="K87" t="s">
        <v>86</v>
      </c>
      <c r="L87" t="s">
        <v>87</v>
      </c>
      <c r="M87" t="s">
        <v>88</v>
      </c>
      <c r="N87" t="s">
        <v>200</v>
      </c>
      <c r="O87" t="s">
        <v>90</v>
      </c>
      <c r="P87" t="s">
        <v>90</v>
      </c>
      <c r="Q87" t="s">
        <v>91</v>
      </c>
      <c r="R87" t="s">
        <v>115</v>
      </c>
      <c r="S87">
        <v>8</v>
      </c>
      <c r="T87">
        <v>5</v>
      </c>
      <c r="U87">
        <v>2005</v>
      </c>
      <c r="V8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7">
        <v>2006</v>
      </c>
      <c r="X87" t="s">
        <v>93</v>
      </c>
      <c r="Y87" t="s">
        <v>94</v>
      </c>
      <c r="Z87" t="s">
        <v>95</v>
      </c>
      <c r="AA87" t="s">
        <v>246</v>
      </c>
      <c r="AB87" t="s">
        <v>96</v>
      </c>
      <c r="AC87">
        <v>238</v>
      </c>
      <c r="AD87" t="s">
        <v>97</v>
      </c>
      <c r="AE87" t="s">
        <v>98</v>
      </c>
      <c r="AF87" t="s">
        <v>99</v>
      </c>
      <c r="AG87" t="s">
        <v>97</v>
      </c>
      <c r="AH87" t="s">
        <v>98</v>
      </c>
      <c r="AI87" t="s">
        <v>97</v>
      </c>
      <c r="AJ87" t="s">
        <v>101</v>
      </c>
      <c r="AK87">
        <v>1422</v>
      </c>
      <c r="AL87" t="s">
        <v>102</v>
      </c>
      <c r="AM87">
        <v>0</v>
      </c>
      <c r="AN87">
        <v>392</v>
      </c>
      <c r="AO87">
        <v>1814</v>
      </c>
      <c r="AP87" t="s">
        <v>103</v>
      </c>
      <c r="AQ87" t="s">
        <v>104</v>
      </c>
      <c r="AR87" t="s">
        <v>105</v>
      </c>
      <c r="AS87" t="s">
        <v>106</v>
      </c>
      <c r="AT87">
        <v>1826</v>
      </c>
      <c r="AU87">
        <v>0</v>
      </c>
      <c r="AV87">
        <v>0</v>
      </c>
      <c r="AW87">
        <f>ROUND(SUM(RawData[[#This Row],[TotalBsmtSF]],RawData[[#This Row],[1stFlrSF]],RawData[[#This Row],[2ndFlrSF]]),-2)</f>
        <v>3600</v>
      </c>
      <c r="AX87">
        <v>1826</v>
      </c>
      <c r="AY87">
        <v>1</v>
      </c>
      <c r="AZ87">
        <v>0</v>
      </c>
      <c r="BA87">
        <v>2</v>
      </c>
      <c r="BB87">
        <v>0</v>
      </c>
      <c r="BC87">
        <v>3</v>
      </c>
      <c r="BD87">
        <v>1</v>
      </c>
      <c r="BE87" t="s">
        <v>97</v>
      </c>
      <c r="BF87">
        <v>7</v>
      </c>
      <c r="BG87" t="s">
        <v>107</v>
      </c>
      <c r="BH87">
        <v>1</v>
      </c>
      <c r="BI87" t="s">
        <v>98</v>
      </c>
      <c r="BJ87" t="s">
        <v>108</v>
      </c>
      <c r="BK87">
        <v>2005</v>
      </c>
      <c r="BL87" t="s">
        <v>157</v>
      </c>
      <c r="BM87">
        <v>3</v>
      </c>
      <c r="BN87">
        <v>758</v>
      </c>
      <c r="BO87" t="s">
        <v>98</v>
      </c>
      <c r="BP87" t="s">
        <v>98</v>
      </c>
      <c r="BQ87" t="s">
        <v>105</v>
      </c>
      <c r="BR87">
        <v>180</v>
      </c>
      <c r="BS87">
        <v>75</v>
      </c>
      <c r="BT87">
        <v>0</v>
      </c>
      <c r="BU87">
        <v>0</v>
      </c>
      <c r="BV87">
        <v>120</v>
      </c>
      <c r="BW87">
        <v>0</v>
      </c>
      <c r="BX87" t="s">
        <v>83</v>
      </c>
      <c r="BY87" t="s">
        <v>83</v>
      </c>
      <c r="BZ87" t="s">
        <v>83</v>
      </c>
      <c r="CA87">
        <v>0</v>
      </c>
      <c r="CB87">
        <v>8</v>
      </c>
      <c r="CC87">
        <v>2006</v>
      </c>
      <c r="CD87" t="s">
        <v>158</v>
      </c>
      <c r="CE87" t="s">
        <v>159</v>
      </c>
      <c r="CF87" s="8">
        <v>319000</v>
      </c>
      <c r="CG87" s="8">
        <f>RawData[[#This Row],[SalePrice]]/RawData[[#This Row],[TotalSF Rounded]]</f>
        <v>88.611111111111114</v>
      </c>
      <c r="CH87" s="8">
        <f>ROUND(RawData[[#This Row],[$/sqft]],-1)</f>
        <v>90</v>
      </c>
    </row>
    <row r="88" spans="1:86" x14ac:dyDescent="0.2">
      <c r="A88">
        <v>351</v>
      </c>
      <c r="B88">
        <v>120</v>
      </c>
      <c r="C88" t="s">
        <v>81</v>
      </c>
      <c r="D88">
        <v>68</v>
      </c>
      <c r="E88">
        <v>7820</v>
      </c>
      <c r="F88" s="19">
        <f>ROUND((RawData[[#This Row],[LotArea]]/43560), 2)</f>
        <v>0.18</v>
      </c>
      <c r="G88" t="s">
        <v>82</v>
      </c>
      <c r="H88" t="s">
        <v>83</v>
      </c>
      <c r="I88" t="s">
        <v>120</v>
      </c>
      <c r="J88" t="s">
        <v>85</v>
      </c>
      <c r="K88" t="s">
        <v>86</v>
      </c>
      <c r="L88" t="s">
        <v>87</v>
      </c>
      <c r="M88" t="s">
        <v>88</v>
      </c>
      <c r="N88" t="s">
        <v>154</v>
      </c>
      <c r="O88" t="s">
        <v>90</v>
      </c>
      <c r="P88" t="s">
        <v>90</v>
      </c>
      <c r="Q88" t="s">
        <v>179</v>
      </c>
      <c r="R88" t="s">
        <v>115</v>
      </c>
      <c r="S88">
        <v>9</v>
      </c>
      <c r="T88">
        <v>5</v>
      </c>
      <c r="U88">
        <v>2007</v>
      </c>
      <c r="V8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8">
        <v>2007</v>
      </c>
      <c r="X88" t="s">
        <v>152</v>
      </c>
      <c r="Y88" t="s">
        <v>94</v>
      </c>
      <c r="Z88" t="s">
        <v>116</v>
      </c>
      <c r="AA88" t="s">
        <v>116</v>
      </c>
      <c r="AB88" t="s">
        <v>96</v>
      </c>
      <c r="AC88">
        <v>362</v>
      </c>
      <c r="AD88" t="s">
        <v>104</v>
      </c>
      <c r="AE88" t="s">
        <v>98</v>
      </c>
      <c r="AF88" t="s">
        <v>99</v>
      </c>
      <c r="AG88" t="s">
        <v>104</v>
      </c>
      <c r="AH88" t="s">
        <v>98</v>
      </c>
      <c r="AI88" t="s">
        <v>100</v>
      </c>
      <c r="AJ88" t="s">
        <v>102</v>
      </c>
      <c r="AK88">
        <v>0</v>
      </c>
      <c r="AL88" t="s">
        <v>102</v>
      </c>
      <c r="AM88">
        <v>0</v>
      </c>
      <c r="AN88">
        <v>1869</v>
      </c>
      <c r="AO88">
        <v>1869</v>
      </c>
      <c r="AP88" t="s">
        <v>103</v>
      </c>
      <c r="AQ88" t="s">
        <v>104</v>
      </c>
      <c r="AR88" t="s">
        <v>105</v>
      </c>
      <c r="AS88" t="s">
        <v>106</v>
      </c>
      <c r="AT88">
        <v>1869</v>
      </c>
      <c r="AU88">
        <v>0</v>
      </c>
      <c r="AV88">
        <v>0</v>
      </c>
      <c r="AW88">
        <f>ROUND(SUM(RawData[[#This Row],[TotalBsmtSF]],RawData[[#This Row],[1stFlrSF]],RawData[[#This Row],[2ndFlrSF]]),-2)</f>
        <v>3700</v>
      </c>
      <c r="AX88">
        <v>1869</v>
      </c>
      <c r="AY88">
        <v>0</v>
      </c>
      <c r="AZ88">
        <v>0</v>
      </c>
      <c r="BA88">
        <v>2</v>
      </c>
      <c r="BB88">
        <v>0</v>
      </c>
      <c r="BC88">
        <v>2</v>
      </c>
      <c r="BD88">
        <v>1</v>
      </c>
      <c r="BE88" t="s">
        <v>104</v>
      </c>
      <c r="BF88">
        <v>6</v>
      </c>
      <c r="BG88" t="s">
        <v>107</v>
      </c>
      <c r="BH88">
        <v>1</v>
      </c>
      <c r="BI88" t="s">
        <v>97</v>
      </c>
      <c r="BJ88" t="s">
        <v>108</v>
      </c>
      <c r="BK88">
        <v>2007</v>
      </c>
      <c r="BL88" t="s">
        <v>109</v>
      </c>
      <c r="BM88">
        <v>2</v>
      </c>
      <c r="BN88">
        <v>617</v>
      </c>
      <c r="BO88" t="s">
        <v>98</v>
      </c>
      <c r="BP88" t="s">
        <v>98</v>
      </c>
      <c r="BQ88" t="s">
        <v>105</v>
      </c>
      <c r="BR88">
        <v>210</v>
      </c>
      <c r="BS88">
        <v>54</v>
      </c>
      <c r="BT88">
        <v>0</v>
      </c>
      <c r="BU88">
        <v>0</v>
      </c>
      <c r="BV88">
        <v>0</v>
      </c>
      <c r="BW88">
        <v>0</v>
      </c>
      <c r="BX88" t="s">
        <v>83</v>
      </c>
      <c r="BY88" t="s">
        <v>83</v>
      </c>
      <c r="BZ88" t="s">
        <v>83</v>
      </c>
      <c r="CA88">
        <v>0</v>
      </c>
      <c r="CB88">
        <v>12</v>
      </c>
      <c r="CC88">
        <v>2007</v>
      </c>
      <c r="CD88" t="s">
        <v>158</v>
      </c>
      <c r="CE88" t="s">
        <v>159</v>
      </c>
      <c r="CF88" s="8">
        <v>318061</v>
      </c>
      <c r="CG88" s="8">
        <f>RawData[[#This Row],[SalePrice]]/RawData[[#This Row],[TotalSF Rounded]]</f>
        <v>85.962432432432436</v>
      </c>
      <c r="CH88" s="8">
        <f>ROUND(RawData[[#This Row],[$/sqft]],-1)</f>
        <v>90</v>
      </c>
    </row>
    <row r="89" spans="1:86" x14ac:dyDescent="0.2">
      <c r="A89">
        <v>239</v>
      </c>
      <c r="B89">
        <v>20</v>
      </c>
      <c r="C89" t="s">
        <v>81</v>
      </c>
      <c r="D89">
        <v>93</v>
      </c>
      <c r="E89">
        <v>12030</v>
      </c>
      <c r="F89" s="19">
        <f>ROUND((RawData[[#This Row],[LotArea]]/43560), 2)</f>
        <v>0.28000000000000003</v>
      </c>
      <c r="G89" t="s">
        <v>82</v>
      </c>
      <c r="H89" t="s">
        <v>83</v>
      </c>
      <c r="I89" t="s">
        <v>84</v>
      </c>
      <c r="J89" t="s">
        <v>85</v>
      </c>
      <c r="K89" t="s">
        <v>86</v>
      </c>
      <c r="L89" t="s">
        <v>87</v>
      </c>
      <c r="M89" t="s">
        <v>88</v>
      </c>
      <c r="N89" t="s">
        <v>154</v>
      </c>
      <c r="O89" t="s">
        <v>90</v>
      </c>
      <c r="P89" t="s">
        <v>90</v>
      </c>
      <c r="Q89" t="s">
        <v>91</v>
      </c>
      <c r="R89" t="s">
        <v>115</v>
      </c>
      <c r="S89">
        <v>8</v>
      </c>
      <c r="T89">
        <v>5</v>
      </c>
      <c r="U89">
        <v>2007</v>
      </c>
      <c r="V8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9">
        <v>2007</v>
      </c>
      <c r="X89" t="s">
        <v>152</v>
      </c>
      <c r="Y89" t="s">
        <v>94</v>
      </c>
      <c r="Z89" t="s">
        <v>95</v>
      </c>
      <c r="AA89" t="s">
        <v>95</v>
      </c>
      <c r="AB89" t="s">
        <v>96</v>
      </c>
      <c r="AC89">
        <v>254</v>
      </c>
      <c r="AD89" t="s">
        <v>104</v>
      </c>
      <c r="AE89" t="s">
        <v>98</v>
      </c>
      <c r="AF89" t="s">
        <v>99</v>
      </c>
      <c r="AG89" t="s">
        <v>104</v>
      </c>
      <c r="AH89" t="s">
        <v>98</v>
      </c>
      <c r="AI89" t="s">
        <v>100</v>
      </c>
      <c r="AJ89" t="s">
        <v>102</v>
      </c>
      <c r="AK89">
        <v>0</v>
      </c>
      <c r="AL89" t="s">
        <v>102</v>
      </c>
      <c r="AM89">
        <v>0</v>
      </c>
      <c r="AN89">
        <v>1694</v>
      </c>
      <c r="AO89">
        <v>1694</v>
      </c>
      <c r="AP89" t="s">
        <v>103</v>
      </c>
      <c r="AQ89" t="s">
        <v>104</v>
      </c>
      <c r="AR89" t="s">
        <v>105</v>
      </c>
      <c r="AS89" t="s">
        <v>106</v>
      </c>
      <c r="AT89">
        <v>1694</v>
      </c>
      <c r="AU89">
        <v>0</v>
      </c>
      <c r="AV89">
        <v>0</v>
      </c>
      <c r="AW89">
        <f>ROUND(SUM(RawData[[#This Row],[TotalBsmtSF]],RawData[[#This Row],[1stFlrSF]],RawData[[#This Row],[2ndFlrSF]]),-2)</f>
        <v>3400</v>
      </c>
      <c r="AX89">
        <v>1694</v>
      </c>
      <c r="AY89">
        <v>0</v>
      </c>
      <c r="AZ89">
        <v>0</v>
      </c>
      <c r="BA89">
        <v>2</v>
      </c>
      <c r="BB89">
        <v>0</v>
      </c>
      <c r="BC89">
        <v>3</v>
      </c>
      <c r="BD89">
        <v>1</v>
      </c>
      <c r="BE89" t="s">
        <v>97</v>
      </c>
      <c r="BF89">
        <v>7</v>
      </c>
      <c r="BG89" t="s">
        <v>107</v>
      </c>
      <c r="BH89">
        <v>0</v>
      </c>
      <c r="BI89" t="s">
        <v>83</v>
      </c>
      <c r="BJ89" t="s">
        <v>108</v>
      </c>
      <c r="BK89">
        <v>2007</v>
      </c>
      <c r="BL89" t="s">
        <v>157</v>
      </c>
      <c r="BM89">
        <v>3</v>
      </c>
      <c r="BN89">
        <v>818</v>
      </c>
      <c r="BO89" t="s">
        <v>98</v>
      </c>
      <c r="BP89" t="s">
        <v>98</v>
      </c>
      <c r="BQ89" t="s">
        <v>105</v>
      </c>
      <c r="BR89">
        <v>168</v>
      </c>
      <c r="BS89">
        <v>228</v>
      </c>
      <c r="BT89">
        <v>0</v>
      </c>
      <c r="BU89">
        <v>0</v>
      </c>
      <c r="BV89">
        <v>0</v>
      </c>
      <c r="BW89">
        <v>0</v>
      </c>
      <c r="BX89" t="s">
        <v>83</v>
      </c>
      <c r="BY89" t="s">
        <v>83</v>
      </c>
      <c r="BZ89" t="s">
        <v>83</v>
      </c>
      <c r="CA89">
        <v>0</v>
      </c>
      <c r="CB89">
        <v>12</v>
      </c>
      <c r="CC89">
        <v>2007</v>
      </c>
      <c r="CD89" t="s">
        <v>158</v>
      </c>
      <c r="CE89" t="s">
        <v>159</v>
      </c>
      <c r="CF89" s="8">
        <v>318000</v>
      </c>
      <c r="CG89" s="8">
        <f>RawData[[#This Row],[SalePrice]]/RawData[[#This Row],[TotalSF Rounded]]</f>
        <v>93.529411764705884</v>
      </c>
      <c r="CH89" s="8">
        <f>ROUND(RawData[[#This Row],[$/sqft]],-1)</f>
        <v>90</v>
      </c>
    </row>
    <row r="90" spans="1:86" x14ac:dyDescent="0.2">
      <c r="A90">
        <v>1116</v>
      </c>
      <c r="B90">
        <v>20</v>
      </c>
      <c r="C90" t="s">
        <v>81</v>
      </c>
      <c r="D90">
        <v>93</v>
      </c>
      <c r="E90">
        <v>12085</v>
      </c>
      <c r="F90" s="19">
        <f>ROUND((RawData[[#This Row],[LotArea]]/43560), 2)</f>
        <v>0.28000000000000003</v>
      </c>
      <c r="G90" t="s">
        <v>82</v>
      </c>
      <c r="H90" t="s">
        <v>83</v>
      </c>
      <c r="I90" t="s">
        <v>84</v>
      </c>
      <c r="J90" t="s">
        <v>85</v>
      </c>
      <c r="K90" t="s">
        <v>86</v>
      </c>
      <c r="L90" t="s">
        <v>87</v>
      </c>
      <c r="M90" t="s">
        <v>88</v>
      </c>
      <c r="N90" t="s">
        <v>154</v>
      </c>
      <c r="O90" t="s">
        <v>90</v>
      </c>
      <c r="P90" t="s">
        <v>90</v>
      </c>
      <c r="Q90" t="s">
        <v>91</v>
      </c>
      <c r="R90" t="s">
        <v>115</v>
      </c>
      <c r="S90">
        <v>8</v>
      </c>
      <c r="T90">
        <v>5</v>
      </c>
      <c r="U90">
        <v>2007</v>
      </c>
      <c r="V9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0">
        <v>2007</v>
      </c>
      <c r="X90" t="s">
        <v>152</v>
      </c>
      <c r="Y90" t="s">
        <v>94</v>
      </c>
      <c r="Z90" t="s">
        <v>95</v>
      </c>
      <c r="AA90" t="s">
        <v>95</v>
      </c>
      <c r="AB90" t="s">
        <v>137</v>
      </c>
      <c r="AC90">
        <v>328</v>
      </c>
      <c r="AD90" t="s">
        <v>97</v>
      </c>
      <c r="AE90" t="s">
        <v>98</v>
      </c>
      <c r="AF90" t="s">
        <v>99</v>
      </c>
      <c r="AG90" t="s">
        <v>104</v>
      </c>
      <c r="AH90" t="s">
        <v>98</v>
      </c>
      <c r="AI90" t="s">
        <v>100</v>
      </c>
      <c r="AJ90" t="s">
        <v>101</v>
      </c>
      <c r="AK90">
        <v>1004</v>
      </c>
      <c r="AL90" t="s">
        <v>102</v>
      </c>
      <c r="AM90">
        <v>0</v>
      </c>
      <c r="AN90">
        <v>730</v>
      </c>
      <c r="AO90">
        <v>1734</v>
      </c>
      <c r="AP90" t="s">
        <v>103</v>
      </c>
      <c r="AQ90" t="s">
        <v>104</v>
      </c>
      <c r="AR90" t="s">
        <v>105</v>
      </c>
      <c r="AS90" t="s">
        <v>106</v>
      </c>
      <c r="AT90">
        <v>1734</v>
      </c>
      <c r="AU90">
        <v>0</v>
      </c>
      <c r="AV90">
        <v>0</v>
      </c>
      <c r="AW90">
        <f>ROUND(SUM(RawData[[#This Row],[TotalBsmtSF]],RawData[[#This Row],[1stFlrSF]],RawData[[#This Row],[2ndFlrSF]]),-2)</f>
        <v>3500</v>
      </c>
      <c r="AX90">
        <v>1734</v>
      </c>
      <c r="AY90">
        <v>1</v>
      </c>
      <c r="AZ90">
        <v>0</v>
      </c>
      <c r="BA90">
        <v>2</v>
      </c>
      <c r="BB90">
        <v>0</v>
      </c>
      <c r="BC90">
        <v>3</v>
      </c>
      <c r="BD90">
        <v>1</v>
      </c>
      <c r="BE90" t="s">
        <v>104</v>
      </c>
      <c r="BF90">
        <v>7</v>
      </c>
      <c r="BG90" t="s">
        <v>107</v>
      </c>
      <c r="BH90">
        <v>1</v>
      </c>
      <c r="BI90" t="s">
        <v>97</v>
      </c>
      <c r="BJ90" t="s">
        <v>108</v>
      </c>
      <c r="BK90">
        <v>2007</v>
      </c>
      <c r="BL90" t="s">
        <v>109</v>
      </c>
      <c r="BM90">
        <v>3</v>
      </c>
      <c r="BN90">
        <v>928</v>
      </c>
      <c r="BO90" t="s">
        <v>98</v>
      </c>
      <c r="BP90" t="s">
        <v>98</v>
      </c>
      <c r="BQ90" t="s">
        <v>105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 t="s">
        <v>83</v>
      </c>
      <c r="BY90" t="s">
        <v>83</v>
      </c>
      <c r="BZ90" t="s">
        <v>83</v>
      </c>
      <c r="CA90">
        <v>0</v>
      </c>
      <c r="CB90">
        <v>11</v>
      </c>
      <c r="CC90">
        <v>2007</v>
      </c>
      <c r="CD90" t="s">
        <v>158</v>
      </c>
      <c r="CE90" t="s">
        <v>159</v>
      </c>
      <c r="CF90" s="8">
        <v>318000</v>
      </c>
      <c r="CG90" s="8">
        <f>RawData[[#This Row],[SalePrice]]/RawData[[#This Row],[TotalSF Rounded]]</f>
        <v>90.857142857142861</v>
      </c>
      <c r="CH90" s="8">
        <f>ROUND(RawData[[#This Row],[$/sqft]],-1)</f>
        <v>90</v>
      </c>
    </row>
    <row r="91" spans="1:86" x14ac:dyDescent="0.2">
      <c r="A91">
        <v>66</v>
      </c>
      <c r="B91">
        <v>60</v>
      </c>
      <c r="C91" t="s">
        <v>81</v>
      </c>
      <c r="D91">
        <v>76</v>
      </c>
      <c r="E91">
        <v>9591</v>
      </c>
      <c r="F91" s="19">
        <f>ROUND((RawData[[#This Row],[LotArea]]/43560), 2)</f>
        <v>0.22</v>
      </c>
      <c r="G91" t="s">
        <v>82</v>
      </c>
      <c r="H91" t="s">
        <v>83</v>
      </c>
      <c r="I91" t="s">
        <v>84</v>
      </c>
      <c r="J91" t="s">
        <v>85</v>
      </c>
      <c r="K91" t="s">
        <v>86</v>
      </c>
      <c r="L91" t="s">
        <v>87</v>
      </c>
      <c r="M91" t="s">
        <v>88</v>
      </c>
      <c r="N91" t="s">
        <v>154</v>
      </c>
      <c r="O91" t="s">
        <v>90</v>
      </c>
      <c r="P91" t="s">
        <v>90</v>
      </c>
      <c r="Q91" t="s">
        <v>91</v>
      </c>
      <c r="R91" t="s">
        <v>92</v>
      </c>
      <c r="S91">
        <v>8</v>
      </c>
      <c r="T91">
        <v>5</v>
      </c>
      <c r="U91">
        <v>2004</v>
      </c>
      <c r="V9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1">
        <v>2005</v>
      </c>
      <c r="X91" t="s">
        <v>93</v>
      </c>
      <c r="Y91" t="s">
        <v>94</v>
      </c>
      <c r="Z91" t="s">
        <v>95</v>
      </c>
      <c r="AA91" t="s">
        <v>95</v>
      </c>
      <c r="AB91" t="s">
        <v>96</v>
      </c>
      <c r="AC91">
        <v>344</v>
      </c>
      <c r="AD91" t="s">
        <v>97</v>
      </c>
      <c r="AE91" t="s">
        <v>98</v>
      </c>
      <c r="AF91" t="s">
        <v>99</v>
      </c>
      <c r="AG91" t="s">
        <v>104</v>
      </c>
      <c r="AH91" t="s">
        <v>98</v>
      </c>
      <c r="AI91" t="s">
        <v>130</v>
      </c>
      <c r="AJ91" t="s">
        <v>102</v>
      </c>
      <c r="AK91">
        <v>0</v>
      </c>
      <c r="AL91" t="s">
        <v>102</v>
      </c>
      <c r="AM91">
        <v>0</v>
      </c>
      <c r="AN91">
        <v>1143</v>
      </c>
      <c r="AO91">
        <v>1143</v>
      </c>
      <c r="AP91" t="s">
        <v>103</v>
      </c>
      <c r="AQ91" t="s">
        <v>104</v>
      </c>
      <c r="AR91" t="s">
        <v>105</v>
      </c>
      <c r="AS91" t="s">
        <v>106</v>
      </c>
      <c r="AT91">
        <v>1143</v>
      </c>
      <c r="AU91">
        <v>1330</v>
      </c>
      <c r="AV91">
        <v>0</v>
      </c>
      <c r="AW91">
        <f>ROUND(SUM(RawData[[#This Row],[TotalBsmtSF]],RawData[[#This Row],[1stFlrSF]],RawData[[#This Row],[2ndFlrSF]]),-2)</f>
        <v>3600</v>
      </c>
      <c r="AX91">
        <v>2473</v>
      </c>
      <c r="AY91">
        <v>0</v>
      </c>
      <c r="AZ91">
        <v>0</v>
      </c>
      <c r="BA91">
        <v>2</v>
      </c>
      <c r="BB91">
        <v>1</v>
      </c>
      <c r="BC91">
        <v>4</v>
      </c>
      <c r="BD91">
        <v>1</v>
      </c>
      <c r="BE91" t="s">
        <v>97</v>
      </c>
      <c r="BF91">
        <v>9</v>
      </c>
      <c r="BG91" t="s">
        <v>107</v>
      </c>
      <c r="BH91">
        <v>1</v>
      </c>
      <c r="BI91" t="s">
        <v>97</v>
      </c>
      <c r="BJ91" t="s">
        <v>156</v>
      </c>
      <c r="BK91">
        <v>2004</v>
      </c>
      <c r="BL91" t="s">
        <v>109</v>
      </c>
      <c r="BM91">
        <v>3</v>
      </c>
      <c r="BN91">
        <v>852</v>
      </c>
      <c r="BO91" t="s">
        <v>98</v>
      </c>
      <c r="BP91" t="s">
        <v>98</v>
      </c>
      <c r="BQ91" t="s">
        <v>105</v>
      </c>
      <c r="BR91">
        <v>192</v>
      </c>
      <c r="BS91">
        <v>151</v>
      </c>
      <c r="BT91">
        <v>0</v>
      </c>
      <c r="BU91">
        <v>0</v>
      </c>
      <c r="BV91">
        <v>0</v>
      </c>
      <c r="BW91">
        <v>0</v>
      </c>
      <c r="BX91" t="s">
        <v>83</v>
      </c>
      <c r="BY91" t="s">
        <v>83</v>
      </c>
      <c r="BZ91" t="s">
        <v>83</v>
      </c>
      <c r="CA91">
        <v>0</v>
      </c>
      <c r="CB91">
        <v>10</v>
      </c>
      <c r="CC91">
        <v>2007</v>
      </c>
      <c r="CD91" t="s">
        <v>110</v>
      </c>
      <c r="CE91" t="s">
        <v>111</v>
      </c>
      <c r="CF91" s="8">
        <v>317000</v>
      </c>
      <c r="CG91" s="8">
        <f>RawData[[#This Row],[SalePrice]]/RawData[[#This Row],[TotalSF Rounded]]</f>
        <v>88.055555555555557</v>
      </c>
      <c r="CH91" s="8">
        <f>ROUND(RawData[[#This Row],[$/sqft]],-1)</f>
        <v>90</v>
      </c>
    </row>
    <row r="92" spans="1:86" x14ac:dyDescent="0.2">
      <c r="A92">
        <v>569</v>
      </c>
      <c r="B92">
        <v>50</v>
      </c>
      <c r="C92" t="s">
        <v>81</v>
      </c>
      <c r="D92">
        <v>79</v>
      </c>
      <c r="E92">
        <v>12327</v>
      </c>
      <c r="F92" s="19">
        <f>ROUND((RawData[[#This Row],[LotArea]]/43560), 2)</f>
        <v>0.28000000000000003</v>
      </c>
      <c r="G92" t="s">
        <v>82</v>
      </c>
      <c r="H92" t="s">
        <v>83</v>
      </c>
      <c r="I92" t="s">
        <v>120</v>
      </c>
      <c r="J92" t="s">
        <v>195</v>
      </c>
      <c r="K92" t="s">
        <v>86</v>
      </c>
      <c r="L92" t="s">
        <v>87</v>
      </c>
      <c r="M92" t="s">
        <v>194</v>
      </c>
      <c r="N92" t="s">
        <v>170</v>
      </c>
      <c r="O92" t="s">
        <v>90</v>
      </c>
      <c r="P92" t="s">
        <v>90</v>
      </c>
      <c r="Q92" t="s">
        <v>91</v>
      </c>
      <c r="R92" t="s">
        <v>132</v>
      </c>
      <c r="S92">
        <v>8</v>
      </c>
      <c r="T92">
        <v>8</v>
      </c>
      <c r="U92">
        <v>1983</v>
      </c>
      <c r="V9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92">
        <v>2009</v>
      </c>
      <c r="X92" t="s">
        <v>93</v>
      </c>
      <c r="Y92" t="s">
        <v>94</v>
      </c>
      <c r="Z92" t="s">
        <v>124</v>
      </c>
      <c r="AA92" t="s">
        <v>124</v>
      </c>
      <c r="AB92" t="s">
        <v>117</v>
      </c>
      <c r="AC92">
        <v>0</v>
      </c>
      <c r="AD92" t="s">
        <v>97</v>
      </c>
      <c r="AE92" t="s">
        <v>98</v>
      </c>
      <c r="AF92" t="s">
        <v>118</v>
      </c>
      <c r="AG92" t="s">
        <v>97</v>
      </c>
      <c r="AH92" t="s">
        <v>98</v>
      </c>
      <c r="AI92" t="s">
        <v>97</v>
      </c>
      <c r="AJ92" t="s">
        <v>101</v>
      </c>
      <c r="AK92">
        <v>1441</v>
      </c>
      <c r="AL92" t="s">
        <v>102</v>
      </c>
      <c r="AM92">
        <v>0</v>
      </c>
      <c r="AN92">
        <v>55</v>
      </c>
      <c r="AO92">
        <v>1496</v>
      </c>
      <c r="AP92" t="s">
        <v>103</v>
      </c>
      <c r="AQ92" t="s">
        <v>104</v>
      </c>
      <c r="AR92" t="s">
        <v>105</v>
      </c>
      <c r="AS92" t="s">
        <v>106</v>
      </c>
      <c r="AT92">
        <v>1496</v>
      </c>
      <c r="AU92">
        <v>636</v>
      </c>
      <c r="AV92">
        <v>0</v>
      </c>
      <c r="AW92">
        <f>ROUND(SUM(RawData[[#This Row],[TotalBsmtSF]],RawData[[#This Row],[1stFlrSF]],RawData[[#This Row],[2ndFlrSF]]),-2)</f>
        <v>3600</v>
      </c>
      <c r="AX92">
        <v>2132</v>
      </c>
      <c r="AY92">
        <v>1</v>
      </c>
      <c r="AZ92">
        <v>0</v>
      </c>
      <c r="BA92">
        <v>1</v>
      </c>
      <c r="BB92">
        <v>1</v>
      </c>
      <c r="BC92">
        <v>1</v>
      </c>
      <c r="BD92">
        <v>1</v>
      </c>
      <c r="BE92" t="s">
        <v>97</v>
      </c>
      <c r="BF92">
        <v>5</v>
      </c>
      <c r="BG92" t="s">
        <v>224</v>
      </c>
      <c r="BH92">
        <v>1</v>
      </c>
      <c r="BI92" t="s">
        <v>97</v>
      </c>
      <c r="BJ92" t="s">
        <v>156</v>
      </c>
      <c r="BK92">
        <v>1983</v>
      </c>
      <c r="BL92" t="s">
        <v>157</v>
      </c>
      <c r="BM92">
        <v>2</v>
      </c>
      <c r="BN92">
        <v>612</v>
      </c>
      <c r="BO92" t="s">
        <v>97</v>
      </c>
      <c r="BP92" t="s">
        <v>98</v>
      </c>
      <c r="BQ92" t="s">
        <v>105</v>
      </c>
      <c r="BR92">
        <v>349</v>
      </c>
      <c r="BS92">
        <v>40</v>
      </c>
      <c r="BT92">
        <v>0</v>
      </c>
      <c r="BU92">
        <v>0</v>
      </c>
      <c r="BV92">
        <v>0</v>
      </c>
      <c r="BW92">
        <v>0</v>
      </c>
      <c r="BX92" t="s">
        <v>83</v>
      </c>
      <c r="BY92" t="s">
        <v>83</v>
      </c>
      <c r="BZ92" t="s">
        <v>83</v>
      </c>
      <c r="CA92">
        <v>0</v>
      </c>
      <c r="CB92">
        <v>9</v>
      </c>
      <c r="CC92">
        <v>2009</v>
      </c>
      <c r="CD92" t="s">
        <v>110</v>
      </c>
      <c r="CE92" t="s">
        <v>111</v>
      </c>
      <c r="CF92" s="8">
        <v>316600</v>
      </c>
      <c r="CG92" s="8">
        <f>RawData[[#This Row],[SalePrice]]/RawData[[#This Row],[TotalSF Rounded]]</f>
        <v>87.944444444444443</v>
      </c>
      <c r="CH92" s="8">
        <f>ROUND(RawData[[#This Row],[$/sqft]],-1)</f>
        <v>90</v>
      </c>
    </row>
    <row r="93" spans="1:86" x14ac:dyDescent="0.2">
      <c r="A93">
        <v>525</v>
      </c>
      <c r="B93">
        <v>60</v>
      </c>
      <c r="C93" t="s">
        <v>81</v>
      </c>
      <c r="D93">
        <v>95</v>
      </c>
      <c r="E93">
        <v>11787</v>
      </c>
      <c r="F93" s="19">
        <f>ROUND((RawData[[#This Row],[LotArea]]/43560), 2)</f>
        <v>0.27</v>
      </c>
      <c r="G93" t="s">
        <v>82</v>
      </c>
      <c r="H93" t="s">
        <v>83</v>
      </c>
      <c r="I93" t="s">
        <v>120</v>
      </c>
      <c r="J93" t="s">
        <v>85</v>
      </c>
      <c r="K93" t="s">
        <v>86</v>
      </c>
      <c r="L93" t="s">
        <v>87</v>
      </c>
      <c r="M93" t="s">
        <v>88</v>
      </c>
      <c r="N93" t="s">
        <v>129</v>
      </c>
      <c r="O93" t="s">
        <v>90</v>
      </c>
      <c r="P93" t="s">
        <v>90</v>
      </c>
      <c r="Q93" t="s">
        <v>91</v>
      </c>
      <c r="R93" t="s">
        <v>92</v>
      </c>
      <c r="S93">
        <v>7</v>
      </c>
      <c r="T93">
        <v>5</v>
      </c>
      <c r="U93">
        <v>1996</v>
      </c>
      <c r="V9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93">
        <v>1997</v>
      </c>
      <c r="X93" t="s">
        <v>93</v>
      </c>
      <c r="Y93" t="s">
        <v>94</v>
      </c>
      <c r="Z93" t="s">
        <v>95</v>
      </c>
      <c r="AA93" t="s">
        <v>95</v>
      </c>
      <c r="AB93" t="s">
        <v>96</v>
      </c>
      <c r="AC93">
        <v>594</v>
      </c>
      <c r="AD93" t="s">
        <v>97</v>
      </c>
      <c r="AE93" t="s">
        <v>98</v>
      </c>
      <c r="AF93" t="s">
        <v>99</v>
      </c>
      <c r="AG93" t="s">
        <v>97</v>
      </c>
      <c r="AH93" t="s">
        <v>98</v>
      </c>
      <c r="AI93" t="s">
        <v>100</v>
      </c>
      <c r="AJ93" t="s">
        <v>101</v>
      </c>
      <c r="AK93">
        <v>719</v>
      </c>
      <c r="AL93" t="s">
        <v>102</v>
      </c>
      <c r="AM93">
        <v>0</v>
      </c>
      <c r="AN93">
        <v>660</v>
      </c>
      <c r="AO93">
        <v>1379</v>
      </c>
      <c r="AP93" t="s">
        <v>103</v>
      </c>
      <c r="AQ93" t="s">
        <v>104</v>
      </c>
      <c r="AR93" t="s">
        <v>105</v>
      </c>
      <c r="AS93" t="s">
        <v>106</v>
      </c>
      <c r="AT93">
        <v>1383</v>
      </c>
      <c r="AU93">
        <v>1015</v>
      </c>
      <c r="AV93">
        <v>0</v>
      </c>
      <c r="AW93">
        <f>ROUND(SUM(RawData[[#This Row],[TotalBsmtSF]],RawData[[#This Row],[1stFlrSF]],RawData[[#This Row],[2ndFlrSF]]),-2)</f>
        <v>3800</v>
      </c>
      <c r="AX93">
        <v>2398</v>
      </c>
      <c r="AY93">
        <v>1</v>
      </c>
      <c r="AZ93">
        <v>0</v>
      </c>
      <c r="BA93">
        <v>2</v>
      </c>
      <c r="BB93">
        <v>1</v>
      </c>
      <c r="BC93">
        <v>3</v>
      </c>
      <c r="BD93">
        <v>1</v>
      </c>
      <c r="BE93" t="s">
        <v>97</v>
      </c>
      <c r="BF93">
        <v>8</v>
      </c>
      <c r="BG93" t="s">
        <v>107</v>
      </c>
      <c r="BH93">
        <v>1</v>
      </c>
      <c r="BI93" t="s">
        <v>98</v>
      </c>
      <c r="BJ93" t="s">
        <v>108</v>
      </c>
      <c r="BK93">
        <v>1996</v>
      </c>
      <c r="BL93" t="s">
        <v>157</v>
      </c>
      <c r="BM93">
        <v>3</v>
      </c>
      <c r="BN93">
        <v>834</v>
      </c>
      <c r="BO93" t="s">
        <v>98</v>
      </c>
      <c r="BP93" t="s">
        <v>98</v>
      </c>
      <c r="BQ93" t="s">
        <v>105</v>
      </c>
      <c r="BR93">
        <v>239</v>
      </c>
      <c r="BS93">
        <v>60</v>
      </c>
      <c r="BT93">
        <v>0</v>
      </c>
      <c r="BU93">
        <v>0</v>
      </c>
      <c r="BV93">
        <v>0</v>
      </c>
      <c r="BW93">
        <v>0</v>
      </c>
      <c r="BX93" t="s">
        <v>83</v>
      </c>
      <c r="BY93" t="s">
        <v>83</v>
      </c>
      <c r="BZ93" t="s">
        <v>83</v>
      </c>
      <c r="CA93">
        <v>0</v>
      </c>
      <c r="CB93">
        <v>8</v>
      </c>
      <c r="CC93">
        <v>2007</v>
      </c>
      <c r="CD93" t="s">
        <v>110</v>
      </c>
      <c r="CE93" t="s">
        <v>111</v>
      </c>
      <c r="CF93" s="8">
        <v>315750</v>
      </c>
      <c r="CG93" s="8">
        <f>RawData[[#This Row],[SalePrice]]/RawData[[#This Row],[TotalSF Rounded]]</f>
        <v>83.09210526315789</v>
      </c>
      <c r="CH93" s="8">
        <f>ROUND(RawData[[#This Row],[$/sqft]],-1)</f>
        <v>80</v>
      </c>
    </row>
    <row r="94" spans="1:86" x14ac:dyDescent="0.2">
      <c r="A94">
        <v>1037</v>
      </c>
      <c r="B94">
        <v>20</v>
      </c>
      <c r="C94" t="s">
        <v>81</v>
      </c>
      <c r="D94">
        <v>89</v>
      </c>
      <c r="E94">
        <v>12898</v>
      </c>
      <c r="F94" s="19">
        <f>ROUND((RawData[[#This Row],[LotArea]]/43560), 2)</f>
        <v>0.3</v>
      </c>
      <c r="G94" t="s">
        <v>82</v>
      </c>
      <c r="H94" t="s">
        <v>83</v>
      </c>
      <c r="I94" t="s">
        <v>120</v>
      </c>
      <c r="J94" t="s">
        <v>199</v>
      </c>
      <c r="K94" t="s">
        <v>86</v>
      </c>
      <c r="L94" t="s">
        <v>87</v>
      </c>
      <c r="M94" t="s">
        <v>88</v>
      </c>
      <c r="N94" t="s">
        <v>189</v>
      </c>
      <c r="O94" t="s">
        <v>90</v>
      </c>
      <c r="P94" t="s">
        <v>90</v>
      </c>
      <c r="Q94" t="s">
        <v>91</v>
      </c>
      <c r="R94" t="s">
        <v>115</v>
      </c>
      <c r="S94">
        <v>9</v>
      </c>
      <c r="T94">
        <v>5</v>
      </c>
      <c r="U94">
        <v>2007</v>
      </c>
      <c r="V9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4">
        <v>2008</v>
      </c>
      <c r="X94" t="s">
        <v>152</v>
      </c>
      <c r="Y94" t="s">
        <v>94</v>
      </c>
      <c r="Z94" t="s">
        <v>95</v>
      </c>
      <c r="AA94" t="s">
        <v>95</v>
      </c>
      <c r="AB94" t="s">
        <v>137</v>
      </c>
      <c r="AC94">
        <v>70</v>
      </c>
      <c r="AD94" t="s">
        <v>97</v>
      </c>
      <c r="AE94" t="s">
        <v>98</v>
      </c>
      <c r="AF94" t="s">
        <v>99</v>
      </c>
      <c r="AG94" t="s">
        <v>104</v>
      </c>
      <c r="AH94" t="s">
        <v>98</v>
      </c>
      <c r="AI94" t="s">
        <v>97</v>
      </c>
      <c r="AJ94" t="s">
        <v>101</v>
      </c>
      <c r="AK94">
        <v>1022</v>
      </c>
      <c r="AL94" t="s">
        <v>102</v>
      </c>
      <c r="AM94">
        <v>0</v>
      </c>
      <c r="AN94">
        <v>598</v>
      </c>
      <c r="AO94">
        <v>1620</v>
      </c>
      <c r="AP94" t="s">
        <v>103</v>
      </c>
      <c r="AQ94" t="s">
        <v>104</v>
      </c>
      <c r="AR94" t="s">
        <v>105</v>
      </c>
      <c r="AS94" t="s">
        <v>106</v>
      </c>
      <c r="AT94">
        <v>1620</v>
      </c>
      <c r="AU94">
        <v>0</v>
      </c>
      <c r="AV94">
        <v>0</v>
      </c>
      <c r="AW94">
        <f>ROUND(SUM(RawData[[#This Row],[TotalBsmtSF]],RawData[[#This Row],[1stFlrSF]],RawData[[#This Row],[2ndFlrSF]]),-2)</f>
        <v>3200</v>
      </c>
      <c r="AX94">
        <v>1620</v>
      </c>
      <c r="AY94">
        <v>1</v>
      </c>
      <c r="AZ94">
        <v>0</v>
      </c>
      <c r="BA94">
        <v>2</v>
      </c>
      <c r="BB94">
        <v>0</v>
      </c>
      <c r="BC94">
        <v>2</v>
      </c>
      <c r="BD94">
        <v>1</v>
      </c>
      <c r="BE94" t="s">
        <v>104</v>
      </c>
      <c r="BF94">
        <v>6</v>
      </c>
      <c r="BG94" t="s">
        <v>107</v>
      </c>
      <c r="BH94">
        <v>1</v>
      </c>
      <c r="BI94" t="s">
        <v>104</v>
      </c>
      <c r="BJ94" t="s">
        <v>108</v>
      </c>
      <c r="BK94">
        <v>2008</v>
      </c>
      <c r="BL94" t="s">
        <v>157</v>
      </c>
      <c r="BM94">
        <v>3</v>
      </c>
      <c r="BN94">
        <v>912</v>
      </c>
      <c r="BO94" t="s">
        <v>98</v>
      </c>
      <c r="BP94" t="s">
        <v>98</v>
      </c>
      <c r="BQ94" t="s">
        <v>105</v>
      </c>
      <c r="BR94">
        <v>228</v>
      </c>
      <c r="BS94">
        <v>0</v>
      </c>
      <c r="BT94">
        <v>0</v>
      </c>
      <c r="BU94">
        <v>0</v>
      </c>
      <c r="BV94">
        <v>0</v>
      </c>
      <c r="BW94">
        <v>0</v>
      </c>
      <c r="BX94" t="s">
        <v>83</v>
      </c>
      <c r="BY94" t="s">
        <v>83</v>
      </c>
      <c r="BZ94" t="s">
        <v>83</v>
      </c>
      <c r="CA94">
        <v>0</v>
      </c>
      <c r="CB94">
        <v>9</v>
      </c>
      <c r="CC94">
        <v>2009</v>
      </c>
      <c r="CD94" t="s">
        <v>110</v>
      </c>
      <c r="CE94" t="s">
        <v>111</v>
      </c>
      <c r="CF94" s="8">
        <v>315500</v>
      </c>
      <c r="CG94" s="8">
        <f>RawData[[#This Row],[SalePrice]]/RawData[[#This Row],[TotalSF Rounded]]</f>
        <v>98.59375</v>
      </c>
      <c r="CH94" s="8">
        <f>ROUND(RawData[[#This Row],[$/sqft]],-1)</f>
        <v>100</v>
      </c>
    </row>
    <row r="95" spans="1:86" x14ac:dyDescent="0.2">
      <c r="A95">
        <v>191</v>
      </c>
      <c r="B95">
        <v>70</v>
      </c>
      <c r="C95" t="s">
        <v>81</v>
      </c>
      <c r="D95">
        <v>70</v>
      </c>
      <c r="E95">
        <v>10570</v>
      </c>
      <c r="F95" s="19">
        <f>ROUND((RawData[[#This Row],[LotArea]]/43560), 2)</f>
        <v>0.24</v>
      </c>
      <c r="G95" t="s">
        <v>82</v>
      </c>
      <c r="H95" t="s">
        <v>83</v>
      </c>
      <c r="I95" t="s">
        <v>84</v>
      </c>
      <c r="J95" t="s">
        <v>175</v>
      </c>
      <c r="K95" t="s">
        <v>86</v>
      </c>
      <c r="L95" t="s">
        <v>87</v>
      </c>
      <c r="M95" t="s">
        <v>194</v>
      </c>
      <c r="N95" t="s">
        <v>123</v>
      </c>
      <c r="O95" t="s">
        <v>90</v>
      </c>
      <c r="P95" t="s">
        <v>90</v>
      </c>
      <c r="Q95" t="s">
        <v>91</v>
      </c>
      <c r="R95" t="s">
        <v>92</v>
      </c>
      <c r="S95">
        <v>8</v>
      </c>
      <c r="T95">
        <v>8</v>
      </c>
      <c r="U95">
        <v>1932</v>
      </c>
      <c r="V9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95">
        <v>1994</v>
      </c>
      <c r="X95" t="s">
        <v>152</v>
      </c>
      <c r="Y95" t="s">
        <v>94</v>
      </c>
      <c r="Z95" t="s">
        <v>96</v>
      </c>
      <c r="AA95" t="s">
        <v>96</v>
      </c>
      <c r="AB95" t="s">
        <v>117</v>
      </c>
      <c r="AC95">
        <v>0</v>
      </c>
      <c r="AD95" t="s">
        <v>97</v>
      </c>
      <c r="AE95" t="s">
        <v>98</v>
      </c>
      <c r="AF95" t="s">
        <v>118</v>
      </c>
      <c r="AG95" t="s">
        <v>97</v>
      </c>
      <c r="AH95" t="s">
        <v>97</v>
      </c>
      <c r="AI95" t="s">
        <v>100</v>
      </c>
      <c r="AJ95" t="s">
        <v>153</v>
      </c>
      <c r="AK95">
        <v>297</v>
      </c>
      <c r="AL95" t="s">
        <v>102</v>
      </c>
      <c r="AM95">
        <v>0</v>
      </c>
      <c r="AN95">
        <v>556</v>
      </c>
      <c r="AO95">
        <v>853</v>
      </c>
      <c r="AP95" t="s">
        <v>103</v>
      </c>
      <c r="AQ95" t="s">
        <v>98</v>
      </c>
      <c r="AR95" t="s">
        <v>105</v>
      </c>
      <c r="AS95" t="s">
        <v>106</v>
      </c>
      <c r="AT95">
        <v>1549</v>
      </c>
      <c r="AU95">
        <v>1178</v>
      </c>
      <c r="AV95">
        <v>0</v>
      </c>
      <c r="AW95">
        <f>ROUND(SUM(RawData[[#This Row],[TotalBsmtSF]],RawData[[#This Row],[1stFlrSF]],RawData[[#This Row],[2ndFlrSF]]),-2)</f>
        <v>3600</v>
      </c>
      <c r="AX95">
        <v>2727</v>
      </c>
      <c r="AY95">
        <v>0</v>
      </c>
      <c r="AZ95">
        <v>0</v>
      </c>
      <c r="BA95">
        <v>2</v>
      </c>
      <c r="BB95">
        <v>1</v>
      </c>
      <c r="BC95">
        <v>3</v>
      </c>
      <c r="BD95">
        <v>1</v>
      </c>
      <c r="BE95" t="s">
        <v>97</v>
      </c>
      <c r="BF95">
        <v>10</v>
      </c>
      <c r="BG95" t="s">
        <v>221</v>
      </c>
      <c r="BH95">
        <v>2</v>
      </c>
      <c r="BI95" t="s">
        <v>98</v>
      </c>
      <c r="BJ95" t="s">
        <v>127</v>
      </c>
      <c r="BK95">
        <v>1932</v>
      </c>
      <c r="BL95" t="s">
        <v>102</v>
      </c>
      <c r="BM95">
        <v>2</v>
      </c>
      <c r="BN95">
        <v>440</v>
      </c>
      <c r="BO95" t="s">
        <v>98</v>
      </c>
      <c r="BP95" t="s">
        <v>98</v>
      </c>
      <c r="BQ95" t="s">
        <v>105</v>
      </c>
      <c r="BR95">
        <v>0</v>
      </c>
      <c r="BS95">
        <v>74</v>
      </c>
      <c r="BT95">
        <v>0</v>
      </c>
      <c r="BU95">
        <v>0</v>
      </c>
      <c r="BV95">
        <v>0</v>
      </c>
      <c r="BW95">
        <v>0</v>
      </c>
      <c r="BX95" t="s">
        <v>83</v>
      </c>
      <c r="BY95" t="s">
        <v>83</v>
      </c>
      <c r="BZ95" t="s">
        <v>83</v>
      </c>
      <c r="CA95">
        <v>0</v>
      </c>
      <c r="CB95">
        <v>12</v>
      </c>
      <c r="CC95">
        <v>2007</v>
      </c>
      <c r="CD95" t="s">
        <v>110</v>
      </c>
      <c r="CE95" t="s">
        <v>111</v>
      </c>
      <c r="CF95" s="8">
        <v>315000</v>
      </c>
      <c r="CG95" s="8">
        <f>RawData[[#This Row],[SalePrice]]/RawData[[#This Row],[TotalSF Rounded]]</f>
        <v>87.5</v>
      </c>
      <c r="CH95" s="8">
        <f>ROUND(RawData[[#This Row],[$/sqft]],-1)</f>
        <v>90</v>
      </c>
    </row>
    <row r="96" spans="1:86" x14ac:dyDescent="0.2">
      <c r="A96">
        <v>424</v>
      </c>
      <c r="B96">
        <v>60</v>
      </c>
      <c r="C96" t="s">
        <v>81</v>
      </c>
      <c r="D96">
        <v>80</v>
      </c>
      <c r="E96">
        <v>9200</v>
      </c>
      <c r="F96" s="19">
        <f>ROUND((RawData[[#This Row],[LotArea]]/43560), 2)</f>
        <v>0.21</v>
      </c>
      <c r="G96" t="s">
        <v>82</v>
      </c>
      <c r="H96" t="s">
        <v>83</v>
      </c>
      <c r="I96" t="s">
        <v>84</v>
      </c>
      <c r="J96" t="s">
        <v>85</v>
      </c>
      <c r="K96" t="s">
        <v>86</v>
      </c>
      <c r="L96" t="s">
        <v>87</v>
      </c>
      <c r="M96" t="s">
        <v>88</v>
      </c>
      <c r="N96" t="s">
        <v>129</v>
      </c>
      <c r="O96" t="s">
        <v>90</v>
      </c>
      <c r="P96" t="s">
        <v>90</v>
      </c>
      <c r="Q96" t="s">
        <v>91</v>
      </c>
      <c r="R96" t="s">
        <v>92</v>
      </c>
      <c r="S96">
        <v>8</v>
      </c>
      <c r="T96">
        <v>5</v>
      </c>
      <c r="U96">
        <v>1998</v>
      </c>
      <c r="V9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96">
        <v>1998</v>
      </c>
      <c r="X96" t="s">
        <v>93</v>
      </c>
      <c r="Y96" t="s">
        <v>94</v>
      </c>
      <c r="Z96" t="s">
        <v>95</v>
      </c>
      <c r="AA96" t="s">
        <v>95</v>
      </c>
      <c r="AB96" t="s">
        <v>96</v>
      </c>
      <c r="AC96">
        <v>473</v>
      </c>
      <c r="AD96" t="s">
        <v>97</v>
      </c>
      <c r="AE96" t="s">
        <v>98</v>
      </c>
      <c r="AF96" t="s">
        <v>99</v>
      </c>
      <c r="AG96" t="s">
        <v>97</v>
      </c>
      <c r="AH96" t="s">
        <v>98</v>
      </c>
      <c r="AI96" t="s">
        <v>100</v>
      </c>
      <c r="AJ96" t="s">
        <v>101</v>
      </c>
      <c r="AK96">
        <v>986</v>
      </c>
      <c r="AL96" t="s">
        <v>102</v>
      </c>
      <c r="AM96">
        <v>0</v>
      </c>
      <c r="AN96">
        <v>484</v>
      </c>
      <c r="AO96">
        <v>1470</v>
      </c>
      <c r="AP96" t="s">
        <v>103</v>
      </c>
      <c r="AQ96" t="s">
        <v>97</v>
      </c>
      <c r="AR96" t="s">
        <v>105</v>
      </c>
      <c r="AS96" t="s">
        <v>106</v>
      </c>
      <c r="AT96">
        <v>1470</v>
      </c>
      <c r="AU96">
        <v>1160</v>
      </c>
      <c r="AV96">
        <v>0</v>
      </c>
      <c r="AW96">
        <f>ROUND(SUM(RawData[[#This Row],[TotalBsmtSF]],RawData[[#This Row],[1stFlrSF]],RawData[[#This Row],[2ndFlrSF]]),-2)</f>
        <v>4100</v>
      </c>
      <c r="AX96">
        <v>2630</v>
      </c>
      <c r="AY96">
        <v>1</v>
      </c>
      <c r="AZ96">
        <v>0</v>
      </c>
      <c r="BA96">
        <v>2</v>
      </c>
      <c r="BB96">
        <v>1</v>
      </c>
      <c r="BC96">
        <v>4</v>
      </c>
      <c r="BD96">
        <v>1</v>
      </c>
      <c r="BE96" t="s">
        <v>97</v>
      </c>
      <c r="BF96">
        <v>8</v>
      </c>
      <c r="BG96" t="s">
        <v>107</v>
      </c>
      <c r="BH96">
        <v>1</v>
      </c>
      <c r="BI96" t="s">
        <v>98</v>
      </c>
      <c r="BJ96" t="s">
        <v>108</v>
      </c>
      <c r="BK96">
        <v>1998</v>
      </c>
      <c r="BL96" t="s">
        <v>157</v>
      </c>
      <c r="BM96">
        <v>3</v>
      </c>
      <c r="BN96">
        <v>696</v>
      </c>
      <c r="BO96" t="s">
        <v>98</v>
      </c>
      <c r="BP96" t="s">
        <v>98</v>
      </c>
      <c r="BQ96" t="s">
        <v>105</v>
      </c>
      <c r="BR96">
        <v>0</v>
      </c>
      <c r="BS96">
        <v>66</v>
      </c>
      <c r="BT96">
        <v>0</v>
      </c>
      <c r="BU96">
        <v>0</v>
      </c>
      <c r="BV96">
        <v>0</v>
      </c>
      <c r="BW96">
        <v>0</v>
      </c>
      <c r="BX96" t="s">
        <v>83</v>
      </c>
      <c r="BY96" t="s">
        <v>83</v>
      </c>
      <c r="BZ96" t="s">
        <v>83</v>
      </c>
      <c r="CA96">
        <v>0</v>
      </c>
      <c r="CB96">
        <v>6</v>
      </c>
      <c r="CC96">
        <v>2008</v>
      </c>
      <c r="CD96" t="s">
        <v>110</v>
      </c>
      <c r="CE96" t="s">
        <v>111</v>
      </c>
      <c r="CF96" s="8">
        <v>315000</v>
      </c>
      <c r="CG96" s="8">
        <f>RawData[[#This Row],[SalePrice]]/RawData[[#This Row],[TotalSF Rounded]]</f>
        <v>76.829268292682926</v>
      </c>
      <c r="CH96" s="8">
        <f>ROUND(RawData[[#This Row],[$/sqft]],-1)</f>
        <v>80</v>
      </c>
    </row>
    <row r="97" spans="1:86" x14ac:dyDescent="0.2">
      <c r="A97">
        <v>1360</v>
      </c>
      <c r="B97">
        <v>20</v>
      </c>
      <c r="C97" t="s">
        <v>81</v>
      </c>
      <c r="D97">
        <v>129</v>
      </c>
      <c r="E97">
        <v>16737</v>
      </c>
      <c r="F97" s="19">
        <f>ROUND((RawData[[#This Row],[LotArea]]/43560), 2)</f>
        <v>0.38</v>
      </c>
      <c r="G97" t="s">
        <v>82</v>
      </c>
      <c r="H97" t="s">
        <v>83</v>
      </c>
      <c r="I97" t="s">
        <v>84</v>
      </c>
      <c r="J97" t="s">
        <v>85</v>
      </c>
      <c r="K97" t="s">
        <v>86</v>
      </c>
      <c r="L97" t="s">
        <v>238</v>
      </c>
      <c r="M97" t="s">
        <v>88</v>
      </c>
      <c r="N97" t="s">
        <v>154</v>
      </c>
      <c r="O97" t="s">
        <v>90</v>
      </c>
      <c r="P97" t="s">
        <v>90</v>
      </c>
      <c r="Q97" t="s">
        <v>91</v>
      </c>
      <c r="R97" t="s">
        <v>115</v>
      </c>
      <c r="S97">
        <v>9</v>
      </c>
      <c r="T97">
        <v>5</v>
      </c>
      <c r="U97">
        <v>2004</v>
      </c>
      <c r="V9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7">
        <v>2005</v>
      </c>
      <c r="X97" t="s">
        <v>152</v>
      </c>
      <c r="Y97" t="s">
        <v>94</v>
      </c>
      <c r="Z97" t="s">
        <v>95</v>
      </c>
      <c r="AA97" t="s">
        <v>95</v>
      </c>
      <c r="AB97" t="s">
        <v>96</v>
      </c>
      <c r="AC97">
        <v>66</v>
      </c>
      <c r="AD97" t="s">
        <v>97</v>
      </c>
      <c r="AE97" t="s">
        <v>98</v>
      </c>
      <c r="AF97" t="s">
        <v>99</v>
      </c>
      <c r="AG97" t="s">
        <v>104</v>
      </c>
      <c r="AH97" t="s">
        <v>98</v>
      </c>
      <c r="AI97" t="s">
        <v>130</v>
      </c>
      <c r="AJ97" t="s">
        <v>101</v>
      </c>
      <c r="AK97">
        <v>1447</v>
      </c>
      <c r="AL97" t="s">
        <v>102</v>
      </c>
      <c r="AM97">
        <v>0</v>
      </c>
      <c r="AN97">
        <v>533</v>
      </c>
      <c r="AO97">
        <v>1980</v>
      </c>
      <c r="AP97" t="s">
        <v>103</v>
      </c>
      <c r="AQ97" t="s">
        <v>104</v>
      </c>
      <c r="AR97" t="s">
        <v>105</v>
      </c>
      <c r="AS97" t="s">
        <v>106</v>
      </c>
      <c r="AT97">
        <v>1980</v>
      </c>
      <c r="AU97">
        <v>0</v>
      </c>
      <c r="AV97">
        <v>0</v>
      </c>
      <c r="AW97">
        <f>ROUND(SUM(RawData[[#This Row],[TotalBsmtSF]],RawData[[#This Row],[1stFlrSF]],RawData[[#This Row],[2ndFlrSF]]),-2)</f>
        <v>4000</v>
      </c>
      <c r="AX97">
        <v>1980</v>
      </c>
      <c r="AY97">
        <v>1</v>
      </c>
      <c r="AZ97">
        <v>0</v>
      </c>
      <c r="BA97">
        <v>2</v>
      </c>
      <c r="BB97">
        <v>0</v>
      </c>
      <c r="BC97">
        <v>3</v>
      </c>
      <c r="BD97">
        <v>1</v>
      </c>
      <c r="BE97" t="s">
        <v>104</v>
      </c>
      <c r="BF97">
        <v>8</v>
      </c>
      <c r="BG97" t="s">
        <v>107</v>
      </c>
      <c r="BH97">
        <v>1</v>
      </c>
      <c r="BI97" t="s">
        <v>97</v>
      </c>
      <c r="BJ97" t="s">
        <v>108</v>
      </c>
      <c r="BK97">
        <v>2004</v>
      </c>
      <c r="BL97" t="s">
        <v>157</v>
      </c>
      <c r="BM97">
        <v>3</v>
      </c>
      <c r="BN97">
        <v>770</v>
      </c>
      <c r="BO97" t="s">
        <v>98</v>
      </c>
      <c r="BP97" t="s">
        <v>98</v>
      </c>
      <c r="BQ97" t="s">
        <v>105</v>
      </c>
      <c r="BR97">
        <v>194</v>
      </c>
      <c r="BS97">
        <v>45</v>
      </c>
      <c r="BT97">
        <v>0</v>
      </c>
      <c r="BU97">
        <v>0</v>
      </c>
      <c r="BV97">
        <v>0</v>
      </c>
      <c r="BW97">
        <v>0</v>
      </c>
      <c r="BX97" t="s">
        <v>83</v>
      </c>
      <c r="BY97" t="s">
        <v>83</v>
      </c>
      <c r="BZ97" t="s">
        <v>83</v>
      </c>
      <c r="CA97">
        <v>0</v>
      </c>
      <c r="CB97">
        <v>9</v>
      </c>
      <c r="CC97">
        <v>2006</v>
      </c>
      <c r="CD97" t="s">
        <v>110</v>
      </c>
      <c r="CE97" t="s">
        <v>111</v>
      </c>
      <c r="CF97" s="8">
        <v>315000</v>
      </c>
      <c r="CG97" s="8">
        <f>RawData[[#This Row],[SalePrice]]/RawData[[#This Row],[TotalSF Rounded]]</f>
        <v>78.75</v>
      </c>
      <c r="CH97" s="8">
        <f>ROUND(RawData[[#This Row],[$/sqft]],-1)</f>
        <v>80</v>
      </c>
    </row>
    <row r="98" spans="1:86" x14ac:dyDescent="0.2">
      <c r="A98">
        <v>541</v>
      </c>
      <c r="B98">
        <v>20</v>
      </c>
      <c r="C98" t="s">
        <v>81</v>
      </c>
      <c r="D98">
        <v>85</v>
      </c>
      <c r="E98">
        <v>14601</v>
      </c>
      <c r="F98" s="19">
        <f>ROUND((RawData[[#This Row],[LotArea]]/43560), 2)</f>
        <v>0.34</v>
      </c>
      <c r="G98" t="s">
        <v>82</v>
      </c>
      <c r="H98" t="s">
        <v>83</v>
      </c>
      <c r="I98" t="s">
        <v>84</v>
      </c>
      <c r="J98" t="s">
        <v>85</v>
      </c>
      <c r="K98" t="s">
        <v>86</v>
      </c>
      <c r="L98" t="s">
        <v>87</v>
      </c>
      <c r="M98" t="s">
        <v>88</v>
      </c>
      <c r="N98" t="s">
        <v>189</v>
      </c>
      <c r="O98" t="s">
        <v>90</v>
      </c>
      <c r="P98" t="s">
        <v>90</v>
      </c>
      <c r="Q98" t="s">
        <v>91</v>
      </c>
      <c r="R98" t="s">
        <v>115</v>
      </c>
      <c r="S98">
        <v>9</v>
      </c>
      <c r="T98">
        <v>5</v>
      </c>
      <c r="U98">
        <v>2006</v>
      </c>
      <c r="V9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8">
        <v>2006</v>
      </c>
      <c r="X98" t="s">
        <v>152</v>
      </c>
      <c r="Y98" t="s">
        <v>94</v>
      </c>
      <c r="Z98" t="s">
        <v>95</v>
      </c>
      <c r="AA98" t="s">
        <v>95</v>
      </c>
      <c r="AB98" t="s">
        <v>96</v>
      </c>
      <c r="AC98">
        <v>584</v>
      </c>
      <c r="AD98" t="s">
        <v>104</v>
      </c>
      <c r="AE98" t="s">
        <v>98</v>
      </c>
      <c r="AF98" t="s">
        <v>99</v>
      </c>
      <c r="AG98" t="s">
        <v>104</v>
      </c>
      <c r="AH98" t="s">
        <v>98</v>
      </c>
      <c r="AI98" t="s">
        <v>130</v>
      </c>
      <c r="AJ98" t="s">
        <v>101</v>
      </c>
      <c r="AK98">
        <v>1260</v>
      </c>
      <c r="AL98" t="s">
        <v>102</v>
      </c>
      <c r="AM98">
        <v>0</v>
      </c>
      <c r="AN98">
        <v>578</v>
      </c>
      <c r="AO98">
        <v>1838</v>
      </c>
      <c r="AP98" t="s">
        <v>103</v>
      </c>
      <c r="AQ98" t="s">
        <v>104</v>
      </c>
      <c r="AR98" t="s">
        <v>105</v>
      </c>
      <c r="AS98" t="s">
        <v>106</v>
      </c>
      <c r="AT98">
        <v>1838</v>
      </c>
      <c r="AU98">
        <v>0</v>
      </c>
      <c r="AV98">
        <v>0</v>
      </c>
      <c r="AW98">
        <f>ROUND(SUM(RawData[[#This Row],[TotalBsmtSF]],RawData[[#This Row],[1stFlrSF]],RawData[[#This Row],[2ndFlrSF]]),-2)</f>
        <v>3700</v>
      </c>
      <c r="AX98">
        <v>1838</v>
      </c>
      <c r="AY98">
        <v>1</v>
      </c>
      <c r="AZ98">
        <v>0</v>
      </c>
      <c r="BA98">
        <v>2</v>
      </c>
      <c r="BB98">
        <v>0</v>
      </c>
      <c r="BC98">
        <v>2</v>
      </c>
      <c r="BD98">
        <v>1</v>
      </c>
      <c r="BE98" t="s">
        <v>104</v>
      </c>
      <c r="BF98">
        <v>8</v>
      </c>
      <c r="BG98" t="s">
        <v>107</v>
      </c>
      <c r="BH98">
        <v>1</v>
      </c>
      <c r="BI98" t="s">
        <v>97</v>
      </c>
      <c r="BJ98" t="s">
        <v>108</v>
      </c>
      <c r="BK98">
        <v>2006</v>
      </c>
      <c r="BL98" t="s">
        <v>157</v>
      </c>
      <c r="BM98">
        <v>3</v>
      </c>
      <c r="BN98">
        <v>765</v>
      </c>
      <c r="BO98" t="s">
        <v>98</v>
      </c>
      <c r="BP98" t="s">
        <v>98</v>
      </c>
      <c r="BQ98" t="s">
        <v>105</v>
      </c>
      <c r="BR98">
        <v>270</v>
      </c>
      <c r="BS98">
        <v>68</v>
      </c>
      <c r="BT98">
        <v>0</v>
      </c>
      <c r="BU98">
        <v>0</v>
      </c>
      <c r="BV98">
        <v>0</v>
      </c>
      <c r="BW98">
        <v>0</v>
      </c>
      <c r="BX98" t="s">
        <v>83</v>
      </c>
      <c r="BY98" t="s">
        <v>83</v>
      </c>
      <c r="BZ98" t="s">
        <v>83</v>
      </c>
      <c r="CA98">
        <v>0</v>
      </c>
      <c r="CB98">
        <v>3</v>
      </c>
      <c r="CC98">
        <v>2009</v>
      </c>
      <c r="CD98" t="s">
        <v>110</v>
      </c>
      <c r="CE98" t="s">
        <v>111</v>
      </c>
      <c r="CF98" s="8">
        <v>315000</v>
      </c>
      <c r="CG98" s="8">
        <f>RawData[[#This Row],[SalePrice]]/RawData[[#This Row],[TotalSF Rounded]]</f>
        <v>85.13513513513513</v>
      </c>
      <c r="CH98" s="8">
        <f>ROUND(RawData[[#This Row],[$/sqft]],-1)</f>
        <v>90</v>
      </c>
    </row>
    <row r="99" spans="1:86" x14ac:dyDescent="0.2">
      <c r="A99">
        <v>619</v>
      </c>
      <c r="B99">
        <v>20</v>
      </c>
      <c r="C99" t="s">
        <v>81</v>
      </c>
      <c r="D99">
        <v>90</v>
      </c>
      <c r="E99">
        <v>11694</v>
      </c>
      <c r="F99" s="19">
        <f>ROUND((RawData[[#This Row],[LotArea]]/43560), 2)</f>
        <v>0.27</v>
      </c>
      <c r="G99" t="s">
        <v>82</v>
      </c>
      <c r="H99" t="s">
        <v>83</v>
      </c>
      <c r="I99" t="s">
        <v>84</v>
      </c>
      <c r="J99" t="s">
        <v>85</v>
      </c>
      <c r="K99" t="s">
        <v>86</v>
      </c>
      <c r="L99" t="s">
        <v>87</v>
      </c>
      <c r="M99" t="s">
        <v>88</v>
      </c>
      <c r="N99" t="s">
        <v>154</v>
      </c>
      <c r="O99" t="s">
        <v>90</v>
      </c>
      <c r="P99" t="s">
        <v>90</v>
      </c>
      <c r="Q99" t="s">
        <v>91</v>
      </c>
      <c r="R99" t="s">
        <v>115</v>
      </c>
      <c r="S99">
        <v>9</v>
      </c>
      <c r="T99">
        <v>5</v>
      </c>
      <c r="U99">
        <v>2007</v>
      </c>
      <c r="V9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9">
        <v>2007</v>
      </c>
      <c r="X99" t="s">
        <v>152</v>
      </c>
      <c r="Y99" t="s">
        <v>94</v>
      </c>
      <c r="Z99" t="s">
        <v>180</v>
      </c>
      <c r="AA99" t="s">
        <v>181</v>
      </c>
      <c r="AB99" t="s">
        <v>96</v>
      </c>
      <c r="AC99">
        <v>452</v>
      </c>
      <c r="AD99" t="s">
        <v>104</v>
      </c>
      <c r="AE99" t="s">
        <v>98</v>
      </c>
      <c r="AF99" t="s">
        <v>99</v>
      </c>
      <c r="AG99" t="s">
        <v>104</v>
      </c>
      <c r="AH99" t="s">
        <v>98</v>
      </c>
      <c r="AI99" t="s">
        <v>130</v>
      </c>
      <c r="AJ99" t="s">
        <v>101</v>
      </c>
      <c r="AK99">
        <v>48</v>
      </c>
      <c r="AL99" t="s">
        <v>102</v>
      </c>
      <c r="AM99">
        <v>0</v>
      </c>
      <c r="AN99">
        <v>1774</v>
      </c>
      <c r="AO99">
        <v>1822</v>
      </c>
      <c r="AP99" t="s">
        <v>103</v>
      </c>
      <c r="AQ99" t="s">
        <v>104</v>
      </c>
      <c r="AR99" t="s">
        <v>105</v>
      </c>
      <c r="AS99" t="s">
        <v>106</v>
      </c>
      <c r="AT99">
        <v>1828</v>
      </c>
      <c r="AU99">
        <v>0</v>
      </c>
      <c r="AV99">
        <v>0</v>
      </c>
      <c r="AW99">
        <f>ROUND(SUM(RawData[[#This Row],[TotalBsmtSF]],RawData[[#This Row],[1stFlrSF]],RawData[[#This Row],[2ndFlrSF]]),-2)</f>
        <v>3700</v>
      </c>
      <c r="AX99">
        <v>1828</v>
      </c>
      <c r="AY99">
        <v>0</v>
      </c>
      <c r="AZ99">
        <v>0</v>
      </c>
      <c r="BA99">
        <v>2</v>
      </c>
      <c r="BB99">
        <v>0</v>
      </c>
      <c r="BC99">
        <v>3</v>
      </c>
      <c r="BD99">
        <v>1</v>
      </c>
      <c r="BE99" t="s">
        <v>97</v>
      </c>
      <c r="BF99">
        <v>9</v>
      </c>
      <c r="BG99" t="s">
        <v>107</v>
      </c>
      <c r="BH99">
        <v>1</v>
      </c>
      <c r="BI99" t="s">
        <v>97</v>
      </c>
      <c r="BJ99" t="s">
        <v>108</v>
      </c>
      <c r="BK99">
        <v>2007</v>
      </c>
      <c r="BL99" t="s">
        <v>102</v>
      </c>
      <c r="BM99">
        <v>3</v>
      </c>
      <c r="BN99">
        <v>774</v>
      </c>
      <c r="BO99" t="s">
        <v>98</v>
      </c>
      <c r="BP99" t="s">
        <v>98</v>
      </c>
      <c r="BQ99" t="s">
        <v>105</v>
      </c>
      <c r="BR99">
        <v>0</v>
      </c>
      <c r="BS99">
        <v>108</v>
      </c>
      <c r="BT99">
        <v>0</v>
      </c>
      <c r="BU99">
        <v>0</v>
      </c>
      <c r="BV99">
        <v>260</v>
      </c>
      <c r="BW99">
        <v>0</v>
      </c>
      <c r="BX99" t="s">
        <v>83</v>
      </c>
      <c r="BY99" t="s">
        <v>83</v>
      </c>
      <c r="BZ99" t="s">
        <v>83</v>
      </c>
      <c r="CA99">
        <v>0</v>
      </c>
      <c r="CB99">
        <v>7</v>
      </c>
      <c r="CC99">
        <v>2007</v>
      </c>
      <c r="CD99" t="s">
        <v>158</v>
      </c>
      <c r="CE99" t="s">
        <v>159</v>
      </c>
      <c r="CF99" s="8">
        <v>314813</v>
      </c>
      <c r="CG99" s="8">
        <f>RawData[[#This Row],[SalePrice]]/RawData[[#This Row],[TotalSF Rounded]]</f>
        <v>85.084594594594591</v>
      </c>
      <c r="CH99" s="8">
        <f>ROUND(RawData[[#This Row],[$/sqft]],-1)</f>
        <v>90</v>
      </c>
    </row>
    <row r="100" spans="1:86" x14ac:dyDescent="0.2">
      <c r="A100">
        <v>611</v>
      </c>
      <c r="B100">
        <v>60</v>
      </c>
      <c r="C100" t="s">
        <v>81</v>
      </c>
      <c r="D100" t="s">
        <v>83</v>
      </c>
      <c r="E100">
        <v>11050</v>
      </c>
      <c r="F100" s="19">
        <f>ROUND((RawData[[#This Row],[LotArea]]/43560), 2)</f>
        <v>0.25</v>
      </c>
      <c r="G100" t="s">
        <v>82</v>
      </c>
      <c r="H100" t="s">
        <v>83</v>
      </c>
      <c r="I100" t="s">
        <v>84</v>
      </c>
      <c r="J100" t="s">
        <v>85</v>
      </c>
      <c r="K100" t="s">
        <v>86</v>
      </c>
      <c r="L100" t="s">
        <v>87</v>
      </c>
      <c r="M100" t="s">
        <v>88</v>
      </c>
      <c r="N100" t="s">
        <v>89</v>
      </c>
      <c r="O100" t="s">
        <v>139</v>
      </c>
      <c r="P100" t="s">
        <v>90</v>
      </c>
      <c r="Q100" t="s">
        <v>91</v>
      </c>
      <c r="R100" t="s">
        <v>92</v>
      </c>
      <c r="S100">
        <v>9</v>
      </c>
      <c r="T100">
        <v>5</v>
      </c>
      <c r="U100">
        <v>2000</v>
      </c>
      <c r="V10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00">
        <v>2000</v>
      </c>
      <c r="X100" t="s">
        <v>152</v>
      </c>
      <c r="Y100" t="s">
        <v>94</v>
      </c>
      <c r="Z100" t="s">
        <v>95</v>
      </c>
      <c r="AA100" t="s">
        <v>95</v>
      </c>
      <c r="AB100" t="s">
        <v>96</v>
      </c>
      <c r="AC100">
        <v>204</v>
      </c>
      <c r="AD100" t="s">
        <v>97</v>
      </c>
      <c r="AE100" t="s">
        <v>98</v>
      </c>
      <c r="AF100" t="s">
        <v>99</v>
      </c>
      <c r="AG100" t="s">
        <v>104</v>
      </c>
      <c r="AH100" t="s">
        <v>98</v>
      </c>
      <c r="AI100" t="s">
        <v>121</v>
      </c>
      <c r="AJ100" t="s">
        <v>101</v>
      </c>
      <c r="AK100">
        <v>904</v>
      </c>
      <c r="AL100" t="s">
        <v>102</v>
      </c>
      <c r="AM100">
        <v>0</v>
      </c>
      <c r="AN100">
        <v>536</v>
      </c>
      <c r="AO100">
        <v>1440</v>
      </c>
      <c r="AP100" t="s">
        <v>103</v>
      </c>
      <c r="AQ100" t="s">
        <v>104</v>
      </c>
      <c r="AR100" t="s">
        <v>105</v>
      </c>
      <c r="AS100" t="s">
        <v>106</v>
      </c>
      <c r="AT100">
        <v>1476</v>
      </c>
      <c r="AU100">
        <v>677</v>
      </c>
      <c r="AV100">
        <v>0</v>
      </c>
      <c r="AW100">
        <f>ROUND(SUM(RawData[[#This Row],[TotalBsmtSF]],RawData[[#This Row],[1stFlrSF]],RawData[[#This Row],[2ndFlrSF]]),-2)</f>
        <v>3600</v>
      </c>
      <c r="AX100">
        <v>2153</v>
      </c>
      <c r="AY100">
        <v>1</v>
      </c>
      <c r="AZ100">
        <v>0</v>
      </c>
      <c r="BA100">
        <v>2</v>
      </c>
      <c r="BB100">
        <v>1</v>
      </c>
      <c r="BC100">
        <v>3</v>
      </c>
      <c r="BD100">
        <v>1</v>
      </c>
      <c r="BE100" t="s">
        <v>104</v>
      </c>
      <c r="BF100">
        <v>8</v>
      </c>
      <c r="BG100" t="s">
        <v>107</v>
      </c>
      <c r="BH100">
        <v>2</v>
      </c>
      <c r="BI100" t="s">
        <v>104</v>
      </c>
      <c r="BJ100" t="s">
        <v>108</v>
      </c>
      <c r="BK100">
        <v>2000</v>
      </c>
      <c r="BL100" t="s">
        <v>157</v>
      </c>
      <c r="BM100">
        <v>3</v>
      </c>
      <c r="BN100">
        <v>736</v>
      </c>
      <c r="BO100" t="s">
        <v>98</v>
      </c>
      <c r="BP100" t="s">
        <v>98</v>
      </c>
      <c r="BQ100" t="s">
        <v>105</v>
      </c>
      <c r="BR100">
        <v>253</v>
      </c>
      <c r="BS100">
        <v>142</v>
      </c>
      <c r="BT100">
        <v>0</v>
      </c>
      <c r="BU100">
        <v>0</v>
      </c>
      <c r="BV100">
        <v>0</v>
      </c>
      <c r="BW100">
        <v>0</v>
      </c>
      <c r="BX100" t="s">
        <v>83</v>
      </c>
      <c r="BY100" t="s">
        <v>83</v>
      </c>
      <c r="BZ100" t="s">
        <v>83</v>
      </c>
      <c r="CA100">
        <v>0</v>
      </c>
      <c r="CB100">
        <v>5</v>
      </c>
      <c r="CC100">
        <v>2009</v>
      </c>
      <c r="CD100" t="s">
        <v>110</v>
      </c>
      <c r="CE100" t="s">
        <v>111</v>
      </c>
      <c r="CF100" s="8">
        <v>313000</v>
      </c>
      <c r="CG100" s="8">
        <f>RawData[[#This Row],[SalePrice]]/RawData[[#This Row],[TotalSF Rounded]]</f>
        <v>86.944444444444443</v>
      </c>
      <c r="CH100" s="8">
        <f>ROUND(RawData[[#This Row],[$/sqft]],-1)</f>
        <v>90</v>
      </c>
    </row>
    <row r="101" spans="1:86" x14ac:dyDescent="0.2">
      <c r="A101">
        <v>701</v>
      </c>
      <c r="B101">
        <v>20</v>
      </c>
      <c r="C101" t="s">
        <v>81</v>
      </c>
      <c r="D101">
        <v>85</v>
      </c>
      <c r="E101">
        <v>14331</v>
      </c>
      <c r="F101" s="19">
        <f>ROUND((RawData[[#This Row],[LotArea]]/43560), 2)</f>
        <v>0.33</v>
      </c>
      <c r="G101" t="s">
        <v>82</v>
      </c>
      <c r="H101" t="s">
        <v>83</v>
      </c>
      <c r="I101" t="s">
        <v>84</v>
      </c>
      <c r="J101" t="s">
        <v>85</v>
      </c>
      <c r="K101" t="s">
        <v>86</v>
      </c>
      <c r="L101" t="s">
        <v>87</v>
      </c>
      <c r="M101" t="s">
        <v>88</v>
      </c>
      <c r="N101" t="s">
        <v>189</v>
      </c>
      <c r="O101" t="s">
        <v>90</v>
      </c>
      <c r="P101" t="s">
        <v>90</v>
      </c>
      <c r="Q101" t="s">
        <v>91</v>
      </c>
      <c r="R101" t="s">
        <v>115</v>
      </c>
      <c r="S101">
        <v>8</v>
      </c>
      <c r="T101">
        <v>5</v>
      </c>
      <c r="U101">
        <v>2002</v>
      </c>
      <c r="V10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01">
        <v>2002</v>
      </c>
      <c r="X101" t="s">
        <v>152</v>
      </c>
      <c r="Y101" t="s">
        <v>94</v>
      </c>
      <c r="Z101" t="s">
        <v>95</v>
      </c>
      <c r="AA101" t="s">
        <v>95</v>
      </c>
      <c r="AB101" t="s">
        <v>96</v>
      </c>
      <c r="AC101">
        <v>630</v>
      </c>
      <c r="AD101" t="s">
        <v>97</v>
      </c>
      <c r="AE101" t="s">
        <v>98</v>
      </c>
      <c r="AF101" t="s">
        <v>99</v>
      </c>
      <c r="AG101" t="s">
        <v>104</v>
      </c>
      <c r="AH101" t="s">
        <v>98</v>
      </c>
      <c r="AI101" t="s">
        <v>97</v>
      </c>
      <c r="AJ101" t="s">
        <v>101</v>
      </c>
      <c r="AK101">
        <v>1274</v>
      </c>
      <c r="AL101" t="s">
        <v>102</v>
      </c>
      <c r="AM101">
        <v>0</v>
      </c>
      <c r="AN101">
        <v>526</v>
      </c>
      <c r="AO101">
        <v>1800</v>
      </c>
      <c r="AP101" t="s">
        <v>103</v>
      </c>
      <c r="AQ101" t="s">
        <v>104</v>
      </c>
      <c r="AR101" t="s">
        <v>105</v>
      </c>
      <c r="AS101" t="s">
        <v>106</v>
      </c>
      <c r="AT101">
        <v>1800</v>
      </c>
      <c r="AU101">
        <v>0</v>
      </c>
      <c r="AV101">
        <v>0</v>
      </c>
      <c r="AW101">
        <f>ROUND(SUM(RawData[[#This Row],[TotalBsmtSF]],RawData[[#This Row],[1stFlrSF]],RawData[[#This Row],[2ndFlrSF]]),-2)</f>
        <v>3600</v>
      </c>
      <c r="AX101">
        <v>1800</v>
      </c>
      <c r="AY101">
        <v>1</v>
      </c>
      <c r="AZ101">
        <v>0</v>
      </c>
      <c r="BA101">
        <v>2</v>
      </c>
      <c r="BB101">
        <v>0</v>
      </c>
      <c r="BC101">
        <v>3</v>
      </c>
      <c r="BD101">
        <v>1</v>
      </c>
      <c r="BE101" t="s">
        <v>97</v>
      </c>
      <c r="BF101">
        <v>7</v>
      </c>
      <c r="BG101" t="s">
        <v>107</v>
      </c>
      <c r="BH101">
        <v>1</v>
      </c>
      <c r="BI101" t="s">
        <v>97</v>
      </c>
      <c r="BJ101" t="s">
        <v>108</v>
      </c>
      <c r="BK101">
        <v>2002</v>
      </c>
      <c r="BL101" t="s">
        <v>157</v>
      </c>
      <c r="BM101">
        <v>3</v>
      </c>
      <c r="BN101">
        <v>765</v>
      </c>
      <c r="BO101" t="s">
        <v>98</v>
      </c>
      <c r="BP101" t="s">
        <v>98</v>
      </c>
      <c r="BQ101" t="s">
        <v>105</v>
      </c>
      <c r="BR101">
        <v>270</v>
      </c>
      <c r="BS101">
        <v>78</v>
      </c>
      <c r="BT101">
        <v>0</v>
      </c>
      <c r="BU101">
        <v>0</v>
      </c>
      <c r="BV101">
        <v>0</v>
      </c>
      <c r="BW101">
        <v>0</v>
      </c>
      <c r="BX101" t="s">
        <v>83</v>
      </c>
      <c r="BY101" t="s">
        <v>83</v>
      </c>
      <c r="BZ101" t="s">
        <v>83</v>
      </c>
      <c r="CA101">
        <v>0</v>
      </c>
      <c r="CB101">
        <v>5</v>
      </c>
      <c r="CC101">
        <v>2006</v>
      </c>
      <c r="CD101" t="s">
        <v>110</v>
      </c>
      <c r="CE101" t="s">
        <v>111</v>
      </c>
      <c r="CF101" s="8">
        <v>312500</v>
      </c>
      <c r="CG101" s="8">
        <f>RawData[[#This Row],[SalePrice]]/RawData[[#This Row],[TotalSF Rounded]]</f>
        <v>86.805555555555557</v>
      </c>
      <c r="CH101" s="8">
        <f>ROUND(RawData[[#This Row],[$/sqft]],-1)</f>
        <v>90</v>
      </c>
    </row>
    <row r="102" spans="1:86" x14ac:dyDescent="0.2">
      <c r="A102">
        <v>197</v>
      </c>
      <c r="B102">
        <v>20</v>
      </c>
      <c r="C102" t="s">
        <v>81</v>
      </c>
      <c r="D102">
        <v>79</v>
      </c>
      <c r="E102">
        <v>9416</v>
      </c>
      <c r="F102" s="19">
        <f>ROUND((RawData[[#This Row],[LotArea]]/43560), 2)</f>
        <v>0.22</v>
      </c>
      <c r="G102" t="s">
        <v>82</v>
      </c>
      <c r="H102" t="s">
        <v>83</v>
      </c>
      <c r="I102" t="s">
        <v>84</v>
      </c>
      <c r="J102" t="s">
        <v>85</v>
      </c>
      <c r="K102" t="s">
        <v>86</v>
      </c>
      <c r="L102" t="s">
        <v>87</v>
      </c>
      <c r="M102" t="s">
        <v>88</v>
      </c>
      <c r="N102" t="s">
        <v>136</v>
      </c>
      <c r="O102" t="s">
        <v>90</v>
      </c>
      <c r="P102" t="s">
        <v>90</v>
      </c>
      <c r="Q102" t="s">
        <v>91</v>
      </c>
      <c r="R102" t="s">
        <v>115</v>
      </c>
      <c r="S102">
        <v>7</v>
      </c>
      <c r="T102">
        <v>5</v>
      </c>
      <c r="U102">
        <v>2007</v>
      </c>
      <c r="V10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02">
        <v>2007</v>
      </c>
      <c r="X102" t="s">
        <v>152</v>
      </c>
      <c r="Y102" t="s">
        <v>94</v>
      </c>
      <c r="Z102" t="s">
        <v>180</v>
      </c>
      <c r="AA102" t="s">
        <v>181</v>
      </c>
      <c r="AB102" t="s">
        <v>137</v>
      </c>
      <c r="AC102">
        <v>205</v>
      </c>
      <c r="AD102" t="s">
        <v>104</v>
      </c>
      <c r="AE102" t="s">
        <v>98</v>
      </c>
      <c r="AF102" t="s">
        <v>99</v>
      </c>
      <c r="AG102" t="s">
        <v>104</v>
      </c>
      <c r="AH102" t="s">
        <v>98</v>
      </c>
      <c r="AI102" t="s">
        <v>100</v>
      </c>
      <c r="AJ102" t="s">
        <v>101</v>
      </c>
      <c r="AK102">
        <v>1126</v>
      </c>
      <c r="AL102" t="s">
        <v>102</v>
      </c>
      <c r="AM102">
        <v>0</v>
      </c>
      <c r="AN102">
        <v>600</v>
      </c>
      <c r="AO102">
        <v>1726</v>
      </c>
      <c r="AP102" t="s">
        <v>103</v>
      </c>
      <c r="AQ102" t="s">
        <v>104</v>
      </c>
      <c r="AR102" t="s">
        <v>105</v>
      </c>
      <c r="AS102" t="s">
        <v>106</v>
      </c>
      <c r="AT102">
        <v>1726</v>
      </c>
      <c r="AU102">
        <v>0</v>
      </c>
      <c r="AV102">
        <v>0</v>
      </c>
      <c r="AW102">
        <f>ROUND(SUM(RawData[[#This Row],[TotalBsmtSF]],RawData[[#This Row],[1stFlrSF]],RawData[[#This Row],[2ndFlrSF]]),-2)</f>
        <v>3500</v>
      </c>
      <c r="AX102">
        <v>1726</v>
      </c>
      <c r="AY102">
        <v>1</v>
      </c>
      <c r="AZ102">
        <v>0</v>
      </c>
      <c r="BA102">
        <v>2</v>
      </c>
      <c r="BB102">
        <v>0</v>
      </c>
      <c r="BC102">
        <v>3</v>
      </c>
      <c r="BD102">
        <v>1</v>
      </c>
      <c r="BE102" t="s">
        <v>104</v>
      </c>
      <c r="BF102">
        <v>8</v>
      </c>
      <c r="BG102" t="s">
        <v>107</v>
      </c>
      <c r="BH102">
        <v>1</v>
      </c>
      <c r="BI102" t="s">
        <v>97</v>
      </c>
      <c r="BJ102" t="s">
        <v>108</v>
      </c>
      <c r="BK102">
        <v>2007</v>
      </c>
      <c r="BL102" t="s">
        <v>157</v>
      </c>
      <c r="BM102">
        <v>3</v>
      </c>
      <c r="BN102">
        <v>786</v>
      </c>
      <c r="BO102" t="s">
        <v>98</v>
      </c>
      <c r="BP102" t="s">
        <v>98</v>
      </c>
      <c r="BQ102" t="s">
        <v>105</v>
      </c>
      <c r="BR102">
        <v>171</v>
      </c>
      <c r="BS102">
        <v>138</v>
      </c>
      <c r="BT102">
        <v>0</v>
      </c>
      <c r="BU102">
        <v>0</v>
      </c>
      <c r="BV102">
        <v>266</v>
      </c>
      <c r="BW102">
        <v>0</v>
      </c>
      <c r="BX102" t="s">
        <v>83</v>
      </c>
      <c r="BY102" t="s">
        <v>83</v>
      </c>
      <c r="BZ102" t="s">
        <v>83</v>
      </c>
      <c r="CA102">
        <v>0</v>
      </c>
      <c r="CB102">
        <v>9</v>
      </c>
      <c r="CC102">
        <v>2007</v>
      </c>
      <c r="CD102" t="s">
        <v>158</v>
      </c>
      <c r="CE102" t="s">
        <v>159</v>
      </c>
      <c r="CF102" s="8">
        <v>311872</v>
      </c>
      <c r="CG102" s="8">
        <f>RawData[[#This Row],[SalePrice]]/RawData[[#This Row],[TotalSF Rounded]]</f>
        <v>89.106285714285718</v>
      </c>
      <c r="CH102" s="8">
        <f>ROUND(RawData[[#This Row],[$/sqft]],-1)</f>
        <v>90</v>
      </c>
    </row>
    <row r="103" spans="1:86" x14ac:dyDescent="0.2">
      <c r="A103">
        <v>219</v>
      </c>
      <c r="B103">
        <v>50</v>
      </c>
      <c r="C103" t="s">
        <v>81</v>
      </c>
      <c r="D103" t="s">
        <v>83</v>
      </c>
      <c r="E103">
        <v>15660</v>
      </c>
      <c r="F103" s="19">
        <f>ROUND((RawData[[#This Row],[LotArea]]/43560), 2)</f>
        <v>0.36</v>
      </c>
      <c r="G103" t="s">
        <v>82</v>
      </c>
      <c r="H103" t="s">
        <v>83</v>
      </c>
      <c r="I103" t="s">
        <v>120</v>
      </c>
      <c r="J103" t="s">
        <v>85</v>
      </c>
      <c r="K103" t="s">
        <v>86</v>
      </c>
      <c r="L103" t="s">
        <v>122</v>
      </c>
      <c r="M103" t="s">
        <v>88</v>
      </c>
      <c r="N103" t="s">
        <v>123</v>
      </c>
      <c r="O103" t="s">
        <v>90</v>
      </c>
      <c r="P103" t="s">
        <v>90</v>
      </c>
      <c r="Q103" t="s">
        <v>91</v>
      </c>
      <c r="R103" t="s">
        <v>132</v>
      </c>
      <c r="S103">
        <v>7</v>
      </c>
      <c r="T103">
        <v>9</v>
      </c>
      <c r="U103">
        <v>1939</v>
      </c>
      <c r="V10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03">
        <v>2006</v>
      </c>
      <c r="X103" t="s">
        <v>93</v>
      </c>
      <c r="Y103" t="s">
        <v>94</v>
      </c>
      <c r="Z103" t="s">
        <v>95</v>
      </c>
      <c r="AA103" t="s">
        <v>95</v>
      </c>
      <c r="AB103" t="s">
        <v>96</v>
      </c>
      <c r="AC103">
        <v>312</v>
      </c>
      <c r="AD103" t="s">
        <v>97</v>
      </c>
      <c r="AE103" t="s">
        <v>97</v>
      </c>
      <c r="AF103" t="s">
        <v>118</v>
      </c>
      <c r="AG103" t="s">
        <v>98</v>
      </c>
      <c r="AH103" t="s">
        <v>98</v>
      </c>
      <c r="AI103" t="s">
        <v>100</v>
      </c>
      <c r="AJ103" t="s">
        <v>141</v>
      </c>
      <c r="AK103">
        <v>341</v>
      </c>
      <c r="AL103" t="s">
        <v>102</v>
      </c>
      <c r="AM103">
        <v>0</v>
      </c>
      <c r="AN103">
        <v>457</v>
      </c>
      <c r="AO103">
        <v>798</v>
      </c>
      <c r="AP103" t="s">
        <v>103</v>
      </c>
      <c r="AQ103" t="s">
        <v>104</v>
      </c>
      <c r="AR103" t="s">
        <v>105</v>
      </c>
      <c r="AS103" t="s">
        <v>106</v>
      </c>
      <c r="AT103">
        <v>1137</v>
      </c>
      <c r="AU103">
        <v>817</v>
      </c>
      <c r="AV103">
        <v>0</v>
      </c>
      <c r="AW103">
        <f>ROUND(SUM(RawData[[#This Row],[TotalBsmtSF]],RawData[[#This Row],[1stFlrSF]],RawData[[#This Row],[2ndFlrSF]]),-2)</f>
        <v>2800</v>
      </c>
      <c r="AX103">
        <v>1954</v>
      </c>
      <c r="AY103">
        <v>0</v>
      </c>
      <c r="AZ103">
        <v>1</v>
      </c>
      <c r="BA103">
        <v>1</v>
      </c>
      <c r="BB103">
        <v>1</v>
      </c>
      <c r="BC103">
        <v>3</v>
      </c>
      <c r="BD103">
        <v>1</v>
      </c>
      <c r="BE103" t="s">
        <v>97</v>
      </c>
      <c r="BF103">
        <v>8</v>
      </c>
      <c r="BG103" t="s">
        <v>107</v>
      </c>
      <c r="BH103">
        <v>2</v>
      </c>
      <c r="BI103" t="s">
        <v>98</v>
      </c>
      <c r="BJ103" t="s">
        <v>108</v>
      </c>
      <c r="BK103">
        <v>1939</v>
      </c>
      <c r="BL103" t="s">
        <v>102</v>
      </c>
      <c r="BM103">
        <v>2</v>
      </c>
      <c r="BN103">
        <v>431</v>
      </c>
      <c r="BO103" t="s">
        <v>98</v>
      </c>
      <c r="BP103" t="s">
        <v>98</v>
      </c>
      <c r="BQ103" t="s">
        <v>105</v>
      </c>
      <c r="BR103">
        <v>0</v>
      </c>
      <c r="BS103">
        <v>119</v>
      </c>
      <c r="BT103">
        <v>150</v>
      </c>
      <c r="BU103">
        <v>0</v>
      </c>
      <c r="BV103">
        <v>0</v>
      </c>
      <c r="BW103">
        <v>0</v>
      </c>
      <c r="BX103" t="s">
        <v>83</v>
      </c>
      <c r="BY103" t="s">
        <v>83</v>
      </c>
      <c r="BZ103" t="s">
        <v>83</v>
      </c>
      <c r="CA103">
        <v>0</v>
      </c>
      <c r="CB103">
        <v>5</v>
      </c>
      <c r="CC103">
        <v>2008</v>
      </c>
      <c r="CD103" t="s">
        <v>110</v>
      </c>
      <c r="CE103" t="s">
        <v>111</v>
      </c>
      <c r="CF103" s="8">
        <v>311500</v>
      </c>
      <c r="CG103" s="8">
        <f>RawData[[#This Row],[SalePrice]]/RawData[[#This Row],[TotalSF Rounded]]</f>
        <v>111.25</v>
      </c>
      <c r="CH103" s="8">
        <f>ROUND(RawData[[#This Row],[$/sqft]],-1)</f>
        <v>110</v>
      </c>
    </row>
    <row r="104" spans="1:86" x14ac:dyDescent="0.2">
      <c r="A104">
        <v>1033</v>
      </c>
      <c r="B104">
        <v>60</v>
      </c>
      <c r="C104" t="s">
        <v>81</v>
      </c>
      <c r="D104" t="s">
        <v>83</v>
      </c>
      <c r="E104">
        <v>14541</v>
      </c>
      <c r="F104" s="19">
        <f>ROUND((RawData[[#This Row],[LotArea]]/43560), 2)</f>
        <v>0.33</v>
      </c>
      <c r="G104" t="s">
        <v>82</v>
      </c>
      <c r="H104" t="s">
        <v>83</v>
      </c>
      <c r="I104" t="s">
        <v>120</v>
      </c>
      <c r="J104" t="s">
        <v>85</v>
      </c>
      <c r="K104" t="s">
        <v>86</v>
      </c>
      <c r="L104" t="s">
        <v>122</v>
      </c>
      <c r="M104" t="s">
        <v>88</v>
      </c>
      <c r="N104" t="s">
        <v>129</v>
      </c>
      <c r="O104" t="s">
        <v>90</v>
      </c>
      <c r="P104" t="s">
        <v>90</v>
      </c>
      <c r="Q104" t="s">
        <v>91</v>
      </c>
      <c r="R104" t="s">
        <v>92</v>
      </c>
      <c r="S104">
        <v>8</v>
      </c>
      <c r="T104">
        <v>7</v>
      </c>
      <c r="U104">
        <v>1993</v>
      </c>
      <c r="V10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04">
        <v>1993</v>
      </c>
      <c r="X104" t="s">
        <v>93</v>
      </c>
      <c r="Y104" t="s">
        <v>94</v>
      </c>
      <c r="Z104" t="s">
        <v>116</v>
      </c>
      <c r="AA104" t="s">
        <v>116</v>
      </c>
      <c r="AB104" t="s">
        <v>117</v>
      </c>
      <c r="AC104">
        <v>0</v>
      </c>
      <c r="AD104" t="s">
        <v>97</v>
      </c>
      <c r="AE104" t="s">
        <v>97</v>
      </c>
      <c r="AF104" t="s">
        <v>99</v>
      </c>
      <c r="AG104" t="s">
        <v>97</v>
      </c>
      <c r="AH104" t="s">
        <v>97</v>
      </c>
      <c r="AI104" t="s">
        <v>100</v>
      </c>
      <c r="AJ104" t="s">
        <v>101</v>
      </c>
      <c r="AK104">
        <v>1012</v>
      </c>
      <c r="AL104" t="s">
        <v>102</v>
      </c>
      <c r="AM104">
        <v>0</v>
      </c>
      <c r="AN104">
        <v>326</v>
      </c>
      <c r="AO104">
        <v>1338</v>
      </c>
      <c r="AP104" t="s">
        <v>103</v>
      </c>
      <c r="AQ104" t="s">
        <v>104</v>
      </c>
      <c r="AR104" t="s">
        <v>105</v>
      </c>
      <c r="AS104" t="s">
        <v>106</v>
      </c>
      <c r="AT104">
        <v>1352</v>
      </c>
      <c r="AU104">
        <v>1168</v>
      </c>
      <c r="AV104">
        <v>0</v>
      </c>
      <c r="AW104">
        <f>ROUND(SUM(RawData[[#This Row],[TotalBsmtSF]],RawData[[#This Row],[1stFlrSF]],RawData[[#This Row],[2ndFlrSF]]),-2)</f>
        <v>3900</v>
      </c>
      <c r="AX104">
        <v>2520</v>
      </c>
      <c r="AY104">
        <v>1</v>
      </c>
      <c r="AZ104">
        <v>0</v>
      </c>
      <c r="BA104">
        <v>2</v>
      </c>
      <c r="BB104">
        <v>1</v>
      </c>
      <c r="BC104">
        <v>5</v>
      </c>
      <c r="BD104">
        <v>1</v>
      </c>
      <c r="BE104" t="s">
        <v>97</v>
      </c>
      <c r="BF104">
        <v>10</v>
      </c>
      <c r="BG104" t="s">
        <v>107</v>
      </c>
      <c r="BH104">
        <v>1</v>
      </c>
      <c r="BI104" t="s">
        <v>98</v>
      </c>
      <c r="BJ104" t="s">
        <v>108</v>
      </c>
      <c r="BK104">
        <v>1993</v>
      </c>
      <c r="BL104" t="s">
        <v>109</v>
      </c>
      <c r="BM104">
        <v>3</v>
      </c>
      <c r="BN104">
        <v>796</v>
      </c>
      <c r="BO104" t="s">
        <v>98</v>
      </c>
      <c r="BP104" t="s">
        <v>98</v>
      </c>
      <c r="BQ104" t="s">
        <v>105</v>
      </c>
      <c r="BR104">
        <v>209</v>
      </c>
      <c r="BS104">
        <v>55</v>
      </c>
      <c r="BT104">
        <v>0</v>
      </c>
      <c r="BU104">
        <v>0</v>
      </c>
      <c r="BV104">
        <v>0</v>
      </c>
      <c r="BW104">
        <v>0</v>
      </c>
      <c r="BX104" t="s">
        <v>83</v>
      </c>
      <c r="BY104" t="s">
        <v>83</v>
      </c>
      <c r="BZ104" t="s">
        <v>83</v>
      </c>
      <c r="CA104">
        <v>0</v>
      </c>
      <c r="CB104">
        <v>11</v>
      </c>
      <c r="CC104">
        <v>2006</v>
      </c>
      <c r="CD104" t="s">
        <v>110</v>
      </c>
      <c r="CE104" t="s">
        <v>128</v>
      </c>
      <c r="CF104" s="8">
        <v>310000</v>
      </c>
      <c r="CG104" s="8">
        <f>RawData[[#This Row],[SalePrice]]/RawData[[#This Row],[TotalSF Rounded]]</f>
        <v>79.487179487179489</v>
      </c>
      <c r="CH104" s="8">
        <f>ROUND(RawData[[#This Row],[$/sqft]],-1)</f>
        <v>80</v>
      </c>
    </row>
    <row r="105" spans="1:86" x14ac:dyDescent="0.2">
      <c r="A105">
        <v>1443</v>
      </c>
      <c r="B105">
        <v>60</v>
      </c>
      <c r="C105" t="s">
        <v>192</v>
      </c>
      <c r="D105">
        <v>85</v>
      </c>
      <c r="E105">
        <v>11003</v>
      </c>
      <c r="F105" s="19">
        <f>ROUND((RawData[[#This Row],[LotArea]]/43560), 2)</f>
        <v>0.25</v>
      </c>
      <c r="G105" t="s">
        <v>82</v>
      </c>
      <c r="H105" t="s">
        <v>83</v>
      </c>
      <c r="I105" t="s">
        <v>84</v>
      </c>
      <c r="J105" t="s">
        <v>85</v>
      </c>
      <c r="K105" t="s">
        <v>86</v>
      </c>
      <c r="L105" t="s">
        <v>87</v>
      </c>
      <c r="M105" t="s">
        <v>88</v>
      </c>
      <c r="N105" t="s">
        <v>136</v>
      </c>
      <c r="O105" t="s">
        <v>90</v>
      </c>
      <c r="P105" t="s">
        <v>90</v>
      </c>
      <c r="Q105" t="s">
        <v>91</v>
      </c>
      <c r="R105" t="s">
        <v>92</v>
      </c>
      <c r="S105">
        <v>10</v>
      </c>
      <c r="T105">
        <v>5</v>
      </c>
      <c r="U105">
        <v>2008</v>
      </c>
      <c r="V10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05">
        <v>2008</v>
      </c>
      <c r="X105" t="s">
        <v>93</v>
      </c>
      <c r="Y105" t="s">
        <v>94</v>
      </c>
      <c r="Z105" t="s">
        <v>95</v>
      </c>
      <c r="AA105" t="s">
        <v>95</v>
      </c>
      <c r="AB105" t="s">
        <v>137</v>
      </c>
      <c r="AC105">
        <v>160</v>
      </c>
      <c r="AD105" t="s">
        <v>104</v>
      </c>
      <c r="AE105" t="s">
        <v>98</v>
      </c>
      <c r="AF105" t="s">
        <v>99</v>
      </c>
      <c r="AG105" t="s">
        <v>104</v>
      </c>
      <c r="AH105" t="s">
        <v>98</v>
      </c>
      <c r="AI105" t="s">
        <v>130</v>
      </c>
      <c r="AJ105" t="s">
        <v>101</v>
      </c>
      <c r="AK105">
        <v>765</v>
      </c>
      <c r="AL105" t="s">
        <v>102</v>
      </c>
      <c r="AM105">
        <v>0</v>
      </c>
      <c r="AN105">
        <v>252</v>
      </c>
      <c r="AO105">
        <v>1017</v>
      </c>
      <c r="AP105" t="s">
        <v>103</v>
      </c>
      <c r="AQ105" t="s">
        <v>104</v>
      </c>
      <c r="AR105" t="s">
        <v>105</v>
      </c>
      <c r="AS105" t="s">
        <v>106</v>
      </c>
      <c r="AT105">
        <v>1026</v>
      </c>
      <c r="AU105">
        <v>981</v>
      </c>
      <c r="AV105">
        <v>0</v>
      </c>
      <c r="AW105">
        <f>ROUND(SUM(RawData[[#This Row],[TotalBsmtSF]],RawData[[#This Row],[1stFlrSF]],RawData[[#This Row],[2ndFlrSF]]),-2)</f>
        <v>3000</v>
      </c>
      <c r="AX105">
        <v>2007</v>
      </c>
      <c r="AY105">
        <v>1</v>
      </c>
      <c r="AZ105">
        <v>0</v>
      </c>
      <c r="BA105">
        <v>2</v>
      </c>
      <c r="BB105">
        <v>1</v>
      </c>
      <c r="BC105">
        <v>3</v>
      </c>
      <c r="BD105">
        <v>1</v>
      </c>
      <c r="BE105" t="s">
        <v>104</v>
      </c>
      <c r="BF105">
        <v>10</v>
      </c>
      <c r="BG105" t="s">
        <v>107</v>
      </c>
      <c r="BH105">
        <v>1</v>
      </c>
      <c r="BI105" t="s">
        <v>104</v>
      </c>
      <c r="BJ105" t="s">
        <v>108</v>
      </c>
      <c r="BK105">
        <v>2008</v>
      </c>
      <c r="BL105" t="s">
        <v>157</v>
      </c>
      <c r="BM105">
        <v>3</v>
      </c>
      <c r="BN105">
        <v>812</v>
      </c>
      <c r="BO105" t="s">
        <v>98</v>
      </c>
      <c r="BP105" t="s">
        <v>98</v>
      </c>
      <c r="BQ105" t="s">
        <v>105</v>
      </c>
      <c r="BR105">
        <v>168</v>
      </c>
      <c r="BS105">
        <v>52</v>
      </c>
      <c r="BT105">
        <v>0</v>
      </c>
      <c r="BU105">
        <v>0</v>
      </c>
      <c r="BV105">
        <v>0</v>
      </c>
      <c r="BW105">
        <v>0</v>
      </c>
      <c r="BX105" t="s">
        <v>83</v>
      </c>
      <c r="BY105" t="s">
        <v>83</v>
      </c>
      <c r="BZ105" t="s">
        <v>83</v>
      </c>
      <c r="CA105">
        <v>0</v>
      </c>
      <c r="CB105">
        <v>4</v>
      </c>
      <c r="CC105">
        <v>2009</v>
      </c>
      <c r="CD105" t="s">
        <v>110</v>
      </c>
      <c r="CE105" t="s">
        <v>111</v>
      </c>
      <c r="CF105" s="8">
        <v>310000</v>
      </c>
      <c r="CG105" s="8">
        <f>RawData[[#This Row],[SalePrice]]/RawData[[#This Row],[TotalSF Rounded]]</f>
        <v>103.33333333333333</v>
      </c>
      <c r="CH105" s="8">
        <f>ROUND(RawData[[#This Row],[$/sqft]],-1)</f>
        <v>100</v>
      </c>
    </row>
    <row r="106" spans="1:86" x14ac:dyDescent="0.2">
      <c r="A106">
        <v>36</v>
      </c>
      <c r="B106">
        <v>60</v>
      </c>
      <c r="C106" t="s">
        <v>81</v>
      </c>
      <c r="D106">
        <v>108</v>
      </c>
      <c r="E106">
        <v>13418</v>
      </c>
      <c r="F106" s="19">
        <f>ROUND((RawData[[#This Row],[LotArea]]/43560), 2)</f>
        <v>0.31</v>
      </c>
      <c r="G106" t="s">
        <v>82</v>
      </c>
      <c r="H106" t="s">
        <v>83</v>
      </c>
      <c r="I106" t="s">
        <v>84</v>
      </c>
      <c r="J106" t="s">
        <v>85</v>
      </c>
      <c r="K106" t="s">
        <v>86</v>
      </c>
      <c r="L106" t="s">
        <v>87</v>
      </c>
      <c r="M106" t="s">
        <v>88</v>
      </c>
      <c r="N106" t="s">
        <v>154</v>
      </c>
      <c r="O106" t="s">
        <v>90</v>
      </c>
      <c r="P106" t="s">
        <v>90</v>
      </c>
      <c r="Q106" t="s">
        <v>91</v>
      </c>
      <c r="R106" t="s">
        <v>92</v>
      </c>
      <c r="S106">
        <v>8</v>
      </c>
      <c r="T106">
        <v>5</v>
      </c>
      <c r="U106">
        <v>2004</v>
      </c>
      <c r="V10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06">
        <v>2005</v>
      </c>
      <c r="X106" t="s">
        <v>93</v>
      </c>
      <c r="Y106" t="s">
        <v>94</v>
      </c>
      <c r="Z106" t="s">
        <v>95</v>
      </c>
      <c r="AA106" t="s">
        <v>95</v>
      </c>
      <c r="AB106" t="s">
        <v>137</v>
      </c>
      <c r="AC106">
        <v>132</v>
      </c>
      <c r="AD106" t="s">
        <v>97</v>
      </c>
      <c r="AE106" t="s">
        <v>98</v>
      </c>
      <c r="AF106" t="s">
        <v>99</v>
      </c>
      <c r="AG106" t="s">
        <v>104</v>
      </c>
      <c r="AH106" t="s">
        <v>98</v>
      </c>
      <c r="AI106" t="s">
        <v>130</v>
      </c>
      <c r="AJ106" t="s">
        <v>102</v>
      </c>
      <c r="AK106">
        <v>0</v>
      </c>
      <c r="AL106" t="s">
        <v>102</v>
      </c>
      <c r="AM106">
        <v>0</v>
      </c>
      <c r="AN106">
        <v>1117</v>
      </c>
      <c r="AO106">
        <v>1117</v>
      </c>
      <c r="AP106" t="s">
        <v>103</v>
      </c>
      <c r="AQ106" t="s">
        <v>104</v>
      </c>
      <c r="AR106" t="s">
        <v>105</v>
      </c>
      <c r="AS106" t="s">
        <v>106</v>
      </c>
      <c r="AT106">
        <v>1132</v>
      </c>
      <c r="AU106">
        <v>1320</v>
      </c>
      <c r="AV106">
        <v>0</v>
      </c>
      <c r="AW106">
        <f>ROUND(SUM(RawData[[#This Row],[TotalBsmtSF]],RawData[[#This Row],[1stFlrSF]],RawData[[#This Row],[2ndFlrSF]]),-2)</f>
        <v>3600</v>
      </c>
      <c r="AX106">
        <v>2452</v>
      </c>
      <c r="AY106">
        <v>0</v>
      </c>
      <c r="AZ106">
        <v>0</v>
      </c>
      <c r="BA106">
        <v>3</v>
      </c>
      <c r="BB106">
        <v>1</v>
      </c>
      <c r="BC106">
        <v>4</v>
      </c>
      <c r="BD106">
        <v>1</v>
      </c>
      <c r="BE106" t="s">
        <v>97</v>
      </c>
      <c r="BF106">
        <v>9</v>
      </c>
      <c r="BG106" t="s">
        <v>107</v>
      </c>
      <c r="BH106">
        <v>1</v>
      </c>
      <c r="BI106" t="s">
        <v>97</v>
      </c>
      <c r="BJ106" t="s">
        <v>156</v>
      </c>
      <c r="BK106">
        <v>2004</v>
      </c>
      <c r="BL106" t="s">
        <v>157</v>
      </c>
      <c r="BM106">
        <v>3</v>
      </c>
      <c r="BN106">
        <v>691</v>
      </c>
      <c r="BO106" t="s">
        <v>98</v>
      </c>
      <c r="BP106" t="s">
        <v>98</v>
      </c>
      <c r="BQ106" t="s">
        <v>105</v>
      </c>
      <c r="BR106">
        <v>113</v>
      </c>
      <c r="BS106">
        <v>32</v>
      </c>
      <c r="BT106">
        <v>0</v>
      </c>
      <c r="BU106">
        <v>0</v>
      </c>
      <c r="BV106">
        <v>0</v>
      </c>
      <c r="BW106">
        <v>0</v>
      </c>
      <c r="BX106" t="s">
        <v>83</v>
      </c>
      <c r="BY106" t="s">
        <v>83</v>
      </c>
      <c r="BZ106" t="s">
        <v>83</v>
      </c>
      <c r="CA106">
        <v>0</v>
      </c>
      <c r="CB106">
        <v>9</v>
      </c>
      <c r="CC106">
        <v>2006</v>
      </c>
      <c r="CD106" t="s">
        <v>110</v>
      </c>
      <c r="CE106" t="s">
        <v>111</v>
      </c>
      <c r="CF106" s="8">
        <v>309000</v>
      </c>
      <c r="CG106" s="8">
        <f>RawData[[#This Row],[SalePrice]]/RawData[[#This Row],[TotalSF Rounded]]</f>
        <v>85.833333333333329</v>
      </c>
      <c r="CH106" s="8">
        <f>ROUND(RawData[[#This Row],[$/sqft]],-1)</f>
        <v>90</v>
      </c>
    </row>
    <row r="107" spans="1:86" x14ac:dyDescent="0.2">
      <c r="A107">
        <v>7</v>
      </c>
      <c r="B107">
        <v>20</v>
      </c>
      <c r="C107" t="s">
        <v>81</v>
      </c>
      <c r="D107">
        <v>75</v>
      </c>
      <c r="E107">
        <v>10084</v>
      </c>
      <c r="F107" s="19">
        <f>ROUND((RawData[[#This Row],[LotArea]]/43560), 2)</f>
        <v>0.23</v>
      </c>
      <c r="G107" t="s">
        <v>82</v>
      </c>
      <c r="H107" t="s">
        <v>83</v>
      </c>
      <c r="I107" t="s">
        <v>84</v>
      </c>
      <c r="J107" t="s">
        <v>85</v>
      </c>
      <c r="K107" t="s">
        <v>86</v>
      </c>
      <c r="L107" t="s">
        <v>87</v>
      </c>
      <c r="M107" t="s">
        <v>88</v>
      </c>
      <c r="N107" t="s">
        <v>136</v>
      </c>
      <c r="O107" t="s">
        <v>90</v>
      </c>
      <c r="P107" t="s">
        <v>90</v>
      </c>
      <c r="Q107" t="s">
        <v>91</v>
      </c>
      <c r="R107" t="s">
        <v>115</v>
      </c>
      <c r="S107">
        <v>8</v>
      </c>
      <c r="T107">
        <v>5</v>
      </c>
      <c r="U107">
        <v>2004</v>
      </c>
      <c r="V10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07">
        <v>2005</v>
      </c>
      <c r="X107" t="s">
        <v>93</v>
      </c>
      <c r="Y107" t="s">
        <v>94</v>
      </c>
      <c r="Z107" t="s">
        <v>95</v>
      </c>
      <c r="AA107" t="s">
        <v>95</v>
      </c>
      <c r="AB107" t="s">
        <v>137</v>
      </c>
      <c r="AC107">
        <v>186</v>
      </c>
      <c r="AD107" t="s">
        <v>97</v>
      </c>
      <c r="AE107" t="s">
        <v>98</v>
      </c>
      <c r="AF107" t="s">
        <v>99</v>
      </c>
      <c r="AG107" t="s">
        <v>104</v>
      </c>
      <c r="AH107" t="s">
        <v>98</v>
      </c>
      <c r="AI107" t="s">
        <v>130</v>
      </c>
      <c r="AJ107" t="s">
        <v>101</v>
      </c>
      <c r="AK107">
        <v>1369</v>
      </c>
      <c r="AL107" t="s">
        <v>102</v>
      </c>
      <c r="AM107">
        <v>0</v>
      </c>
      <c r="AN107">
        <v>317</v>
      </c>
      <c r="AO107">
        <v>1686</v>
      </c>
      <c r="AP107" t="s">
        <v>103</v>
      </c>
      <c r="AQ107" t="s">
        <v>104</v>
      </c>
      <c r="AR107" t="s">
        <v>105</v>
      </c>
      <c r="AS107" t="s">
        <v>106</v>
      </c>
      <c r="AT107">
        <v>1694</v>
      </c>
      <c r="AU107">
        <v>0</v>
      </c>
      <c r="AV107">
        <v>0</v>
      </c>
      <c r="AW107">
        <f>ROUND(SUM(RawData[[#This Row],[TotalBsmtSF]],RawData[[#This Row],[1stFlrSF]],RawData[[#This Row],[2ndFlrSF]]),-2)</f>
        <v>3400</v>
      </c>
      <c r="AX107">
        <v>1694</v>
      </c>
      <c r="AY107">
        <v>1</v>
      </c>
      <c r="AZ107">
        <v>0</v>
      </c>
      <c r="BA107">
        <v>2</v>
      </c>
      <c r="BB107">
        <v>0</v>
      </c>
      <c r="BC107">
        <v>3</v>
      </c>
      <c r="BD107">
        <v>1</v>
      </c>
      <c r="BE107" t="s">
        <v>97</v>
      </c>
      <c r="BF107">
        <v>7</v>
      </c>
      <c r="BG107" t="s">
        <v>107</v>
      </c>
      <c r="BH107">
        <v>1</v>
      </c>
      <c r="BI107" t="s">
        <v>97</v>
      </c>
      <c r="BJ107" t="s">
        <v>108</v>
      </c>
      <c r="BK107">
        <v>2004</v>
      </c>
      <c r="BL107" t="s">
        <v>109</v>
      </c>
      <c r="BM107">
        <v>2</v>
      </c>
      <c r="BN107">
        <v>636</v>
      </c>
      <c r="BO107" t="s">
        <v>98</v>
      </c>
      <c r="BP107" t="s">
        <v>98</v>
      </c>
      <c r="BQ107" t="s">
        <v>105</v>
      </c>
      <c r="BR107">
        <v>255</v>
      </c>
      <c r="BS107">
        <v>57</v>
      </c>
      <c r="BT107">
        <v>0</v>
      </c>
      <c r="BU107">
        <v>0</v>
      </c>
      <c r="BV107">
        <v>0</v>
      </c>
      <c r="BW107">
        <v>0</v>
      </c>
      <c r="BX107" t="s">
        <v>83</v>
      </c>
      <c r="BY107" t="s">
        <v>83</v>
      </c>
      <c r="BZ107" t="s">
        <v>83</v>
      </c>
      <c r="CA107">
        <v>0</v>
      </c>
      <c r="CB107">
        <v>8</v>
      </c>
      <c r="CC107">
        <v>2007</v>
      </c>
      <c r="CD107" t="s">
        <v>110</v>
      </c>
      <c r="CE107" t="s">
        <v>111</v>
      </c>
      <c r="CF107" s="8">
        <v>307000</v>
      </c>
      <c r="CG107" s="8">
        <f>RawData[[#This Row],[SalePrice]]/RawData[[#This Row],[TotalSF Rounded]]</f>
        <v>90.294117647058826</v>
      </c>
      <c r="CH107" s="8">
        <f>ROUND(RawData[[#This Row],[$/sqft]],-1)</f>
        <v>90</v>
      </c>
    </row>
    <row r="108" spans="1:86" x14ac:dyDescent="0.2">
      <c r="A108">
        <v>28</v>
      </c>
      <c r="B108">
        <v>20</v>
      </c>
      <c r="C108" t="s">
        <v>81</v>
      </c>
      <c r="D108">
        <v>98</v>
      </c>
      <c r="E108">
        <v>11478</v>
      </c>
      <c r="F108" s="19">
        <f>ROUND((RawData[[#This Row],[LotArea]]/43560), 2)</f>
        <v>0.26</v>
      </c>
      <c r="G108" t="s">
        <v>82</v>
      </c>
      <c r="H108" t="s">
        <v>83</v>
      </c>
      <c r="I108" t="s">
        <v>84</v>
      </c>
      <c r="J108" t="s">
        <v>85</v>
      </c>
      <c r="K108" t="s">
        <v>86</v>
      </c>
      <c r="L108" t="s">
        <v>87</v>
      </c>
      <c r="M108" t="s">
        <v>88</v>
      </c>
      <c r="N108" t="s">
        <v>154</v>
      </c>
      <c r="O108" t="s">
        <v>90</v>
      </c>
      <c r="P108" t="s">
        <v>90</v>
      </c>
      <c r="Q108" t="s">
        <v>91</v>
      </c>
      <c r="R108" t="s">
        <v>115</v>
      </c>
      <c r="S108">
        <v>8</v>
      </c>
      <c r="T108">
        <v>5</v>
      </c>
      <c r="U108">
        <v>2007</v>
      </c>
      <c r="V10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08">
        <v>2008</v>
      </c>
      <c r="X108" t="s">
        <v>93</v>
      </c>
      <c r="Y108" t="s">
        <v>94</v>
      </c>
      <c r="Z108" t="s">
        <v>95</v>
      </c>
      <c r="AA108" t="s">
        <v>95</v>
      </c>
      <c r="AB108" t="s">
        <v>137</v>
      </c>
      <c r="AC108">
        <v>200</v>
      </c>
      <c r="AD108" t="s">
        <v>97</v>
      </c>
      <c r="AE108" t="s">
        <v>98</v>
      </c>
      <c r="AF108" t="s">
        <v>99</v>
      </c>
      <c r="AG108" t="s">
        <v>104</v>
      </c>
      <c r="AH108" t="s">
        <v>98</v>
      </c>
      <c r="AI108" t="s">
        <v>100</v>
      </c>
      <c r="AJ108" t="s">
        <v>101</v>
      </c>
      <c r="AK108">
        <v>1218</v>
      </c>
      <c r="AL108" t="s">
        <v>102</v>
      </c>
      <c r="AM108">
        <v>0</v>
      </c>
      <c r="AN108">
        <v>486</v>
      </c>
      <c r="AO108">
        <v>1704</v>
      </c>
      <c r="AP108" t="s">
        <v>103</v>
      </c>
      <c r="AQ108" t="s">
        <v>104</v>
      </c>
      <c r="AR108" t="s">
        <v>105</v>
      </c>
      <c r="AS108" t="s">
        <v>106</v>
      </c>
      <c r="AT108">
        <v>1704</v>
      </c>
      <c r="AU108">
        <v>0</v>
      </c>
      <c r="AV108">
        <v>0</v>
      </c>
      <c r="AW108">
        <f>ROUND(SUM(RawData[[#This Row],[TotalBsmtSF]],RawData[[#This Row],[1stFlrSF]],RawData[[#This Row],[2ndFlrSF]]),-2)</f>
        <v>3400</v>
      </c>
      <c r="AX108">
        <v>1704</v>
      </c>
      <c r="AY108">
        <v>1</v>
      </c>
      <c r="AZ108">
        <v>0</v>
      </c>
      <c r="BA108">
        <v>2</v>
      </c>
      <c r="BB108">
        <v>0</v>
      </c>
      <c r="BC108">
        <v>3</v>
      </c>
      <c r="BD108">
        <v>1</v>
      </c>
      <c r="BE108" t="s">
        <v>97</v>
      </c>
      <c r="BF108">
        <v>7</v>
      </c>
      <c r="BG108" t="s">
        <v>107</v>
      </c>
      <c r="BH108">
        <v>1</v>
      </c>
      <c r="BI108" t="s">
        <v>97</v>
      </c>
      <c r="BJ108" t="s">
        <v>108</v>
      </c>
      <c r="BK108">
        <v>2008</v>
      </c>
      <c r="BL108" t="s">
        <v>109</v>
      </c>
      <c r="BM108">
        <v>3</v>
      </c>
      <c r="BN108">
        <v>772</v>
      </c>
      <c r="BO108" t="s">
        <v>98</v>
      </c>
      <c r="BP108" t="s">
        <v>98</v>
      </c>
      <c r="BQ108" t="s">
        <v>105</v>
      </c>
      <c r="BR108">
        <v>0</v>
      </c>
      <c r="BS108">
        <v>50</v>
      </c>
      <c r="BT108">
        <v>0</v>
      </c>
      <c r="BU108">
        <v>0</v>
      </c>
      <c r="BV108">
        <v>0</v>
      </c>
      <c r="BW108">
        <v>0</v>
      </c>
      <c r="BX108" t="s">
        <v>83</v>
      </c>
      <c r="BY108" t="s">
        <v>83</v>
      </c>
      <c r="BZ108" t="s">
        <v>83</v>
      </c>
      <c r="CA108">
        <v>0</v>
      </c>
      <c r="CB108">
        <v>5</v>
      </c>
      <c r="CC108">
        <v>2010</v>
      </c>
      <c r="CD108" t="s">
        <v>110</v>
      </c>
      <c r="CE108" t="s">
        <v>111</v>
      </c>
      <c r="CF108" s="8">
        <v>306000</v>
      </c>
      <c r="CG108" s="8">
        <f>RawData[[#This Row],[SalePrice]]/RawData[[#This Row],[TotalSF Rounded]]</f>
        <v>90</v>
      </c>
      <c r="CH108" s="8">
        <f>ROUND(RawData[[#This Row],[$/sqft]],-1)</f>
        <v>90</v>
      </c>
    </row>
    <row r="109" spans="1:86" x14ac:dyDescent="0.2">
      <c r="A109">
        <v>306</v>
      </c>
      <c r="B109">
        <v>20</v>
      </c>
      <c r="C109" t="s">
        <v>81</v>
      </c>
      <c r="D109">
        <v>80</v>
      </c>
      <c r="E109">
        <v>10386</v>
      </c>
      <c r="F109" s="19">
        <f>ROUND((RawData[[#This Row],[LotArea]]/43560), 2)</f>
        <v>0.24</v>
      </c>
      <c r="G109" t="s">
        <v>82</v>
      </c>
      <c r="H109" t="s">
        <v>83</v>
      </c>
      <c r="I109" t="s">
        <v>84</v>
      </c>
      <c r="J109" t="s">
        <v>85</v>
      </c>
      <c r="K109" t="s">
        <v>86</v>
      </c>
      <c r="L109" t="s">
        <v>87</v>
      </c>
      <c r="M109" t="s">
        <v>88</v>
      </c>
      <c r="N109" t="s">
        <v>89</v>
      </c>
      <c r="O109" t="s">
        <v>90</v>
      </c>
      <c r="P109" t="s">
        <v>90</v>
      </c>
      <c r="Q109" t="s">
        <v>91</v>
      </c>
      <c r="R109" t="s">
        <v>115</v>
      </c>
      <c r="S109">
        <v>8</v>
      </c>
      <c r="T109">
        <v>5</v>
      </c>
      <c r="U109">
        <v>2004</v>
      </c>
      <c r="V10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09">
        <v>2005</v>
      </c>
      <c r="X109" t="s">
        <v>93</v>
      </c>
      <c r="Y109" t="s">
        <v>94</v>
      </c>
      <c r="Z109" t="s">
        <v>180</v>
      </c>
      <c r="AA109" t="s">
        <v>181</v>
      </c>
      <c r="AB109" t="s">
        <v>137</v>
      </c>
      <c r="AC109">
        <v>246</v>
      </c>
      <c r="AD109" t="s">
        <v>97</v>
      </c>
      <c r="AE109" t="s">
        <v>98</v>
      </c>
      <c r="AF109" t="s">
        <v>99</v>
      </c>
      <c r="AG109" t="s">
        <v>97</v>
      </c>
      <c r="AH109" t="s">
        <v>98</v>
      </c>
      <c r="AI109" t="s">
        <v>100</v>
      </c>
      <c r="AJ109" t="s">
        <v>101</v>
      </c>
      <c r="AK109">
        <v>1464</v>
      </c>
      <c r="AL109" t="s">
        <v>102</v>
      </c>
      <c r="AM109">
        <v>0</v>
      </c>
      <c r="AN109">
        <v>536</v>
      </c>
      <c r="AO109">
        <v>2000</v>
      </c>
      <c r="AP109" t="s">
        <v>103</v>
      </c>
      <c r="AQ109" t="s">
        <v>104</v>
      </c>
      <c r="AR109" t="s">
        <v>105</v>
      </c>
      <c r="AS109" t="s">
        <v>106</v>
      </c>
      <c r="AT109">
        <v>2000</v>
      </c>
      <c r="AU109">
        <v>0</v>
      </c>
      <c r="AV109">
        <v>0</v>
      </c>
      <c r="AW109">
        <f>ROUND(SUM(RawData[[#This Row],[TotalBsmtSF]],RawData[[#This Row],[1stFlrSF]],RawData[[#This Row],[2ndFlrSF]]),-2)</f>
        <v>4000</v>
      </c>
      <c r="AX109">
        <v>2000</v>
      </c>
      <c r="AY109">
        <v>1</v>
      </c>
      <c r="AZ109">
        <v>0</v>
      </c>
      <c r="BA109">
        <v>2</v>
      </c>
      <c r="BB109">
        <v>0</v>
      </c>
      <c r="BC109">
        <v>3</v>
      </c>
      <c r="BD109">
        <v>1</v>
      </c>
      <c r="BE109" t="s">
        <v>97</v>
      </c>
      <c r="BF109">
        <v>8</v>
      </c>
      <c r="BG109" t="s">
        <v>107</v>
      </c>
      <c r="BH109">
        <v>0</v>
      </c>
      <c r="BI109" t="s">
        <v>83</v>
      </c>
      <c r="BJ109" t="s">
        <v>108</v>
      </c>
      <c r="BK109">
        <v>2004</v>
      </c>
      <c r="BL109" t="s">
        <v>157</v>
      </c>
      <c r="BM109">
        <v>3</v>
      </c>
      <c r="BN109">
        <v>888</v>
      </c>
      <c r="BO109" t="s">
        <v>98</v>
      </c>
      <c r="BP109" t="s">
        <v>98</v>
      </c>
      <c r="BQ109" t="s">
        <v>105</v>
      </c>
      <c r="BR109">
        <v>168</v>
      </c>
      <c r="BS109">
        <v>0</v>
      </c>
      <c r="BT109">
        <v>0</v>
      </c>
      <c r="BU109">
        <v>0</v>
      </c>
      <c r="BV109">
        <v>0</v>
      </c>
      <c r="BW109">
        <v>0</v>
      </c>
      <c r="BX109" t="s">
        <v>83</v>
      </c>
      <c r="BY109" t="s">
        <v>83</v>
      </c>
      <c r="BZ109" t="s">
        <v>83</v>
      </c>
      <c r="CA109">
        <v>0</v>
      </c>
      <c r="CB109">
        <v>7</v>
      </c>
      <c r="CC109">
        <v>2007</v>
      </c>
      <c r="CD109" t="s">
        <v>110</v>
      </c>
      <c r="CE109" t="s">
        <v>111</v>
      </c>
      <c r="CF109" s="8">
        <v>305900</v>
      </c>
      <c r="CG109" s="8">
        <f>RawData[[#This Row],[SalePrice]]/RawData[[#This Row],[TotalSF Rounded]]</f>
        <v>76.474999999999994</v>
      </c>
      <c r="CH109" s="8">
        <f>ROUND(RawData[[#This Row],[$/sqft]],-1)</f>
        <v>80</v>
      </c>
    </row>
    <row r="110" spans="1:86" x14ac:dyDescent="0.2">
      <c r="A110">
        <v>620</v>
      </c>
      <c r="B110">
        <v>60</v>
      </c>
      <c r="C110" t="s">
        <v>81</v>
      </c>
      <c r="D110">
        <v>85</v>
      </c>
      <c r="E110">
        <v>12244</v>
      </c>
      <c r="F110" s="19">
        <f>ROUND((RawData[[#This Row],[LotArea]]/43560), 2)</f>
        <v>0.28000000000000003</v>
      </c>
      <c r="G110" t="s">
        <v>82</v>
      </c>
      <c r="H110" t="s">
        <v>83</v>
      </c>
      <c r="I110" t="s">
        <v>84</v>
      </c>
      <c r="J110" t="s">
        <v>85</v>
      </c>
      <c r="K110" t="s">
        <v>86</v>
      </c>
      <c r="L110" t="s">
        <v>87</v>
      </c>
      <c r="M110" t="s">
        <v>88</v>
      </c>
      <c r="N110" t="s">
        <v>189</v>
      </c>
      <c r="O110" t="s">
        <v>90</v>
      </c>
      <c r="P110" t="s">
        <v>90</v>
      </c>
      <c r="Q110" t="s">
        <v>91</v>
      </c>
      <c r="R110" t="s">
        <v>92</v>
      </c>
      <c r="S110">
        <v>8</v>
      </c>
      <c r="T110">
        <v>5</v>
      </c>
      <c r="U110">
        <v>2003</v>
      </c>
      <c r="V11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10">
        <v>2003</v>
      </c>
      <c r="X110" t="s">
        <v>152</v>
      </c>
      <c r="Y110" t="s">
        <v>94</v>
      </c>
      <c r="Z110" t="s">
        <v>95</v>
      </c>
      <c r="AA110" t="s">
        <v>95</v>
      </c>
      <c r="AB110" t="s">
        <v>137</v>
      </c>
      <c r="AC110">
        <v>226</v>
      </c>
      <c r="AD110" t="s">
        <v>97</v>
      </c>
      <c r="AE110" t="s">
        <v>98</v>
      </c>
      <c r="AF110" t="s">
        <v>99</v>
      </c>
      <c r="AG110" t="s">
        <v>97</v>
      </c>
      <c r="AH110" t="s">
        <v>98</v>
      </c>
      <c r="AI110" t="s">
        <v>97</v>
      </c>
      <c r="AJ110" t="s">
        <v>101</v>
      </c>
      <c r="AK110">
        <v>871</v>
      </c>
      <c r="AL110" t="s">
        <v>102</v>
      </c>
      <c r="AM110">
        <v>0</v>
      </c>
      <c r="AN110">
        <v>611</v>
      </c>
      <c r="AO110">
        <v>1482</v>
      </c>
      <c r="AP110" t="s">
        <v>103</v>
      </c>
      <c r="AQ110" t="s">
        <v>104</v>
      </c>
      <c r="AR110" t="s">
        <v>105</v>
      </c>
      <c r="AS110" t="s">
        <v>106</v>
      </c>
      <c r="AT110">
        <v>1482</v>
      </c>
      <c r="AU110">
        <v>780</v>
      </c>
      <c r="AV110">
        <v>0</v>
      </c>
      <c r="AW110">
        <f>ROUND(SUM(RawData[[#This Row],[TotalBsmtSF]],RawData[[#This Row],[1stFlrSF]],RawData[[#This Row],[2ndFlrSF]]),-2)</f>
        <v>3700</v>
      </c>
      <c r="AX110">
        <v>2262</v>
      </c>
      <c r="AY110">
        <v>1</v>
      </c>
      <c r="AZ110">
        <v>0</v>
      </c>
      <c r="BA110">
        <v>2</v>
      </c>
      <c r="BB110">
        <v>1</v>
      </c>
      <c r="BC110">
        <v>4</v>
      </c>
      <c r="BD110">
        <v>1</v>
      </c>
      <c r="BE110" t="s">
        <v>97</v>
      </c>
      <c r="BF110">
        <v>10</v>
      </c>
      <c r="BG110" t="s">
        <v>107</v>
      </c>
      <c r="BH110">
        <v>2</v>
      </c>
      <c r="BI110" t="s">
        <v>97</v>
      </c>
      <c r="BJ110" t="s">
        <v>108</v>
      </c>
      <c r="BK110">
        <v>2003</v>
      </c>
      <c r="BL110" t="s">
        <v>157</v>
      </c>
      <c r="BM110">
        <v>3</v>
      </c>
      <c r="BN110">
        <v>749</v>
      </c>
      <c r="BO110" t="s">
        <v>98</v>
      </c>
      <c r="BP110" t="s">
        <v>98</v>
      </c>
      <c r="BQ110" t="s">
        <v>105</v>
      </c>
      <c r="BR110">
        <v>168</v>
      </c>
      <c r="BS110">
        <v>0</v>
      </c>
      <c r="BT110">
        <v>0</v>
      </c>
      <c r="BU110">
        <v>0</v>
      </c>
      <c r="BV110">
        <v>0</v>
      </c>
      <c r="BW110">
        <v>0</v>
      </c>
      <c r="BX110" t="s">
        <v>83</v>
      </c>
      <c r="BY110" t="s">
        <v>83</v>
      </c>
      <c r="BZ110" t="s">
        <v>83</v>
      </c>
      <c r="CA110">
        <v>0</v>
      </c>
      <c r="CB110">
        <v>8</v>
      </c>
      <c r="CC110">
        <v>2008</v>
      </c>
      <c r="CD110" t="s">
        <v>110</v>
      </c>
      <c r="CE110" t="s">
        <v>111</v>
      </c>
      <c r="CF110" s="8">
        <v>305000</v>
      </c>
      <c r="CG110" s="8">
        <f>RawData[[#This Row],[SalePrice]]/RawData[[#This Row],[TotalSF Rounded]]</f>
        <v>82.432432432432435</v>
      </c>
      <c r="CH110" s="8">
        <f>ROUND(RawData[[#This Row],[$/sqft]],-1)</f>
        <v>80</v>
      </c>
    </row>
    <row r="111" spans="1:86" x14ac:dyDescent="0.2">
      <c r="A111">
        <v>876</v>
      </c>
      <c r="B111">
        <v>60</v>
      </c>
      <c r="C111" t="s">
        <v>192</v>
      </c>
      <c r="D111">
        <v>75</v>
      </c>
      <c r="E111">
        <v>9000</v>
      </c>
      <c r="F111" s="19">
        <f>ROUND((RawData[[#This Row],[LotArea]]/43560), 2)</f>
        <v>0.21</v>
      </c>
      <c r="G111" t="s">
        <v>82</v>
      </c>
      <c r="H111" t="s">
        <v>83</v>
      </c>
      <c r="I111" t="s">
        <v>84</v>
      </c>
      <c r="J111" t="s">
        <v>85</v>
      </c>
      <c r="K111" t="s">
        <v>86</v>
      </c>
      <c r="L111" t="s">
        <v>87</v>
      </c>
      <c r="M111" t="s">
        <v>88</v>
      </c>
      <c r="N111" t="s">
        <v>136</v>
      </c>
      <c r="O111" t="s">
        <v>90</v>
      </c>
      <c r="P111" t="s">
        <v>90</v>
      </c>
      <c r="Q111" t="s">
        <v>91</v>
      </c>
      <c r="R111" t="s">
        <v>92</v>
      </c>
      <c r="S111">
        <v>8</v>
      </c>
      <c r="T111">
        <v>5</v>
      </c>
      <c r="U111">
        <v>2007</v>
      </c>
      <c r="V11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11">
        <v>2007</v>
      </c>
      <c r="X111" t="s">
        <v>93</v>
      </c>
      <c r="Y111" t="s">
        <v>94</v>
      </c>
      <c r="Z111" t="s">
        <v>180</v>
      </c>
      <c r="AA111" t="s">
        <v>181</v>
      </c>
      <c r="AB111" t="s">
        <v>117</v>
      </c>
      <c r="AC111">
        <v>0</v>
      </c>
      <c r="AD111" t="s">
        <v>97</v>
      </c>
      <c r="AE111" t="s">
        <v>98</v>
      </c>
      <c r="AF111" t="s">
        <v>99</v>
      </c>
      <c r="AG111" t="s">
        <v>97</v>
      </c>
      <c r="AH111" t="s">
        <v>98</v>
      </c>
      <c r="AI111" t="s">
        <v>130</v>
      </c>
      <c r="AJ111" t="s">
        <v>101</v>
      </c>
      <c r="AK111">
        <v>64</v>
      </c>
      <c r="AL111" t="s">
        <v>102</v>
      </c>
      <c r="AM111">
        <v>0</v>
      </c>
      <c r="AN111">
        <v>1120</v>
      </c>
      <c r="AO111">
        <v>1184</v>
      </c>
      <c r="AP111" t="s">
        <v>103</v>
      </c>
      <c r="AQ111" t="s">
        <v>104</v>
      </c>
      <c r="AR111" t="s">
        <v>105</v>
      </c>
      <c r="AS111" t="s">
        <v>106</v>
      </c>
      <c r="AT111">
        <v>1184</v>
      </c>
      <c r="AU111">
        <v>1426</v>
      </c>
      <c r="AV111">
        <v>0</v>
      </c>
      <c r="AW111">
        <f>ROUND(SUM(RawData[[#This Row],[TotalBsmtSF]],RawData[[#This Row],[1stFlrSF]],RawData[[#This Row],[2ndFlrSF]]),-2)</f>
        <v>3800</v>
      </c>
      <c r="AX111">
        <v>2610</v>
      </c>
      <c r="AY111">
        <v>0</v>
      </c>
      <c r="AZ111">
        <v>0</v>
      </c>
      <c r="BA111">
        <v>2</v>
      </c>
      <c r="BB111">
        <v>1</v>
      </c>
      <c r="BC111">
        <v>4</v>
      </c>
      <c r="BD111">
        <v>1</v>
      </c>
      <c r="BE111" t="s">
        <v>104</v>
      </c>
      <c r="BF111">
        <v>11</v>
      </c>
      <c r="BG111" t="s">
        <v>107</v>
      </c>
      <c r="BH111">
        <v>1</v>
      </c>
      <c r="BI111" t="s">
        <v>97</v>
      </c>
      <c r="BJ111" t="s">
        <v>156</v>
      </c>
      <c r="BK111">
        <v>2007</v>
      </c>
      <c r="BL111" t="s">
        <v>157</v>
      </c>
      <c r="BM111">
        <v>2</v>
      </c>
      <c r="BN111">
        <v>550</v>
      </c>
      <c r="BO111" t="s">
        <v>98</v>
      </c>
      <c r="BP111" t="s">
        <v>98</v>
      </c>
      <c r="BQ111" t="s">
        <v>105</v>
      </c>
      <c r="BR111">
        <v>208</v>
      </c>
      <c r="BS111">
        <v>364</v>
      </c>
      <c r="BT111">
        <v>0</v>
      </c>
      <c r="BU111">
        <v>0</v>
      </c>
      <c r="BV111">
        <v>0</v>
      </c>
      <c r="BW111">
        <v>0</v>
      </c>
      <c r="BX111" t="s">
        <v>83</v>
      </c>
      <c r="BY111" t="s">
        <v>83</v>
      </c>
      <c r="BZ111" t="s">
        <v>83</v>
      </c>
      <c r="CA111">
        <v>0</v>
      </c>
      <c r="CB111">
        <v>8</v>
      </c>
      <c r="CC111">
        <v>2007</v>
      </c>
      <c r="CD111" t="s">
        <v>158</v>
      </c>
      <c r="CE111" t="s">
        <v>159</v>
      </c>
      <c r="CF111" s="8">
        <v>303477</v>
      </c>
      <c r="CG111" s="8">
        <f>RawData[[#This Row],[SalePrice]]/RawData[[#This Row],[TotalSF Rounded]]</f>
        <v>79.862368421052636</v>
      </c>
      <c r="CH111" s="8">
        <f>ROUND(RawData[[#This Row],[$/sqft]],-1)</f>
        <v>80</v>
      </c>
    </row>
    <row r="112" spans="1:86" x14ac:dyDescent="0.2">
      <c r="A112">
        <v>707</v>
      </c>
      <c r="B112">
        <v>20</v>
      </c>
      <c r="C112" t="s">
        <v>81</v>
      </c>
      <c r="D112" t="s">
        <v>83</v>
      </c>
      <c r="E112">
        <v>115149</v>
      </c>
      <c r="F112" s="19">
        <f>ROUND((RawData[[#This Row],[LotArea]]/43560), 2)</f>
        <v>2.64</v>
      </c>
      <c r="G112" t="s">
        <v>82</v>
      </c>
      <c r="H112" t="s">
        <v>83</v>
      </c>
      <c r="I112" t="s">
        <v>160</v>
      </c>
      <c r="J112" t="s">
        <v>195</v>
      </c>
      <c r="K112" t="s">
        <v>86</v>
      </c>
      <c r="L112" t="s">
        <v>166</v>
      </c>
      <c r="M112" t="s">
        <v>213</v>
      </c>
      <c r="N112" t="s">
        <v>205</v>
      </c>
      <c r="O112" t="s">
        <v>90</v>
      </c>
      <c r="P112" t="s">
        <v>90</v>
      </c>
      <c r="Q112" t="s">
        <v>91</v>
      </c>
      <c r="R112" t="s">
        <v>115</v>
      </c>
      <c r="S112">
        <v>7</v>
      </c>
      <c r="T112">
        <v>5</v>
      </c>
      <c r="U112">
        <v>1971</v>
      </c>
      <c r="V11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2">
        <v>2002</v>
      </c>
      <c r="X112" t="s">
        <v>93</v>
      </c>
      <c r="Y112" t="s">
        <v>94</v>
      </c>
      <c r="Z112" t="s">
        <v>161</v>
      </c>
      <c r="AA112" t="s">
        <v>161</v>
      </c>
      <c r="AB112" t="s">
        <v>137</v>
      </c>
      <c r="AC112">
        <v>351</v>
      </c>
      <c r="AD112" t="s">
        <v>98</v>
      </c>
      <c r="AE112" t="s">
        <v>98</v>
      </c>
      <c r="AF112" t="s">
        <v>118</v>
      </c>
      <c r="AG112" t="s">
        <v>97</v>
      </c>
      <c r="AH112" t="s">
        <v>98</v>
      </c>
      <c r="AI112" t="s">
        <v>97</v>
      </c>
      <c r="AJ112" t="s">
        <v>101</v>
      </c>
      <c r="AK112">
        <v>1219</v>
      </c>
      <c r="AL112" t="s">
        <v>102</v>
      </c>
      <c r="AM112">
        <v>0</v>
      </c>
      <c r="AN112">
        <v>424</v>
      </c>
      <c r="AO112">
        <v>1643</v>
      </c>
      <c r="AP112" t="s">
        <v>103</v>
      </c>
      <c r="AQ112" t="s">
        <v>98</v>
      </c>
      <c r="AR112" t="s">
        <v>105</v>
      </c>
      <c r="AS112" t="s">
        <v>106</v>
      </c>
      <c r="AT112">
        <v>1824</v>
      </c>
      <c r="AU112">
        <v>0</v>
      </c>
      <c r="AV112">
        <v>0</v>
      </c>
      <c r="AW112">
        <f>ROUND(SUM(RawData[[#This Row],[TotalBsmtSF]],RawData[[#This Row],[1stFlrSF]],RawData[[#This Row],[2ndFlrSF]]),-2)</f>
        <v>3500</v>
      </c>
      <c r="AX112">
        <v>1824</v>
      </c>
      <c r="AY112">
        <v>1</v>
      </c>
      <c r="AZ112">
        <v>0</v>
      </c>
      <c r="BA112">
        <v>2</v>
      </c>
      <c r="BB112">
        <v>0</v>
      </c>
      <c r="BC112">
        <v>2</v>
      </c>
      <c r="BD112">
        <v>1</v>
      </c>
      <c r="BE112" t="s">
        <v>97</v>
      </c>
      <c r="BF112">
        <v>5</v>
      </c>
      <c r="BG112" t="s">
        <v>107</v>
      </c>
      <c r="BH112">
        <v>2</v>
      </c>
      <c r="BI112" t="s">
        <v>98</v>
      </c>
      <c r="BJ112" t="s">
        <v>108</v>
      </c>
      <c r="BK112">
        <v>1971</v>
      </c>
      <c r="BL112" t="s">
        <v>102</v>
      </c>
      <c r="BM112">
        <v>2</v>
      </c>
      <c r="BN112">
        <v>739</v>
      </c>
      <c r="BO112" t="s">
        <v>98</v>
      </c>
      <c r="BP112" t="s">
        <v>98</v>
      </c>
      <c r="BQ112" t="s">
        <v>105</v>
      </c>
      <c r="BR112">
        <v>380</v>
      </c>
      <c r="BS112">
        <v>48</v>
      </c>
      <c r="BT112">
        <v>0</v>
      </c>
      <c r="BU112">
        <v>0</v>
      </c>
      <c r="BV112">
        <v>0</v>
      </c>
      <c r="BW112">
        <v>0</v>
      </c>
      <c r="BX112" t="s">
        <v>83</v>
      </c>
      <c r="BY112" t="s">
        <v>83</v>
      </c>
      <c r="BZ112" t="s">
        <v>83</v>
      </c>
      <c r="CA112">
        <v>0</v>
      </c>
      <c r="CB112">
        <v>6</v>
      </c>
      <c r="CC112">
        <v>2007</v>
      </c>
      <c r="CD112" t="s">
        <v>110</v>
      </c>
      <c r="CE112" t="s">
        <v>111</v>
      </c>
      <c r="CF112" s="8">
        <v>302000</v>
      </c>
      <c r="CG112" s="8">
        <f>RawData[[#This Row],[SalePrice]]/RawData[[#This Row],[TotalSF Rounded]]</f>
        <v>86.285714285714292</v>
      </c>
      <c r="CH112" s="8">
        <f>ROUND(RawData[[#This Row],[$/sqft]],-1)</f>
        <v>90</v>
      </c>
    </row>
    <row r="113" spans="1:86" x14ac:dyDescent="0.2">
      <c r="A113">
        <v>1313</v>
      </c>
      <c r="B113">
        <v>60</v>
      </c>
      <c r="C113" t="s">
        <v>81</v>
      </c>
      <c r="D113" t="s">
        <v>83</v>
      </c>
      <c r="E113">
        <v>9572</v>
      </c>
      <c r="F113" s="19">
        <f>ROUND((RawData[[#This Row],[LotArea]]/43560), 2)</f>
        <v>0.22</v>
      </c>
      <c r="G113" t="s">
        <v>82</v>
      </c>
      <c r="H113" t="s">
        <v>83</v>
      </c>
      <c r="I113" t="s">
        <v>120</v>
      </c>
      <c r="J113" t="s">
        <v>85</v>
      </c>
      <c r="K113" t="s">
        <v>86</v>
      </c>
      <c r="L113" t="s">
        <v>87</v>
      </c>
      <c r="M113" t="s">
        <v>88</v>
      </c>
      <c r="N113" t="s">
        <v>129</v>
      </c>
      <c r="O113" t="s">
        <v>90</v>
      </c>
      <c r="P113" t="s">
        <v>90</v>
      </c>
      <c r="Q113" t="s">
        <v>91</v>
      </c>
      <c r="R113" t="s">
        <v>92</v>
      </c>
      <c r="S113">
        <v>8</v>
      </c>
      <c r="T113">
        <v>5</v>
      </c>
      <c r="U113">
        <v>1990</v>
      </c>
      <c r="V11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13">
        <v>1990</v>
      </c>
      <c r="X113" t="s">
        <v>93</v>
      </c>
      <c r="Y113" t="s">
        <v>94</v>
      </c>
      <c r="Z113" t="s">
        <v>124</v>
      </c>
      <c r="AA113" t="s">
        <v>124</v>
      </c>
      <c r="AB113" t="s">
        <v>96</v>
      </c>
      <c r="AC113">
        <v>336</v>
      </c>
      <c r="AD113" t="s">
        <v>97</v>
      </c>
      <c r="AE113" t="s">
        <v>98</v>
      </c>
      <c r="AF113" t="s">
        <v>99</v>
      </c>
      <c r="AG113" t="s">
        <v>104</v>
      </c>
      <c r="AH113" t="s">
        <v>98</v>
      </c>
      <c r="AI113" t="s">
        <v>100</v>
      </c>
      <c r="AJ113" t="s">
        <v>101</v>
      </c>
      <c r="AK113">
        <v>482</v>
      </c>
      <c r="AL113" t="s">
        <v>102</v>
      </c>
      <c r="AM113">
        <v>0</v>
      </c>
      <c r="AN113">
        <v>971</v>
      </c>
      <c r="AO113">
        <v>1453</v>
      </c>
      <c r="AP113" t="s">
        <v>103</v>
      </c>
      <c r="AQ113" t="s">
        <v>104</v>
      </c>
      <c r="AR113" t="s">
        <v>105</v>
      </c>
      <c r="AS113" t="s">
        <v>106</v>
      </c>
      <c r="AT113">
        <v>1453</v>
      </c>
      <c r="AU113">
        <v>1357</v>
      </c>
      <c r="AV113">
        <v>0</v>
      </c>
      <c r="AW113">
        <f>ROUND(SUM(RawData[[#This Row],[TotalBsmtSF]],RawData[[#This Row],[1stFlrSF]],RawData[[#This Row],[2ndFlrSF]]),-2)</f>
        <v>4300</v>
      </c>
      <c r="AX113">
        <v>2810</v>
      </c>
      <c r="AY113">
        <v>0</v>
      </c>
      <c r="AZ113">
        <v>0</v>
      </c>
      <c r="BA113">
        <v>2</v>
      </c>
      <c r="BB113">
        <v>1</v>
      </c>
      <c r="BC113">
        <v>4</v>
      </c>
      <c r="BD113">
        <v>1</v>
      </c>
      <c r="BE113" t="s">
        <v>97</v>
      </c>
      <c r="BF113">
        <v>9</v>
      </c>
      <c r="BG113" t="s">
        <v>107</v>
      </c>
      <c r="BH113">
        <v>1</v>
      </c>
      <c r="BI113" t="s">
        <v>104</v>
      </c>
      <c r="BJ113" t="s">
        <v>108</v>
      </c>
      <c r="BK113">
        <v>1990</v>
      </c>
      <c r="BL113" t="s">
        <v>109</v>
      </c>
      <c r="BM113">
        <v>2</v>
      </c>
      <c r="BN113">
        <v>750</v>
      </c>
      <c r="BO113" t="s">
        <v>97</v>
      </c>
      <c r="BP113" t="s">
        <v>97</v>
      </c>
      <c r="BQ113" t="s">
        <v>105</v>
      </c>
      <c r="BR113">
        <v>500</v>
      </c>
      <c r="BS113">
        <v>0</v>
      </c>
      <c r="BT113">
        <v>0</v>
      </c>
      <c r="BU113">
        <v>0</v>
      </c>
      <c r="BV113">
        <v>0</v>
      </c>
      <c r="BW113">
        <v>0</v>
      </c>
      <c r="BX113" t="s">
        <v>83</v>
      </c>
      <c r="BY113" t="s">
        <v>83</v>
      </c>
      <c r="BZ113" t="s">
        <v>83</v>
      </c>
      <c r="CA113">
        <v>0</v>
      </c>
      <c r="CB113">
        <v>6</v>
      </c>
      <c r="CC113">
        <v>2007</v>
      </c>
      <c r="CD113" t="s">
        <v>110</v>
      </c>
      <c r="CE113" t="s">
        <v>111</v>
      </c>
      <c r="CF113" s="8">
        <v>302000</v>
      </c>
      <c r="CG113" s="8">
        <f>RawData[[#This Row],[SalePrice]]/RawData[[#This Row],[TotalSF Rounded]]</f>
        <v>70.232558139534888</v>
      </c>
      <c r="CH113" s="8">
        <f>ROUND(RawData[[#This Row],[$/sqft]],-1)</f>
        <v>70</v>
      </c>
    </row>
    <row r="114" spans="1:86" x14ac:dyDescent="0.2">
      <c r="A114">
        <v>1257</v>
      </c>
      <c r="B114">
        <v>20</v>
      </c>
      <c r="C114" t="s">
        <v>81</v>
      </c>
      <c r="D114">
        <v>91</v>
      </c>
      <c r="E114">
        <v>14303</v>
      </c>
      <c r="F114" s="19">
        <f>ROUND((RawData[[#This Row],[LotArea]]/43560), 2)</f>
        <v>0.33</v>
      </c>
      <c r="G114" t="s">
        <v>82</v>
      </c>
      <c r="H114" t="s">
        <v>83</v>
      </c>
      <c r="I114" t="s">
        <v>120</v>
      </c>
      <c r="J114" t="s">
        <v>85</v>
      </c>
      <c r="K114" t="s">
        <v>86</v>
      </c>
      <c r="L114" t="s">
        <v>122</v>
      </c>
      <c r="M114" t="s">
        <v>88</v>
      </c>
      <c r="N114" t="s">
        <v>129</v>
      </c>
      <c r="O114" t="s">
        <v>90</v>
      </c>
      <c r="P114" t="s">
        <v>90</v>
      </c>
      <c r="Q114" t="s">
        <v>91</v>
      </c>
      <c r="R114" t="s">
        <v>115</v>
      </c>
      <c r="S114">
        <v>8</v>
      </c>
      <c r="T114">
        <v>5</v>
      </c>
      <c r="U114">
        <v>1994</v>
      </c>
      <c r="V11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14">
        <v>1994</v>
      </c>
      <c r="X114" t="s">
        <v>152</v>
      </c>
      <c r="Y114" t="s">
        <v>94</v>
      </c>
      <c r="Z114" t="s">
        <v>140</v>
      </c>
      <c r="AA114" t="s">
        <v>140</v>
      </c>
      <c r="AB114" t="s">
        <v>96</v>
      </c>
      <c r="AC114">
        <v>554</v>
      </c>
      <c r="AD114" t="s">
        <v>97</v>
      </c>
      <c r="AE114" t="s">
        <v>98</v>
      </c>
      <c r="AF114" t="s">
        <v>99</v>
      </c>
      <c r="AG114" t="s">
        <v>97</v>
      </c>
      <c r="AH114" t="s">
        <v>98</v>
      </c>
      <c r="AI114" t="s">
        <v>97</v>
      </c>
      <c r="AJ114" t="s">
        <v>101</v>
      </c>
      <c r="AK114">
        <v>1314</v>
      </c>
      <c r="AL114" t="s">
        <v>102</v>
      </c>
      <c r="AM114">
        <v>0</v>
      </c>
      <c r="AN114">
        <v>672</v>
      </c>
      <c r="AO114">
        <v>1986</v>
      </c>
      <c r="AP114" t="s">
        <v>103</v>
      </c>
      <c r="AQ114" t="s">
        <v>104</v>
      </c>
      <c r="AR114" t="s">
        <v>105</v>
      </c>
      <c r="AS114" t="s">
        <v>106</v>
      </c>
      <c r="AT114">
        <v>1987</v>
      </c>
      <c r="AU114">
        <v>0</v>
      </c>
      <c r="AV114">
        <v>0</v>
      </c>
      <c r="AW114">
        <f>ROUND(SUM(RawData[[#This Row],[TotalBsmtSF]],RawData[[#This Row],[1stFlrSF]],RawData[[#This Row],[2ndFlrSF]]),-2)</f>
        <v>4000</v>
      </c>
      <c r="AX114">
        <v>1987</v>
      </c>
      <c r="AY114">
        <v>1</v>
      </c>
      <c r="AZ114">
        <v>0</v>
      </c>
      <c r="BA114">
        <v>2</v>
      </c>
      <c r="BB114">
        <v>0</v>
      </c>
      <c r="BC114">
        <v>2</v>
      </c>
      <c r="BD114">
        <v>1</v>
      </c>
      <c r="BE114" t="s">
        <v>97</v>
      </c>
      <c r="BF114">
        <v>7</v>
      </c>
      <c r="BG114" t="s">
        <v>107</v>
      </c>
      <c r="BH114">
        <v>1</v>
      </c>
      <c r="BI114" t="s">
        <v>98</v>
      </c>
      <c r="BJ114" t="s">
        <v>108</v>
      </c>
      <c r="BK114">
        <v>1994</v>
      </c>
      <c r="BL114" t="s">
        <v>157</v>
      </c>
      <c r="BM114">
        <v>2</v>
      </c>
      <c r="BN114">
        <v>691</v>
      </c>
      <c r="BO114" t="s">
        <v>98</v>
      </c>
      <c r="BP114" t="s">
        <v>98</v>
      </c>
      <c r="BQ114" t="s">
        <v>105</v>
      </c>
      <c r="BR114">
        <v>262</v>
      </c>
      <c r="BS114">
        <v>36</v>
      </c>
      <c r="BT114">
        <v>0</v>
      </c>
      <c r="BU114">
        <v>0</v>
      </c>
      <c r="BV114">
        <v>0</v>
      </c>
      <c r="BW114">
        <v>0</v>
      </c>
      <c r="BX114" t="s">
        <v>83</v>
      </c>
      <c r="BY114" t="s">
        <v>83</v>
      </c>
      <c r="BZ114" t="s">
        <v>83</v>
      </c>
      <c r="CA114">
        <v>0</v>
      </c>
      <c r="CB114">
        <v>8</v>
      </c>
      <c r="CC114">
        <v>2008</v>
      </c>
      <c r="CD114" t="s">
        <v>110</v>
      </c>
      <c r="CE114" t="s">
        <v>111</v>
      </c>
      <c r="CF114" s="8">
        <v>301500</v>
      </c>
      <c r="CG114" s="8">
        <f>RawData[[#This Row],[SalePrice]]/RawData[[#This Row],[TotalSF Rounded]]</f>
        <v>75.375</v>
      </c>
      <c r="CH114" s="8">
        <f>ROUND(RawData[[#This Row],[$/sqft]],-1)</f>
        <v>80</v>
      </c>
    </row>
    <row r="115" spans="1:86" x14ac:dyDescent="0.2">
      <c r="A115">
        <v>323</v>
      </c>
      <c r="B115">
        <v>60</v>
      </c>
      <c r="C115" t="s">
        <v>81</v>
      </c>
      <c r="D115">
        <v>86</v>
      </c>
      <c r="E115">
        <v>10380</v>
      </c>
      <c r="F115" s="19">
        <f>ROUND((RawData[[#This Row],[LotArea]]/43560), 2)</f>
        <v>0.24</v>
      </c>
      <c r="G115" t="s">
        <v>82</v>
      </c>
      <c r="H115" t="s">
        <v>83</v>
      </c>
      <c r="I115" t="s">
        <v>120</v>
      </c>
      <c r="J115" t="s">
        <v>85</v>
      </c>
      <c r="K115" t="s">
        <v>86</v>
      </c>
      <c r="L115" t="s">
        <v>87</v>
      </c>
      <c r="M115" t="s">
        <v>88</v>
      </c>
      <c r="N115" t="s">
        <v>170</v>
      </c>
      <c r="O115" t="s">
        <v>90</v>
      </c>
      <c r="P115" t="s">
        <v>90</v>
      </c>
      <c r="Q115" t="s">
        <v>91</v>
      </c>
      <c r="R115" t="s">
        <v>92</v>
      </c>
      <c r="S115">
        <v>7</v>
      </c>
      <c r="T115">
        <v>5</v>
      </c>
      <c r="U115">
        <v>1986</v>
      </c>
      <c r="V11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15">
        <v>1987</v>
      </c>
      <c r="X115" t="s">
        <v>93</v>
      </c>
      <c r="Y115" t="s">
        <v>94</v>
      </c>
      <c r="Z115" t="s">
        <v>161</v>
      </c>
      <c r="AA115" t="s">
        <v>161</v>
      </c>
      <c r="AB115" t="s">
        <v>96</v>
      </c>
      <c r="AC115">
        <v>172</v>
      </c>
      <c r="AD115" t="s">
        <v>97</v>
      </c>
      <c r="AE115" t="s">
        <v>98</v>
      </c>
      <c r="AF115" t="s">
        <v>118</v>
      </c>
      <c r="AG115" t="s">
        <v>98</v>
      </c>
      <c r="AH115" t="s">
        <v>98</v>
      </c>
      <c r="AI115" t="s">
        <v>97</v>
      </c>
      <c r="AJ115" t="s">
        <v>172</v>
      </c>
      <c r="AK115">
        <v>28</v>
      </c>
      <c r="AL115" t="s">
        <v>119</v>
      </c>
      <c r="AM115">
        <v>1474</v>
      </c>
      <c r="AN115">
        <v>0</v>
      </c>
      <c r="AO115">
        <v>1502</v>
      </c>
      <c r="AP115" t="s">
        <v>103</v>
      </c>
      <c r="AQ115" t="s">
        <v>104</v>
      </c>
      <c r="AR115" t="s">
        <v>105</v>
      </c>
      <c r="AS115" t="s">
        <v>106</v>
      </c>
      <c r="AT115">
        <v>1553</v>
      </c>
      <c r="AU115">
        <v>1177</v>
      </c>
      <c r="AV115">
        <v>0</v>
      </c>
      <c r="AW115">
        <f>ROUND(SUM(RawData[[#This Row],[TotalBsmtSF]],RawData[[#This Row],[1stFlrSF]],RawData[[#This Row],[2ndFlrSF]]),-2)</f>
        <v>4200</v>
      </c>
      <c r="AX115">
        <v>2730</v>
      </c>
      <c r="AY115">
        <v>1</v>
      </c>
      <c r="AZ115">
        <v>0</v>
      </c>
      <c r="BA115">
        <v>2</v>
      </c>
      <c r="BB115">
        <v>1</v>
      </c>
      <c r="BC115">
        <v>4</v>
      </c>
      <c r="BD115">
        <v>1</v>
      </c>
      <c r="BE115" t="s">
        <v>97</v>
      </c>
      <c r="BF115">
        <v>8</v>
      </c>
      <c r="BG115" t="s">
        <v>107</v>
      </c>
      <c r="BH115">
        <v>1</v>
      </c>
      <c r="BI115" t="s">
        <v>98</v>
      </c>
      <c r="BJ115" t="s">
        <v>108</v>
      </c>
      <c r="BK115">
        <v>1987</v>
      </c>
      <c r="BL115" t="s">
        <v>157</v>
      </c>
      <c r="BM115">
        <v>2</v>
      </c>
      <c r="BN115">
        <v>576</v>
      </c>
      <c r="BO115" t="s">
        <v>98</v>
      </c>
      <c r="BP115" t="s">
        <v>98</v>
      </c>
      <c r="BQ115" t="s">
        <v>105</v>
      </c>
      <c r="BR115">
        <v>201</v>
      </c>
      <c r="BS115">
        <v>96</v>
      </c>
      <c r="BT115">
        <v>0</v>
      </c>
      <c r="BU115">
        <v>0</v>
      </c>
      <c r="BV115">
        <v>0</v>
      </c>
      <c r="BW115">
        <v>0</v>
      </c>
      <c r="BX115" t="s">
        <v>83</v>
      </c>
      <c r="BY115" t="s">
        <v>134</v>
      </c>
      <c r="BZ115" t="s">
        <v>83</v>
      </c>
      <c r="CA115">
        <v>0</v>
      </c>
      <c r="CB115">
        <v>8</v>
      </c>
      <c r="CC115">
        <v>2007</v>
      </c>
      <c r="CD115" t="s">
        <v>110</v>
      </c>
      <c r="CE115" t="s">
        <v>111</v>
      </c>
      <c r="CF115" s="8">
        <v>301000</v>
      </c>
      <c r="CG115" s="8">
        <f>RawData[[#This Row],[SalePrice]]/RawData[[#This Row],[TotalSF Rounded]]</f>
        <v>71.666666666666671</v>
      </c>
      <c r="CH115" s="8">
        <f>ROUND(RawData[[#This Row],[$/sqft]],-1)</f>
        <v>70</v>
      </c>
    </row>
    <row r="116" spans="1:86" x14ac:dyDescent="0.2">
      <c r="A116">
        <v>746</v>
      </c>
      <c r="B116">
        <v>60</v>
      </c>
      <c r="C116" t="s">
        <v>81</v>
      </c>
      <c r="D116" t="s">
        <v>83</v>
      </c>
      <c r="E116">
        <v>8963</v>
      </c>
      <c r="F116" s="19">
        <f>ROUND((RawData[[#This Row],[LotArea]]/43560), 2)</f>
        <v>0.21</v>
      </c>
      <c r="G116" t="s">
        <v>82</v>
      </c>
      <c r="H116" t="s">
        <v>83</v>
      </c>
      <c r="I116" t="s">
        <v>120</v>
      </c>
      <c r="J116" t="s">
        <v>85</v>
      </c>
      <c r="K116" t="s">
        <v>86</v>
      </c>
      <c r="L116" t="s">
        <v>87</v>
      </c>
      <c r="M116" t="s">
        <v>88</v>
      </c>
      <c r="N116" t="s">
        <v>138</v>
      </c>
      <c r="O116" t="s">
        <v>90</v>
      </c>
      <c r="P116" t="s">
        <v>90</v>
      </c>
      <c r="Q116" t="s">
        <v>91</v>
      </c>
      <c r="R116" t="s">
        <v>92</v>
      </c>
      <c r="S116">
        <v>8</v>
      </c>
      <c r="T116">
        <v>9</v>
      </c>
      <c r="U116">
        <v>1976</v>
      </c>
      <c r="V11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6">
        <v>1996</v>
      </c>
      <c r="X116" t="s">
        <v>152</v>
      </c>
      <c r="Y116" t="s">
        <v>94</v>
      </c>
      <c r="Z116" t="s">
        <v>95</v>
      </c>
      <c r="AA116" t="s">
        <v>95</v>
      </c>
      <c r="AB116" t="s">
        <v>96</v>
      </c>
      <c r="AC116">
        <v>289</v>
      </c>
      <c r="AD116" t="s">
        <v>104</v>
      </c>
      <c r="AE116" t="s">
        <v>97</v>
      </c>
      <c r="AF116" t="s">
        <v>118</v>
      </c>
      <c r="AG116" t="s">
        <v>98</v>
      </c>
      <c r="AH116" t="s">
        <v>97</v>
      </c>
      <c r="AI116" t="s">
        <v>100</v>
      </c>
      <c r="AJ116" t="s">
        <v>101</v>
      </c>
      <c r="AK116">
        <v>575</v>
      </c>
      <c r="AL116" t="s">
        <v>119</v>
      </c>
      <c r="AM116">
        <v>80</v>
      </c>
      <c r="AN116">
        <v>487</v>
      </c>
      <c r="AO116">
        <v>1142</v>
      </c>
      <c r="AP116" t="s">
        <v>103</v>
      </c>
      <c r="AQ116" t="s">
        <v>104</v>
      </c>
      <c r="AR116" t="s">
        <v>105</v>
      </c>
      <c r="AS116" t="s">
        <v>106</v>
      </c>
      <c r="AT116">
        <v>1175</v>
      </c>
      <c r="AU116">
        <v>1540</v>
      </c>
      <c r="AV116">
        <v>0</v>
      </c>
      <c r="AW116">
        <f>ROUND(SUM(RawData[[#This Row],[TotalBsmtSF]],RawData[[#This Row],[1stFlrSF]],RawData[[#This Row],[2ndFlrSF]]),-2)</f>
        <v>3900</v>
      </c>
      <c r="AX116">
        <v>2715</v>
      </c>
      <c r="AY116">
        <v>0</v>
      </c>
      <c r="AZ116">
        <v>1</v>
      </c>
      <c r="BA116">
        <v>3</v>
      </c>
      <c r="BB116">
        <v>1</v>
      </c>
      <c r="BC116">
        <v>4</v>
      </c>
      <c r="BD116">
        <v>1</v>
      </c>
      <c r="BE116" t="s">
        <v>97</v>
      </c>
      <c r="BF116">
        <v>11</v>
      </c>
      <c r="BG116" t="s">
        <v>107</v>
      </c>
      <c r="BH116">
        <v>2</v>
      </c>
      <c r="BI116" t="s">
        <v>98</v>
      </c>
      <c r="BJ116" t="s">
        <v>156</v>
      </c>
      <c r="BK116">
        <v>1994</v>
      </c>
      <c r="BL116" t="s">
        <v>157</v>
      </c>
      <c r="BM116">
        <v>2</v>
      </c>
      <c r="BN116">
        <v>831</v>
      </c>
      <c r="BO116" t="s">
        <v>98</v>
      </c>
      <c r="BP116" t="s">
        <v>98</v>
      </c>
      <c r="BQ116" t="s">
        <v>105</v>
      </c>
      <c r="BR116">
        <v>0</v>
      </c>
      <c r="BS116">
        <v>204</v>
      </c>
      <c r="BT116">
        <v>0</v>
      </c>
      <c r="BU116">
        <v>0</v>
      </c>
      <c r="BV116">
        <v>0</v>
      </c>
      <c r="BW116">
        <v>0</v>
      </c>
      <c r="BX116" t="s">
        <v>83</v>
      </c>
      <c r="BY116" t="s">
        <v>83</v>
      </c>
      <c r="BZ116" t="s">
        <v>83</v>
      </c>
      <c r="CA116">
        <v>0</v>
      </c>
      <c r="CB116">
        <v>7</v>
      </c>
      <c r="CC116">
        <v>2008</v>
      </c>
      <c r="CD116" t="s">
        <v>110</v>
      </c>
      <c r="CE116" t="s">
        <v>111</v>
      </c>
      <c r="CF116" s="8">
        <v>299800</v>
      </c>
      <c r="CG116" s="8">
        <f>RawData[[#This Row],[SalePrice]]/RawData[[#This Row],[TotalSF Rounded]]</f>
        <v>76.871794871794876</v>
      </c>
      <c r="CH116" s="8">
        <f>ROUND(RawData[[#This Row],[$/sqft]],-1)</f>
        <v>80</v>
      </c>
    </row>
    <row r="117" spans="1:86" x14ac:dyDescent="0.2">
      <c r="A117">
        <v>479</v>
      </c>
      <c r="B117">
        <v>20</v>
      </c>
      <c r="C117" t="s">
        <v>81</v>
      </c>
      <c r="D117">
        <v>79</v>
      </c>
      <c r="E117">
        <v>10637</v>
      </c>
      <c r="F117" s="19">
        <f>ROUND((RawData[[#This Row],[LotArea]]/43560), 2)</f>
        <v>0.24</v>
      </c>
      <c r="G117" t="s">
        <v>82</v>
      </c>
      <c r="H117" t="s">
        <v>83</v>
      </c>
      <c r="I117" t="s">
        <v>84</v>
      </c>
      <c r="J117" t="s">
        <v>85</v>
      </c>
      <c r="K117" t="s">
        <v>86</v>
      </c>
      <c r="L117" t="s">
        <v>87</v>
      </c>
      <c r="M117" t="s">
        <v>88</v>
      </c>
      <c r="N117" t="s">
        <v>89</v>
      </c>
      <c r="O117" t="s">
        <v>90</v>
      </c>
      <c r="P117" t="s">
        <v>90</v>
      </c>
      <c r="Q117" t="s">
        <v>91</v>
      </c>
      <c r="R117" t="s">
        <v>115</v>
      </c>
      <c r="S117">
        <v>8</v>
      </c>
      <c r="T117">
        <v>5</v>
      </c>
      <c r="U117">
        <v>2007</v>
      </c>
      <c r="V11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17">
        <v>2008</v>
      </c>
      <c r="X117" t="s">
        <v>152</v>
      </c>
      <c r="Y117" t="s">
        <v>94</v>
      </c>
      <c r="Z117" t="s">
        <v>95</v>
      </c>
      <c r="AA117" t="s">
        <v>95</v>
      </c>
      <c r="AB117" t="s">
        <v>137</v>
      </c>
      <c r="AC117">
        <v>336</v>
      </c>
      <c r="AD117" t="s">
        <v>97</v>
      </c>
      <c r="AE117" t="s">
        <v>98</v>
      </c>
      <c r="AF117" t="s">
        <v>99</v>
      </c>
      <c r="AG117" t="s">
        <v>104</v>
      </c>
      <c r="AH117" t="s">
        <v>98</v>
      </c>
      <c r="AI117" t="s">
        <v>97</v>
      </c>
      <c r="AJ117" t="s">
        <v>101</v>
      </c>
      <c r="AK117">
        <v>1288</v>
      </c>
      <c r="AL117" t="s">
        <v>102</v>
      </c>
      <c r="AM117">
        <v>0</v>
      </c>
      <c r="AN117">
        <v>417</v>
      </c>
      <c r="AO117">
        <v>1705</v>
      </c>
      <c r="AP117" t="s">
        <v>103</v>
      </c>
      <c r="AQ117" t="s">
        <v>104</v>
      </c>
      <c r="AR117" t="s">
        <v>105</v>
      </c>
      <c r="AS117" t="s">
        <v>106</v>
      </c>
      <c r="AT117">
        <v>1718</v>
      </c>
      <c r="AU117">
        <v>0</v>
      </c>
      <c r="AV117">
        <v>0</v>
      </c>
      <c r="AW117">
        <f>ROUND(SUM(RawData[[#This Row],[TotalBsmtSF]],RawData[[#This Row],[1stFlrSF]],RawData[[#This Row],[2ndFlrSF]]),-2)</f>
        <v>3400</v>
      </c>
      <c r="AX117">
        <v>1718</v>
      </c>
      <c r="AY117">
        <v>1</v>
      </c>
      <c r="AZ117">
        <v>0</v>
      </c>
      <c r="BA117">
        <v>2</v>
      </c>
      <c r="BB117">
        <v>0</v>
      </c>
      <c r="BC117">
        <v>3</v>
      </c>
      <c r="BD117">
        <v>1</v>
      </c>
      <c r="BE117" t="s">
        <v>97</v>
      </c>
      <c r="BF117">
        <v>7</v>
      </c>
      <c r="BG117" t="s">
        <v>107</v>
      </c>
      <c r="BH117">
        <v>1</v>
      </c>
      <c r="BI117" t="s">
        <v>97</v>
      </c>
      <c r="BJ117" t="s">
        <v>108</v>
      </c>
      <c r="BK117">
        <v>2007</v>
      </c>
      <c r="BL117" t="s">
        <v>109</v>
      </c>
      <c r="BM117">
        <v>3</v>
      </c>
      <c r="BN117">
        <v>826</v>
      </c>
      <c r="BO117" t="s">
        <v>98</v>
      </c>
      <c r="BP117" t="s">
        <v>98</v>
      </c>
      <c r="BQ117" t="s">
        <v>105</v>
      </c>
      <c r="BR117">
        <v>208</v>
      </c>
      <c r="BS117">
        <v>44</v>
      </c>
      <c r="BT117">
        <v>0</v>
      </c>
      <c r="BU117">
        <v>0</v>
      </c>
      <c r="BV117">
        <v>0</v>
      </c>
      <c r="BW117">
        <v>0</v>
      </c>
      <c r="BX117" t="s">
        <v>83</v>
      </c>
      <c r="BY117" t="s">
        <v>83</v>
      </c>
      <c r="BZ117" t="s">
        <v>83</v>
      </c>
      <c r="CA117">
        <v>0</v>
      </c>
      <c r="CB117">
        <v>9</v>
      </c>
      <c r="CC117">
        <v>2009</v>
      </c>
      <c r="CD117" t="s">
        <v>110</v>
      </c>
      <c r="CE117" t="s">
        <v>111</v>
      </c>
      <c r="CF117" s="8">
        <v>297000</v>
      </c>
      <c r="CG117" s="8">
        <f>RawData[[#This Row],[SalePrice]]/RawData[[#This Row],[TotalSF Rounded]]</f>
        <v>87.352941176470594</v>
      </c>
      <c r="CH117" s="8">
        <f>ROUND(RawData[[#This Row],[$/sqft]],-1)</f>
        <v>90</v>
      </c>
    </row>
    <row r="118" spans="1:86" x14ac:dyDescent="0.2">
      <c r="A118">
        <v>1317</v>
      </c>
      <c r="B118">
        <v>20</v>
      </c>
      <c r="C118" t="s">
        <v>81</v>
      </c>
      <c r="D118">
        <v>61</v>
      </c>
      <c r="E118">
        <v>10226</v>
      </c>
      <c r="F118" s="19">
        <f>ROUND((RawData[[#This Row],[LotArea]]/43560), 2)</f>
        <v>0.23</v>
      </c>
      <c r="G118" t="s">
        <v>82</v>
      </c>
      <c r="H118" t="s">
        <v>83</v>
      </c>
      <c r="I118" t="s">
        <v>120</v>
      </c>
      <c r="J118" t="s">
        <v>85</v>
      </c>
      <c r="K118" t="s">
        <v>86</v>
      </c>
      <c r="L118" t="s">
        <v>87</v>
      </c>
      <c r="M118" t="s">
        <v>88</v>
      </c>
      <c r="N118" t="s">
        <v>89</v>
      </c>
      <c r="O118" t="s">
        <v>90</v>
      </c>
      <c r="P118" t="s">
        <v>90</v>
      </c>
      <c r="Q118" t="s">
        <v>91</v>
      </c>
      <c r="R118" t="s">
        <v>115</v>
      </c>
      <c r="S118">
        <v>8</v>
      </c>
      <c r="T118">
        <v>5</v>
      </c>
      <c r="U118">
        <v>2008</v>
      </c>
      <c r="V11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18">
        <v>2008</v>
      </c>
      <c r="X118" t="s">
        <v>93</v>
      </c>
      <c r="Y118" t="s">
        <v>94</v>
      </c>
      <c r="Z118" t="s">
        <v>95</v>
      </c>
      <c r="AA118" t="s">
        <v>95</v>
      </c>
      <c r="AB118" t="s">
        <v>137</v>
      </c>
      <c r="AC118">
        <v>270</v>
      </c>
      <c r="AD118" t="s">
        <v>97</v>
      </c>
      <c r="AE118" t="s">
        <v>98</v>
      </c>
      <c r="AF118" t="s">
        <v>99</v>
      </c>
      <c r="AG118" t="s">
        <v>104</v>
      </c>
      <c r="AH118" t="s">
        <v>98</v>
      </c>
      <c r="AI118" t="s">
        <v>97</v>
      </c>
      <c r="AJ118" t="s">
        <v>102</v>
      </c>
      <c r="AK118">
        <v>0</v>
      </c>
      <c r="AL118" t="s">
        <v>102</v>
      </c>
      <c r="AM118">
        <v>0</v>
      </c>
      <c r="AN118">
        <v>1622</v>
      </c>
      <c r="AO118">
        <v>1622</v>
      </c>
      <c r="AP118" t="s">
        <v>103</v>
      </c>
      <c r="AQ118" t="s">
        <v>104</v>
      </c>
      <c r="AR118" t="s">
        <v>105</v>
      </c>
      <c r="AS118" t="s">
        <v>106</v>
      </c>
      <c r="AT118">
        <v>1630</v>
      </c>
      <c r="AU118">
        <v>0</v>
      </c>
      <c r="AV118">
        <v>0</v>
      </c>
      <c r="AW118">
        <f>ROUND(SUM(RawData[[#This Row],[TotalBsmtSF]],RawData[[#This Row],[1stFlrSF]],RawData[[#This Row],[2ndFlrSF]]),-2)</f>
        <v>3300</v>
      </c>
      <c r="AX118">
        <v>1630</v>
      </c>
      <c r="AY118">
        <v>1</v>
      </c>
      <c r="AZ118">
        <v>0</v>
      </c>
      <c r="BA118">
        <v>2</v>
      </c>
      <c r="BB118">
        <v>0</v>
      </c>
      <c r="BC118">
        <v>3</v>
      </c>
      <c r="BD118">
        <v>1</v>
      </c>
      <c r="BE118" t="s">
        <v>104</v>
      </c>
      <c r="BF118">
        <v>8</v>
      </c>
      <c r="BG118" t="s">
        <v>107</v>
      </c>
      <c r="BH118">
        <v>1</v>
      </c>
      <c r="BI118" t="s">
        <v>97</v>
      </c>
      <c r="BJ118" t="s">
        <v>108</v>
      </c>
      <c r="BK118">
        <v>2008</v>
      </c>
      <c r="BL118" t="s">
        <v>109</v>
      </c>
      <c r="BM118">
        <v>3</v>
      </c>
      <c r="BN118">
        <v>860</v>
      </c>
      <c r="BO118" t="s">
        <v>98</v>
      </c>
      <c r="BP118" t="s">
        <v>98</v>
      </c>
      <c r="BQ118" t="s">
        <v>105</v>
      </c>
      <c r="BR118">
        <v>172</v>
      </c>
      <c r="BS118">
        <v>42</v>
      </c>
      <c r="BT118">
        <v>0</v>
      </c>
      <c r="BU118">
        <v>0</v>
      </c>
      <c r="BV118">
        <v>0</v>
      </c>
      <c r="BW118">
        <v>0</v>
      </c>
      <c r="BX118" t="s">
        <v>83</v>
      </c>
      <c r="BY118" t="s">
        <v>83</v>
      </c>
      <c r="BZ118" t="s">
        <v>83</v>
      </c>
      <c r="CA118">
        <v>0</v>
      </c>
      <c r="CB118">
        <v>1</v>
      </c>
      <c r="CC118">
        <v>2009</v>
      </c>
      <c r="CD118" t="s">
        <v>110</v>
      </c>
      <c r="CE118" t="s">
        <v>111</v>
      </c>
      <c r="CF118" s="8">
        <v>295493</v>
      </c>
      <c r="CG118" s="8">
        <f>RawData[[#This Row],[SalePrice]]/RawData[[#This Row],[TotalSF Rounded]]</f>
        <v>89.543333333333337</v>
      </c>
      <c r="CH118" s="8">
        <f>ROUND(RawData[[#This Row],[$/sqft]],-1)</f>
        <v>90</v>
      </c>
    </row>
    <row r="119" spans="1:86" x14ac:dyDescent="0.2">
      <c r="A119">
        <v>305</v>
      </c>
      <c r="B119">
        <v>75</v>
      </c>
      <c r="C119" t="s">
        <v>142</v>
      </c>
      <c r="D119">
        <v>87</v>
      </c>
      <c r="E119">
        <v>18386</v>
      </c>
      <c r="F119" s="19">
        <f>ROUND((RawData[[#This Row],[LotArea]]/43560), 2)</f>
        <v>0.42</v>
      </c>
      <c r="G119" t="s">
        <v>82</v>
      </c>
      <c r="H119" t="s">
        <v>83</v>
      </c>
      <c r="I119" t="s">
        <v>84</v>
      </c>
      <c r="J119" t="s">
        <v>85</v>
      </c>
      <c r="K119" t="s">
        <v>86</v>
      </c>
      <c r="L119" t="s">
        <v>87</v>
      </c>
      <c r="M119" t="s">
        <v>88</v>
      </c>
      <c r="N119" t="s">
        <v>143</v>
      </c>
      <c r="O119" t="s">
        <v>90</v>
      </c>
      <c r="P119" t="s">
        <v>90</v>
      </c>
      <c r="Q119" t="s">
        <v>91</v>
      </c>
      <c r="R119" t="s">
        <v>225</v>
      </c>
      <c r="S119">
        <v>7</v>
      </c>
      <c r="T119">
        <v>9</v>
      </c>
      <c r="U119">
        <v>1880</v>
      </c>
      <c r="V11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&lt;1900s</v>
      </c>
      <c r="W119">
        <v>2002</v>
      </c>
      <c r="X119" t="s">
        <v>93</v>
      </c>
      <c r="Y119" t="s">
        <v>94</v>
      </c>
      <c r="Z119" t="s">
        <v>180</v>
      </c>
      <c r="AA119" t="s">
        <v>181</v>
      </c>
      <c r="AB119" t="s">
        <v>117</v>
      </c>
      <c r="AC119">
        <v>0</v>
      </c>
      <c r="AD119" t="s">
        <v>98</v>
      </c>
      <c r="AE119" t="s">
        <v>98</v>
      </c>
      <c r="AF119" t="s">
        <v>126</v>
      </c>
      <c r="AG119" t="s">
        <v>98</v>
      </c>
      <c r="AH119" t="s">
        <v>98</v>
      </c>
      <c r="AI119" t="s">
        <v>100</v>
      </c>
      <c r="AJ119" t="s">
        <v>102</v>
      </c>
      <c r="AK119">
        <v>0</v>
      </c>
      <c r="AL119" t="s">
        <v>102</v>
      </c>
      <c r="AM119">
        <v>0</v>
      </c>
      <c r="AN119">
        <v>1470</v>
      </c>
      <c r="AO119">
        <v>1470</v>
      </c>
      <c r="AP119" t="s">
        <v>103</v>
      </c>
      <c r="AQ119" t="s">
        <v>104</v>
      </c>
      <c r="AR119" t="s">
        <v>105</v>
      </c>
      <c r="AS119" t="s">
        <v>106</v>
      </c>
      <c r="AT119">
        <v>1675</v>
      </c>
      <c r="AU119">
        <v>1818</v>
      </c>
      <c r="AV119">
        <v>0</v>
      </c>
      <c r="AW119">
        <f>ROUND(SUM(RawData[[#This Row],[TotalBsmtSF]],RawData[[#This Row],[1stFlrSF]],RawData[[#This Row],[2ndFlrSF]]),-2)</f>
        <v>5000</v>
      </c>
      <c r="AX119">
        <v>3493</v>
      </c>
      <c r="AY119">
        <v>0</v>
      </c>
      <c r="AZ119">
        <v>0</v>
      </c>
      <c r="BA119">
        <v>3</v>
      </c>
      <c r="BB119">
        <v>0</v>
      </c>
      <c r="BC119">
        <v>3</v>
      </c>
      <c r="BD119">
        <v>1</v>
      </c>
      <c r="BE119" t="s">
        <v>97</v>
      </c>
      <c r="BF119">
        <v>10</v>
      </c>
      <c r="BG119" t="s">
        <v>107</v>
      </c>
      <c r="BH119">
        <v>1</v>
      </c>
      <c r="BI119" t="s">
        <v>104</v>
      </c>
      <c r="BJ119" t="s">
        <v>108</v>
      </c>
      <c r="BK119">
        <v>2003</v>
      </c>
      <c r="BL119" t="s">
        <v>102</v>
      </c>
      <c r="BM119">
        <v>3</v>
      </c>
      <c r="BN119">
        <v>870</v>
      </c>
      <c r="BO119" t="s">
        <v>98</v>
      </c>
      <c r="BP119" t="s">
        <v>98</v>
      </c>
      <c r="BQ119" t="s">
        <v>105</v>
      </c>
      <c r="BR119">
        <v>302</v>
      </c>
      <c r="BS119">
        <v>0</v>
      </c>
      <c r="BT119">
        <v>0</v>
      </c>
      <c r="BU119">
        <v>0</v>
      </c>
      <c r="BV119">
        <v>0</v>
      </c>
      <c r="BW119">
        <v>0</v>
      </c>
      <c r="BX119" t="s">
        <v>83</v>
      </c>
      <c r="BY119" t="s">
        <v>83</v>
      </c>
      <c r="BZ119" t="s">
        <v>83</v>
      </c>
      <c r="CA119">
        <v>0</v>
      </c>
      <c r="CB119">
        <v>5</v>
      </c>
      <c r="CC119">
        <v>2008</v>
      </c>
      <c r="CD119" t="s">
        <v>110</v>
      </c>
      <c r="CE119" t="s">
        <v>111</v>
      </c>
      <c r="CF119" s="8">
        <v>295000</v>
      </c>
      <c r="CG119" s="8">
        <f>RawData[[#This Row],[SalePrice]]/RawData[[#This Row],[TotalSF Rounded]]</f>
        <v>59</v>
      </c>
      <c r="CH119" s="8">
        <f>ROUND(RawData[[#This Row],[$/sqft]],-1)</f>
        <v>60</v>
      </c>
    </row>
    <row r="120" spans="1:86" x14ac:dyDescent="0.2">
      <c r="A120">
        <v>1254</v>
      </c>
      <c r="B120">
        <v>60</v>
      </c>
      <c r="C120" t="s">
        <v>81</v>
      </c>
      <c r="D120" t="s">
        <v>83</v>
      </c>
      <c r="E120">
        <v>17542</v>
      </c>
      <c r="F120" s="19">
        <f>ROUND((RawData[[#This Row],[LotArea]]/43560), 2)</f>
        <v>0.4</v>
      </c>
      <c r="G120" t="s">
        <v>82</v>
      </c>
      <c r="H120" t="s">
        <v>83</v>
      </c>
      <c r="I120" t="s">
        <v>120</v>
      </c>
      <c r="J120" t="s">
        <v>85</v>
      </c>
      <c r="K120" t="s">
        <v>86</v>
      </c>
      <c r="L120" t="s">
        <v>87</v>
      </c>
      <c r="M120" t="s">
        <v>88</v>
      </c>
      <c r="N120" t="s">
        <v>113</v>
      </c>
      <c r="O120" t="s">
        <v>90</v>
      </c>
      <c r="P120" t="s">
        <v>90</v>
      </c>
      <c r="Q120" t="s">
        <v>91</v>
      </c>
      <c r="R120" t="s">
        <v>92</v>
      </c>
      <c r="S120">
        <v>7</v>
      </c>
      <c r="T120">
        <v>7</v>
      </c>
      <c r="U120">
        <v>1974</v>
      </c>
      <c r="V12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0">
        <v>2003</v>
      </c>
      <c r="X120" t="s">
        <v>93</v>
      </c>
      <c r="Y120" t="s">
        <v>94</v>
      </c>
      <c r="Z120" t="s">
        <v>124</v>
      </c>
      <c r="AA120" t="s">
        <v>124</v>
      </c>
      <c r="AB120" t="s">
        <v>117</v>
      </c>
      <c r="AC120">
        <v>0</v>
      </c>
      <c r="AD120" t="s">
        <v>97</v>
      </c>
      <c r="AE120" t="s">
        <v>98</v>
      </c>
      <c r="AF120" t="s">
        <v>118</v>
      </c>
      <c r="AG120" t="s">
        <v>98</v>
      </c>
      <c r="AH120" t="s">
        <v>98</v>
      </c>
      <c r="AI120" t="s">
        <v>97</v>
      </c>
      <c r="AJ120" t="s">
        <v>172</v>
      </c>
      <c r="AK120">
        <v>125</v>
      </c>
      <c r="AL120" t="s">
        <v>119</v>
      </c>
      <c r="AM120">
        <v>1031</v>
      </c>
      <c r="AN120">
        <v>36</v>
      </c>
      <c r="AO120">
        <v>1192</v>
      </c>
      <c r="AP120" t="s">
        <v>103</v>
      </c>
      <c r="AQ120" t="s">
        <v>98</v>
      </c>
      <c r="AR120" t="s">
        <v>105</v>
      </c>
      <c r="AS120" t="s">
        <v>106</v>
      </c>
      <c r="AT120">
        <v>1516</v>
      </c>
      <c r="AU120">
        <v>651</v>
      </c>
      <c r="AV120">
        <v>0</v>
      </c>
      <c r="AW120">
        <f>ROUND(SUM(RawData[[#This Row],[TotalBsmtSF]],RawData[[#This Row],[1stFlrSF]],RawData[[#This Row],[2ndFlrSF]]),-2)</f>
        <v>3400</v>
      </c>
      <c r="AX120">
        <v>2167</v>
      </c>
      <c r="AY120">
        <v>1</v>
      </c>
      <c r="AZ120">
        <v>0</v>
      </c>
      <c r="BA120">
        <v>2</v>
      </c>
      <c r="BB120">
        <v>1</v>
      </c>
      <c r="BC120">
        <v>3</v>
      </c>
      <c r="BD120">
        <v>1</v>
      </c>
      <c r="BE120" t="s">
        <v>97</v>
      </c>
      <c r="BF120">
        <v>9</v>
      </c>
      <c r="BG120" t="s">
        <v>107</v>
      </c>
      <c r="BH120">
        <v>2</v>
      </c>
      <c r="BI120" t="s">
        <v>97</v>
      </c>
      <c r="BJ120" t="s">
        <v>108</v>
      </c>
      <c r="BK120">
        <v>1974</v>
      </c>
      <c r="BL120" t="s">
        <v>109</v>
      </c>
      <c r="BM120">
        <v>2</v>
      </c>
      <c r="BN120">
        <v>518</v>
      </c>
      <c r="BO120" t="s">
        <v>98</v>
      </c>
      <c r="BP120" t="s">
        <v>98</v>
      </c>
      <c r="BQ120" t="s">
        <v>105</v>
      </c>
      <c r="BR120">
        <v>220</v>
      </c>
      <c r="BS120">
        <v>47</v>
      </c>
      <c r="BT120">
        <v>0</v>
      </c>
      <c r="BU120">
        <v>0</v>
      </c>
      <c r="BV120">
        <v>0</v>
      </c>
      <c r="BW120">
        <v>0</v>
      </c>
      <c r="BX120" t="s">
        <v>83</v>
      </c>
      <c r="BY120" t="s">
        <v>134</v>
      </c>
      <c r="BZ120" t="s">
        <v>83</v>
      </c>
      <c r="CA120">
        <v>0</v>
      </c>
      <c r="CB120">
        <v>7</v>
      </c>
      <c r="CC120">
        <v>2007</v>
      </c>
      <c r="CD120" t="s">
        <v>110</v>
      </c>
      <c r="CE120" t="s">
        <v>111</v>
      </c>
      <c r="CF120" s="8">
        <v>294000</v>
      </c>
      <c r="CG120" s="8">
        <f>RawData[[#This Row],[SalePrice]]/RawData[[#This Row],[TotalSF Rounded]]</f>
        <v>86.470588235294116</v>
      </c>
      <c r="CH120" s="8">
        <f>ROUND(RawData[[#This Row],[$/sqft]],-1)</f>
        <v>90</v>
      </c>
    </row>
    <row r="121" spans="1:86" x14ac:dyDescent="0.2">
      <c r="A121">
        <v>1028</v>
      </c>
      <c r="B121">
        <v>20</v>
      </c>
      <c r="C121" t="s">
        <v>81</v>
      </c>
      <c r="D121">
        <v>71</v>
      </c>
      <c r="E121">
        <v>9520</v>
      </c>
      <c r="F121" s="19">
        <f>ROUND((RawData[[#This Row],[LotArea]]/43560), 2)</f>
        <v>0.22</v>
      </c>
      <c r="G121" t="s">
        <v>82</v>
      </c>
      <c r="H121" t="s">
        <v>83</v>
      </c>
      <c r="I121" t="s">
        <v>120</v>
      </c>
      <c r="J121" t="s">
        <v>199</v>
      </c>
      <c r="K121" t="s">
        <v>86</v>
      </c>
      <c r="L121" t="s">
        <v>87</v>
      </c>
      <c r="M121" t="s">
        <v>88</v>
      </c>
      <c r="N121" t="s">
        <v>189</v>
      </c>
      <c r="O121" t="s">
        <v>90</v>
      </c>
      <c r="P121" t="s">
        <v>90</v>
      </c>
      <c r="Q121" t="s">
        <v>91</v>
      </c>
      <c r="R121" t="s">
        <v>115</v>
      </c>
      <c r="S121">
        <v>8</v>
      </c>
      <c r="T121">
        <v>5</v>
      </c>
      <c r="U121">
        <v>2007</v>
      </c>
      <c r="V12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21">
        <v>2008</v>
      </c>
      <c r="X121" t="s">
        <v>93</v>
      </c>
      <c r="Y121" t="s">
        <v>94</v>
      </c>
      <c r="Z121" t="s">
        <v>95</v>
      </c>
      <c r="AA121" t="s">
        <v>95</v>
      </c>
      <c r="AB121" t="s">
        <v>137</v>
      </c>
      <c r="AC121">
        <v>338</v>
      </c>
      <c r="AD121" t="s">
        <v>97</v>
      </c>
      <c r="AE121" t="s">
        <v>98</v>
      </c>
      <c r="AF121" t="s">
        <v>99</v>
      </c>
      <c r="AG121" t="s">
        <v>97</v>
      </c>
      <c r="AH121" t="s">
        <v>98</v>
      </c>
      <c r="AI121" t="s">
        <v>97</v>
      </c>
      <c r="AJ121" t="s">
        <v>101</v>
      </c>
      <c r="AK121">
        <v>1513</v>
      </c>
      <c r="AL121" t="s">
        <v>102</v>
      </c>
      <c r="AM121">
        <v>0</v>
      </c>
      <c r="AN121">
        <v>125</v>
      </c>
      <c r="AO121">
        <v>1638</v>
      </c>
      <c r="AP121" t="s">
        <v>103</v>
      </c>
      <c r="AQ121" t="s">
        <v>104</v>
      </c>
      <c r="AR121" t="s">
        <v>105</v>
      </c>
      <c r="AS121" t="s">
        <v>106</v>
      </c>
      <c r="AT121">
        <v>1646</v>
      </c>
      <c r="AU121">
        <v>0</v>
      </c>
      <c r="AV121">
        <v>0</v>
      </c>
      <c r="AW121">
        <f>ROUND(SUM(RawData[[#This Row],[TotalBsmtSF]],RawData[[#This Row],[1stFlrSF]],RawData[[#This Row],[2ndFlrSF]]),-2)</f>
        <v>3300</v>
      </c>
      <c r="AX121">
        <v>1646</v>
      </c>
      <c r="AY121">
        <v>1</v>
      </c>
      <c r="AZ121">
        <v>0</v>
      </c>
      <c r="BA121">
        <v>2</v>
      </c>
      <c r="BB121">
        <v>0</v>
      </c>
      <c r="BC121">
        <v>3</v>
      </c>
      <c r="BD121">
        <v>1</v>
      </c>
      <c r="BE121" t="s">
        <v>97</v>
      </c>
      <c r="BF121">
        <v>7</v>
      </c>
      <c r="BG121" t="s">
        <v>107</v>
      </c>
      <c r="BH121">
        <v>1</v>
      </c>
      <c r="BI121" t="s">
        <v>97</v>
      </c>
      <c r="BJ121" t="s">
        <v>108</v>
      </c>
      <c r="BK121">
        <v>2008</v>
      </c>
      <c r="BL121" t="s">
        <v>109</v>
      </c>
      <c r="BM121">
        <v>3</v>
      </c>
      <c r="BN121">
        <v>800</v>
      </c>
      <c r="BO121" t="s">
        <v>98</v>
      </c>
      <c r="BP121" t="s">
        <v>98</v>
      </c>
      <c r="BQ121" t="s">
        <v>105</v>
      </c>
      <c r="BR121">
        <v>192</v>
      </c>
      <c r="BS121">
        <v>44</v>
      </c>
      <c r="BT121">
        <v>0</v>
      </c>
      <c r="BU121">
        <v>0</v>
      </c>
      <c r="BV121">
        <v>0</v>
      </c>
      <c r="BW121">
        <v>0</v>
      </c>
      <c r="BX121" t="s">
        <v>83</v>
      </c>
      <c r="BY121" t="s">
        <v>83</v>
      </c>
      <c r="BZ121" t="s">
        <v>83</v>
      </c>
      <c r="CA121">
        <v>0</v>
      </c>
      <c r="CB121">
        <v>4</v>
      </c>
      <c r="CC121">
        <v>2008</v>
      </c>
      <c r="CD121" t="s">
        <v>158</v>
      </c>
      <c r="CE121" t="s">
        <v>159</v>
      </c>
      <c r="CF121" s="8">
        <v>293077</v>
      </c>
      <c r="CG121" s="8">
        <f>RawData[[#This Row],[SalePrice]]/RawData[[#This Row],[TotalSF Rounded]]</f>
        <v>88.811212121212122</v>
      </c>
      <c r="CH121" s="8">
        <f>ROUND(RawData[[#This Row],[$/sqft]],-1)</f>
        <v>90</v>
      </c>
    </row>
    <row r="122" spans="1:86" x14ac:dyDescent="0.2">
      <c r="A122">
        <v>1303</v>
      </c>
      <c r="B122">
        <v>60</v>
      </c>
      <c r="C122" t="s">
        <v>81</v>
      </c>
      <c r="D122">
        <v>92</v>
      </c>
      <c r="E122">
        <v>10120</v>
      </c>
      <c r="F122" s="19">
        <f>ROUND((RawData[[#This Row],[LotArea]]/43560), 2)</f>
        <v>0.23</v>
      </c>
      <c r="G122" t="s">
        <v>82</v>
      </c>
      <c r="H122" t="s">
        <v>83</v>
      </c>
      <c r="I122" t="s">
        <v>84</v>
      </c>
      <c r="J122" t="s">
        <v>85</v>
      </c>
      <c r="K122" t="s">
        <v>86</v>
      </c>
      <c r="L122" t="s">
        <v>87</v>
      </c>
      <c r="M122" t="s">
        <v>88</v>
      </c>
      <c r="N122" t="s">
        <v>129</v>
      </c>
      <c r="O122" t="s">
        <v>90</v>
      </c>
      <c r="P122" t="s">
        <v>90</v>
      </c>
      <c r="Q122" t="s">
        <v>91</v>
      </c>
      <c r="R122" t="s">
        <v>92</v>
      </c>
      <c r="S122">
        <v>8</v>
      </c>
      <c r="T122">
        <v>5</v>
      </c>
      <c r="U122">
        <v>1994</v>
      </c>
      <c r="V12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22">
        <v>1994</v>
      </c>
      <c r="X122" t="s">
        <v>152</v>
      </c>
      <c r="Y122" t="s">
        <v>94</v>
      </c>
      <c r="Z122" t="s">
        <v>95</v>
      </c>
      <c r="AA122" t="s">
        <v>95</v>
      </c>
      <c r="AB122" t="s">
        <v>96</v>
      </c>
      <c r="AC122">
        <v>391</v>
      </c>
      <c r="AD122" t="s">
        <v>97</v>
      </c>
      <c r="AE122" t="s">
        <v>98</v>
      </c>
      <c r="AF122" t="s">
        <v>99</v>
      </c>
      <c r="AG122" t="s">
        <v>97</v>
      </c>
      <c r="AH122" t="s">
        <v>98</v>
      </c>
      <c r="AI122" t="s">
        <v>100</v>
      </c>
      <c r="AJ122" t="s">
        <v>101</v>
      </c>
      <c r="AK122">
        <v>740</v>
      </c>
      <c r="AL122" t="s">
        <v>102</v>
      </c>
      <c r="AM122">
        <v>0</v>
      </c>
      <c r="AN122">
        <v>425</v>
      </c>
      <c r="AO122">
        <v>1165</v>
      </c>
      <c r="AP122" t="s">
        <v>103</v>
      </c>
      <c r="AQ122" t="s">
        <v>104</v>
      </c>
      <c r="AR122" t="s">
        <v>105</v>
      </c>
      <c r="AS122" t="s">
        <v>106</v>
      </c>
      <c r="AT122">
        <v>1203</v>
      </c>
      <c r="AU122">
        <v>1323</v>
      </c>
      <c r="AV122">
        <v>0</v>
      </c>
      <c r="AW122">
        <f>ROUND(SUM(RawData[[#This Row],[TotalBsmtSF]],RawData[[#This Row],[1stFlrSF]],RawData[[#This Row],[2ndFlrSF]]),-2)</f>
        <v>3700</v>
      </c>
      <c r="AX122">
        <v>2526</v>
      </c>
      <c r="AY122">
        <v>1</v>
      </c>
      <c r="AZ122">
        <v>0</v>
      </c>
      <c r="BA122">
        <v>2</v>
      </c>
      <c r="BB122">
        <v>1</v>
      </c>
      <c r="BC122">
        <v>4</v>
      </c>
      <c r="BD122">
        <v>1</v>
      </c>
      <c r="BE122" t="s">
        <v>97</v>
      </c>
      <c r="BF122">
        <v>8</v>
      </c>
      <c r="BG122" t="s">
        <v>107</v>
      </c>
      <c r="BH122">
        <v>1</v>
      </c>
      <c r="BI122" t="s">
        <v>98</v>
      </c>
      <c r="BJ122" t="s">
        <v>108</v>
      </c>
      <c r="BK122">
        <v>1994</v>
      </c>
      <c r="BL122" t="s">
        <v>109</v>
      </c>
      <c r="BM122">
        <v>3</v>
      </c>
      <c r="BN122">
        <v>844</v>
      </c>
      <c r="BO122" t="s">
        <v>98</v>
      </c>
      <c r="BP122" t="s">
        <v>98</v>
      </c>
      <c r="BQ122" t="s">
        <v>105</v>
      </c>
      <c r="BR122">
        <v>309</v>
      </c>
      <c r="BS122">
        <v>78</v>
      </c>
      <c r="BT122">
        <v>0</v>
      </c>
      <c r="BU122">
        <v>0</v>
      </c>
      <c r="BV122">
        <v>0</v>
      </c>
      <c r="BW122">
        <v>0</v>
      </c>
      <c r="BX122" t="s">
        <v>83</v>
      </c>
      <c r="BY122" t="s">
        <v>83</v>
      </c>
      <c r="BZ122" t="s">
        <v>83</v>
      </c>
      <c r="CA122">
        <v>0</v>
      </c>
      <c r="CB122">
        <v>12</v>
      </c>
      <c r="CC122">
        <v>2006</v>
      </c>
      <c r="CD122" t="s">
        <v>110</v>
      </c>
      <c r="CE122" t="s">
        <v>111</v>
      </c>
      <c r="CF122" s="8">
        <v>290000</v>
      </c>
      <c r="CG122" s="8">
        <f>RawData[[#This Row],[SalePrice]]/RawData[[#This Row],[TotalSF Rounded]]</f>
        <v>78.378378378378372</v>
      </c>
      <c r="CH122" s="8">
        <f>ROUND(RawData[[#This Row],[$/sqft]],-1)</f>
        <v>80</v>
      </c>
    </row>
    <row r="123" spans="1:86" x14ac:dyDescent="0.2">
      <c r="A123">
        <v>227</v>
      </c>
      <c r="B123">
        <v>60</v>
      </c>
      <c r="C123" t="s">
        <v>81</v>
      </c>
      <c r="D123">
        <v>82</v>
      </c>
      <c r="E123">
        <v>9950</v>
      </c>
      <c r="F123" s="19">
        <f>ROUND((RawData[[#This Row],[LotArea]]/43560), 2)</f>
        <v>0.23</v>
      </c>
      <c r="G123" t="s">
        <v>82</v>
      </c>
      <c r="H123" t="s">
        <v>83</v>
      </c>
      <c r="I123" t="s">
        <v>120</v>
      </c>
      <c r="J123" t="s">
        <v>85</v>
      </c>
      <c r="K123" t="s">
        <v>86</v>
      </c>
      <c r="L123" t="s">
        <v>87</v>
      </c>
      <c r="M123" t="s">
        <v>88</v>
      </c>
      <c r="N123" t="s">
        <v>129</v>
      </c>
      <c r="O123" t="s">
        <v>90</v>
      </c>
      <c r="P123" t="s">
        <v>90</v>
      </c>
      <c r="Q123" t="s">
        <v>91</v>
      </c>
      <c r="R123" t="s">
        <v>92</v>
      </c>
      <c r="S123">
        <v>7</v>
      </c>
      <c r="T123">
        <v>5</v>
      </c>
      <c r="U123">
        <v>1995</v>
      </c>
      <c r="V12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23">
        <v>1995</v>
      </c>
      <c r="X123" t="s">
        <v>93</v>
      </c>
      <c r="Y123" t="s">
        <v>94</v>
      </c>
      <c r="Z123" t="s">
        <v>95</v>
      </c>
      <c r="AA123" t="s">
        <v>95</v>
      </c>
      <c r="AB123" t="s">
        <v>96</v>
      </c>
      <c r="AC123">
        <v>290</v>
      </c>
      <c r="AD123" t="s">
        <v>97</v>
      </c>
      <c r="AE123" t="s">
        <v>98</v>
      </c>
      <c r="AF123" t="s">
        <v>99</v>
      </c>
      <c r="AG123" t="s">
        <v>97</v>
      </c>
      <c r="AH123" t="s">
        <v>98</v>
      </c>
      <c r="AI123" t="s">
        <v>100</v>
      </c>
      <c r="AJ123" t="s">
        <v>101</v>
      </c>
      <c r="AK123">
        <v>565</v>
      </c>
      <c r="AL123" t="s">
        <v>102</v>
      </c>
      <c r="AM123">
        <v>0</v>
      </c>
      <c r="AN123">
        <v>638</v>
      </c>
      <c r="AO123">
        <v>1203</v>
      </c>
      <c r="AP123" t="s">
        <v>103</v>
      </c>
      <c r="AQ123" t="s">
        <v>104</v>
      </c>
      <c r="AR123" t="s">
        <v>105</v>
      </c>
      <c r="AS123" t="s">
        <v>106</v>
      </c>
      <c r="AT123">
        <v>1214</v>
      </c>
      <c r="AU123">
        <v>1306</v>
      </c>
      <c r="AV123">
        <v>0</v>
      </c>
      <c r="AW123">
        <f>ROUND(SUM(RawData[[#This Row],[TotalBsmtSF]],RawData[[#This Row],[1stFlrSF]],RawData[[#This Row],[2ndFlrSF]]),-2)</f>
        <v>3700</v>
      </c>
      <c r="AX123">
        <v>2520</v>
      </c>
      <c r="AY123">
        <v>0</v>
      </c>
      <c r="AZ123">
        <v>0</v>
      </c>
      <c r="BA123">
        <v>2</v>
      </c>
      <c r="BB123">
        <v>1</v>
      </c>
      <c r="BC123">
        <v>4</v>
      </c>
      <c r="BD123">
        <v>1</v>
      </c>
      <c r="BE123" t="s">
        <v>97</v>
      </c>
      <c r="BF123">
        <v>9</v>
      </c>
      <c r="BG123" t="s">
        <v>107</v>
      </c>
      <c r="BH123">
        <v>1</v>
      </c>
      <c r="BI123" t="s">
        <v>98</v>
      </c>
      <c r="BJ123" t="s">
        <v>108</v>
      </c>
      <c r="BK123">
        <v>1995</v>
      </c>
      <c r="BL123" t="s">
        <v>109</v>
      </c>
      <c r="BM123">
        <v>3</v>
      </c>
      <c r="BN123">
        <v>721</v>
      </c>
      <c r="BO123" t="s">
        <v>98</v>
      </c>
      <c r="BP123" t="s">
        <v>98</v>
      </c>
      <c r="BQ123" t="s">
        <v>105</v>
      </c>
      <c r="BR123">
        <v>224</v>
      </c>
      <c r="BS123">
        <v>114</v>
      </c>
      <c r="BT123">
        <v>0</v>
      </c>
      <c r="BU123">
        <v>0</v>
      </c>
      <c r="BV123">
        <v>0</v>
      </c>
      <c r="BW123">
        <v>0</v>
      </c>
      <c r="BX123" t="s">
        <v>83</v>
      </c>
      <c r="BY123" t="s">
        <v>83</v>
      </c>
      <c r="BZ123" t="s">
        <v>83</v>
      </c>
      <c r="CA123">
        <v>0</v>
      </c>
      <c r="CB123">
        <v>6</v>
      </c>
      <c r="CC123">
        <v>2007</v>
      </c>
      <c r="CD123" t="s">
        <v>110</v>
      </c>
      <c r="CE123" t="s">
        <v>128</v>
      </c>
      <c r="CF123" s="8">
        <v>290000</v>
      </c>
      <c r="CG123" s="8">
        <f>RawData[[#This Row],[SalePrice]]/RawData[[#This Row],[TotalSF Rounded]]</f>
        <v>78.378378378378372</v>
      </c>
      <c r="CH123" s="8">
        <f>ROUND(RawData[[#This Row],[$/sqft]],-1)</f>
        <v>80</v>
      </c>
    </row>
    <row r="124" spans="1:86" x14ac:dyDescent="0.2">
      <c r="A124">
        <v>760</v>
      </c>
      <c r="B124">
        <v>60</v>
      </c>
      <c r="C124" t="s">
        <v>81</v>
      </c>
      <c r="D124">
        <v>65</v>
      </c>
      <c r="E124">
        <v>12257</v>
      </c>
      <c r="F124" s="19">
        <f>ROUND((RawData[[#This Row],[LotArea]]/43560), 2)</f>
        <v>0.28000000000000003</v>
      </c>
      <c r="G124" t="s">
        <v>82</v>
      </c>
      <c r="H124" t="s">
        <v>83</v>
      </c>
      <c r="I124" t="s">
        <v>120</v>
      </c>
      <c r="J124" t="s">
        <v>85</v>
      </c>
      <c r="K124" t="s">
        <v>86</v>
      </c>
      <c r="L124" t="s">
        <v>87</v>
      </c>
      <c r="M124" t="s">
        <v>88</v>
      </c>
      <c r="N124" t="s">
        <v>129</v>
      </c>
      <c r="O124" t="s">
        <v>90</v>
      </c>
      <c r="P124" t="s">
        <v>90</v>
      </c>
      <c r="Q124" t="s">
        <v>91</v>
      </c>
      <c r="R124" t="s">
        <v>92</v>
      </c>
      <c r="S124">
        <v>8</v>
      </c>
      <c r="T124">
        <v>5</v>
      </c>
      <c r="U124">
        <v>1995</v>
      </c>
      <c r="V12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24">
        <v>1995</v>
      </c>
      <c r="X124" t="s">
        <v>93</v>
      </c>
      <c r="Y124" t="s">
        <v>94</v>
      </c>
      <c r="Z124" t="s">
        <v>95</v>
      </c>
      <c r="AA124" t="s">
        <v>95</v>
      </c>
      <c r="AB124" t="s">
        <v>96</v>
      </c>
      <c r="AC124">
        <v>513</v>
      </c>
      <c r="AD124" t="s">
        <v>97</v>
      </c>
      <c r="AE124" t="s">
        <v>98</v>
      </c>
      <c r="AF124" t="s">
        <v>99</v>
      </c>
      <c r="AG124" t="s">
        <v>97</v>
      </c>
      <c r="AH124" t="s">
        <v>98</v>
      </c>
      <c r="AI124" t="s">
        <v>130</v>
      </c>
      <c r="AJ124" t="s">
        <v>172</v>
      </c>
      <c r="AK124">
        <v>56</v>
      </c>
      <c r="AL124" t="s">
        <v>119</v>
      </c>
      <c r="AM124">
        <v>64</v>
      </c>
      <c r="AN124">
        <v>1198</v>
      </c>
      <c r="AO124">
        <v>1318</v>
      </c>
      <c r="AP124" t="s">
        <v>103</v>
      </c>
      <c r="AQ124" t="s">
        <v>104</v>
      </c>
      <c r="AR124" t="s">
        <v>105</v>
      </c>
      <c r="AS124" t="s">
        <v>106</v>
      </c>
      <c r="AT124">
        <v>1328</v>
      </c>
      <c r="AU124">
        <v>1203</v>
      </c>
      <c r="AV124">
        <v>0</v>
      </c>
      <c r="AW124">
        <f>ROUND(SUM(RawData[[#This Row],[TotalBsmtSF]],RawData[[#This Row],[1stFlrSF]],RawData[[#This Row],[2ndFlrSF]]),-2)</f>
        <v>3800</v>
      </c>
      <c r="AX124">
        <v>2531</v>
      </c>
      <c r="AY124">
        <v>0</v>
      </c>
      <c r="AZ124">
        <v>0</v>
      </c>
      <c r="BA124">
        <v>2</v>
      </c>
      <c r="BB124">
        <v>1</v>
      </c>
      <c r="BC124">
        <v>4</v>
      </c>
      <c r="BD124">
        <v>1</v>
      </c>
      <c r="BE124" t="s">
        <v>97</v>
      </c>
      <c r="BF124">
        <v>9</v>
      </c>
      <c r="BG124" t="s">
        <v>107</v>
      </c>
      <c r="BH124">
        <v>1</v>
      </c>
      <c r="BI124" t="s">
        <v>98</v>
      </c>
      <c r="BJ124" t="s">
        <v>108</v>
      </c>
      <c r="BK124">
        <v>1995</v>
      </c>
      <c r="BL124" t="s">
        <v>109</v>
      </c>
      <c r="BM124">
        <v>3</v>
      </c>
      <c r="BN124">
        <v>752</v>
      </c>
      <c r="BO124" t="s">
        <v>98</v>
      </c>
      <c r="BP124" t="s">
        <v>98</v>
      </c>
      <c r="BQ124" t="s">
        <v>105</v>
      </c>
      <c r="BR124">
        <v>222</v>
      </c>
      <c r="BS124">
        <v>98</v>
      </c>
      <c r="BT124">
        <v>0</v>
      </c>
      <c r="BU124">
        <v>0</v>
      </c>
      <c r="BV124">
        <v>0</v>
      </c>
      <c r="BW124">
        <v>0</v>
      </c>
      <c r="BX124" t="s">
        <v>83</v>
      </c>
      <c r="BY124" t="s">
        <v>83</v>
      </c>
      <c r="BZ124" t="s">
        <v>83</v>
      </c>
      <c r="CA124">
        <v>0</v>
      </c>
      <c r="CB124">
        <v>11</v>
      </c>
      <c r="CC124">
        <v>2007</v>
      </c>
      <c r="CD124" t="s">
        <v>110</v>
      </c>
      <c r="CE124" t="s">
        <v>111</v>
      </c>
      <c r="CF124" s="8">
        <v>290000</v>
      </c>
      <c r="CG124" s="8">
        <f>RawData[[#This Row],[SalePrice]]/RawData[[#This Row],[TotalSF Rounded]]</f>
        <v>76.315789473684205</v>
      </c>
      <c r="CH124" s="8">
        <f>ROUND(RawData[[#This Row],[$/sqft]],-1)</f>
        <v>80</v>
      </c>
    </row>
    <row r="125" spans="1:86" x14ac:dyDescent="0.2">
      <c r="A125">
        <v>273</v>
      </c>
      <c r="B125">
        <v>60</v>
      </c>
      <c r="C125" t="s">
        <v>81</v>
      </c>
      <c r="D125">
        <v>92</v>
      </c>
      <c r="E125">
        <v>11764</v>
      </c>
      <c r="F125" s="19">
        <f>ROUND((RawData[[#This Row],[LotArea]]/43560), 2)</f>
        <v>0.27</v>
      </c>
      <c r="G125" t="s">
        <v>82</v>
      </c>
      <c r="H125" t="s">
        <v>83</v>
      </c>
      <c r="I125" t="s">
        <v>120</v>
      </c>
      <c r="J125" t="s">
        <v>85</v>
      </c>
      <c r="K125" t="s">
        <v>86</v>
      </c>
      <c r="L125" t="s">
        <v>166</v>
      </c>
      <c r="M125" t="s">
        <v>88</v>
      </c>
      <c r="N125" t="s">
        <v>129</v>
      </c>
      <c r="O125" t="s">
        <v>90</v>
      </c>
      <c r="P125" t="s">
        <v>90</v>
      </c>
      <c r="Q125" t="s">
        <v>91</v>
      </c>
      <c r="R125" t="s">
        <v>92</v>
      </c>
      <c r="S125">
        <v>8</v>
      </c>
      <c r="T125">
        <v>7</v>
      </c>
      <c r="U125">
        <v>1999</v>
      </c>
      <c r="V12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25">
        <v>2007</v>
      </c>
      <c r="X125" t="s">
        <v>93</v>
      </c>
      <c r="Y125" t="s">
        <v>94</v>
      </c>
      <c r="Z125" t="s">
        <v>95</v>
      </c>
      <c r="AA125" t="s">
        <v>95</v>
      </c>
      <c r="AB125" t="s">
        <v>96</v>
      </c>
      <c r="AC125">
        <v>348</v>
      </c>
      <c r="AD125" t="s">
        <v>97</v>
      </c>
      <c r="AE125" t="s">
        <v>98</v>
      </c>
      <c r="AF125" t="s">
        <v>99</v>
      </c>
      <c r="AG125" t="s">
        <v>97</v>
      </c>
      <c r="AH125" t="s">
        <v>98</v>
      </c>
      <c r="AI125" t="s">
        <v>100</v>
      </c>
      <c r="AJ125" t="s">
        <v>101</v>
      </c>
      <c r="AK125">
        <v>524</v>
      </c>
      <c r="AL125" t="s">
        <v>102</v>
      </c>
      <c r="AM125">
        <v>0</v>
      </c>
      <c r="AN125">
        <v>628</v>
      </c>
      <c r="AO125">
        <v>1152</v>
      </c>
      <c r="AP125" t="s">
        <v>103</v>
      </c>
      <c r="AQ125" t="s">
        <v>104</v>
      </c>
      <c r="AR125" t="s">
        <v>105</v>
      </c>
      <c r="AS125" t="s">
        <v>106</v>
      </c>
      <c r="AT125">
        <v>1164</v>
      </c>
      <c r="AU125">
        <v>1106</v>
      </c>
      <c r="AV125">
        <v>0</v>
      </c>
      <c r="AW125">
        <f>ROUND(SUM(RawData[[#This Row],[TotalBsmtSF]],RawData[[#This Row],[1stFlrSF]],RawData[[#This Row],[2ndFlrSF]]),-2)</f>
        <v>3400</v>
      </c>
      <c r="AX125">
        <v>2270</v>
      </c>
      <c r="AY125">
        <v>0</v>
      </c>
      <c r="AZ125">
        <v>0</v>
      </c>
      <c r="BA125">
        <v>2</v>
      </c>
      <c r="BB125">
        <v>1</v>
      </c>
      <c r="BC125">
        <v>4</v>
      </c>
      <c r="BD125">
        <v>1</v>
      </c>
      <c r="BE125" t="s">
        <v>97</v>
      </c>
      <c r="BF125">
        <v>9</v>
      </c>
      <c r="BG125" t="s">
        <v>107</v>
      </c>
      <c r="BH125">
        <v>1</v>
      </c>
      <c r="BI125" t="s">
        <v>97</v>
      </c>
      <c r="BJ125" t="s">
        <v>108</v>
      </c>
      <c r="BK125">
        <v>1999</v>
      </c>
      <c r="BL125" t="s">
        <v>157</v>
      </c>
      <c r="BM125">
        <v>3</v>
      </c>
      <c r="BN125">
        <v>671</v>
      </c>
      <c r="BO125" t="s">
        <v>98</v>
      </c>
      <c r="BP125" t="s">
        <v>98</v>
      </c>
      <c r="BQ125" t="s">
        <v>105</v>
      </c>
      <c r="BR125">
        <v>132</v>
      </c>
      <c r="BS125">
        <v>57</v>
      </c>
      <c r="BT125">
        <v>0</v>
      </c>
      <c r="BU125">
        <v>0</v>
      </c>
      <c r="BV125">
        <v>0</v>
      </c>
      <c r="BW125">
        <v>0</v>
      </c>
      <c r="BX125" t="s">
        <v>83</v>
      </c>
      <c r="BY125" t="s">
        <v>83</v>
      </c>
      <c r="BZ125" t="s">
        <v>83</v>
      </c>
      <c r="CA125">
        <v>0</v>
      </c>
      <c r="CB125">
        <v>4</v>
      </c>
      <c r="CC125">
        <v>2010</v>
      </c>
      <c r="CD125" t="s">
        <v>110</v>
      </c>
      <c r="CE125" t="s">
        <v>111</v>
      </c>
      <c r="CF125" s="8">
        <v>290000</v>
      </c>
      <c r="CG125" s="8">
        <f>RawData[[#This Row],[SalePrice]]/RawData[[#This Row],[TotalSF Rounded]]</f>
        <v>85.294117647058826</v>
      </c>
      <c r="CH125" s="8">
        <f>ROUND(RawData[[#This Row],[$/sqft]],-1)</f>
        <v>90</v>
      </c>
    </row>
    <row r="126" spans="1:86" x14ac:dyDescent="0.2">
      <c r="A126">
        <v>1210</v>
      </c>
      <c r="B126">
        <v>20</v>
      </c>
      <c r="C126" t="s">
        <v>81</v>
      </c>
      <c r="D126">
        <v>85</v>
      </c>
      <c r="E126">
        <v>10182</v>
      </c>
      <c r="F126" s="19">
        <f>ROUND((RawData[[#This Row],[LotArea]]/43560), 2)</f>
        <v>0.23</v>
      </c>
      <c r="G126" t="s">
        <v>82</v>
      </c>
      <c r="H126" t="s">
        <v>83</v>
      </c>
      <c r="I126" t="s">
        <v>120</v>
      </c>
      <c r="J126" t="s">
        <v>85</v>
      </c>
      <c r="K126" t="s">
        <v>86</v>
      </c>
      <c r="L126" t="s">
        <v>166</v>
      </c>
      <c r="M126" t="s">
        <v>88</v>
      </c>
      <c r="N126" t="s">
        <v>136</v>
      </c>
      <c r="O126" t="s">
        <v>182</v>
      </c>
      <c r="P126" t="s">
        <v>90</v>
      </c>
      <c r="Q126" t="s">
        <v>91</v>
      </c>
      <c r="R126" t="s">
        <v>115</v>
      </c>
      <c r="S126">
        <v>8</v>
      </c>
      <c r="T126">
        <v>5</v>
      </c>
      <c r="U126">
        <v>2006</v>
      </c>
      <c r="V12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26">
        <v>2006</v>
      </c>
      <c r="X126" t="s">
        <v>152</v>
      </c>
      <c r="Y126" t="s">
        <v>94</v>
      </c>
      <c r="Z126" t="s">
        <v>95</v>
      </c>
      <c r="AA126" t="s">
        <v>95</v>
      </c>
      <c r="AB126" t="s">
        <v>137</v>
      </c>
      <c r="AC126">
        <v>420</v>
      </c>
      <c r="AD126" t="s">
        <v>97</v>
      </c>
      <c r="AE126" t="s">
        <v>98</v>
      </c>
      <c r="AF126" t="s">
        <v>99</v>
      </c>
      <c r="AG126" t="s">
        <v>104</v>
      </c>
      <c r="AH126" t="s">
        <v>98</v>
      </c>
      <c r="AI126" t="s">
        <v>121</v>
      </c>
      <c r="AJ126" t="s">
        <v>101</v>
      </c>
      <c r="AK126">
        <v>1220</v>
      </c>
      <c r="AL126" t="s">
        <v>102</v>
      </c>
      <c r="AM126">
        <v>0</v>
      </c>
      <c r="AN126">
        <v>440</v>
      </c>
      <c r="AO126">
        <v>1660</v>
      </c>
      <c r="AP126" t="s">
        <v>103</v>
      </c>
      <c r="AQ126" t="s">
        <v>104</v>
      </c>
      <c r="AR126" t="s">
        <v>105</v>
      </c>
      <c r="AS126" t="s">
        <v>106</v>
      </c>
      <c r="AT126">
        <v>1660</v>
      </c>
      <c r="AU126">
        <v>0</v>
      </c>
      <c r="AV126">
        <v>0</v>
      </c>
      <c r="AW126">
        <f>ROUND(SUM(RawData[[#This Row],[TotalBsmtSF]],RawData[[#This Row],[1stFlrSF]],RawData[[#This Row],[2ndFlrSF]]),-2)</f>
        <v>3300</v>
      </c>
      <c r="AX126">
        <v>1660</v>
      </c>
      <c r="AY126">
        <v>1</v>
      </c>
      <c r="AZ126">
        <v>0</v>
      </c>
      <c r="BA126">
        <v>2</v>
      </c>
      <c r="BB126">
        <v>0</v>
      </c>
      <c r="BC126">
        <v>3</v>
      </c>
      <c r="BD126">
        <v>1</v>
      </c>
      <c r="BE126" t="s">
        <v>97</v>
      </c>
      <c r="BF126">
        <v>8</v>
      </c>
      <c r="BG126" t="s">
        <v>107</v>
      </c>
      <c r="BH126">
        <v>1</v>
      </c>
      <c r="BI126" t="s">
        <v>97</v>
      </c>
      <c r="BJ126" t="s">
        <v>108</v>
      </c>
      <c r="BK126">
        <v>2006</v>
      </c>
      <c r="BL126" t="s">
        <v>109</v>
      </c>
      <c r="BM126">
        <v>2</v>
      </c>
      <c r="BN126">
        <v>500</v>
      </c>
      <c r="BO126" t="s">
        <v>98</v>
      </c>
      <c r="BP126" t="s">
        <v>98</v>
      </c>
      <c r="BQ126" t="s">
        <v>105</v>
      </c>
      <c r="BR126">
        <v>322</v>
      </c>
      <c r="BS126">
        <v>50</v>
      </c>
      <c r="BT126">
        <v>0</v>
      </c>
      <c r="BU126">
        <v>0</v>
      </c>
      <c r="BV126">
        <v>0</v>
      </c>
      <c r="BW126">
        <v>0</v>
      </c>
      <c r="BX126" t="s">
        <v>83</v>
      </c>
      <c r="BY126" t="s">
        <v>83</v>
      </c>
      <c r="BZ126" t="s">
        <v>83</v>
      </c>
      <c r="CA126">
        <v>0</v>
      </c>
      <c r="CB126">
        <v>5</v>
      </c>
      <c r="CC126">
        <v>2006</v>
      </c>
      <c r="CD126" t="s">
        <v>158</v>
      </c>
      <c r="CE126" t="s">
        <v>159</v>
      </c>
      <c r="CF126" s="8">
        <v>290000</v>
      </c>
      <c r="CG126" s="8">
        <f>RawData[[#This Row],[SalePrice]]/RawData[[#This Row],[TotalSF Rounded]]</f>
        <v>87.878787878787875</v>
      </c>
      <c r="CH126" s="8">
        <f>ROUND(RawData[[#This Row],[$/sqft]],-1)</f>
        <v>90</v>
      </c>
    </row>
    <row r="127" spans="1:86" x14ac:dyDescent="0.2">
      <c r="A127">
        <v>504</v>
      </c>
      <c r="B127">
        <v>20</v>
      </c>
      <c r="C127" t="s">
        <v>81</v>
      </c>
      <c r="D127">
        <v>100</v>
      </c>
      <c r="E127">
        <v>15602</v>
      </c>
      <c r="F127" s="19">
        <f>ROUND((RawData[[#This Row],[LotArea]]/43560), 2)</f>
        <v>0.36</v>
      </c>
      <c r="G127" t="s">
        <v>82</v>
      </c>
      <c r="H127" t="s">
        <v>83</v>
      </c>
      <c r="I127" t="s">
        <v>120</v>
      </c>
      <c r="J127" t="s">
        <v>85</v>
      </c>
      <c r="K127" t="s">
        <v>86</v>
      </c>
      <c r="L127" t="s">
        <v>87</v>
      </c>
      <c r="M127" t="s">
        <v>88</v>
      </c>
      <c r="N127" t="s">
        <v>123</v>
      </c>
      <c r="O127" t="s">
        <v>90</v>
      </c>
      <c r="P127" t="s">
        <v>90</v>
      </c>
      <c r="Q127" t="s">
        <v>91</v>
      </c>
      <c r="R127" t="s">
        <v>115</v>
      </c>
      <c r="S127">
        <v>7</v>
      </c>
      <c r="T127">
        <v>8</v>
      </c>
      <c r="U127">
        <v>1959</v>
      </c>
      <c r="V12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7">
        <v>1997</v>
      </c>
      <c r="X127" t="s">
        <v>93</v>
      </c>
      <c r="Y127" t="s">
        <v>94</v>
      </c>
      <c r="Z127" t="s">
        <v>96</v>
      </c>
      <c r="AA127" t="s">
        <v>124</v>
      </c>
      <c r="AB127" t="s">
        <v>117</v>
      </c>
      <c r="AC127">
        <v>0</v>
      </c>
      <c r="AD127" t="s">
        <v>98</v>
      </c>
      <c r="AE127" t="s">
        <v>98</v>
      </c>
      <c r="AF127" t="s">
        <v>118</v>
      </c>
      <c r="AG127" t="s">
        <v>98</v>
      </c>
      <c r="AH127" t="s">
        <v>98</v>
      </c>
      <c r="AI127" t="s">
        <v>100</v>
      </c>
      <c r="AJ127" t="s">
        <v>119</v>
      </c>
      <c r="AK127">
        <v>1247</v>
      </c>
      <c r="AL127" t="s">
        <v>102</v>
      </c>
      <c r="AM127">
        <v>0</v>
      </c>
      <c r="AN127">
        <v>254</v>
      </c>
      <c r="AO127">
        <v>1501</v>
      </c>
      <c r="AP127" t="s">
        <v>103</v>
      </c>
      <c r="AQ127" t="s">
        <v>98</v>
      </c>
      <c r="AR127" t="s">
        <v>105</v>
      </c>
      <c r="AS127" t="s">
        <v>106</v>
      </c>
      <c r="AT127">
        <v>1801</v>
      </c>
      <c r="AU127">
        <v>0</v>
      </c>
      <c r="AV127">
        <v>0</v>
      </c>
      <c r="AW127">
        <f>ROUND(SUM(RawData[[#This Row],[TotalBsmtSF]],RawData[[#This Row],[1stFlrSF]],RawData[[#This Row],[2ndFlrSF]]),-2)</f>
        <v>3300</v>
      </c>
      <c r="AX127">
        <v>1801</v>
      </c>
      <c r="AY127">
        <v>1</v>
      </c>
      <c r="AZ127">
        <v>0</v>
      </c>
      <c r="BA127">
        <v>2</v>
      </c>
      <c r="BB127">
        <v>0</v>
      </c>
      <c r="BC127">
        <v>1</v>
      </c>
      <c r="BD127">
        <v>1</v>
      </c>
      <c r="BE127" t="s">
        <v>98</v>
      </c>
      <c r="BF127">
        <v>6</v>
      </c>
      <c r="BG127" t="s">
        <v>107</v>
      </c>
      <c r="BH127">
        <v>2</v>
      </c>
      <c r="BI127" t="s">
        <v>98</v>
      </c>
      <c r="BJ127" t="s">
        <v>108</v>
      </c>
      <c r="BK127">
        <v>1959</v>
      </c>
      <c r="BL127" t="s">
        <v>157</v>
      </c>
      <c r="BM127">
        <v>2</v>
      </c>
      <c r="BN127">
        <v>484</v>
      </c>
      <c r="BO127" t="s">
        <v>98</v>
      </c>
      <c r="BP127" t="s">
        <v>98</v>
      </c>
      <c r="BQ127" t="s">
        <v>105</v>
      </c>
      <c r="BR127">
        <v>0</v>
      </c>
      <c r="BS127">
        <v>54</v>
      </c>
      <c r="BT127">
        <v>0</v>
      </c>
      <c r="BU127">
        <v>0</v>
      </c>
      <c r="BV127">
        <v>161</v>
      </c>
      <c r="BW127">
        <v>0</v>
      </c>
      <c r="BX127" t="s">
        <v>83</v>
      </c>
      <c r="BY127" t="s">
        <v>163</v>
      </c>
      <c r="BZ127" t="s">
        <v>83</v>
      </c>
      <c r="CA127">
        <v>0</v>
      </c>
      <c r="CB127">
        <v>3</v>
      </c>
      <c r="CC127">
        <v>2010</v>
      </c>
      <c r="CD127" t="s">
        <v>110</v>
      </c>
      <c r="CE127" t="s">
        <v>111</v>
      </c>
      <c r="CF127" s="8">
        <v>289000</v>
      </c>
      <c r="CG127" s="8">
        <f>RawData[[#This Row],[SalePrice]]/RawData[[#This Row],[TotalSF Rounded]]</f>
        <v>87.575757575757578</v>
      </c>
      <c r="CH127" s="8">
        <f>ROUND(RawData[[#This Row],[$/sqft]],-1)</f>
        <v>90</v>
      </c>
    </row>
    <row r="128" spans="1:86" x14ac:dyDescent="0.2">
      <c r="A128">
        <v>1452</v>
      </c>
      <c r="B128">
        <v>20</v>
      </c>
      <c r="C128" t="s">
        <v>81</v>
      </c>
      <c r="D128">
        <v>78</v>
      </c>
      <c r="E128">
        <v>9262</v>
      </c>
      <c r="F128" s="19">
        <f>ROUND((RawData[[#This Row],[LotArea]]/43560), 2)</f>
        <v>0.21</v>
      </c>
      <c r="G128" t="s">
        <v>82</v>
      </c>
      <c r="H128" t="s">
        <v>83</v>
      </c>
      <c r="I128" t="s">
        <v>84</v>
      </c>
      <c r="J128" t="s">
        <v>85</v>
      </c>
      <c r="K128" t="s">
        <v>86</v>
      </c>
      <c r="L128" t="s">
        <v>87</v>
      </c>
      <c r="M128" t="s">
        <v>88</v>
      </c>
      <c r="N128" t="s">
        <v>136</v>
      </c>
      <c r="O128" t="s">
        <v>90</v>
      </c>
      <c r="P128" t="s">
        <v>90</v>
      </c>
      <c r="Q128" t="s">
        <v>91</v>
      </c>
      <c r="R128" t="s">
        <v>115</v>
      </c>
      <c r="S128">
        <v>8</v>
      </c>
      <c r="T128">
        <v>5</v>
      </c>
      <c r="U128">
        <v>2008</v>
      </c>
      <c r="V12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28">
        <v>2009</v>
      </c>
      <c r="X128" t="s">
        <v>93</v>
      </c>
      <c r="Y128" t="s">
        <v>94</v>
      </c>
      <c r="Z128" t="s">
        <v>180</v>
      </c>
      <c r="AA128" t="s">
        <v>181</v>
      </c>
      <c r="AB128" t="s">
        <v>137</v>
      </c>
      <c r="AC128">
        <v>194</v>
      </c>
      <c r="AD128" t="s">
        <v>97</v>
      </c>
      <c r="AE128" t="s">
        <v>98</v>
      </c>
      <c r="AF128" t="s">
        <v>99</v>
      </c>
      <c r="AG128" t="s">
        <v>97</v>
      </c>
      <c r="AH128" t="s">
        <v>98</v>
      </c>
      <c r="AI128" t="s">
        <v>100</v>
      </c>
      <c r="AJ128" t="s">
        <v>102</v>
      </c>
      <c r="AK128">
        <v>0</v>
      </c>
      <c r="AL128" t="s">
        <v>102</v>
      </c>
      <c r="AM128">
        <v>0</v>
      </c>
      <c r="AN128">
        <v>1573</v>
      </c>
      <c r="AO128">
        <v>1573</v>
      </c>
      <c r="AP128" t="s">
        <v>103</v>
      </c>
      <c r="AQ128" t="s">
        <v>104</v>
      </c>
      <c r="AR128" t="s">
        <v>105</v>
      </c>
      <c r="AS128" t="s">
        <v>106</v>
      </c>
      <c r="AT128">
        <v>1578</v>
      </c>
      <c r="AU128">
        <v>0</v>
      </c>
      <c r="AV128">
        <v>0</v>
      </c>
      <c r="AW128">
        <f>ROUND(SUM(RawData[[#This Row],[TotalBsmtSF]],RawData[[#This Row],[1stFlrSF]],RawData[[#This Row],[2ndFlrSF]]),-2)</f>
        <v>3200</v>
      </c>
      <c r="AX128">
        <v>1578</v>
      </c>
      <c r="AY128">
        <v>0</v>
      </c>
      <c r="AZ128">
        <v>0</v>
      </c>
      <c r="BA128">
        <v>2</v>
      </c>
      <c r="BB128">
        <v>0</v>
      </c>
      <c r="BC128">
        <v>3</v>
      </c>
      <c r="BD128">
        <v>1</v>
      </c>
      <c r="BE128" t="s">
        <v>104</v>
      </c>
      <c r="BF128">
        <v>7</v>
      </c>
      <c r="BG128" t="s">
        <v>107</v>
      </c>
      <c r="BH128">
        <v>1</v>
      </c>
      <c r="BI128" t="s">
        <v>97</v>
      </c>
      <c r="BJ128" t="s">
        <v>108</v>
      </c>
      <c r="BK128">
        <v>2008</v>
      </c>
      <c r="BL128" t="s">
        <v>157</v>
      </c>
      <c r="BM128">
        <v>3</v>
      </c>
      <c r="BN128">
        <v>840</v>
      </c>
      <c r="BO128" t="s">
        <v>98</v>
      </c>
      <c r="BP128" t="s">
        <v>98</v>
      </c>
      <c r="BQ128" t="s">
        <v>105</v>
      </c>
      <c r="BR128">
        <v>0</v>
      </c>
      <c r="BS128">
        <v>36</v>
      </c>
      <c r="BT128">
        <v>0</v>
      </c>
      <c r="BU128">
        <v>0</v>
      </c>
      <c r="BV128">
        <v>0</v>
      </c>
      <c r="BW128">
        <v>0</v>
      </c>
      <c r="BX128" t="s">
        <v>83</v>
      </c>
      <c r="BY128" t="s">
        <v>83</v>
      </c>
      <c r="BZ128" t="s">
        <v>83</v>
      </c>
      <c r="CA128">
        <v>0</v>
      </c>
      <c r="CB128">
        <v>5</v>
      </c>
      <c r="CC128">
        <v>2009</v>
      </c>
      <c r="CD128" t="s">
        <v>158</v>
      </c>
      <c r="CE128" t="s">
        <v>159</v>
      </c>
      <c r="CF128" s="8">
        <v>287090</v>
      </c>
      <c r="CG128" s="8">
        <f>RawData[[#This Row],[SalePrice]]/RawData[[#This Row],[TotalSF Rounded]]</f>
        <v>89.715625000000003</v>
      </c>
      <c r="CH128" s="8">
        <f>ROUND(RawData[[#This Row],[$/sqft]],-1)</f>
        <v>90</v>
      </c>
    </row>
    <row r="129" spans="1:86" x14ac:dyDescent="0.2">
      <c r="A129">
        <v>1025</v>
      </c>
      <c r="B129">
        <v>20</v>
      </c>
      <c r="C129" t="s">
        <v>81</v>
      </c>
      <c r="D129" t="s">
        <v>83</v>
      </c>
      <c r="E129">
        <v>15498</v>
      </c>
      <c r="F129" s="19">
        <f>ROUND((RawData[[#This Row],[LotArea]]/43560), 2)</f>
        <v>0.36</v>
      </c>
      <c r="G129" t="s">
        <v>82</v>
      </c>
      <c r="H129" t="s">
        <v>83</v>
      </c>
      <c r="I129" t="s">
        <v>120</v>
      </c>
      <c r="J129" t="s">
        <v>85</v>
      </c>
      <c r="K129" t="s">
        <v>86</v>
      </c>
      <c r="L129" t="s">
        <v>122</v>
      </c>
      <c r="M129" t="s">
        <v>88</v>
      </c>
      <c r="N129" t="s">
        <v>189</v>
      </c>
      <c r="O129" t="s">
        <v>90</v>
      </c>
      <c r="P129" t="s">
        <v>90</v>
      </c>
      <c r="Q129" t="s">
        <v>91</v>
      </c>
      <c r="R129" t="s">
        <v>115</v>
      </c>
      <c r="S129">
        <v>8</v>
      </c>
      <c r="T129">
        <v>6</v>
      </c>
      <c r="U129">
        <v>1976</v>
      </c>
      <c r="V12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9">
        <v>1976</v>
      </c>
      <c r="X129" t="s">
        <v>152</v>
      </c>
      <c r="Y129" t="s">
        <v>223</v>
      </c>
      <c r="Z129" t="s">
        <v>137</v>
      </c>
      <c r="AA129" t="s">
        <v>140</v>
      </c>
      <c r="AB129" t="s">
        <v>117</v>
      </c>
      <c r="AC129">
        <v>0</v>
      </c>
      <c r="AD129" t="s">
        <v>97</v>
      </c>
      <c r="AE129" t="s">
        <v>98</v>
      </c>
      <c r="AF129" t="s">
        <v>118</v>
      </c>
      <c r="AG129" t="s">
        <v>97</v>
      </c>
      <c r="AH129" t="s">
        <v>98</v>
      </c>
      <c r="AI129" t="s">
        <v>130</v>
      </c>
      <c r="AJ129" t="s">
        <v>119</v>
      </c>
      <c r="AK129">
        <v>1165</v>
      </c>
      <c r="AL129" t="s">
        <v>172</v>
      </c>
      <c r="AM129">
        <v>400</v>
      </c>
      <c r="AN129">
        <v>0</v>
      </c>
      <c r="AO129">
        <v>1565</v>
      </c>
      <c r="AP129" t="s">
        <v>103</v>
      </c>
      <c r="AQ129" t="s">
        <v>98</v>
      </c>
      <c r="AR129" t="s">
        <v>105</v>
      </c>
      <c r="AS129" t="s">
        <v>106</v>
      </c>
      <c r="AT129">
        <v>2898</v>
      </c>
      <c r="AU129">
        <v>0</v>
      </c>
      <c r="AV129">
        <v>0</v>
      </c>
      <c r="AW129">
        <f>ROUND(SUM(RawData[[#This Row],[TotalBsmtSF]],RawData[[#This Row],[1stFlrSF]],RawData[[#This Row],[2ndFlrSF]]),-2)</f>
        <v>4500</v>
      </c>
      <c r="AX129">
        <v>2898</v>
      </c>
      <c r="AY129">
        <v>1</v>
      </c>
      <c r="AZ129">
        <v>0</v>
      </c>
      <c r="BA129">
        <v>2</v>
      </c>
      <c r="BB129">
        <v>0</v>
      </c>
      <c r="BC129">
        <v>2</v>
      </c>
      <c r="BD129">
        <v>1</v>
      </c>
      <c r="BE129" t="s">
        <v>97</v>
      </c>
      <c r="BF129">
        <v>10</v>
      </c>
      <c r="BG129" t="s">
        <v>107</v>
      </c>
      <c r="BH129">
        <v>1</v>
      </c>
      <c r="BI129" t="s">
        <v>97</v>
      </c>
      <c r="BJ129" t="s">
        <v>108</v>
      </c>
      <c r="BK129">
        <v>1976</v>
      </c>
      <c r="BL129" t="s">
        <v>157</v>
      </c>
      <c r="BM129">
        <v>2</v>
      </c>
      <c r="BN129">
        <v>665</v>
      </c>
      <c r="BO129" t="s">
        <v>98</v>
      </c>
      <c r="BP129" t="s">
        <v>98</v>
      </c>
      <c r="BQ129" t="s">
        <v>105</v>
      </c>
      <c r="BR129">
        <v>0</v>
      </c>
      <c r="BS129">
        <v>72</v>
      </c>
      <c r="BT129">
        <v>174</v>
      </c>
      <c r="BU129">
        <v>0</v>
      </c>
      <c r="BV129">
        <v>0</v>
      </c>
      <c r="BW129">
        <v>0</v>
      </c>
      <c r="BX129" t="s">
        <v>83</v>
      </c>
      <c r="BY129" t="s">
        <v>83</v>
      </c>
      <c r="BZ129" t="s">
        <v>83</v>
      </c>
      <c r="CA129">
        <v>0</v>
      </c>
      <c r="CB129">
        <v>5</v>
      </c>
      <c r="CC129">
        <v>2008</v>
      </c>
      <c r="CD129" t="s">
        <v>173</v>
      </c>
      <c r="CE129" t="s">
        <v>128</v>
      </c>
      <c r="CF129" s="8">
        <v>287000</v>
      </c>
      <c r="CG129" s="8">
        <f>RawData[[#This Row],[SalePrice]]/RawData[[#This Row],[TotalSF Rounded]]</f>
        <v>63.777777777777779</v>
      </c>
      <c r="CH129" s="8">
        <f>ROUND(RawData[[#This Row],[$/sqft]],-1)</f>
        <v>60</v>
      </c>
    </row>
    <row r="130" spans="1:86" x14ac:dyDescent="0.2">
      <c r="A130">
        <v>1038</v>
      </c>
      <c r="B130">
        <v>60</v>
      </c>
      <c r="C130" t="s">
        <v>81</v>
      </c>
      <c r="D130" t="s">
        <v>83</v>
      </c>
      <c r="E130">
        <v>9240</v>
      </c>
      <c r="F130" s="19">
        <f>ROUND((RawData[[#This Row],[LotArea]]/43560), 2)</f>
        <v>0.21</v>
      </c>
      <c r="G130" t="s">
        <v>82</v>
      </c>
      <c r="H130" t="s">
        <v>83</v>
      </c>
      <c r="I130" t="s">
        <v>84</v>
      </c>
      <c r="J130" t="s">
        <v>85</v>
      </c>
      <c r="K130" t="s">
        <v>86</v>
      </c>
      <c r="L130" t="s">
        <v>87</v>
      </c>
      <c r="M130" t="s">
        <v>88</v>
      </c>
      <c r="N130" t="s">
        <v>89</v>
      </c>
      <c r="O130" t="s">
        <v>90</v>
      </c>
      <c r="P130" t="s">
        <v>90</v>
      </c>
      <c r="Q130" t="s">
        <v>91</v>
      </c>
      <c r="R130" t="s">
        <v>92</v>
      </c>
      <c r="S130">
        <v>8</v>
      </c>
      <c r="T130">
        <v>5</v>
      </c>
      <c r="U130">
        <v>2001</v>
      </c>
      <c r="V13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30">
        <v>2002</v>
      </c>
      <c r="X130" t="s">
        <v>93</v>
      </c>
      <c r="Y130" t="s">
        <v>94</v>
      </c>
      <c r="Z130" t="s">
        <v>95</v>
      </c>
      <c r="AA130" t="s">
        <v>95</v>
      </c>
      <c r="AB130" t="s">
        <v>96</v>
      </c>
      <c r="AC130">
        <v>396</v>
      </c>
      <c r="AD130" t="s">
        <v>97</v>
      </c>
      <c r="AE130" t="s">
        <v>98</v>
      </c>
      <c r="AF130" t="s">
        <v>99</v>
      </c>
      <c r="AG130" t="s">
        <v>97</v>
      </c>
      <c r="AH130" t="s">
        <v>98</v>
      </c>
      <c r="AI130" t="s">
        <v>100</v>
      </c>
      <c r="AJ130" t="s">
        <v>102</v>
      </c>
      <c r="AK130">
        <v>0</v>
      </c>
      <c r="AL130" t="s">
        <v>102</v>
      </c>
      <c r="AM130">
        <v>0</v>
      </c>
      <c r="AN130">
        <v>1055</v>
      </c>
      <c r="AO130">
        <v>1055</v>
      </c>
      <c r="AP130" t="s">
        <v>103</v>
      </c>
      <c r="AQ130" t="s">
        <v>104</v>
      </c>
      <c r="AR130" t="s">
        <v>105</v>
      </c>
      <c r="AS130" t="s">
        <v>106</v>
      </c>
      <c r="AT130">
        <v>1055</v>
      </c>
      <c r="AU130">
        <v>1208</v>
      </c>
      <c r="AV130">
        <v>0</v>
      </c>
      <c r="AW130">
        <f>ROUND(SUM(RawData[[#This Row],[TotalBsmtSF]],RawData[[#This Row],[1stFlrSF]],RawData[[#This Row],[2ndFlrSF]]),-2)</f>
        <v>3300</v>
      </c>
      <c r="AX130">
        <v>2263</v>
      </c>
      <c r="AY130">
        <v>0</v>
      </c>
      <c r="AZ130">
        <v>0</v>
      </c>
      <c r="BA130">
        <v>2</v>
      </c>
      <c r="BB130">
        <v>1</v>
      </c>
      <c r="BC130">
        <v>3</v>
      </c>
      <c r="BD130">
        <v>1</v>
      </c>
      <c r="BE130" t="s">
        <v>97</v>
      </c>
      <c r="BF130">
        <v>7</v>
      </c>
      <c r="BG130" t="s">
        <v>107</v>
      </c>
      <c r="BH130">
        <v>1</v>
      </c>
      <c r="BI130" t="s">
        <v>98</v>
      </c>
      <c r="BJ130" t="s">
        <v>156</v>
      </c>
      <c r="BK130">
        <v>2001</v>
      </c>
      <c r="BL130" t="s">
        <v>157</v>
      </c>
      <c r="BM130">
        <v>2</v>
      </c>
      <c r="BN130">
        <v>905</v>
      </c>
      <c r="BO130" t="s">
        <v>98</v>
      </c>
      <c r="BP130" t="s">
        <v>98</v>
      </c>
      <c r="BQ130" t="s">
        <v>105</v>
      </c>
      <c r="BR130">
        <v>0</v>
      </c>
      <c r="BS130">
        <v>45</v>
      </c>
      <c r="BT130">
        <v>0</v>
      </c>
      <c r="BU130">
        <v>0</v>
      </c>
      <c r="BV130">
        <v>189</v>
      </c>
      <c r="BW130">
        <v>0</v>
      </c>
      <c r="BX130" t="s">
        <v>83</v>
      </c>
      <c r="BY130" t="s">
        <v>83</v>
      </c>
      <c r="BZ130" t="s">
        <v>83</v>
      </c>
      <c r="CA130">
        <v>0</v>
      </c>
      <c r="CB130">
        <v>9</v>
      </c>
      <c r="CC130">
        <v>2008</v>
      </c>
      <c r="CD130" t="s">
        <v>110</v>
      </c>
      <c r="CE130" t="s">
        <v>111</v>
      </c>
      <c r="CF130" s="8">
        <v>287000</v>
      </c>
      <c r="CG130" s="8">
        <f>RawData[[#This Row],[SalePrice]]/RawData[[#This Row],[TotalSF Rounded]]</f>
        <v>86.969696969696969</v>
      </c>
      <c r="CH130" s="8">
        <f>ROUND(RawData[[#This Row],[$/sqft]],-1)</f>
        <v>90</v>
      </c>
    </row>
    <row r="131" spans="1:86" x14ac:dyDescent="0.2">
      <c r="A131">
        <v>190</v>
      </c>
      <c r="B131">
        <v>120</v>
      </c>
      <c r="C131" t="s">
        <v>81</v>
      </c>
      <c r="D131">
        <v>41</v>
      </c>
      <c r="E131">
        <v>4923</v>
      </c>
      <c r="F131" s="19">
        <f>ROUND((RawData[[#This Row],[LotArea]]/43560), 2)</f>
        <v>0.11</v>
      </c>
      <c r="G131" t="s">
        <v>82</v>
      </c>
      <c r="H131" t="s">
        <v>83</v>
      </c>
      <c r="I131" t="s">
        <v>84</v>
      </c>
      <c r="J131" t="s">
        <v>85</v>
      </c>
      <c r="K131" t="s">
        <v>86</v>
      </c>
      <c r="L131" t="s">
        <v>87</v>
      </c>
      <c r="M131" t="s">
        <v>88</v>
      </c>
      <c r="N131" t="s">
        <v>200</v>
      </c>
      <c r="O131" t="s">
        <v>90</v>
      </c>
      <c r="P131" t="s">
        <v>90</v>
      </c>
      <c r="Q131" t="s">
        <v>179</v>
      </c>
      <c r="R131" t="s">
        <v>115</v>
      </c>
      <c r="S131">
        <v>8</v>
      </c>
      <c r="T131">
        <v>5</v>
      </c>
      <c r="U131">
        <v>2001</v>
      </c>
      <c r="V13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31">
        <v>2002</v>
      </c>
      <c r="X131" t="s">
        <v>93</v>
      </c>
      <c r="Y131" t="s">
        <v>94</v>
      </c>
      <c r="Z131" t="s">
        <v>180</v>
      </c>
      <c r="AA131" t="s">
        <v>181</v>
      </c>
      <c r="AB131" t="s">
        <v>117</v>
      </c>
      <c r="AC131">
        <v>0</v>
      </c>
      <c r="AD131" t="s">
        <v>97</v>
      </c>
      <c r="AE131" t="s">
        <v>98</v>
      </c>
      <c r="AF131" t="s">
        <v>99</v>
      </c>
      <c r="AG131" t="s">
        <v>104</v>
      </c>
      <c r="AH131" t="s">
        <v>98</v>
      </c>
      <c r="AI131" t="s">
        <v>130</v>
      </c>
      <c r="AJ131" t="s">
        <v>101</v>
      </c>
      <c r="AK131">
        <v>1153</v>
      </c>
      <c r="AL131" t="s">
        <v>102</v>
      </c>
      <c r="AM131">
        <v>0</v>
      </c>
      <c r="AN131">
        <v>440</v>
      </c>
      <c r="AO131">
        <v>1593</v>
      </c>
      <c r="AP131" t="s">
        <v>103</v>
      </c>
      <c r="AQ131" t="s">
        <v>104</v>
      </c>
      <c r="AR131" t="s">
        <v>105</v>
      </c>
      <c r="AS131" t="s">
        <v>106</v>
      </c>
      <c r="AT131">
        <v>1593</v>
      </c>
      <c r="AU131">
        <v>0</v>
      </c>
      <c r="AV131">
        <v>0</v>
      </c>
      <c r="AW131">
        <f>ROUND(SUM(RawData[[#This Row],[TotalBsmtSF]],RawData[[#This Row],[1stFlrSF]],RawData[[#This Row],[2ndFlrSF]]),-2)</f>
        <v>3200</v>
      </c>
      <c r="AX131">
        <v>1593</v>
      </c>
      <c r="AY131">
        <v>1</v>
      </c>
      <c r="AZ131">
        <v>0</v>
      </c>
      <c r="BA131">
        <v>1</v>
      </c>
      <c r="BB131">
        <v>1</v>
      </c>
      <c r="BC131">
        <v>0</v>
      </c>
      <c r="BD131">
        <v>1</v>
      </c>
      <c r="BE131" t="s">
        <v>104</v>
      </c>
      <c r="BF131">
        <v>5</v>
      </c>
      <c r="BG131" t="s">
        <v>107</v>
      </c>
      <c r="BH131">
        <v>1</v>
      </c>
      <c r="BI131" t="s">
        <v>97</v>
      </c>
      <c r="BJ131" t="s">
        <v>108</v>
      </c>
      <c r="BK131">
        <v>2001</v>
      </c>
      <c r="BL131" t="s">
        <v>157</v>
      </c>
      <c r="BM131">
        <v>2</v>
      </c>
      <c r="BN131">
        <v>682</v>
      </c>
      <c r="BO131" t="s">
        <v>98</v>
      </c>
      <c r="BP131" t="s">
        <v>98</v>
      </c>
      <c r="BQ131" t="s">
        <v>105</v>
      </c>
      <c r="BR131">
        <v>0</v>
      </c>
      <c r="BS131">
        <v>120</v>
      </c>
      <c r="BT131">
        <v>0</v>
      </c>
      <c r="BU131">
        <v>0</v>
      </c>
      <c r="BV131">
        <v>224</v>
      </c>
      <c r="BW131">
        <v>0</v>
      </c>
      <c r="BX131" t="s">
        <v>83</v>
      </c>
      <c r="BY131" t="s">
        <v>83</v>
      </c>
      <c r="BZ131" t="s">
        <v>83</v>
      </c>
      <c r="CA131">
        <v>0</v>
      </c>
      <c r="CB131">
        <v>8</v>
      </c>
      <c r="CC131">
        <v>2008</v>
      </c>
      <c r="CD131" t="s">
        <v>110</v>
      </c>
      <c r="CE131" t="s">
        <v>111</v>
      </c>
      <c r="CF131" s="8">
        <v>286000</v>
      </c>
      <c r="CG131" s="8">
        <f>RawData[[#This Row],[SalePrice]]/RawData[[#This Row],[TotalSF Rounded]]</f>
        <v>89.375</v>
      </c>
      <c r="CH131" s="8">
        <f>ROUND(RawData[[#This Row],[$/sqft]],-1)</f>
        <v>90</v>
      </c>
    </row>
    <row r="132" spans="1:86" x14ac:dyDescent="0.2">
      <c r="A132">
        <v>1176</v>
      </c>
      <c r="B132">
        <v>50</v>
      </c>
      <c r="C132" t="s">
        <v>81</v>
      </c>
      <c r="D132">
        <v>85</v>
      </c>
      <c r="E132">
        <v>10678</v>
      </c>
      <c r="F132" s="19">
        <f>ROUND((RawData[[#This Row],[LotArea]]/43560), 2)</f>
        <v>0.25</v>
      </c>
      <c r="G132" t="s">
        <v>82</v>
      </c>
      <c r="H132" t="s">
        <v>83</v>
      </c>
      <c r="I132" t="s">
        <v>84</v>
      </c>
      <c r="J132" t="s">
        <v>85</v>
      </c>
      <c r="K132" t="s">
        <v>86</v>
      </c>
      <c r="L132" t="s">
        <v>87</v>
      </c>
      <c r="M132" t="s">
        <v>88</v>
      </c>
      <c r="N132" t="s">
        <v>129</v>
      </c>
      <c r="O132" t="s">
        <v>90</v>
      </c>
      <c r="P132" t="s">
        <v>90</v>
      </c>
      <c r="Q132" t="s">
        <v>91</v>
      </c>
      <c r="R132" t="s">
        <v>132</v>
      </c>
      <c r="S132">
        <v>8</v>
      </c>
      <c r="T132">
        <v>5</v>
      </c>
      <c r="U132">
        <v>1992</v>
      </c>
      <c r="V13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32">
        <v>2000</v>
      </c>
      <c r="X132" t="s">
        <v>152</v>
      </c>
      <c r="Y132" t="s">
        <v>94</v>
      </c>
      <c r="Z132" t="s">
        <v>140</v>
      </c>
      <c r="AA132" t="s">
        <v>140</v>
      </c>
      <c r="AB132" t="s">
        <v>96</v>
      </c>
      <c r="AC132">
        <v>337</v>
      </c>
      <c r="AD132" t="s">
        <v>97</v>
      </c>
      <c r="AE132" t="s">
        <v>98</v>
      </c>
      <c r="AF132" t="s">
        <v>99</v>
      </c>
      <c r="AG132" t="s">
        <v>97</v>
      </c>
      <c r="AH132" t="s">
        <v>98</v>
      </c>
      <c r="AI132" t="s">
        <v>100</v>
      </c>
      <c r="AJ132" t="s">
        <v>101</v>
      </c>
      <c r="AK132">
        <v>700</v>
      </c>
      <c r="AL132" t="s">
        <v>102</v>
      </c>
      <c r="AM132">
        <v>0</v>
      </c>
      <c r="AN132">
        <v>983</v>
      </c>
      <c r="AO132">
        <v>1683</v>
      </c>
      <c r="AP132" t="s">
        <v>103</v>
      </c>
      <c r="AQ132" t="s">
        <v>104</v>
      </c>
      <c r="AR132" t="s">
        <v>105</v>
      </c>
      <c r="AS132" t="s">
        <v>106</v>
      </c>
      <c r="AT132">
        <v>2129</v>
      </c>
      <c r="AU132">
        <v>743</v>
      </c>
      <c r="AV132">
        <v>0</v>
      </c>
      <c r="AW132">
        <f>ROUND(SUM(RawData[[#This Row],[TotalBsmtSF]],RawData[[#This Row],[1stFlrSF]],RawData[[#This Row],[2ndFlrSF]]),-2)</f>
        <v>4600</v>
      </c>
      <c r="AX132">
        <v>2872</v>
      </c>
      <c r="AY132">
        <v>0</v>
      </c>
      <c r="AZ132">
        <v>0</v>
      </c>
      <c r="BA132">
        <v>2</v>
      </c>
      <c r="BB132">
        <v>1</v>
      </c>
      <c r="BC132">
        <v>4</v>
      </c>
      <c r="BD132">
        <v>1</v>
      </c>
      <c r="BE132" t="s">
        <v>97</v>
      </c>
      <c r="BF132">
        <v>9</v>
      </c>
      <c r="BG132" t="s">
        <v>107</v>
      </c>
      <c r="BH132">
        <v>1</v>
      </c>
      <c r="BI132" t="s">
        <v>98</v>
      </c>
      <c r="BJ132" t="s">
        <v>108</v>
      </c>
      <c r="BK132">
        <v>1992</v>
      </c>
      <c r="BL132" t="s">
        <v>157</v>
      </c>
      <c r="BM132">
        <v>2</v>
      </c>
      <c r="BN132">
        <v>541</v>
      </c>
      <c r="BO132" t="s">
        <v>98</v>
      </c>
      <c r="BP132" t="s">
        <v>98</v>
      </c>
      <c r="BQ132" t="s">
        <v>105</v>
      </c>
      <c r="BR132">
        <v>0</v>
      </c>
      <c r="BS132">
        <v>33</v>
      </c>
      <c r="BT132">
        <v>0</v>
      </c>
      <c r="BU132">
        <v>0</v>
      </c>
      <c r="BV132">
        <v>0</v>
      </c>
      <c r="BW132">
        <v>0</v>
      </c>
      <c r="BX132" t="s">
        <v>83</v>
      </c>
      <c r="BY132" t="s">
        <v>83</v>
      </c>
      <c r="BZ132" t="s">
        <v>83</v>
      </c>
      <c r="CA132">
        <v>0</v>
      </c>
      <c r="CB132">
        <v>4</v>
      </c>
      <c r="CC132">
        <v>2007</v>
      </c>
      <c r="CD132" t="s">
        <v>110</v>
      </c>
      <c r="CE132" t="s">
        <v>111</v>
      </c>
      <c r="CF132" s="8">
        <v>285000</v>
      </c>
      <c r="CG132" s="8">
        <f>RawData[[#This Row],[SalePrice]]/RawData[[#This Row],[TotalSF Rounded]]</f>
        <v>61.956521739130437</v>
      </c>
      <c r="CH132" s="8">
        <f>ROUND(RawData[[#This Row],[$/sqft]],-1)</f>
        <v>60</v>
      </c>
    </row>
    <row r="133" spans="1:86" x14ac:dyDescent="0.2">
      <c r="A133">
        <v>684</v>
      </c>
      <c r="B133">
        <v>20</v>
      </c>
      <c r="C133" t="s">
        <v>81</v>
      </c>
      <c r="D133">
        <v>90</v>
      </c>
      <c r="E133">
        <v>11248</v>
      </c>
      <c r="F133" s="19">
        <f>ROUND((RawData[[#This Row],[LotArea]]/43560), 2)</f>
        <v>0.26</v>
      </c>
      <c r="G133" t="s">
        <v>82</v>
      </c>
      <c r="H133" t="s">
        <v>83</v>
      </c>
      <c r="I133" t="s">
        <v>120</v>
      </c>
      <c r="J133" t="s">
        <v>85</v>
      </c>
      <c r="K133" t="s">
        <v>86</v>
      </c>
      <c r="L133" t="s">
        <v>122</v>
      </c>
      <c r="M133" t="s">
        <v>88</v>
      </c>
      <c r="N133" t="s">
        <v>89</v>
      </c>
      <c r="O133" t="s">
        <v>90</v>
      </c>
      <c r="P133" t="s">
        <v>90</v>
      </c>
      <c r="Q133" t="s">
        <v>91</v>
      </c>
      <c r="R133" t="s">
        <v>115</v>
      </c>
      <c r="S133">
        <v>9</v>
      </c>
      <c r="T133">
        <v>5</v>
      </c>
      <c r="U133">
        <v>2002</v>
      </c>
      <c r="V13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33">
        <v>2002</v>
      </c>
      <c r="X133" t="s">
        <v>152</v>
      </c>
      <c r="Y133" t="s">
        <v>94</v>
      </c>
      <c r="Z133" t="s">
        <v>95</v>
      </c>
      <c r="AA133" t="s">
        <v>95</v>
      </c>
      <c r="AB133" t="s">
        <v>137</v>
      </c>
      <c r="AC133">
        <v>215</v>
      </c>
      <c r="AD133" t="s">
        <v>97</v>
      </c>
      <c r="AE133" t="s">
        <v>98</v>
      </c>
      <c r="AF133" t="s">
        <v>99</v>
      </c>
      <c r="AG133" t="s">
        <v>97</v>
      </c>
      <c r="AH133" t="s">
        <v>98</v>
      </c>
      <c r="AI133" t="s">
        <v>130</v>
      </c>
      <c r="AJ133" t="s">
        <v>101</v>
      </c>
      <c r="AK133">
        <v>1059</v>
      </c>
      <c r="AL133" t="s">
        <v>102</v>
      </c>
      <c r="AM133">
        <v>0</v>
      </c>
      <c r="AN133">
        <v>567</v>
      </c>
      <c r="AO133">
        <v>1626</v>
      </c>
      <c r="AP133" t="s">
        <v>103</v>
      </c>
      <c r="AQ133" t="s">
        <v>104</v>
      </c>
      <c r="AR133" t="s">
        <v>105</v>
      </c>
      <c r="AS133" t="s">
        <v>106</v>
      </c>
      <c r="AT133">
        <v>1668</v>
      </c>
      <c r="AU133">
        <v>0</v>
      </c>
      <c r="AV133">
        <v>0</v>
      </c>
      <c r="AW133">
        <f>ROUND(SUM(RawData[[#This Row],[TotalBsmtSF]],RawData[[#This Row],[1stFlrSF]],RawData[[#This Row],[2ndFlrSF]]),-2)</f>
        <v>3300</v>
      </c>
      <c r="AX133">
        <v>1668</v>
      </c>
      <c r="AY133">
        <v>1</v>
      </c>
      <c r="AZ133">
        <v>0</v>
      </c>
      <c r="BA133">
        <v>2</v>
      </c>
      <c r="BB133">
        <v>0</v>
      </c>
      <c r="BC133">
        <v>3</v>
      </c>
      <c r="BD133">
        <v>1</v>
      </c>
      <c r="BE133" t="s">
        <v>97</v>
      </c>
      <c r="BF133">
        <v>7</v>
      </c>
      <c r="BG133" t="s">
        <v>107</v>
      </c>
      <c r="BH133">
        <v>1</v>
      </c>
      <c r="BI133" t="s">
        <v>98</v>
      </c>
      <c r="BJ133" t="s">
        <v>108</v>
      </c>
      <c r="BK133">
        <v>2002</v>
      </c>
      <c r="BL133" t="s">
        <v>157</v>
      </c>
      <c r="BM133">
        <v>3</v>
      </c>
      <c r="BN133">
        <v>702</v>
      </c>
      <c r="BO133" t="s">
        <v>98</v>
      </c>
      <c r="BP133" t="s">
        <v>98</v>
      </c>
      <c r="BQ133" t="s">
        <v>105</v>
      </c>
      <c r="BR133">
        <v>257</v>
      </c>
      <c r="BS133">
        <v>45</v>
      </c>
      <c r="BT133">
        <v>0</v>
      </c>
      <c r="BU133">
        <v>0</v>
      </c>
      <c r="BV133">
        <v>0</v>
      </c>
      <c r="BW133">
        <v>0</v>
      </c>
      <c r="BX133" t="s">
        <v>83</v>
      </c>
      <c r="BY133" t="s">
        <v>83</v>
      </c>
      <c r="BZ133" t="s">
        <v>83</v>
      </c>
      <c r="CA133">
        <v>0</v>
      </c>
      <c r="CB133">
        <v>7</v>
      </c>
      <c r="CC133">
        <v>2007</v>
      </c>
      <c r="CD133" t="s">
        <v>110</v>
      </c>
      <c r="CE133" t="s">
        <v>111</v>
      </c>
      <c r="CF133" s="8">
        <v>285000</v>
      </c>
      <c r="CG133" s="8">
        <f>RawData[[#This Row],[SalePrice]]/RawData[[#This Row],[TotalSF Rounded]]</f>
        <v>86.36363636363636</v>
      </c>
      <c r="CH133" s="8">
        <f>ROUND(RawData[[#This Row],[$/sqft]],-1)</f>
        <v>90</v>
      </c>
    </row>
    <row r="134" spans="1:86" x14ac:dyDescent="0.2">
      <c r="A134">
        <v>927</v>
      </c>
      <c r="B134">
        <v>60</v>
      </c>
      <c r="C134" t="s">
        <v>81</v>
      </c>
      <c r="D134">
        <v>93</v>
      </c>
      <c r="E134">
        <v>11999</v>
      </c>
      <c r="F134" s="19">
        <f>ROUND((RawData[[#This Row],[LotArea]]/43560), 2)</f>
        <v>0.28000000000000003</v>
      </c>
      <c r="G134" t="s">
        <v>82</v>
      </c>
      <c r="H134" t="s">
        <v>83</v>
      </c>
      <c r="I134" t="s">
        <v>84</v>
      </c>
      <c r="J134" t="s">
        <v>85</v>
      </c>
      <c r="K134" t="s">
        <v>86</v>
      </c>
      <c r="L134" t="s">
        <v>87</v>
      </c>
      <c r="M134" t="s">
        <v>88</v>
      </c>
      <c r="N134" t="s">
        <v>154</v>
      </c>
      <c r="O134" t="s">
        <v>90</v>
      </c>
      <c r="P134" t="s">
        <v>90</v>
      </c>
      <c r="Q134" t="s">
        <v>91</v>
      </c>
      <c r="R134" t="s">
        <v>92</v>
      </c>
      <c r="S134">
        <v>8</v>
      </c>
      <c r="T134">
        <v>5</v>
      </c>
      <c r="U134">
        <v>2003</v>
      </c>
      <c r="V13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34">
        <v>2004</v>
      </c>
      <c r="X134" t="s">
        <v>152</v>
      </c>
      <c r="Y134" t="s">
        <v>94</v>
      </c>
      <c r="Z134" t="s">
        <v>95</v>
      </c>
      <c r="AA134" t="s">
        <v>95</v>
      </c>
      <c r="AB134" t="s">
        <v>96</v>
      </c>
      <c r="AC134">
        <v>340</v>
      </c>
      <c r="AD134" t="s">
        <v>97</v>
      </c>
      <c r="AE134" t="s">
        <v>98</v>
      </c>
      <c r="AF134" t="s">
        <v>99</v>
      </c>
      <c r="AG134" t="s">
        <v>97</v>
      </c>
      <c r="AH134" t="s">
        <v>98</v>
      </c>
      <c r="AI134" t="s">
        <v>100</v>
      </c>
      <c r="AJ134" t="s">
        <v>102</v>
      </c>
      <c r="AK134">
        <v>0</v>
      </c>
      <c r="AL134" t="s">
        <v>102</v>
      </c>
      <c r="AM134">
        <v>0</v>
      </c>
      <c r="AN134">
        <v>1181</v>
      </c>
      <c r="AO134">
        <v>1181</v>
      </c>
      <c r="AP134" t="s">
        <v>103</v>
      </c>
      <c r="AQ134" t="s">
        <v>104</v>
      </c>
      <c r="AR134" t="s">
        <v>105</v>
      </c>
      <c r="AS134" t="s">
        <v>106</v>
      </c>
      <c r="AT134">
        <v>1234</v>
      </c>
      <c r="AU134">
        <v>1140</v>
      </c>
      <c r="AV134">
        <v>0</v>
      </c>
      <c r="AW134">
        <f>ROUND(SUM(RawData[[#This Row],[TotalBsmtSF]],RawData[[#This Row],[1stFlrSF]],RawData[[#This Row],[2ndFlrSF]]),-2)</f>
        <v>3600</v>
      </c>
      <c r="AX134">
        <v>2374</v>
      </c>
      <c r="AY134">
        <v>0</v>
      </c>
      <c r="AZ134">
        <v>0</v>
      </c>
      <c r="BA134">
        <v>2</v>
      </c>
      <c r="BB134">
        <v>1</v>
      </c>
      <c r="BC134">
        <v>4</v>
      </c>
      <c r="BD134">
        <v>1</v>
      </c>
      <c r="BE134" t="s">
        <v>104</v>
      </c>
      <c r="BF134">
        <v>10</v>
      </c>
      <c r="BG134" t="s">
        <v>107</v>
      </c>
      <c r="BH134">
        <v>1</v>
      </c>
      <c r="BI134" t="s">
        <v>97</v>
      </c>
      <c r="BJ134" t="s">
        <v>156</v>
      </c>
      <c r="BK134">
        <v>2003</v>
      </c>
      <c r="BL134" t="s">
        <v>157</v>
      </c>
      <c r="BM134">
        <v>3</v>
      </c>
      <c r="BN134">
        <v>656</v>
      </c>
      <c r="BO134" t="s">
        <v>98</v>
      </c>
      <c r="BP134" t="s">
        <v>98</v>
      </c>
      <c r="BQ134" t="s">
        <v>105</v>
      </c>
      <c r="BR134">
        <v>104</v>
      </c>
      <c r="BS134">
        <v>100</v>
      </c>
      <c r="BT134">
        <v>0</v>
      </c>
      <c r="BU134">
        <v>0</v>
      </c>
      <c r="BV134">
        <v>0</v>
      </c>
      <c r="BW134">
        <v>0</v>
      </c>
      <c r="BX134" t="s">
        <v>83</v>
      </c>
      <c r="BY134" t="s">
        <v>83</v>
      </c>
      <c r="BZ134" t="s">
        <v>83</v>
      </c>
      <c r="CA134">
        <v>0</v>
      </c>
      <c r="CB134">
        <v>5</v>
      </c>
      <c r="CC134">
        <v>2007</v>
      </c>
      <c r="CD134" t="s">
        <v>110</v>
      </c>
      <c r="CE134" t="s">
        <v>111</v>
      </c>
      <c r="CF134" s="8">
        <v>285000</v>
      </c>
      <c r="CG134" s="8">
        <f>RawData[[#This Row],[SalePrice]]/RawData[[#This Row],[TotalSF Rounded]]</f>
        <v>79.166666666666671</v>
      </c>
      <c r="CH134" s="8">
        <f>ROUND(RawData[[#This Row],[$/sqft]],-1)</f>
        <v>80</v>
      </c>
    </row>
    <row r="135" spans="1:86" x14ac:dyDescent="0.2">
      <c r="A135">
        <v>555</v>
      </c>
      <c r="B135">
        <v>60</v>
      </c>
      <c r="C135" t="s">
        <v>81</v>
      </c>
      <c r="D135">
        <v>85</v>
      </c>
      <c r="E135">
        <v>10625</v>
      </c>
      <c r="F135" s="19">
        <f>ROUND((RawData[[#This Row],[LotArea]]/43560), 2)</f>
        <v>0.24</v>
      </c>
      <c r="G135" t="s">
        <v>82</v>
      </c>
      <c r="H135" t="s">
        <v>83</v>
      </c>
      <c r="I135" t="s">
        <v>84</v>
      </c>
      <c r="J135" t="s">
        <v>85</v>
      </c>
      <c r="K135" t="s">
        <v>86</v>
      </c>
      <c r="L135" t="s">
        <v>87</v>
      </c>
      <c r="M135" t="s">
        <v>88</v>
      </c>
      <c r="N135" t="s">
        <v>154</v>
      </c>
      <c r="O135" t="s">
        <v>90</v>
      </c>
      <c r="P135" t="s">
        <v>90</v>
      </c>
      <c r="Q135" t="s">
        <v>91</v>
      </c>
      <c r="R135" t="s">
        <v>92</v>
      </c>
      <c r="S135">
        <v>7</v>
      </c>
      <c r="T135">
        <v>5</v>
      </c>
      <c r="U135">
        <v>2003</v>
      </c>
      <c r="V13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35">
        <v>2004</v>
      </c>
      <c r="X135" t="s">
        <v>93</v>
      </c>
      <c r="Y135" t="s">
        <v>94</v>
      </c>
      <c r="Z135" t="s">
        <v>95</v>
      </c>
      <c r="AA135" t="s">
        <v>95</v>
      </c>
      <c r="AB135" t="s">
        <v>96</v>
      </c>
      <c r="AC135">
        <v>292</v>
      </c>
      <c r="AD135" t="s">
        <v>97</v>
      </c>
      <c r="AE135" t="s">
        <v>98</v>
      </c>
      <c r="AF135" t="s">
        <v>99</v>
      </c>
      <c r="AG135" t="s">
        <v>97</v>
      </c>
      <c r="AH135" t="s">
        <v>98</v>
      </c>
      <c r="AI135" t="s">
        <v>100</v>
      </c>
      <c r="AJ135" t="s">
        <v>101</v>
      </c>
      <c r="AK135">
        <v>866</v>
      </c>
      <c r="AL135" t="s">
        <v>102</v>
      </c>
      <c r="AM135">
        <v>0</v>
      </c>
      <c r="AN135">
        <v>132</v>
      </c>
      <c r="AO135">
        <v>998</v>
      </c>
      <c r="AP135" t="s">
        <v>103</v>
      </c>
      <c r="AQ135" t="s">
        <v>104</v>
      </c>
      <c r="AR135" t="s">
        <v>105</v>
      </c>
      <c r="AS135" t="s">
        <v>106</v>
      </c>
      <c r="AT135">
        <v>1006</v>
      </c>
      <c r="AU135">
        <v>1040</v>
      </c>
      <c r="AV135">
        <v>0</v>
      </c>
      <c r="AW135">
        <f>ROUND(SUM(RawData[[#This Row],[TotalBsmtSF]],RawData[[#This Row],[1stFlrSF]],RawData[[#This Row],[2ndFlrSF]]),-2)</f>
        <v>3000</v>
      </c>
      <c r="AX135">
        <v>2046</v>
      </c>
      <c r="AY135">
        <v>1</v>
      </c>
      <c r="AZ135">
        <v>0</v>
      </c>
      <c r="BA135">
        <v>2</v>
      </c>
      <c r="BB135">
        <v>1</v>
      </c>
      <c r="BC135">
        <v>3</v>
      </c>
      <c r="BD135">
        <v>1</v>
      </c>
      <c r="BE135" t="s">
        <v>97</v>
      </c>
      <c r="BF135">
        <v>8</v>
      </c>
      <c r="BG135" t="s">
        <v>107</v>
      </c>
      <c r="BH135">
        <v>1</v>
      </c>
      <c r="BI135" t="s">
        <v>97</v>
      </c>
      <c r="BJ135" t="s">
        <v>156</v>
      </c>
      <c r="BK135">
        <v>2003</v>
      </c>
      <c r="BL135" t="s">
        <v>109</v>
      </c>
      <c r="BM135">
        <v>3</v>
      </c>
      <c r="BN135">
        <v>871</v>
      </c>
      <c r="BO135" t="s">
        <v>98</v>
      </c>
      <c r="BP135" t="s">
        <v>98</v>
      </c>
      <c r="BQ135" t="s">
        <v>105</v>
      </c>
      <c r="BR135">
        <v>320</v>
      </c>
      <c r="BS135">
        <v>62</v>
      </c>
      <c r="BT135">
        <v>0</v>
      </c>
      <c r="BU135">
        <v>0</v>
      </c>
      <c r="BV135">
        <v>0</v>
      </c>
      <c r="BW135">
        <v>0</v>
      </c>
      <c r="BX135" t="s">
        <v>83</v>
      </c>
      <c r="BY135" t="s">
        <v>83</v>
      </c>
      <c r="BZ135" t="s">
        <v>83</v>
      </c>
      <c r="CA135">
        <v>0</v>
      </c>
      <c r="CB135">
        <v>8</v>
      </c>
      <c r="CC135">
        <v>2008</v>
      </c>
      <c r="CD135" t="s">
        <v>110</v>
      </c>
      <c r="CE135" t="s">
        <v>111</v>
      </c>
      <c r="CF135" s="8">
        <v>284000</v>
      </c>
      <c r="CG135" s="8">
        <f>RawData[[#This Row],[SalePrice]]/RawData[[#This Row],[TotalSF Rounded]]</f>
        <v>94.666666666666671</v>
      </c>
      <c r="CH135" s="8">
        <f>ROUND(RawData[[#This Row],[$/sqft]],-1)</f>
        <v>90</v>
      </c>
    </row>
    <row r="136" spans="1:86" x14ac:dyDescent="0.2">
      <c r="A136">
        <v>333</v>
      </c>
      <c r="B136">
        <v>20</v>
      </c>
      <c r="C136" t="s">
        <v>81</v>
      </c>
      <c r="D136">
        <v>85</v>
      </c>
      <c r="E136">
        <v>10655</v>
      </c>
      <c r="F136" s="19">
        <f>ROUND((RawData[[#This Row],[LotArea]]/43560), 2)</f>
        <v>0.24</v>
      </c>
      <c r="G136" t="s">
        <v>82</v>
      </c>
      <c r="H136" t="s">
        <v>83</v>
      </c>
      <c r="I136" t="s">
        <v>120</v>
      </c>
      <c r="J136" t="s">
        <v>85</v>
      </c>
      <c r="K136" t="s">
        <v>86</v>
      </c>
      <c r="L136" t="s">
        <v>87</v>
      </c>
      <c r="M136" t="s">
        <v>88</v>
      </c>
      <c r="N136" t="s">
        <v>154</v>
      </c>
      <c r="O136" t="s">
        <v>90</v>
      </c>
      <c r="P136" t="s">
        <v>90</v>
      </c>
      <c r="Q136" t="s">
        <v>91</v>
      </c>
      <c r="R136" t="s">
        <v>115</v>
      </c>
      <c r="S136">
        <v>8</v>
      </c>
      <c r="T136">
        <v>5</v>
      </c>
      <c r="U136">
        <v>2003</v>
      </c>
      <c r="V13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36">
        <v>2004</v>
      </c>
      <c r="X136" t="s">
        <v>93</v>
      </c>
      <c r="Y136" t="s">
        <v>94</v>
      </c>
      <c r="Z136" t="s">
        <v>95</v>
      </c>
      <c r="AA136" t="s">
        <v>95</v>
      </c>
      <c r="AB136" t="s">
        <v>96</v>
      </c>
      <c r="AC136">
        <v>296</v>
      </c>
      <c r="AD136" t="s">
        <v>97</v>
      </c>
      <c r="AE136" t="s">
        <v>98</v>
      </c>
      <c r="AF136" t="s">
        <v>99</v>
      </c>
      <c r="AG136" t="s">
        <v>97</v>
      </c>
      <c r="AH136" t="s">
        <v>98</v>
      </c>
      <c r="AI136" t="s">
        <v>100</v>
      </c>
      <c r="AJ136" t="s">
        <v>101</v>
      </c>
      <c r="AK136">
        <v>1124</v>
      </c>
      <c r="AL136" t="s">
        <v>83</v>
      </c>
      <c r="AM136">
        <v>479</v>
      </c>
      <c r="AN136">
        <v>1603</v>
      </c>
      <c r="AO136">
        <v>3206</v>
      </c>
      <c r="AP136" t="s">
        <v>103</v>
      </c>
      <c r="AQ136" t="s">
        <v>104</v>
      </c>
      <c r="AR136" t="s">
        <v>105</v>
      </c>
      <c r="AS136" t="s">
        <v>106</v>
      </c>
      <c r="AT136">
        <v>1629</v>
      </c>
      <c r="AU136">
        <v>0</v>
      </c>
      <c r="AV136">
        <v>0</v>
      </c>
      <c r="AW136">
        <f>ROUND(SUM(RawData[[#This Row],[TotalBsmtSF]],RawData[[#This Row],[1stFlrSF]],RawData[[#This Row],[2ndFlrSF]]),-2)</f>
        <v>4800</v>
      </c>
      <c r="AX136">
        <v>1629</v>
      </c>
      <c r="AY136">
        <v>1</v>
      </c>
      <c r="AZ136">
        <v>0</v>
      </c>
      <c r="BA136">
        <v>2</v>
      </c>
      <c r="BB136">
        <v>0</v>
      </c>
      <c r="BC136">
        <v>3</v>
      </c>
      <c r="BD136">
        <v>1</v>
      </c>
      <c r="BE136" t="s">
        <v>97</v>
      </c>
      <c r="BF136">
        <v>7</v>
      </c>
      <c r="BG136" t="s">
        <v>107</v>
      </c>
      <c r="BH136">
        <v>1</v>
      </c>
      <c r="BI136" t="s">
        <v>97</v>
      </c>
      <c r="BJ136" t="s">
        <v>108</v>
      </c>
      <c r="BK136">
        <v>2003</v>
      </c>
      <c r="BL136" t="s">
        <v>109</v>
      </c>
      <c r="BM136">
        <v>3</v>
      </c>
      <c r="BN136">
        <v>880</v>
      </c>
      <c r="BO136" t="s">
        <v>98</v>
      </c>
      <c r="BP136" t="s">
        <v>98</v>
      </c>
      <c r="BQ136" t="s">
        <v>105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 t="s">
        <v>83</v>
      </c>
      <c r="BY136" t="s">
        <v>83</v>
      </c>
      <c r="BZ136" t="s">
        <v>83</v>
      </c>
      <c r="CA136">
        <v>0</v>
      </c>
      <c r="CB136">
        <v>10</v>
      </c>
      <c r="CC136">
        <v>2009</v>
      </c>
      <c r="CD136" t="s">
        <v>110</v>
      </c>
      <c r="CE136" t="s">
        <v>111</v>
      </c>
      <c r="CF136" s="8">
        <v>284000</v>
      </c>
      <c r="CG136" s="8">
        <f>RawData[[#This Row],[SalePrice]]/RawData[[#This Row],[TotalSF Rounded]]</f>
        <v>59.166666666666664</v>
      </c>
      <c r="CH136" s="8">
        <f>ROUND(RawData[[#This Row],[$/sqft]],-1)</f>
        <v>60</v>
      </c>
    </row>
    <row r="137" spans="1:86" x14ac:dyDescent="0.2">
      <c r="A137">
        <v>1348</v>
      </c>
      <c r="B137">
        <v>20</v>
      </c>
      <c r="C137" t="s">
        <v>81</v>
      </c>
      <c r="D137">
        <v>93</v>
      </c>
      <c r="E137">
        <v>15306</v>
      </c>
      <c r="F137" s="19">
        <f>ROUND((RawData[[#This Row],[LotArea]]/43560), 2)</f>
        <v>0.35</v>
      </c>
      <c r="G137" t="s">
        <v>82</v>
      </c>
      <c r="H137" t="s">
        <v>83</v>
      </c>
      <c r="I137" t="s">
        <v>120</v>
      </c>
      <c r="J137" t="s">
        <v>199</v>
      </c>
      <c r="K137" t="s">
        <v>86</v>
      </c>
      <c r="L137" t="s">
        <v>122</v>
      </c>
      <c r="M137" t="s">
        <v>88</v>
      </c>
      <c r="N137" t="s">
        <v>189</v>
      </c>
      <c r="O137" t="s">
        <v>90</v>
      </c>
      <c r="P137" t="s">
        <v>90</v>
      </c>
      <c r="Q137" t="s">
        <v>91</v>
      </c>
      <c r="R137" t="s">
        <v>115</v>
      </c>
      <c r="S137">
        <v>8</v>
      </c>
      <c r="T137">
        <v>5</v>
      </c>
      <c r="U137">
        <v>2006</v>
      </c>
      <c r="V13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37">
        <v>2007</v>
      </c>
      <c r="X137" t="s">
        <v>93</v>
      </c>
      <c r="Y137" t="s">
        <v>94</v>
      </c>
      <c r="Z137" t="s">
        <v>95</v>
      </c>
      <c r="AA137" t="s">
        <v>95</v>
      </c>
      <c r="AB137" t="s">
        <v>137</v>
      </c>
      <c r="AC137">
        <v>100</v>
      </c>
      <c r="AD137" t="s">
        <v>97</v>
      </c>
      <c r="AE137" t="s">
        <v>98</v>
      </c>
      <c r="AF137" t="s">
        <v>99</v>
      </c>
      <c r="AG137" t="s">
        <v>104</v>
      </c>
      <c r="AH137" t="s">
        <v>98</v>
      </c>
      <c r="AI137" t="s">
        <v>97</v>
      </c>
      <c r="AJ137" t="s">
        <v>101</v>
      </c>
      <c r="AK137">
        <v>80</v>
      </c>
      <c r="AL137" t="s">
        <v>102</v>
      </c>
      <c r="AM137">
        <v>0</v>
      </c>
      <c r="AN137">
        <v>1652</v>
      </c>
      <c r="AO137">
        <v>1732</v>
      </c>
      <c r="AP137" t="s">
        <v>103</v>
      </c>
      <c r="AQ137" t="s">
        <v>104</v>
      </c>
      <c r="AR137" t="s">
        <v>105</v>
      </c>
      <c r="AS137" t="s">
        <v>106</v>
      </c>
      <c r="AT137">
        <v>1776</v>
      </c>
      <c r="AU137">
        <v>0</v>
      </c>
      <c r="AV137">
        <v>0</v>
      </c>
      <c r="AW137">
        <f>ROUND(SUM(RawData[[#This Row],[TotalBsmtSF]],RawData[[#This Row],[1stFlrSF]],RawData[[#This Row],[2ndFlrSF]]),-2)</f>
        <v>3500</v>
      </c>
      <c r="AX137">
        <v>1776</v>
      </c>
      <c r="AY137">
        <v>1</v>
      </c>
      <c r="AZ137">
        <v>0</v>
      </c>
      <c r="BA137">
        <v>2</v>
      </c>
      <c r="BB137">
        <v>0</v>
      </c>
      <c r="BC137">
        <v>3</v>
      </c>
      <c r="BD137">
        <v>1</v>
      </c>
      <c r="BE137" t="s">
        <v>97</v>
      </c>
      <c r="BF137">
        <v>7</v>
      </c>
      <c r="BG137" t="s">
        <v>107</v>
      </c>
      <c r="BH137">
        <v>1</v>
      </c>
      <c r="BI137" t="s">
        <v>97</v>
      </c>
      <c r="BJ137" t="s">
        <v>108</v>
      </c>
      <c r="BK137">
        <v>2006</v>
      </c>
      <c r="BL137" t="s">
        <v>157</v>
      </c>
      <c r="BM137">
        <v>3</v>
      </c>
      <c r="BN137">
        <v>712</v>
      </c>
      <c r="BO137" t="s">
        <v>98</v>
      </c>
      <c r="BP137" t="s">
        <v>98</v>
      </c>
      <c r="BQ137" t="s">
        <v>105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 t="s">
        <v>83</v>
      </c>
      <c r="BY137" t="s">
        <v>83</v>
      </c>
      <c r="BZ137" t="s">
        <v>83</v>
      </c>
      <c r="CA137">
        <v>0</v>
      </c>
      <c r="CB137">
        <v>5</v>
      </c>
      <c r="CC137">
        <v>2007</v>
      </c>
      <c r="CD137" t="s">
        <v>158</v>
      </c>
      <c r="CE137" t="s">
        <v>159</v>
      </c>
      <c r="CF137" s="8">
        <v>283463</v>
      </c>
      <c r="CG137" s="8">
        <f>RawData[[#This Row],[SalePrice]]/RawData[[#This Row],[TotalSF Rounded]]</f>
        <v>80.989428571428576</v>
      </c>
      <c r="CH137" s="8">
        <f>ROUND(RawData[[#This Row],[$/sqft]],-1)</f>
        <v>80</v>
      </c>
    </row>
    <row r="138" spans="1:86" x14ac:dyDescent="0.2">
      <c r="A138">
        <v>1404</v>
      </c>
      <c r="B138">
        <v>20</v>
      </c>
      <c r="C138" t="s">
        <v>81</v>
      </c>
      <c r="D138">
        <v>49</v>
      </c>
      <c r="E138">
        <v>15256</v>
      </c>
      <c r="F138" s="19">
        <f>ROUND((RawData[[#This Row],[LotArea]]/43560), 2)</f>
        <v>0.35</v>
      </c>
      <c r="G138" t="s">
        <v>82</v>
      </c>
      <c r="H138" t="s">
        <v>83</v>
      </c>
      <c r="I138" t="s">
        <v>120</v>
      </c>
      <c r="J138" t="s">
        <v>85</v>
      </c>
      <c r="K138" t="s">
        <v>86</v>
      </c>
      <c r="L138" t="s">
        <v>166</v>
      </c>
      <c r="M138" t="s">
        <v>88</v>
      </c>
      <c r="N138" t="s">
        <v>136</v>
      </c>
      <c r="O138" t="s">
        <v>202</v>
      </c>
      <c r="P138" t="s">
        <v>90</v>
      </c>
      <c r="Q138" t="s">
        <v>91</v>
      </c>
      <c r="R138" t="s">
        <v>115</v>
      </c>
      <c r="S138">
        <v>8</v>
      </c>
      <c r="T138">
        <v>5</v>
      </c>
      <c r="U138">
        <v>2007</v>
      </c>
      <c r="V13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38">
        <v>2007</v>
      </c>
      <c r="X138" t="s">
        <v>93</v>
      </c>
      <c r="Y138" t="s">
        <v>94</v>
      </c>
      <c r="Z138" t="s">
        <v>95</v>
      </c>
      <c r="AA138" t="s">
        <v>95</v>
      </c>
      <c r="AB138" t="s">
        <v>137</v>
      </c>
      <c r="AC138">
        <v>84</v>
      </c>
      <c r="AD138" t="s">
        <v>97</v>
      </c>
      <c r="AE138" t="s">
        <v>98</v>
      </c>
      <c r="AF138" t="s">
        <v>99</v>
      </c>
      <c r="AG138" t="s">
        <v>97</v>
      </c>
      <c r="AH138" t="s">
        <v>98</v>
      </c>
      <c r="AI138" t="s">
        <v>97</v>
      </c>
      <c r="AJ138" t="s">
        <v>101</v>
      </c>
      <c r="AK138">
        <v>929</v>
      </c>
      <c r="AL138" t="s">
        <v>102</v>
      </c>
      <c r="AM138">
        <v>0</v>
      </c>
      <c r="AN138">
        <v>556</v>
      </c>
      <c r="AO138">
        <v>1485</v>
      </c>
      <c r="AP138" t="s">
        <v>103</v>
      </c>
      <c r="AQ138" t="s">
        <v>104</v>
      </c>
      <c r="AR138" t="s">
        <v>105</v>
      </c>
      <c r="AS138" t="s">
        <v>106</v>
      </c>
      <c r="AT138">
        <v>1464</v>
      </c>
      <c r="AU138">
        <v>0</v>
      </c>
      <c r="AV138">
        <v>0</v>
      </c>
      <c r="AW138">
        <f>ROUND(SUM(RawData[[#This Row],[TotalBsmtSF]],RawData[[#This Row],[1stFlrSF]],RawData[[#This Row],[2ndFlrSF]]),-2)</f>
        <v>2900</v>
      </c>
      <c r="AX138">
        <v>1464</v>
      </c>
      <c r="AY138">
        <v>1</v>
      </c>
      <c r="AZ138">
        <v>0</v>
      </c>
      <c r="BA138">
        <v>2</v>
      </c>
      <c r="BB138">
        <v>0</v>
      </c>
      <c r="BC138">
        <v>3</v>
      </c>
      <c r="BD138">
        <v>1</v>
      </c>
      <c r="BE138" t="s">
        <v>97</v>
      </c>
      <c r="BF138">
        <v>6</v>
      </c>
      <c r="BG138" t="s">
        <v>107</v>
      </c>
      <c r="BH138">
        <v>0</v>
      </c>
      <c r="BI138" t="s">
        <v>83</v>
      </c>
      <c r="BJ138" t="s">
        <v>108</v>
      </c>
      <c r="BK138">
        <v>2007</v>
      </c>
      <c r="BL138" t="s">
        <v>102</v>
      </c>
      <c r="BM138">
        <v>3</v>
      </c>
      <c r="BN138">
        <v>754</v>
      </c>
      <c r="BO138" t="s">
        <v>98</v>
      </c>
      <c r="BP138" t="s">
        <v>98</v>
      </c>
      <c r="BQ138" t="s">
        <v>105</v>
      </c>
      <c r="BR138">
        <v>168</v>
      </c>
      <c r="BS138">
        <v>160</v>
      </c>
      <c r="BT138">
        <v>0</v>
      </c>
      <c r="BU138">
        <v>0</v>
      </c>
      <c r="BV138">
        <v>0</v>
      </c>
      <c r="BW138">
        <v>0</v>
      </c>
      <c r="BX138" t="s">
        <v>83</v>
      </c>
      <c r="BY138" t="s">
        <v>83</v>
      </c>
      <c r="BZ138" t="s">
        <v>83</v>
      </c>
      <c r="CA138">
        <v>0</v>
      </c>
      <c r="CB138">
        <v>8</v>
      </c>
      <c r="CC138">
        <v>2007</v>
      </c>
      <c r="CD138" t="s">
        <v>110</v>
      </c>
      <c r="CE138" t="s">
        <v>111</v>
      </c>
      <c r="CF138" s="8">
        <v>282922</v>
      </c>
      <c r="CG138" s="8">
        <f>RawData[[#This Row],[SalePrice]]/RawData[[#This Row],[TotalSF Rounded]]</f>
        <v>97.55931034482758</v>
      </c>
      <c r="CH138" s="8">
        <f>ROUND(RawData[[#This Row],[$/sqft]],-1)</f>
        <v>100</v>
      </c>
    </row>
    <row r="139" spans="1:86" x14ac:dyDescent="0.2">
      <c r="A139">
        <v>1396</v>
      </c>
      <c r="B139">
        <v>60</v>
      </c>
      <c r="C139" t="s">
        <v>81</v>
      </c>
      <c r="D139">
        <v>88</v>
      </c>
      <c r="E139">
        <v>12665</v>
      </c>
      <c r="F139" s="19">
        <f>ROUND((RawData[[#This Row],[LotArea]]/43560), 2)</f>
        <v>0.28999999999999998</v>
      </c>
      <c r="G139" t="s">
        <v>82</v>
      </c>
      <c r="H139" t="s">
        <v>83</v>
      </c>
      <c r="I139" t="s">
        <v>120</v>
      </c>
      <c r="J139" t="s">
        <v>85</v>
      </c>
      <c r="K139" t="s">
        <v>86</v>
      </c>
      <c r="L139" t="s">
        <v>87</v>
      </c>
      <c r="M139" t="s">
        <v>88</v>
      </c>
      <c r="N139" t="s">
        <v>189</v>
      </c>
      <c r="O139" t="s">
        <v>90</v>
      </c>
      <c r="P139" t="s">
        <v>90</v>
      </c>
      <c r="Q139" t="s">
        <v>91</v>
      </c>
      <c r="R139" t="s">
        <v>92</v>
      </c>
      <c r="S139">
        <v>8</v>
      </c>
      <c r="T139">
        <v>5</v>
      </c>
      <c r="U139">
        <v>2005</v>
      </c>
      <c r="V13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39">
        <v>2006</v>
      </c>
      <c r="X139" t="s">
        <v>152</v>
      </c>
      <c r="Y139" t="s">
        <v>94</v>
      </c>
      <c r="Z139" t="s">
        <v>95</v>
      </c>
      <c r="AA139" t="s">
        <v>95</v>
      </c>
      <c r="AB139" t="s">
        <v>96</v>
      </c>
      <c r="AC139">
        <v>245</v>
      </c>
      <c r="AD139" t="s">
        <v>97</v>
      </c>
      <c r="AE139" t="s">
        <v>98</v>
      </c>
      <c r="AF139" t="s">
        <v>99</v>
      </c>
      <c r="AG139" t="s">
        <v>97</v>
      </c>
      <c r="AH139" t="s">
        <v>97</v>
      </c>
      <c r="AI139" t="s">
        <v>97</v>
      </c>
      <c r="AJ139" t="s">
        <v>102</v>
      </c>
      <c r="AK139">
        <v>0</v>
      </c>
      <c r="AL139" t="s">
        <v>102</v>
      </c>
      <c r="AM139">
        <v>0</v>
      </c>
      <c r="AN139">
        <v>1094</v>
      </c>
      <c r="AO139">
        <v>1094</v>
      </c>
      <c r="AP139" t="s">
        <v>103</v>
      </c>
      <c r="AQ139" t="s">
        <v>104</v>
      </c>
      <c r="AR139" t="s">
        <v>105</v>
      </c>
      <c r="AS139" t="s">
        <v>106</v>
      </c>
      <c r="AT139">
        <v>1133</v>
      </c>
      <c r="AU139">
        <v>1349</v>
      </c>
      <c r="AV139">
        <v>0</v>
      </c>
      <c r="AW139">
        <f>ROUND(SUM(RawData[[#This Row],[TotalBsmtSF]],RawData[[#This Row],[1stFlrSF]],RawData[[#This Row],[2ndFlrSF]]),-2)</f>
        <v>3600</v>
      </c>
      <c r="AX139">
        <v>2482</v>
      </c>
      <c r="AY139">
        <v>0</v>
      </c>
      <c r="AZ139">
        <v>0</v>
      </c>
      <c r="BA139">
        <v>2</v>
      </c>
      <c r="BB139">
        <v>1</v>
      </c>
      <c r="BC139">
        <v>4</v>
      </c>
      <c r="BD139">
        <v>1</v>
      </c>
      <c r="BE139" t="s">
        <v>97</v>
      </c>
      <c r="BF139">
        <v>9</v>
      </c>
      <c r="BG139" t="s">
        <v>107</v>
      </c>
      <c r="BH139">
        <v>1</v>
      </c>
      <c r="BI139" t="s">
        <v>97</v>
      </c>
      <c r="BJ139" t="s">
        <v>156</v>
      </c>
      <c r="BK139">
        <v>2005</v>
      </c>
      <c r="BL139" t="s">
        <v>157</v>
      </c>
      <c r="BM139">
        <v>3</v>
      </c>
      <c r="BN139">
        <v>642</v>
      </c>
      <c r="BO139" t="s">
        <v>98</v>
      </c>
      <c r="BP139" t="s">
        <v>98</v>
      </c>
      <c r="BQ139" t="s">
        <v>105</v>
      </c>
      <c r="BR139">
        <v>144</v>
      </c>
      <c r="BS139">
        <v>39</v>
      </c>
      <c r="BT139">
        <v>0</v>
      </c>
      <c r="BU139">
        <v>0</v>
      </c>
      <c r="BV139">
        <v>0</v>
      </c>
      <c r="BW139">
        <v>0</v>
      </c>
      <c r="BX139" t="s">
        <v>83</v>
      </c>
      <c r="BY139" t="s">
        <v>83</v>
      </c>
      <c r="BZ139" t="s">
        <v>83</v>
      </c>
      <c r="CA139">
        <v>0</v>
      </c>
      <c r="CB139">
        <v>2</v>
      </c>
      <c r="CC139">
        <v>2007</v>
      </c>
      <c r="CD139" t="s">
        <v>110</v>
      </c>
      <c r="CE139" t="s">
        <v>111</v>
      </c>
      <c r="CF139" s="8">
        <v>281213</v>
      </c>
      <c r="CG139" s="8">
        <f>RawData[[#This Row],[SalePrice]]/RawData[[#This Row],[TotalSF Rounded]]</f>
        <v>78.114722222222227</v>
      </c>
      <c r="CH139" s="8">
        <f>ROUND(RawData[[#This Row],[$/sqft]],-1)</f>
        <v>80</v>
      </c>
    </row>
    <row r="140" spans="1:86" x14ac:dyDescent="0.2">
      <c r="A140">
        <v>1290</v>
      </c>
      <c r="B140">
        <v>60</v>
      </c>
      <c r="C140" t="s">
        <v>81</v>
      </c>
      <c r="D140">
        <v>86</v>
      </c>
      <c r="E140">
        <v>11065</v>
      </c>
      <c r="F140" s="19">
        <f>ROUND((RawData[[#This Row],[LotArea]]/43560), 2)</f>
        <v>0.25</v>
      </c>
      <c r="G140" t="s">
        <v>82</v>
      </c>
      <c r="H140" t="s">
        <v>83</v>
      </c>
      <c r="I140" t="s">
        <v>120</v>
      </c>
      <c r="J140" t="s">
        <v>85</v>
      </c>
      <c r="K140" t="s">
        <v>86</v>
      </c>
      <c r="L140" t="s">
        <v>87</v>
      </c>
      <c r="M140" t="s">
        <v>88</v>
      </c>
      <c r="N140" t="s">
        <v>154</v>
      </c>
      <c r="O140" t="s">
        <v>90</v>
      </c>
      <c r="P140" t="s">
        <v>90</v>
      </c>
      <c r="Q140" t="s">
        <v>91</v>
      </c>
      <c r="R140" t="s">
        <v>92</v>
      </c>
      <c r="S140">
        <v>8</v>
      </c>
      <c r="T140">
        <v>5</v>
      </c>
      <c r="U140">
        <v>2006</v>
      </c>
      <c r="V14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40">
        <v>2006</v>
      </c>
      <c r="X140" t="s">
        <v>93</v>
      </c>
      <c r="Y140" t="s">
        <v>94</v>
      </c>
      <c r="Z140" t="s">
        <v>95</v>
      </c>
      <c r="AA140" t="s">
        <v>95</v>
      </c>
      <c r="AB140" t="s">
        <v>137</v>
      </c>
      <c r="AC140">
        <v>788</v>
      </c>
      <c r="AD140" t="s">
        <v>97</v>
      </c>
      <c r="AE140" t="s">
        <v>98</v>
      </c>
      <c r="AF140" t="s">
        <v>99</v>
      </c>
      <c r="AG140" t="s">
        <v>97</v>
      </c>
      <c r="AH140" t="s">
        <v>98</v>
      </c>
      <c r="AI140" t="s">
        <v>121</v>
      </c>
      <c r="AJ140" t="s">
        <v>102</v>
      </c>
      <c r="AK140">
        <v>0</v>
      </c>
      <c r="AL140" t="s">
        <v>102</v>
      </c>
      <c r="AM140">
        <v>0</v>
      </c>
      <c r="AN140">
        <v>1085</v>
      </c>
      <c r="AO140">
        <v>1085</v>
      </c>
      <c r="AP140" t="s">
        <v>103</v>
      </c>
      <c r="AQ140" t="s">
        <v>104</v>
      </c>
      <c r="AR140" t="s">
        <v>105</v>
      </c>
      <c r="AS140" t="s">
        <v>106</v>
      </c>
      <c r="AT140">
        <v>1120</v>
      </c>
      <c r="AU140">
        <v>850</v>
      </c>
      <c r="AV140">
        <v>0</v>
      </c>
      <c r="AW140">
        <f>ROUND(SUM(RawData[[#This Row],[TotalBsmtSF]],RawData[[#This Row],[1stFlrSF]],RawData[[#This Row],[2ndFlrSF]]),-2)</f>
        <v>3100</v>
      </c>
      <c r="AX140">
        <v>1970</v>
      </c>
      <c r="AY140">
        <v>0</v>
      </c>
      <c r="AZ140">
        <v>0</v>
      </c>
      <c r="BA140">
        <v>2</v>
      </c>
      <c r="BB140">
        <v>1</v>
      </c>
      <c r="BC140">
        <v>3</v>
      </c>
      <c r="BD140">
        <v>1</v>
      </c>
      <c r="BE140" t="s">
        <v>104</v>
      </c>
      <c r="BF140">
        <v>8</v>
      </c>
      <c r="BG140" t="s">
        <v>107</v>
      </c>
      <c r="BH140">
        <v>1</v>
      </c>
      <c r="BI140" t="s">
        <v>97</v>
      </c>
      <c r="BJ140" t="s">
        <v>156</v>
      </c>
      <c r="BK140">
        <v>2006</v>
      </c>
      <c r="BL140" t="s">
        <v>157</v>
      </c>
      <c r="BM140">
        <v>3</v>
      </c>
      <c r="BN140">
        <v>753</v>
      </c>
      <c r="BO140" t="s">
        <v>98</v>
      </c>
      <c r="BP140" t="s">
        <v>98</v>
      </c>
      <c r="BQ140" t="s">
        <v>105</v>
      </c>
      <c r="BR140">
        <v>177</v>
      </c>
      <c r="BS140">
        <v>74</v>
      </c>
      <c r="BT140">
        <v>0</v>
      </c>
      <c r="BU140">
        <v>0</v>
      </c>
      <c r="BV140">
        <v>0</v>
      </c>
      <c r="BW140">
        <v>0</v>
      </c>
      <c r="BX140" t="s">
        <v>83</v>
      </c>
      <c r="BY140" t="s">
        <v>83</v>
      </c>
      <c r="BZ140" t="s">
        <v>83</v>
      </c>
      <c r="CA140">
        <v>0</v>
      </c>
      <c r="CB140">
        <v>10</v>
      </c>
      <c r="CC140">
        <v>2006</v>
      </c>
      <c r="CD140" t="s">
        <v>158</v>
      </c>
      <c r="CE140" t="s">
        <v>159</v>
      </c>
      <c r="CF140" s="8">
        <v>281000</v>
      </c>
      <c r="CG140" s="8">
        <f>RawData[[#This Row],[SalePrice]]/RawData[[#This Row],[TotalSF Rounded]]</f>
        <v>90.645161290322577</v>
      </c>
      <c r="CH140" s="8">
        <f>ROUND(RawData[[#This Row],[$/sqft]],-1)</f>
        <v>90</v>
      </c>
    </row>
    <row r="141" spans="1:86" x14ac:dyDescent="0.2">
      <c r="A141">
        <v>452</v>
      </c>
      <c r="B141">
        <v>20</v>
      </c>
      <c r="C141" t="s">
        <v>81</v>
      </c>
      <c r="D141">
        <v>62</v>
      </c>
      <c r="E141">
        <v>70761</v>
      </c>
      <c r="F141" s="19">
        <f>ROUND((RawData[[#This Row],[LotArea]]/43560), 2)</f>
        <v>1.62</v>
      </c>
      <c r="G141" t="s">
        <v>82</v>
      </c>
      <c r="H141" t="s">
        <v>83</v>
      </c>
      <c r="I141" t="s">
        <v>120</v>
      </c>
      <c r="J141" t="s">
        <v>195</v>
      </c>
      <c r="K141" t="s">
        <v>86</v>
      </c>
      <c r="L141" t="s">
        <v>87</v>
      </c>
      <c r="M141" t="s">
        <v>194</v>
      </c>
      <c r="N141" t="s">
        <v>205</v>
      </c>
      <c r="O141" t="s">
        <v>90</v>
      </c>
      <c r="P141" t="s">
        <v>90</v>
      </c>
      <c r="Q141" t="s">
        <v>91</v>
      </c>
      <c r="R141" t="s">
        <v>115</v>
      </c>
      <c r="S141">
        <v>7</v>
      </c>
      <c r="T141">
        <v>5</v>
      </c>
      <c r="U141">
        <v>1975</v>
      </c>
      <c r="V14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41">
        <v>1975</v>
      </c>
      <c r="X141" t="s">
        <v>93</v>
      </c>
      <c r="Y141" t="s">
        <v>196</v>
      </c>
      <c r="Z141" t="s">
        <v>161</v>
      </c>
      <c r="AA141" t="s">
        <v>161</v>
      </c>
      <c r="AB141" t="s">
        <v>117</v>
      </c>
      <c r="AC141">
        <v>0</v>
      </c>
      <c r="AD141" t="s">
        <v>98</v>
      </c>
      <c r="AE141" t="s">
        <v>98</v>
      </c>
      <c r="AF141" t="s">
        <v>118</v>
      </c>
      <c r="AG141" t="s">
        <v>97</v>
      </c>
      <c r="AH141" t="s">
        <v>98</v>
      </c>
      <c r="AI141" t="s">
        <v>97</v>
      </c>
      <c r="AJ141" t="s">
        <v>119</v>
      </c>
      <c r="AK141">
        <v>655</v>
      </c>
      <c r="AL141" t="s">
        <v>102</v>
      </c>
      <c r="AM141">
        <v>0</v>
      </c>
      <c r="AN141">
        <v>878</v>
      </c>
      <c r="AO141">
        <v>1533</v>
      </c>
      <c r="AP141" t="s">
        <v>103</v>
      </c>
      <c r="AQ141" t="s">
        <v>98</v>
      </c>
      <c r="AR141" t="s">
        <v>105</v>
      </c>
      <c r="AS141" t="s">
        <v>106</v>
      </c>
      <c r="AT141">
        <v>1533</v>
      </c>
      <c r="AU141">
        <v>0</v>
      </c>
      <c r="AV141">
        <v>0</v>
      </c>
      <c r="AW141">
        <f>ROUND(SUM(RawData[[#This Row],[TotalBsmtSF]],RawData[[#This Row],[1stFlrSF]],RawData[[#This Row],[2ndFlrSF]]),-2)</f>
        <v>3100</v>
      </c>
      <c r="AX141">
        <v>1533</v>
      </c>
      <c r="AY141">
        <v>1</v>
      </c>
      <c r="AZ141">
        <v>0</v>
      </c>
      <c r="BA141">
        <v>2</v>
      </c>
      <c r="BB141">
        <v>0</v>
      </c>
      <c r="BC141">
        <v>2</v>
      </c>
      <c r="BD141">
        <v>1</v>
      </c>
      <c r="BE141" t="s">
        <v>97</v>
      </c>
      <c r="BF141">
        <v>5</v>
      </c>
      <c r="BG141" t="s">
        <v>107</v>
      </c>
      <c r="BH141">
        <v>2</v>
      </c>
      <c r="BI141" t="s">
        <v>98</v>
      </c>
      <c r="BJ141" t="s">
        <v>108</v>
      </c>
      <c r="BK141">
        <v>1975</v>
      </c>
      <c r="BL141" t="s">
        <v>102</v>
      </c>
      <c r="BM141">
        <v>2</v>
      </c>
      <c r="BN141">
        <v>576</v>
      </c>
      <c r="BO141" t="s">
        <v>98</v>
      </c>
      <c r="BP141" t="s">
        <v>98</v>
      </c>
      <c r="BQ141" t="s">
        <v>105</v>
      </c>
      <c r="BR141">
        <v>200</v>
      </c>
      <c r="BS141">
        <v>54</v>
      </c>
      <c r="BT141">
        <v>0</v>
      </c>
      <c r="BU141">
        <v>0</v>
      </c>
      <c r="BV141">
        <v>0</v>
      </c>
      <c r="BW141">
        <v>0</v>
      </c>
      <c r="BX141" t="s">
        <v>83</v>
      </c>
      <c r="BY141" t="s">
        <v>83</v>
      </c>
      <c r="BZ141" t="s">
        <v>83</v>
      </c>
      <c r="CA141">
        <v>0</v>
      </c>
      <c r="CB141">
        <v>12</v>
      </c>
      <c r="CC141">
        <v>2006</v>
      </c>
      <c r="CD141" t="s">
        <v>110</v>
      </c>
      <c r="CE141" t="s">
        <v>111</v>
      </c>
      <c r="CF141" s="8">
        <v>280000</v>
      </c>
      <c r="CG141" s="8">
        <f>RawData[[#This Row],[SalePrice]]/RawData[[#This Row],[TotalSF Rounded]]</f>
        <v>90.322580645161295</v>
      </c>
      <c r="CH141" s="8">
        <f>ROUND(RawData[[#This Row],[$/sqft]],-1)</f>
        <v>90</v>
      </c>
    </row>
    <row r="142" spans="1:86" x14ac:dyDescent="0.2">
      <c r="A142">
        <v>360</v>
      </c>
      <c r="B142">
        <v>60</v>
      </c>
      <c r="C142" t="s">
        <v>81</v>
      </c>
      <c r="D142">
        <v>78</v>
      </c>
      <c r="E142">
        <v>12011</v>
      </c>
      <c r="F142" s="19">
        <f>ROUND((RawData[[#This Row],[LotArea]]/43560), 2)</f>
        <v>0.28000000000000003</v>
      </c>
      <c r="G142" t="s">
        <v>82</v>
      </c>
      <c r="H142" t="s">
        <v>83</v>
      </c>
      <c r="I142" t="s">
        <v>120</v>
      </c>
      <c r="J142" t="s">
        <v>85</v>
      </c>
      <c r="K142" t="s">
        <v>86</v>
      </c>
      <c r="L142" t="s">
        <v>166</v>
      </c>
      <c r="M142" t="s">
        <v>88</v>
      </c>
      <c r="N142" t="s">
        <v>129</v>
      </c>
      <c r="O142" t="s">
        <v>90</v>
      </c>
      <c r="P142" t="s">
        <v>90</v>
      </c>
      <c r="Q142" t="s">
        <v>91</v>
      </c>
      <c r="R142" t="s">
        <v>92</v>
      </c>
      <c r="S142">
        <v>8</v>
      </c>
      <c r="T142">
        <v>5</v>
      </c>
      <c r="U142">
        <v>1998</v>
      </c>
      <c r="V14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42">
        <v>1998</v>
      </c>
      <c r="X142" t="s">
        <v>93</v>
      </c>
      <c r="Y142" t="s">
        <v>94</v>
      </c>
      <c r="Z142" t="s">
        <v>95</v>
      </c>
      <c r="AA142" t="s">
        <v>95</v>
      </c>
      <c r="AB142" t="s">
        <v>96</v>
      </c>
      <c r="AC142">
        <v>530</v>
      </c>
      <c r="AD142" t="s">
        <v>97</v>
      </c>
      <c r="AE142" t="s">
        <v>98</v>
      </c>
      <c r="AF142" t="s">
        <v>99</v>
      </c>
      <c r="AG142" t="s">
        <v>97</v>
      </c>
      <c r="AH142" t="s">
        <v>98</v>
      </c>
      <c r="AI142" t="s">
        <v>130</v>
      </c>
      <c r="AJ142" t="s">
        <v>101</v>
      </c>
      <c r="AK142">
        <v>956</v>
      </c>
      <c r="AL142" t="s">
        <v>102</v>
      </c>
      <c r="AM142">
        <v>0</v>
      </c>
      <c r="AN142">
        <v>130</v>
      </c>
      <c r="AO142">
        <v>1086</v>
      </c>
      <c r="AP142" t="s">
        <v>103</v>
      </c>
      <c r="AQ142" t="s">
        <v>104</v>
      </c>
      <c r="AR142" t="s">
        <v>105</v>
      </c>
      <c r="AS142" t="s">
        <v>106</v>
      </c>
      <c r="AT142">
        <v>1086</v>
      </c>
      <c r="AU142">
        <v>838</v>
      </c>
      <c r="AV142">
        <v>0</v>
      </c>
      <c r="AW142">
        <f>ROUND(SUM(RawData[[#This Row],[TotalBsmtSF]],RawData[[#This Row],[1stFlrSF]],RawData[[#This Row],[2ndFlrSF]]),-2)</f>
        <v>3000</v>
      </c>
      <c r="AX142">
        <v>1924</v>
      </c>
      <c r="AY142">
        <v>1</v>
      </c>
      <c r="AZ142">
        <v>0</v>
      </c>
      <c r="BA142">
        <v>2</v>
      </c>
      <c r="BB142">
        <v>1</v>
      </c>
      <c r="BC142">
        <v>3</v>
      </c>
      <c r="BD142">
        <v>1</v>
      </c>
      <c r="BE142" t="s">
        <v>97</v>
      </c>
      <c r="BF142">
        <v>7</v>
      </c>
      <c r="BG142" t="s">
        <v>107</v>
      </c>
      <c r="BH142">
        <v>1</v>
      </c>
      <c r="BI142" t="s">
        <v>98</v>
      </c>
      <c r="BJ142" t="s">
        <v>108</v>
      </c>
      <c r="BK142">
        <v>1998</v>
      </c>
      <c r="BL142" t="s">
        <v>109</v>
      </c>
      <c r="BM142">
        <v>2</v>
      </c>
      <c r="BN142">
        <v>592</v>
      </c>
      <c r="BO142" t="s">
        <v>98</v>
      </c>
      <c r="BP142" t="s">
        <v>98</v>
      </c>
      <c r="BQ142" t="s">
        <v>105</v>
      </c>
      <c r="BR142">
        <v>208</v>
      </c>
      <c r="BS142">
        <v>75</v>
      </c>
      <c r="BT142">
        <v>0</v>
      </c>
      <c r="BU142">
        <v>0</v>
      </c>
      <c r="BV142">
        <v>374</v>
      </c>
      <c r="BW142">
        <v>0</v>
      </c>
      <c r="BX142" t="s">
        <v>83</v>
      </c>
      <c r="BY142" t="s">
        <v>83</v>
      </c>
      <c r="BZ142" t="s">
        <v>83</v>
      </c>
      <c r="CA142">
        <v>0</v>
      </c>
      <c r="CB142">
        <v>6</v>
      </c>
      <c r="CC142">
        <v>2006</v>
      </c>
      <c r="CD142" t="s">
        <v>110</v>
      </c>
      <c r="CE142" t="s">
        <v>111</v>
      </c>
      <c r="CF142" s="8">
        <v>280000</v>
      </c>
      <c r="CG142" s="8">
        <f>RawData[[#This Row],[SalePrice]]/RawData[[#This Row],[TotalSF Rounded]]</f>
        <v>93.333333333333329</v>
      </c>
      <c r="CH142" s="8">
        <f>ROUND(RawData[[#This Row],[$/sqft]],-1)</f>
        <v>90</v>
      </c>
    </row>
    <row r="143" spans="1:86" x14ac:dyDescent="0.2">
      <c r="A143">
        <v>1110</v>
      </c>
      <c r="B143">
        <v>20</v>
      </c>
      <c r="C143" t="s">
        <v>81</v>
      </c>
      <c r="D143">
        <v>107</v>
      </c>
      <c r="E143">
        <v>11362</v>
      </c>
      <c r="F143" s="19">
        <f>ROUND((RawData[[#This Row],[LotArea]]/43560), 2)</f>
        <v>0.26</v>
      </c>
      <c r="G143" t="s">
        <v>82</v>
      </c>
      <c r="H143" t="s">
        <v>83</v>
      </c>
      <c r="I143" t="s">
        <v>120</v>
      </c>
      <c r="J143" t="s">
        <v>85</v>
      </c>
      <c r="K143" t="s">
        <v>86</v>
      </c>
      <c r="L143" t="s">
        <v>87</v>
      </c>
      <c r="M143" t="s">
        <v>88</v>
      </c>
      <c r="N143" t="s">
        <v>154</v>
      </c>
      <c r="O143" t="s">
        <v>90</v>
      </c>
      <c r="P143" t="s">
        <v>90</v>
      </c>
      <c r="Q143" t="s">
        <v>91</v>
      </c>
      <c r="R143" t="s">
        <v>115</v>
      </c>
      <c r="S143">
        <v>8</v>
      </c>
      <c r="T143">
        <v>5</v>
      </c>
      <c r="U143">
        <v>2004</v>
      </c>
      <c r="V14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43">
        <v>2005</v>
      </c>
      <c r="X143" t="s">
        <v>93</v>
      </c>
      <c r="Y143" t="s">
        <v>94</v>
      </c>
      <c r="Z143" t="s">
        <v>116</v>
      </c>
      <c r="AA143" t="s">
        <v>116</v>
      </c>
      <c r="AB143" t="s">
        <v>137</v>
      </c>
      <c r="AC143">
        <v>42</v>
      </c>
      <c r="AD143" t="s">
        <v>97</v>
      </c>
      <c r="AE143" t="s">
        <v>98</v>
      </c>
      <c r="AF143" t="s">
        <v>99</v>
      </c>
      <c r="AG143" t="s">
        <v>104</v>
      </c>
      <c r="AH143" t="s">
        <v>98</v>
      </c>
      <c r="AI143" t="s">
        <v>121</v>
      </c>
      <c r="AJ143" t="s">
        <v>101</v>
      </c>
      <c r="AK143">
        <v>1039</v>
      </c>
      <c r="AL143" t="s">
        <v>102</v>
      </c>
      <c r="AM143">
        <v>0</v>
      </c>
      <c r="AN143">
        <v>797</v>
      </c>
      <c r="AO143">
        <v>1836</v>
      </c>
      <c r="AP143" t="s">
        <v>103</v>
      </c>
      <c r="AQ143" t="s">
        <v>104</v>
      </c>
      <c r="AR143" t="s">
        <v>105</v>
      </c>
      <c r="AS143" t="s">
        <v>106</v>
      </c>
      <c r="AT143">
        <v>1836</v>
      </c>
      <c r="AU143">
        <v>0</v>
      </c>
      <c r="AV143">
        <v>0</v>
      </c>
      <c r="AW143">
        <f>ROUND(SUM(RawData[[#This Row],[TotalBsmtSF]],RawData[[#This Row],[1stFlrSF]],RawData[[#This Row],[2ndFlrSF]]),-2)</f>
        <v>3700</v>
      </c>
      <c r="AX143">
        <v>1836</v>
      </c>
      <c r="AY143">
        <v>1</v>
      </c>
      <c r="AZ143">
        <v>0</v>
      </c>
      <c r="BA143">
        <v>2</v>
      </c>
      <c r="BB143">
        <v>0</v>
      </c>
      <c r="BC143">
        <v>3</v>
      </c>
      <c r="BD143">
        <v>1</v>
      </c>
      <c r="BE143" t="s">
        <v>97</v>
      </c>
      <c r="BF143">
        <v>7</v>
      </c>
      <c r="BG143" t="s">
        <v>107</v>
      </c>
      <c r="BH143">
        <v>1</v>
      </c>
      <c r="BI143" t="s">
        <v>97</v>
      </c>
      <c r="BJ143" t="s">
        <v>108</v>
      </c>
      <c r="BK143">
        <v>2004</v>
      </c>
      <c r="BL143" t="s">
        <v>157</v>
      </c>
      <c r="BM143">
        <v>3</v>
      </c>
      <c r="BN143">
        <v>862</v>
      </c>
      <c r="BO143" t="s">
        <v>98</v>
      </c>
      <c r="BP143" t="s">
        <v>98</v>
      </c>
      <c r="BQ143" t="s">
        <v>105</v>
      </c>
      <c r="BR143">
        <v>125</v>
      </c>
      <c r="BS143">
        <v>185</v>
      </c>
      <c r="BT143">
        <v>0</v>
      </c>
      <c r="BU143">
        <v>0</v>
      </c>
      <c r="BV143">
        <v>0</v>
      </c>
      <c r="BW143">
        <v>0</v>
      </c>
      <c r="BX143" t="s">
        <v>83</v>
      </c>
      <c r="BY143" t="s">
        <v>83</v>
      </c>
      <c r="BZ143" t="s">
        <v>83</v>
      </c>
      <c r="CA143">
        <v>0</v>
      </c>
      <c r="CB143">
        <v>3</v>
      </c>
      <c r="CC143">
        <v>2009</v>
      </c>
      <c r="CD143" t="s">
        <v>110</v>
      </c>
      <c r="CE143" t="s">
        <v>111</v>
      </c>
      <c r="CF143" s="8">
        <v>280000</v>
      </c>
      <c r="CG143" s="8">
        <f>RawData[[#This Row],[SalePrice]]/RawData[[#This Row],[TotalSF Rounded]]</f>
        <v>75.675675675675677</v>
      </c>
      <c r="CH143" s="8">
        <f>ROUND(RawData[[#This Row],[$/sqft]],-1)</f>
        <v>80</v>
      </c>
    </row>
    <row r="144" spans="1:86" x14ac:dyDescent="0.2">
      <c r="A144">
        <v>409</v>
      </c>
      <c r="B144">
        <v>60</v>
      </c>
      <c r="C144" t="s">
        <v>81</v>
      </c>
      <c r="D144">
        <v>109</v>
      </c>
      <c r="E144">
        <v>14154</v>
      </c>
      <c r="F144" s="19">
        <f>ROUND((RawData[[#This Row],[LotArea]]/43560), 2)</f>
        <v>0.32</v>
      </c>
      <c r="G144" t="s">
        <v>82</v>
      </c>
      <c r="H144" t="s">
        <v>83</v>
      </c>
      <c r="I144" t="s">
        <v>84</v>
      </c>
      <c r="J144" t="s">
        <v>85</v>
      </c>
      <c r="K144" t="s">
        <v>86</v>
      </c>
      <c r="L144" t="s">
        <v>122</v>
      </c>
      <c r="M144" t="s">
        <v>88</v>
      </c>
      <c r="N144" t="s">
        <v>154</v>
      </c>
      <c r="O144" t="s">
        <v>90</v>
      </c>
      <c r="P144" t="s">
        <v>90</v>
      </c>
      <c r="Q144" t="s">
        <v>91</v>
      </c>
      <c r="R144" t="s">
        <v>92</v>
      </c>
      <c r="S144">
        <v>7</v>
      </c>
      <c r="T144">
        <v>5</v>
      </c>
      <c r="U144">
        <v>2006</v>
      </c>
      <c r="V14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44">
        <v>2006</v>
      </c>
      <c r="X144" t="s">
        <v>93</v>
      </c>
      <c r="Y144" t="s">
        <v>94</v>
      </c>
      <c r="Z144" t="s">
        <v>95</v>
      </c>
      <c r="AA144" t="s">
        <v>95</v>
      </c>
      <c r="AB144" t="s">
        <v>96</v>
      </c>
      <c r="AC144">
        <v>350</v>
      </c>
      <c r="AD144" t="s">
        <v>97</v>
      </c>
      <c r="AE144" t="s">
        <v>98</v>
      </c>
      <c r="AF144" t="s">
        <v>99</v>
      </c>
      <c r="AG144" t="s">
        <v>104</v>
      </c>
      <c r="AH144" t="s">
        <v>97</v>
      </c>
      <c r="AI144" t="s">
        <v>100</v>
      </c>
      <c r="AJ144" t="s">
        <v>102</v>
      </c>
      <c r="AK144">
        <v>0</v>
      </c>
      <c r="AL144" t="s">
        <v>102</v>
      </c>
      <c r="AM144">
        <v>0</v>
      </c>
      <c r="AN144">
        <v>1063</v>
      </c>
      <c r="AO144">
        <v>1063</v>
      </c>
      <c r="AP144" t="s">
        <v>103</v>
      </c>
      <c r="AQ144" t="s">
        <v>104</v>
      </c>
      <c r="AR144" t="s">
        <v>105</v>
      </c>
      <c r="AS144" t="s">
        <v>106</v>
      </c>
      <c r="AT144">
        <v>1071</v>
      </c>
      <c r="AU144">
        <v>1101</v>
      </c>
      <c r="AV144">
        <v>0</v>
      </c>
      <c r="AW144">
        <f>ROUND(SUM(RawData[[#This Row],[TotalBsmtSF]],RawData[[#This Row],[1stFlrSF]],RawData[[#This Row],[2ndFlrSF]]),-2)</f>
        <v>3200</v>
      </c>
      <c r="AX144">
        <v>2172</v>
      </c>
      <c r="AY144">
        <v>0</v>
      </c>
      <c r="AZ144">
        <v>0</v>
      </c>
      <c r="BA144">
        <v>2</v>
      </c>
      <c r="BB144">
        <v>1</v>
      </c>
      <c r="BC144">
        <v>3</v>
      </c>
      <c r="BD144">
        <v>1</v>
      </c>
      <c r="BE144" t="s">
        <v>97</v>
      </c>
      <c r="BF144">
        <v>9</v>
      </c>
      <c r="BG144" t="s">
        <v>107</v>
      </c>
      <c r="BH144">
        <v>1</v>
      </c>
      <c r="BI144" t="s">
        <v>97</v>
      </c>
      <c r="BJ144" t="s">
        <v>108</v>
      </c>
      <c r="BK144">
        <v>2006</v>
      </c>
      <c r="BL144" t="s">
        <v>109</v>
      </c>
      <c r="BM144">
        <v>3</v>
      </c>
      <c r="BN144">
        <v>947</v>
      </c>
      <c r="BO144" t="s">
        <v>98</v>
      </c>
      <c r="BP144" t="s">
        <v>98</v>
      </c>
      <c r="BQ144" t="s">
        <v>105</v>
      </c>
      <c r="BR144">
        <v>192</v>
      </c>
      <c r="BS144">
        <v>62</v>
      </c>
      <c r="BT144">
        <v>0</v>
      </c>
      <c r="BU144">
        <v>0</v>
      </c>
      <c r="BV144">
        <v>0</v>
      </c>
      <c r="BW144">
        <v>0</v>
      </c>
      <c r="BX144" t="s">
        <v>83</v>
      </c>
      <c r="BY144" t="s">
        <v>83</v>
      </c>
      <c r="BZ144" t="s">
        <v>83</v>
      </c>
      <c r="CA144">
        <v>0</v>
      </c>
      <c r="CB144">
        <v>8</v>
      </c>
      <c r="CC144">
        <v>2007</v>
      </c>
      <c r="CD144" t="s">
        <v>158</v>
      </c>
      <c r="CE144" t="s">
        <v>159</v>
      </c>
      <c r="CF144" s="8">
        <v>280000</v>
      </c>
      <c r="CG144" s="8">
        <f>RawData[[#This Row],[SalePrice]]/RawData[[#This Row],[TotalSF Rounded]]</f>
        <v>87.5</v>
      </c>
      <c r="CH144" s="8">
        <f>ROUND(RawData[[#This Row],[$/sqft]],-1)</f>
        <v>90</v>
      </c>
    </row>
    <row r="145" spans="1:86" x14ac:dyDescent="0.2">
      <c r="A145">
        <v>14</v>
      </c>
      <c r="B145">
        <v>20</v>
      </c>
      <c r="C145" t="s">
        <v>81</v>
      </c>
      <c r="D145">
        <v>91</v>
      </c>
      <c r="E145">
        <v>10652</v>
      </c>
      <c r="F145" s="19">
        <f>ROUND((RawData[[#This Row],[LotArea]]/43560), 2)</f>
        <v>0.24</v>
      </c>
      <c r="G145" t="s">
        <v>82</v>
      </c>
      <c r="H145" t="s">
        <v>83</v>
      </c>
      <c r="I145" t="s">
        <v>120</v>
      </c>
      <c r="J145" t="s">
        <v>85</v>
      </c>
      <c r="K145" t="s">
        <v>86</v>
      </c>
      <c r="L145" t="s">
        <v>87</v>
      </c>
      <c r="M145" t="s">
        <v>88</v>
      </c>
      <c r="N145" t="s">
        <v>89</v>
      </c>
      <c r="O145" t="s">
        <v>90</v>
      </c>
      <c r="P145" t="s">
        <v>90</v>
      </c>
      <c r="Q145" t="s">
        <v>91</v>
      </c>
      <c r="R145" t="s">
        <v>115</v>
      </c>
      <c r="S145">
        <v>7</v>
      </c>
      <c r="T145">
        <v>5</v>
      </c>
      <c r="U145">
        <v>2006</v>
      </c>
      <c r="V14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45">
        <v>2007</v>
      </c>
      <c r="X145" t="s">
        <v>93</v>
      </c>
      <c r="Y145" t="s">
        <v>94</v>
      </c>
      <c r="Z145" t="s">
        <v>95</v>
      </c>
      <c r="AA145" t="s">
        <v>95</v>
      </c>
      <c r="AB145" t="s">
        <v>137</v>
      </c>
      <c r="AC145">
        <v>306</v>
      </c>
      <c r="AD145" t="s">
        <v>97</v>
      </c>
      <c r="AE145" t="s">
        <v>98</v>
      </c>
      <c r="AF145" t="s">
        <v>99</v>
      </c>
      <c r="AG145" t="s">
        <v>97</v>
      </c>
      <c r="AH145" t="s">
        <v>98</v>
      </c>
      <c r="AI145" t="s">
        <v>130</v>
      </c>
      <c r="AJ145" t="s">
        <v>102</v>
      </c>
      <c r="AK145">
        <v>0</v>
      </c>
      <c r="AL145" t="s">
        <v>102</v>
      </c>
      <c r="AM145">
        <v>0</v>
      </c>
      <c r="AN145">
        <v>1494</v>
      </c>
      <c r="AO145">
        <v>1494</v>
      </c>
      <c r="AP145" t="s">
        <v>103</v>
      </c>
      <c r="AQ145" t="s">
        <v>104</v>
      </c>
      <c r="AR145" t="s">
        <v>105</v>
      </c>
      <c r="AS145" t="s">
        <v>106</v>
      </c>
      <c r="AT145">
        <v>1494</v>
      </c>
      <c r="AU145">
        <v>0</v>
      </c>
      <c r="AV145">
        <v>0</v>
      </c>
      <c r="AW145">
        <f>ROUND(SUM(RawData[[#This Row],[TotalBsmtSF]],RawData[[#This Row],[1stFlrSF]],RawData[[#This Row],[2ndFlrSF]]),-2)</f>
        <v>3000</v>
      </c>
      <c r="AX145">
        <v>1494</v>
      </c>
      <c r="AY145">
        <v>0</v>
      </c>
      <c r="AZ145">
        <v>0</v>
      </c>
      <c r="BA145">
        <v>2</v>
      </c>
      <c r="BB145">
        <v>0</v>
      </c>
      <c r="BC145">
        <v>3</v>
      </c>
      <c r="BD145">
        <v>1</v>
      </c>
      <c r="BE145" t="s">
        <v>97</v>
      </c>
      <c r="BF145">
        <v>7</v>
      </c>
      <c r="BG145" t="s">
        <v>107</v>
      </c>
      <c r="BH145">
        <v>1</v>
      </c>
      <c r="BI145" t="s">
        <v>97</v>
      </c>
      <c r="BJ145" t="s">
        <v>108</v>
      </c>
      <c r="BK145">
        <v>2006</v>
      </c>
      <c r="BL145" t="s">
        <v>109</v>
      </c>
      <c r="BM145">
        <v>3</v>
      </c>
      <c r="BN145">
        <v>840</v>
      </c>
      <c r="BO145" t="s">
        <v>98</v>
      </c>
      <c r="BP145" t="s">
        <v>98</v>
      </c>
      <c r="BQ145" t="s">
        <v>105</v>
      </c>
      <c r="BR145">
        <v>160</v>
      </c>
      <c r="BS145">
        <v>33</v>
      </c>
      <c r="BT145">
        <v>0</v>
      </c>
      <c r="BU145">
        <v>0</v>
      </c>
      <c r="BV145">
        <v>0</v>
      </c>
      <c r="BW145">
        <v>0</v>
      </c>
      <c r="BX145" t="s">
        <v>83</v>
      </c>
      <c r="BY145" t="s">
        <v>83</v>
      </c>
      <c r="BZ145" t="s">
        <v>83</v>
      </c>
      <c r="CA145">
        <v>0</v>
      </c>
      <c r="CB145">
        <v>8</v>
      </c>
      <c r="CC145">
        <v>2007</v>
      </c>
      <c r="CD145" t="s">
        <v>158</v>
      </c>
      <c r="CE145" t="s">
        <v>159</v>
      </c>
      <c r="CF145" s="8">
        <v>279500</v>
      </c>
      <c r="CG145" s="8">
        <f>RawData[[#This Row],[SalePrice]]/RawData[[#This Row],[TotalSF Rounded]]</f>
        <v>93.166666666666671</v>
      </c>
      <c r="CH145" s="8">
        <f>ROUND(RawData[[#This Row],[$/sqft]],-1)</f>
        <v>90</v>
      </c>
    </row>
    <row r="146" spans="1:86" x14ac:dyDescent="0.2">
      <c r="A146">
        <v>1045</v>
      </c>
      <c r="B146">
        <v>20</v>
      </c>
      <c r="C146" t="s">
        <v>81</v>
      </c>
      <c r="D146">
        <v>80</v>
      </c>
      <c r="E146">
        <v>9600</v>
      </c>
      <c r="F146" s="19">
        <f>ROUND((RawData[[#This Row],[LotArea]]/43560), 2)</f>
        <v>0.22</v>
      </c>
      <c r="G146" t="s">
        <v>82</v>
      </c>
      <c r="H146" t="s">
        <v>83</v>
      </c>
      <c r="I146" t="s">
        <v>84</v>
      </c>
      <c r="J146" t="s">
        <v>85</v>
      </c>
      <c r="K146" t="s">
        <v>86</v>
      </c>
      <c r="L146" t="s">
        <v>87</v>
      </c>
      <c r="M146" t="s">
        <v>88</v>
      </c>
      <c r="N146" t="s">
        <v>138</v>
      </c>
      <c r="O146" t="s">
        <v>139</v>
      </c>
      <c r="P146" t="s">
        <v>90</v>
      </c>
      <c r="Q146" t="s">
        <v>91</v>
      </c>
      <c r="R146" t="s">
        <v>115</v>
      </c>
      <c r="S146">
        <v>8</v>
      </c>
      <c r="T146">
        <v>5</v>
      </c>
      <c r="U146">
        <v>1981</v>
      </c>
      <c r="V14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46">
        <v>1981</v>
      </c>
      <c r="X146" t="s">
        <v>152</v>
      </c>
      <c r="Y146" t="s">
        <v>196</v>
      </c>
      <c r="Z146" t="s">
        <v>96</v>
      </c>
      <c r="AA146" t="s">
        <v>96</v>
      </c>
      <c r="AB146" t="s">
        <v>117</v>
      </c>
      <c r="AC146">
        <v>0</v>
      </c>
      <c r="AD146" t="s">
        <v>97</v>
      </c>
      <c r="AE146" t="s">
        <v>98</v>
      </c>
      <c r="AF146" t="s">
        <v>99</v>
      </c>
      <c r="AG146" t="s">
        <v>97</v>
      </c>
      <c r="AH146" t="s">
        <v>98</v>
      </c>
      <c r="AI146" t="s">
        <v>100</v>
      </c>
      <c r="AJ146" t="s">
        <v>119</v>
      </c>
      <c r="AK146">
        <v>1104</v>
      </c>
      <c r="AL146" t="s">
        <v>102</v>
      </c>
      <c r="AM146">
        <v>0</v>
      </c>
      <c r="AN146">
        <v>1420</v>
      </c>
      <c r="AO146">
        <v>2524</v>
      </c>
      <c r="AP146" t="s">
        <v>103</v>
      </c>
      <c r="AQ146" t="s">
        <v>98</v>
      </c>
      <c r="AR146" t="s">
        <v>105</v>
      </c>
      <c r="AS146" t="s">
        <v>106</v>
      </c>
      <c r="AT146">
        <v>2524</v>
      </c>
      <c r="AU146">
        <v>0</v>
      </c>
      <c r="AV146">
        <v>0</v>
      </c>
      <c r="AW146">
        <f>ROUND(SUM(RawData[[#This Row],[TotalBsmtSF]],RawData[[#This Row],[1stFlrSF]],RawData[[#This Row],[2ndFlrSF]]),-2)</f>
        <v>5000</v>
      </c>
      <c r="AX146">
        <v>2524</v>
      </c>
      <c r="AY146">
        <v>1</v>
      </c>
      <c r="AZ146">
        <v>0</v>
      </c>
      <c r="BA146">
        <v>2</v>
      </c>
      <c r="BB146">
        <v>1</v>
      </c>
      <c r="BC146">
        <v>4</v>
      </c>
      <c r="BD146">
        <v>1</v>
      </c>
      <c r="BE146" t="s">
        <v>97</v>
      </c>
      <c r="BF146">
        <v>9</v>
      </c>
      <c r="BG146" t="s">
        <v>107</v>
      </c>
      <c r="BH146">
        <v>1</v>
      </c>
      <c r="BI146" t="s">
        <v>97</v>
      </c>
      <c r="BJ146" t="s">
        <v>108</v>
      </c>
      <c r="BK146">
        <v>1981</v>
      </c>
      <c r="BL146" t="s">
        <v>157</v>
      </c>
      <c r="BM146">
        <v>2</v>
      </c>
      <c r="BN146">
        <v>542</v>
      </c>
      <c r="BO146" t="s">
        <v>98</v>
      </c>
      <c r="BP146" t="s">
        <v>98</v>
      </c>
      <c r="BQ146" t="s">
        <v>105</v>
      </c>
      <c r="BR146">
        <v>474</v>
      </c>
      <c r="BS146">
        <v>120</v>
      </c>
      <c r="BT146">
        <v>0</v>
      </c>
      <c r="BU146">
        <v>0</v>
      </c>
      <c r="BV146">
        <v>0</v>
      </c>
      <c r="BW146">
        <v>0</v>
      </c>
      <c r="BX146" t="s">
        <v>83</v>
      </c>
      <c r="BY146" t="s">
        <v>134</v>
      </c>
      <c r="BZ146" t="s">
        <v>83</v>
      </c>
      <c r="CA146">
        <v>0</v>
      </c>
      <c r="CB146">
        <v>7</v>
      </c>
      <c r="CC146">
        <v>2009</v>
      </c>
      <c r="CD146" t="s">
        <v>110</v>
      </c>
      <c r="CE146" t="s">
        <v>111</v>
      </c>
      <c r="CF146" s="8">
        <v>278000</v>
      </c>
      <c r="CG146" s="8">
        <f>RawData[[#This Row],[SalePrice]]/RawData[[#This Row],[TotalSF Rounded]]</f>
        <v>55.6</v>
      </c>
      <c r="CH146" s="8">
        <f>ROUND(RawData[[#This Row],[$/sqft]],-1)</f>
        <v>60</v>
      </c>
    </row>
    <row r="147" spans="1:86" x14ac:dyDescent="0.2">
      <c r="A147">
        <v>1289</v>
      </c>
      <c r="B147">
        <v>120</v>
      </c>
      <c r="C147" t="s">
        <v>81</v>
      </c>
      <c r="D147">
        <v>40</v>
      </c>
      <c r="E147">
        <v>5664</v>
      </c>
      <c r="F147" s="19">
        <f>ROUND((RawData[[#This Row],[LotArea]]/43560), 2)</f>
        <v>0.13</v>
      </c>
      <c r="G147" t="s">
        <v>82</v>
      </c>
      <c r="H147" t="s">
        <v>83</v>
      </c>
      <c r="I147" t="s">
        <v>120</v>
      </c>
      <c r="J147" t="s">
        <v>85</v>
      </c>
      <c r="K147" t="s">
        <v>86</v>
      </c>
      <c r="L147" t="s">
        <v>87</v>
      </c>
      <c r="M147" t="s">
        <v>88</v>
      </c>
      <c r="N147" t="s">
        <v>200</v>
      </c>
      <c r="O147" t="s">
        <v>90</v>
      </c>
      <c r="P147" t="s">
        <v>90</v>
      </c>
      <c r="Q147" t="s">
        <v>179</v>
      </c>
      <c r="R147" t="s">
        <v>115</v>
      </c>
      <c r="S147">
        <v>8</v>
      </c>
      <c r="T147">
        <v>5</v>
      </c>
      <c r="U147">
        <v>2000</v>
      </c>
      <c r="V14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47">
        <v>2000</v>
      </c>
      <c r="X147" t="s">
        <v>93</v>
      </c>
      <c r="Y147" t="s">
        <v>94</v>
      </c>
      <c r="Z147" t="s">
        <v>180</v>
      </c>
      <c r="AA147" t="s">
        <v>181</v>
      </c>
      <c r="AB147" t="s">
        <v>117</v>
      </c>
      <c r="AC147">
        <v>0</v>
      </c>
      <c r="AD147" t="s">
        <v>97</v>
      </c>
      <c r="AE147" t="s">
        <v>98</v>
      </c>
      <c r="AF147" t="s">
        <v>99</v>
      </c>
      <c r="AG147" t="s">
        <v>97</v>
      </c>
      <c r="AH147" t="s">
        <v>98</v>
      </c>
      <c r="AI147" t="s">
        <v>100</v>
      </c>
      <c r="AJ147" t="s">
        <v>101</v>
      </c>
      <c r="AK147">
        <v>1158</v>
      </c>
      <c r="AL147" t="s">
        <v>102</v>
      </c>
      <c r="AM147">
        <v>0</v>
      </c>
      <c r="AN147">
        <v>343</v>
      </c>
      <c r="AO147">
        <v>1501</v>
      </c>
      <c r="AP147" t="s">
        <v>103</v>
      </c>
      <c r="AQ147" t="s">
        <v>104</v>
      </c>
      <c r="AR147" t="s">
        <v>105</v>
      </c>
      <c r="AS147" t="s">
        <v>106</v>
      </c>
      <c r="AT147">
        <v>1659</v>
      </c>
      <c r="AU147">
        <v>0</v>
      </c>
      <c r="AV147">
        <v>0</v>
      </c>
      <c r="AW147">
        <f>ROUND(SUM(RawData[[#This Row],[TotalBsmtSF]],RawData[[#This Row],[1stFlrSF]],RawData[[#This Row],[2ndFlrSF]]),-2)</f>
        <v>3200</v>
      </c>
      <c r="AX147">
        <v>1659</v>
      </c>
      <c r="AY147">
        <v>1</v>
      </c>
      <c r="AZ147">
        <v>0</v>
      </c>
      <c r="BA147">
        <v>2</v>
      </c>
      <c r="BB147">
        <v>0</v>
      </c>
      <c r="BC147">
        <v>2</v>
      </c>
      <c r="BD147">
        <v>1</v>
      </c>
      <c r="BE147" t="s">
        <v>104</v>
      </c>
      <c r="BF147">
        <v>5</v>
      </c>
      <c r="BG147" t="s">
        <v>107</v>
      </c>
      <c r="BH147">
        <v>1</v>
      </c>
      <c r="BI147" t="s">
        <v>104</v>
      </c>
      <c r="BJ147" t="s">
        <v>108</v>
      </c>
      <c r="BK147">
        <v>2000</v>
      </c>
      <c r="BL147" t="s">
        <v>157</v>
      </c>
      <c r="BM147">
        <v>2</v>
      </c>
      <c r="BN147">
        <v>499</v>
      </c>
      <c r="BO147" t="s">
        <v>98</v>
      </c>
      <c r="BP147" t="s">
        <v>98</v>
      </c>
      <c r="BQ147" t="s">
        <v>105</v>
      </c>
      <c r="BR147">
        <v>212</v>
      </c>
      <c r="BS147">
        <v>59</v>
      </c>
      <c r="BT147">
        <v>0</v>
      </c>
      <c r="BU147">
        <v>0</v>
      </c>
      <c r="BV147">
        <v>0</v>
      </c>
      <c r="BW147">
        <v>0</v>
      </c>
      <c r="BX147" t="s">
        <v>83</v>
      </c>
      <c r="BY147" t="s">
        <v>83</v>
      </c>
      <c r="BZ147" t="s">
        <v>83</v>
      </c>
      <c r="CA147">
        <v>0</v>
      </c>
      <c r="CB147">
        <v>10</v>
      </c>
      <c r="CC147">
        <v>2009</v>
      </c>
      <c r="CD147" t="s">
        <v>110</v>
      </c>
      <c r="CE147" t="s">
        <v>111</v>
      </c>
      <c r="CF147" s="8">
        <v>278000</v>
      </c>
      <c r="CG147" s="8">
        <f>RawData[[#This Row],[SalePrice]]/RawData[[#This Row],[TotalSF Rounded]]</f>
        <v>86.875</v>
      </c>
      <c r="CH147" s="8">
        <f>ROUND(RawData[[#This Row],[$/sqft]],-1)</f>
        <v>90</v>
      </c>
    </row>
    <row r="148" spans="1:86" x14ac:dyDescent="0.2">
      <c r="A148">
        <v>35</v>
      </c>
      <c r="B148">
        <v>120</v>
      </c>
      <c r="C148" t="s">
        <v>81</v>
      </c>
      <c r="D148">
        <v>60</v>
      </c>
      <c r="E148">
        <v>7313</v>
      </c>
      <c r="F148" s="19">
        <f>ROUND((RawData[[#This Row],[LotArea]]/43560), 2)</f>
        <v>0.17</v>
      </c>
      <c r="G148" t="s">
        <v>82</v>
      </c>
      <c r="H148" t="s">
        <v>83</v>
      </c>
      <c r="I148" t="s">
        <v>84</v>
      </c>
      <c r="J148" t="s">
        <v>85</v>
      </c>
      <c r="K148" t="s">
        <v>86</v>
      </c>
      <c r="L148" t="s">
        <v>87</v>
      </c>
      <c r="M148" t="s">
        <v>88</v>
      </c>
      <c r="N148" t="s">
        <v>154</v>
      </c>
      <c r="O148" t="s">
        <v>90</v>
      </c>
      <c r="P148" t="s">
        <v>90</v>
      </c>
      <c r="Q148" t="s">
        <v>179</v>
      </c>
      <c r="R148" t="s">
        <v>115</v>
      </c>
      <c r="S148">
        <v>9</v>
      </c>
      <c r="T148">
        <v>5</v>
      </c>
      <c r="U148">
        <v>2005</v>
      </c>
      <c r="V14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48">
        <v>2005</v>
      </c>
      <c r="X148" t="s">
        <v>152</v>
      </c>
      <c r="Y148" t="s">
        <v>94</v>
      </c>
      <c r="Z148" t="s">
        <v>116</v>
      </c>
      <c r="AA148" t="s">
        <v>116</v>
      </c>
      <c r="AB148" t="s">
        <v>96</v>
      </c>
      <c r="AC148">
        <v>246</v>
      </c>
      <c r="AD148" t="s">
        <v>104</v>
      </c>
      <c r="AE148" t="s">
        <v>98</v>
      </c>
      <c r="AF148" t="s">
        <v>99</v>
      </c>
      <c r="AG148" t="s">
        <v>104</v>
      </c>
      <c r="AH148" t="s">
        <v>98</v>
      </c>
      <c r="AI148" t="s">
        <v>100</v>
      </c>
      <c r="AJ148" t="s">
        <v>101</v>
      </c>
      <c r="AK148">
        <v>1153</v>
      </c>
      <c r="AL148" t="s">
        <v>102</v>
      </c>
      <c r="AM148">
        <v>0</v>
      </c>
      <c r="AN148">
        <v>408</v>
      </c>
      <c r="AO148">
        <v>1561</v>
      </c>
      <c r="AP148" t="s">
        <v>103</v>
      </c>
      <c r="AQ148" t="s">
        <v>104</v>
      </c>
      <c r="AR148" t="s">
        <v>105</v>
      </c>
      <c r="AS148" t="s">
        <v>106</v>
      </c>
      <c r="AT148">
        <v>1561</v>
      </c>
      <c r="AU148">
        <v>0</v>
      </c>
      <c r="AV148">
        <v>0</v>
      </c>
      <c r="AW148">
        <f>ROUND(SUM(RawData[[#This Row],[TotalBsmtSF]],RawData[[#This Row],[1stFlrSF]],RawData[[#This Row],[2ndFlrSF]]),-2)</f>
        <v>3100</v>
      </c>
      <c r="AX148">
        <v>1561</v>
      </c>
      <c r="AY148">
        <v>1</v>
      </c>
      <c r="AZ148">
        <v>0</v>
      </c>
      <c r="BA148">
        <v>2</v>
      </c>
      <c r="BB148">
        <v>0</v>
      </c>
      <c r="BC148">
        <v>2</v>
      </c>
      <c r="BD148">
        <v>1</v>
      </c>
      <c r="BE148" t="s">
        <v>104</v>
      </c>
      <c r="BF148">
        <v>6</v>
      </c>
      <c r="BG148" t="s">
        <v>107</v>
      </c>
      <c r="BH148">
        <v>1</v>
      </c>
      <c r="BI148" t="s">
        <v>97</v>
      </c>
      <c r="BJ148" t="s">
        <v>108</v>
      </c>
      <c r="BK148">
        <v>2005</v>
      </c>
      <c r="BL148" t="s">
        <v>157</v>
      </c>
      <c r="BM148">
        <v>2</v>
      </c>
      <c r="BN148">
        <v>556</v>
      </c>
      <c r="BO148" t="s">
        <v>98</v>
      </c>
      <c r="BP148" t="s">
        <v>98</v>
      </c>
      <c r="BQ148" t="s">
        <v>105</v>
      </c>
      <c r="BR148">
        <v>203</v>
      </c>
      <c r="BS148">
        <v>47</v>
      </c>
      <c r="BT148">
        <v>0</v>
      </c>
      <c r="BU148">
        <v>0</v>
      </c>
      <c r="BV148">
        <v>0</v>
      </c>
      <c r="BW148">
        <v>0</v>
      </c>
      <c r="BX148" t="s">
        <v>83</v>
      </c>
      <c r="BY148" t="s">
        <v>83</v>
      </c>
      <c r="BZ148" t="s">
        <v>83</v>
      </c>
      <c r="CA148">
        <v>0</v>
      </c>
      <c r="CB148">
        <v>8</v>
      </c>
      <c r="CC148">
        <v>2007</v>
      </c>
      <c r="CD148" t="s">
        <v>110</v>
      </c>
      <c r="CE148" t="s">
        <v>111</v>
      </c>
      <c r="CF148" s="8">
        <v>277500</v>
      </c>
      <c r="CG148" s="8">
        <f>RawData[[#This Row],[SalePrice]]/RawData[[#This Row],[TotalSF Rounded]]</f>
        <v>89.516129032258064</v>
      </c>
      <c r="CH148" s="8">
        <f>ROUND(RawData[[#This Row],[$/sqft]],-1)</f>
        <v>90</v>
      </c>
    </row>
    <row r="149" spans="1:86" x14ac:dyDescent="0.2">
      <c r="A149">
        <v>250</v>
      </c>
      <c r="B149">
        <v>50</v>
      </c>
      <c r="C149" t="s">
        <v>81</v>
      </c>
      <c r="D149" t="s">
        <v>83</v>
      </c>
      <c r="E149">
        <v>159000</v>
      </c>
      <c r="F149" s="19">
        <f>ROUND((RawData[[#This Row],[LotArea]]/43560), 2)</f>
        <v>3.65</v>
      </c>
      <c r="G149" t="s">
        <v>82</v>
      </c>
      <c r="H149" t="s">
        <v>83</v>
      </c>
      <c r="I149" t="s">
        <v>160</v>
      </c>
      <c r="J149" t="s">
        <v>195</v>
      </c>
      <c r="K149" t="s">
        <v>86</v>
      </c>
      <c r="L149" t="s">
        <v>166</v>
      </c>
      <c r="M149" t="s">
        <v>213</v>
      </c>
      <c r="N149" t="s">
        <v>205</v>
      </c>
      <c r="O149" t="s">
        <v>90</v>
      </c>
      <c r="P149" t="s">
        <v>90</v>
      </c>
      <c r="Q149" t="s">
        <v>91</v>
      </c>
      <c r="R149" t="s">
        <v>132</v>
      </c>
      <c r="S149">
        <v>6</v>
      </c>
      <c r="T149">
        <v>7</v>
      </c>
      <c r="U149">
        <v>1958</v>
      </c>
      <c r="V14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49">
        <v>2006</v>
      </c>
      <c r="X149" t="s">
        <v>93</v>
      </c>
      <c r="Y149" t="s">
        <v>94</v>
      </c>
      <c r="Z149" t="s">
        <v>124</v>
      </c>
      <c r="AA149" t="s">
        <v>140</v>
      </c>
      <c r="AB149" t="s">
        <v>207</v>
      </c>
      <c r="AC149">
        <v>472</v>
      </c>
      <c r="AD149" t="s">
        <v>97</v>
      </c>
      <c r="AE149" t="s">
        <v>98</v>
      </c>
      <c r="AF149" t="s">
        <v>118</v>
      </c>
      <c r="AG149" t="s">
        <v>97</v>
      </c>
      <c r="AH149" t="s">
        <v>98</v>
      </c>
      <c r="AI149" t="s">
        <v>97</v>
      </c>
      <c r="AJ149" t="s">
        <v>153</v>
      </c>
      <c r="AK149">
        <v>697</v>
      </c>
      <c r="AL149" t="s">
        <v>102</v>
      </c>
      <c r="AM149">
        <v>0</v>
      </c>
      <c r="AN149">
        <v>747</v>
      </c>
      <c r="AO149">
        <v>1444</v>
      </c>
      <c r="AP149" t="s">
        <v>103</v>
      </c>
      <c r="AQ149" t="s">
        <v>97</v>
      </c>
      <c r="AR149" t="s">
        <v>105</v>
      </c>
      <c r="AS149" t="s">
        <v>106</v>
      </c>
      <c r="AT149">
        <v>1444</v>
      </c>
      <c r="AU149">
        <v>700</v>
      </c>
      <c r="AV149">
        <v>0</v>
      </c>
      <c r="AW149">
        <f>ROUND(SUM(RawData[[#This Row],[TotalBsmtSF]],RawData[[#This Row],[1stFlrSF]],RawData[[#This Row],[2ndFlrSF]]),-2)</f>
        <v>3600</v>
      </c>
      <c r="AX149">
        <v>2144</v>
      </c>
      <c r="AY149">
        <v>0</v>
      </c>
      <c r="AZ149">
        <v>1</v>
      </c>
      <c r="BA149">
        <v>2</v>
      </c>
      <c r="BB149">
        <v>0</v>
      </c>
      <c r="BC149">
        <v>4</v>
      </c>
      <c r="BD149">
        <v>1</v>
      </c>
      <c r="BE149" t="s">
        <v>97</v>
      </c>
      <c r="BF149">
        <v>7</v>
      </c>
      <c r="BG149" t="s">
        <v>107</v>
      </c>
      <c r="BH149">
        <v>2</v>
      </c>
      <c r="BI149" t="s">
        <v>98</v>
      </c>
      <c r="BJ149" t="s">
        <v>108</v>
      </c>
      <c r="BK149">
        <v>1958</v>
      </c>
      <c r="BL149" t="s">
        <v>157</v>
      </c>
      <c r="BM149">
        <v>2</v>
      </c>
      <c r="BN149">
        <v>389</v>
      </c>
      <c r="BO149" t="s">
        <v>98</v>
      </c>
      <c r="BP149" t="s">
        <v>98</v>
      </c>
      <c r="BQ149" t="s">
        <v>105</v>
      </c>
      <c r="BR149">
        <v>0</v>
      </c>
      <c r="BS149">
        <v>98</v>
      </c>
      <c r="BT149">
        <v>0</v>
      </c>
      <c r="BU149">
        <v>0</v>
      </c>
      <c r="BV149">
        <v>0</v>
      </c>
      <c r="BW149">
        <v>0</v>
      </c>
      <c r="BX149" t="s">
        <v>83</v>
      </c>
      <c r="BY149" t="s">
        <v>83</v>
      </c>
      <c r="BZ149" t="s">
        <v>135</v>
      </c>
      <c r="CA149">
        <v>500</v>
      </c>
      <c r="CB149">
        <v>6</v>
      </c>
      <c r="CC149">
        <v>2007</v>
      </c>
      <c r="CD149" t="s">
        <v>110</v>
      </c>
      <c r="CE149" t="s">
        <v>111</v>
      </c>
      <c r="CF149" s="8">
        <v>277000</v>
      </c>
      <c r="CG149" s="8">
        <f>RawData[[#This Row],[SalePrice]]/RawData[[#This Row],[TotalSF Rounded]]</f>
        <v>76.944444444444443</v>
      </c>
      <c r="CH149" s="8">
        <f>ROUND(RawData[[#This Row],[$/sqft]],-1)</f>
        <v>80</v>
      </c>
    </row>
    <row r="150" spans="1:86" x14ac:dyDescent="0.2">
      <c r="A150">
        <v>209</v>
      </c>
      <c r="B150">
        <v>60</v>
      </c>
      <c r="C150" t="s">
        <v>81</v>
      </c>
      <c r="D150" t="s">
        <v>83</v>
      </c>
      <c r="E150">
        <v>14364</v>
      </c>
      <c r="F150" s="19">
        <f>ROUND((RawData[[#This Row],[LotArea]]/43560), 2)</f>
        <v>0.33</v>
      </c>
      <c r="G150" t="s">
        <v>82</v>
      </c>
      <c r="H150" t="s">
        <v>83</v>
      </c>
      <c r="I150" t="s">
        <v>120</v>
      </c>
      <c r="J150" t="s">
        <v>195</v>
      </c>
      <c r="K150" t="s">
        <v>86</v>
      </c>
      <c r="L150" t="s">
        <v>87</v>
      </c>
      <c r="M150" t="s">
        <v>194</v>
      </c>
      <c r="N150" t="s">
        <v>170</v>
      </c>
      <c r="O150" t="s">
        <v>90</v>
      </c>
      <c r="P150" t="s">
        <v>90</v>
      </c>
      <c r="Q150" t="s">
        <v>91</v>
      </c>
      <c r="R150" t="s">
        <v>92</v>
      </c>
      <c r="S150">
        <v>7</v>
      </c>
      <c r="T150">
        <v>5</v>
      </c>
      <c r="U150">
        <v>1988</v>
      </c>
      <c r="V15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50">
        <v>1989</v>
      </c>
      <c r="X150" t="s">
        <v>93</v>
      </c>
      <c r="Y150" t="s">
        <v>94</v>
      </c>
      <c r="Z150" t="s">
        <v>161</v>
      </c>
      <c r="AA150" t="s">
        <v>161</v>
      </c>
      <c r="AB150" t="s">
        <v>96</v>
      </c>
      <c r="AC150">
        <v>128</v>
      </c>
      <c r="AD150" t="s">
        <v>97</v>
      </c>
      <c r="AE150" t="s">
        <v>98</v>
      </c>
      <c r="AF150" t="s">
        <v>118</v>
      </c>
      <c r="AG150" t="s">
        <v>97</v>
      </c>
      <c r="AH150" t="s">
        <v>98</v>
      </c>
      <c r="AI150" t="s">
        <v>97</v>
      </c>
      <c r="AJ150" t="s">
        <v>101</v>
      </c>
      <c r="AK150">
        <v>1065</v>
      </c>
      <c r="AL150" t="s">
        <v>102</v>
      </c>
      <c r="AM150">
        <v>0</v>
      </c>
      <c r="AN150">
        <v>92</v>
      </c>
      <c r="AO150">
        <v>1157</v>
      </c>
      <c r="AP150" t="s">
        <v>103</v>
      </c>
      <c r="AQ150" t="s">
        <v>104</v>
      </c>
      <c r="AR150" t="s">
        <v>105</v>
      </c>
      <c r="AS150" t="s">
        <v>106</v>
      </c>
      <c r="AT150">
        <v>1180</v>
      </c>
      <c r="AU150">
        <v>882</v>
      </c>
      <c r="AV150">
        <v>0</v>
      </c>
      <c r="AW150">
        <f>ROUND(SUM(RawData[[#This Row],[TotalBsmtSF]],RawData[[#This Row],[1stFlrSF]],RawData[[#This Row],[2ndFlrSF]]),-2)</f>
        <v>3200</v>
      </c>
      <c r="AX150">
        <v>2062</v>
      </c>
      <c r="AY150">
        <v>1</v>
      </c>
      <c r="AZ150">
        <v>0</v>
      </c>
      <c r="BA150">
        <v>2</v>
      </c>
      <c r="BB150">
        <v>1</v>
      </c>
      <c r="BC150">
        <v>3</v>
      </c>
      <c r="BD150">
        <v>1</v>
      </c>
      <c r="BE150" t="s">
        <v>98</v>
      </c>
      <c r="BF150">
        <v>7</v>
      </c>
      <c r="BG150" t="s">
        <v>107</v>
      </c>
      <c r="BH150">
        <v>1</v>
      </c>
      <c r="BI150" t="s">
        <v>97</v>
      </c>
      <c r="BJ150" t="s">
        <v>108</v>
      </c>
      <c r="BK150">
        <v>1988</v>
      </c>
      <c r="BL150" t="s">
        <v>157</v>
      </c>
      <c r="BM150">
        <v>2</v>
      </c>
      <c r="BN150">
        <v>454</v>
      </c>
      <c r="BO150" t="s">
        <v>98</v>
      </c>
      <c r="BP150" t="s">
        <v>98</v>
      </c>
      <c r="BQ150" t="s">
        <v>105</v>
      </c>
      <c r="BR150">
        <v>60</v>
      </c>
      <c r="BS150">
        <v>55</v>
      </c>
      <c r="BT150">
        <v>0</v>
      </c>
      <c r="BU150">
        <v>0</v>
      </c>
      <c r="BV150">
        <v>154</v>
      </c>
      <c r="BW150">
        <v>0</v>
      </c>
      <c r="BX150" t="s">
        <v>83</v>
      </c>
      <c r="BY150" t="s">
        <v>83</v>
      </c>
      <c r="BZ150" t="s">
        <v>83</v>
      </c>
      <c r="CA150">
        <v>0</v>
      </c>
      <c r="CB150">
        <v>4</v>
      </c>
      <c r="CC150">
        <v>2007</v>
      </c>
      <c r="CD150" t="s">
        <v>110</v>
      </c>
      <c r="CE150" t="s">
        <v>111</v>
      </c>
      <c r="CF150" s="8">
        <v>277000</v>
      </c>
      <c r="CG150" s="8">
        <f>RawData[[#This Row],[SalePrice]]/RawData[[#This Row],[TotalSF Rounded]]</f>
        <v>86.5625</v>
      </c>
      <c r="CH150" s="8">
        <f>ROUND(RawData[[#This Row],[$/sqft]],-1)</f>
        <v>90</v>
      </c>
    </row>
    <row r="151" spans="1:86" x14ac:dyDescent="0.2">
      <c r="A151">
        <v>262</v>
      </c>
      <c r="B151">
        <v>60</v>
      </c>
      <c r="C151" t="s">
        <v>81</v>
      </c>
      <c r="D151">
        <v>69</v>
      </c>
      <c r="E151">
        <v>9588</v>
      </c>
      <c r="F151" s="19">
        <f>ROUND((RawData[[#This Row],[LotArea]]/43560), 2)</f>
        <v>0.22</v>
      </c>
      <c r="G151" t="s">
        <v>82</v>
      </c>
      <c r="H151" t="s">
        <v>83</v>
      </c>
      <c r="I151" t="s">
        <v>120</v>
      </c>
      <c r="J151" t="s">
        <v>85</v>
      </c>
      <c r="K151" t="s">
        <v>86</v>
      </c>
      <c r="L151" t="s">
        <v>87</v>
      </c>
      <c r="M151" t="s">
        <v>88</v>
      </c>
      <c r="N151" t="s">
        <v>89</v>
      </c>
      <c r="O151" t="s">
        <v>90</v>
      </c>
      <c r="P151" t="s">
        <v>90</v>
      </c>
      <c r="Q151" t="s">
        <v>91</v>
      </c>
      <c r="R151" t="s">
        <v>92</v>
      </c>
      <c r="S151">
        <v>8</v>
      </c>
      <c r="T151">
        <v>5</v>
      </c>
      <c r="U151">
        <v>2007</v>
      </c>
      <c r="V15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51">
        <v>2007</v>
      </c>
      <c r="X151" t="s">
        <v>93</v>
      </c>
      <c r="Y151" t="s">
        <v>94</v>
      </c>
      <c r="Z151" t="s">
        <v>180</v>
      </c>
      <c r="AA151" t="s">
        <v>181</v>
      </c>
      <c r="AB151" t="s">
        <v>137</v>
      </c>
      <c r="AC151">
        <v>270</v>
      </c>
      <c r="AD151" t="s">
        <v>97</v>
      </c>
      <c r="AE151" t="s">
        <v>98</v>
      </c>
      <c r="AF151" t="s">
        <v>99</v>
      </c>
      <c r="AG151" t="s">
        <v>104</v>
      </c>
      <c r="AH151" t="s">
        <v>98</v>
      </c>
      <c r="AI151" t="s">
        <v>100</v>
      </c>
      <c r="AJ151" t="s">
        <v>102</v>
      </c>
      <c r="AK151">
        <v>0</v>
      </c>
      <c r="AL151" t="s">
        <v>102</v>
      </c>
      <c r="AM151">
        <v>0</v>
      </c>
      <c r="AN151">
        <v>1482</v>
      </c>
      <c r="AO151">
        <v>1482</v>
      </c>
      <c r="AP151" t="s">
        <v>103</v>
      </c>
      <c r="AQ151" t="s">
        <v>104</v>
      </c>
      <c r="AR151" t="s">
        <v>105</v>
      </c>
      <c r="AS151" t="s">
        <v>106</v>
      </c>
      <c r="AT151">
        <v>1482</v>
      </c>
      <c r="AU151">
        <v>1092</v>
      </c>
      <c r="AV151">
        <v>0</v>
      </c>
      <c r="AW151">
        <f>ROUND(SUM(RawData[[#This Row],[TotalBsmtSF]],RawData[[#This Row],[1stFlrSF]],RawData[[#This Row],[2ndFlrSF]]),-2)</f>
        <v>4100</v>
      </c>
      <c r="AX151">
        <v>2574</v>
      </c>
      <c r="AY151">
        <v>0</v>
      </c>
      <c r="AZ151">
        <v>0</v>
      </c>
      <c r="BA151">
        <v>2</v>
      </c>
      <c r="BB151">
        <v>1</v>
      </c>
      <c r="BC151">
        <v>3</v>
      </c>
      <c r="BD151">
        <v>1</v>
      </c>
      <c r="BE151" t="s">
        <v>104</v>
      </c>
      <c r="BF151">
        <v>10</v>
      </c>
      <c r="BG151" t="s">
        <v>107</v>
      </c>
      <c r="BH151">
        <v>1</v>
      </c>
      <c r="BI151" t="s">
        <v>97</v>
      </c>
      <c r="BJ151" t="s">
        <v>156</v>
      </c>
      <c r="BK151">
        <v>2007</v>
      </c>
      <c r="BL151" t="s">
        <v>157</v>
      </c>
      <c r="BM151">
        <v>3</v>
      </c>
      <c r="BN151">
        <v>868</v>
      </c>
      <c r="BO151" t="s">
        <v>98</v>
      </c>
      <c r="BP151" t="s">
        <v>98</v>
      </c>
      <c r="BQ151" t="s">
        <v>105</v>
      </c>
      <c r="BR151">
        <v>0</v>
      </c>
      <c r="BS151">
        <v>148</v>
      </c>
      <c r="BT151">
        <v>0</v>
      </c>
      <c r="BU151">
        <v>0</v>
      </c>
      <c r="BV151">
        <v>0</v>
      </c>
      <c r="BW151">
        <v>0</v>
      </c>
      <c r="BX151" t="s">
        <v>83</v>
      </c>
      <c r="BY151" t="s">
        <v>83</v>
      </c>
      <c r="BZ151" t="s">
        <v>83</v>
      </c>
      <c r="CA151">
        <v>0</v>
      </c>
      <c r="CB151">
        <v>11</v>
      </c>
      <c r="CC151">
        <v>2007</v>
      </c>
      <c r="CD151" t="s">
        <v>158</v>
      </c>
      <c r="CE151" t="s">
        <v>159</v>
      </c>
      <c r="CF151" s="8">
        <v>276000</v>
      </c>
      <c r="CG151" s="8">
        <f>RawData[[#This Row],[SalePrice]]/RawData[[#This Row],[TotalSF Rounded]]</f>
        <v>67.317073170731703</v>
      </c>
      <c r="CH151" s="8">
        <f>ROUND(RawData[[#This Row],[$/sqft]],-1)</f>
        <v>70</v>
      </c>
    </row>
    <row r="152" spans="1:86" x14ac:dyDescent="0.2">
      <c r="A152">
        <v>754</v>
      </c>
      <c r="B152">
        <v>60</v>
      </c>
      <c r="C152" t="s">
        <v>81</v>
      </c>
      <c r="D152">
        <v>80</v>
      </c>
      <c r="E152">
        <v>10240</v>
      </c>
      <c r="F152" s="19">
        <f>ROUND((RawData[[#This Row],[LotArea]]/43560), 2)</f>
        <v>0.24</v>
      </c>
      <c r="G152" t="s">
        <v>82</v>
      </c>
      <c r="H152" t="s">
        <v>83</v>
      </c>
      <c r="I152" t="s">
        <v>84</v>
      </c>
      <c r="J152" t="s">
        <v>85</v>
      </c>
      <c r="K152" t="s">
        <v>86</v>
      </c>
      <c r="L152" t="s">
        <v>87</v>
      </c>
      <c r="M152" t="s">
        <v>88</v>
      </c>
      <c r="N152" t="s">
        <v>154</v>
      </c>
      <c r="O152" t="s">
        <v>90</v>
      </c>
      <c r="P152" t="s">
        <v>90</v>
      </c>
      <c r="Q152" t="s">
        <v>91</v>
      </c>
      <c r="R152" t="s">
        <v>92</v>
      </c>
      <c r="S152">
        <v>8</v>
      </c>
      <c r="T152">
        <v>5</v>
      </c>
      <c r="U152">
        <v>2005</v>
      </c>
      <c r="V15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52">
        <v>2005</v>
      </c>
      <c r="X152" t="s">
        <v>93</v>
      </c>
      <c r="Y152" t="s">
        <v>94</v>
      </c>
      <c r="Z152" t="s">
        <v>95</v>
      </c>
      <c r="AA152" t="s">
        <v>95</v>
      </c>
      <c r="AB152" t="s">
        <v>96</v>
      </c>
      <c r="AC152">
        <v>178</v>
      </c>
      <c r="AD152" t="s">
        <v>97</v>
      </c>
      <c r="AE152" t="s">
        <v>98</v>
      </c>
      <c r="AF152" t="s">
        <v>99</v>
      </c>
      <c r="AG152" t="s">
        <v>97</v>
      </c>
      <c r="AH152" t="s">
        <v>98</v>
      </c>
      <c r="AI152" t="s">
        <v>121</v>
      </c>
      <c r="AJ152" t="s">
        <v>102</v>
      </c>
      <c r="AK152">
        <v>0</v>
      </c>
      <c r="AL152" t="s">
        <v>102</v>
      </c>
      <c r="AM152">
        <v>0</v>
      </c>
      <c r="AN152">
        <v>1030</v>
      </c>
      <c r="AO152">
        <v>1030</v>
      </c>
      <c r="AP152" t="s">
        <v>103</v>
      </c>
      <c r="AQ152" t="s">
        <v>97</v>
      </c>
      <c r="AR152" t="s">
        <v>105</v>
      </c>
      <c r="AS152" t="s">
        <v>106</v>
      </c>
      <c r="AT152">
        <v>1038</v>
      </c>
      <c r="AU152">
        <v>1060</v>
      </c>
      <c r="AV152">
        <v>0</v>
      </c>
      <c r="AW152">
        <f>ROUND(SUM(RawData[[#This Row],[TotalBsmtSF]],RawData[[#This Row],[1stFlrSF]],RawData[[#This Row],[2ndFlrSF]]),-2)</f>
        <v>3100</v>
      </c>
      <c r="AX152">
        <v>2098</v>
      </c>
      <c r="AY152">
        <v>0</v>
      </c>
      <c r="AZ152">
        <v>0</v>
      </c>
      <c r="BA152">
        <v>2</v>
      </c>
      <c r="BB152">
        <v>1</v>
      </c>
      <c r="BC152">
        <v>3</v>
      </c>
      <c r="BD152">
        <v>1</v>
      </c>
      <c r="BE152" t="s">
        <v>104</v>
      </c>
      <c r="BF152">
        <v>8</v>
      </c>
      <c r="BG152" t="s">
        <v>107</v>
      </c>
      <c r="BH152">
        <v>1</v>
      </c>
      <c r="BI152" t="s">
        <v>97</v>
      </c>
      <c r="BJ152" t="s">
        <v>108</v>
      </c>
      <c r="BK152">
        <v>2005</v>
      </c>
      <c r="BL152" t="s">
        <v>109</v>
      </c>
      <c r="BM152">
        <v>3</v>
      </c>
      <c r="BN152">
        <v>878</v>
      </c>
      <c r="BO152" t="s">
        <v>98</v>
      </c>
      <c r="BP152" t="s">
        <v>98</v>
      </c>
      <c r="BQ152" t="s">
        <v>105</v>
      </c>
      <c r="BR152">
        <v>192</v>
      </c>
      <c r="BS152">
        <v>52</v>
      </c>
      <c r="BT152">
        <v>0</v>
      </c>
      <c r="BU152">
        <v>0</v>
      </c>
      <c r="BV152">
        <v>0</v>
      </c>
      <c r="BW152">
        <v>0</v>
      </c>
      <c r="BX152" t="s">
        <v>83</v>
      </c>
      <c r="BY152" t="s">
        <v>83</v>
      </c>
      <c r="BZ152" t="s">
        <v>83</v>
      </c>
      <c r="CA152">
        <v>0</v>
      </c>
      <c r="CB152">
        <v>3</v>
      </c>
      <c r="CC152">
        <v>2006</v>
      </c>
      <c r="CD152" t="s">
        <v>110</v>
      </c>
      <c r="CE152" t="s">
        <v>111</v>
      </c>
      <c r="CF152" s="8">
        <v>275500</v>
      </c>
      <c r="CG152" s="8">
        <f>RawData[[#This Row],[SalePrice]]/RawData[[#This Row],[TotalSF Rounded]]</f>
        <v>88.870967741935488</v>
      </c>
      <c r="CH152" s="8">
        <f>ROUND(RawData[[#This Row],[$/sqft]],-1)</f>
        <v>90</v>
      </c>
    </row>
    <row r="153" spans="1:86" x14ac:dyDescent="0.2">
      <c r="A153">
        <v>721</v>
      </c>
      <c r="B153">
        <v>120</v>
      </c>
      <c r="C153" t="s">
        <v>81</v>
      </c>
      <c r="D153" t="s">
        <v>83</v>
      </c>
      <c r="E153">
        <v>6563</v>
      </c>
      <c r="F153" s="19">
        <f>ROUND((RawData[[#This Row],[LotArea]]/43560), 2)</f>
        <v>0.15</v>
      </c>
      <c r="G153" t="s">
        <v>82</v>
      </c>
      <c r="H153" t="s">
        <v>83</v>
      </c>
      <c r="I153" t="s">
        <v>120</v>
      </c>
      <c r="J153" t="s">
        <v>195</v>
      </c>
      <c r="K153" t="s">
        <v>86</v>
      </c>
      <c r="L153" t="s">
        <v>166</v>
      </c>
      <c r="M153" t="s">
        <v>194</v>
      </c>
      <c r="N153" t="s">
        <v>200</v>
      </c>
      <c r="O153" t="s">
        <v>90</v>
      </c>
      <c r="P153" t="s">
        <v>90</v>
      </c>
      <c r="Q153" t="s">
        <v>91</v>
      </c>
      <c r="R153" t="s">
        <v>115</v>
      </c>
      <c r="S153">
        <v>8</v>
      </c>
      <c r="T153">
        <v>5</v>
      </c>
      <c r="U153">
        <v>1985</v>
      </c>
      <c r="V15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53">
        <v>1985</v>
      </c>
      <c r="X153" t="s">
        <v>93</v>
      </c>
      <c r="Y153" t="s">
        <v>94</v>
      </c>
      <c r="Z153" t="s">
        <v>140</v>
      </c>
      <c r="AA153" t="s">
        <v>140</v>
      </c>
      <c r="AB153" t="s">
        <v>117</v>
      </c>
      <c r="AC153">
        <v>0</v>
      </c>
      <c r="AD153" t="s">
        <v>97</v>
      </c>
      <c r="AE153" t="s">
        <v>98</v>
      </c>
      <c r="AF153" t="s">
        <v>99</v>
      </c>
      <c r="AG153" t="s">
        <v>97</v>
      </c>
      <c r="AH153" t="s">
        <v>98</v>
      </c>
      <c r="AI153" t="s">
        <v>97</v>
      </c>
      <c r="AJ153" t="s">
        <v>101</v>
      </c>
      <c r="AK153">
        <v>1148</v>
      </c>
      <c r="AL153" t="s">
        <v>102</v>
      </c>
      <c r="AM153">
        <v>0</v>
      </c>
      <c r="AN153">
        <v>594</v>
      </c>
      <c r="AO153">
        <v>1742</v>
      </c>
      <c r="AP153" t="s">
        <v>103</v>
      </c>
      <c r="AQ153" t="s">
        <v>98</v>
      </c>
      <c r="AR153" t="s">
        <v>105</v>
      </c>
      <c r="AS153" t="s">
        <v>106</v>
      </c>
      <c r="AT153">
        <v>1742</v>
      </c>
      <c r="AU153">
        <v>0</v>
      </c>
      <c r="AV153">
        <v>0</v>
      </c>
      <c r="AW153">
        <f>ROUND(SUM(RawData[[#This Row],[TotalBsmtSF]],RawData[[#This Row],[1stFlrSF]],RawData[[#This Row],[2ndFlrSF]]),-2)</f>
        <v>3500</v>
      </c>
      <c r="AX153">
        <v>1742</v>
      </c>
      <c r="AY153">
        <v>1</v>
      </c>
      <c r="AZ153">
        <v>0</v>
      </c>
      <c r="BA153">
        <v>2</v>
      </c>
      <c r="BB153">
        <v>0</v>
      </c>
      <c r="BC153">
        <v>2</v>
      </c>
      <c r="BD153">
        <v>1</v>
      </c>
      <c r="BE153" t="s">
        <v>97</v>
      </c>
      <c r="BF153">
        <v>5</v>
      </c>
      <c r="BG153" t="s">
        <v>107</v>
      </c>
      <c r="BH153">
        <v>1</v>
      </c>
      <c r="BI153" t="s">
        <v>98</v>
      </c>
      <c r="BJ153" t="s">
        <v>108</v>
      </c>
      <c r="BK153">
        <v>1985</v>
      </c>
      <c r="BL153" t="s">
        <v>109</v>
      </c>
      <c r="BM153">
        <v>2</v>
      </c>
      <c r="BN153">
        <v>564</v>
      </c>
      <c r="BO153" t="s">
        <v>98</v>
      </c>
      <c r="BP153" t="s">
        <v>98</v>
      </c>
      <c r="BQ153" t="s">
        <v>105</v>
      </c>
      <c r="BR153">
        <v>114</v>
      </c>
      <c r="BS153">
        <v>28</v>
      </c>
      <c r="BT153">
        <v>234</v>
      </c>
      <c r="BU153">
        <v>0</v>
      </c>
      <c r="BV153">
        <v>0</v>
      </c>
      <c r="BW153">
        <v>0</v>
      </c>
      <c r="BX153" t="s">
        <v>83</v>
      </c>
      <c r="BY153" t="s">
        <v>83</v>
      </c>
      <c r="BZ153" t="s">
        <v>83</v>
      </c>
      <c r="CA153">
        <v>0</v>
      </c>
      <c r="CB153">
        <v>12</v>
      </c>
      <c r="CC153">
        <v>2006</v>
      </c>
      <c r="CD153" t="s">
        <v>110</v>
      </c>
      <c r="CE153" t="s">
        <v>111</v>
      </c>
      <c r="CF153" s="8">
        <v>275000</v>
      </c>
      <c r="CG153" s="8">
        <f>RawData[[#This Row],[SalePrice]]/RawData[[#This Row],[TotalSF Rounded]]</f>
        <v>78.571428571428569</v>
      </c>
      <c r="CH153" s="8">
        <f>ROUND(RawData[[#This Row],[$/sqft]],-1)</f>
        <v>80</v>
      </c>
    </row>
    <row r="154" spans="1:86" x14ac:dyDescent="0.2">
      <c r="A154">
        <v>427</v>
      </c>
      <c r="B154">
        <v>80</v>
      </c>
      <c r="C154" t="s">
        <v>81</v>
      </c>
      <c r="D154" t="s">
        <v>83</v>
      </c>
      <c r="E154">
        <v>12800</v>
      </c>
      <c r="F154" s="19">
        <f>ROUND((RawData[[#This Row],[LotArea]]/43560), 2)</f>
        <v>0.28999999999999998</v>
      </c>
      <c r="G154" t="s">
        <v>82</v>
      </c>
      <c r="H154" t="s">
        <v>83</v>
      </c>
      <c r="I154" t="s">
        <v>84</v>
      </c>
      <c r="J154" t="s">
        <v>195</v>
      </c>
      <c r="K154" t="s">
        <v>86</v>
      </c>
      <c r="L154" t="s">
        <v>87</v>
      </c>
      <c r="M154" t="s">
        <v>194</v>
      </c>
      <c r="N154" t="s">
        <v>170</v>
      </c>
      <c r="O154" t="s">
        <v>90</v>
      </c>
      <c r="P154" t="s">
        <v>90</v>
      </c>
      <c r="Q154" t="s">
        <v>91</v>
      </c>
      <c r="R154" t="s">
        <v>197</v>
      </c>
      <c r="S154">
        <v>7</v>
      </c>
      <c r="T154">
        <v>5</v>
      </c>
      <c r="U154">
        <v>1989</v>
      </c>
      <c r="V15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54">
        <v>1989</v>
      </c>
      <c r="X154" t="s">
        <v>93</v>
      </c>
      <c r="Y154" t="s">
        <v>94</v>
      </c>
      <c r="Z154" t="s">
        <v>124</v>
      </c>
      <c r="AA154" t="s">
        <v>124</v>
      </c>
      <c r="AB154" t="s">
        <v>96</v>
      </c>
      <c r="AC154">
        <v>145</v>
      </c>
      <c r="AD154" t="s">
        <v>97</v>
      </c>
      <c r="AE154" t="s">
        <v>98</v>
      </c>
      <c r="AF154" t="s">
        <v>99</v>
      </c>
      <c r="AG154" t="s">
        <v>97</v>
      </c>
      <c r="AH154" t="s">
        <v>98</v>
      </c>
      <c r="AI154" t="s">
        <v>97</v>
      </c>
      <c r="AJ154" t="s">
        <v>101</v>
      </c>
      <c r="AK154">
        <v>1518</v>
      </c>
      <c r="AL154" t="s">
        <v>102</v>
      </c>
      <c r="AM154">
        <v>0</v>
      </c>
      <c r="AN154">
        <v>0</v>
      </c>
      <c r="AO154">
        <v>1518</v>
      </c>
      <c r="AP154" t="s">
        <v>103</v>
      </c>
      <c r="AQ154" t="s">
        <v>97</v>
      </c>
      <c r="AR154" t="s">
        <v>105</v>
      </c>
      <c r="AS154" t="s">
        <v>106</v>
      </c>
      <c r="AT154">
        <v>1644</v>
      </c>
      <c r="AU154">
        <v>0</v>
      </c>
      <c r="AV154">
        <v>0</v>
      </c>
      <c r="AW154">
        <f>ROUND(SUM(RawData[[#This Row],[TotalBsmtSF]],RawData[[#This Row],[1stFlrSF]],RawData[[#This Row],[2ndFlrSF]]),-2)</f>
        <v>3200</v>
      </c>
      <c r="AX154">
        <v>1644</v>
      </c>
      <c r="AY154">
        <v>1</v>
      </c>
      <c r="AZ154">
        <v>1</v>
      </c>
      <c r="BA154">
        <v>2</v>
      </c>
      <c r="BB154">
        <v>0</v>
      </c>
      <c r="BC154">
        <v>2</v>
      </c>
      <c r="BD154">
        <v>1</v>
      </c>
      <c r="BE154" t="s">
        <v>97</v>
      </c>
      <c r="BF154">
        <v>5</v>
      </c>
      <c r="BG154" t="s">
        <v>107</v>
      </c>
      <c r="BH154">
        <v>1</v>
      </c>
      <c r="BI154" t="s">
        <v>98</v>
      </c>
      <c r="BJ154" t="s">
        <v>108</v>
      </c>
      <c r="BK154">
        <v>1989</v>
      </c>
      <c r="BL154" t="s">
        <v>157</v>
      </c>
      <c r="BM154">
        <v>2</v>
      </c>
      <c r="BN154">
        <v>569</v>
      </c>
      <c r="BO154" t="s">
        <v>98</v>
      </c>
      <c r="BP154" t="s">
        <v>98</v>
      </c>
      <c r="BQ154" t="s">
        <v>105</v>
      </c>
      <c r="BR154">
        <v>80</v>
      </c>
      <c r="BS154">
        <v>0</v>
      </c>
      <c r="BT154">
        <v>0</v>
      </c>
      <c r="BU154">
        <v>0</v>
      </c>
      <c r="BV154">
        <v>396</v>
      </c>
      <c r="BW154">
        <v>0</v>
      </c>
      <c r="BX154" t="s">
        <v>83</v>
      </c>
      <c r="BY154" t="s">
        <v>83</v>
      </c>
      <c r="BZ154" t="s">
        <v>83</v>
      </c>
      <c r="CA154">
        <v>0</v>
      </c>
      <c r="CB154">
        <v>8</v>
      </c>
      <c r="CC154">
        <v>2009</v>
      </c>
      <c r="CD154" t="s">
        <v>110</v>
      </c>
      <c r="CE154" t="s">
        <v>111</v>
      </c>
      <c r="CF154" s="8">
        <v>275000</v>
      </c>
      <c r="CG154" s="8">
        <f>RawData[[#This Row],[SalePrice]]/RawData[[#This Row],[TotalSF Rounded]]</f>
        <v>85.9375</v>
      </c>
      <c r="CH154" s="8">
        <f>ROUND(RawData[[#This Row],[$/sqft]],-1)</f>
        <v>90</v>
      </c>
    </row>
    <row r="155" spans="1:86" x14ac:dyDescent="0.2">
      <c r="A155">
        <v>1319</v>
      </c>
      <c r="B155">
        <v>20</v>
      </c>
      <c r="C155" t="s">
        <v>81</v>
      </c>
      <c r="D155" t="s">
        <v>83</v>
      </c>
      <c r="E155">
        <v>14781</v>
      </c>
      <c r="F155" s="19">
        <f>ROUND((RawData[[#This Row],[LotArea]]/43560), 2)</f>
        <v>0.34</v>
      </c>
      <c r="G155" t="s">
        <v>82</v>
      </c>
      <c r="H155" t="s">
        <v>83</v>
      </c>
      <c r="I155" t="s">
        <v>160</v>
      </c>
      <c r="J155" t="s">
        <v>85</v>
      </c>
      <c r="K155" t="s">
        <v>86</v>
      </c>
      <c r="L155" t="s">
        <v>166</v>
      </c>
      <c r="M155" t="s">
        <v>88</v>
      </c>
      <c r="N155" t="s">
        <v>89</v>
      </c>
      <c r="O155" t="s">
        <v>90</v>
      </c>
      <c r="P155" t="s">
        <v>90</v>
      </c>
      <c r="Q155" t="s">
        <v>91</v>
      </c>
      <c r="R155" t="s">
        <v>115</v>
      </c>
      <c r="S155">
        <v>8</v>
      </c>
      <c r="T155">
        <v>5</v>
      </c>
      <c r="U155">
        <v>2001</v>
      </c>
      <c r="V15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55">
        <v>2002</v>
      </c>
      <c r="X155" t="s">
        <v>152</v>
      </c>
      <c r="Y155" t="s">
        <v>94</v>
      </c>
      <c r="Z155" t="s">
        <v>95</v>
      </c>
      <c r="AA155" t="s">
        <v>95</v>
      </c>
      <c r="AB155" t="s">
        <v>96</v>
      </c>
      <c r="AC155">
        <v>178</v>
      </c>
      <c r="AD155" t="s">
        <v>97</v>
      </c>
      <c r="AE155" t="s">
        <v>98</v>
      </c>
      <c r="AF155" t="s">
        <v>99</v>
      </c>
      <c r="AG155" t="s">
        <v>97</v>
      </c>
      <c r="AH155" t="s">
        <v>98</v>
      </c>
      <c r="AI155" t="s">
        <v>97</v>
      </c>
      <c r="AJ155" t="s">
        <v>102</v>
      </c>
      <c r="AK155">
        <v>0</v>
      </c>
      <c r="AL155" t="s">
        <v>102</v>
      </c>
      <c r="AM155">
        <v>0</v>
      </c>
      <c r="AN155">
        <v>1753</v>
      </c>
      <c r="AO155">
        <v>1753</v>
      </c>
      <c r="AP155" t="s">
        <v>103</v>
      </c>
      <c r="AQ155" t="s">
        <v>104</v>
      </c>
      <c r="AR155" t="s">
        <v>105</v>
      </c>
      <c r="AS155" t="s">
        <v>106</v>
      </c>
      <c r="AT155">
        <v>1787</v>
      </c>
      <c r="AU155">
        <v>0</v>
      </c>
      <c r="AV155">
        <v>0</v>
      </c>
      <c r="AW155">
        <f>ROUND(SUM(RawData[[#This Row],[TotalBsmtSF]],RawData[[#This Row],[1stFlrSF]],RawData[[#This Row],[2ndFlrSF]]),-2)</f>
        <v>3500</v>
      </c>
      <c r="AX155">
        <v>1787</v>
      </c>
      <c r="AY155">
        <v>0</v>
      </c>
      <c r="AZ155">
        <v>0</v>
      </c>
      <c r="BA155">
        <v>2</v>
      </c>
      <c r="BB155">
        <v>0</v>
      </c>
      <c r="BC155">
        <v>3</v>
      </c>
      <c r="BD155">
        <v>1</v>
      </c>
      <c r="BE155" t="s">
        <v>97</v>
      </c>
      <c r="BF155">
        <v>7</v>
      </c>
      <c r="BG155" t="s">
        <v>107</v>
      </c>
      <c r="BH155">
        <v>1</v>
      </c>
      <c r="BI155" t="s">
        <v>98</v>
      </c>
      <c r="BJ155" t="s">
        <v>108</v>
      </c>
      <c r="BK155">
        <v>2001</v>
      </c>
      <c r="BL155" t="s">
        <v>109</v>
      </c>
      <c r="BM155">
        <v>3</v>
      </c>
      <c r="BN155">
        <v>748</v>
      </c>
      <c r="BO155" t="s">
        <v>98</v>
      </c>
      <c r="BP155" t="s">
        <v>98</v>
      </c>
      <c r="BQ155" t="s">
        <v>105</v>
      </c>
      <c r="BR155">
        <v>198</v>
      </c>
      <c r="BS155">
        <v>150</v>
      </c>
      <c r="BT155">
        <v>0</v>
      </c>
      <c r="BU155">
        <v>0</v>
      </c>
      <c r="BV155">
        <v>0</v>
      </c>
      <c r="BW155">
        <v>0</v>
      </c>
      <c r="BX155" t="s">
        <v>83</v>
      </c>
      <c r="BY155" t="s">
        <v>83</v>
      </c>
      <c r="BZ155" t="s">
        <v>83</v>
      </c>
      <c r="CA155">
        <v>0</v>
      </c>
      <c r="CB155">
        <v>8</v>
      </c>
      <c r="CC155">
        <v>2006</v>
      </c>
      <c r="CD155" t="s">
        <v>110</v>
      </c>
      <c r="CE155" t="s">
        <v>111</v>
      </c>
      <c r="CF155" s="8">
        <v>275000</v>
      </c>
      <c r="CG155" s="8">
        <f>RawData[[#This Row],[SalePrice]]/RawData[[#This Row],[TotalSF Rounded]]</f>
        <v>78.571428571428569</v>
      </c>
      <c r="CH155" s="8">
        <f>ROUND(RawData[[#This Row],[$/sqft]],-1)</f>
        <v>80</v>
      </c>
    </row>
    <row r="156" spans="1:86" x14ac:dyDescent="0.2">
      <c r="A156">
        <v>1406</v>
      </c>
      <c r="B156">
        <v>120</v>
      </c>
      <c r="C156" t="s">
        <v>142</v>
      </c>
      <c r="D156">
        <v>44</v>
      </c>
      <c r="E156">
        <v>3842</v>
      </c>
      <c r="F156" s="19">
        <f>ROUND((RawData[[#This Row],[LotArea]]/43560), 2)</f>
        <v>0.09</v>
      </c>
      <c r="G156" t="s">
        <v>82</v>
      </c>
      <c r="H156" t="s">
        <v>83</v>
      </c>
      <c r="I156" t="s">
        <v>120</v>
      </c>
      <c r="J156" t="s">
        <v>199</v>
      </c>
      <c r="K156" t="s">
        <v>86</v>
      </c>
      <c r="L156" t="s">
        <v>87</v>
      </c>
      <c r="M156" t="s">
        <v>194</v>
      </c>
      <c r="N156" t="s">
        <v>123</v>
      </c>
      <c r="O156" t="s">
        <v>90</v>
      </c>
      <c r="P156" t="s">
        <v>90</v>
      </c>
      <c r="Q156" t="s">
        <v>179</v>
      </c>
      <c r="R156" t="s">
        <v>115</v>
      </c>
      <c r="S156">
        <v>8</v>
      </c>
      <c r="T156">
        <v>5</v>
      </c>
      <c r="U156">
        <v>2004</v>
      </c>
      <c r="V15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56">
        <v>2005</v>
      </c>
      <c r="X156" t="s">
        <v>152</v>
      </c>
      <c r="Y156" t="s">
        <v>94</v>
      </c>
      <c r="Z156" t="s">
        <v>180</v>
      </c>
      <c r="AA156" t="s">
        <v>181</v>
      </c>
      <c r="AB156" t="s">
        <v>137</v>
      </c>
      <c r="AC156">
        <v>174</v>
      </c>
      <c r="AD156" t="s">
        <v>97</v>
      </c>
      <c r="AE156" t="s">
        <v>98</v>
      </c>
      <c r="AF156" t="s">
        <v>99</v>
      </c>
      <c r="AG156" t="s">
        <v>104</v>
      </c>
      <c r="AH156" t="s">
        <v>98</v>
      </c>
      <c r="AI156" t="s">
        <v>97</v>
      </c>
      <c r="AJ156" t="s">
        <v>101</v>
      </c>
      <c r="AK156">
        <v>1373</v>
      </c>
      <c r="AL156" t="s">
        <v>102</v>
      </c>
      <c r="AM156">
        <v>0</v>
      </c>
      <c r="AN156">
        <v>221</v>
      </c>
      <c r="AO156">
        <v>1594</v>
      </c>
      <c r="AP156" t="s">
        <v>103</v>
      </c>
      <c r="AQ156" t="s">
        <v>104</v>
      </c>
      <c r="AR156" t="s">
        <v>105</v>
      </c>
      <c r="AS156" t="s">
        <v>106</v>
      </c>
      <c r="AT156">
        <v>1646</v>
      </c>
      <c r="AU156">
        <v>0</v>
      </c>
      <c r="AV156">
        <v>0</v>
      </c>
      <c r="AW156">
        <f>ROUND(SUM(RawData[[#This Row],[TotalBsmtSF]],RawData[[#This Row],[1stFlrSF]],RawData[[#This Row],[2ndFlrSF]]),-2)</f>
        <v>3200</v>
      </c>
      <c r="AX156">
        <v>1646</v>
      </c>
      <c r="AY156">
        <v>1</v>
      </c>
      <c r="AZ156">
        <v>1</v>
      </c>
      <c r="BA156">
        <v>2</v>
      </c>
      <c r="BB156">
        <v>0</v>
      </c>
      <c r="BC156">
        <v>2</v>
      </c>
      <c r="BD156">
        <v>1</v>
      </c>
      <c r="BE156" t="s">
        <v>97</v>
      </c>
      <c r="BF156">
        <v>5</v>
      </c>
      <c r="BG156" t="s">
        <v>107</v>
      </c>
      <c r="BH156">
        <v>1</v>
      </c>
      <c r="BI156" t="s">
        <v>97</v>
      </c>
      <c r="BJ156" t="s">
        <v>108</v>
      </c>
      <c r="BK156">
        <v>2004</v>
      </c>
      <c r="BL156" t="s">
        <v>157</v>
      </c>
      <c r="BM156">
        <v>2</v>
      </c>
      <c r="BN156">
        <v>482</v>
      </c>
      <c r="BO156" t="s">
        <v>98</v>
      </c>
      <c r="BP156" t="s">
        <v>98</v>
      </c>
      <c r="BQ156" t="s">
        <v>105</v>
      </c>
      <c r="BR156">
        <v>128</v>
      </c>
      <c r="BS156">
        <v>53</v>
      </c>
      <c r="BT156">
        <v>0</v>
      </c>
      <c r="BU156">
        <v>0</v>
      </c>
      <c r="BV156">
        <v>155</v>
      </c>
      <c r="BW156">
        <v>0</v>
      </c>
      <c r="BX156" t="s">
        <v>83</v>
      </c>
      <c r="BY156" t="s">
        <v>83</v>
      </c>
      <c r="BZ156" t="s">
        <v>83</v>
      </c>
      <c r="CA156">
        <v>0</v>
      </c>
      <c r="CB156">
        <v>1</v>
      </c>
      <c r="CC156">
        <v>2008</v>
      </c>
      <c r="CD156" t="s">
        <v>110</v>
      </c>
      <c r="CE156" t="s">
        <v>111</v>
      </c>
      <c r="CF156" s="8">
        <v>275000</v>
      </c>
      <c r="CG156" s="8">
        <f>RawData[[#This Row],[SalePrice]]/RawData[[#This Row],[TotalSF Rounded]]</f>
        <v>85.9375</v>
      </c>
      <c r="CH156" s="8">
        <f>ROUND(RawData[[#This Row],[$/sqft]],-1)</f>
        <v>90</v>
      </c>
    </row>
    <row r="157" spans="1:86" x14ac:dyDescent="0.2">
      <c r="A157">
        <v>601</v>
      </c>
      <c r="B157">
        <v>60</v>
      </c>
      <c r="C157" t="s">
        <v>81</v>
      </c>
      <c r="D157">
        <v>74</v>
      </c>
      <c r="E157">
        <v>10927</v>
      </c>
      <c r="F157" s="19">
        <f>ROUND((RawData[[#This Row],[LotArea]]/43560), 2)</f>
        <v>0.25</v>
      </c>
      <c r="G157" t="s">
        <v>82</v>
      </c>
      <c r="H157" t="s">
        <v>83</v>
      </c>
      <c r="I157" t="s">
        <v>84</v>
      </c>
      <c r="J157" t="s">
        <v>85</v>
      </c>
      <c r="K157" t="s">
        <v>86</v>
      </c>
      <c r="L157" t="s">
        <v>87</v>
      </c>
      <c r="M157" t="s">
        <v>88</v>
      </c>
      <c r="N157" t="s">
        <v>154</v>
      </c>
      <c r="O157" t="s">
        <v>90</v>
      </c>
      <c r="P157" t="s">
        <v>90</v>
      </c>
      <c r="Q157" t="s">
        <v>91</v>
      </c>
      <c r="R157" t="s">
        <v>92</v>
      </c>
      <c r="S157">
        <v>8</v>
      </c>
      <c r="T157">
        <v>5</v>
      </c>
      <c r="U157">
        <v>2005</v>
      </c>
      <c r="V15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57">
        <v>2005</v>
      </c>
      <c r="X157" t="s">
        <v>93</v>
      </c>
      <c r="Y157" t="s">
        <v>94</v>
      </c>
      <c r="Z157" t="s">
        <v>95</v>
      </c>
      <c r="AA157" t="s">
        <v>95</v>
      </c>
      <c r="AB157" t="s">
        <v>96</v>
      </c>
      <c r="AC157">
        <v>280</v>
      </c>
      <c r="AD157" t="s">
        <v>97</v>
      </c>
      <c r="AE157" t="s">
        <v>98</v>
      </c>
      <c r="AF157" t="s">
        <v>99</v>
      </c>
      <c r="AG157" t="s">
        <v>97</v>
      </c>
      <c r="AH157" t="s">
        <v>98</v>
      </c>
      <c r="AI157" t="s">
        <v>130</v>
      </c>
      <c r="AJ157" t="s">
        <v>101</v>
      </c>
      <c r="AK157">
        <v>546</v>
      </c>
      <c r="AL157" t="s">
        <v>102</v>
      </c>
      <c r="AM157">
        <v>0</v>
      </c>
      <c r="AN157">
        <v>512</v>
      </c>
      <c r="AO157">
        <v>1058</v>
      </c>
      <c r="AP157" t="s">
        <v>103</v>
      </c>
      <c r="AQ157" t="s">
        <v>104</v>
      </c>
      <c r="AR157" t="s">
        <v>105</v>
      </c>
      <c r="AS157" t="s">
        <v>106</v>
      </c>
      <c r="AT157">
        <v>1058</v>
      </c>
      <c r="AU157">
        <v>846</v>
      </c>
      <c r="AV157">
        <v>0</v>
      </c>
      <c r="AW157">
        <f>ROUND(SUM(RawData[[#This Row],[TotalBsmtSF]],RawData[[#This Row],[1stFlrSF]],RawData[[#This Row],[2ndFlrSF]]),-2)</f>
        <v>3000</v>
      </c>
      <c r="AX157">
        <v>1904</v>
      </c>
      <c r="AY157">
        <v>1</v>
      </c>
      <c r="AZ157">
        <v>0</v>
      </c>
      <c r="BA157">
        <v>2</v>
      </c>
      <c r="BB157">
        <v>1</v>
      </c>
      <c r="BC157">
        <v>3</v>
      </c>
      <c r="BD157">
        <v>1</v>
      </c>
      <c r="BE157" t="s">
        <v>104</v>
      </c>
      <c r="BF157">
        <v>8</v>
      </c>
      <c r="BG157" t="s">
        <v>107</v>
      </c>
      <c r="BH157">
        <v>1</v>
      </c>
      <c r="BI157" t="s">
        <v>97</v>
      </c>
      <c r="BJ157" t="s">
        <v>156</v>
      </c>
      <c r="BK157">
        <v>2003</v>
      </c>
      <c r="BL157" t="s">
        <v>157</v>
      </c>
      <c r="BM157">
        <v>2</v>
      </c>
      <c r="BN157">
        <v>736</v>
      </c>
      <c r="BO157" t="s">
        <v>98</v>
      </c>
      <c r="BP157" t="s">
        <v>98</v>
      </c>
      <c r="BQ157" t="s">
        <v>105</v>
      </c>
      <c r="BR157">
        <v>179</v>
      </c>
      <c r="BS157">
        <v>60</v>
      </c>
      <c r="BT157">
        <v>0</v>
      </c>
      <c r="BU157">
        <v>0</v>
      </c>
      <c r="BV157">
        <v>0</v>
      </c>
      <c r="BW157">
        <v>0</v>
      </c>
      <c r="BX157" t="s">
        <v>83</v>
      </c>
      <c r="BY157" t="s">
        <v>83</v>
      </c>
      <c r="BZ157" t="s">
        <v>83</v>
      </c>
      <c r="CA157">
        <v>0</v>
      </c>
      <c r="CB157">
        <v>6</v>
      </c>
      <c r="CC157">
        <v>2006</v>
      </c>
      <c r="CD157" t="s">
        <v>110</v>
      </c>
      <c r="CE157" t="s">
        <v>111</v>
      </c>
      <c r="CF157" s="8">
        <v>275000</v>
      </c>
      <c r="CG157" s="8">
        <f>RawData[[#This Row],[SalePrice]]/RawData[[#This Row],[TotalSF Rounded]]</f>
        <v>91.666666666666671</v>
      </c>
      <c r="CH157" s="8">
        <f>ROUND(RawData[[#This Row],[$/sqft]],-1)</f>
        <v>90</v>
      </c>
    </row>
    <row r="158" spans="1:86" x14ac:dyDescent="0.2">
      <c r="A158">
        <v>200</v>
      </c>
      <c r="B158">
        <v>20</v>
      </c>
      <c r="C158" t="s">
        <v>81</v>
      </c>
      <c r="D158">
        <v>76</v>
      </c>
      <c r="E158">
        <v>9591</v>
      </c>
      <c r="F158" s="19">
        <f>ROUND((RawData[[#This Row],[LotArea]]/43560), 2)</f>
        <v>0.22</v>
      </c>
      <c r="G158" t="s">
        <v>82</v>
      </c>
      <c r="H158" t="s">
        <v>83</v>
      </c>
      <c r="I158" t="s">
        <v>84</v>
      </c>
      <c r="J158" t="s">
        <v>85</v>
      </c>
      <c r="K158" t="s">
        <v>86</v>
      </c>
      <c r="L158" t="s">
        <v>87</v>
      </c>
      <c r="M158" t="s">
        <v>88</v>
      </c>
      <c r="N158" t="s">
        <v>154</v>
      </c>
      <c r="O158" t="s">
        <v>90</v>
      </c>
      <c r="P158" t="s">
        <v>90</v>
      </c>
      <c r="Q158" t="s">
        <v>91</v>
      </c>
      <c r="R158" t="s">
        <v>115</v>
      </c>
      <c r="S158">
        <v>8</v>
      </c>
      <c r="T158">
        <v>5</v>
      </c>
      <c r="U158">
        <v>2004</v>
      </c>
      <c r="V15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58">
        <v>2005</v>
      </c>
      <c r="X158" t="s">
        <v>152</v>
      </c>
      <c r="Y158" t="s">
        <v>94</v>
      </c>
      <c r="Z158" t="s">
        <v>95</v>
      </c>
      <c r="AA158" t="s">
        <v>95</v>
      </c>
      <c r="AB158" t="s">
        <v>96</v>
      </c>
      <c r="AC158">
        <v>262</v>
      </c>
      <c r="AD158" t="s">
        <v>97</v>
      </c>
      <c r="AE158" t="s">
        <v>98</v>
      </c>
      <c r="AF158" t="s">
        <v>99</v>
      </c>
      <c r="AG158" t="s">
        <v>104</v>
      </c>
      <c r="AH158" t="s">
        <v>98</v>
      </c>
      <c r="AI158" t="s">
        <v>130</v>
      </c>
      <c r="AJ158" t="s">
        <v>101</v>
      </c>
      <c r="AK158">
        <v>1088</v>
      </c>
      <c r="AL158" t="s">
        <v>102</v>
      </c>
      <c r="AM158">
        <v>0</v>
      </c>
      <c r="AN158">
        <v>625</v>
      </c>
      <c r="AO158">
        <v>1713</v>
      </c>
      <c r="AP158" t="s">
        <v>103</v>
      </c>
      <c r="AQ158" t="s">
        <v>104</v>
      </c>
      <c r="AR158" t="s">
        <v>105</v>
      </c>
      <c r="AS158" t="s">
        <v>106</v>
      </c>
      <c r="AT158">
        <v>1713</v>
      </c>
      <c r="AU158">
        <v>0</v>
      </c>
      <c r="AV158">
        <v>0</v>
      </c>
      <c r="AW158">
        <f>ROUND(SUM(RawData[[#This Row],[TotalBsmtSF]],RawData[[#This Row],[1stFlrSF]],RawData[[#This Row],[2ndFlrSF]]),-2)</f>
        <v>3400</v>
      </c>
      <c r="AX158">
        <v>1713</v>
      </c>
      <c r="AY158">
        <v>1</v>
      </c>
      <c r="AZ158">
        <v>0</v>
      </c>
      <c r="BA158">
        <v>2</v>
      </c>
      <c r="BB158">
        <v>0</v>
      </c>
      <c r="BC158">
        <v>3</v>
      </c>
      <c r="BD158">
        <v>1</v>
      </c>
      <c r="BE158" t="s">
        <v>104</v>
      </c>
      <c r="BF158">
        <v>7</v>
      </c>
      <c r="BG158" t="s">
        <v>107</v>
      </c>
      <c r="BH158">
        <v>1</v>
      </c>
      <c r="BI158" t="s">
        <v>97</v>
      </c>
      <c r="BJ158" t="s">
        <v>108</v>
      </c>
      <c r="BK158">
        <v>2004</v>
      </c>
      <c r="BL158" t="s">
        <v>157</v>
      </c>
      <c r="BM158">
        <v>3</v>
      </c>
      <c r="BN158">
        <v>856</v>
      </c>
      <c r="BO158" t="s">
        <v>98</v>
      </c>
      <c r="BP158" t="s">
        <v>98</v>
      </c>
      <c r="BQ158" t="s">
        <v>105</v>
      </c>
      <c r="BR158">
        <v>0</v>
      </c>
      <c r="BS158">
        <v>26</v>
      </c>
      <c r="BT158">
        <v>0</v>
      </c>
      <c r="BU158">
        <v>0</v>
      </c>
      <c r="BV158">
        <v>170</v>
      </c>
      <c r="BW158">
        <v>0</v>
      </c>
      <c r="BX158" t="s">
        <v>83</v>
      </c>
      <c r="BY158" t="s">
        <v>83</v>
      </c>
      <c r="BZ158" t="s">
        <v>83</v>
      </c>
      <c r="CA158">
        <v>0</v>
      </c>
      <c r="CB158">
        <v>1</v>
      </c>
      <c r="CC158">
        <v>2009</v>
      </c>
      <c r="CD158" t="s">
        <v>110</v>
      </c>
      <c r="CE158" t="s">
        <v>111</v>
      </c>
      <c r="CF158" s="8">
        <v>274900</v>
      </c>
      <c r="CG158" s="8">
        <f>RawData[[#This Row],[SalePrice]]/RawData[[#This Row],[TotalSF Rounded]]</f>
        <v>80.852941176470594</v>
      </c>
      <c r="CH158" s="8">
        <f>ROUND(RawData[[#This Row],[$/sqft]],-1)</f>
        <v>80</v>
      </c>
    </row>
    <row r="159" spans="1:86" x14ac:dyDescent="0.2">
      <c r="A159">
        <v>1108</v>
      </c>
      <c r="B159">
        <v>60</v>
      </c>
      <c r="C159" t="s">
        <v>81</v>
      </c>
      <c r="D159">
        <v>168</v>
      </c>
      <c r="E159">
        <v>23257</v>
      </c>
      <c r="F159" s="19">
        <f>ROUND((RawData[[#This Row],[LotArea]]/43560), 2)</f>
        <v>0.53</v>
      </c>
      <c r="G159" t="s">
        <v>82</v>
      </c>
      <c r="H159" t="s">
        <v>83</v>
      </c>
      <c r="I159" t="s">
        <v>231</v>
      </c>
      <c r="J159" t="s">
        <v>199</v>
      </c>
      <c r="K159" t="s">
        <v>86</v>
      </c>
      <c r="L159" t="s">
        <v>166</v>
      </c>
      <c r="M159" t="s">
        <v>88</v>
      </c>
      <c r="N159" t="s">
        <v>193</v>
      </c>
      <c r="O159" t="s">
        <v>90</v>
      </c>
      <c r="P159" t="s">
        <v>90</v>
      </c>
      <c r="Q159" t="s">
        <v>91</v>
      </c>
      <c r="R159" t="s">
        <v>92</v>
      </c>
      <c r="S159">
        <v>7</v>
      </c>
      <c r="T159">
        <v>5</v>
      </c>
      <c r="U159">
        <v>2006</v>
      </c>
      <c r="V15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59">
        <v>2006</v>
      </c>
      <c r="X159" t="s">
        <v>93</v>
      </c>
      <c r="Y159" t="s">
        <v>94</v>
      </c>
      <c r="Z159" t="s">
        <v>95</v>
      </c>
      <c r="AA159" t="s">
        <v>95</v>
      </c>
      <c r="AB159" t="s">
        <v>117</v>
      </c>
      <c r="AC159">
        <v>0</v>
      </c>
      <c r="AD159" t="s">
        <v>97</v>
      </c>
      <c r="AE159" t="s">
        <v>98</v>
      </c>
      <c r="AF159" t="s">
        <v>99</v>
      </c>
      <c r="AG159" t="s">
        <v>104</v>
      </c>
      <c r="AH159" t="s">
        <v>97</v>
      </c>
      <c r="AI159" t="s">
        <v>100</v>
      </c>
      <c r="AJ159" t="s">
        <v>102</v>
      </c>
      <c r="AK159">
        <v>0</v>
      </c>
      <c r="AL159" t="s">
        <v>102</v>
      </c>
      <c r="AM159">
        <v>0</v>
      </c>
      <c r="AN159">
        <v>868</v>
      </c>
      <c r="AO159">
        <v>868</v>
      </c>
      <c r="AP159" t="s">
        <v>103</v>
      </c>
      <c r="AQ159" t="s">
        <v>104</v>
      </c>
      <c r="AR159" t="s">
        <v>105</v>
      </c>
      <c r="AS159" t="s">
        <v>106</v>
      </c>
      <c r="AT159">
        <v>887</v>
      </c>
      <c r="AU159">
        <v>1134</v>
      </c>
      <c r="AV159">
        <v>0</v>
      </c>
      <c r="AW159">
        <f>ROUND(SUM(RawData[[#This Row],[TotalBsmtSF]],RawData[[#This Row],[1stFlrSF]],RawData[[#This Row],[2ndFlrSF]]),-2)</f>
        <v>2900</v>
      </c>
      <c r="AX159">
        <v>2021</v>
      </c>
      <c r="AY159">
        <v>0</v>
      </c>
      <c r="AZ159">
        <v>0</v>
      </c>
      <c r="BA159">
        <v>2</v>
      </c>
      <c r="BB159">
        <v>1</v>
      </c>
      <c r="BC159">
        <v>3</v>
      </c>
      <c r="BD159">
        <v>1</v>
      </c>
      <c r="BE159" t="s">
        <v>97</v>
      </c>
      <c r="BF159">
        <v>9</v>
      </c>
      <c r="BG159" t="s">
        <v>107</v>
      </c>
      <c r="BH159">
        <v>1</v>
      </c>
      <c r="BI159" t="s">
        <v>97</v>
      </c>
      <c r="BJ159" t="s">
        <v>156</v>
      </c>
      <c r="BK159">
        <v>2006</v>
      </c>
      <c r="BL159" t="s">
        <v>109</v>
      </c>
      <c r="BM159">
        <v>2</v>
      </c>
      <c r="BN159">
        <v>422</v>
      </c>
      <c r="BO159" t="s">
        <v>98</v>
      </c>
      <c r="BP159" t="s">
        <v>98</v>
      </c>
      <c r="BQ159" t="s">
        <v>105</v>
      </c>
      <c r="BR159">
        <v>0</v>
      </c>
      <c r="BS159">
        <v>100</v>
      </c>
      <c r="BT159">
        <v>0</v>
      </c>
      <c r="BU159">
        <v>0</v>
      </c>
      <c r="BV159">
        <v>0</v>
      </c>
      <c r="BW159">
        <v>0</v>
      </c>
      <c r="BX159" t="s">
        <v>83</v>
      </c>
      <c r="BY159" t="s">
        <v>83</v>
      </c>
      <c r="BZ159" t="s">
        <v>83</v>
      </c>
      <c r="CA159">
        <v>0</v>
      </c>
      <c r="CB159">
        <v>9</v>
      </c>
      <c r="CC159">
        <v>2006</v>
      </c>
      <c r="CD159" t="s">
        <v>158</v>
      </c>
      <c r="CE159" t="s">
        <v>159</v>
      </c>
      <c r="CF159" s="8">
        <v>274725</v>
      </c>
      <c r="CG159" s="8">
        <f>RawData[[#This Row],[SalePrice]]/RawData[[#This Row],[TotalSF Rounded]]</f>
        <v>94.732758620689651</v>
      </c>
      <c r="CH159" s="8">
        <f>ROUND(RawData[[#This Row],[$/sqft]],-1)</f>
        <v>90</v>
      </c>
    </row>
    <row r="160" spans="1:86" x14ac:dyDescent="0.2">
      <c r="A160">
        <v>1373</v>
      </c>
      <c r="B160">
        <v>60</v>
      </c>
      <c r="C160" t="s">
        <v>81</v>
      </c>
      <c r="D160">
        <v>75</v>
      </c>
      <c r="E160">
        <v>9750</v>
      </c>
      <c r="F160" s="19">
        <f>ROUND((RawData[[#This Row],[LotArea]]/43560), 2)</f>
        <v>0.22</v>
      </c>
      <c r="G160" t="s">
        <v>82</v>
      </c>
      <c r="H160" t="s">
        <v>83</v>
      </c>
      <c r="I160" t="s">
        <v>84</v>
      </c>
      <c r="J160" t="s">
        <v>85</v>
      </c>
      <c r="K160" t="s">
        <v>86</v>
      </c>
      <c r="L160" t="s">
        <v>122</v>
      </c>
      <c r="M160" t="s">
        <v>88</v>
      </c>
      <c r="N160" t="s">
        <v>89</v>
      </c>
      <c r="O160" t="s">
        <v>90</v>
      </c>
      <c r="P160" t="s">
        <v>90</v>
      </c>
      <c r="Q160" t="s">
        <v>91</v>
      </c>
      <c r="R160" t="s">
        <v>92</v>
      </c>
      <c r="S160">
        <v>7</v>
      </c>
      <c r="T160">
        <v>6</v>
      </c>
      <c r="U160">
        <v>1998</v>
      </c>
      <c r="V16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60">
        <v>1998</v>
      </c>
      <c r="X160" t="s">
        <v>93</v>
      </c>
      <c r="Y160" t="s">
        <v>94</v>
      </c>
      <c r="Z160" t="s">
        <v>95</v>
      </c>
      <c r="AA160" t="s">
        <v>95</v>
      </c>
      <c r="AB160" t="s">
        <v>117</v>
      </c>
      <c r="AC160">
        <v>0</v>
      </c>
      <c r="AD160" t="s">
        <v>98</v>
      </c>
      <c r="AE160" t="s">
        <v>98</v>
      </c>
      <c r="AF160" t="s">
        <v>99</v>
      </c>
      <c r="AG160" t="s">
        <v>97</v>
      </c>
      <c r="AH160" t="s">
        <v>98</v>
      </c>
      <c r="AI160" t="s">
        <v>130</v>
      </c>
      <c r="AJ160" t="s">
        <v>101</v>
      </c>
      <c r="AK160">
        <v>975</v>
      </c>
      <c r="AL160" t="s">
        <v>102</v>
      </c>
      <c r="AM160">
        <v>0</v>
      </c>
      <c r="AN160">
        <v>133</v>
      </c>
      <c r="AO160">
        <v>1108</v>
      </c>
      <c r="AP160" t="s">
        <v>103</v>
      </c>
      <c r="AQ160" t="s">
        <v>104</v>
      </c>
      <c r="AR160" t="s">
        <v>105</v>
      </c>
      <c r="AS160" t="s">
        <v>106</v>
      </c>
      <c r="AT160">
        <v>1108</v>
      </c>
      <c r="AU160">
        <v>989</v>
      </c>
      <c r="AV160">
        <v>0</v>
      </c>
      <c r="AW160">
        <f>ROUND(SUM(RawData[[#This Row],[TotalBsmtSF]],RawData[[#This Row],[1stFlrSF]],RawData[[#This Row],[2ndFlrSF]]),-2)</f>
        <v>3200</v>
      </c>
      <c r="AX160">
        <v>2097</v>
      </c>
      <c r="AY160">
        <v>1</v>
      </c>
      <c r="AZ160">
        <v>0</v>
      </c>
      <c r="BA160">
        <v>2</v>
      </c>
      <c r="BB160">
        <v>1</v>
      </c>
      <c r="BC160">
        <v>3</v>
      </c>
      <c r="BD160">
        <v>1</v>
      </c>
      <c r="BE160" t="s">
        <v>97</v>
      </c>
      <c r="BF160">
        <v>8</v>
      </c>
      <c r="BG160" t="s">
        <v>107</v>
      </c>
      <c r="BH160">
        <v>1</v>
      </c>
      <c r="BI160" t="s">
        <v>98</v>
      </c>
      <c r="BJ160" t="s">
        <v>127</v>
      </c>
      <c r="BK160">
        <v>1998</v>
      </c>
      <c r="BL160" t="s">
        <v>109</v>
      </c>
      <c r="BM160">
        <v>2</v>
      </c>
      <c r="BN160">
        <v>583</v>
      </c>
      <c r="BO160" t="s">
        <v>98</v>
      </c>
      <c r="BP160" t="s">
        <v>98</v>
      </c>
      <c r="BQ160" t="s">
        <v>105</v>
      </c>
      <c r="BR160">
        <v>253</v>
      </c>
      <c r="BS160">
        <v>170</v>
      </c>
      <c r="BT160">
        <v>0</v>
      </c>
      <c r="BU160">
        <v>0</v>
      </c>
      <c r="BV160">
        <v>0</v>
      </c>
      <c r="BW160">
        <v>0</v>
      </c>
      <c r="BX160" t="s">
        <v>83</v>
      </c>
      <c r="BY160" t="s">
        <v>83</v>
      </c>
      <c r="BZ160" t="s">
        <v>83</v>
      </c>
      <c r="CA160">
        <v>0</v>
      </c>
      <c r="CB160">
        <v>6</v>
      </c>
      <c r="CC160">
        <v>2006</v>
      </c>
      <c r="CD160" t="s">
        <v>110</v>
      </c>
      <c r="CE160" t="s">
        <v>111</v>
      </c>
      <c r="CF160" s="8">
        <v>274300</v>
      </c>
      <c r="CG160" s="8">
        <f>RawData[[#This Row],[SalePrice]]/RawData[[#This Row],[TotalSF Rounded]]</f>
        <v>85.71875</v>
      </c>
      <c r="CH160" s="8">
        <f>ROUND(RawData[[#This Row],[$/sqft]],-1)</f>
        <v>90</v>
      </c>
    </row>
    <row r="161" spans="1:86" x14ac:dyDescent="0.2">
      <c r="A161">
        <v>641</v>
      </c>
      <c r="B161">
        <v>120</v>
      </c>
      <c r="C161" t="s">
        <v>81</v>
      </c>
      <c r="D161">
        <v>62</v>
      </c>
      <c r="E161">
        <v>12677</v>
      </c>
      <c r="F161" s="19">
        <f>ROUND((RawData[[#This Row],[LotArea]]/43560), 2)</f>
        <v>0.28999999999999998</v>
      </c>
      <c r="G161" t="s">
        <v>82</v>
      </c>
      <c r="H161" t="s">
        <v>83</v>
      </c>
      <c r="I161" t="s">
        <v>120</v>
      </c>
      <c r="J161" t="s">
        <v>85</v>
      </c>
      <c r="K161" t="s">
        <v>86</v>
      </c>
      <c r="L161" t="s">
        <v>87</v>
      </c>
      <c r="M161" t="s">
        <v>88</v>
      </c>
      <c r="N161" t="s">
        <v>154</v>
      </c>
      <c r="O161" t="s">
        <v>90</v>
      </c>
      <c r="P161" t="s">
        <v>90</v>
      </c>
      <c r="Q161" t="s">
        <v>179</v>
      </c>
      <c r="R161" t="s">
        <v>115</v>
      </c>
      <c r="S161">
        <v>8</v>
      </c>
      <c r="T161">
        <v>5</v>
      </c>
      <c r="U161">
        <v>2003</v>
      </c>
      <c r="V16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61">
        <v>2004</v>
      </c>
      <c r="X161" t="s">
        <v>152</v>
      </c>
      <c r="Y161" t="s">
        <v>94</v>
      </c>
      <c r="Z161" t="s">
        <v>116</v>
      </c>
      <c r="AA161" t="s">
        <v>116</v>
      </c>
      <c r="AB161" t="s">
        <v>96</v>
      </c>
      <c r="AC161">
        <v>472</v>
      </c>
      <c r="AD161" t="s">
        <v>104</v>
      </c>
      <c r="AE161" t="s">
        <v>98</v>
      </c>
      <c r="AF161" t="s">
        <v>99</v>
      </c>
      <c r="AG161" t="s">
        <v>104</v>
      </c>
      <c r="AH161" t="s">
        <v>98</v>
      </c>
      <c r="AI161" t="s">
        <v>97</v>
      </c>
      <c r="AJ161" t="s">
        <v>101</v>
      </c>
      <c r="AK161">
        <v>1218</v>
      </c>
      <c r="AL161" t="s">
        <v>102</v>
      </c>
      <c r="AM161">
        <v>0</v>
      </c>
      <c r="AN161">
        <v>300</v>
      </c>
      <c r="AO161">
        <v>1518</v>
      </c>
      <c r="AP161" t="s">
        <v>103</v>
      </c>
      <c r="AQ161" t="s">
        <v>104</v>
      </c>
      <c r="AR161" t="s">
        <v>105</v>
      </c>
      <c r="AS161" t="s">
        <v>106</v>
      </c>
      <c r="AT161">
        <v>1518</v>
      </c>
      <c r="AU161">
        <v>0</v>
      </c>
      <c r="AV161">
        <v>0</v>
      </c>
      <c r="AW161">
        <f>ROUND(SUM(RawData[[#This Row],[TotalBsmtSF]],RawData[[#This Row],[1stFlrSF]],RawData[[#This Row],[2ndFlrSF]]),-2)</f>
        <v>3000</v>
      </c>
      <c r="AX161">
        <v>1518</v>
      </c>
      <c r="AY161">
        <v>0</v>
      </c>
      <c r="AZ161">
        <v>0</v>
      </c>
      <c r="BA161">
        <v>1</v>
      </c>
      <c r="BB161">
        <v>1</v>
      </c>
      <c r="BC161">
        <v>1</v>
      </c>
      <c r="BD161">
        <v>1</v>
      </c>
      <c r="BE161" t="s">
        <v>104</v>
      </c>
      <c r="BF161">
        <v>6</v>
      </c>
      <c r="BG161" t="s">
        <v>107</v>
      </c>
      <c r="BH161">
        <v>1</v>
      </c>
      <c r="BI161" t="s">
        <v>97</v>
      </c>
      <c r="BJ161" t="s">
        <v>108</v>
      </c>
      <c r="BK161">
        <v>2003</v>
      </c>
      <c r="BL161" t="s">
        <v>109</v>
      </c>
      <c r="BM161">
        <v>2</v>
      </c>
      <c r="BN161">
        <v>588</v>
      </c>
      <c r="BO161" t="s">
        <v>98</v>
      </c>
      <c r="BP161" t="s">
        <v>98</v>
      </c>
      <c r="BQ161" t="s">
        <v>105</v>
      </c>
      <c r="BR161">
        <v>185</v>
      </c>
      <c r="BS161">
        <v>140</v>
      </c>
      <c r="BT161">
        <v>0</v>
      </c>
      <c r="BU161">
        <v>0</v>
      </c>
      <c r="BV161">
        <v>0</v>
      </c>
      <c r="BW161">
        <v>0</v>
      </c>
      <c r="BX161" t="s">
        <v>83</v>
      </c>
      <c r="BY161" t="s">
        <v>83</v>
      </c>
      <c r="BZ161" t="s">
        <v>83</v>
      </c>
      <c r="CA161">
        <v>0</v>
      </c>
      <c r="CB161">
        <v>4</v>
      </c>
      <c r="CC161">
        <v>2008</v>
      </c>
      <c r="CD161" t="s">
        <v>110</v>
      </c>
      <c r="CE161" t="s">
        <v>111</v>
      </c>
      <c r="CF161" s="8">
        <v>274000</v>
      </c>
      <c r="CG161" s="8">
        <f>RawData[[#This Row],[SalePrice]]/RawData[[#This Row],[TotalSF Rounded]]</f>
        <v>91.333333333333329</v>
      </c>
      <c r="CH161" s="8">
        <f>ROUND(RawData[[#This Row],[$/sqft]],-1)</f>
        <v>90</v>
      </c>
    </row>
    <row r="162" spans="1:86" x14ac:dyDescent="0.2">
      <c r="A162">
        <v>962</v>
      </c>
      <c r="B162">
        <v>60</v>
      </c>
      <c r="C162" t="s">
        <v>81</v>
      </c>
      <c r="D162" t="s">
        <v>83</v>
      </c>
      <c r="E162">
        <v>12227</v>
      </c>
      <c r="F162" s="19">
        <f>ROUND((RawData[[#This Row],[LotArea]]/43560), 2)</f>
        <v>0.28000000000000003</v>
      </c>
      <c r="G162" t="s">
        <v>82</v>
      </c>
      <c r="H162" t="s">
        <v>83</v>
      </c>
      <c r="I162" t="s">
        <v>120</v>
      </c>
      <c r="J162" t="s">
        <v>85</v>
      </c>
      <c r="K162" t="s">
        <v>86</v>
      </c>
      <c r="L162" t="s">
        <v>122</v>
      </c>
      <c r="M162" t="s">
        <v>88</v>
      </c>
      <c r="N162" t="s">
        <v>138</v>
      </c>
      <c r="O162" t="s">
        <v>139</v>
      </c>
      <c r="P162" t="s">
        <v>90</v>
      </c>
      <c r="Q162" t="s">
        <v>91</v>
      </c>
      <c r="R162" t="s">
        <v>92</v>
      </c>
      <c r="S162">
        <v>6</v>
      </c>
      <c r="T162">
        <v>7</v>
      </c>
      <c r="U162">
        <v>1977</v>
      </c>
      <c r="V16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62">
        <v>1995</v>
      </c>
      <c r="X162" t="s">
        <v>93</v>
      </c>
      <c r="Y162" t="s">
        <v>94</v>
      </c>
      <c r="Z162" t="s">
        <v>140</v>
      </c>
      <c r="AA162" t="s">
        <v>140</v>
      </c>
      <c r="AB162" t="s">
        <v>96</v>
      </c>
      <c r="AC162">
        <v>424</v>
      </c>
      <c r="AD162" t="s">
        <v>98</v>
      </c>
      <c r="AE162" t="s">
        <v>97</v>
      </c>
      <c r="AF162" t="s">
        <v>118</v>
      </c>
      <c r="AG162" t="s">
        <v>97</v>
      </c>
      <c r="AH162" t="s">
        <v>97</v>
      </c>
      <c r="AI162" t="s">
        <v>100</v>
      </c>
      <c r="AJ162" t="s">
        <v>119</v>
      </c>
      <c r="AK162">
        <v>896</v>
      </c>
      <c r="AL162" t="s">
        <v>102</v>
      </c>
      <c r="AM162">
        <v>0</v>
      </c>
      <c r="AN162">
        <v>434</v>
      </c>
      <c r="AO162">
        <v>1330</v>
      </c>
      <c r="AP162" t="s">
        <v>103</v>
      </c>
      <c r="AQ162" t="s">
        <v>98</v>
      </c>
      <c r="AR162" t="s">
        <v>105</v>
      </c>
      <c r="AS162" t="s">
        <v>106</v>
      </c>
      <c r="AT162">
        <v>1542</v>
      </c>
      <c r="AU162">
        <v>1330</v>
      </c>
      <c r="AV162">
        <v>0</v>
      </c>
      <c r="AW162">
        <f>ROUND(SUM(RawData[[#This Row],[TotalBsmtSF]],RawData[[#This Row],[1stFlrSF]],RawData[[#This Row],[2ndFlrSF]]),-2)</f>
        <v>4200</v>
      </c>
      <c r="AX162">
        <v>2872</v>
      </c>
      <c r="AY162">
        <v>1</v>
      </c>
      <c r="AZ162">
        <v>0</v>
      </c>
      <c r="BA162">
        <v>2</v>
      </c>
      <c r="BB162">
        <v>1</v>
      </c>
      <c r="BC162">
        <v>4</v>
      </c>
      <c r="BD162">
        <v>1</v>
      </c>
      <c r="BE162" t="s">
        <v>98</v>
      </c>
      <c r="BF162">
        <v>11</v>
      </c>
      <c r="BG162" t="s">
        <v>107</v>
      </c>
      <c r="BH162">
        <v>1</v>
      </c>
      <c r="BI162" t="s">
        <v>98</v>
      </c>
      <c r="BJ162" t="s">
        <v>108</v>
      </c>
      <c r="BK162">
        <v>1977</v>
      </c>
      <c r="BL162" t="s">
        <v>157</v>
      </c>
      <c r="BM162">
        <v>2</v>
      </c>
      <c r="BN162">
        <v>619</v>
      </c>
      <c r="BO162" t="s">
        <v>98</v>
      </c>
      <c r="BP162" t="s">
        <v>98</v>
      </c>
      <c r="BQ162" t="s">
        <v>105</v>
      </c>
      <c r="BR162">
        <v>550</v>
      </c>
      <c r="BS162">
        <v>282</v>
      </c>
      <c r="BT162">
        <v>0</v>
      </c>
      <c r="BU162">
        <v>0</v>
      </c>
      <c r="BV162">
        <v>0</v>
      </c>
      <c r="BW162">
        <v>0</v>
      </c>
      <c r="BX162" t="s">
        <v>83</v>
      </c>
      <c r="BY162" t="s">
        <v>83</v>
      </c>
      <c r="BZ162" t="s">
        <v>83</v>
      </c>
      <c r="CA162">
        <v>0</v>
      </c>
      <c r="CB162">
        <v>7</v>
      </c>
      <c r="CC162">
        <v>2008</v>
      </c>
      <c r="CD162" t="s">
        <v>110</v>
      </c>
      <c r="CE162" t="s">
        <v>111</v>
      </c>
      <c r="CF162" s="8">
        <v>272000</v>
      </c>
      <c r="CG162" s="8">
        <f>RawData[[#This Row],[SalePrice]]/RawData[[#This Row],[TotalSF Rounded]]</f>
        <v>64.761904761904759</v>
      </c>
      <c r="CH162" s="8">
        <f>ROUND(RawData[[#This Row],[$/sqft]],-1)</f>
        <v>60</v>
      </c>
    </row>
    <row r="163" spans="1:86" x14ac:dyDescent="0.2">
      <c r="A163">
        <v>540</v>
      </c>
      <c r="B163">
        <v>20</v>
      </c>
      <c r="C163" t="s">
        <v>81</v>
      </c>
      <c r="D163" t="s">
        <v>83</v>
      </c>
      <c r="E163">
        <v>11423</v>
      </c>
      <c r="F163" s="19">
        <f>ROUND((RawData[[#This Row],[LotArea]]/43560), 2)</f>
        <v>0.26</v>
      </c>
      <c r="G163" t="s">
        <v>82</v>
      </c>
      <c r="H163" t="s">
        <v>83</v>
      </c>
      <c r="I163" t="s">
        <v>84</v>
      </c>
      <c r="J163" t="s">
        <v>85</v>
      </c>
      <c r="K163" t="s">
        <v>86</v>
      </c>
      <c r="L163" t="s">
        <v>87</v>
      </c>
      <c r="M163" t="s">
        <v>88</v>
      </c>
      <c r="N163" t="s">
        <v>89</v>
      </c>
      <c r="O163" t="s">
        <v>90</v>
      </c>
      <c r="P163" t="s">
        <v>90</v>
      </c>
      <c r="Q163" t="s">
        <v>91</v>
      </c>
      <c r="R163" t="s">
        <v>115</v>
      </c>
      <c r="S163">
        <v>8</v>
      </c>
      <c r="T163">
        <v>5</v>
      </c>
      <c r="U163">
        <v>2001</v>
      </c>
      <c r="V16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63">
        <v>2002</v>
      </c>
      <c r="X163" t="s">
        <v>93</v>
      </c>
      <c r="Y163" t="s">
        <v>94</v>
      </c>
      <c r="Z163" t="s">
        <v>95</v>
      </c>
      <c r="AA163" t="s">
        <v>95</v>
      </c>
      <c r="AB163" t="s">
        <v>96</v>
      </c>
      <c r="AC163">
        <v>479</v>
      </c>
      <c r="AD163" t="s">
        <v>97</v>
      </c>
      <c r="AE163" t="s">
        <v>98</v>
      </c>
      <c r="AF163" t="s">
        <v>99</v>
      </c>
      <c r="AG163" t="s">
        <v>97</v>
      </c>
      <c r="AH163" t="s">
        <v>98</v>
      </c>
      <c r="AI163" t="s">
        <v>130</v>
      </c>
      <c r="AJ163" t="s">
        <v>101</v>
      </c>
      <c r="AK163">
        <v>1358</v>
      </c>
      <c r="AL163" t="s">
        <v>102</v>
      </c>
      <c r="AM163">
        <v>0</v>
      </c>
      <c r="AN163">
        <v>223</v>
      </c>
      <c r="AO163">
        <v>1581</v>
      </c>
      <c r="AP163" t="s">
        <v>103</v>
      </c>
      <c r="AQ163" t="s">
        <v>104</v>
      </c>
      <c r="AR163" t="s">
        <v>105</v>
      </c>
      <c r="AS163" t="s">
        <v>106</v>
      </c>
      <c r="AT163">
        <v>1601</v>
      </c>
      <c r="AU163">
        <v>0</v>
      </c>
      <c r="AV163">
        <v>0</v>
      </c>
      <c r="AW163">
        <f>ROUND(SUM(RawData[[#This Row],[TotalBsmtSF]],RawData[[#This Row],[1stFlrSF]],RawData[[#This Row],[2ndFlrSF]]),-2)</f>
        <v>3200</v>
      </c>
      <c r="AX163">
        <v>1601</v>
      </c>
      <c r="AY163">
        <v>1</v>
      </c>
      <c r="AZ163">
        <v>0</v>
      </c>
      <c r="BA163">
        <v>2</v>
      </c>
      <c r="BB163">
        <v>0</v>
      </c>
      <c r="BC163">
        <v>3</v>
      </c>
      <c r="BD163">
        <v>1</v>
      </c>
      <c r="BE163" t="s">
        <v>97</v>
      </c>
      <c r="BF163">
        <v>6</v>
      </c>
      <c r="BG163" t="s">
        <v>107</v>
      </c>
      <c r="BH163">
        <v>1</v>
      </c>
      <c r="BI163" t="s">
        <v>98</v>
      </c>
      <c r="BJ163" t="s">
        <v>108</v>
      </c>
      <c r="BK163">
        <v>2001</v>
      </c>
      <c r="BL163" t="s">
        <v>109</v>
      </c>
      <c r="BM163">
        <v>2</v>
      </c>
      <c r="BN163">
        <v>670</v>
      </c>
      <c r="BO163" t="s">
        <v>98</v>
      </c>
      <c r="BP163" t="s">
        <v>98</v>
      </c>
      <c r="BQ163" t="s">
        <v>105</v>
      </c>
      <c r="BR163">
        <v>180</v>
      </c>
      <c r="BS163">
        <v>0</v>
      </c>
      <c r="BT163">
        <v>0</v>
      </c>
      <c r="BU163">
        <v>0</v>
      </c>
      <c r="BV163">
        <v>0</v>
      </c>
      <c r="BW163">
        <v>0</v>
      </c>
      <c r="BX163" t="s">
        <v>83</v>
      </c>
      <c r="BY163" t="s">
        <v>134</v>
      </c>
      <c r="BZ163" t="s">
        <v>135</v>
      </c>
      <c r="CA163">
        <v>2000</v>
      </c>
      <c r="CB163">
        <v>5</v>
      </c>
      <c r="CC163">
        <v>2010</v>
      </c>
      <c r="CD163" t="s">
        <v>110</v>
      </c>
      <c r="CE163" t="s">
        <v>111</v>
      </c>
      <c r="CF163" s="8">
        <v>272000</v>
      </c>
      <c r="CG163" s="8">
        <f>RawData[[#This Row],[SalePrice]]/RawData[[#This Row],[TotalSF Rounded]]</f>
        <v>85</v>
      </c>
      <c r="CH163" s="8">
        <f>ROUND(RawData[[#This Row],[$/sqft]],-1)</f>
        <v>90</v>
      </c>
    </row>
    <row r="164" spans="1:86" x14ac:dyDescent="0.2">
      <c r="A164">
        <v>1206</v>
      </c>
      <c r="B164">
        <v>20</v>
      </c>
      <c r="C164" t="s">
        <v>81</v>
      </c>
      <c r="D164">
        <v>90</v>
      </c>
      <c r="E164">
        <v>14684</v>
      </c>
      <c r="F164" s="19">
        <f>ROUND((RawData[[#This Row],[LotArea]]/43560), 2)</f>
        <v>0.34</v>
      </c>
      <c r="G164" t="s">
        <v>82</v>
      </c>
      <c r="H164" t="s">
        <v>83</v>
      </c>
      <c r="I164" t="s">
        <v>120</v>
      </c>
      <c r="J164" t="s">
        <v>85</v>
      </c>
      <c r="K164" t="s">
        <v>86</v>
      </c>
      <c r="L164" t="s">
        <v>166</v>
      </c>
      <c r="M164" t="s">
        <v>88</v>
      </c>
      <c r="N164" t="s">
        <v>170</v>
      </c>
      <c r="O164" t="s">
        <v>90</v>
      </c>
      <c r="P164" t="s">
        <v>90</v>
      </c>
      <c r="Q164" t="s">
        <v>91</v>
      </c>
      <c r="R164" t="s">
        <v>115</v>
      </c>
      <c r="S164">
        <v>7</v>
      </c>
      <c r="T164">
        <v>7</v>
      </c>
      <c r="U164">
        <v>1990</v>
      </c>
      <c r="V16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64">
        <v>1991</v>
      </c>
      <c r="X164" t="s">
        <v>152</v>
      </c>
      <c r="Y164" t="s">
        <v>94</v>
      </c>
      <c r="Z164" t="s">
        <v>140</v>
      </c>
      <c r="AA164" t="s">
        <v>140</v>
      </c>
      <c r="AB164" t="s">
        <v>96</v>
      </c>
      <c r="AC164">
        <v>234</v>
      </c>
      <c r="AD164" t="s">
        <v>97</v>
      </c>
      <c r="AE164" t="s">
        <v>98</v>
      </c>
      <c r="AF164" t="s">
        <v>118</v>
      </c>
      <c r="AG164" t="s">
        <v>97</v>
      </c>
      <c r="AH164" t="s">
        <v>98</v>
      </c>
      <c r="AI164" t="s">
        <v>121</v>
      </c>
      <c r="AJ164" t="s">
        <v>119</v>
      </c>
      <c r="AK164">
        <v>485</v>
      </c>
      <c r="AL164" t="s">
        <v>141</v>
      </c>
      <c r="AM164">
        <v>177</v>
      </c>
      <c r="AN164">
        <v>1496</v>
      </c>
      <c r="AO164">
        <v>2158</v>
      </c>
      <c r="AP164" t="s">
        <v>103</v>
      </c>
      <c r="AQ164" t="s">
        <v>97</v>
      </c>
      <c r="AR164" t="s">
        <v>105</v>
      </c>
      <c r="AS164" t="s">
        <v>106</v>
      </c>
      <c r="AT164">
        <v>2196</v>
      </c>
      <c r="AU164">
        <v>0</v>
      </c>
      <c r="AV164">
        <v>0</v>
      </c>
      <c r="AW164">
        <f>ROUND(SUM(RawData[[#This Row],[TotalBsmtSF]],RawData[[#This Row],[1stFlrSF]],RawData[[#This Row],[2ndFlrSF]]),-2)</f>
        <v>4400</v>
      </c>
      <c r="AX164">
        <v>2196</v>
      </c>
      <c r="AY164">
        <v>0</v>
      </c>
      <c r="AZ164">
        <v>0</v>
      </c>
      <c r="BA164">
        <v>2</v>
      </c>
      <c r="BB164">
        <v>0</v>
      </c>
      <c r="BC164">
        <v>3</v>
      </c>
      <c r="BD164">
        <v>1</v>
      </c>
      <c r="BE164" t="s">
        <v>97</v>
      </c>
      <c r="BF164">
        <v>7</v>
      </c>
      <c r="BG164" t="s">
        <v>107</v>
      </c>
      <c r="BH164">
        <v>1</v>
      </c>
      <c r="BI164" t="s">
        <v>98</v>
      </c>
      <c r="BJ164" t="s">
        <v>108</v>
      </c>
      <c r="BK164">
        <v>1990</v>
      </c>
      <c r="BL164" t="s">
        <v>109</v>
      </c>
      <c r="BM164">
        <v>3</v>
      </c>
      <c r="BN164">
        <v>701</v>
      </c>
      <c r="BO164" t="s">
        <v>98</v>
      </c>
      <c r="BP164" t="s">
        <v>98</v>
      </c>
      <c r="BQ164" t="s">
        <v>105</v>
      </c>
      <c r="BR164">
        <v>84</v>
      </c>
      <c r="BS164">
        <v>70</v>
      </c>
      <c r="BT164">
        <v>0</v>
      </c>
      <c r="BU164">
        <v>0</v>
      </c>
      <c r="BV164">
        <v>0</v>
      </c>
      <c r="BW164">
        <v>0</v>
      </c>
      <c r="BX164" t="s">
        <v>83</v>
      </c>
      <c r="BY164" t="s">
        <v>83</v>
      </c>
      <c r="BZ164" t="s">
        <v>83</v>
      </c>
      <c r="CA164">
        <v>0</v>
      </c>
      <c r="CB164">
        <v>6</v>
      </c>
      <c r="CC164">
        <v>2009</v>
      </c>
      <c r="CD164" t="s">
        <v>110</v>
      </c>
      <c r="CE164" t="s">
        <v>111</v>
      </c>
      <c r="CF164" s="8">
        <v>271900</v>
      </c>
      <c r="CG164" s="8">
        <f>RawData[[#This Row],[SalePrice]]/RawData[[#This Row],[TotalSF Rounded]]</f>
        <v>61.795454545454547</v>
      </c>
      <c r="CH164" s="8">
        <f>ROUND(RawData[[#This Row],[$/sqft]],-1)</f>
        <v>60</v>
      </c>
    </row>
    <row r="165" spans="1:86" x14ac:dyDescent="0.2">
      <c r="A165">
        <v>1427</v>
      </c>
      <c r="B165">
        <v>60</v>
      </c>
      <c r="C165" t="s">
        <v>81</v>
      </c>
      <c r="D165">
        <v>81</v>
      </c>
      <c r="E165">
        <v>10944</v>
      </c>
      <c r="F165" s="19">
        <f>ROUND((RawData[[#This Row],[LotArea]]/43560), 2)</f>
        <v>0.25</v>
      </c>
      <c r="G165" t="s">
        <v>82</v>
      </c>
      <c r="H165" t="s">
        <v>83</v>
      </c>
      <c r="I165" t="s">
        <v>120</v>
      </c>
      <c r="J165" t="s">
        <v>85</v>
      </c>
      <c r="K165" t="s">
        <v>86</v>
      </c>
      <c r="L165" t="s">
        <v>87</v>
      </c>
      <c r="M165" t="s">
        <v>88</v>
      </c>
      <c r="N165" t="s">
        <v>129</v>
      </c>
      <c r="O165" t="s">
        <v>90</v>
      </c>
      <c r="P165" t="s">
        <v>90</v>
      </c>
      <c r="Q165" t="s">
        <v>91</v>
      </c>
      <c r="R165" t="s">
        <v>92</v>
      </c>
      <c r="S165">
        <v>7</v>
      </c>
      <c r="T165">
        <v>5</v>
      </c>
      <c r="U165">
        <v>1994</v>
      </c>
      <c r="V16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65">
        <v>1994</v>
      </c>
      <c r="X165" t="s">
        <v>93</v>
      </c>
      <c r="Y165" t="s">
        <v>94</v>
      </c>
      <c r="Z165" t="s">
        <v>95</v>
      </c>
      <c r="AA165" t="s">
        <v>95</v>
      </c>
      <c r="AB165" t="s">
        <v>96</v>
      </c>
      <c r="AC165">
        <v>448</v>
      </c>
      <c r="AD165" t="s">
        <v>97</v>
      </c>
      <c r="AE165" t="s">
        <v>98</v>
      </c>
      <c r="AF165" t="s">
        <v>99</v>
      </c>
      <c r="AG165" t="s">
        <v>97</v>
      </c>
      <c r="AH165" t="s">
        <v>98</v>
      </c>
      <c r="AI165" t="s">
        <v>100</v>
      </c>
      <c r="AJ165" t="s">
        <v>101</v>
      </c>
      <c r="AK165">
        <v>1000</v>
      </c>
      <c r="AL165" t="s">
        <v>102</v>
      </c>
      <c r="AM165">
        <v>0</v>
      </c>
      <c r="AN165">
        <v>223</v>
      </c>
      <c r="AO165">
        <v>1223</v>
      </c>
      <c r="AP165" t="s">
        <v>103</v>
      </c>
      <c r="AQ165" t="s">
        <v>104</v>
      </c>
      <c r="AR165" t="s">
        <v>105</v>
      </c>
      <c r="AS165" t="s">
        <v>106</v>
      </c>
      <c r="AT165">
        <v>1223</v>
      </c>
      <c r="AU165">
        <v>904</v>
      </c>
      <c r="AV165">
        <v>0</v>
      </c>
      <c r="AW165">
        <f>ROUND(SUM(RawData[[#This Row],[TotalBsmtSF]],RawData[[#This Row],[1stFlrSF]],RawData[[#This Row],[2ndFlrSF]]),-2)</f>
        <v>3400</v>
      </c>
      <c r="AX165">
        <v>2127</v>
      </c>
      <c r="AY165">
        <v>1</v>
      </c>
      <c r="AZ165">
        <v>0</v>
      </c>
      <c r="BA165">
        <v>2</v>
      </c>
      <c r="BB165">
        <v>1</v>
      </c>
      <c r="BC165">
        <v>3</v>
      </c>
      <c r="BD165">
        <v>1</v>
      </c>
      <c r="BE165" t="s">
        <v>97</v>
      </c>
      <c r="BF165">
        <v>5</v>
      </c>
      <c r="BG165" t="s">
        <v>107</v>
      </c>
      <c r="BH165">
        <v>2</v>
      </c>
      <c r="BI165" t="s">
        <v>98</v>
      </c>
      <c r="BJ165" t="s">
        <v>108</v>
      </c>
      <c r="BK165">
        <v>1994</v>
      </c>
      <c r="BL165" t="s">
        <v>109</v>
      </c>
      <c r="BM165">
        <v>2</v>
      </c>
      <c r="BN165">
        <v>525</v>
      </c>
      <c r="BO165" t="s">
        <v>98</v>
      </c>
      <c r="BP165" t="s">
        <v>98</v>
      </c>
      <c r="BQ165" t="s">
        <v>105</v>
      </c>
      <c r="BR165">
        <v>171</v>
      </c>
      <c r="BS165">
        <v>132</v>
      </c>
      <c r="BT165">
        <v>0</v>
      </c>
      <c r="BU165">
        <v>0</v>
      </c>
      <c r="BV165">
        <v>0</v>
      </c>
      <c r="BW165">
        <v>0</v>
      </c>
      <c r="BX165" t="s">
        <v>83</v>
      </c>
      <c r="BY165" t="s">
        <v>83</v>
      </c>
      <c r="BZ165" t="s">
        <v>83</v>
      </c>
      <c r="CA165">
        <v>0</v>
      </c>
      <c r="CB165">
        <v>8</v>
      </c>
      <c r="CC165">
        <v>2008</v>
      </c>
      <c r="CD165" t="s">
        <v>110</v>
      </c>
      <c r="CE165" t="s">
        <v>111</v>
      </c>
      <c r="CF165" s="8">
        <v>271000</v>
      </c>
      <c r="CG165" s="8">
        <f>RawData[[#This Row],[SalePrice]]/RawData[[#This Row],[TotalSF Rounded]]</f>
        <v>79.705882352941174</v>
      </c>
      <c r="CH165" s="8">
        <f>ROUND(RawData[[#This Row],[$/sqft]],-1)</f>
        <v>80</v>
      </c>
    </row>
    <row r="166" spans="1:86" x14ac:dyDescent="0.2">
      <c r="A166">
        <v>818</v>
      </c>
      <c r="B166">
        <v>20</v>
      </c>
      <c r="C166" t="s">
        <v>81</v>
      </c>
      <c r="D166" t="s">
        <v>83</v>
      </c>
      <c r="E166">
        <v>13265</v>
      </c>
      <c r="F166" s="19">
        <f>ROUND((RawData[[#This Row],[LotArea]]/43560), 2)</f>
        <v>0.3</v>
      </c>
      <c r="G166" t="s">
        <v>82</v>
      </c>
      <c r="H166" t="s">
        <v>83</v>
      </c>
      <c r="I166" t="s">
        <v>120</v>
      </c>
      <c r="J166" t="s">
        <v>85</v>
      </c>
      <c r="K166" t="s">
        <v>86</v>
      </c>
      <c r="L166" t="s">
        <v>166</v>
      </c>
      <c r="M166" t="s">
        <v>88</v>
      </c>
      <c r="N166" t="s">
        <v>131</v>
      </c>
      <c r="O166" t="s">
        <v>90</v>
      </c>
      <c r="P166" t="s">
        <v>90</v>
      </c>
      <c r="Q166" t="s">
        <v>91</v>
      </c>
      <c r="R166" t="s">
        <v>115</v>
      </c>
      <c r="S166">
        <v>8</v>
      </c>
      <c r="T166">
        <v>5</v>
      </c>
      <c r="U166">
        <v>2002</v>
      </c>
      <c r="V16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66">
        <v>2002</v>
      </c>
      <c r="X166" t="s">
        <v>152</v>
      </c>
      <c r="Y166" t="s">
        <v>94</v>
      </c>
      <c r="Z166" t="s">
        <v>180</v>
      </c>
      <c r="AA166" t="s">
        <v>181</v>
      </c>
      <c r="AB166" t="s">
        <v>96</v>
      </c>
      <c r="AC166">
        <v>148</v>
      </c>
      <c r="AD166" t="s">
        <v>97</v>
      </c>
      <c r="AE166" t="s">
        <v>98</v>
      </c>
      <c r="AF166" t="s">
        <v>99</v>
      </c>
      <c r="AG166" t="s">
        <v>97</v>
      </c>
      <c r="AH166" t="s">
        <v>98</v>
      </c>
      <c r="AI166" t="s">
        <v>100</v>
      </c>
      <c r="AJ166" t="s">
        <v>101</v>
      </c>
      <c r="AK166">
        <v>1218</v>
      </c>
      <c r="AL166" t="s">
        <v>102</v>
      </c>
      <c r="AM166">
        <v>0</v>
      </c>
      <c r="AN166">
        <v>350</v>
      </c>
      <c r="AO166">
        <v>1568</v>
      </c>
      <c r="AP166" t="s">
        <v>103</v>
      </c>
      <c r="AQ166" t="s">
        <v>104</v>
      </c>
      <c r="AR166" t="s">
        <v>105</v>
      </c>
      <c r="AS166" t="s">
        <v>106</v>
      </c>
      <c r="AT166">
        <v>1689</v>
      </c>
      <c r="AU166">
        <v>0</v>
      </c>
      <c r="AV166">
        <v>0</v>
      </c>
      <c r="AW166">
        <f>ROUND(SUM(RawData[[#This Row],[TotalBsmtSF]],RawData[[#This Row],[1stFlrSF]],RawData[[#This Row],[2ndFlrSF]]),-2)</f>
        <v>3300</v>
      </c>
      <c r="AX166">
        <v>1689</v>
      </c>
      <c r="AY166">
        <v>1</v>
      </c>
      <c r="AZ166">
        <v>0</v>
      </c>
      <c r="BA166">
        <v>2</v>
      </c>
      <c r="BB166">
        <v>0</v>
      </c>
      <c r="BC166">
        <v>3</v>
      </c>
      <c r="BD166">
        <v>1</v>
      </c>
      <c r="BE166" t="s">
        <v>97</v>
      </c>
      <c r="BF166">
        <v>7</v>
      </c>
      <c r="BG166" t="s">
        <v>107</v>
      </c>
      <c r="BH166">
        <v>2</v>
      </c>
      <c r="BI166" t="s">
        <v>97</v>
      </c>
      <c r="BJ166" t="s">
        <v>108</v>
      </c>
      <c r="BK166">
        <v>2002</v>
      </c>
      <c r="BL166" t="s">
        <v>109</v>
      </c>
      <c r="BM166">
        <v>3</v>
      </c>
      <c r="BN166">
        <v>857</v>
      </c>
      <c r="BO166" t="s">
        <v>98</v>
      </c>
      <c r="BP166" t="s">
        <v>98</v>
      </c>
      <c r="BQ166" t="s">
        <v>105</v>
      </c>
      <c r="BR166">
        <v>150</v>
      </c>
      <c r="BS166">
        <v>59</v>
      </c>
      <c r="BT166">
        <v>0</v>
      </c>
      <c r="BU166">
        <v>0</v>
      </c>
      <c r="BV166">
        <v>0</v>
      </c>
      <c r="BW166">
        <v>0</v>
      </c>
      <c r="BX166" t="s">
        <v>83</v>
      </c>
      <c r="BY166" t="s">
        <v>83</v>
      </c>
      <c r="BZ166" t="s">
        <v>83</v>
      </c>
      <c r="CA166">
        <v>0</v>
      </c>
      <c r="CB166">
        <v>7</v>
      </c>
      <c r="CC166">
        <v>2008</v>
      </c>
      <c r="CD166" t="s">
        <v>110</v>
      </c>
      <c r="CE166" t="s">
        <v>111</v>
      </c>
      <c r="CF166" s="8">
        <v>271000</v>
      </c>
      <c r="CG166" s="8">
        <f>RawData[[#This Row],[SalePrice]]/RawData[[#This Row],[TotalSF Rounded]]</f>
        <v>82.121212121212125</v>
      </c>
      <c r="CH166" s="8">
        <f>ROUND(RawData[[#This Row],[$/sqft]],-1)</f>
        <v>80</v>
      </c>
    </row>
    <row r="167" spans="1:86" x14ac:dyDescent="0.2">
      <c r="A167">
        <v>765</v>
      </c>
      <c r="B167">
        <v>120</v>
      </c>
      <c r="C167" t="s">
        <v>81</v>
      </c>
      <c r="D167">
        <v>30</v>
      </c>
      <c r="E167">
        <v>9549</v>
      </c>
      <c r="F167" s="19">
        <f>ROUND((RawData[[#This Row],[LotArea]]/43560), 2)</f>
        <v>0.22</v>
      </c>
      <c r="G167" t="s">
        <v>82</v>
      </c>
      <c r="H167" t="s">
        <v>83</v>
      </c>
      <c r="I167" t="s">
        <v>120</v>
      </c>
      <c r="J167" t="s">
        <v>85</v>
      </c>
      <c r="K167" t="s">
        <v>86</v>
      </c>
      <c r="L167" t="s">
        <v>166</v>
      </c>
      <c r="M167" t="s">
        <v>88</v>
      </c>
      <c r="N167" t="s">
        <v>113</v>
      </c>
      <c r="O167" t="s">
        <v>90</v>
      </c>
      <c r="P167" t="s">
        <v>90</v>
      </c>
      <c r="Q167" t="s">
        <v>179</v>
      </c>
      <c r="R167" t="s">
        <v>115</v>
      </c>
      <c r="S167">
        <v>8</v>
      </c>
      <c r="T167">
        <v>5</v>
      </c>
      <c r="U167">
        <v>1995</v>
      </c>
      <c r="V16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67">
        <v>1996</v>
      </c>
      <c r="X167" t="s">
        <v>152</v>
      </c>
      <c r="Y167" t="s">
        <v>94</v>
      </c>
      <c r="Z167" t="s">
        <v>96</v>
      </c>
      <c r="AA167" t="s">
        <v>96</v>
      </c>
      <c r="AB167" t="s">
        <v>117</v>
      </c>
      <c r="AC167">
        <v>0</v>
      </c>
      <c r="AD167" t="s">
        <v>97</v>
      </c>
      <c r="AE167" t="s">
        <v>97</v>
      </c>
      <c r="AF167" t="s">
        <v>99</v>
      </c>
      <c r="AG167" t="s">
        <v>97</v>
      </c>
      <c r="AH167" t="s">
        <v>97</v>
      </c>
      <c r="AI167" t="s">
        <v>130</v>
      </c>
      <c r="AJ167" t="s">
        <v>172</v>
      </c>
      <c r="AK167">
        <v>437</v>
      </c>
      <c r="AL167" t="s">
        <v>101</v>
      </c>
      <c r="AM167">
        <v>1057</v>
      </c>
      <c r="AN167">
        <v>0</v>
      </c>
      <c r="AO167">
        <v>1494</v>
      </c>
      <c r="AP167" t="s">
        <v>103</v>
      </c>
      <c r="AQ167" t="s">
        <v>104</v>
      </c>
      <c r="AR167" t="s">
        <v>105</v>
      </c>
      <c r="AS167" t="s">
        <v>106</v>
      </c>
      <c r="AT167">
        <v>1494</v>
      </c>
      <c r="AU167">
        <v>0</v>
      </c>
      <c r="AV167">
        <v>0</v>
      </c>
      <c r="AW167">
        <f>ROUND(SUM(RawData[[#This Row],[TotalBsmtSF]],RawData[[#This Row],[1stFlrSF]],RawData[[#This Row],[2ndFlrSF]]),-2)</f>
        <v>3000</v>
      </c>
      <c r="AX167">
        <v>1494</v>
      </c>
      <c r="AY167">
        <v>1</v>
      </c>
      <c r="AZ167">
        <v>0</v>
      </c>
      <c r="BA167">
        <v>1</v>
      </c>
      <c r="BB167">
        <v>1</v>
      </c>
      <c r="BC167">
        <v>2</v>
      </c>
      <c r="BD167">
        <v>1</v>
      </c>
      <c r="BE167" t="s">
        <v>104</v>
      </c>
      <c r="BF167">
        <v>6</v>
      </c>
      <c r="BG167" t="s">
        <v>107</v>
      </c>
      <c r="BH167">
        <v>1</v>
      </c>
      <c r="BI167" t="s">
        <v>97</v>
      </c>
      <c r="BJ167" t="s">
        <v>108</v>
      </c>
      <c r="BK167">
        <v>1995</v>
      </c>
      <c r="BL167" t="s">
        <v>157</v>
      </c>
      <c r="BM167">
        <v>2</v>
      </c>
      <c r="BN167">
        <v>481</v>
      </c>
      <c r="BO167" t="s">
        <v>98</v>
      </c>
      <c r="BP167" t="s">
        <v>98</v>
      </c>
      <c r="BQ167" t="s">
        <v>105</v>
      </c>
      <c r="BR167">
        <v>0</v>
      </c>
      <c r="BS167">
        <v>30</v>
      </c>
      <c r="BT167">
        <v>0</v>
      </c>
      <c r="BU167">
        <v>0</v>
      </c>
      <c r="BV167">
        <v>216</v>
      </c>
      <c r="BW167">
        <v>0</v>
      </c>
      <c r="BX167" t="s">
        <v>83</v>
      </c>
      <c r="BY167" t="s">
        <v>83</v>
      </c>
      <c r="BZ167" t="s">
        <v>83</v>
      </c>
      <c r="CA167">
        <v>0</v>
      </c>
      <c r="CB167">
        <v>4</v>
      </c>
      <c r="CC167">
        <v>2006</v>
      </c>
      <c r="CD167" t="s">
        <v>110</v>
      </c>
      <c r="CE167" t="s">
        <v>111</v>
      </c>
      <c r="CF167" s="8">
        <v>270000</v>
      </c>
      <c r="CG167" s="8">
        <f>RawData[[#This Row],[SalePrice]]/RawData[[#This Row],[TotalSF Rounded]]</f>
        <v>90</v>
      </c>
      <c r="CH167" s="8">
        <f>ROUND(RawData[[#This Row],[$/sqft]],-1)</f>
        <v>90</v>
      </c>
    </row>
    <row r="168" spans="1:86" x14ac:dyDescent="0.2">
      <c r="A168">
        <v>948</v>
      </c>
      <c r="B168">
        <v>20</v>
      </c>
      <c r="C168" t="s">
        <v>81</v>
      </c>
      <c r="D168">
        <v>85</v>
      </c>
      <c r="E168">
        <v>14536</v>
      </c>
      <c r="F168" s="19">
        <f>ROUND((RawData[[#This Row],[LotArea]]/43560), 2)</f>
        <v>0.33</v>
      </c>
      <c r="G168" t="s">
        <v>82</v>
      </c>
      <c r="H168" t="s">
        <v>83</v>
      </c>
      <c r="I168" t="s">
        <v>84</v>
      </c>
      <c r="J168" t="s">
        <v>85</v>
      </c>
      <c r="K168" t="s">
        <v>86</v>
      </c>
      <c r="L168" t="s">
        <v>87</v>
      </c>
      <c r="M168" t="s">
        <v>88</v>
      </c>
      <c r="N168" t="s">
        <v>189</v>
      </c>
      <c r="O168" t="s">
        <v>90</v>
      </c>
      <c r="P168" t="s">
        <v>90</v>
      </c>
      <c r="Q168" t="s">
        <v>91</v>
      </c>
      <c r="R168" t="s">
        <v>115</v>
      </c>
      <c r="S168">
        <v>8</v>
      </c>
      <c r="T168">
        <v>5</v>
      </c>
      <c r="U168">
        <v>2002</v>
      </c>
      <c r="V16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68">
        <v>2003</v>
      </c>
      <c r="X168" t="s">
        <v>152</v>
      </c>
      <c r="Y168" t="s">
        <v>94</v>
      </c>
      <c r="Z168" t="s">
        <v>95</v>
      </c>
      <c r="AA168" t="s">
        <v>95</v>
      </c>
      <c r="AB168" t="s">
        <v>96</v>
      </c>
      <c r="AC168">
        <v>236</v>
      </c>
      <c r="AD168" t="s">
        <v>97</v>
      </c>
      <c r="AE168" t="s">
        <v>98</v>
      </c>
      <c r="AF168" t="s">
        <v>99</v>
      </c>
      <c r="AG168" t="s">
        <v>97</v>
      </c>
      <c r="AH168" t="s">
        <v>98</v>
      </c>
      <c r="AI168" t="s">
        <v>130</v>
      </c>
      <c r="AJ168" t="s">
        <v>101</v>
      </c>
      <c r="AK168">
        <v>1300</v>
      </c>
      <c r="AL168" t="s">
        <v>102</v>
      </c>
      <c r="AM168">
        <v>0</v>
      </c>
      <c r="AN168">
        <v>316</v>
      </c>
      <c r="AO168">
        <v>1616</v>
      </c>
      <c r="AP168" t="s">
        <v>103</v>
      </c>
      <c r="AQ168" t="s">
        <v>104</v>
      </c>
      <c r="AR168" t="s">
        <v>105</v>
      </c>
      <c r="AS168" t="s">
        <v>106</v>
      </c>
      <c r="AT168">
        <v>1629</v>
      </c>
      <c r="AU168">
        <v>0</v>
      </c>
      <c r="AV168">
        <v>0</v>
      </c>
      <c r="AW168">
        <f>ROUND(SUM(RawData[[#This Row],[TotalBsmtSF]],RawData[[#This Row],[1stFlrSF]],RawData[[#This Row],[2ndFlrSF]]),-2)</f>
        <v>3200</v>
      </c>
      <c r="AX168">
        <v>1629</v>
      </c>
      <c r="AY168">
        <v>1</v>
      </c>
      <c r="AZ168">
        <v>0</v>
      </c>
      <c r="BA168">
        <v>2</v>
      </c>
      <c r="BB168">
        <v>0</v>
      </c>
      <c r="BC168">
        <v>3</v>
      </c>
      <c r="BD168">
        <v>1</v>
      </c>
      <c r="BE168" t="s">
        <v>97</v>
      </c>
      <c r="BF168">
        <v>9</v>
      </c>
      <c r="BG168" t="s">
        <v>107</v>
      </c>
      <c r="BH168">
        <v>1</v>
      </c>
      <c r="BI168" t="s">
        <v>97</v>
      </c>
      <c r="BJ168" t="s">
        <v>108</v>
      </c>
      <c r="BK168">
        <v>2002</v>
      </c>
      <c r="BL168" t="s">
        <v>157</v>
      </c>
      <c r="BM168">
        <v>3</v>
      </c>
      <c r="BN168">
        <v>808</v>
      </c>
      <c r="BO168" t="s">
        <v>98</v>
      </c>
      <c r="BP168" t="s">
        <v>98</v>
      </c>
      <c r="BQ168" t="s">
        <v>105</v>
      </c>
      <c r="BR168">
        <v>0</v>
      </c>
      <c r="BS168">
        <v>252</v>
      </c>
      <c r="BT168">
        <v>0</v>
      </c>
      <c r="BU168">
        <v>0</v>
      </c>
      <c r="BV168">
        <v>0</v>
      </c>
      <c r="BW168">
        <v>0</v>
      </c>
      <c r="BX168" t="s">
        <v>83</v>
      </c>
      <c r="BY168" t="s">
        <v>83</v>
      </c>
      <c r="BZ168" t="s">
        <v>83</v>
      </c>
      <c r="CA168">
        <v>0</v>
      </c>
      <c r="CB168">
        <v>11</v>
      </c>
      <c r="CC168">
        <v>2007</v>
      </c>
      <c r="CD168" t="s">
        <v>110</v>
      </c>
      <c r="CE168" t="s">
        <v>111</v>
      </c>
      <c r="CF168" s="8">
        <v>270000</v>
      </c>
      <c r="CG168" s="8">
        <f>RawData[[#This Row],[SalePrice]]/RawData[[#This Row],[TotalSF Rounded]]</f>
        <v>84.375</v>
      </c>
      <c r="CH168" s="8">
        <f>ROUND(RawData[[#This Row],[$/sqft]],-1)</f>
        <v>80</v>
      </c>
    </row>
    <row r="169" spans="1:86" x14ac:dyDescent="0.2">
      <c r="A169">
        <v>318</v>
      </c>
      <c r="B169">
        <v>60</v>
      </c>
      <c r="C169" t="s">
        <v>192</v>
      </c>
      <c r="D169">
        <v>75</v>
      </c>
      <c r="E169">
        <v>9000</v>
      </c>
      <c r="F169" s="19">
        <f>ROUND((RawData[[#This Row],[LotArea]]/43560), 2)</f>
        <v>0.21</v>
      </c>
      <c r="G169" t="s">
        <v>82</v>
      </c>
      <c r="H169" t="s">
        <v>83</v>
      </c>
      <c r="I169" t="s">
        <v>84</v>
      </c>
      <c r="J169" t="s">
        <v>85</v>
      </c>
      <c r="K169" t="s">
        <v>86</v>
      </c>
      <c r="L169" t="s">
        <v>87</v>
      </c>
      <c r="M169" t="s">
        <v>88</v>
      </c>
      <c r="N169" t="s">
        <v>136</v>
      </c>
      <c r="O169" t="s">
        <v>90</v>
      </c>
      <c r="P169" t="s">
        <v>90</v>
      </c>
      <c r="Q169" t="s">
        <v>91</v>
      </c>
      <c r="R169" t="s">
        <v>92</v>
      </c>
      <c r="S169">
        <v>8</v>
      </c>
      <c r="T169">
        <v>5</v>
      </c>
      <c r="U169">
        <v>2006</v>
      </c>
      <c r="V16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69">
        <v>2006</v>
      </c>
      <c r="X169" t="s">
        <v>93</v>
      </c>
      <c r="Y169" t="s">
        <v>94</v>
      </c>
      <c r="Z169" t="s">
        <v>95</v>
      </c>
      <c r="AA169" t="s">
        <v>95</v>
      </c>
      <c r="AB169" t="s">
        <v>117</v>
      </c>
      <c r="AC169">
        <v>0</v>
      </c>
      <c r="AD169" t="s">
        <v>97</v>
      </c>
      <c r="AE169" t="s">
        <v>98</v>
      </c>
      <c r="AF169" t="s">
        <v>99</v>
      </c>
      <c r="AG169" t="s">
        <v>97</v>
      </c>
      <c r="AH169" t="s">
        <v>98</v>
      </c>
      <c r="AI169" t="s">
        <v>130</v>
      </c>
      <c r="AJ169" t="s">
        <v>102</v>
      </c>
      <c r="AK169">
        <v>0</v>
      </c>
      <c r="AL169" t="s">
        <v>102</v>
      </c>
      <c r="AM169">
        <v>0</v>
      </c>
      <c r="AN169">
        <v>1088</v>
      </c>
      <c r="AO169">
        <v>1088</v>
      </c>
      <c r="AP169" t="s">
        <v>103</v>
      </c>
      <c r="AQ169" t="s">
        <v>104</v>
      </c>
      <c r="AR169" t="s">
        <v>105</v>
      </c>
      <c r="AS169" t="s">
        <v>106</v>
      </c>
      <c r="AT169">
        <v>1088</v>
      </c>
      <c r="AU169">
        <v>871</v>
      </c>
      <c r="AV169">
        <v>0</v>
      </c>
      <c r="AW169">
        <f>ROUND(SUM(RawData[[#This Row],[TotalBsmtSF]],RawData[[#This Row],[1stFlrSF]],RawData[[#This Row],[2ndFlrSF]]),-2)</f>
        <v>3000</v>
      </c>
      <c r="AX169">
        <v>1959</v>
      </c>
      <c r="AY169">
        <v>0</v>
      </c>
      <c r="AZ169">
        <v>0</v>
      </c>
      <c r="BA169">
        <v>2</v>
      </c>
      <c r="BB169">
        <v>1</v>
      </c>
      <c r="BC169">
        <v>3</v>
      </c>
      <c r="BD169">
        <v>1</v>
      </c>
      <c r="BE169" t="s">
        <v>97</v>
      </c>
      <c r="BF169">
        <v>8</v>
      </c>
      <c r="BG169" t="s">
        <v>107</v>
      </c>
      <c r="BH169">
        <v>1</v>
      </c>
      <c r="BI169" t="s">
        <v>97</v>
      </c>
      <c r="BJ169" t="s">
        <v>108</v>
      </c>
      <c r="BK169">
        <v>2006</v>
      </c>
      <c r="BL169" t="s">
        <v>109</v>
      </c>
      <c r="BM169">
        <v>3</v>
      </c>
      <c r="BN169">
        <v>1025</v>
      </c>
      <c r="BO169" t="s">
        <v>98</v>
      </c>
      <c r="BP169" t="s">
        <v>98</v>
      </c>
      <c r="BQ169" t="s">
        <v>105</v>
      </c>
      <c r="BR169">
        <v>208</v>
      </c>
      <c r="BS169">
        <v>46</v>
      </c>
      <c r="BT169">
        <v>0</v>
      </c>
      <c r="BU169">
        <v>0</v>
      </c>
      <c r="BV169">
        <v>0</v>
      </c>
      <c r="BW169">
        <v>0</v>
      </c>
      <c r="BX169" t="s">
        <v>83</v>
      </c>
      <c r="BY169" t="s">
        <v>83</v>
      </c>
      <c r="BZ169" t="s">
        <v>83</v>
      </c>
      <c r="CA169">
        <v>0</v>
      </c>
      <c r="CB169">
        <v>12</v>
      </c>
      <c r="CC169">
        <v>2007</v>
      </c>
      <c r="CD169" t="s">
        <v>110</v>
      </c>
      <c r="CE169" t="s">
        <v>111</v>
      </c>
      <c r="CF169" s="8">
        <v>270000</v>
      </c>
      <c r="CG169" s="8">
        <f>RawData[[#This Row],[SalePrice]]/RawData[[#This Row],[TotalSF Rounded]]</f>
        <v>90</v>
      </c>
      <c r="CH169" s="8">
        <f>ROUND(RawData[[#This Row],[$/sqft]],-1)</f>
        <v>90</v>
      </c>
    </row>
    <row r="170" spans="1:86" x14ac:dyDescent="0.2">
      <c r="A170">
        <v>793</v>
      </c>
      <c r="B170">
        <v>60</v>
      </c>
      <c r="C170" t="s">
        <v>81</v>
      </c>
      <c r="D170">
        <v>92</v>
      </c>
      <c r="E170">
        <v>9920</v>
      </c>
      <c r="F170" s="19">
        <f>ROUND((RawData[[#This Row],[LotArea]]/43560), 2)</f>
        <v>0.23</v>
      </c>
      <c r="G170" t="s">
        <v>82</v>
      </c>
      <c r="H170" t="s">
        <v>83</v>
      </c>
      <c r="I170" t="s">
        <v>120</v>
      </c>
      <c r="J170" t="s">
        <v>85</v>
      </c>
      <c r="K170" t="s">
        <v>86</v>
      </c>
      <c r="L170" t="s">
        <v>166</v>
      </c>
      <c r="M170" t="s">
        <v>88</v>
      </c>
      <c r="N170" t="s">
        <v>129</v>
      </c>
      <c r="O170" t="s">
        <v>90</v>
      </c>
      <c r="P170" t="s">
        <v>90</v>
      </c>
      <c r="Q170" t="s">
        <v>91</v>
      </c>
      <c r="R170" t="s">
        <v>92</v>
      </c>
      <c r="S170">
        <v>7</v>
      </c>
      <c r="T170">
        <v>5</v>
      </c>
      <c r="U170">
        <v>1996</v>
      </c>
      <c r="V17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70">
        <v>1997</v>
      </c>
      <c r="X170" t="s">
        <v>93</v>
      </c>
      <c r="Y170" t="s">
        <v>94</v>
      </c>
      <c r="Z170" t="s">
        <v>116</v>
      </c>
      <c r="AA170" t="s">
        <v>116</v>
      </c>
      <c r="AB170" t="s">
        <v>117</v>
      </c>
      <c r="AC170">
        <v>0</v>
      </c>
      <c r="AD170" t="s">
        <v>97</v>
      </c>
      <c r="AE170" t="s">
        <v>98</v>
      </c>
      <c r="AF170" t="s">
        <v>99</v>
      </c>
      <c r="AG170" t="s">
        <v>97</v>
      </c>
      <c r="AH170" t="s">
        <v>98</v>
      </c>
      <c r="AI170" t="s">
        <v>130</v>
      </c>
      <c r="AJ170" t="s">
        <v>101</v>
      </c>
      <c r="AK170">
        <v>862</v>
      </c>
      <c r="AL170" t="s">
        <v>102</v>
      </c>
      <c r="AM170">
        <v>0</v>
      </c>
      <c r="AN170">
        <v>255</v>
      </c>
      <c r="AO170">
        <v>1117</v>
      </c>
      <c r="AP170" t="s">
        <v>103</v>
      </c>
      <c r="AQ170" t="s">
        <v>104</v>
      </c>
      <c r="AR170" t="s">
        <v>105</v>
      </c>
      <c r="AS170" t="s">
        <v>106</v>
      </c>
      <c r="AT170">
        <v>1127</v>
      </c>
      <c r="AU170">
        <v>886</v>
      </c>
      <c r="AV170">
        <v>0</v>
      </c>
      <c r="AW170">
        <f>ROUND(SUM(RawData[[#This Row],[TotalBsmtSF]],RawData[[#This Row],[1stFlrSF]],RawData[[#This Row],[2ndFlrSF]]),-2)</f>
        <v>3100</v>
      </c>
      <c r="AX170">
        <v>2013</v>
      </c>
      <c r="AY170">
        <v>1</v>
      </c>
      <c r="AZ170">
        <v>0</v>
      </c>
      <c r="BA170">
        <v>2</v>
      </c>
      <c r="BB170">
        <v>1</v>
      </c>
      <c r="BC170">
        <v>3</v>
      </c>
      <c r="BD170">
        <v>1</v>
      </c>
      <c r="BE170" t="s">
        <v>98</v>
      </c>
      <c r="BF170">
        <v>8</v>
      </c>
      <c r="BG170" t="s">
        <v>107</v>
      </c>
      <c r="BH170">
        <v>1</v>
      </c>
      <c r="BI170" t="s">
        <v>98</v>
      </c>
      <c r="BJ170" t="s">
        <v>108</v>
      </c>
      <c r="BK170">
        <v>1997</v>
      </c>
      <c r="BL170" t="s">
        <v>102</v>
      </c>
      <c r="BM170">
        <v>2</v>
      </c>
      <c r="BN170">
        <v>455</v>
      </c>
      <c r="BO170" t="s">
        <v>98</v>
      </c>
      <c r="BP170" t="s">
        <v>98</v>
      </c>
      <c r="BQ170" t="s">
        <v>105</v>
      </c>
      <c r="BR170">
        <v>180</v>
      </c>
      <c r="BS170">
        <v>130</v>
      </c>
      <c r="BT170">
        <v>0</v>
      </c>
      <c r="BU170">
        <v>0</v>
      </c>
      <c r="BV170">
        <v>0</v>
      </c>
      <c r="BW170">
        <v>0</v>
      </c>
      <c r="BX170" t="s">
        <v>83</v>
      </c>
      <c r="BY170" t="s">
        <v>83</v>
      </c>
      <c r="BZ170" t="s">
        <v>83</v>
      </c>
      <c r="CA170">
        <v>0</v>
      </c>
      <c r="CB170">
        <v>6</v>
      </c>
      <c r="CC170">
        <v>2007</v>
      </c>
      <c r="CD170" t="s">
        <v>110</v>
      </c>
      <c r="CE170" t="s">
        <v>111</v>
      </c>
      <c r="CF170" s="8">
        <v>269790</v>
      </c>
      <c r="CG170" s="8">
        <f>RawData[[#This Row],[SalePrice]]/RawData[[#This Row],[TotalSF Rounded]]</f>
        <v>87.029032258064518</v>
      </c>
      <c r="CH170" s="8">
        <f>ROUND(RawData[[#This Row],[$/sqft]],-1)</f>
        <v>90</v>
      </c>
    </row>
    <row r="171" spans="1:86" x14ac:dyDescent="0.2">
      <c r="A171">
        <v>158</v>
      </c>
      <c r="B171">
        <v>60</v>
      </c>
      <c r="C171" t="s">
        <v>81</v>
      </c>
      <c r="D171">
        <v>92</v>
      </c>
      <c r="E171">
        <v>12003</v>
      </c>
      <c r="F171" s="19">
        <f>ROUND((RawData[[#This Row],[LotArea]]/43560), 2)</f>
        <v>0.28000000000000003</v>
      </c>
      <c r="G171" t="s">
        <v>82</v>
      </c>
      <c r="H171" t="s">
        <v>83</v>
      </c>
      <c r="I171" t="s">
        <v>84</v>
      </c>
      <c r="J171" t="s">
        <v>85</v>
      </c>
      <c r="K171" t="s">
        <v>86</v>
      </c>
      <c r="L171" t="s">
        <v>122</v>
      </c>
      <c r="M171" t="s">
        <v>88</v>
      </c>
      <c r="N171" t="s">
        <v>189</v>
      </c>
      <c r="O171" t="s">
        <v>90</v>
      </c>
      <c r="P171" t="s">
        <v>90</v>
      </c>
      <c r="Q171" t="s">
        <v>91</v>
      </c>
      <c r="R171" t="s">
        <v>92</v>
      </c>
      <c r="S171">
        <v>8</v>
      </c>
      <c r="T171">
        <v>5</v>
      </c>
      <c r="U171">
        <v>2009</v>
      </c>
      <c r="V17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71">
        <v>2010</v>
      </c>
      <c r="X171" t="s">
        <v>93</v>
      </c>
      <c r="Y171" t="s">
        <v>94</v>
      </c>
      <c r="Z171" t="s">
        <v>95</v>
      </c>
      <c r="AA171" t="s">
        <v>95</v>
      </c>
      <c r="AB171" t="s">
        <v>96</v>
      </c>
      <c r="AC171">
        <v>84</v>
      </c>
      <c r="AD171" t="s">
        <v>97</v>
      </c>
      <c r="AE171" t="s">
        <v>98</v>
      </c>
      <c r="AF171" t="s">
        <v>99</v>
      </c>
      <c r="AG171" t="s">
        <v>104</v>
      </c>
      <c r="AH171" t="s">
        <v>98</v>
      </c>
      <c r="AI171" t="s">
        <v>100</v>
      </c>
      <c r="AJ171" t="s">
        <v>102</v>
      </c>
      <c r="AK171">
        <v>0</v>
      </c>
      <c r="AL171" t="s">
        <v>102</v>
      </c>
      <c r="AM171">
        <v>0</v>
      </c>
      <c r="AN171">
        <v>774</v>
      </c>
      <c r="AO171">
        <v>774</v>
      </c>
      <c r="AP171" t="s">
        <v>103</v>
      </c>
      <c r="AQ171" t="s">
        <v>104</v>
      </c>
      <c r="AR171" t="s">
        <v>105</v>
      </c>
      <c r="AS171" t="s">
        <v>106</v>
      </c>
      <c r="AT171">
        <v>774</v>
      </c>
      <c r="AU171">
        <v>1194</v>
      </c>
      <c r="AV171">
        <v>0</v>
      </c>
      <c r="AW171">
        <f>ROUND(SUM(RawData[[#This Row],[TotalBsmtSF]],RawData[[#This Row],[1stFlrSF]],RawData[[#This Row],[2ndFlrSF]]),-2)</f>
        <v>2700</v>
      </c>
      <c r="AX171">
        <v>1968</v>
      </c>
      <c r="AY171">
        <v>0</v>
      </c>
      <c r="AZ171">
        <v>0</v>
      </c>
      <c r="BA171">
        <v>2</v>
      </c>
      <c r="BB171">
        <v>1</v>
      </c>
      <c r="BC171">
        <v>4</v>
      </c>
      <c r="BD171">
        <v>1</v>
      </c>
      <c r="BE171" t="s">
        <v>104</v>
      </c>
      <c r="BF171">
        <v>8</v>
      </c>
      <c r="BG171" t="s">
        <v>107</v>
      </c>
      <c r="BH171">
        <v>1</v>
      </c>
      <c r="BI171" t="s">
        <v>97</v>
      </c>
      <c r="BJ171" t="s">
        <v>156</v>
      </c>
      <c r="BK171">
        <v>2009</v>
      </c>
      <c r="BL171" t="s">
        <v>157</v>
      </c>
      <c r="BM171">
        <v>3</v>
      </c>
      <c r="BN171">
        <v>680</v>
      </c>
      <c r="BO171" t="s">
        <v>98</v>
      </c>
      <c r="BP171" t="s">
        <v>98</v>
      </c>
      <c r="BQ171" t="s">
        <v>105</v>
      </c>
      <c r="BR171">
        <v>0</v>
      </c>
      <c r="BS171">
        <v>75</v>
      </c>
      <c r="BT171">
        <v>0</v>
      </c>
      <c r="BU171">
        <v>0</v>
      </c>
      <c r="BV171">
        <v>0</v>
      </c>
      <c r="BW171">
        <v>0</v>
      </c>
      <c r="BX171" t="s">
        <v>83</v>
      </c>
      <c r="BY171" t="s">
        <v>83</v>
      </c>
      <c r="BZ171" t="s">
        <v>83</v>
      </c>
      <c r="CA171">
        <v>0</v>
      </c>
      <c r="CB171">
        <v>5</v>
      </c>
      <c r="CC171">
        <v>2010</v>
      </c>
      <c r="CD171" t="s">
        <v>158</v>
      </c>
      <c r="CE171" t="s">
        <v>159</v>
      </c>
      <c r="CF171" s="8">
        <v>269500</v>
      </c>
      <c r="CG171" s="8">
        <f>RawData[[#This Row],[SalePrice]]/RawData[[#This Row],[TotalSF Rounded]]</f>
        <v>99.81481481481481</v>
      </c>
      <c r="CH171" s="8">
        <f>ROUND(RawData[[#This Row],[$/sqft]],-1)</f>
        <v>100</v>
      </c>
    </row>
    <row r="172" spans="1:86" x14ac:dyDescent="0.2">
      <c r="A172">
        <v>889</v>
      </c>
      <c r="B172">
        <v>20</v>
      </c>
      <c r="C172" t="s">
        <v>81</v>
      </c>
      <c r="D172">
        <v>95</v>
      </c>
      <c r="E172">
        <v>15865</v>
      </c>
      <c r="F172" s="19">
        <f>ROUND((RawData[[#This Row],[LotArea]]/43560), 2)</f>
        <v>0.36</v>
      </c>
      <c r="G172" t="s">
        <v>82</v>
      </c>
      <c r="H172" t="s">
        <v>83</v>
      </c>
      <c r="I172" t="s">
        <v>120</v>
      </c>
      <c r="J172" t="s">
        <v>85</v>
      </c>
      <c r="K172" t="s">
        <v>86</v>
      </c>
      <c r="L172" t="s">
        <v>87</v>
      </c>
      <c r="M172" t="s">
        <v>194</v>
      </c>
      <c r="N172" t="s">
        <v>162</v>
      </c>
      <c r="O172" t="s">
        <v>90</v>
      </c>
      <c r="P172" t="s">
        <v>90</v>
      </c>
      <c r="Q172" t="s">
        <v>91</v>
      </c>
      <c r="R172" t="s">
        <v>115</v>
      </c>
      <c r="S172">
        <v>8</v>
      </c>
      <c r="T172">
        <v>6</v>
      </c>
      <c r="U172">
        <v>1970</v>
      </c>
      <c r="V17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72">
        <v>1970</v>
      </c>
      <c r="X172" t="s">
        <v>214</v>
      </c>
      <c r="Y172" t="s">
        <v>242</v>
      </c>
      <c r="Z172" t="s">
        <v>124</v>
      </c>
      <c r="AA172" t="s">
        <v>124</v>
      </c>
      <c r="AB172" t="s">
        <v>117</v>
      </c>
      <c r="AC172">
        <v>0</v>
      </c>
      <c r="AD172" t="s">
        <v>97</v>
      </c>
      <c r="AE172" t="s">
        <v>97</v>
      </c>
      <c r="AF172" t="s">
        <v>99</v>
      </c>
      <c r="AG172" t="s">
        <v>98</v>
      </c>
      <c r="AH172" t="s">
        <v>97</v>
      </c>
      <c r="AI172" t="s">
        <v>97</v>
      </c>
      <c r="AJ172" t="s">
        <v>119</v>
      </c>
      <c r="AK172">
        <v>351</v>
      </c>
      <c r="AL172" t="s">
        <v>153</v>
      </c>
      <c r="AM172">
        <v>823</v>
      </c>
      <c r="AN172">
        <v>1043</v>
      </c>
      <c r="AO172">
        <v>2217</v>
      </c>
      <c r="AP172" t="s">
        <v>103</v>
      </c>
      <c r="AQ172" t="s">
        <v>104</v>
      </c>
      <c r="AR172" t="s">
        <v>105</v>
      </c>
      <c r="AS172" t="s">
        <v>106</v>
      </c>
      <c r="AT172">
        <v>2217</v>
      </c>
      <c r="AU172">
        <v>0</v>
      </c>
      <c r="AV172">
        <v>0</v>
      </c>
      <c r="AW172">
        <f>ROUND(SUM(RawData[[#This Row],[TotalBsmtSF]],RawData[[#This Row],[1stFlrSF]],RawData[[#This Row],[2ndFlrSF]]),-2)</f>
        <v>4400</v>
      </c>
      <c r="AX172">
        <v>2217</v>
      </c>
      <c r="AY172">
        <v>1</v>
      </c>
      <c r="AZ172">
        <v>0</v>
      </c>
      <c r="BA172">
        <v>2</v>
      </c>
      <c r="BB172">
        <v>0</v>
      </c>
      <c r="BC172">
        <v>4</v>
      </c>
      <c r="BD172">
        <v>1</v>
      </c>
      <c r="BE172" t="s">
        <v>97</v>
      </c>
      <c r="BF172">
        <v>8</v>
      </c>
      <c r="BG172" t="s">
        <v>107</v>
      </c>
      <c r="BH172">
        <v>1</v>
      </c>
      <c r="BI172" t="s">
        <v>98</v>
      </c>
      <c r="BJ172" t="s">
        <v>108</v>
      </c>
      <c r="BK172">
        <v>1970</v>
      </c>
      <c r="BL172" t="s">
        <v>102</v>
      </c>
      <c r="BM172">
        <v>2</v>
      </c>
      <c r="BN172">
        <v>621</v>
      </c>
      <c r="BO172" t="s">
        <v>98</v>
      </c>
      <c r="BP172" t="s">
        <v>98</v>
      </c>
      <c r="BQ172" t="s">
        <v>105</v>
      </c>
      <c r="BR172">
        <v>81</v>
      </c>
      <c r="BS172">
        <v>207</v>
      </c>
      <c r="BT172">
        <v>0</v>
      </c>
      <c r="BU172">
        <v>0</v>
      </c>
      <c r="BV172">
        <v>224</v>
      </c>
      <c r="BW172">
        <v>0</v>
      </c>
      <c r="BX172" t="s">
        <v>83</v>
      </c>
      <c r="BY172" t="s">
        <v>83</v>
      </c>
      <c r="BZ172" t="s">
        <v>83</v>
      </c>
      <c r="CA172">
        <v>0</v>
      </c>
      <c r="CB172">
        <v>10</v>
      </c>
      <c r="CC172">
        <v>2007</v>
      </c>
      <c r="CD172" t="s">
        <v>110</v>
      </c>
      <c r="CE172" t="s">
        <v>111</v>
      </c>
      <c r="CF172" s="8">
        <v>268000</v>
      </c>
      <c r="CG172" s="8">
        <f>RawData[[#This Row],[SalePrice]]/RawData[[#This Row],[TotalSF Rounded]]</f>
        <v>60.909090909090907</v>
      </c>
      <c r="CH172" s="8">
        <f>ROUND(RawData[[#This Row],[$/sqft]],-1)</f>
        <v>60</v>
      </c>
    </row>
    <row r="173" spans="1:86" x14ac:dyDescent="0.2">
      <c r="A173">
        <v>565</v>
      </c>
      <c r="B173">
        <v>60</v>
      </c>
      <c r="C173" t="s">
        <v>81</v>
      </c>
      <c r="D173" t="s">
        <v>83</v>
      </c>
      <c r="E173">
        <v>13346</v>
      </c>
      <c r="F173" s="19">
        <f>ROUND((RawData[[#This Row],[LotArea]]/43560), 2)</f>
        <v>0.31</v>
      </c>
      <c r="G173" t="s">
        <v>82</v>
      </c>
      <c r="H173" t="s">
        <v>83</v>
      </c>
      <c r="I173" t="s">
        <v>120</v>
      </c>
      <c r="J173" t="s">
        <v>85</v>
      </c>
      <c r="K173" t="s">
        <v>86</v>
      </c>
      <c r="L173" t="s">
        <v>166</v>
      </c>
      <c r="M173" t="s">
        <v>88</v>
      </c>
      <c r="N173" t="s">
        <v>129</v>
      </c>
      <c r="O173" t="s">
        <v>90</v>
      </c>
      <c r="P173" t="s">
        <v>90</v>
      </c>
      <c r="Q173" t="s">
        <v>91</v>
      </c>
      <c r="R173" t="s">
        <v>92</v>
      </c>
      <c r="S173">
        <v>7</v>
      </c>
      <c r="T173">
        <v>5</v>
      </c>
      <c r="U173">
        <v>1992</v>
      </c>
      <c r="V17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73">
        <v>2000</v>
      </c>
      <c r="X173" t="s">
        <v>93</v>
      </c>
      <c r="Y173" t="s">
        <v>94</v>
      </c>
      <c r="Z173" t="s">
        <v>140</v>
      </c>
      <c r="AA173" t="s">
        <v>140</v>
      </c>
      <c r="AB173" t="s">
        <v>117</v>
      </c>
      <c r="AC173">
        <v>0</v>
      </c>
      <c r="AD173" t="s">
        <v>97</v>
      </c>
      <c r="AE173" t="s">
        <v>98</v>
      </c>
      <c r="AF173" t="s">
        <v>99</v>
      </c>
      <c r="AG173" t="s">
        <v>97</v>
      </c>
      <c r="AH173" t="s">
        <v>98</v>
      </c>
      <c r="AI173" t="s">
        <v>100</v>
      </c>
      <c r="AJ173" t="s">
        <v>101</v>
      </c>
      <c r="AK173">
        <v>728</v>
      </c>
      <c r="AL173" t="s">
        <v>102</v>
      </c>
      <c r="AM173">
        <v>0</v>
      </c>
      <c r="AN173">
        <v>367</v>
      </c>
      <c r="AO173">
        <v>1095</v>
      </c>
      <c r="AP173" t="s">
        <v>103</v>
      </c>
      <c r="AQ173" t="s">
        <v>104</v>
      </c>
      <c r="AR173" t="s">
        <v>105</v>
      </c>
      <c r="AS173" t="s">
        <v>106</v>
      </c>
      <c r="AT173">
        <v>1166</v>
      </c>
      <c r="AU173">
        <v>1129</v>
      </c>
      <c r="AV173">
        <v>0</v>
      </c>
      <c r="AW173">
        <f>ROUND(SUM(RawData[[#This Row],[TotalBsmtSF]],RawData[[#This Row],[1stFlrSF]],RawData[[#This Row],[2ndFlrSF]]),-2)</f>
        <v>3400</v>
      </c>
      <c r="AX173">
        <v>2295</v>
      </c>
      <c r="AY173">
        <v>1</v>
      </c>
      <c r="AZ173">
        <v>0</v>
      </c>
      <c r="BA173">
        <v>2</v>
      </c>
      <c r="BB173">
        <v>1</v>
      </c>
      <c r="BC173">
        <v>4</v>
      </c>
      <c r="BD173">
        <v>1</v>
      </c>
      <c r="BE173" t="s">
        <v>97</v>
      </c>
      <c r="BF173">
        <v>9</v>
      </c>
      <c r="BG173" t="s">
        <v>107</v>
      </c>
      <c r="BH173">
        <v>1</v>
      </c>
      <c r="BI173" t="s">
        <v>98</v>
      </c>
      <c r="BJ173" t="s">
        <v>108</v>
      </c>
      <c r="BK173">
        <v>1992</v>
      </c>
      <c r="BL173" t="s">
        <v>109</v>
      </c>
      <c r="BM173">
        <v>2</v>
      </c>
      <c r="BN173">
        <v>590</v>
      </c>
      <c r="BO173" t="s">
        <v>98</v>
      </c>
      <c r="BP173" t="s">
        <v>98</v>
      </c>
      <c r="BQ173" t="s">
        <v>105</v>
      </c>
      <c r="BR173">
        <v>0</v>
      </c>
      <c r="BS173">
        <v>40</v>
      </c>
      <c r="BT173">
        <v>0</v>
      </c>
      <c r="BU173">
        <v>0</v>
      </c>
      <c r="BV173">
        <v>0</v>
      </c>
      <c r="BW173">
        <v>0</v>
      </c>
      <c r="BX173" t="s">
        <v>83</v>
      </c>
      <c r="BY173" t="s">
        <v>83</v>
      </c>
      <c r="BZ173" t="s">
        <v>83</v>
      </c>
      <c r="CA173">
        <v>0</v>
      </c>
      <c r="CB173">
        <v>7</v>
      </c>
      <c r="CC173">
        <v>2006</v>
      </c>
      <c r="CD173" t="s">
        <v>110</v>
      </c>
      <c r="CE173" t="s">
        <v>111</v>
      </c>
      <c r="CF173" s="8">
        <v>268000</v>
      </c>
      <c r="CG173" s="8">
        <f>RawData[[#This Row],[SalePrice]]/RawData[[#This Row],[TotalSF Rounded]]</f>
        <v>78.82352941176471</v>
      </c>
      <c r="CH173" s="8">
        <f>ROUND(RawData[[#This Row],[$/sqft]],-1)</f>
        <v>80</v>
      </c>
    </row>
    <row r="174" spans="1:86" x14ac:dyDescent="0.2">
      <c r="A174">
        <v>302</v>
      </c>
      <c r="B174">
        <v>60</v>
      </c>
      <c r="C174" t="s">
        <v>81</v>
      </c>
      <c r="D174">
        <v>66</v>
      </c>
      <c r="E174">
        <v>16226</v>
      </c>
      <c r="F174" s="19">
        <f>ROUND((RawData[[#This Row],[LotArea]]/43560), 2)</f>
        <v>0.37</v>
      </c>
      <c r="G174" t="s">
        <v>82</v>
      </c>
      <c r="H174" t="s">
        <v>83</v>
      </c>
      <c r="I174" t="s">
        <v>231</v>
      </c>
      <c r="J174" t="s">
        <v>85</v>
      </c>
      <c r="K174" t="s">
        <v>86</v>
      </c>
      <c r="L174" t="s">
        <v>87</v>
      </c>
      <c r="M174" t="s">
        <v>88</v>
      </c>
      <c r="N174" t="s">
        <v>89</v>
      </c>
      <c r="O174" t="s">
        <v>90</v>
      </c>
      <c r="P174" t="s">
        <v>90</v>
      </c>
      <c r="Q174" t="s">
        <v>91</v>
      </c>
      <c r="R174" t="s">
        <v>92</v>
      </c>
      <c r="S174">
        <v>8</v>
      </c>
      <c r="T174">
        <v>5</v>
      </c>
      <c r="U174">
        <v>1998</v>
      </c>
      <c r="V17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74">
        <v>1999</v>
      </c>
      <c r="X174" t="s">
        <v>93</v>
      </c>
      <c r="Y174" t="s">
        <v>94</v>
      </c>
      <c r="Z174" t="s">
        <v>95</v>
      </c>
      <c r="AA174" t="s">
        <v>95</v>
      </c>
      <c r="AB174" t="s">
        <v>117</v>
      </c>
      <c r="AC174">
        <v>0</v>
      </c>
      <c r="AD174" t="s">
        <v>97</v>
      </c>
      <c r="AE174" t="s">
        <v>98</v>
      </c>
      <c r="AF174" t="s">
        <v>99</v>
      </c>
      <c r="AG174" t="s">
        <v>97</v>
      </c>
      <c r="AH174" t="s">
        <v>98</v>
      </c>
      <c r="AI174" t="s">
        <v>100</v>
      </c>
      <c r="AJ174" t="s">
        <v>101</v>
      </c>
      <c r="AK174">
        <v>281</v>
      </c>
      <c r="AL174" t="s">
        <v>102</v>
      </c>
      <c r="AM174">
        <v>0</v>
      </c>
      <c r="AN174">
        <v>747</v>
      </c>
      <c r="AO174">
        <v>1028</v>
      </c>
      <c r="AP174" t="s">
        <v>103</v>
      </c>
      <c r="AQ174" t="s">
        <v>104</v>
      </c>
      <c r="AR174" t="s">
        <v>105</v>
      </c>
      <c r="AS174" t="s">
        <v>106</v>
      </c>
      <c r="AT174">
        <v>1210</v>
      </c>
      <c r="AU174">
        <v>1242</v>
      </c>
      <c r="AV174">
        <v>0</v>
      </c>
      <c r="AW174">
        <f>ROUND(SUM(RawData[[#This Row],[TotalBsmtSF]],RawData[[#This Row],[1stFlrSF]],RawData[[#This Row],[2ndFlrSF]]),-2)</f>
        <v>3500</v>
      </c>
      <c r="AX174">
        <v>2452</v>
      </c>
      <c r="AY174">
        <v>0</v>
      </c>
      <c r="AZ174">
        <v>0</v>
      </c>
      <c r="BA174">
        <v>2</v>
      </c>
      <c r="BB174">
        <v>1</v>
      </c>
      <c r="BC174">
        <v>4</v>
      </c>
      <c r="BD174">
        <v>1</v>
      </c>
      <c r="BE174" t="s">
        <v>97</v>
      </c>
      <c r="BF174">
        <v>9</v>
      </c>
      <c r="BG174" t="s">
        <v>107</v>
      </c>
      <c r="BH174">
        <v>1</v>
      </c>
      <c r="BI174" t="s">
        <v>98</v>
      </c>
      <c r="BJ174" t="s">
        <v>156</v>
      </c>
      <c r="BK174">
        <v>1998</v>
      </c>
      <c r="BL174" t="s">
        <v>157</v>
      </c>
      <c r="BM174">
        <v>2</v>
      </c>
      <c r="BN174">
        <v>683</v>
      </c>
      <c r="BO174" t="s">
        <v>98</v>
      </c>
      <c r="BP174" t="s">
        <v>98</v>
      </c>
      <c r="BQ174" t="s">
        <v>105</v>
      </c>
      <c r="BR174">
        <v>208</v>
      </c>
      <c r="BS174">
        <v>50</v>
      </c>
      <c r="BT174">
        <v>0</v>
      </c>
      <c r="BU174">
        <v>0</v>
      </c>
      <c r="BV174">
        <v>0</v>
      </c>
      <c r="BW174">
        <v>0</v>
      </c>
      <c r="BX174" t="s">
        <v>83</v>
      </c>
      <c r="BY174" t="s">
        <v>83</v>
      </c>
      <c r="BZ174" t="s">
        <v>83</v>
      </c>
      <c r="CA174">
        <v>0</v>
      </c>
      <c r="CB174">
        <v>5</v>
      </c>
      <c r="CC174">
        <v>2007</v>
      </c>
      <c r="CD174" t="s">
        <v>110</v>
      </c>
      <c r="CE174" t="s">
        <v>111</v>
      </c>
      <c r="CF174" s="8">
        <v>267000</v>
      </c>
      <c r="CG174" s="8">
        <f>RawData[[#This Row],[SalePrice]]/RawData[[#This Row],[TotalSF Rounded]]</f>
        <v>76.285714285714292</v>
      </c>
      <c r="CH174" s="8">
        <f>ROUND(RawData[[#This Row],[$/sqft]],-1)</f>
        <v>80</v>
      </c>
    </row>
    <row r="175" spans="1:86" x14ac:dyDescent="0.2">
      <c r="A175">
        <v>1458</v>
      </c>
      <c r="B175">
        <v>70</v>
      </c>
      <c r="C175" t="s">
        <v>81</v>
      </c>
      <c r="D175">
        <v>66</v>
      </c>
      <c r="E175">
        <v>9042</v>
      </c>
      <c r="F175" s="19">
        <f>ROUND((RawData[[#This Row],[LotArea]]/43560), 2)</f>
        <v>0.21</v>
      </c>
      <c r="G175" t="s">
        <v>82</v>
      </c>
      <c r="H175" t="s">
        <v>83</v>
      </c>
      <c r="I175" t="s">
        <v>84</v>
      </c>
      <c r="J175" t="s">
        <v>85</v>
      </c>
      <c r="K175" t="s">
        <v>86</v>
      </c>
      <c r="L175" t="s">
        <v>87</v>
      </c>
      <c r="M175" t="s">
        <v>88</v>
      </c>
      <c r="N175" t="s">
        <v>123</v>
      </c>
      <c r="O175" t="s">
        <v>90</v>
      </c>
      <c r="P175" t="s">
        <v>90</v>
      </c>
      <c r="Q175" t="s">
        <v>91</v>
      </c>
      <c r="R175" t="s">
        <v>92</v>
      </c>
      <c r="S175">
        <v>7</v>
      </c>
      <c r="T175">
        <v>9</v>
      </c>
      <c r="U175">
        <v>1941</v>
      </c>
      <c r="V17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75">
        <v>2006</v>
      </c>
      <c r="X175" t="s">
        <v>93</v>
      </c>
      <c r="Y175" t="s">
        <v>94</v>
      </c>
      <c r="Z175" t="s">
        <v>180</v>
      </c>
      <c r="AA175" t="s">
        <v>181</v>
      </c>
      <c r="AB175" t="s">
        <v>117</v>
      </c>
      <c r="AC175">
        <v>0</v>
      </c>
      <c r="AD175" t="s">
        <v>104</v>
      </c>
      <c r="AE175" t="s">
        <v>97</v>
      </c>
      <c r="AF175" t="s">
        <v>137</v>
      </c>
      <c r="AG175" t="s">
        <v>98</v>
      </c>
      <c r="AH175" t="s">
        <v>97</v>
      </c>
      <c r="AI175" t="s">
        <v>100</v>
      </c>
      <c r="AJ175" t="s">
        <v>101</v>
      </c>
      <c r="AK175">
        <v>275</v>
      </c>
      <c r="AL175" t="s">
        <v>102</v>
      </c>
      <c r="AM175">
        <v>0</v>
      </c>
      <c r="AN175">
        <v>877</v>
      </c>
      <c r="AO175">
        <v>1152</v>
      </c>
      <c r="AP175" t="s">
        <v>103</v>
      </c>
      <c r="AQ175" t="s">
        <v>104</v>
      </c>
      <c r="AR175" t="s">
        <v>105</v>
      </c>
      <c r="AS175" t="s">
        <v>106</v>
      </c>
      <c r="AT175">
        <v>1188</v>
      </c>
      <c r="AU175">
        <v>1152</v>
      </c>
      <c r="AV175">
        <v>0</v>
      </c>
      <c r="AW175">
        <f>ROUND(SUM(RawData[[#This Row],[TotalBsmtSF]],RawData[[#This Row],[1stFlrSF]],RawData[[#This Row],[2ndFlrSF]]),-2)</f>
        <v>3500</v>
      </c>
      <c r="AX175">
        <v>2340</v>
      </c>
      <c r="AY175">
        <v>0</v>
      </c>
      <c r="AZ175">
        <v>0</v>
      </c>
      <c r="BA175">
        <v>2</v>
      </c>
      <c r="BB175">
        <v>0</v>
      </c>
      <c r="BC175">
        <v>4</v>
      </c>
      <c r="BD175">
        <v>1</v>
      </c>
      <c r="BE175" t="s">
        <v>97</v>
      </c>
      <c r="BF175">
        <v>9</v>
      </c>
      <c r="BG175" t="s">
        <v>107</v>
      </c>
      <c r="BH175">
        <v>2</v>
      </c>
      <c r="BI175" t="s">
        <v>97</v>
      </c>
      <c r="BJ175" t="s">
        <v>108</v>
      </c>
      <c r="BK175">
        <v>1941</v>
      </c>
      <c r="BL175" t="s">
        <v>109</v>
      </c>
      <c r="BM175">
        <v>1</v>
      </c>
      <c r="BN175">
        <v>252</v>
      </c>
      <c r="BO175" t="s">
        <v>98</v>
      </c>
      <c r="BP175" t="s">
        <v>98</v>
      </c>
      <c r="BQ175" t="s">
        <v>105</v>
      </c>
      <c r="BR175">
        <v>0</v>
      </c>
      <c r="BS175">
        <v>60</v>
      </c>
      <c r="BT175">
        <v>0</v>
      </c>
      <c r="BU175">
        <v>0</v>
      </c>
      <c r="BV175">
        <v>0</v>
      </c>
      <c r="BW175">
        <v>0</v>
      </c>
      <c r="BX175" t="s">
        <v>83</v>
      </c>
      <c r="BY175" t="s">
        <v>165</v>
      </c>
      <c r="BZ175" t="s">
        <v>135</v>
      </c>
      <c r="CA175">
        <v>2500</v>
      </c>
      <c r="CB175">
        <v>5</v>
      </c>
      <c r="CC175">
        <v>2010</v>
      </c>
      <c r="CD175" t="s">
        <v>110</v>
      </c>
      <c r="CE175" t="s">
        <v>111</v>
      </c>
      <c r="CF175" s="8">
        <v>266500</v>
      </c>
      <c r="CG175" s="8">
        <f>RawData[[#This Row],[SalePrice]]/RawData[[#This Row],[TotalSF Rounded]]</f>
        <v>76.142857142857139</v>
      </c>
      <c r="CH175" s="8">
        <f>ROUND(RawData[[#This Row],[$/sqft]],-1)</f>
        <v>80</v>
      </c>
    </row>
    <row r="176" spans="1:86" x14ac:dyDescent="0.2">
      <c r="A176">
        <v>344</v>
      </c>
      <c r="B176">
        <v>120</v>
      </c>
      <c r="C176" t="s">
        <v>81</v>
      </c>
      <c r="D176">
        <v>63</v>
      </c>
      <c r="E176">
        <v>8849</v>
      </c>
      <c r="F176" s="19">
        <f>ROUND((RawData[[#This Row],[LotArea]]/43560), 2)</f>
        <v>0.2</v>
      </c>
      <c r="G176" t="s">
        <v>82</v>
      </c>
      <c r="H176" t="s">
        <v>83</v>
      </c>
      <c r="I176" t="s">
        <v>120</v>
      </c>
      <c r="J176" t="s">
        <v>85</v>
      </c>
      <c r="K176" t="s">
        <v>86</v>
      </c>
      <c r="L176" t="s">
        <v>87</v>
      </c>
      <c r="M176" t="s">
        <v>88</v>
      </c>
      <c r="N176" t="s">
        <v>154</v>
      </c>
      <c r="O176" t="s">
        <v>90</v>
      </c>
      <c r="P176" t="s">
        <v>90</v>
      </c>
      <c r="Q176" t="s">
        <v>179</v>
      </c>
      <c r="R176" t="s">
        <v>115</v>
      </c>
      <c r="S176">
        <v>9</v>
      </c>
      <c r="T176">
        <v>5</v>
      </c>
      <c r="U176">
        <v>2005</v>
      </c>
      <c r="V17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76">
        <v>2005</v>
      </c>
      <c r="X176" t="s">
        <v>152</v>
      </c>
      <c r="Y176" t="s">
        <v>94</v>
      </c>
      <c r="Z176" t="s">
        <v>116</v>
      </c>
      <c r="AA176" t="s">
        <v>116</v>
      </c>
      <c r="AB176" t="s">
        <v>96</v>
      </c>
      <c r="AC176">
        <v>616</v>
      </c>
      <c r="AD176" t="s">
        <v>104</v>
      </c>
      <c r="AE176" t="s">
        <v>98</v>
      </c>
      <c r="AF176" t="s">
        <v>99</v>
      </c>
      <c r="AG176" t="s">
        <v>104</v>
      </c>
      <c r="AH176" t="s">
        <v>98</v>
      </c>
      <c r="AI176" t="s">
        <v>100</v>
      </c>
      <c r="AJ176" t="s">
        <v>101</v>
      </c>
      <c r="AK176">
        <v>28</v>
      </c>
      <c r="AL176" t="s">
        <v>102</v>
      </c>
      <c r="AM176">
        <v>0</v>
      </c>
      <c r="AN176">
        <v>1656</v>
      </c>
      <c r="AO176">
        <v>1684</v>
      </c>
      <c r="AP176" t="s">
        <v>103</v>
      </c>
      <c r="AQ176" t="s">
        <v>104</v>
      </c>
      <c r="AR176" t="s">
        <v>105</v>
      </c>
      <c r="AS176" t="s">
        <v>106</v>
      </c>
      <c r="AT176">
        <v>1684</v>
      </c>
      <c r="AU176">
        <v>0</v>
      </c>
      <c r="AV176">
        <v>0</v>
      </c>
      <c r="AW176">
        <f>ROUND(SUM(RawData[[#This Row],[TotalBsmtSF]],RawData[[#This Row],[1stFlrSF]],RawData[[#This Row],[2ndFlrSF]]),-2)</f>
        <v>3400</v>
      </c>
      <c r="AX176">
        <v>1684</v>
      </c>
      <c r="AY176">
        <v>0</v>
      </c>
      <c r="AZ176">
        <v>0</v>
      </c>
      <c r="BA176">
        <v>2</v>
      </c>
      <c r="BB176">
        <v>0</v>
      </c>
      <c r="BC176">
        <v>2</v>
      </c>
      <c r="BD176">
        <v>1</v>
      </c>
      <c r="BE176" t="s">
        <v>104</v>
      </c>
      <c r="BF176">
        <v>6</v>
      </c>
      <c r="BG176" t="s">
        <v>107</v>
      </c>
      <c r="BH176">
        <v>1</v>
      </c>
      <c r="BI176" t="s">
        <v>104</v>
      </c>
      <c r="BJ176" t="s">
        <v>108</v>
      </c>
      <c r="BK176">
        <v>2005</v>
      </c>
      <c r="BL176" t="s">
        <v>109</v>
      </c>
      <c r="BM176">
        <v>2</v>
      </c>
      <c r="BN176">
        <v>564</v>
      </c>
      <c r="BO176" t="s">
        <v>98</v>
      </c>
      <c r="BP176" t="s">
        <v>98</v>
      </c>
      <c r="BQ176" t="s">
        <v>105</v>
      </c>
      <c r="BR176">
        <v>495</v>
      </c>
      <c r="BS176">
        <v>72</v>
      </c>
      <c r="BT176">
        <v>0</v>
      </c>
      <c r="BU176">
        <v>0</v>
      </c>
      <c r="BV176">
        <v>0</v>
      </c>
      <c r="BW176">
        <v>0</v>
      </c>
      <c r="BX176" t="s">
        <v>83</v>
      </c>
      <c r="BY176" t="s">
        <v>83</v>
      </c>
      <c r="BZ176" t="s">
        <v>83</v>
      </c>
      <c r="CA176">
        <v>0</v>
      </c>
      <c r="CB176">
        <v>7</v>
      </c>
      <c r="CC176">
        <v>2008</v>
      </c>
      <c r="CD176" t="s">
        <v>110</v>
      </c>
      <c r="CE176" t="s">
        <v>111</v>
      </c>
      <c r="CF176" s="8">
        <v>266000</v>
      </c>
      <c r="CG176" s="8">
        <f>RawData[[#This Row],[SalePrice]]/RawData[[#This Row],[TotalSF Rounded]]</f>
        <v>78.235294117647058</v>
      </c>
      <c r="CH176" s="8">
        <f>ROUND(RawData[[#This Row],[$/sqft]],-1)</f>
        <v>80</v>
      </c>
    </row>
    <row r="177" spans="1:86" x14ac:dyDescent="0.2">
      <c r="A177">
        <v>271</v>
      </c>
      <c r="B177">
        <v>60</v>
      </c>
      <c r="C177" t="s">
        <v>192</v>
      </c>
      <c r="D177">
        <v>84</v>
      </c>
      <c r="E177">
        <v>10728</v>
      </c>
      <c r="F177" s="19">
        <f>ROUND((RawData[[#This Row],[LotArea]]/43560), 2)</f>
        <v>0.25</v>
      </c>
      <c r="G177" t="s">
        <v>82</v>
      </c>
      <c r="H177" t="s">
        <v>83</v>
      </c>
      <c r="I177" t="s">
        <v>84</v>
      </c>
      <c r="J177" t="s">
        <v>85</v>
      </c>
      <c r="K177" t="s">
        <v>86</v>
      </c>
      <c r="L177" t="s">
        <v>87</v>
      </c>
      <c r="M177" t="s">
        <v>88</v>
      </c>
      <c r="N177" t="s">
        <v>136</v>
      </c>
      <c r="O177" t="s">
        <v>90</v>
      </c>
      <c r="P177" t="s">
        <v>90</v>
      </c>
      <c r="Q177" t="s">
        <v>91</v>
      </c>
      <c r="R177" t="s">
        <v>92</v>
      </c>
      <c r="S177">
        <v>8</v>
      </c>
      <c r="T177">
        <v>5</v>
      </c>
      <c r="U177">
        <v>2006</v>
      </c>
      <c r="V17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77">
        <v>2006</v>
      </c>
      <c r="X177" t="s">
        <v>93</v>
      </c>
      <c r="Y177" t="s">
        <v>94</v>
      </c>
      <c r="Z177" t="s">
        <v>95</v>
      </c>
      <c r="AA177" t="s">
        <v>95</v>
      </c>
      <c r="AB177" t="s">
        <v>117</v>
      </c>
      <c r="AC177">
        <v>0</v>
      </c>
      <c r="AD177" t="s">
        <v>97</v>
      </c>
      <c r="AE177" t="s">
        <v>98</v>
      </c>
      <c r="AF177" t="s">
        <v>99</v>
      </c>
      <c r="AG177" t="s">
        <v>97</v>
      </c>
      <c r="AH177" t="s">
        <v>98</v>
      </c>
      <c r="AI177" t="s">
        <v>121</v>
      </c>
      <c r="AJ177" t="s">
        <v>102</v>
      </c>
      <c r="AK177">
        <v>0</v>
      </c>
      <c r="AL177" t="s">
        <v>102</v>
      </c>
      <c r="AM177">
        <v>0</v>
      </c>
      <c r="AN177">
        <v>1095</v>
      </c>
      <c r="AO177">
        <v>1095</v>
      </c>
      <c r="AP177" t="s">
        <v>103</v>
      </c>
      <c r="AQ177" t="s">
        <v>97</v>
      </c>
      <c r="AR177" t="s">
        <v>105</v>
      </c>
      <c r="AS177" t="s">
        <v>106</v>
      </c>
      <c r="AT177">
        <v>1095</v>
      </c>
      <c r="AU177">
        <v>844</v>
      </c>
      <c r="AV177">
        <v>0</v>
      </c>
      <c r="AW177">
        <f>ROUND(SUM(RawData[[#This Row],[TotalBsmtSF]],RawData[[#This Row],[1stFlrSF]],RawData[[#This Row],[2ndFlrSF]]),-2)</f>
        <v>3000</v>
      </c>
      <c r="AX177">
        <v>1939</v>
      </c>
      <c r="AY177">
        <v>0</v>
      </c>
      <c r="AZ177">
        <v>0</v>
      </c>
      <c r="BA177">
        <v>2</v>
      </c>
      <c r="BB177">
        <v>1</v>
      </c>
      <c r="BC177">
        <v>3</v>
      </c>
      <c r="BD177">
        <v>1</v>
      </c>
      <c r="BE177" t="s">
        <v>97</v>
      </c>
      <c r="BF177">
        <v>8</v>
      </c>
      <c r="BG177" t="s">
        <v>107</v>
      </c>
      <c r="BH177">
        <v>1</v>
      </c>
      <c r="BI177" t="s">
        <v>97</v>
      </c>
      <c r="BJ177" t="s">
        <v>108</v>
      </c>
      <c r="BK177">
        <v>2006</v>
      </c>
      <c r="BL177" t="s">
        <v>109</v>
      </c>
      <c r="BM177">
        <v>3</v>
      </c>
      <c r="BN177">
        <v>1053</v>
      </c>
      <c r="BO177" t="s">
        <v>98</v>
      </c>
      <c r="BP177" t="s">
        <v>98</v>
      </c>
      <c r="BQ177" t="s">
        <v>105</v>
      </c>
      <c r="BR177">
        <v>192</v>
      </c>
      <c r="BS177">
        <v>51</v>
      </c>
      <c r="BT177">
        <v>0</v>
      </c>
      <c r="BU177">
        <v>0</v>
      </c>
      <c r="BV177">
        <v>0</v>
      </c>
      <c r="BW177">
        <v>0</v>
      </c>
      <c r="BX177" t="s">
        <v>83</v>
      </c>
      <c r="BY177" t="s">
        <v>83</v>
      </c>
      <c r="BZ177" t="s">
        <v>83</v>
      </c>
      <c r="CA177">
        <v>0</v>
      </c>
      <c r="CB177">
        <v>8</v>
      </c>
      <c r="CC177">
        <v>2006</v>
      </c>
      <c r="CD177" t="s">
        <v>158</v>
      </c>
      <c r="CE177" t="s">
        <v>159</v>
      </c>
      <c r="CF177" s="8">
        <v>266000</v>
      </c>
      <c r="CG177" s="8">
        <f>RawData[[#This Row],[SalePrice]]/RawData[[#This Row],[TotalSF Rounded]]</f>
        <v>88.666666666666671</v>
      </c>
      <c r="CH177" s="8">
        <f>ROUND(RawData[[#This Row],[$/sqft]],-1)</f>
        <v>90</v>
      </c>
    </row>
    <row r="178" spans="1:86" x14ac:dyDescent="0.2">
      <c r="A178">
        <v>748</v>
      </c>
      <c r="B178">
        <v>70</v>
      </c>
      <c r="C178" t="s">
        <v>142</v>
      </c>
      <c r="D178">
        <v>65</v>
      </c>
      <c r="E178">
        <v>11700</v>
      </c>
      <c r="F178" s="19">
        <f>ROUND((RawData[[#This Row],[LotArea]]/43560), 2)</f>
        <v>0.27</v>
      </c>
      <c r="G178" t="s">
        <v>82</v>
      </c>
      <c r="H178" t="s">
        <v>82</v>
      </c>
      <c r="I178" t="s">
        <v>120</v>
      </c>
      <c r="J178" t="s">
        <v>85</v>
      </c>
      <c r="K178" t="s">
        <v>86</v>
      </c>
      <c r="L178" t="s">
        <v>122</v>
      </c>
      <c r="M178" t="s">
        <v>88</v>
      </c>
      <c r="N178" t="s">
        <v>143</v>
      </c>
      <c r="O178" t="s">
        <v>90</v>
      </c>
      <c r="P178" t="s">
        <v>90</v>
      </c>
      <c r="Q178" t="s">
        <v>91</v>
      </c>
      <c r="R178" t="s">
        <v>92</v>
      </c>
      <c r="S178">
        <v>7</v>
      </c>
      <c r="T178">
        <v>7</v>
      </c>
      <c r="U178">
        <v>1880</v>
      </c>
      <c r="V17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&lt;1900s</v>
      </c>
      <c r="W178">
        <v>2003</v>
      </c>
      <c r="X178" t="s">
        <v>211</v>
      </c>
      <c r="Y178" t="s">
        <v>94</v>
      </c>
      <c r="Z178" t="s">
        <v>203</v>
      </c>
      <c r="AA178" t="s">
        <v>203</v>
      </c>
      <c r="AB178" t="s">
        <v>117</v>
      </c>
      <c r="AC178">
        <v>0</v>
      </c>
      <c r="AD178" t="s">
        <v>97</v>
      </c>
      <c r="AE178" t="s">
        <v>98</v>
      </c>
      <c r="AF178" t="s">
        <v>137</v>
      </c>
      <c r="AG178" t="s">
        <v>98</v>
      </c>
      <c r="AH178" t="s">
        <v>147</v>
      </c>
      <c r="AI178" t="s">
        <v>100</v>
      </c>
      <c r="AJ178" t="s">
        <v>102</v>
      </c>
      <c r="AK178">
        <v>0</v>
      </c>
      <c r="AL178" t="s">
        <v>102</v>
      </c>
      <c r="AM178">
        <v>0</v>
      </c>
      <c r="AN178">
        <v>1240</v>
      </c>
      <c r="AO178">
        <v>1240</v>
      </c>
      <c r="AP178" t="s">
        <v>206</v>
      </c>
      <c r="AQ178" t="s">
        <v>98</v>
      </c>
      <c r="AR178" t="s">
        <v>177</v>
      </c>
      <c r="AS178" t="s">
        <v>106</v>
      </c>
      <c r="AT178">
        <v>1320</v>
      </c>
      <c r="AU178">
        <v>1320</v>
      </c>
      <c r="AV178">
        <v>0</v>
      </c>
      <c r="AW178">
        <f>ROUND(SUM(RawData[[#This Row],[TotalBsmtSF]],RawData[[#This Row],[1stFlrSF]],RawData[[#This Row],[2ndFlrSF]]),-2)</f>
        <v>3900</v>
      </c>
      <c r="AX178">
        <v>2640</v>
      </c>
      <c r="AY178">
        <v>0</v>
      </c>
      <c r="AZ178">
        <v>0</v>
      </c>
      <c r="BA178">
        <v>1</v>
      </c>
      <c r="BB178">
        <v>1</v>
      </c>
      <c r="BC178">
        <v>4</v>
      </c>
      <c r="BD178">
        <v>1</v>
      </c>
      <c r="BE178" t="s">
        <v>97</v>
      </c>
      <c r="BF178">
        <v>8</v>
      </c>
      <c r="BG178" t="s">
        <v>107</v>
      </c>
      <c r="BH178">
        <v>1</v>
      </c>
      <c r="BI178" t="s">
        <v>97</v>
      </c>
      <c r="BJ178" t="s">
        <v>127</v>
      </c>
      <c r="BK178">
        <v>1950</v>
      </c>
      <c r="BL178" t="s">
        <v>102</v>
      </c>
      <c r="BM178">
        <v>4</v>
      </c>
      <c r="BN178">
        <v>864</v>
      </c>
      <c r="BO178" t="s">
        <v>98</v>
      </c>
      <c r="BP178" t="s">
        <v>98</v>
      </c>
      <c r="BQ178" t="s">
        <v>177</v>
      </c>
      <c r="BR178">
        <v>181</v>
      </c>
      <c r="BS178">
        <v>0</v>
      </c>
      <c r="BT178">
        <v>386</v>
      </c>
      <c r="BU178">
        <v>0</v>
      </c>
      <c r="BV178">
        <v>0</v>
      </c>
      <c r="BW178">
        <v>0</v>
      </c>
      <c r="BX178" t="s">
        <v>83</v>
      </c>
      <c r="BY178" t="s">
        <v>83</v>
      </c>
      <c r="BZ178" t="s">
        <v>83</v>
      </c>
      <c r="CA178">
        <v>0</v>
      </c>
      <c r="CB178">
        <v>5</v>
      </c>
      <c r="CC178">
        <v>2009</v>
      </c>
      <c r="CD178" t="s">
        <v>110</v>
      </c>
      <c r="CE178" t="s">
        <v>111</v>
      </c>
      <c r="CF178" s="8">
        <v>265979</v>
      </c>
      <c r="CG178" s="8">
        <f>RawData[[#This Row],[SalePrice]]/RawData[[#This Row],[TotalSF Rounded]]</f>
        <v>68.199743589743591</v>
      </c>
      <c r="CH178" s="8">
        <f>ROUND(RawData[[#This Row],[$/sqft]],-1)</f>
        <v>70</v>
      </c>
    </row>
    <row r="179" spans="1:86" x14ac:dyDescent="0.2">
      <c r="A179">
        <v>1240</v>
      </c>
      <c r="B179">
        <v>20</v>
      </c>
      <c r="C179" t="s">
        <v>81</v>
      </c>
      <c r="D179">
        <v>64</v>
      </c>
      <c r="E179">
        <v>9037</v>
      </c>
      <c r="F179" s="19">
        <f>ROUND((RawData[[#This Row],[LotArea]]/43560), 2)</f>
        <v>0.21</v>
      </c>
      <c r="G179" t="s">
        <v>82</v>
      </c>
      <c r="H179" t="s">
        <v>83</v>
      </c>
      <c r="I179" t="s">
        <v>120</v>
      </c>
      <c r="J179" t="s">
        <v>199</v>
      </c>
      <c r="K179" t="s">
        <v>86</v>
      </c>
      <c r="L179" t="s">
        <v>87</v>
      </c>
      <c r="M179" t="s">
        <v>88</v>
      </c>
      <c r="N179" t="s">
        <v>189</v>
      </c>
      <c r="O179" t="s">
        <v>90</v>
      </c>
      <c r="P179" t="s">
        <v>90</v>
      </c>
      <c r="Q179" t="s">
        <v>91</v>
      </c>
      <c r="R179" t="s">
        <v>115</v>
      </c>
      <c r="S179">
        <v>8</v>
      </c>
      <c r="T179">
        <v>5</v>
      </c>
      <c r="U179">
        <v>2006</v>
      </c>
      <c r="V17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79">
        <v>2006</v>
      </c>
      <c r="X179" t="s">
        <v>152</v>
      </c>
      <c r="Y179" t="s">
        <v>94</v>
      </c>
      <c r="Z179" t="s">
        <v>95</v>
      </c>
      <c r="AA179" t="s">
        <v>95</v>
      </c>
      <c r="AB179" t="s">
        <v>96</v>
      </c>
      <c r="AC179">
        <v>32</v>
      </c>
      <c r="AD179" t="s">
        <v>97</v>
      </c>
      <c r="AE179" t="s">
        <v>98</v>
      </c>
      <c r="AF179" t="s">
        <v>99</v>
      </c>
      <c r="AG179" t="s">
        <v>97</v>
      </c>
      <c r="AH179" t="s">
        <v>98</v>
      </c>
      <c r="AI179" t="s">
        <v>130</v>
      </c>
      <c r="AJ179" t="s">
        <v>101</v>
      </c>
      <c r="AK179">
        <v>428</v>
      </c>
      <c r="AL179" t="s">
        <v>102</v>
      </c>
      <c r="AM179">
        <v>0</v>
      </c>
      <c r="AN179">
        <v>1048</v>
      </c>
      <c r="AO179">
        <v>1476</v>
      </c>
      <c r="AP179" t="s">
        <v>103</v>
      </c>
      <c r="AQ179" t="s">
        <v>104</v>
      </c>
      <c r="AR179" t="s">
        <v>105</v>
      </c>
      <c r="AS179" t="s">
        <v>106</v>
      </c>
      <c r="AT179">
        <v>1484</v>
      </c>
      <c r="AU179">
        <v>0</v>
      </c>
      <c r="AV179">
        <v>0</v>
      </c>
      <c r="AW179">
        <f>ROUND(SUM(RawData[[#This Row],[TotalBsmtSF]],RawData[[#This Row],[1stFlrSF]],RawData[[#This Row],[2ndFlrSF]]),-2)</f>
        <v>3000</v>
      </c>
      <c r="AX179">
        <v>1484</v>
      </c>
      <c r="AY179">
        <v>0</v>
      </c>
      <c r="AZ179">
        <v>0</v>
      </c>
      <c r="BA179">
        <v>2</v>
      </c>
      <c r="BB179">
        <v>0</v>
      </c>
      <c r="BC179">
        <v>2</v>
      </c>
      <c r="BD179">
        <v>1</v>
      </c>
      <c r="BE179" t="s">
        <v>104</v>
      </c>
      <c r="BF179">
        <v>6</v>
      </c>
      <c r="BG179" t="s">
        <v>107</v>
      </c>
      <c r="BH179">
        <v>1</v>
      </c>
      <c r="BI179" t="s">
        <v>97</v>
      </c>
      <c r="BJ179" t="s">
        <v>108</v>
      </c>
      <c r="BK179">
        <v>2006</v>
      </c>
      <c r="BL179" t="s">
        <v>109</v>
      </c>
      <c r="BM179">
        <v>2</v>
      </c>
      <c r="BN179">
        <v>472</v>
      </c>
      <c r="BO179" t="s">
        <v>98</v>
      </c>
      <c r="BP179" t="s">
        <v>98</v>
      </c>
      <c r="BQ179" t="s">
        <v>105</v>
      </c>
      <c r="BR179">
        <v>120</v>
      </c>
      <c r="BS179">
        <v>33</v>
      </c>
      <c r="BT179">
        <v>0</v>
      </c>
      <c r="BU179">
        <v>0</v>
      </c>
      <c r="BV179">
        <v>0</v>
      </c>
      <c r="BW179">
        <v>0</v>
      </c>
      <c r="BX179" t="s">
        <v>83</v>
      </c>
      <c r="BY179" t="s">
        <v>83</v>
      </c>
      <c r="BZ179" t="s">
        <v>83</v>
      </c>
      <c r="CA179">
        <v>0</v>
      </c>
      <c r="CB179">
        <v>12</v>
      </c>
      <c r="CC179">
        <v>2007</v>
      </c>
      <c r="CD179" t="s">
        <v>110</v>
      </c>
      <c r="CE179" t="s">
        <v>111</v>
      </c>
      <c r="CF179" s="8">
        <v>265900</v>
      </c>
      <c r="CG179" s="8">
        <f>RawData[[#This Row],[SalePrice]]/RawData[[#This Row],[TotalSF Rounded]]</f>
        <v>88.63333333333334</v>
      </c>
      <c r="CH179" s="8">
        <f>ROUND(RawData[[#This Row],[$/sqft]],-1)</f>
        <v>90</v>
      </c>
    </row>
    <row r="180" spans="1:86" x14ac:dyDescent="0.2">
      <c r="A180">
        <v>518</v>
      </c>
      <c r="B180">
        <v>60</v>
      </c>
      <c r="C180" t="s">
        <v>81</v>
      </c>
      <c r="D180">
        <v>79</v>
      </c>
      <c r="E180">
        <v>10208</v>
      </c>
      <c r="F180" s="19">
        <f>ROUND((RawData[[#This Row],[LotArea]]/43560), 2)</f>
        <v>0.23</v>
      </c>
      <c r="G180" t="s">
        <v>82</v>
      </c>
      <c r="H180" t="s">
        <v>83</v>
      </c>
      <c r="I180" t="s">
        <v>120</v>
      </c>
      <c r="J180" t="s">
        <v>85</v>
      </c>
      <c r="K180" t="s">
        <v>86</v>
      </c>
      <c r="L180" t="s">
        <v>87</v>
      </c>
      <c r="M180" t="s">
        <v>88</v>
      </c>
      <c r="N180" t="s">
        <v>129</v>
      </c>
      <c r="O180" t="s">
        <v>90</v>
      </c>
      <c r="P180" t="s">
        <v>90</v>
      </c>
      <c r="Q180" t="s">
        <v>91</v>
      </c>
      <c r="R180" t="s">
        <v>92</v>
      </c>
      <c r="S180">
        <v>7</v>
      </c>
      <c r="T180">
        <v>5</v>
      </c>
      <c r="U180">
        <v>1996</v>
      </c>
      <c r="V18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80">
        <v>1997</v>
      </c>
      <c r="X180" t="s">
        <v>93</v>
      </c>
      <c r="Y180" t="s">
        <v>94</v>
      </c>
      <c r="Z180" t="s">
        <v>95</v>
      </c>
      <c r="AA180" t="s">
        <v>95</v>
      </c>
      <c r="AB180" t="s">
        <v>96</v>
      </c>
      <c r="AC180">
        <v>921</v>
      </c>
      <c r="AD180" t="s">
        <v>97</v>
      </c>
      <c r="AE180" t="s">
        <v>98</v>
      </c>
      <c r="AF180" t="s">
        <v>99</v>
      </c>
      <c r="AG180" t="s">
        <v>97</v>
      </c>
      <c r="AH180" t="s">
        <v>98</v>
      </c>
      <c r="AI180" t="s">
        <v>100</v>
      </c>
      <c r="AJ180" t="s">
        <v>102</v>
      </c>
      <c r="AK180">
        <v>0</v>
      </c>
      <c r="AL180" t="s">
        <v>102</v>
      </c>
      <c r="AM180">
        <v>0</v>
      </c>
      <c r="AN180">
        <v>1264</v>
      </c>
      <c r="AO180">
        <v>1264</v>
      </c>
      <c r="AP180" t="s">
        <v>103</v>
      </c>
      <c r="AQ180" t="s">
        <v>104</v>
      </c>
      <c r="AR180" t="s">
        <v>105</v>
      </c>
      <c r="AS180" t="s">
        <v>106</v>
      </c>
      <c r="AT180">
        <v>1277</v>
      </c>
      <c r="AU180">
        <v>1067</v>
      </c>
      <c r="AV180">
        <v>0</v>
      </c>
      <c r="AW180">
        <f>ROUND(SUM(RawData[[#This Row],[TotalBsmtSF]],RawData[[#This Row],[1stFlrSF]],RawData[[#This Row],[2ndFlrSF]]),-2)</f>
        <v>3600</v>
      </c>
      <c r="AX180">
        <v>2344</v>
      </c>
      <c r="AY180">
        <v>0</v>
      </c>
      <c r="AZ180">
        <v>0</v>
      </c>
      <c r="BA180">
        <v>2</v>
      </c>
      <c r="BB180">
        <v>1</v>
      </c>
      <c r="BC180">
        <v>3</v>
      </c>
      <c r="BD180">
        <v>1</v>
      </c>
      <c r="BE180" t="s">
        <v>97</v>
      </c>
      <c r="BF180">
        <v>7</v>
      </c>
      <c r="BG180" t="s">
        <v>107</v>
      </c>
      <c r="BH180">
        <v>1</v>
      </c>
      <c r="BI180" t="s">
        <v>98</v>
      </c>
      <c r="BJ180" t="s">
        <v>108</v>
      </c>
      <c r="BK180">
        <v>1996</v>
      </c>
      <c r="BL180" t="s">
        <v>109</v>
      </c>
      <c r="BM180">
        <v>3</v>
      </c>
      <c r="BN180">
        <v>889</v>
      </c>
      <c r="BO180" t="s">
        <v>98</v>
      </c>
      <c r="BP180" t="s">
        <v>98</v>
      </c>
      <c r="BQ180" t="s">
        <v>105</v>
      </c>
      <c r="BR180">
        <v>220</v>
      </c>
      <c r="BS180">
        <v>0</v>
      </c>
      <c r="BT180">
        <v>0</v>
      </c>
      <c r="BU180">
        <v>0</v>
      </c>
      <c r="BV180">
        <v>0</v>
      </c>
      <c r="BW180">
        <v>0</v>
      </c>
      <c r="BX180" t="s">
        <v>83</v>
      </c>
      <c r="BY180" t="s">
        <v>83</v>
      </c>
      <c r="BZ180" t="s">
        <v>83</v>
      </c>
      <c r="CA180">
        <v>0</v>
      </c>
      <c r="CB180">
        <v>7</v>
      </c>
      <c r="CC180">
        <v>2009</v>
      </c>
      <c r="CD180" t="s">
        <v>110</v>
      </c>
      <c r="CE180" t="s">
        <v>111</v>
      </c>
      <c r="CF180" s="8">
        <v>265000</v>
      </c>
      <c r="CG180" s="8">
        <f>RawData[[#This Row],[SalePrice]]/RawData[[#This Row],[TotalSF Rounded]]</f>
        <v>73.611111111111114</v>
      </c>
      <c r="CH180" s="8">
        <f>ROUND(RawData[[#This Row],[$/sqft]],-1)</f>
        <v>70</v>
      </c>
    </row>
    <row r="181" spans="1:86" x14ac:dyDescent="0.2">
      <c r="A181">
        <v>640</v>
      </c>
      <c r="B181">
        <v>120</v>
      </c>
      <c r="C181" t="s">
        <v>81</v>
      </c>
      <c r="D181">
        <v>53</v>
      </c>
      <c r="E181">
        <v>3982</v>
      </c>
      <c r="F181" s="19">
        <f>ROUND((RawData[[#This Row],[LotArea]]/43560), 2)</f>
        <v>0.09</v>
      </c>
      <c r="G181" t="s">
        <v>82</v>
      </c>
      <c r="H181" t="s">
        <v>83</v>
      </c>
      <c r="I181" t="s">
        <v>84</v>
      </c>
      <c r="J181" t="s">
        <v>85</v>
      </c>
      <c r="K181" t="s">
        <v>86</v>
      </c>
      <c r="L181" t="s">
        <v>87</v>
      </c>
      <c r="M181" t="s">
        <v>88</v>
      </c>
      <c r="N181" t="s">
        <v>227</v>
      </c>
      <c r="O181" t="s">
        <v>90</v>
      </c>
      <c r="P181" t="s">
        <v>90</v>
      </c>
      <c r="Q181" t="s">
        <v>179</v>
      </c>
      <c r="R181" t="s">
        <v>115</v>
      </c>
      <c r="S181">
        <v>8</v>
      </c>
      <c r="T181">
        <v>5</v>
      </c>
      <c r="U181">
        <v>2006</v>
      </c>
      <c r="V18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81">
        <v>2006</v>
      </c>
      <c r="X181" t="s">
        <v>152</v>
      </c>
      <c r="Y181" t="s">
        <v>94</v>
      </c>
      <c r="Z181" t="s">
        <v>95</v>
      </c>
      <c r="AA181" t="s">
        <v>95</v>
      </c>
      <c r="AB181" t="s">
        <v>117</v>
      </c>
      <c r="AC181">
        <v>0</v>
      </c>
      <c r="AD181" t="s">
        <v>97</v>
      </c>
      <c r="AE181" t="s">
        <v>98</v>
      </c>
      <c r="AF181" t="s">
        <v>99</v>
      </c>
      <c r="AG181" t="s">
        <v>97</v>
      </c>
      <c r="AH181" t="s">
        <v>97</v>
      </c>
      <c r="AI181" t="s">
        <v>130</v>
      </c>
      <c r="AJ181" t="s">
        <v>101</v>
      </c>
      <c r="AK181">
        <v>1154</v>
      </c>
      <c r="AL181" t="s">
        <v>102</v>
      </c>
      <c r="AM181">
        <v>0</v>
      </c>
      <c r="AN181">
        <v>366</v>
      </c>
      <c r="AO181">
        <v>1520</v>
      </c>
      <c r="AP181" t="s">
        <v>103</v>
      </c>
      <c r="AQ181" t="s">
        <v>104</v>
      </c>
      <c r="AR181" t="s">
        <v>105</v>
      </c>
      <c r="AS181" t="s">
        <v>106</v>
      </c>
      <c r="AT181">
        <v>1567</v>
      </c>
      <c r="AU181">
        <v>0</v>
      </c>
      <c r="AV181">
        <v>0</v>
      </c>
      <c r="AW181">
        <f>ROUND(SUM(RawData[[#This Row],[TotalBsmtSF]],RawData[[#This Row],[1stFlrSF]],RawData[[#This Row],[2ndFlrSF]]),-2)</f>
        <v>3100</v>
      </c>
      <c r="AX181">
        <v>1567</v>
      </c>
      <c r="AY181">
        <v>1</v>
      </c>
      <c r="AZ181">
        <v>0</v>
      </c>
      <c r="BA181">
        <v>2</v>
      </c>
      <c r="BB181">
        <v>0</v>
      </c>
      <c r="BC181">
        <v>1</v>
      </c>
      <c r="BD181">
        <v>1</v>
      </c>
      <c r="BE181" t="s">
        <v>104</v>
      </c>
      <c r="BF181">
        <v>7</v>
      </c>
      <c r="BG181" t="s">
        <v>107</v>
      </c>
      <c r="BH181">
        <v>1</v>
      </c>
      <c r="BI181" t="s">
        <v>97</v>
      </c>
      <c r="BJ181" t="s">
        <v>108</v>
      </c>
      <c r="BK181">
        <v>2006</v>
      </c>
      <c r="BL181" t="s">
        <v>157</v>
      </c>
      <c r="BM181">
        <v>3</v>
      </c>
      <c r="BN181">
        <v>648</v>
      </c>
      <c r="BO181" t="s">
        <v>98</v>
      </c>
      <c r="BP181" t="s">
        <v>98</v>
      </c>
      <c r="BQ181" t="s">
        <v>105</v>
      </c>
      <c r="BR181">
        <v>312</v>
      </c>
      <c r="BS181">
        <v>0</v>
      </c>
      <c r="BT181">
        <v>0</v>
      </c>
      <c r="BU181">
        <v>0</v>
      </c>
      <c r="BV181">
        <v>0</v>
      </c>
      <c r="BW181">
        <v>0</v>
      </c>
      <c r="BX181" t="s">
        <v>83</v>
      </c>
      <c r="BY181" t="s">
        <v>83</v>
      </c>
      <c r="BZ181" t="s">
        <v>83</v>
      </c>
      <c r="CA181">
        <v>0</v>
      </c>
      <c r="CB181">
        <v>10</v>
      </c>
      <c r="CC181">
        <v>2006</v>
      </c>
      <c r="CD181" t="s">
        <v>158</v>
      </c>
      <c r="CE181" t="s">
        <v>159</v>
      </c>
      <c r="CF181" s="8">
        <v>264561</v>
      </c>
      <c r="CG181" s="8">
        <f>RawData[[#This Row],[SalePrice]]/RawData[[#This Row],[TotalSF Rounded]]</f>
        <v>85.34225806451613</v>
      </c>
      <c r="CH181" s="8">
        <f>ROUND(RawData[[#This Row],[$/sqft]],-1)</f>
        <v>90</v>
      </c>
    </row>
    <row r="182" spans="1:86" x14ac:dyDescent="0.2">
      <c r="A182">
        <v>766</v>
      </c>
      <c r="B182">
        <v>20</v>
      </c>
      <c r="C182" t="s">
        <v>81</v>
      </c>
      <c r="D182">
        <v>75</v>
      </c>
      <c r="E182">
        <v>14587</v>
      </c>
      <c r="F182" s="19">
        <f>ROUND((RawData[[#This Row],[LotArea]]/43560), 2)</f>
        <v>0.33</v>
      </c>
      <c r="G182" t="s">
        <v>82</v>
      </c>
      <c r="H182" t="s">
        <v>83</v>
      </c>
      <c r="I182" t="s">
        <v>120</v>
      </c>
      <c r="J182" t="s">
        <v>85</v>
      </c>
      <c r="K182" t="s">
        <v>86</v>
      </c>
      <c r="L182" t="s">
        <v>87</v>
      </c>
      <c r="M182" t="s">
        <v>88</v>
      </c>
      <c r="N182" t="s">
        <v>136</v>
      </c>
      <c r="O182" t="s">
        <v>90</v>
      </c>
      <c r="P182" t="s">
        <v>90</v>
      </c>
      <c r="Q182" t="s">
        <v>91</v>
      </c>
      <c r="R182" t="s">
        <v>115</v>
      </c>
      <c r="S182">
        <v>9</v>
      </c>
      <c r="T182">
        <v>5</v>
      </c>
      <c r="U182">
        <v>2008</v>
      </c>
      <c r="V18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82">
        <v>2008</v>
      </c>
      <c r="X182" t="s">
        <v>93</v>
      </c>
      <c r="Y182" t="s">
        <v>94</v>
      </c>
      <c r="Z182" t="s">
        <v>95</v>
      </c>
      <c r="AA182" t="s">
        <v>95</v>
      </c>
      <c r="AB182" t="s">
        <v>137</v>
      </c>
      <c r="AC182">
        <v>284</v>
      </c>
      <c r="AD182" t="s">
        <v>97</v>
      </c>
      <c r="AE182" t="s">
        <v>98</v>
      </c>
      <c r="AF182" t="s">
        <v>99</v>
      </c>
      <c r="AG182" t="s">
        <v>97</v>
      </c>
      <c r="AH182" t="s">
        <v>98</v>
      </c>
      <c r="AI182" t="s">
        <v>100</v>
      </c>
      <c r="AJ182" t="s">
        <v>102</v>
      </c>
      <c r="AK182">
        <v>0</v>
      </c>
      <c r="AL182" t="s">
        <v>102</v>
      </c>
      <c r="AM182">
        <v>0</v>
      </c>
      <c r="AN182">
        <v>1498</v>
      </c>
      <c r="AO182">
        <v>1498</v>
      </c>
      <c r="AP182" t="s">
        <v>103</v>
      </c>
      <c r="AQ182" t="s">
        <v>104</v>
      </c>
      <c r="AR182" t="s">
        <v>105</v>
      </c>
      <c r="AS182" t="s">
        <v>106</v>
      </c>
      <c r="AT182">
        <v>1506</v>
      </c>
      <c r="AU182">
        <v>0</v>
      </c>
      <c r="AV182">
        <v>0</v>
      </c>
      <c r="AW182">
        <f>ROUND(SUM(RawData[[#This Row],[TotalBsmtSF]],RawData[[#This Row],[1stFlrSF]],RawData[[#This Row],[2ndFlrSF]]),-2)</f>
        <v>3000</v>
      </c>
      <c r="AX182">
        <v>1506</v>
      </c>
      <c r="AY182">
        <v>0</v>
      </c>
      <c r="AZ182">
        <v>0</v>
      </c>
      <c r="BA182">
        <v>2</v>
      </c>
      <c r="BB182">
        <v>0</v>
      </c>
      <c r="BC182">
        <v>2</v>
      </c>
      <c r="BD182">
        <v>1</v>
      </c>
      <c r="BE182" t="s">
        <v>104</v>
      </c>
      <c r="BF182">
        <v>6</v>
      </c>
      <c r="BG182" t="s">
        <v>107</v>
      </c>
      <c r="BH182">
        <v>1</v>
      </c>
      <c r="BI182" t="s">
        <v>97</v>
      </c>
      <c r="BJ182" t="s">
        <v>108</v>
      </c>
      <c r="BK182">
        <v>2008</v>
      </c>
      <c r="BL182" t="s">
        <v>157</v>
      </c>
      <c r="BM182">
        <v>2</v>
      </c>
      <c r="BN182">
        <v>592</v>
      </c>
      <c r="BO182" t="s">
        <v>98</v>
      </c>
      <c r="BP182" t="s">
        <v>98</v>
      </c>
      <c r="BQ182" t="s">
        <v>105</v>
      </c>
      <c r="BR182">
        <v>0</v>
      </c>
      <c r="BS182">
        <v>174</v>
      </c>
      <c r="BT182">
        <v>0</v>
      </c>
      <c r="BU182">
        <v>0</v>
      </c>
      <c r="BV182">
        <v>0</v>
      </c>
      <c r="BW182">
        <v>0</v>
      </c>
      <c r="BX182" t="s">
        <v>83</v>
      </c>
      <c r="BY182" t="s">
        <v>83</v>
      </c>
      <c r="BZ182" t="s">
        <v>83</v>
      </c>
      <c r="CA182">
        <v>0</v>
      </c>
      <c r="CB182">
        <v>8</v>
      </c>
      <c r="CC182">
        <v>2008</v>
      </c>
      <c r="CD182" t="s">
        <v>158</v>
      </c>
      <c r="CE182" t="s">
        <v>159</v>
      </c>
      <c r="CF182" s="8">
        <v>264132</v>
      </c>
      <c r="CG182" s="8">
        <f>RawData[[#This Row],[SalePrice]]/RawData[[#This Row],[TotalSF Rounded]]</f>
        <v>88.043999999999997</v>
      </c>
      <c r="CH182" s="8">
        <f>ROUND(RawData[[#This Row],[$/sqft]],-1)</f>
        <v>90</v>
      </c>
    </row>
    <row r="183" spans="1:86" x14ac:dyDescent="0.2">
      <c r="A183">
        <v>461</v>
      </c>
      <c r="B183">
        <v>60</v>
      </c>
      <c r="C183" t="s">
        <v>192</v>
      </c>
      <c r="D183">
        <v>75</v>
      </c>
      <c r="E183">
        <v>8004</v>
      </c>
      <c r="F183" s="19">
        <f>ROUND((RawData[[#This Row],[LotArea]]/43560), 2)</f>
        <v>0.18</v>
      </c>
      <c r="G183" t="s">
        <v>82</v>
      </c>
      <c r="H183" t="s">
        <v>83</v>
      </c>
      <c r="I183" t="s">
        <v>120</v>
      </c>
      <c r="J183" t="s">
        <v>85</v>
      </c>
      <c r="K183" t="s">
        <v>86</v>
      </c>
      <c r="L183" t="s">
        <v>87</v>
      </c>
      <c r="M183" t="s">
        <v>88</v>
      </c>
      <c r="N183" t="s">
        <v>136</v>
      </c>
      <c r="O183" t="s">
        <v>202</v>
      </c>
      <c r="P183" t="s">
        <v>90</v>
      </c>
      <c r="Q183" t="s">
        <v>91</v>
      </c>
      <c r="R183" t="s">
        <v>92</v>
      </c>
      <c r="S183">
        <v>8</v>
      </c>
      <c r="T183">
        <v>5</v>
      </c>
      <c r="U183">
        <v>2009</v>
      </c>
      <c r="V18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83">
        <v>2009</v>
      </c>
      <c r="X183" t="s">
        <v>93</v>
      </c>
      <c r="Y183" t="s">
        <v>94</v>
      </c>
      <c r="Z183" t="s">
        <v>95</v>
      </c>
      <c r="AA183" t="s">
        <v>95</v>
      </c>
      <c r="AB183" t="s">
        <v>137</v>
      </c>
      <c r="AC183">
        <v>110</v>
      </c>
      <c r="AD183" t="s">
        <v>97</v>
      </c>
      <c r="AE183" t="s">
        <v>98</v>
      </c>
      <c r="AF183" t="s">
        <v>99</v>
      </c>
      <c r="AG183" t="s">
        <v>97</v>
      </c>
      <c r="AH183" t="s">
        <v>98</v>
      </c>
      <c r="AI183" t="s">
        <v>100</v>
      </c>
      <c r="AJ183" t="s">
        <v>101</v>
      </c>
      <c r="AK183">
        <v>544</v>
      </c>
      <c r="AL183" t="s">
        <v>102</v>
      </c>
      <c r="AM183">
        <v>0</v>
      </c>
      <c r="AN183">
        <v>288</v>
      </c>
      <c r="AO183">
        <v>832</v>
      </c>
      <c r="AP183" t="s">
        <v>103</v>
      </c>
      <c r="AQ183" t="s">
        <v>104</v>
      </c>
      <c r="AR183" t="s">
        <v>105</v>
      </c>
      <c r="AS183" t="s">
        <v>106</v>
      </c>
      <c r="AT183">
        <v>832</v>
      </c>
      <c r="AU183">
        <v>1103</v>
      </c>
      <c r="AV183">
        <v>0</v>
      </c>
      <c r="AW183">
        <f>ROUND(SUM(RawData[[#This Row],[TotalBsmtSF]],RawData[[#This Row],[1stFlrSF]],RawData[[#This Row],[2ndFlrSF]]),-2)</f>
        <v>2800</v>
      </c>
      <c r="AX183">
        <v>1935</v>
      </c>
      <c r="AY183">
        <v>1</v>
      </c>
      <c r="AZ183">
        <v>0</v>
      </c>
      <c r="BA183">
        <v>2</v>
      </c>
      <c r="BB183">
        <v>1</v>
      </c>
      <c r="BC183">
        <v>3</v>
      </c>
      <c r="BD183">
        <v>1</v>
      </c>
      <c r="BE183" t="s">
        <v>98</v>
      </c>
      <c r="BF183">
        <v>8</v>
      </c>
      <c r="BG183" t="s">
        <v>107</v>
      </c>
      <c r="BH183">
        <v>0</v>
      </c>
      <c r="BI183" t="s">
        <v>83</v>
      </c>
      <c r="BJ183" t="s">
        <v>156</v>
      </c>
      <c r="BK183">
        <v>2009</v>
      </c>
      <c r="BL183" t="s">
        <v>157</v>
      </c>
      <c r="BM183">
        <v>2</v>
      </c>
      <c r="BN183">
        <v>552</v>
      </c>
      <c r="BO183" t="s">
        <v>98</v>
      </c>
      <c r="BP183" t="s">
        <v>98</v>
      </c>
      <c r="BQ183" t="s">
        <v>105</v>
      </c>
      <c r="BR183">
        <v>0</v>
      </c>
      <c r="BS183">
        <v>150</v>
      </c>
      <c r="BT183">
        <v>0</v>
      </c>
      <c r="BU183">
        <v>0</v>
      </c>
      <c r="BV183">
        <v>0</v>
      </c>
      <c r="BW183">
        <v>0</v>
      </c>
      <c r="BX183" t="s">
        <v>83</v>
      </c>
      <c r="BY183" t="s">
        <v>83</v>
      </c>
      <c r="BZ183" t="s">
        <v>83</v>
      </c>
      <c r="CA183">
        <v>0</v>
      </c>
      <c r="CB183">
        <v>12</v>
      </c>
      <c r="CC183">
        <v>2009</v>
      </c>
      <c r="CD183" t="s">
        <v>158</v>
      </c>
      <c r="CE183" t="s">
        <v>159</v>
      </c>
      <c r="CF183" s="8">
        <v>263435</v>
      </c>
      <c r="CG183" s="8">
        <f>RawData[[#This Row],[SalePrice]]/RawData[[#This Row],[TotalSF Rounded]]</f>
        <v>94.083928571428572</v>
      </c>
      <c r="CH183" s="8">
        <f>ROUND(RawData[[#This Row],[$/sqft]],-1)</f>
        <v>90</v>
      </c>
    </row>
    <row r="184" spans="1:86" x14ac:dyDescent="0.2">
      <c r="A184">
        <v>550</v>
      </c>
      <c r="B184">
        <v>60</v>
      </c>
      <c r="C184" t="s">
        <v>192</v>
      </c>
      <c r="D184">
        <v>75</v>
      </c>
      <c r="E184">
        <v>9375</v>
      </c>
      <c r="F184" s="19">
        <f>ROUND((RawData[[#This Row],[LotArea]]/43560), 2)</f>
        <v>0.22</v>
      </c>
      <c r="G184" t="s">
        <v>82</v>
      </c>
      <c r="H184" t="s">
        <v>83</v>
      </c>
      <c r="I184" t="s">
        <v>84</v>
      </c>
      <c r="J184" t="s">
        <v>85</v>
      </c>
      <c r="K184" t="s">
        <v>86</v>
      </c>
      <c r="L184" t="s">
        <v>87</v>
      </c>
      <c r="M184" t="s">
        <v>88</v>
      </c>
      <c r="N184" t="s">
        <v>136</v>
      </c>
      <c r="O184" t="s">
        <v>90</v>
      </c>
      <c r="P184" t="s">
        <v>90</v>
      </c>
      <c r="Q184" t="s">
        <v>91</v>
      </c>
      <c r="R184" t="s">
        <v>92</v>
      </c>
      <c r="S184">
        <v>7</v>
      </c>
      <c r="T184">
        <v>5</v>
      </c>
      <c r="U184">
        <v>2003</v>
      </c>
      <c r="V18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84">
        <v>2004</v>
      </c>
      <c r="X184" t="s">
        <v>93</v>
      </c>
      <c r="Y184" t="s">
        <v>94</v>
      </c>
      <c r="Z184" t="s">
        <v>95</v>
      </c>
      <c r="AA184" t="s">
        <v>95</v>
      </c>
      <c r="AB184" t="s">
        <v>117</v>
      </c>
      <c r="AC184">
        <v>0</v>
      </c>
      <c r="AD184" t="s">
        <v>97</v>
      </c>
      <c r="AE184" t="s">
        <v>98</v>
      </c>
      <c r="AF184" t="s">
        <v>99</v>
      </c>
      <c r="AG184" t="s">
        <v>97</v>
      </c>
      <c r="AH184" t="s">
        <v>98</v>
      </c>
      <c r="AI184" t="s">
        <v>100</v>
      </c>
      <c r="AJ184" t="s">
        <v>102</v>
      </c>
      <c r="AK184">
        <v>0</v>
      </c>
      <c r="AL184" t="s">
        <v>102</v>
      </c>
      <c r="AM184">
        <v>0</v>
      </c>
      <c r="AN184">
        <v>912</v>
      </c>
      <c r="AO184">
        <v>912</v>
      </c>
      <c r="AP184" t="s">
        <v>103</v>
      </c>
      <c r="AQ184" t="s">
        <v>104</v>
      </c>
      <c r="AR184" t="s">
        <v>105</v>
      </c>
      <c r="AS184" t="s">
        <v>106</v>
      </c>
      <c r="AT184">
        <v>912</v>
      </c>
      <c r="AU184">
        <v>1182</v>
      </c>
      <c r="AV184">
        <v>0</v>
      </c>
      <c r="AW184">
        <f>ROUND(SUM(RawData[[#This Row],[TotalBsmtSF]],RawData[[#This Row],[1stFlrSF]],RawData[[#This Row],[2ndFlrSF]]),-2)</f>
        <v>3000</v>
      </c>
      <c r="AX184">
        <v>2094</v>
      </c>
      <c r="AY184">
        <v>0</v>
      </c>
      <c r="AZ184">
        <v>0</v>
      </c>
      <c r="BA184">
        <v>2</v>
      </c>
      <c r="BB184">
        <v>1</v>
      </c>
      <c r="BC184">
        <v>4</v>
      </c>
      <c r="BD184">
        <v>1</v>
      </c>
      <c r="BE184" t="s">
        <v>97</v>
      </c>
      <c r="BF184">
        <v>8</v>
      </c>
      <c r="BG184" t="s">
        <v>107</v>
      </c>
      <c r="BH184">
        <v>1</v>
      </c>
      <c r="BI184" t="s">
        <v>97</v>
      </c>
      <c r="BJ184" t="s">
        <v>156</v>
      </c>
      <c r="BK184">
        <v>2003</v>
      </c>
      <c r="BL184" t="s">
        <v>157</v>
      </c>
      <c r="BM184">
        <v>2</v>
      </c>
      <c r="BN184">
        <v>615</v>
      </c>
      <c r="BO184" t="s">
        <v>98</v>
      </c>
      <c r="BP184" t="s">
        <v>98</v>
      </c>
      <c r="BQ184" t="s">
        <v>105</v>
      </c>
      <c r="BR184">
        <v>182</v>
      </c>
      <c r="BS184">
        <v>182</v>
      </c>
      <c r="BT184">
        <v>0</v>
      </c>
      <c r="BU184">
        <v>0</v>
      </c>
      <c r="BV184">
        <v>0</v>
      </c>
      <c r="BW184">
        <v>0</v>
      </c>
      <c r="BX184" t="s">
        <v>83</v>
      </c>
      <c r="BY184" t="s">
        <v>83</v>
      </c>
      <c r="BZ184" t="s">
        <v>83</v>
      </c>
      <c r="CA184">
        <v>0</v>
      </c>
      <c r="CB184">
        <v>11</v>
      </c>
      <c r="CC184">
        <v>2009</v>
      </c>
      <c r="CD184" t="s">
        <v>110</v>
      </c>
      <c r="CE184" t="s">
        <v>111</v>
      </c>
      <c r="CF184" s="8">
        <v>263000</v>
      </c>
      <c r="CG184" s="8">
        <f>RawData[[#This Row],[SalePrice]]/RawData[[#This Row],[TotalSF Rounded]]</f>
        <v>87.666666666666671</v>
      </c>
      <c r="CH184" s="8">
        <f>ROUND(RawData[[#This Row],[$/sqft]],-1)</f>
        <v>90</v>
      </c>
    </row>
    <row r="185" spans="1:86" x14ac:dyDescent="0.2">
      <c r="A185">
        <v>1347</v>
      </c>
      <c r="B185">
        <v>20</v>
      </c>
      <c r="C185" t="s">
        <v>81</v>
      </c>
      <c r="D185" t="s">
        <v>83</v>
      </c>
      <c r="E185">
        <v>20781</v>
      </c>
      <c r="F185" s="19">
        <f>ROUND((RawData[[#This Row],[LotArea]]/43560), 2)</f>
        <v>0.48</v>
      </c>
      <c r="G185" t="s">
        <v>82</v>
      </c>
      <c r="H185" t="s">
        <v>83</v>
      </c>
      <c r="I185" t="s">
        <v>160</v>
      </c>
      <c r="J185" t="s">
        <v>85</v>
      </c>
      <c r="K185" t="s">
        <v>86</v>
      </c>
      <c r="L185" t="s">
        <v>166</v>
      </c>
      <c r="M185" t="s">
        <v>88</v>
      </c>
      <c r="N185" t="s">
        <v>138</v>
      </c>
      <c r="O185" t="s">
        <v>139</v>
      </c>
      <c r="P185" t="s">
        <v>90</v>
      </c>
      <c r="Q185" t="s">
        <v>91</v>
      </c>
      <c r="R185" t="s">
        <v>115</v>
      </c>
      <c r="S185">
        <v>7</v>
      </c>
      <c r="T185">
        <v>7</v>
      </c>
      <c r="U185">
        <v>1968</v>
      </c>
      <c r="V18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85">
        <v>2003</v>
      </c>
      <c r="X185" t="s">
        <v>152</v>
      </c>
      <c r="Y185" t="s">
        <v>94</v>
      </c>
      <c r="Z185" t="s">
        <v>96</v>
      </c>
      <c r="AA185" t="s">
        <v>140</v>
      </c>
      <c r="AB185" t="s">
        <v>117</v>
      </c>
      <c r="AC185">
        <v>0</v>
      </c>
      <c r="AD185" t="s">
        <v>98</v>
      </c>
      <c r="AE185" t="s">
        <v>98</v>
      </c>
      <c r="AF185" t="s">
        <v>118</v>
      </c>
      <c r="AG185" t="s">
        <v>98</v>
      </c>
      <c r="AH185" t="s">
        <v>98</v>
      </c>
      <c r="AI185" t="s">
        <v>100</v>
      </c>
      <c r="AJ185" t="s">
        <v>141</v>
      </c>
      <c r="AK185">
        <v>297</v>
      </c>
      <c r="AL185" t="s">
        <v>153</v>
      </c>
      <c r="AM185">
        <v>68</v>
      </c>
      <c r="AN185">
        <v>1203</v>
      </c>
      <c r="AO185">
        <v>1568</v>
      </c>
      <c r="AP185" t="s">
        <v>103</v>
      </c>
      <c r="AQ185" t="s">
        <v>98</v>
      </c>
      <c r="AR185" t="s">
        <v>105</v>
      </c>
      <c r="AS185" t="s">
        <v>106</v>
      </c>
      <c r="AT185">
        <v>2156</v>
      </c>
      <c r="AU185">
        <v>0</v>
      </c>
      <c r="AV185">
        <v>0</v>
      </c>
      <c r="AW185">
        <f>ROUND(SUM(RawData[[#This Row],[TotalBsmtSF]],RawData[[#This Row],[1stFlrSF]],RawData[[#This Row],[2ndFlrSF]]),-2)</f>
        <v>3700</v>
      </c>
      <c r="AX185">
        <v>2156</v>
      </c>
      <c r="AY185">
        <v>0</v>
      </c>
      <c r="AZ185">
        <v>0</v>
      </c>
      <c r="BA185">
        <v>2</v>
      </c>
      <c r="BB185">
        <v>0</v>
      </c>
      <c r="BC185">
        <v>3</v>
      </c>
      <c r="BD185">
        <v>1</v>
      </c>
      <c r="BE185" t="s">
        <v>98</v>
      </c>
      <c r="BF185">
        <v>9</v>
      </c>
      <c r="BG185" t="s">
        <v>107</v>
      </c>
      <c r="BH185">
        <v>1</v>
      </c>
      <c r="BI185" t="s">
        <v>97</v>
      </c>
      <c r="BJ185" t="s">
        <v>108</v>
      </c>
      <c r="BK185">
        <v>1968</v>
      </c>
      <c r="BL185" t="s">
        <v>109</v>
      </c>
      <c r="BM185">
        <v>2</v>
      </c>
      <c r="BN185">
        <v>508</v>
      </c>
      <c r="BO185" t="s">
        <v>97</v>
      </c>
      <c r="BP185" t="s">
        <v>98</v>
      </c>
      <c r="BQ185" t="s">
        <v>105</v>
      </c>
      <c r="BR185">
        <v>0</v>
      </c>
      <c r="BS185">
        <v>80</v>
      </c>
      <c r="BT185">
        <v>0</v>
      </c>
      <c r="BU185">
        <v>290</v>
      </c>
      <c r="BV185">
        <v>0</v>
      </c>
      <c r="BW185">
        <v>0</v>
      </c>
      <c r="BX185" t="s">
        <v>83</v>
      </c>
      <c r="BY185" t="s">
        <v>83</v>
      </c>
      <c r="BZ185" t="s">
        <v>83</v>
      </c>
      <c r="CA185">
        <v>0</v>
      </c>
      <c r="CB185">
        <v>6</v>
      </c>
      <c r="CC185">
        <v>2006</v>
      </c>
      <c r="CD185" t="s">
        <v>110</v>
      </c>
      <c r="CE185" t="s">
        <v>111</v>
      </c>
      <c r="CF185" s="8">
        <v>262500</v>
      </c>
      <c r="CG185" s="8">
        <f>RawData[[#This Row],[SalePrice]]/RawData[[#This Row],[TotalSF Rounded]]</f>
        <v>70.945945945945951</v>
      </c>
      <c r="CH185" s="8">
        <f>ROUND(RawData[[#This Row],[$/sqft]],-1)</f>
        <v>70</v>
      </c>
    </row>
    <row r="186" spans="1:86" x14ac:dyDescent="0.2">
      <c r="A186">
        <v>241</v>
      </c>
      <c r="B186">
        <v>20</v>
      </c>
      <c r="C186" t="s">
        <v>192</v>
      </c>
      <c r="D186">
        <v>75</v>
      </c>
      <c r="E186">
        <v>9000</v>
      </c>
      <c r="F186" s="19">
        <f>ROUND((RawData[[#This Row],[LotArea]]/43560), 2)</f>
        <v>0.21</v>
      </c>
      <c r="G186" t="s">
        <v>82</v>
      </c>
      <c r="H186" t="s">
        <v>83</v>
      </c>
      <c r="I186" t="s">
        <v>84</v>
      </c>
      <c r="J186" t="s">
        <v>85</v>
      </c>
      <c r="K186" t="s">
        <v>86</v>
      </c>
      <c r="L186" t="s">
        <v>87</v>
      </c>
      <c r="M186" t="s">
        <v>88</v>
      </c>
      <c r="N186" t="s">
        <v>136</v>
      </c>
      <c r="O186" t="s">
        <v>90</v>
      </c>
      <c r="P186" t="s">
        <v>90</v>
      </c>
      <c r="Q186" t="s">
        <v>91</v>
      </c>
      <c r="R186" t="s">
        <v>115</v>
      </c>
      <c r="S186">
        <v>8</v>
      </c>
      <c r="T186">
        <v>5</v>
      </c>
      <c r="U186">
        <v>2008</v>
      </c>
      <c r="V18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86">
        <v>2008</v>
      </c>
      <c r="X186" t="s">
        <v>93</v>
      </c>
      <c r="Y186" t="s">
        <v>94</v>
      </c>
      <c r="Z186" t="s">
        <v>95</v>
      </c>
      <c r="AA186" t="s">
        <v>95</v>
      </c>
      <c r="AB186" t="s">
        <v>137</v>
      </c>
      <c r="AC186">
        <v>36</v>
      </c>
      <c r="AD186" t="s">
        <v>97</v>
      </c>
      <c r="AE186" t="s">
        <v>98</v>
      </c>
      <c r="AF186" t="s">
        <v>99</v>
      </c>
      <c r="AG186" t="s">
        <v>97</v>
      </c>
      <c r="AH186" t="s">
        <v>98</v>
      </c>
      <c r="AI186" t="s">
        <v>130</v>
      </c>
      <c r="AJ186" t="s">
        <v>101</v>
      </c>
      <c r="AK186">
        <v>1078</v>
      </c>
      <c r="AL186" t="s">
        <v>102</v>
      </c>
      <c r="AM186">
        <v>0</v>
      </c>
      <c r="AN186">
        <v>488</v>
      </c>
      <c r="AO186">
        <v>1566</v>
      </c>
      <c r="AP186" t="s">
        <v>103</v>
      </c>
      <c r="AQ186" t="s">
        <v>104</v>
      </c>
      <c r="AR186" t="s">
        <v>105</v>
      </c>
      <c r="AS186" t="s">
        <v>106</v>
      </c>
      <c r="AT186">
        <v>1566</v>
      </c>
      <c r="AU186">
        <v>0</v>
      </c>
      <c r="AV186">
        <v>0</v>
      </c>
      <c r="AW186">
        <f>ROUND(SUM(RawData[[#This Row],[TotalBsmtSF]],RawData[[#This Row],[1stFlrSF]],RawData[[#This Row],[2ndFlrSF]]),-2)</f>
        <v>3100</v>
      </c>
      <c r="AX186">
        <v>1566</v>
      </c>
      <c r="AY186">
        <v>1</v>
      </c>
      <c r="AZ186">
        <v>0</v>
      </c>
      <c r="BA186">
        <v>2</v>
      </c>
      <c r="BB186">
        <v>0</v>
      </c>
      <c r="BC186">
        <v>3</v>
      </c>
      <c r="BD186">
        <v>1</v>
      </c>
      <c r="BE186" t="s">
        <v>97</v>
      </c>
      <c r="BF186">
        <v>7</v>
      </c>
      <c r="BG186" t="s">
        <v>107</v>
      </c>
      <c r="BH186">
        <v>0</v>
      </c>
      <c r="BI186" t="s">
        <v>83</v>
      </c>
      <c r="BJ186" t="s">
        <v>108</v>
      </c>
      <c r="BK186">
        <v>2008</v>
      </c>
      <c r="BL186" t="s">
        <v>109</v>
      </c>
      <c r="BM186">
        <v>2</v>
      </c>
      <c r="BN186">
        <v>750</v>
      </c>
      <c r="BO186" t="s">
        <v>98</v>
      </c>
      <c r="BP186" t="s">
        <v>98</v>
      </c>
      <c r="BQ186" t="s">
        <v>105</v>
      </c>
      <c r="BR186">
        <v>144</v>
      </c>
      <c r="BS186">
        <v>168</v>
      </c>
      <c r="BT186">
        <v>0</v>
      </c>
      <c r="BU186">
        <v>0</v>
      </c>
      <c r="BV186">
        <v>0</v>
      </c>
      <c r="BW186">
        <v>0</v>
      </c>
      <c r="BX186" t="s">
        <v>83</v>
      </c>
      <c r="BY186" t="s">
        <v>83</v>
      </c>
      <c r="BZ186" t="s">
        <v>83</v>
      </c>
      <c r="CA186">
        <v>0</v>
      </c>
      <c r="CB186">
        <v>4</v>
      </c>
      <c r="CC186">
        <v>2010</v>
      </c>
      <c r="CD186" t="s">
        <v>110</v>
      </c>
      <c r="CE186" t="s">
        <v>111</v>
      </c>
      <c r="CF186" s="8">
        <v>262500</v>
      </c>
      <c r="CG186" s="8">
        <f>RawData[[#This Row],[SalePrice]]/RawData[[#This Row],[TotalSF Rounded]]</f>
        <v>84.677419354838705</v>
      </c>
      <c r="CH186" s="8">
        <f>ROUND(RawData[[#This Row],[$/sqft]],-1)</f>
        <v>80</v>
      </c>
    </row>
    <row r="187" spans="1:86" x14ac:dyDescent="0.2">
      <c r="A187">
        <v>1044</v>
      </c>
      <c r="B187">
        <v>60</v>
      </c>
      <c r="C187" t="s">
        <v>81</v>
      </c>
      <c r="D187">
        <v>86</v>
      </c>
      <c r="E187">
        <v>11839</v>
      </c>
      <c r="F187" s="19">
        <f>ROUND((RawData[[#This Row],[LotArea]]/43560), 2)</f>
        <v>0.27</v>
      </c>
      <c r="G187" t="s">
        <v>82</v>
      </c>
      <c r="H187" t="s">
        <v>83</v>
      </c>
      <c r="I187" t="s">
        <v>84</v>
      </c>
      <c r="J187" t="s">
        <v>85</v>
      </c>
      <c r="K187" t="s">
        <v>86</v>
      </c>
      <c r="L187" t="s">
        <v>87</v>
      </c>
      <c r="M187" t="s">
        <v>88</v>
      </c>
      <c r="N187" t="s">
        <v>170</v>
      </c>
      <c r="O187" t="s">
        <v>90</v>
      </c>
      <c r="P187" t="s">
        <v>90</v>
      </c>
      <c r="Q187" t="s">
        <v>91</v>
      </c>
      <c r="R187" t="s">
        <v>92</v>
      </c>
      <c r="S187">
        <v>7</v>
      </c>
      <c r="T187">
        <v>5</v>
      </c>
      <c r="U187">
        <v>1990</v>
      </c>
      <c r="V18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87">
        <v>1990</v>
      </c>
      <c r="X187" t="s">
        <v>152</v>
      </c>
      <c r="Y187" t="s">
        <v>94</v>
      </c>
      <c r="Z187" t="s">
        <v>140</v>
      </c>
      <c r="AA187" t="s">
        <v>140</v>
      </c>
      <c r="AB187" t="s">
        <v>96</v>
      </c>
      <c r="AC187">
        <v>99</v>
      </c>
      <c r="AD187" t="s">
        <v>98</v>
      </c>
      <c r="AE187" t="s">
        <v>98</v>
      </c>
      <c r="AF187" t="s">
        <v>99</v>
      </c>
      <c r="AG187" t="s">
        <v>97</v>
      </c>
      <c r="AH187" t="s">
        <v>98</v>
      </c>
      <c r="AI187" t="s">
        <v>100</v>
      </c>
      <c r="AJ187" t="s">
        <v>101</v>
      </c>
      <c r="AK187">
        <v>1085</v>
      </c>
      <c r="AL187" t="s">
        <v>102</v>
      </c>
      <c r="AM187">
        <v>0</v>
      </c>
      <c r="AN187">
        <v>390</v>
      </c>
      <c r="AO187">
        <v>1475</v>
      </c>
      <c r="AP187" t="s">
        <v>103</v>
      </c>
      <c r="AQ187" t="s">
        <v>104</v>
      </c>
      <c r="AR187" t="s">
        <v>105</v>
      </c>
      <c r="AS187" t="s">
        <v>106</v>
      </c>
      <c r="AT187">
        <v>1532</v>
      </c>
      <c r="AU187">
        <v>797</v>
      </c>
      <c r="AV187">
        <v>0</v>
      </c>
      <c r="AW187">
        <f>ROUND(SUM(RawData[[#This Row],[TotalBsmtSF]],RawData[[#This Row],[1stFlrSF]],RawData[[#This Row],[2ndFlrSF]]),-2)</f>
        <v>3800</v>
      </c>
      <c r="AX187">
        <v>2329</v>
      </c>
      <c r="AY187">
        <v>1</v>
      </c>
      <c r="AZ187">
        <v>0</v>
      </c>
      <c r="BA187">
        <v>2</v>
      </c>
      <c r="BB187">
        <v>1</v>
      </c>
      <c r="BC187">
        <v>4</v>
      </c>
      <c r="BD187">
        <v>1</v>
      </c>
      <c r="BE187" t="s">
        <v>97</v>
      </c>
      <c r="BF187">
        <v>10</v>
      </c>
      <c r="BG187" t="s">
        <v>107</v>
      </c>
      <c r="BH187">
        <v>1</v>
      </c>
      <c r="BI187" t="s">
        <v>104</v>
      </c>
      <c r="BJ187" t="s">
        <v>108</v>
      </c>
      <c r="BK187">
        <v>1990</v>
      </c>
      <c r="BL187" t="s">
        <v>102</v>
      </c>
      <c r="BM187">
        <v>2</v>
      </c>
      <c r="BN187">
        <v>514</v>
      </c>
      <c r="BO187" t="s">
        <v>98</v>
      </c>
      <c r="BP187" t="s">
        <v>98</v>
      </c>
      <c r="BQ187" t="s">
        <v>105</v>
      </c>
      <c r="BR187">
        <v>192</v>
      </c>
      <c r="BS187">
        <v>121</v>
      </c>
      <c r="BT187">
        <v>0</v>
      </c>
      <c r="BU187">
        <v>0</v>
      </c>
      <c r="BV187">
        <v>0</v>
      </c>
      <c r="BW187">
        <v>0</v>
      </c>
      <c r="BX187" t="s">
        <v>83</v>
      </c>
      <c r="BY187" t="s">
        <v>83</v>
      </c>
      <c r="BZ187" t="s">
        <v>83</v>
      </c>
      <c r="CA187">
        <v>0</v>
      </c>
      <c r="CB187">
        <v>5</v>
      </c>
      <c r="CC187">
        <v>2008</v>
      </c>
      <c r="CD187" t="s">
        <v>110</v>
      </c>
      <c r="CE187" t="s">
        <v>111</v>
      </c>
      <c r="CF187" s="8">
        <v>262280</v>
      </c>
      <c r="CG187" s="8">
        <f>RawData[[#This Row],[SalePrice]]/RawData[[#This Row],[TotalSF Rounded]]</f>
        <v>69.021052631578954</v>
      </c>
      <c r="CH187" s="8">
        <f>ROUND(RawData[[#This Row],[$/sqft]],-1)</f>
        <v>70</v>
      </c>
    </row>
    <row r="188" spans="1:86" x14ac:dyDescent="0.2">
      <c r="A188">
        <v>1188</v>
      </c>
      <c r="B188">
        <v>20</v>
      </c>
      <c r="C188" t="s">
        <v>81</v>
      </c>
      <c r="D188">
        <v>89</v>
      </c>
      <c r="E188">
        <v>12461</v>
      </c>
      <c r="F188" s="19">
        <f>ROUND((RawData[[#This Row],[LotArea]]/43560), 2)</f>
        <v>0.28999999999999998</v>
      </c>
      <c r="G188" t="s">
        <v>82</v>
      </c>
      <c r="H188" t="s">
        <v>83</v>
      </c>
      <c r="I188" t="s">
        <v>84</v>
      </c>
      <c r="J188" t="s">
        <v>85</v>
      </c>
      <c r="K188" t="s">
        <v>86</v>
      </c>
      <c r="L188" t="s">
        <v>122</v>
      </c>
      <c r="M188" t="s">
        <v>88</v>
      </c>
      <c r="N188" t="s">
        <v>129</v>
      </c>
      <c r="O188" t="s">
        <v>90</v>
      </c>
      <c r="P188" t="s">
        <v>90</v>
      </c>
      <c r="Q188" t="s">
        <v>91</v>
      </c>
      <c r="R188" t="s">
        <v>115</v>
      </c>
      <c r="S188">
        <v>8</v>
      </c>
      <c r="T188">
        <v>5</v>
      </c>
      <c r="U188">
        <v>1994</v>
      </c>
      <c r="V18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88">
        <v>1995</v>
      </c>
      <c r="X188" t="s">
        <v>93</v>
      </c>
      <c r="Y188" t="s">
        <v>94</v>
      </c>
      <c r="Z188" t="s">
        <v>234</v>
      </c>
      <c r="AA188" t="s">
        <v>234</v>
      </c>
      <c r="AB188" t="s">
        <v>117</v>
      </c>
      <c r="AC188">
        <v>0</v>
      </c>
      <c r="AD188" t="s">
        <v>97</v>
      </c>
      <c r="AE188" t="s">
        <v>98</v>
      </c>
      <c r="AF188" t="s">
        <v>99</v>
      </c>
      <c r="AG188" t="s">
        <v>97</v>
      </c>
      <c r="AH188" t="s">
        <v>98</v>
      </c>
      <c r="AI188" t="s">
        <v>100</v>
      </c>
      <c r="AJ188" t="s">
        <v>101</v>
      </c>
      <c r="AK188">
        <v>1456</v>
      </c>
      <c r="AL188" t="s">
        <v>102</v>
      </c>
      <c r="AM188">
        <v>0</v>
      </c>
      <c r="AN188">
        <v>168</v>
      </c>
      <c r="AO188">
        <v>1624</v>
      </c>
      <c r="AP188" t="s">
        <v>103</v>
      </c>
      <c r="AQ188" t="s">
        <v>104</v>
      </c>
      <c r="AR188" t="s">
        <v>105</v>
      </c>
      <c r="AS188" t="s">
        <v>106</v>
      </c>
      <c r="AT188">
        <v>1624</v>
      </c>
      <c r="AU188">
        <v>0</v>
      </c>
      <c r="AV188">
        <v>0</v>
      </c>
      <c r="AW188">
        <f>ROUND(SUM(RawData[[#This Row],[TotalBsmtSF]],RawData[[#This Row],[1stFlrSF]],RawData[[#This Row],[2ndFlrSF]]),-2)</f>
        <v>3200</v>
      </c>
      <c r="AX188">
        <v>1624</v>
      </c>
      <c r="AY188">
        <v>1</v>
      </c>
      <c r="AZ188">
        <v>0</v>
      </c>
      <c r="BA188">
        <v>2</v>
      </c>
      <c r="BB188">
        <v>0</v>
      </c>
      <c r="BC188">
        <v>2</v>
      </c>
      <c r="BD188">
        <v>1</v>
      </c>
      <c r="BE188" t="s">
        <v>97</v>
      </c>
      <c r="BF188">
        <v>5</v>
      </c>
      <c r="BG188" t="s">
        <v>107</v>
      </c>
      <c r="BH188">
        <v>1</v>
      </c>
      <c r="BI188" t="s">
        <v>147</v>
      </c>
      <c r="BJ188" t="s">
        <v>108</v>
      </c>
      <c r="BK188">
        <v>1994</v>
      </c>
      <c r="BL188" t="s">
        <v>109</v>
      </c>
      <c r="BM188">
        <v>3</v>
      </c>
      <c r="BN188">
        <v>757</v>
      </c>
      <c r="BO188" t="s">
        <v>98</v>
      </c>
      <c r="BP188" t="s">
        <v>98</v>
      </c>
      <c r="BQ188" t="s">
        <v>105</v>
      </c>
      <c r="BR188">
        <v>0</v>
      </c>
      <c r="BS188">
        <v>114</v>
      </c>
      <c r="BT188">
        <v>192</v>
      </c>
      <c r="BU188">
        <v>0</v>
      </c>
      <c r="BV188">
        <v>0</v>
      </c>
      <c r="BW188">
        <v>0</v>
      </c>
      <c r="BX188" t="s">
        <v>83</v>
      </c>
      <c r="BY188" t="s">
        <v>165</v>
      </c>
      <c r="BZ188" t="s">
        <v>83</v>
      </c>
      <c r="CA188">
        <v>0</v>
      </c>
      <c r="CB188">
        <v>7</v>
      </c>
      <c r="CC188">
        <v>2006</v>
      </c>
      <c r="CD188" t="s">
        <v>110</v>
      </c>
      <c r="CE188" t="s">
        <v>111</v>
      </c>
      <c r="CF188" s="8">
        <v>262000</v>
      </c>
      <c r="CG188" s="8">
        <f>RawData[[#This Row],[SalePrice]]/RawData[[#This Row],[TotalSF Rounded]]</f>
        <v>81.875</v>
      </c>
      <c r="CH188" s="8">
        <f>ROUND(RawData[[#This Row],[$/sqft]],-1)</f>
        <v>80</v>
      </c>
    </row>
    <row r="189" spans="1:86" x14ac:dyDescent="0.2">
      <c r="A189">
        <v>613</v>
      </c>
      <c r="B189">
        <v>60</v>
      </c>
      <c r="C189" t="s">
        <v>81</v>
      </c>
      <c r="D189" t="s">
        <v>83</v>
      </c>
      <c r="E189">
        <v>11885</v>
      </c>
      <c r="F189" s="19">
        <f>ROUND((RawData[[#This Row],[LotArea]]/43560), 2)</f>
        <v>0.27</v>
      </c>
      <c r="G189" t="s">
        <v>82</v>
      </c>
      <c r="H189" t="s">
        <v>83</v>
      </c>
      <c r="I189" t="s">
        <v>84</v>
      </c>
      <c r="J189" t="s">
        <v>85</v>
      </c>
      <c r="K189" t="s">
        <v>86</v>
      </c>
      <c r="L189" t="s">
        <v>87</v>
      </c>
      <c r="M189" t="s">
        <v>88</v>
      </c>
      <c r="N189" t="s">
        <v>89</v>
      </c>
      <c r="O189" t="s">
        <v>90</v>
      </c>
      <c r="P189" t="s">
        <v>90</v>
      </c>
      <c r="Q189" t="s">
        <v>91</v>
      </c>
      <c r="R189" t="s">
        <v>92</v>
      </c>
      <c r="S189">
        <v>8</v>
      </c>
      <c r="T189">
        <v>5</v>
      </c>
      <c r="U189">
        <v>2001</v>
      </c>
      <c r="V18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89">
        <v>2001</v>
      </c>
      <c r="X189" t="s">
        <v>93</v>
      </c>
      <c r="Y189" t="s">
        <v>94</v>
      </c>
      <c r="Z189" t="s">
        <v>95</v>
      </c>
      <c r="AA189" t="s">
        <v>95</v>
      </c>
      <c r="AB189" t="s">
        <v>96</v>
      </c>
      <c r="AC189">
        <v>108</v>
      </c>
      <c r="AD189" t="s">
        <v>97</v>
      </c>
      <c r="AE189" t="s">
        <v>98</v>
      </c>
      <c r="AF189" t="s">
        <v>99</v>
      </c>
      <c r="AG189" t="s">
        <v>97</v>
      </c>
      <c r="AH189" t="s">
        <v>98</v>
      </c>
      <c r="AI189" t="s">
        <v>130</v>
      </c>
      <c r="AJ189" t="s">
        <v>101</v>
      </c>
      <c r="AK189">
        <v>990</v>
      </c>
      <c r="AL189" t="s">
        <v>102</v>
      </c>
      <c r="AM189">
        <v>0</v>
      </c>
      <c r="AN189">
        <v>309</v>
      </c>
      <c r="AO189">
        <v>1299</v>
      </c>
      <c r="AP189" t="s">
        <v>103</v>
      </c>
      <c r="AQ189" t="s">
        <v>104</v>
      </c>
      <c r="AR189" t="s">
        <v>105</v>
      </c>
      <c r="AS189" t="s">
        <v>106</v>
      </c>
      <c r="AT189">
        <v>1299</v>
      </c>
      <c r="AU189">
        <v>573</v>
      </c>
      <c r="AV189">
        <v>0</v>
      </c>
      <c r="AW189">
        <f>ROUND(SUM(RawData[[#This Row],[TotalBsmtSF]],RawData[[#This Row],[1stFlrSF]],RawData[[#This Row],[2ndFlrSF]]),-2)</f>
        <v>3200</v>
      </c>
      <c r="AX189">
        <v>1872</v>
      </c>
      <c r="AY189">
        <v>1</v>
      </c>
      <c r="AZ189">
        <v>0</v>
      </c>
      <c r="BA189">
        <v>2</v>
      </c>
      <c r="BB189">
        <v>1</v>
      </c>
      <c r="BC189">
        <v>3</v>
      </c>
      <c r="BD189">
        <v>1</v>
      </c>
      <c r="BE189" t="s">
        <v>104</v>
      </c>
      <c r="BF189">
        <v>7</v>
      </c>
      <c r="BG189" t="s">
        <v>107</v>
      </c>
      <c r="BH189">
        <v>1</v>
      </c>
      <c r="BI189" t="s">
        <v>98</v>
      </c>
      <c r="BJ189" t="s">
        <v>156</v>
      </c>
      <c r="BK189">
        <v>2001</v>
      </c>
      <c r="BL189" t="s">
        <v>109</v>
      </c>
      <c r="BM189">
        <v>2</v>
      </c>
      <c r="BN189">
        <v>531</v>
      </c>
      <c r="BO189" t="s">
        <v>98</v>
      </c>
      <c r="BP189" t="s">
        <v>98</v>
      </c>
      <c r="BQ189" t="s">
        <v>105</v>
      </c>
      <c r="BR189">
        <v>160</v>
      </c>
      <c r="BS189">
        <v>122</v>
      </c>
      <c r="BT189">
        <v>0</v>
      </c>
      <c r="BU189">
        <v>0</v>
      </c>
      <c r="BV189">
        <v>0</v>
      </c>
      <c r="BW189">
        <v>0</v>
      </c>
      <c r="BX189" t="s">
        <v>83</v>
      </c>
      <c r="BY189" t="s">
        <v>83</v>
      </c>
      <c r="BZ189" t="s">
        <v>83</v>
      </c>
      <c r="CA189">
        <v>0</v>
      </c>
      <c r="CB189">
        <v>11</v>
      </c>
      <c r="CC189">
        <v>2009</v>
      </c>
      <c r="CD189" t="s">
        <v>110</v>
      </c>
      <c r="CE189" t="s">
        <v>111</v>
      </c>
      <c r="CF189" s="8">
        <v>261500</v>
      </c>
      <c r="CG189" s="8">
        <f>RawData[[#This Row],[SalePrice]]/RawData[[#This Row],[TotalSF Rounded]]</f>
        <v>81.71875</v>
      </c>
      <c r="CH189" s="8">
        <f>ROUND(RawData[[#This Row],[$/sqft]],-1)</f>
        <v>80</v>
      </c>
    </row>
    <row r="190" spans="1:86" x14ac:dyDescent="0.2">
      <c r="A190">
        <v>749</v>
      </c>
      <c r="B190">
        <v>20</v>
      </c>
      <c r="C190" t="s">
        <v>81</v>
      </c>
      <c r="D190">
        <v>59</v>
      </c>
      <c r="E190">
        <v>10593</v>
      </c>
      <c r="F190" s="19">
        <f>ROUND((RawData[[#This Row],[LotArea]]/43560), 2)</f>
        <v>0.24</v>
      </c>
      <c r="G190" t="s">
        <v>82</v>
      </c>
      <c r="H190" t="s">
        <v>83</v>
      </c>
      <c r="I190" t="s">
        <v>120</v>
      </c>
      <c r="J190" t="s">
        <v>85</v>
      </c>
      <c r="K190" t="s">
        <v>86</v>
      </c>
      <c r="L190" t="s">
        <v>87</v>
      </c>
      <c r="M190" t="s">
        <v>88</v>
      </c>
      <c r="N190" t="s">
        <v>129</v>
      </c>
      <c r="O190" t="s">
        <v>90</v>
      </c>
      <c r="P190" t="s">
        <v>90</v>
      </c>
      <c r="Q190" t="s">
        <v>91</v>
      </c>
      <c r="R190" t="s">
        <v>115</v>
      </c>
      <c r="S190">
        <v>7</v>
      </c>
      <c r="T190">
        <v>5</v>
      </c>
      <c r="U190">
        <v>1996</v>
      </c>
      <c r="V19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90">
        <v>1996</v>
      </c>
      <c r="X190" t="s">
        <v>152</v>
      </c>
      <c r="Y190" t="s">
        <v>94</v>
      </c>
      <c r="Z190" t="s">
        <v>95</v>
      </c>
      <c r="AA190" t="s">
        <v>95</v>
      </c>
      <c r="AB190" t="s">
        <v>96</v>
      </c>
      <c r="AC190">
        <v>338</v>
      </c>
      <c r="AD190" t="s">
        <v>97</v>
      </c>
      <c r="AE190" t="s">
        <v>98</v>
      </c>
      <c r="AF190" t="s">
        <v>99</v>
      </c>
      <c r="AG190" t="s">
        <v>97</v>
      </c>
      <c r="AH190" t="s">
        <v>98</v>
      </c>
      <c r="AI190" t="s">
        <v>100</v>
      </c>
      <c r="AJ190" t="s">
        <v>101</v>
      </c>
      <c r="AK190">
        <v>919</v>
      </c>
      <c r="AL190" t="s">
        <v>102</v>
      </c>
      <c r="AM190">
        <v>0</v>
      </c>
      <c r="AN190">
        <v>801</v>
      </c>
      <c r="AO190">
        <v>1720</v>
      </c>
      <c r="AP190" t="s">
        <v>103</v>
      </c>
      <c r="AQ190" t="s">
        <v>104</v>
      </c>
      <c r="AR190" t="s">
        <v>105</v>
      </c>
      <c r="AS190" t="s">
        <v>106</v>
      </c>
      <c r="AT190">
        <v>1720</v>
      </c>
      <c r="AU190">
        <v>0</v>
      </c>
      <c r="AV190">
        <v>0</v>
      </c>
      <c r="AW190">
        <f>ROUND(SUM(RawData[[#This Row],[TotalBsmtSF]],RawData[[#This Row],[1stFlrSF]],RawData[[#This Row],[2ndFlrSF]]),-2)</f>
        <v>3400</v>
      </c>
      <c r="AX190">
        <v>1720</v>
      </c>
      <c r="AY190">
        <v>1</v>
      </c>
      <c r="AZ190">
        <v>0</v>
      </c>
      <c r="BA190">
        <v>2</v>
      </c>
      <c r="BB190">
        <v>0</v>
      </c>
      <c r="BC190">
        <v>3</v>
      </c>
      <c r="BD190">
        <v>1</v>
      </c>
      <c r="BE190" t="s">
        <v>97</v>
      </c>
      <c r="BF190">
        <v>7</v>
      </c>
      <c r="BG190" t="s">
        <v>107</v>
      </c>
      <c r="BH190">
        <v>1</v>
      </c>
      <c r="BI190" t="s">
        <v>98</v>
      </c>
      <c r="BJ190" t="s">
        <v>108</v>
      </c>
      <c r="BK190">
        <v>1996</v>
      </c>
      <c r="BL190" t="s">
        <v>157</v>
      </c>
      <c r="BM190">
        <v>2</v>
      </c>
      <c r="BN190">
        <v>527</v>
      </c>
      <c r="BO190" t="s">
        <v>98</v>
      </c>
      <c r="BP190" t="s">
        <v>98</v>
      </c>
      <c r="BQ190" t="s">
        <v>105</v>
      </c>
      <c r="BR190">
        <v>240</v>
      </c>
      <c r="BS190">
        <v>56</v>
      </c>
      <c r="BT190">
        <v>154</v>
      </c>
      <c r="BU190">
        <v>0</v>
      </c>
      <c r="BV190">
        <v>0</v>
      </c>
      <c r="BW190">
        <v>0</v>
      </c>
      <c r="BX190" t="s">
        <v>83</v>
      </c>
      <c r="BY190" t="s">
        <v>83</v>
      </c>
      <c r="BZ190" t="s">
        <v>83</v>
      </c>
      <c r="CA190">
        <v>0</v>
      </c>
      <c r="CB190">
        <v>3</v>
      </c>
      <c r="CC190">
        <v>2010</v>
      </c>
      <c r="CD190" t="s">
        <v>110</v>
      </c>
      <c r="CE190" t="s">
        <v>111</v>
      </c>
      <c r="CF190" s="8">
        <v>260400</v>
      </c>
      <c r="CG190" s="8">
        <f>RawData[[#This Row],[SalePrice]]/RawData[[#This Row],[TotalSF Rounded]]</f>
        <v>76.588235294117652</v>
      </c>
      <c r="CH190" s="8">
        <f>ROUND(RawData[[#This Row],[$/sqft]],-1)</f>
        <v>80</v>
      </c>
    </row>
    <row r="191" spans="1:86" x14ac:dyDescent="0.2">
      <c r="A191">
        <v>1271</v>
      </c>
      <c r="B191">
        <v>40</v>
      </c>
      <c r="C191" t="s">
        <v>81</v>
      </c>
      <c r="D191" t="s">
        <v>83</v>
      </c>
      <c r="E191">
        <v>23595</v>
      </c>
      <c r="F191" s="19">
        <f>ROUND((RawData[[#This Row],[LotArea]]/43560), 2)</f>
        <v>0.54</v>
      </c>
      <c r="G191" t="s">
        <v>82</v>
      </c>
      <c r="H191" t="s">
        <v>83</v>
      </c>
      <c r="I191" t="s">
        <v>84</v>
      </c>
      <c r="J191" t="s">
        <v>195</v>
      </c>
      <c r="K191" t="s">
        <v>86</v>
      </c>
      <c r="L191" t="s">
        <v>87</v>
      </c>
      <c r="M191" t="s">
        <v>213</v>
      </c>
      <c r="N191" t="s">
        <v>205</v>
      </c>
      <c r="O191" t="s">
        <v>90</v>
      </c>
      <c r="P191" t="s">
        <v>90</v>
      </c>
      <c r="Q191" t="s">
        <v>91</v>
      </c>
      <c r="R191" t="s">
        <v>115</v>
      </c>
      <c r="S191">
        <v>7</v>
      </c>
      <c r="T191">
        <v>6</v>
      </c>
      <c r="U191">
        <v>1979</v>
      </c>
      <c r="V19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91">
        <v>1979</v>
      </c>
      <c r="X191" t="s">
        <v>135</v>
      </c>
      <c r="Y191" t="s">
        <v>223</v>
      </c>
      <c r="Z191" t="s">
        <v>161</v>
      </c>
      <c r="AA191" t="s">
        <v>161</v>
      </c>
      <c r="AB191" t="s">
        <v>117</v>
      </c>
      <c r="AC191">
        <v>0</v>
      </c>
      <c r="AD191" t="s">
        <v>97</v>
      </c>
      <c r="AE191" t="s">
        <v>98</v>
      </c>
      <c r="AF191" t="s">
        <v>99</v>
      </c>
      <c r="AG191" t="s">
        <v>97</v>
      </c>
      <c r="AH191" t="s">
        <v>98</v>
      </c>
      <c r="AI191" t="s">
        <v>97</v>
      </c>
      <c r="AJ191" t="s">
        <v>101</v>
      </c>
      <c r="AK191">
        <v>1258</v>
      </c>
      <c r="AL191" t="s">
        <v>102</v>
      </c>
      <c r="AM191">
        <v>0</v>
      </c>
      <c r="AN191">
        <v>74</v>
      </c>
      <c r="AO191">
        <v>1332</v>
      </c>
      <c r="AP191" t="s">
        <v>103</v>
      </c>
      <c r="AQ191" t="s">
        <v>98</v>
      </c>
      <c r="AR191" t="s">
        <v>105</v>
      </c>
      <c r="AS191" t="s">
        <v>106</v>
      </c>
      <c r="AT191">
        <v>1332</v>
      </c>
      <c r="AU191">
        <v>192</v>
      </c>
      <c r="AV191">
        <v>0</v>
      </c>
      <c r="AW191">
        <f>ROUND(SUM(RawData[[#This Row],[TotalBsmtSF]],RawData[[#This Row],[1stFlrSF]],RawData[[#This Row],[2ndFlrSF]]),-2)</f>
        <v>2900</v>
      </c>
      <c r="AX191">
        <v>1524</v>
      </c>
      <c r="AY191">
        <v>2</v>
      </c>
      <c r="AZ191">
        <v>0</v>
      </c>
      <c r="BA191">
        <v>0</v>
      </c>
      <c r="BB191">
        <v>1</v>
      </c>
      <c r="BC191">
        <v>0</v>
      </c>
      <c r="BD191">
        <v>1</v>
      </c>
      <c r="BE191" t="s">
        <v>97</v>
      </c>
      <c r="BF191">
        <v>4</v>
      </c>
      <c r="BG191" t="s">
        <v>107</v>
      </c>
      <c r="BH191">
        <v>1</v>
      </c>
      <c r="BI191" t="s">
        <v>98</v>
      </c>
      <c r="BJ191" t="s">
        <v>108</v>
      </c>
      <c r="BK191">
        <v>1979</v>
      </c>
      <c r="BL191" t="s">
        <v>157</v>
      </c>
      <c r="BM191">
        <v>2</v>
      </c>
      <c r="BN191">
        <v>586</v>
      </c>
      <c r="BO191" t="s">
        <v>98</v>
      </c>
      <c r="BP191" t="s">
        <v>98</v>
      </c>
      <c r="BQ191" t="s">
        <v>105</v>
      </c>
      <c r="BR191">
        <v>268</v>
      </c>
      <c r="BS191">
        <v>0</v>
      </c>
      <c r="BT191">
        <v>0</v>
      </c>
      <c r="BU191">
        <v>0</v>
      </c>
      <c r="BV191">
        <v>0</v>
      </c>
      <c r="BW191">
        <v>0</v>
      </c>
      <c r="BX191" t="s">
        <v>83</v>
      </c>
      <c r="BY191" t="s">
        <v>83</v>
      </c>
      <c r="BZ191" t="s">
        <v>83</v>
      </c>
      <c r="CA191">
        <v>0</v>
      </c>
      <c r="CB191">
        <v>4</v>
      </c>
      <c r="CC191">
        <v>2010</v>
      </c>
      <c r="CD191" t="s">
        <v>110</v>
      </c>
      <c r="CE191" t="s">
        <v>111</v>
      </c>
      <c r="CF191" s="8">
        <v>260000</v>
      </c>
      <c r="CG191" s="8">
        <f>RawData[[#This Row],[SalePrice]]/RawData[[#This Row],[TotalSF Rounded]]</f>
        <v>89.65517241379311</v>
      </c>
      <c r="CH191" s="8">
        <f>ROUND(RawData[[#This Row],[$/sqft]],-1)</f>
        <v>90</v>
      </c>
    </row>
    <row r="192" spans="1:86" x14ac:dyDescent="0.2">
      <c r="A192">
        <v>317</v>
      </c>
      <c r="B192">
        <v>60</v>
      </c>
      <c r="C192" t="s">
        <v>81</v>
      </c>
      <c r="D192">
        <v>94</v>
      </c>
      <c r="E192">
        <v>13005</v>
      </c>
      <c r="F192" s="19">
        <f>ROUND((RawData[[#This Row],[LotArea]]/43560), 2)</f>
        <v>0.3</v>
      </c>
      <c r="G192" t="s">
        <v>82</v>
      </c>
      <c r="H192" t="s">
        <v>83</v>
      </c>
      <c r="I192" t="s">
        <v>120</v>
      </c>
      <c r="J192" t="s">
        <v>85</v>
      </c>
      <c r="K192" t="s">
        <v>86</v>
      </c>
      <c r="L192" t="s">
        <v>122</v>
      </c>
      <c r="M192" t="s">
        <v>88</v>
      </c>
      <c r="N192" t="s">
        <v>138</v>
      </c>
      <c r="O192" t="s">
        <v>90</v>
      </c>
      <c r="P192" t="s">
        <v>90</v>
      </c>
      <c r="Q192" t="s">
        <v>91</v>
      </c>
      <c r="R192" t="s">
        <v>92</v>
      </c>
      <c r="S192">
        <v>7</v>
      </c>
      <c r="T192">
        <v>7</v>
      </c>
      <c r="U192">
        <v>1980</v>
      </c>
      <c r="V19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92">
        <v>1980</v>
      </c>
      <c r="X192" t="s">
        <v>93</v>
      </c>
      <c r="Y192" t="s">
        <v>94</v>
      </c>
      <c r="Z192" t="s">
        <v>180</v>
      </c>
      <c r="AA192" t="s">
        <v>181</v>
      </c>
      <c r="AB192" t="s">
        <v>96</v>
      </c>
      <c r="AC192">
        <v>278</v>
      </c>
      <c r="AD192" t="s">
        <v>97</v>
      </c>
      <c r="AE192" t="s">
        <v>98</v>
      </c>
      <c r="AF192" t="s">
        <v>118</v>
      </c>
      <c r="AG192" t="s">
        <v>97</v>
      </c>
      <c r="AH192" t="s">
        <v>98</v>
      </c>
      <c r="AI192" t="s">
        <v>100</v>
      </c>
      <c r="AJ192" t="s">
        <v>101</v>
      </c>
      <c r="AK192">
        <v>692</v>
      </c>
      <c r="AL192" t="s">
        <v>102</v>
      </c>
      <c r="AM192">
        <v>0</v>
      </c>
      <c r="AN192">
        <v>153</v>
      </c>
      <c r="AO192">
        <v>845</v>
      </c>
      <c r="AP192" t="s">
        <v>103</v>
      </c>
      <c r="AQ192" t="s">
        <v>98</v>
      </c>
      <c r="AR192" t="s">
        <v>105</v>
      </c>
      <c r="AS192" t="s">
        <v>106</v>
      </c>
      <c r="AT192">
        <v>1153</v>
      </c>
      <c r="AU192">
        <v>1200</v>
      </c>
      <c r="AV192">
        <v>0</v>
      </c>
      <c r="AW192">
        <f>ROUND(SUM(RawData[[#This Row],[TotalBsmtSF]],RawData[[#This Row],[1stFlrSF]],RawData[[#This Row],[2ndFlrSF]]),-2)</f>
        <v>3200</v>
      </c>
      <c r="AX192">
        <v>2353</v>
      </c>
      <c r="AY192">
        <v>1</v>
      </c>
      <c r="AZ192">
        <v>0</v>
      </c>
      <c r="BA192">
        <v>2</v>
      </c>
      <c r="BB192">
        <v>1</v>
      </c>
      <c r="BC192">
        <v>4</v>
      </c>
      <c r="BD192">
        <v>1</v>
      </c>
      <c r="BE192" t="s">
        <v>104</v>
      </c>
      <c r="BF192">
        <v>10</v>
      </c>
      <c r="BG192" t="s">
        <v>107</v>
      </c>
      <c r="BH192">
        <v>1</v>
      </c>
      <c r="BI192" t="s">
        <v>98</v>
      </c>
      <c r="BJ192" t="s">
        <v>108</v>
      </c>
      <c r="BK192">
        <v>1983</v>
      </c>
      <c r="BL192" t="s">
        <v>109</v>
      </c>
      <c r="BM192">
        <v>2</v>
      </c>
      <c r="BN192">
        <v>484</v>
      </c>
      <c r="BO192" t="s">
        <v>98</v>
      </c>
      <c r="BP192" t="s">
        <v>98</v>
      </c>
      <c r="BQ192" t="s">
        <v>105</v>
      </c>
      <c r="BR192">
        <v>288</v>
      </c>
      <c r="BS192">
        <v>195</v>
      </c>
      <c r="BT192">
        <v>0</v>
      </c>
      <c r="BU192">
        <v>0</v>
      </c>
      <c r="BV192">
        <v>0</v>
      </c>
      <c r="BW192">
        <v>0</v>
      </c>
      <c r="BX192" t="s">
        <v>83</v>
      </c>
      <c r="BY192" t="s">
        <v>165</v>
      </c>
      <c r="BZ192" t="s">
        <v>83</v>
      </c>
      <c r="CA192">
        <v>0</v>
      </c>
      <c r="CB192">
        <v>8</v>
      </c>
      <c r="CC192">
        <v>2009</v>
      </c>
      <c r="CD192" t="s">
        <v>110</v>
      </c>
      <c r="CE192" t="s">
        <v>111</v>
      </c>
      <c r="CF192" s="8">
        <v>260000</v>
      </c>
      <c r="CG192" s="8">
        <f>RawData[[#This Row],[SalePrice]]/RawData[[#This Row],[TotalSF Rounded]]</f>
        <v>81.25</v>
      </c>
      <c r="CH192" s="8">
        <f>ROUND(RawData[[#This Row],[$/sqft]],-1)</f>
        <v>80</v>
      </c>
    </row>
    <row r="193" spans="1:86" x14ac:dyDescent="0.2">
      <c r="A193">
        <v>86</v>
      </c>
      <c r="B193">
        <v>60</v>
      </c>
      <c r="C193" t="s">
        <v>81</v>
      </c>
      <c r="D193">
        <v>121</v>
      </c>
      <c r="E193">
        <v>16059</v>
      </c>
      <c r="F193" s="19">
        <f>ROUND((RawData[[#This Row],[LotArea]]/43560), 2)</f>
        <v>0.37</v>
      </c>
      <c r="G193" t="s">
        <v>82</v>
      </c>
      <c r="H193" t="s">
        <v>83</v>
      </c>
      <c r="I193" t="s">
        <v>84</v>
      </c>
      <c r="J193" t="s">
        <v>85</v>
      </c>
      <c r="K193" t="s">
        <v>86</v>
      </c>
      <c r="L193" t="s">
        <v>122</v>
      </c>
      <c r="M193" t="s">
        <v>88</v>
      </c>
      <c r="N193" t="s">
        <v>129</v>
      </c>
      <c r="O193" t="s">
        <v>90</v>
      </c>
      <c r="P193" t="s">
        <v>90</v>
      </c>
      <c r="Q193" t="s">
        <v>91</v>
      </c>
      <c r="R193" t="s">
        <v>92</v>
      </c>
      <c r="S193">
        <v>8</v>
      </c>
      <c r="T193">
        <v>5</v>
      </c>
      <c r="U193">
        <v>1991</v>
      </c>
      <c r="V19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93">
        <v>1992</v>
      </c>
      <c r="X193" t="s">
        <v>152</v>
      </c>
      <c r="Y193" t="s">
        <v>94</v>
      </c>
      <c r="Z193" t="s">
        <v>140</v>
      </c>
      <c r="AA193" t="s">
        <v>140</v>
      </c>
      <c r="AB193" t="s">
        <v>96</v>
      </c>
      <c r="AC193">
        <v>284</v>
      </c>
      <c r="AD193" t="s">
        <v>97</v>
      </c>
      <c r="AE193" t="s">
        <v>98</v>
      </c>
      <c r="AF193" t="s">
        <v>118</v>
      </c>
      <c r="AG193" t="s">
        <v>97</v>
      </c>
      <c r="AH193" t="s">
        <v>98</v>
      </c>
      <c r="AI193" t="s">
        <v>100</v>
      </c>
      <c r="AJ193" t="s">
        <v>102</v>
      </c>
      <c r="AK193">
        <v>0</v>
      </c>
      <c r="AL193" t="s">
        <v>102</v>
      </c>
      <c r="AM193">
        <v>0</v>
      </c>
      <c r="AN193">
        <v>1288</v>
      </c>
      <c r="AO193">
        <v>1288</v>
      </c>
      <c r="AP193" t="s">
        <v>103</v>
      </c>
      <c r="AQ193" t="s">
        <v>104</v>
      </c>
      <c r="AR193" t="s">
        <v>105</v>
      </c>
      <c r="AS193" t="s">
        <v>106</v>
      </c>
      <c r="AT193">
        <v>1301</v>
      </c>
      <c r="AU193">
        <v>1116</v>
      </c>
      <c r="AV193">
        <v>0</v>
      </c>
      <c r="AW193">
        <f>ROUND(SUM(RawData[[#This Row],[TotalBsmtSF]],RawData[[#This Row],[1stFlrSF]],RawData[[#This Row],[2ndFlrSF]]),-2)</f>
        <v>3700</v>
      </c>
      <c r="AX193">
        <v>2417</v>
      </c>
      <c r="AY193">
        <v>0</v>
      </c>
      <c r="AZ193">
        <v>0</v>
      </c>
      <c r="BA193">
        <v>2</v>
      </c>
      <c r="BB193">
        <v>1</v>
      </c>
      <c r="BC193">
        <v>4</v>
      </c>
      <c r="BD193">
        <v>1</v>
      </c>
      <c r="BE193" t="s">
        <v>97</v>
      </c>
      <c r="BF193">
        <v>9</v>
      </c>
      <c r="BG193" t="s">
        <v>107</v>
      </c>
      <c r="BH193">
        <v>1</v>
      </c>
      <c r="BI193" t="s">
        <v>98</v>
      </c>
      <c r="BJ193" t="s">
        <v>108</v>
      </c>
      <c r="BK193">
        <v>1991</v>
      </c>
      <c r="BL193" t="s">
        <v>102</v>
      </c>
      <c r="BM193">
        <v>2</v>
      </c>
      <c r="BN193">
        <v>462</v>
      </c>
      <c r="BO193" t="s">
        <v>98</v>
      </c>
      <c r="BP193" t="s">
        <v>98</v>
      </c>
      <c r="BQ193" t="s">
        <v>105</v>
      </c>
      <c r="BR193">
        <v>127</v>
      </c>
      <c r="BS193">
        <v>82</v>
      </c>
      <c r="BT193">
        <v>0</v>
      </c>
      <c r="BU193">
        <v>0</v>
      </c>
      <c r="BV193">
        <v>0</v>
      </c>
      <c r="BW193">
        <v>0</v>
      </c>
      <c r="BX193" t="s">
        <v>83</v>
      </c>
      <c r="BY193" t="s">
        <v>83</v>
      </c>
      <c r="BZ193" t="s">
        <v>83</v>
      </c>
      <c r="CA193">
        <v>0</v>
      </c>
      <c r="CB193">
        <v>4</v>
      </c>
      <c r="CC193">
        <v>2006</v>
      </c>
      <c r="CD193" t="s">
        <v>110</v>
      </c>
      <c r="CE193" t="s">
        <v>111</v>
      </c>
      <c r="CF193" s="8">
        <v>260000</v>
      </c>
      <c r="CG193" s="8">
        <f>RawData[[#This Row],[SalePrice]]/RawData[[#This Row],[TotalSF Rounded]]</f>
        <v>70.270270270270274</v>
      </c>
      <c r="CH193" s="8">
        <f>ROUND(RawData[[#This Row],[$/sqft]],-1)</f>
        <v>70</v>
      </c>
    </row>
    <row r="194" spans="1:86" x14ac:dyDescent="0.2">
      <c r="A194">
        <v>319</v>
      </c>
      <c r="B194">
        <v>60</v>
      </c>
      <c r="C194" t="s">
        <v>81</v>
      </c>
      <c r="D194">
        <v>90</v>
      </c>
      <c r="E194">
        <v>9900</v>
      </c>
      <c r="F194" s="19">
        <f>ROUND((RawData[[#This Row],[LotArea]]/43560), 2)</f>
        <v>0.23</v>
      </c>
      <c r="G194" t="s">
        <v>82</v>
      </c>
      <c r="H194" t="s">
        <v>83</v>
      </c>
      <c r="I194" t="s">
        <v>84</v>
      </c>
      <c r="J194" t="s">
        <v>195</v>
      </c>
      <c r="K194" t="s">
        <v>86</v>
      </c>
      <c r="L194" t="s">
        <v>87</v>
      </c>
      <c r="M194" t="s">
        <v>194</v>
      </c>
      <c r="N194" t="s">
        <v>129</v>
      </c>
      <c r="O194" t="s">
        <v>90</v>
      </c>
      <c r="P194" t="s">
        <v>90</v>
      </c>
      <c r="Q194" t="s">
        <v>91</v>
      </c>
      <c r="R194" t="s">
        <v>92</v>
      </c>
      <c r="S194">
        <v>7</v>
      </c>
      <c r="T194">
        <v>5</v>
      </c>
      <c r="U194">
        <v>1993</v>
      </c>
      <c r="V19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94">
        <v>1993</v>
      </c>
      <c r="X194" t="s">
        <v>93</v>
      </c>
      <c r="Y194" t="s">
        <v>94</v>
      </c>
      <c r="Z194" t="s">
        <v>140</v>
      </c>
      <c r="AA194" t="s">
        <v>140</v>
      </c>
      <c r="AB194" t="s">
        <v>96</v>
      </c>
      <c r="AC194">
        <v>256</v>
      </c>
      <c r="AD194" t="s">
        <v>97</v>
      </c>
      <c r="AE194" t="s">
        <v>98</v>
      </c>
      <c r="AF194" t="s">
        <v>99</v>
      </c>
      <c r="AG194" t="s">
        <v>97</v>
      </c>
      <c r="AH194" t="s">
        <v>98</v>
      </c>
      <c r="AI194" t="s">
        <v>97</v>
      </c>
      <c r="AJ194" t="s">
        <v>101</v>
      </c>
      <c r="AK194">
        <v>987</v>
      </c>
      <c r="AL194" t="s">
        <v>102</v>
      </c>
      <c r="AM194">
        <v>0</v>
      </c>
      <c r="AN194">
        <v>360</v>
      </c>
      <c r="AO194">
        <v>1347</v>
      </c>
      <c r="AP194" t="s">
        <v>103</v>
      </c>
      <c r="AQ194" t="s">
        <v>104</v>
      </c>
      <c r="AR194" t="s">
        <v>105</v>
      </c>
      <c r="AS194" t="s">
        <v>106</v>
      </c>
      <c r="AT194">
        <v>1372</v>
      </c>
      <c r="AU194">
        <v>1274</v>
      </c>
      <c r="AV194">
        <v>0</v>
      </c>
      <c r="AW194">
        <f>ROUND(SUM(RawData[[#This Row],[TotalBsmtSF]],RawData[[#This Row],[1stFlrSF]],RawData[[#This Row],[2ndFlrSF]]),-2)</f>
        <v>4000</v>
      </c>
      <c r="AX194">
        <v>2646</v>
      </c>
      <c r="AY194">
        <v>1</v>
      </c>
      <c r="AZ194">
        <v>0</v>
      </c>
      <c r="BA194">
        <v>2</v>
      </c>
      <c r="BB194">
        <v>1</v>
      </c>
      <c r="BC194">
        <v>4</v>
      </c>
      <c r="BD194">
        <v>1</v>
      </c>
      <c r="BE194" t="s">
        <v>97</v>
      </c>
      <c r="BF194">
        <v>9</v>
      </c>
      <c r="BG194" t="s">
        <v>107</v>
      </c>
      <c r="BH194">
        <v>1</v>
      </c>
      <c r="BI194" t="s">
        <v>98</v>
      </c>
      <c r="BJ194" t="s">
        <v>108</v>
      </c>
      <c r="BK194">
        <v>1993</v>
      </c>
      <c r="BL194" t="s">
        <v>109</v>
      </c>
      <c r="BM194">
        <v>3</v>
      </c>
      <c r="BN194">
        <v>656</v>
      </c>
      <c r="BO194" t="s">
        <v>98</v>
      </c>
      <c r="BP194" t="s">
        <v>98</v>
      </c>
      <c r="BQ194" t="s">
        <v>105</v>
      </c>
      <c r="BR194">
        <v>340</v>
      </c>
      <c r="BS194">
        <v>60</v>
      </c>
      <c r="BT194">
        <v>144</v>
      </c>
      <c r="BU194">
        <v>0</v>
      </c>
      <c r="BV194">
        <v>0</v>
      </c>
      <c r="BW194">
        <v>0</v>
      </c>
      <c r="BX194" t="s">
        <v>83</v>
      </c>
      <c r="BY194" t="s">
        <v>83</v>
      </c>
      <c r="BZ194" t="s">
        <v>83</v>
      </c>
      <c r="CA194">
        <v>0</v>
      </c>
      <c r="CB194">
        <v>4</v>
      </c>
      <c r="CC194">
        <v>2009</v>
      </c>
      <c r="CD194" t="s">
        <v>110</v>
      </c>
      <c r="CE194" t="s">
        <v>111</v>
      </c>
      <c r="CF194" s="8">
        <v>260000</v>
      </c>
      <c r="CG194" s="8">
        <f>RawData[[#This Row],[SalePrice]]/RawData[[#This Row],[TotalSF Rounded]]</f>
        <v>65</v>
      </c>
      <c r="CH194" s="8">
        <f>ROUND(RawData[[#This Row],[$/sqft]],-1)</f>
        <v>70</v>
      </c>
    </row>
    <row r="195" spans="1:86" x14ac:dyDescent="0.2">
      <c r="A195">
        <v>142</v>
      </c>
      <c r="B195">
        <v>20</v>
      </c>
      <c r="C195" t="s">
        <v>81</v>
      </c>
      <c r="D195">
        <v>78</v>
      </c>
      <c r="E195">
        <v>11645</v>
      </c>
      <c r="F195" s="19">
        <f>ROUND((RawData[[#This Row],[LotArea]]/43560), 2)</f>
        <v>0.27</v>
      </c>
      <c r="G195" t="s">
        <v>82</v>
      </c>
      <c r="H195" t="s">
        <v>83</v>
      </c>
      <c r="I195" t="s">
        <v>84</v>
      </c>
      <c r="J195" t="s">
        <v>85</v>
      </c>
      <c r="K195" t="s">
        <v>86</v>
      </c>
      <c r="L195" t="s">
        <v>87</v>
      </c>
      <c r="M195" t="s">
        <v>88</v>
      </c>
      <c r="N195" t="s">
        <v>89</v>
      </c>
      <c r="O195" t="s">
        <v>90</v>
      </c>
      <c r="P195" t="s">
        <v>90</v>
      </c>
      <c r="Q195" t="s">
        <v>91</v>
      </c>
      <c r="R195" t="s">
        <v>115</v>
      </c>
      <c r="S195">
        <v>7</v>
      </c>
      <c r="T195">
        <v>5</v>
      </c>
      <c r="U195">
        <v>2005</v>
      </c>
      <c r="V19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95">
        <v>2005</v>
      </c>
      <c r="X195" t="s">
        <v>93</v>
      </c>
      <c r="Y195" t="s">
        <v>94</v>
      </c>
      <c r="Z195" t="s">
        <v>95</v>
      </c>
      <c r="AA195" t="s">
        <v>95</v>
      </c>
      <c r="AB195" t="s">
        <v>117</v>
      </c>
      <c r="AC195">
        <v>0</v>
      </c>
      <c r="AD195" t="s">
        <v>97</v>
      </c>
      <c r="AE195" t="s">
        <v>98</v>
      </c>
      <c r="AF195" t="s">
        <v>99</v>
      </c>
      <c r="AG195" t="s">
        <v>97</v>
      </c>
      <c r="AH195" t="s">
        <v>98</v>
      </c>
      <c r="AI195" t="s">
        <v>130</v>
      </c>
      <c r="AJ195" t="s">
        <v>101</v>
      </c>
      <c r="AK195">
        <v>1300</v>
      </c>
      <c r="AL195" t="s">
        <v>102</v>
      </c>
      <c r="AM195">
        <v>0</v>
      </c>
      <c r="AN195">
        <v>434</v>
      </c>
      <c r="AO195">
        <v>1734</v>
      </c>
      <c r="AP195" t="s">
        <v>103</v>
      </c>
      <c r="AQ195" t="s">
        <v>104</v>
      </c>
      <c r="AR195" t="s">
        <v>105</v>
      </c>
      <c r="AS195" t="s">
        <v>106</v>
      </c>
      <c r="AT195">
        <v>1734</v>
      </c>
      <c r="AU195">
        <v>0</v>
      </c>
      <c r="AV195">
        <v>0</v>
      </c>
      <c r="AW195">
        <f>ROUND(SUM(RawData[[#This Row],[TotalBsmtSF]],RawData[[#This Row],[1stFlrSF]],RawData[[#This Row],[2ndFlrSF]]),-2)</f>
        <v>3500</v>
      </c>
      <c r="AX195">
        <v>1734</v>
      </c>
      <c r="AY195">
        <v>1</v>
      </c>
      <c r="AZ195">
        <v>0</v>
      </c>
      <c r="BA195">
        <v>2</v>
      </c>
      <c r="BB195">
        <v>0</v>
      </c>
      <c r="BC195">
        <v>3</v>
      </c>
      <c r="BD195">
        <v>1</v>
      </c>
      <c r="BE195" t="s">
        <v>97</v>
      </c>
      <c r="BF195">
        <v>7</v>
      </c>
      <c r="BG195" t="s">
        <v>107</v>
      </c>
      <c r="BH195">
        <v>0</v>
      </c>
      <c r="BI195" t="s">
        <v>83</v>
      </c>
      <c r="BJ195" t="s">
        <v>108</v>
      </c>
      <c r="BK195">
        <v>2005</v>
      </c>
      <c r="BL195" t="s">
        <v>157</v>
      </c>
      <c r="BM195">
        <v>2</v>
      </c>
      <c r="BN195">
        <v>660</v>
      </c>
      <c r="BO195" t="s">
        <v>98</v>
      </c>
      <c r="BP195" t="s">
        <v>98</v>
      </c>
      <c r="BQ195" t="s">
        <v>105</v>
      </c>
      <c r="BR195">
        <v>160</v>
      </c>
      <c r="BS195">
        <v>24</v>
      </c>
      <c r="BT195">
        <v>0</v>
      </c>
      <c r="BU195">
        <v>0</v>
      </c>
      <c r="BV195">
        <v>0</v>
      </c>
      <c r="BW195">
        <v>0</v>
      </c>
      <c r="BX195" t="s">
        <v>83</v>
      </c>
      <c r="BY195" t="s">
        <v>83</v>
      </c>
      <c r="BZ195" t="s">
        <v>83</v>
      </c>
      <c r="CA195">
        <v>0</v>
      </c>
      <c r="CB195">
        <v>1</v>
      </c>
      <c r="CC195">
        <v>2006</v>
      </c>
      <c r="CD195" t="s">
        <v>110</v>
      </c>
      <c r="CE195" t="s">
        <v>111</v>
      </c>
      <c r="CF195" s="8">
        <v>260000</v>
      </c>
      <c r="CG195" s="8">
        <f>RawData[[#This Row],[SalePrice]]/RawData[[#This Row],[TotalSF Rounded]]</f>
        <v>74.285714285714292</v>
      </c>
      <c r="CH195" s="8">
        <f>ROUND(RawData[[#This Row],[$/sqft]],-1)</f>
        <v>70</v>
      </c>
    </row>
    <row r="196" spans="1:86" x14ac:dyDescent="0.2">
      <c r="A196">
        <v>1362</v>
      </c>
      <c r="B196">
        <v>20</v>
      </c>
      <c r="C196" t="s">
        <v>81</v>
      </c>
      <c r="D196">
        <v>124</v>
      </c>
      <c r="E196">
        <v>16158</v>
      </c>
      <c r="F196" s="19">
        <f>ROUND((RawData[[#This Row],[LotArea]]/43560), 2)</f>
        <v>0.37</v>
      </c>
      <c r="G196" t="s">
        <v>82</v>
      </c>
      <c r="H196" t="s">
        <v>83</v>
      </c>
      <c r="I196" t="s">
        <v>120</v>
      </c>
      <c r="J196" t="s">
        <v>195</v>
      </c>
      <c r="K196" t="s">
        <v>86</v>
      </c>
      <c r="L196" t="s">
        <v>87</v>
      </c>
      <c r="M196" t="s">
        <v>194</v>
      </c>
      <c r="N196" t="s">
        <v>200</v>
      </c>
      <c r="O196" t="s">
        <v>90</v>
      </c>
      <c r="P196" t="s">
        <v>90</v>
      </c>
      <c r="Q196" t="s">
        <v>91</v>
      </c>
      <c r="R196" t="s">
        <v>115</v>
      </c>
      <c r="S196">
        <v>7</v>
      </c>
      <c r="T196">
        <v>5</v>
      </c>
      <c r="U196">
        <v>2005</v>
      </c>
      <c r="V19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96">
        <v>2005</v>
      </c>
      <c r="X196" t="s">
        <v>152</v>
      </c>
      <c r="Y196" t="s">
        <v>94</v>
      </c>
      <c r="Z196" t="s">
        <v>95</v>
      </c>
      <c r="AA196" t="s">
        <v>95</v>
      </c>
      <c r="AB196" t="s">
        <v>137</v>
      </c>
      <c r="AC196">
        <v>16</v>
      </c>
      <c r="AD196" t="s">
        <v>97</v>
      </c>
      <c r="AE196" t="s">
        <v>98</v>
      </c>
      <c r="AF196" t="s">
        <v>99</v>
      </c>
      <c r="AG196" t="s">
        <v>104</v>
      </c>
      <c r="AH196" t="s">
        <v>98</v>
      </c>
      <c r="AI196" t="s">
        <v>130</v>
      </c>
      <c r="AJ196" t="s">
        <v>119</v>
      </c>
      <c r="AK196">
        <v>1274</v>
      </c>
      <c r="AL196" t="s">
        <v>102</v>
      </c>
      <c r="AM196">
        <v>0</v>
      </c>
      <c r="AN196">
        <v>256</v>
      </c>
      <c r="AO196">
        <v>1530</v>
      </c>
      <c r="AP196" t="s">
        <v>103</v>
      </c>
      <c r="AQ196" t="s">
        <v>104</v>
      </c>
      <c r="AR196" t="s">
        <v>105</v>
      </c>
      <c r="AS196" t="s">
        <v>106</v>
      </c>
      <c r="AT196">
        <v>1530</v>
      </c>
      <c r="AU196">
        <v>0</v>
      </c>
      <c r="AV196">
        <v>0</v>
      </c>
      <c r="AW196">
        <f>ROUND(SUM(RawData[[#This Row],[TotalBsmtSF]],RawData[[#This Row],[1stFlrSF]],RawData[[#This Row],[2ndFlrSF]]),-2)</f>
        <v>3100</v>
      </c>
      <c r="AX196">
        <v>1530</v>
      </c>
      <c r="AY196">
        <v>1</v>
      </c>
      <c r="AZ196">
        <v>0</v>
      </c>
      <c r="BA196">
        <v>2</v>
      </c>
      <c r="BB196">
        <v>0</v>
      </c>
      <c r="BC196">
        <v>3</v>
      </c>
      <c r="BD196">
        <v>1</v>
      </c>
      <c r="BE196" t="s">
        <v>97</v>
      </c>
      <c r="BF196">
        <v>7</v>
      </c>
      <c r="BG196" t="s">
        <v>107</v>
      </c>
      <c r="BH196">
        <v>1</v>
      </c>
      <c r="BI196" t="s">
        <v>97</v>
      </c>
      <c r="BJ196" t="s">
        <v>108</v>
      </c>
      <c r="BK196">
        <v>2005</v>
      </c>
      <c r="BL196" t="s">
        <v>157</v>
      </c>
      <c r="BM196">
        <v>2</v>
      </c>
      <c r="BN196">
        <v>430</v>
      </c>
      <c r="BO196" t="s">
        <v>98</v>
      </c>
      <c r="BP196" t="s">
        <v>98</v>
      </c>
      <c r="BQ196" t="s">
        <v>105</v>
      </c>
      <c r="BR196">
        <v>168</v>
      </c>
      <c r="BS196">
        <v>36</v>
      </c>
      <c r="BT196">
        <v>0</v>
      </c>
      <c r="BU196">
        <v>0</v>
      </c>
      <c r="BV196">
        <v>0</v>
      </c>
      <c r="BW196">
        <v>0</v>
      </c>
      <c r="BX196" t="s">
        <v>83</v>
      </c>
      <c r="BY196" t="s">
        <v>83</v>
      </c>
      <c r="BZ196" t="s">
        <v>83</v>
      </c>
      <c r="CA196">
        <v>0</v>
      </c>
      <c r="CB196">
        <v>6</v>
      </c>
      <c r="CC196">
        <v>2009</v>
      </c>
      <c r="CD196" t="s">
        <v>110</v>
      </c>
      <c r="CE196" t="s">
        <v>111</v>
      </c>
      <c r="CF196" s="8">
        <v>260000</v>
      </c>
      <c r="CG196" s="8">
        <f>RawData[[#This Row],[SalePrice]]/RawData[[#This Row],[TotalSF Rounded]]</f>
        <v>83.870967741935488</v>
      </c>
      <c r="CH196" s="8">
        <f>ROUND(RawData[[#This Row],[$/sqft]],-1)</f>
        <v>80</v>
      </c>
    </row>
    <row r="197" spans="1:86" x14ac:dyDescent="0.2">
      <c r="A197">
        <v>115</v>
      </c>
      <c r="B197">
        <v>70</v>
      </c>
      <c r="C197" t="s">
        <v>81</v>
      </c>
      <c r="D197">
        <v>61</v>
      </c>
      <c r="E197">
        <v>7259</v>
      </c>
      <c r="F197" s="19">
        <f>ROUND((RawData[[#This Row],[LotArea]]/43560), 2)</f>
        <v>0.17</v>
      </c>
      <c r="G197" t="s">
        <v>82</v>
      </c>
      <c r="H197" t="s">
        <v>83</v>
      </c>
      <c r="I197" t="s">
        <v>120</v>
      </c>
      <c r="J197" t="s">
        <v>85</v>
      </c>
      <c r="K197" t="s">
        <v>86</v>
      </c>
      <c r="L197" t="s">
        <v>87</v>
      </c>
      <c r="M197" t="s">
        <v>194</v>
      </c>
      <c r="N197" t="s">
        <v>123</v>
      </c>
      <c r="O197" t="s">
        <v>90</v>
      </c>
      <c r="P197" t="s">
        <v>90</v>
      </c>
      <c r="Q197" t="s">
        <v>91</v>
      </c>
      <c r="R197" t="s">
        <v>92</v>
      </c>
      <c r="S197">
        <v>6</v>
      </c>
      <c r="T197">
        <v>8</v>
      </c>
      <c r="U197">
        <v>1945</v>
      </c>
      <c r="V19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97">
        <v>2002</v>
      </c>
      <c r="X197" t="s">
        <v>184</v>
      </c>
      <c r="Y197" t="s">
        <v>94</v>
      </c>
      <c r="Z197" t="s">
        <v>124</v>
      </c>
      <c r="AA197" t="s">
        <v>124</v>
      </c>
      <c r="AB197" t="s">
        <v>117</v>
      </c>
      <c r="AC197">
        <v>0</v>
      </c>
      <c r="AD197" t="s">
        <v>98</v>
      </c>
      <c r="AE197" t="s">
        <v>98</v>
      </c>
      <c r="AF197" t="s">
        <v>118</v>
      </c>
      <c r="AG197" t="s">
        <v>98</v>
      </c>
      <c r="AH197" t="s">
        <v>98</v>
      </c>
      <c r="AI197" t="s">
        <v>100</v>
      </c>
      <c r="AJ197" t="s">
        <v>119</v>
      </c>
      <c r="AK197">
        <v>774</v>
      </c>
      <c r="AL197" t="s">
        <v>172</v>
      </c>
      <c r="AM197">
        <v>150</v>
      </c>
      <c r="AN197">
        <v>104</v>
      </c>
      <c r="AO197">
        <v>1028</v>
      </c>
      <c r="AP197" t="s">
        <v>103</v>
      </c>
      <c r="AQ197" t="s">
        <v>104</v>
      </c>
      <c r="AR197" t="s">
        <v>105</v>
      </c>
      <c r="AS197" t="s">
        <v>106</v>
      </c>
      <c r="AT197">
        <v>1436</v>
      </c>
      <c r="AU197">
        <v>884</v>
      </c>
      <c r="AV197">
        <v>0</v>
      </c>
      <c r="AW197">
        <f>ROUND(SUM(RawData[[#This Row],[TotalBsmtSF]],RawData[[#This Row],[1stFlrSF]],RawData[[#This Row],[2ndFlrSF]]),-2)</f>
        <v>3300</v>
      </c>
      <c r="AX197">
        <v>2320</v>
      </c>
      <c r="AY197">
        <v>1</v>
      </c>
      <c r="AZ197">
        <v>0</v>
      </c>
      <c r="BA197">
        <v>2</v>
      </c>
      <c r="BB197">
        <v>1</v>
      </c>
      <c r="BC197">
        <v>3</v>
      </c>
      <c r="BD197">
        <v>1</v>
      </c>
      <c r="BE197" t="s">
        <v>97</v>
      </c>
      <c r="BF197">
        <v>9</v>
      </c>
      <c r="BG197" t="s">
        <v>107</v>
      </c>
      <c r="BH197">
        <v>1</v>
      </c>
      <c r="BI197" t="s">
        <v>98</v>
      </c>
      <c r="BJ197" t="s">
        <v>127</v>
      </c>
      <c r="BK197">
        <v>1945</v>
      </c>
      <c r="BL197" t="s">
        <v>102</v>
      </c>
      <c r="BM197">
        <v>1</v>
      </c>
      <c r="BN197">
        <v>180</v>
      </c>
      <c r="BO197" t="s">
        <v>98</v>
      </c>
      <c r="BP197" t="s">
        <v>98</v>
      </c>
      <c r="BQ197" t="s">
        <v>105</v>
      </c>
      <c r="BR197">
        <v>224</v>
      </c>
      <c r="BS197">
        <v>0</v>
      </c>
      <c r="BT197">
        <v>0</v>
      </c>
      <c r="BU197">
        <v>0</v>
      </c>
      <c r="BV197">
        <v>0</v>
      </c>
      <c r="BW197">
        <v>0</v>
      </c>
      <c r="BX197" t="s">
        <v>83</v>
      </c>
      <c r="BY197" t="s">
        <v>134</v>
      </c>
      <c r="BZ197" t="s">
        <v>83</v>
      </c>
      <c r="CA197">
        <v>0</v>
      </c>
      <c r="CB197">
        <v>7</v>
      </c>
      <c r="CC197">
        <v>2007</v>
      </c>
      <c r="CD197" t="s">
        <v>110</v>
      </c>
      <c r="CE197" t="s">
        <v>111</v>
      </c>
      <c r="CF197" s="8">
        <v>259500</v>
      </c>
      <c r="CG197" s="8">
        <f>RawData[[#This Row],[SalePrice]]/RawData[[#This Row],[TotalSF Rounded]]</f>
        <v>78.63636363636364</v>
      </c>
      <c r="CH197" s="8">
        <f>ROUND(RawData[[#This Row],[$/sqft]],-1)</f>
        <v>80</v>
      </c>
    </row>
    <row r="198" spans="1:86" x14ac:dyDescent="0.2">
      <c r="A198">
        <v>1128</v>
      </c>
      <c r="B198">
        <v>20</v>
      </c>
      <c r="C198" t="s">
        <v>81</v>
      </c>
      <c r="D198">
        <v>182</v>
      </c>
      <c r="E198">
        <v>14572</v>
      </c>
      <c r="F198" s="19">
        <f>ROUND((RawData[[#This Row],[LotArea]]/43560), 2)</f>
        <v>0.33</v>
      </c>
      <c r="G198" t="s">
        <v>82</v>
      </c>
      <c r="H198" t="s">
        <v>83</v>
      </c>
      <c r="I198" t="s">
        <v>231</v>
      </c>
      <c r="J198" t="s">
        <v>85</v>
      </c>
      <c r="K198" t="s">
        <v>86</v>
      </c>
      <c r="L198" t="s">
        <v>122</v>
      </c>
      <c r="M198" t="s">
        <v>88</v>
      </c>
      <c r="N198" t="s">
        <v>193</v>
      </c>
      <c r="O198" t="s">
        <v>90</v>
      </c>
      <c r="P198" t="s">
        <v>90</v>
      </c>
      <c r="Q198" t="s">
        <v>91</v>
      </c>
      <c r="R198" t="s">
        <v>115</v>
      </c>
      <c r="S198">
        <v>7</v>
      </c>
      <c r="T198">
        <v>5</v>
      </c>
      <c r="U198">
        <v>2004</v>
      </c>
      <c r="V19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98">
        <v>2004</v>
      </c>
      <c r="X198" t="s">
        <v>152</v>
      </c>
      <c r="Y198" t="s">
        <v>94</v>
      </c>
      <c r="Z198" t="s">
        <v>95</v>
      </c>
      <c r="AA198" t="s">
        <v>95</v>
      </c>
      <c r="AB198" t="s">
        <v>117</v>
      </c>
      <c r="AC198">
        <v>0</v>
      </c>
      <c r="AD198" t="s">
        <v>97</v>
      </c>
      <c r="AE198" t="s">
        <v>98</v>
      </c>
      <c r="AF198" t="s">
        <v>99</v>
      </c>
      <c r="AG198" t="s">
        <v>97</v>
      </c>
      <c r="AH198" t="s">
        <v>98</v>
      </c>
      <c r="AI198" t="s">
        <v>130</v>
      </c>
      <c r="AJ198" t="s">
        <v>101</v>
      </c>
      <c r="AK198">
        <v>1300</v>
      </c>
      <c r="AL198" t="s">
        <v>102</v>
      </c>
      <c r="AM198">
        <v>0</v>
      </c>
      <c r="AN198">
        <v>230</v>
      </c>
      <c r="AO198">
        <v>1530</v>
      </c>
      <c r="AP198" t="s">
        <v>103</v>
      </c>
      <c r="AQ198" t="s">
        <v>104</v>
      </c>
      <c r="AR198" t="s">
        <v>105</v>
      </c>
      <c r="AS198" t="s">
        <v>106</v>
      </c>
      <c r="AT198">
        <v>1530</v>
      </c>
      <c r="AU198">
        <v>0</v>
      </c>
      <c r="AV198">
        <v>0</v>
      </c>
      <c r="AW198">
        <f>ROUND(SUM(RawData[[#This Row],[TotalBsmtSF]],RawData[[#This Row],[1stFlrSF]],RawData[[#This Row],[2ndFlrSF]]),-2)</f>
        <v>3100</v>
      </c>
      <c r="AX198">
        <v>1530</v>
      </c>
      <c r="AY198">
        <v>1</v>
      </c>
      <c r="AZ198">
        <v>0</v>
      </c>
      <c r="BA198">
        <v>2</v>
      </c>
      <c r="BB198">
        <v>0</v>
      </c>
      <c r="BC198">
        <v>3</v>
      </c>
      <c r="BD198">
        <v>1</v>
      </c>
      <c r="BE198" t="s">
        <v>97</v>
      </c>
      <c r="BF198">
        <v>7</v>
      </c>
      <c r="BG198" t="s">
        <v>107</v>
      </c>
      <c r="BH198">
        <v>1</v>
      </c>
      <c r="BI198" t="s">
        <v>97</v>
      </c>
      <c r="BJ198" t="s">
        <v>108</v>
      </c>
      <c r="BK198">
        <v>2004</v>
      </c>
      <c r="BL198" t="s">
        <v>157</v>
      </c>
      <c r="BM198">
        <v>3</v>
      </c>
      <c r="BN198">
        <v>630</v>
      </c>
      <c r="BO198" t="s">
        <v>98</v>
      </c>
      <c r="BP198" t="s">
        <v>98</v>
      </c>
      <c r="BQ198" t="s">
        <v>105</v>
      </c>
      <c r="BR198">
        <v>144</v>
      </c>
      <c r="BS198">
        <v>36</v>
      </c>
      <c r="BT198">
        <v>0</v>
      </c>
      <c r="BU198">
        <v>0</v>
      </c>
      <c r="BV198">
        <v>0</v>
      </c>
      <c r="BW198">
        <v>0</v>
      </c>
      <c r="BX198" t="s">
        <v>83</v>
      </c>
      <c r="BY198" t="s">
        <v>83</v>
      </c>
      <c r="BZ198" t="s">
        <v>83</v>
      </c>
      <c r="CA198">
        <v>0</v>
      </c>
      <c r="CB198">
        <v>11</v>
      </c>
      <c r="CC198">
        <v>2007</v>
      </c>
      <c r="CD198" t="s">
        <v>110</v>
      </c>
      <c r="CE198" t="s">
        <v>219</v>
      </c>
      <c r="CF198" s="8">
        <v>259000</v>
      </c>
      <c r="CG198" s="8">
        <f>RawData[[#This Row],[SalePrice]]/RawData[[#This Row],[TotalSF Rounded]]</f>
        <v>83.548387096774192</v>
      </c>
      <c r="CH198" s="8">
        <f>ROUND(RawData[[#This Row],[$/sqft]],-1)</f>
        <v>80</v>
      </c>
    </row>
    <row r="199" spans="1:86" hidden="1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s="18">
        <f>ROUND((RawData[[#This Row],[LotArea]]/43560), 2)</f>
        <v>0.57999999999999996</v>
      </c>
      <c r="G199" t="s">
        <v>82</v>
      </c>
      <c r="H199" t="s">
        <v>83</v>
      </c>
      <c r="I199" t="s">
        <v>84</v>
      </c>
      <c r="J199" t="s">
        <v>85</v>
      </c>
      <c r="K199" t="s">
        <v>86</v>
      </c>
      <c r="L199" t="s">
        <v>122</v>
      </c>
      <c r="M199" t="s">
        <v>88</v>
      </c>
      <c r="N199" t="s">
        <v>162</v>
      </c>
      <c r="O199" t="s">
        <v>144</v>
      </c>
      <c r="P199" t="s">
        <v>90</v>
      </c>
      <c r="Q199" t="s">
        <v>91</v>
      </c>
      <c r="R199" t="s">
        <v>92</v>
      </c>
      <c r="S199">
        <v>8</v>
      </c>
      <c r="T199">
        <v>4</v>
      </c>
      <c r="U199">
        <v>1918</v>
      </c>
      <c r="V19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99">
        <v>1990</v>
      </c>
      <c r="X199" t="s">
        <v>93</v>
      </c>
      <c r="Y199" t="s">
        <v>94</v>
      </c>
      <c r="Z199" t="s">
        <v>203</v>
      </c>
      <c r="AA199" t="s">
        <v>203</v>
      </c>
      <c r="AB199" t="s">
        <v>117</v>
      </c>
      <c r="AC199">
        <v>0</v>
      </c>
      <c r="AD199" t="s">
        <v>97</v>
      </c>
      <c r="AE199" t="s">
        <v>97</v>
      </c>
      <c r="AF199" t="s">
        <v>99</v>
      </c>
      <c r="AG199" t="s">
        <v>98</v>
      </c>
      <c r="AH199" t="s">
        <v>98</v>
      </c>
      <c r="AI199" t="s">
        <v>100</v>
      </c>
      <c r="AJ199" t="s">
        <v>101</v>
      </c>
      <c r="AK199">
        <v>1036</v>
      </c>
      <c r="AL199" t="s">
        <v>172</v>
      </c>
      <c r="AM199">
        <v>184</v>
      </c>
      <c r="AN199">
        <v>140</v>
      </c>
      <c r="AO199">
        <v>1360</v>
      </c>
      <c r="AP199" t="s">
        <v>103</v>
      </c>
      <c r="AQ199" t="s">
        <v>97</v>
      </c>
      <c r="AR199" t="s">
        <v>105</v>
      </c>
      <c r="AS199" t="s">
        <v>106</v>
      </c>
      <c r="AT199">
        <v>1360</v>
      </c>
      <c r="AU199">
        <v>1360</v>
      </c>
      <c r="AV199">
        <v>392</v>
      </c>
      <c r="AW199">
        <f>ROUND(SUM(RawData[[#This Row],[TotalBsmtSF]],RawData[[#This Row],[1stFlrSF]],RawData[[#This Row],[2ndFlrSF]]),-2)</f>
        <v>4100</v>
      </c>
      <c r="AX199">
        <v>3112</v>
      </c>
      <c r="AY199">
        <v>1</v>
      </c>
      <c r="AZ199">
        <v>1</v>
      </c>
      <c r="BA199">
        <v>2</v>
      </c>
      <c r="BB199">
        <v>0</v>
      </c>
      <c r="BC199">
        <v>4</v>
      </c>
      <c r="BD199">
        <v>1</v>
      </c>
      <c r="BE199" t="s">
        <v>97</v>
      </c>
      <c r="BF199">
        <v>8</v>
      </c>
      <c r="BG199" t="s">
        <v>107</v>
      </c>
      <c r="BH199">
        <v>1</v>
      </c>
      <c r="BI199" t="s">
        <v>104</v>
      </c>
      <c r="BJ199" t="s">
        <v>127</v>
      </c>
      <c r="BK199">
        <v>1918</v>
      </c>
      <c r="BL199" t="s">
        <v>102</v>
      </c>
      <c r="BM199">
        <v>2</v>
      </c>
      <c r="BN199">
        <v>795</v>
      </c>
      <c r="BO199" t="s">
        <v>98</v>
      </c>
      <c r="BP199" t="s">
        <v>98</v>
      </c>
      <c r="BQ199" t="s">
        <v>105</v>
      </c>
      <c r="BR199">
        <v>0</v>
      </c>
      <c r="BS199">
        <v>16</v>
      </c>
      <c r="BT199">
        <v>552</v>
      </c>
      <c r="BU199">
        <v>0</v>
      </c>
      <c r="BV199">
        <v>0</v>
      </c>
      <c r="BW199">
        <v>512</v>
      </c>
      <c r="BX199" t="s">
        <v>104</v>
      </c>
      <c r="BY199" t="s">
        <v>165</v>
      </c>
      <c r="BZ199" t="s">
        <v>83</v>
      </c>
      <c r="CA199">
        <v>0</v>
      </c>
      <c r="CB199">
        <v>3</v>
      </c>
      <c r="CC199">
        <v>2006</v>
      </c>
      <c r="CD199" t="s">
        <v>110</v>
      </c>
      <c r="CE199" t="s">
        <v>128</v>
      </c>
      <c r="CF199">
        <v>235000</v>
      </c>
      <c r="CG199">
        <f>RawData[[#This Row],[SalePrice]]/RawData[[#This Row],[TotalSF Rounded]]</f>
        <v>57.31707317073171</v>
      </c>
      <c r="CH199" s="23">
        <f>ROUND(RawData[[#This Row],[$/sqft]],-1)</f>
        <v>60</v>
      </c>
    </row>
    <row r="200" spans="1:86" x14ac:dyDescent="0.2">
      <c r="A200">
        <v>404</v>
      </c>
      <c r="B200">
        <v>60</v>
      </c>
      <c r="C200" t="s">
        <v>81</v>
      </c>
      <c r="D200">
        <v>93</v>
      </c>
      <c r="E200">
        <v>12090</v>
      </c>
      <c r="F200" s="19">
        <f>ROUND((RawData[[#This Row],[LotArea]]/43560), 2)</f>
        <v>0.28000000000000003</v>
      </c>
      <c r="G200" t="s">
        <v>82</v>
      </c>
      <c r="H200" t="s">
        <v>83</v>
      </c>
      <c r="I200" t="s">
        <v>84</v>
      </c>
      <c r="J200" t="s">
        <v>85</v>
      </c>
      <c r="K200" t="s">
        <v>86</v>
      </c>
      <c r="L200" t="s">
        <v>122</v>
      </c>
      <c r="M200" t="s">
        <v>88</v>
      </c>
      <c r="N200" t="s">
        <v>129</v>
      </c>
      <c r="O200" t="s">
        <v>90</v>
      </c>
      <c r="P200" t="s">
        <v>90</v>
      </c>
      <c r="Q200" t="s">
        <v>91</v>
      </c>
      <c r="R200" t="s">
        <v>92</v>
      </c>
      <c r="S200">
        <v>8</v>
      </c>
      <c r="T200">
        <v>5</v>
      </c>
      <c r="U200">
        <v>1998</v>
      </c>
      <c r="V20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00">
        <v>1998</v>
      </c>
      <c r="X200" t="s">
        <v>152</v>
      </c>
      <c r="Y200" t="s">
        <v>94</v>
      </c>
      <c r="Z200" t="s">
        <v>95</v>
      </c>
      <c r="AA200" t="s">
        <v>95</v>
      </c>
      <c r="AB200" t="s">
        <v>96</v>
      </c>
      <c r="AC200">
        <v>650</v>
      </c>
      <c r="AD200" t="s">
        <v>97</v>
      </c>
      <c r="AE200" t="s">
        <v>98</v>
      </c>
      <c r="AF200" t="s">
        <v>99</v>
      </c>
      <c r="AG200" t="s">
        <v>97</v>
      </c>
      <c r="AH200" t="s">
        <v>98</v>
      </c>
      <c r="AI200" t="s">
        <v>100</v>
      </c>
      <c r="AJ200" t="s">
        <v>102</v>
      </c>
      <c r="AK200">
        <v>0</v>
      </c>
      <c r="AL200" t="s">
        <v>102</v>
      </c>
      <c r="AM200">
        <v>0</v>
      </c>
      <c r="AN200">
        <v>1141</v>
      </c>
      <c r="AO200">
        <v>1141</v>
      </c>
      <c r="AP200" t="s">
        <v>103</v>
      </c>
      <c r="AQ200" t="s">
        <v>97</v>
      </c>
      <c r="AR200" t="s">
        <v>105</v>
      </c>
      <c r="AS200" t="s">
        <v>106</v>
      </c>
      <c r="AT200">
        <v>1165</v>
      </c>
      <c r="AU200">
        <v>1098</v>
      </c>
      <c r="AV200">
        <v>0</v>
      </c>
      <c r="AW200">
        <f>ROUND(SUM(RawData[[#This Row],[TotalBsmtSF]],RawData[[#This Row],[1stFlrSF]],RawData[[#This Row],[2ndFlrSF]]),-2)</f>
        <v>3400</v>
      </c>
      <c r="AX200">
        <v>2263</v>
      </c>
      <c r="AY200">
        <v>0</v>
      </c>
      <c r="AZ200">
        <v>0</v>
      </c>
      <c r="BA200">
        <v>2</v>
      </c>
      <c r="BB200">
        <v>1</v>
      </c>
      <c r="BC200">
        <v>4</v>
      </c>
      <c r="BD200">
        <v>1</v>
      </c>
      <c r="BE200" t="s">
        <v>97</v>
      </c>
      <c r="BF200">
        <v>10</v>
      </c>
      <c r="BG200" t="s">
        <v>107</v>
      </c>
      <c r="BH200">
        <v>1</v>
      </c>
      <c r="BI200" t="s">
        <v>98</v>
      </c>
      <c r="BJ200" t="s">
        <v>156</v>
      </c>
      <c r="BK200">
        <v>1998</v>
      </c>
      <c r="BL200" t="s">
        <v>157</v>
      </c>
      <c r="BM200">
        <v>2</v>
      </c>
      <c r="BN200">
        <v>420</v>
      </c>
      <c r="BO200" t="s">
        <v>98</v>
      </c>
      <c r="BP200" t="s">
        <v>98</v>
      </c>
      <c r="BQ200" t="s">
        <v>105</v>
      </c>
      <c r="BR200">
        <v>144</v>
      </c>
      <c r="BS200">
        <v>123</v>
      </c>
      <c r="BT200">
        <v>0</v>
      </c>
      <c r="BU200">
        <v>0</v>
      </c>
      <c r="BV200">
        <v>0</v>
      </c>
      <c r="BW200">
        <v>0</v>
      </c>
      <c r="BX200" t="s">
        <v>83</v>
      </c>
      <c r="BY200" t="s">
        <v>83</v>
      </c>
      <c r="BZ200" t="s">
        <v>83</v>
      </c>
      <c r="CA200">
        <v>0</v>
      </c>
      <c r="CB200">
        <v>7</v>
      </c>
      <c r="CC200">
        <v>2006</v>
      </c>
      <c r="CD200" t="s">
        <v>110</v>
      </c>
      <c r="CE200" t="s">
        <v>128</v>
      </c>
      <c r="CF200" s="8">
        <v>258000</v>
      </c>
      <c r="CG200" s="8">
        <f>RawData[[#This Row],[SalePrice]]/RawData[[#This Row],[TotalSF Rounded]]</f>
        <v>75.882352941176464</v>
      </c>
      <c r="CH200" s="8">
        <f>ROUND(RawData[[#This Row],[$/sqft]],-1)</f>
        <v>80</v>
      </c>
    </row>
    <row r="201" spans="1:86" x14ac:dyDescent="0.2">
      <c r="A201">
        <v>674</v>
      </c>
      <c r="B201">
        <v>20</v>
      </c>
      <c r="C201" t="s">
        <v>81</v>
      </c>
      <c r="D201">
        <v>110</v>
      </c>
      <c r="E201">
        <v>14442</v>
      </c>
      <c r="F201" s="19">
        <f>ROUND((RawData[[#This Row],[LotArea]]/43560), 2)</f>
        <v>0.33</v>
      </c>
      <c r="G201" t="s">
        <v>82</v>
      </c>
      <c r="H201" t="s">
        <v>83</v>
      </c>
      <c r="I201" t="s">
        <v>84</v>
      </c>
      <c r="J201" t="s">
        <v>85</v>
      </c>
      <c r="K201" t="s">
        <v>86</v>
      </c>
      <c r="L201" t="s">
        <v>87</v>
      </c>
      <c r="M201" t="s">
        <v>88</v>
      </c>
      <c r="N201" t="s">
        <v>123</v>
      </c>
      <c r="O201" t="s">
        <v>90</v>
      </c>
      <c r="P201" t="s">
        <v>90</v>
      </c>
      <c r="Q201" t="s">
        <v>91</v>
      </c>
      <c r="R201" t="s">
        <v>115</v>
      </c>
      <c r="S201">
        <v>6</v>
      </c>
      <c r="T201">
        <v>7</v>
      </c>
      <c r="U201">
        <v>1957</v>
      </c>
      <c r="V20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201">
        <v>2004</v>
      </c>
      <c r="X201" t="s">
        <v>152</v>
      </c>
      <c r="Y201" t="s">
        <v>94</v>
      </c>
      <c r="Z201" t="s">
        <v>180</v>
      </c>
      <c r="AA201" t="s">
        <v>181</v>
      </c>
      <c r="AB201" t="s">
        <v>96</v>
      </c>
      <c r="AC201">
        <v>106</v>
      </c>
      <c r="AD201" t="s">
        <v>98</v>
      </c>
      <c r="AE201" t="s">
        <v>98</v>
      </c>
      <c r="AF201" t="s">
        <v>99</v>
      </c>
      <c r="AG201" t="s">
        <v>98</v>
      </c>
      <c r="AH201" t="s">
        <v>98</v>
      </c>
      <c r="AI201" t="s">
        <v>100</v>
      </c>
      <c r="AJ201" t="s">
        <v>101</v>
      </c>
      <c r="AK201">
        <v>1186</v>
      </c>
      <c r="AL201" t="s">
        <v>102</v>
      </c>
      <c r="AM201">
        <v>0</v>
      </c>
      <c r="AN201">
        <v>291</v>
      </c>
      <c r="AO201">
        <v>1477</v>
      </c>
      <c r="AP201" t="s">
        <v>103</v>
      </c>
      <c r="AQ201" t="s">
        <v>104</v>
      </c>
      <c r="AR201" t="s">
        <v>105</v>
      </c>
      <c r="AS201" t="s">
        <v>106</v>
      </c>
      <c r="AT201">
        <v>1839</v>
      </c>
      <c r="AU201">
        <v>0</v>
      </c>
      <c r="AV201">
        <v>0</v>
      </c>
      <c r="AW201">
        <f>ROUND(SUM(RawData[[#This Row],[TotalBsmtSF]],RawData[[#This Row],[1stFlrSF]],RawData[[#This Row],[2ndFlrSF]]),-2)</f>
        <v>3300</v>
      </c>
      <c r="AX201">
        <v>1839</v>
      </c>
      <c r="AY201">
        <v>1</v>
      </c>
      <c r="AZ201">
        <v>0</v>
      </c>
      <c r="BA201">
        <v>2</v>
      </c>
      <c r="BB201">
        <v>0</v>
      </c>
      <c r="BC201">
        <v>3</v>
      </c>
      <c r="BD201">
        <v>1</v>
      </c>
      <c r="BE201" t="s">
        <v>97</v>
      </c>
      <c r="BF201">
        <v>7</v>
      </c>
      <c r="BG201" t="s">
        <v>107</v>
      </c>
      <c r="BH201">
        <v>2</v>
      </c>
      <c r="BI201" t="s">
        <v>98</v>
      </c>
      <c r="BJ201" t="s">
        <v>108</v>
      </c>
      <c r="BK201">
        <v>1957</v>
      </c>
      <c r="BL201" t="s">
        <v>157</v>
      </c>
      <c r="BM201">
        <v>2</v>
      </c>
      <c r="BN201">
        <v>416</v>
      </c>
      <c r="BO201" t="s">
        <v>98</v>
      </c>
      <c r="BP201" t="s">
        <v>98</v>
      </c>
      <c r="BQ201" t="s">
        <v>105</v>
      </c>
      <c r="BR201">
        <v>0</v>
      </c>
      <c r="BS201">
        <v>87</v>
      </c>
      <c r="BT201">
        <v>0</v>
      </c>
      <c r="BU201">
        <v>0</v>
      </c>
      <c r="BV201">
        <v>200</v>
      </c>
      <c r="BW201">
        <v>0</v>
      </c>
      <c r="BX201" t="s">
        <v>83</v>
      </c>
      <c r="BY201" t="s">
        <v>83</v>
      </c>
      <c r="BZ201" t="s">
        <v>83</v>
      </c>
      <c r="CA201">
        <v>0</v>
      </c>
      <c r="CB201">
        <v>6</v>
      </c>
      <c r="CC201">
        <v>2007</v>
      </c>
      <c r="CD201" t="s">
        <v>110</v>
      </c>
      <c r="CE201" t="s">
        <v>111</v>
      </c>
      <c r="CF201" s="8">
        <v>257500</v>
      </c>
      <c r="CG201" s="8">
        <f>RawData[[#This Row],[SalePrice]]/RawData[[#This Row],[TotalSF Rounded]]</f>
        <v>78.030303030303031</v>
      </c>
      <c r="CH201" s="8">
        <f>ROUND(RawData[[#This Row],[$/sqft]],-1)</f>
        <v>80</v>
      </c>
    </row>
    <row r="202" spans="1:86" x14ac:dyDescent="0.2">
      <c r="A202">
        <v>1414</v>
      </c>
      <c r="B202">
        <v>20</v>
      </c>
      <c r="C202" t="s">
        <v>81</v>
      </c>
      <c r="D202">
        <v>88</v>
      </c>
      <c r="E202">
        <v>10994</v>
      </c>
      <c r="F202" s="19">
        <f>ROUND((RawData[[#This Row],[LotArea]]/43560), 2)</f>
        <v>0.25</v>
      </c>
      <c r="G202" t="s">
        <v>82</v>
      </c>
      <c r="H202" t="s">
        <v>83</v>
      </c>
      <c r="I202" t="s">
        <v>120</v>
      </c>
      <c r="J202" t="s">
        <v>85</v>
      </c>
      <c r="K202" t="s">
        <v>86</v>
      </c>
      <c r="L202" t="s">
        <v>122</v>
      </c>
      <c r="M202" t="s">
        <v>88</v>
      </c>
      <c r="N202" t="s">
        <v>170</v>
      </c>
      <c r="O202" t="s">
        <v>90</v>
      </c>
      <c r="P202" t="s">
        <v>90</v>
      </c>
      <c r="Q202" t="s">
        <v>91</v>
      </c>
      <c r="R202" t="s">
        <v>115</v>
      </c>
      <c r="S202">
        <v>8</v>
      </c>
      <c r="T202">
        <v>5</v>
      </c>
      <c r="U202">
        <v>2005</v>
      </c>
      <c r="V20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02">
        <v>2006</v>
      </c>
      <c r="X202" t="s">
        <v>93</v>
      </c>
      <c r="Y202" t="s">
        <v>94</v>
      </c>
      <c r="Z202" t="s">
        <v>95</v>
      </c>
      <c r="AA202" t="s">
        <v>95</v>
      </c>
      <c r="AB202" t="s">
        <v>137</v>
      </c>
      <c r="AC202">
        <v>366</v>
      </c>
      <c r="AD202" t="s">
        <v>97</v>
      </c>
      <c r="AE202" t="s">
        <v>98</v>
      </c>
      <c r="AF202" t="s">
        <v>99</v>
      </c>
      <c r="AG202" t="s">
        <v>97</v>
      </c>
      <c r="AH202" t="s">
        <v>97</v>
      </c>
      <c r="AI202" t="s">
        <v>100</v>
      </c>
      <c r="AJ202" t="s">
        <v>101</v>
      </c>
      <c r="AK202">
        <v>976</v>
      </c>
      <c r="AL202" t="s">
        <v>102</v>
      </c>
      <c r="AM202">
        <v>0</v>
      </c>
      <c r="AN202">
        <v>868</v>
      </c>
      <c r="AO202">
        <v>1844</v>
      </c>
      <c r="AP202" t="s">
        <v>103</v>
      </c>
      <c r="AQ202" t="s">
        <v>104</v>
      </c>
      <c r="AR202" t="s">
        <v>105</v>
      </c>
      <c r="AS202" t="s">
        <v>106</v>
      </c>
      <c r="AT202">
        <v>1844</v>
      </c>
      <c r="AU202">
        <v>0</v>
      </c>
      <c r="AV202">
        <v>0</v>
      </c>
      <c r="AW202">
        <f>ROUND(SUM(RawData[[#This Row],[TotalBsmtSF]],RawData[[#This Row],[1stFlrSF]],RawData[[#This Row],[2ndFlrSF]]),-2)</f>
        <v>3700</v>
      </c>
      <c r="AX202">
        <v>1844</v>
      </c>
      <c r="AY202">
        <v>1</v>
      </c>
      <c r="AZ202">
        <v>0</v>
      </c>
      <c r="BA202">
        <v>2</v>
      </c>
      <c r="BB202">
        <v>0</v>
      </c>
      <c r="BC202">
        <v>2</v>
      </c>
      <c r="BD202">
        <v>1</v>
      </c>
      <c r="BE202" t="s">
        <v>97</v>
      </c>
      <c r="BF202">
        <v>7</v>
      </c>
      <c r="BG202" t="s">
        <v>107</v>
      </c>
      <c r="BH202">
        <v>1</v>
      </c>
      <c r="BI202" t="s">
        <v>97</v>
      </c>
      <c r="BJ202" t="s">
        <v>108</v>
      </c>
      <c r="BK202">
        <v>2005</v>
      </c>
      <c r="BL202" t="s">
        <v>157</v>
      </c>
      <c r="BM202">
        <v>2</v>
      </c>
      <c r="BN202">
        <v>620</v>
      </c>
      <c r="BO202" t="s">
        <v>98</v>
      </c>
      <c r="BP202" t="s">
        <v>98</v>
      </c>
      <c r="BQ202" t="s">
        <v>105</v>
      </c>
      <c r="BR202">
        <v>165</v>
      </c>
      <c r="BS202">
        <v>44</v>
      </c>
      <c r="BT202">
        <v>0</v>
      </c>
      <c r="BU202">
        <v>0</v>
      </c>
      <c r="BV202">
        <v>0</v>
      </c>
      <c r="BW202">
        <v>0</v>
      </c>
      <c r="BX202" t="s">
        <v>83</v>
      </c>
      <c r="BY202" t="s">
        <v>83</v>
      </c>
      <c r="BZ202" t="s">
        <v>83</v>
      </c>
      <c r="CA202">
        <v>0</v>
      </c>
      <c r="CB202">
        <v>9</v>
      </c>
      <c r="CC202">
        <v>2009</v>
      </c>
      <c r="CD202" t="s">
        <v>173</v>
      </c>
      <c r="CE202" t="s">
        <v>128</v>
      </c>
      <c r="CF202" s="8">
        <v>257000</v>
      </c>
      <c r="CG202" s="8">
        <f>RawData[[#This Row],[SalePrice]]/RawData[[#This Row],[TotalSF Rounded]]</f>
        <v>69.459459459459453</v>
      </c>
      <c r="CH202" s="8">
        <f>ROUND(RawData[[#This Row],[$/sqft]],-1)</f>
        <v>70</v>
      </c>
    </row>
    <row r="203" spans="1:86" x14ac:dyDescent="0.2">
      <c r="A203">
        <v>26</v>
      </c>
      <c r="B203">
        <v>20</v>
      </c>
      <c r="C203" t="s">
        <v>81</v>
      </c>
      <c r="D203">
        <v>110</v>
      </c>
      <c r="E203">
        <v>14230</v>
      </c>
      <c r="F203" s="19">
        <f>ROUND((RawData[[#This Row],[LotArea]]/43560), 2)</f>
        <v>0.33</v>
      </c>
      <c r="G203" t="s">
        <v>82</v>
      </c>
      <c r="H203" t="s">
        <v>83</v>
      </c>
      <c r="I203" t="s">
        <v>84</v>
      </c>
      <c r="J203" t="s">
        <v>85</v>
      </c>
      <c r="K203" t="s">
        <v>86</v>
      </c>
      <c r="L203" t="s">
        <v>122</v>
      </c>
      <c r="M203" t="s">
        <v>88</v>
      </c>
      <c r="N203" t="s">
        <v>154</v>
      </c>
      <c r="O203" t="s">
        <v>90</v>
      </c>
      <c r="P203" t="s">
        <v>90</v>
      </c>
      <c r="Q203" t="s">
        <v>91</v>
      </c>
      <c r="R203" t="s">
        <v>115</v>
      </c>
      <c r="S203">
        <v>8</v>
      </c>
      <c r="T203">
        <v>5</v>
      </c>
      <c r="U203">
        <v>2007</v>
      </c>
      <c r="V20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03">
        <v>2007</v>
      </c>
      <c r="X203" t="s">
        <v>93</v>
      </c>
      <c r="Y203" t="s">
        <v>94</v>
      </c>
      <c r="Z203" t="s">
        <v>95</v>
      </c>
      <c r="AA203" t="s">
        <v>95</v>
      </c>
      <c r="AB203" t="s">
        <v>137</v>
      </c>
      <c r="AC203">
        <v>640</v>
      </c>
      <c r="AD203" t="s">
        <v>97</v>
      </c>
      <c r="AE203" t="s">
        <v>98</v>
      </c>
      <c r="AF203" t="s">
        <v>99</v>
      </c>
      <c r="AG203" t="s">
        <v>97</v>
      </c>
      <c r="AH203" t="s">
        <v>98</v>
      </c>
      <c r="AI203" t="s">
        <v>100</v>
      </c>
      <c r="AJ203" t="s">
        <v>102</v>
      </c>
      <c r="AK203">
        <v>0</v>
      </c>
      <c r="AL203" t="s">
        <v>102</v>
      </c>
      <c r="AM203">
        <v>0</v>
      </c>
      <c r="AN203">
        <v>1566</v>
      </c>
      <c r="AO203">
        <v>1566</v>
      </c>
      <c r="AP203" t="s">
        <v>103</v>
      </c>
      <c r="AQ203" t="s">
        <v>104</v>
      </c>
      <c r="AR203" t="s">
        <v>105</v>
      </c>
      <c r="AS203" t="s">
        <v>106</v>
      </c>
      <c r="AT203">
        <v>1600</v>
      </c>
      <c r="AU203">
        <v>0</v>
      </c>
      <c r="AV203">
        <v>0</v>
      </c>
      <c r="AW203">
        <f>ROUND(SUM(RawData[[#This Row],[TotalBsmtSF]],RawData[[#This Row],[1stFlrSF]],RawData[[#This Row],[2ndFlrSF]]),-2)</f>
        <v>3200</v>
      </c>
      <c r="AX203">
        <v>1600</v>
      </c>
      <c r="AY203">
        <v>0</v>
      </c>
      <c r="AZ203">
        <v>0</v>
      </c>
      <c r="BA203">
        <v>2</v>
      </c>
      <c r="BB203">
        <v>0</v>
      </c>
      <c r="BC203">
        <v>3</v>
      </c>
      <c r="BD203">
        <v>1</v>
      </c>
      <c r="BE203" t="s">
        <v>97</v>
      </c>
      <c r="BF203">
        <v>7</v>
      </c>
      <c r="BG203" t="s">
        <v>107</v>
      </c>
      <c r="BH203">
        <v>1</v>
      </c>
      <c r="BI203" t="s">
        <v>97</v>
      </c>
      <c r="BJ203" t="s">
        <v>108</v>
      </c>
      <c r="BK203">
        <v>2007</v>
      </c>
      <c r="BL203" t="s">
        <v>109</v>
      </c>
      <c r="BM203">
        <v>3</v>
      </c>
      <c r="BN203">
        <v>890</v>
      </c>
      <c r="BO203" t="s">
        <v>98</v>
      </c>
      <c r="BP203" t="s">
        <v>98</v>
      </c>
      <c r="BQ203" t="s">
        <v>105</v>
      </c>
      <c r="BR203">
        <v>0</v>
      </c>
      <c r="BS203">
        <v>56</v>
      </c>
      <c r="BT203">
        <v>0</v>
      </c>
      <c r="BU203">
        <v>0</v>
      </c>
      <c r="BV203">
        <v>0</v>
      </c>
      <c r="BW203">
        <v>0</v>
      </c>
      <c r="BX203" t="s">
        <v>83</v>
      </c>
      <c r="BY203" t="s">
        <v>83</v>
      </c>
      <c r="BZ203" t="s">
        <v>83</v>
      </c>
      <c r="CA203">
        <v>0</v>
      </c>
      <c r="CB203">
        <v>7</v>
      </c>
      <c r="CC203">
        <v>2009</v>
      </c>
      <c r="CD203" t="s">
        <v>110</v>
      </c>
      <c r="CE203" t="s">
        <v>111</v>
      </c>
      <c r="CF203" s="8">
        <v>256300</v>
      </c>
      <c r="CG203" s="8">
        <f>RawData[[#This Row],[SalePrice]]/RawData[[#This Row],[TotalSF Rounded]]</f>
        <v>80.09375</v>
      </c>
      <c r="CH203" s="8">
        <f>ROUND(RawData[[#This Row],[$/sqft]],-1)</f>
        <v>80</v>
      </c>
    </row>
    <row r="204" spans="1:86" x14ac:dyDescent="0.2">
      <c r="A204">
        <v>1329</v>
      </c>
      <c r="B204">
        <v>50</v>
      </c>
      <c r="C204" t="s">
        <v>142</v>
      </c>
      <c r="D204">
        <v>60</v>
      </c>
      <c r="E204">
        <v>10440</v>
      </c>
      <c r="F204" s="19">
        <f>ROUND((RawData[[#This Row],[LotArea]]/43560), 2)</f>
        <v>0.24</v>
      </c>
      <c r="G204" t="s">
        <v>82</v>
      </c>
      <c r="H204" t="s">
        <v>174</v>
      </c>
      <c r="I204" t="s">
        <v>84</v>
      </c>
      <c r="J204" t="s">
        <v>85</v>
      </c>
      <c r="K204" t="s">
        <v>86</v>
      </c>
      <c r="L204" t="s">
        <v>122</v>
      </c>
      <c r="M204" t="s">
        <v>88</v>
      </c>
      <c r="N204" t="s">
        <v>143</v>
      </c>
      <c r="O204" t="s">
        <v>90</v>
      </c>
      <c r="P204" t="s">
        <v>90</v>
      </c>
      <c r="Q204" t="s">
        <v>91</v>
      </c>
      <c r="R204" t="s">
        <v>132</v>
      </c>
      <c r="S204">
        <v>6</v>
      </c>
      <c r="T204">
        <v>7</v>
      </c>
      <c r="U204">
        <v>1920</v>
      </c>
      <c r="V20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204">
        <v>1950</v>
      </c>
      <c r="X204" t="s">
        <v>93</v>
      </c>
      <c r="Y204" t="s">
        <v>94</v>
      </c>
      <c r="Z204" t="s">
        <v>96</v>
      </c>
      <c r="AA204" t="s">
        <v>124</v>
      </c>
      <c r="AB204" t="s">
        <v>117</v>
      </c>
      <c r="AC204">
        <v>0</v>
      </c>
      <c r="AD204" t="s">
        <v>97</v>
      </c>
      <c r="AE204" t="s">
        <v>97</v>
      </c>
      <c r="AF204" t="s">
        <v>126</v>
      </c>
      <c r="AG204" t="s">
        <v>97</v>
      </c>
      <c r="AH204" t="s">
        <v>98</v>
      </c>
      <c r="AI204" t="s">
        <v>100</v>
      </c>
      <c r="AJ204" t="s">
        <v>172</v>
      </c>
      <c r="AK204">
        <v>493</v>
      </c>
      <c r="AL204" t="s">
        <v>102</v>
      </c>
      <c r="AM204">
        <v>0</v>
      </c>
      <c r="AN204">
        <v>1017</v>
      </c>
      <c r="AO204">
        <v>1510</v>
      </c>
      <c r="AP204" t="s">
        <v>206</v>
      </c>
      <c r="AQ204" t="s">
        <v>104</v>
      </c>
      <c r="AR204" t="s">
        <v>105</v>
      </c>
      <c r="AS204" t="s">
        <v>106</v>
      </c>
      <c r="AT204">
        <v>1584</v>
      </c>
      <c r="AU204">
        <v>1208</v>
      </c>
      <c r="AV204">
        <v>0</v>
      </c>
      <c r="AW204">
        <f>ROUND(SUM(RawData[[#This Row],[TotalBsmtSF]],RawData[[#This Row],[1stFlrSF]],RawData[[#This Row],[2ndFlrSF]]),-2)</f>
        <v>4300</v>
      </c>
      <c r="AX204">
        <v>2792</v>
      </c>
      <c r="AY204">
        <v>0</v>
      </c>
      <c r="AZ204">
        <v>0</v>
      </c>
      <c r="BA204">
        <v>2</v>
      </c>
      <c r="BB204">
        <v>0</v>
      </c>
      <c r="BC204">
        <v>5</v>
      </c>
      <c r="BD204">
        <v>1</v>
      </c>
      <c r="BE204" t="s">
        <v>98</v>
      </c>
      <c r="BF204">
        <v>8</v>
      </c>
      <c r="BG204" t="s">
        <v>194</v>
      </c>
      <c r="BH204">
        <v>2</v>
      </c>
      <c r="BI204" t="s">
        <v>98</v>
      </c>
      <c r="BJ204" t="s">
        <v>127</v>
      </c>
      <c r="BK204">
        <v>1920</v>
      </c>
      <c r="BL204" t="s">
        <v>102</v>
      </c>
      <c r="BM204">
        <v>2</v>
      </c>
      <c r="BN204">
        <v>520</v>
      </c>
      <c r="BO204" t="s">
        <v>147</v>
      </c>
      <c r="BP204" t="s">
        <v>98</v>
      </c>
      <c r="BQ204" t="s">
        <v>105</v>
      </c>
      <c r="BR204">
        <v>0</v>
      </c>
      <c r="BS204">
        <v>547</v>
      </c>
      <c r="BT204">
        <v>0</v>
      </c>
      <c r="BU204">
        <v>0</v>
      </c>
      <c r="BV204">
        <v>480</v>
      </c>
      <c r="BW204">
        <v>0</v>
      </c>
      <c r="BX204" t="s">
        <v>83</v>
      </c>
      <c r="BY204" t="s">
        <v>134</v>
      </c>
      <c r="BZ204" t="s">
        <v>135</v>
      </c>
      <c r="CA204">
        <v>1150</v>
      </c>
      <c r="CB204">
        <v>6</v>
      </c>
      <c r="CC204">
        <v>2008</v>
      </c>
      <c r="CD204" t="s">
        <v>110</v>
      </c>
      <c r="CE204" t="s">
        <v>111</v>
      </c>
      <c r="CF204" s="8">
        <v>256000</v>
      </c>
      <c r="CG204" s="8">
        <f>RawData[[#This Row],[SalePrice]]/RawData[[#This Row],[TotalSF Rounded]]</f>
        <v>59.534883720930232</v>
      </c>
      <c r="CH204" s="8">
        <f>ROUND(RawData[[#This Row],[$/sqft]],-1)</f>
        <v>60</v>
      </c>
    </row>
    <row r="205" spans="1:86" x14ac:dyDescent="0.2">
      <c r="A205">
        <v>458</v>
      </c>
      <c r="B205">
        <v>20</v>
      </c>
      <c r="C205" t="s">
        <v>81</v>
      </c>
      <c r="D205" t="s">
        <v>83</v>
      </c>
      <c r="E205">
        <v>53227</v>
      </c>
      <c r="F205" s="19">
        <f>ROUND((RawData[[#This Row],[LotArea]]/43560), 2)</f>
        <v>1.22</v>
      </c>
      <c r="G205" t="s">
        <v>82</v>
      </c>
      <c r="H205" t="s">
        <v>83</v>
      </c>
      <c r="I205" t="s">
        <v>120</v>
      </c>
      <c r="J205" t="s">
        <v>195</v>
      </c>
      <c r="K205" t="s">
        <v>86</v>
      </c>
      <c r="L205" t="s">
        <v>166</v>
      </c>
      <c r="M205" t="s">
        <v>194</v>
      </c>
      <c r="N205" t="s">
        <v>205</v>
      </c>
      <c r="O205" t="s">
        <v>90</v>
      </c>
      <c r="P205" t="s">
        <v>90</v>
      </c>
      <c r="Q205" t="s">
        <v>91</v>
      </c>
      <c r="R205" t="s">
        <v>115</v>
      </c>
      <c r="S205">
        <v>4</v>
      </c>
      <c r="T205">
        <v>6</v>
      </c>
      <c r="U205">
        <v>1954</v>
      </c>
      <c r="V20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205">
        <v>1994</v>
      </c>
      <c r="X205" t="s">
        <v>214</v>
      </c>
      <c r="Y205" t="s">
        <v>242</v>
      </c>
      <c r="Z205" t="s">
        <v>161</v>
      </c>
      <c r="AA205" t="s">
        <v>161</v>
      </c>
      <c r="AB205" t="s">
        <v>117</v>
      </c>
      <c r="AC205">
        <v>0</v>
      </c>
      <c r="AD205" t="s">
        <v>98</v>
      </c>
      <c r="AE205" t="s">
        <v>98</v>
      </c>
      <c r="AF205" t="s">
        <v>118</v>
      </c>
      <c r="AG205" t="s">
        <v>97</v>
      </c>
      <c r="AH205" t="s">
        <v>98</v>
      </c>
      <c r="AI205" t="s">
        <v>97</v>
      </c>
      <c r="AJ205" t="s">
        <v>141</v>
      </c>
      <c r="AK205">
        <v>1116</v>
      </c>
      <c r="AL205" t="s">
        <v>102</v>
      </c>
      <c r="AM205">
        <v>0</v>
      </c>
      <c r="AN205">
        <v>248</v>
      </c>
      <c r="AO205">
        <v>1364</v>
      </c>
      <c r="AP205" t="s">
        <v>103</v>
      </c>
      <c r="AQ205" t="s">
        <v>104</v>
      </c>
      <c r="AR205" t="s">
        <v>105</v>
      </c>
      <c r="AS205" t="s">
        <v>106</v>
      </c>
      <c r="AT205">
        <v>1663</v>
      </c>
      <c r="AU205">
        <v>0</v>
      </c>
      <c r="AV205">
        <v>0</v>
      </c>
      <c r="AW205">
        <f>ROUND(SUM(RawData[[#This Row],[TotalBsmtSF]],RawData[[#This Row],[1stFlrSF]],RawData[[#This Row],[2ndFlrSF]]),-2)</f>
        <v>3000</v>
      </c>
      <c r="AX205">
        <v>1663</v>
      </c>
      <c r="AY205">
        <v>1</v>
      </c>
      <c r="AZ205">
        <v>0</v>
      </c>
      <c r="BA205">
        <v>1</v>
      </c>
      <c r="BB205">
        <v>0</v>
      </c>
      <c r="BC205">
        <v>2</v>
      </c>
      <c r="BD205">
        <v>1</v>
      </c>
      <c r="BE205" t="s">
        <v>97</v>
      </c>
      <c r="BF205">
        <v>6</v>
      </c>
      <c r="BG205" t="s">
        <v>146</v>
      </c>
      <c r="BH205">
        <v>2</v>
      </c>
      <c r="BI205" t="s">
        <v>97</v>
      </c>
      <c r="BJ205" t="s">
        <v>108</v>
      </c>
      <c r="BK205">
        <v>1954</v>
      </c>
      <c r="BL205" t="s">
        <v>157</v>
      </c>
      <c r="BM205">
        <v>2</v>
      </c>
      <c r="BN205">
        <v>529</v>
      </c>
      <c r="BO205" t="s">
        <v>98</v>
      </c>
      <c r="BP205" t="s">
        <v>98</v>
      </c>
      <c r="BQ205" t="s">
        <v>105</v>
      </c>
      <c r="BR205">
        <v>224</v>
      </c>
      <c r="BS205">
        <v>137</v>
      </c>
      <c r="BT205">
        <v>0</v>
      </c>
      <c r="BU205">
        <v>0</v>
      </c>
      <c r="BV205">
        <v>0</v>
      </c>
      <c r="BW205">
        <v>0</v>
      </c>
      <c r="BX205" t="s">
        <v>83</v>
      </c>
      <c r="BY205" t="s">
        <v>83</v>
      </c>
      <c r="BZ205" t="s">
        <v>83</v>
      </c>
      <c r="CA205">
        <v>0</v>
      </c>
      <c r="CB205">
        <v>3</v>
      </c>
      <c r="CC205">
        <v>2008</v>
      </c>
      <c r="CD205" t="s">
        <v>110</v>
      </c>
      <c r="CE205" t="s">
        <v>111</v>
      </c>
      <c r="CF205" s="8">
        <v>256000</v>
      </c>
      <c r="CG205" s="8">
        <f>RawData[[#This Row],[SalePrice]]/RawData[[#This Row],[TotalSF Rounded]]</f>
        <v>85.333333333333329</v>
      </c>
      <c r="CH205" s="8">
        <f>ROUND(RawData[[#This Row],[$/sqft]],-1)</f>
        <v>90</v>
      </c>
    </row>
    <row r="206" spans="1:86" x14ac:dyDescent="0.2">
      <c r="A206">
        <v>984</v>
      </c>
      <c r="B206">
        <v>60</v>
      </c>
      <c r="C206" t="s">
        <v>81</v>
      </c>
      <c r="D206" t="s">
        <v>83</v>
      </c>
      <c r="E206">
        <v>11250</v>
      </c>
      <c r="F206" s="19">
        <f>ROUND((RawData[[#This Row],[LotArea]]/43560), 2)</f>
        <v>0.26</v>
      </c>
      <c r="G206" t="s">
        <v>82</v>
      </c>
      <c r="H206" t="s">
        <v>83</v>
      </c>
      <c r="I206" t="s">
        <v>84</v>
      </c>
      <c r="J206" t="s">
        <v>85</v>
      </c>
      <c r="K206" t="s">
        <v>86</v>
      </c>
      <c r="L206" t="s">
        <v>122</v>
      </c>
      <c r="M206" t="s">
        <v>88</v>
      </c>
      <c r="N206" t="s">
        <v>89</v>
      </c>
      <c r="O206" t="s">
        <v>90</v>
      </c>
      <c r="P206" t="s">
        <v>90</v>
      </c>
      <c r="Q206" t="s">
        <v>91</v>
      </c>
      <c r="R206" t="s">
        <v>92</v>
      </c>
      <c r="S206">
        <v>8</v>
      </c>
      <c r="T206">
        <v>5</v>
      </c>
      <c r="U206">
        <v>2002</v>
      </c>
      <c r="V20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06">
        <v>2002</v>
      </c>
      <c r="X206" t="s">
        <v>93</v>
      </c>
      <c r="Y206" t="s">
        <v>94</v>
      </c>
      <c r="Z206" t="s">
        <v>180</v>
      </c>
      <c r="AA206" t="s">
        <v>181</v>
      </c>
      <c r="AB206" t="s">
        <v>117</v>
      </c>
      <c r="AC206">
        <v>0</v>
      </c>
      <c r="AD206" t="s">
        <v>97</v>
      </c>
      <c r="AE206" t="s">
        <v>98</v>
      </c>
      <c r="AF206" t="s">
        <v>99</v>
      </c>
      <c r="AG206" t="s">
        <v>97</v>
      </c>
      <c r="AH206" t="s">
        <v>98</v>
      </c>
      <c r="AI206" t="s">
        <v>121</v>
      </c>
      <c r="AJ206" t="s">
        <v>102</v>
      </c>
      <c r="AK206">
        <v>0</v>
      </c>
      <c r="AL206" t="s">
        <v>102</v>
      </c>
      <c r="AM206">
        <v>0</v>
      </c>
      <c r="AN206">
        <v>1128</v>
      </c>
      <c r="AO206">
        <v>1128</v>
      </c>
      <c r="AP206" t="s">
        <v>103</v>
      </c>
      <c r="AQ206" t="s">
        <v>104</v>
      </c>
      <c r="AR206" t="s">
        <v>105</v>
      </c>
      <c r="AS206" t="s">
        <v>106</v>
      </c>
      <c r="AT206">
        <v>1149</v>
      </c>
      <c r="AU206">
        <v>1141</v>
      </c>
      <c r="AV206">
        <v>0</v>
      </c>
      <c r="AW206">
        <f>ROUND(SUM(RawData[[#This Row],[TotalBsmtSF]],RawData[[#This Row],[1stFlrSF]],RawData[[#This Row],[2ndFlrSF]]),-2)</f>
        <v>3400</v>
      </c>
      <c r="AX206">
        <v>2290</v>
      </c>
      <c r="AY206">
        <v>0</v>
      </c>
      <c r="AZ206">
        <v>0</v>
      </c>
      <c r="BA206">
        <v>2</v>
      </c>
      <c r="BB206">
        <v>1</v>
      </c>
      <c r="BC206">
        <v>4</v>
      </c>
      <c r="BD206">
        <v>1</v>
      </c>
      <c r="BE206" t="s">
        <v>97</v>
      </c>
      <c r="BF206">
        <v>9</v>
      </c>
      <c r="BG206" t="s">
        <v>107</v>
      </c>
      <c r="BH206">
        <v>1</v>
      </c>
      <c r="BI206" t="s">
        <v>97</v>
      </c>
      <c r="BJ206" t="s">
        <v>108</v>
      </c>
      <c r="BK206">
        <v>2002</v>
      </c>
      <c r="BL206" t="s">
        <v>102</v>
      </c>
      <c r="BM206">
        <v>2</v>
      </c>
      <c r="BN206">
        <v>779</v>
      </c>
      <c r="BO206" t="s">
        <v>98</v>
      </c>
      <c r="BP206" t="s">
        <v>98</v>
      </c>
      <c r="BQ206" t="s">
        <v>105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 t="s">
        <v>83</v>
      </c>
      <c r="BY206" t="s">
        <v>83</v>
      </c>
      <c r="BZ206" t="s">
        <v>83</v>
      </c>
      <c r="CA206">
        <v>0</v>
      </c>
      <c r="CB206">
        <v>5</v>
      </c>
      <c r="CC206">
        <v>2008</v>
      </c>
      <c r="CD206" t="s">
        <v>110</v>
      </c>
      <c r="CE206" t="s">
        <v>111</v>
      </c>
      <c r="CF206" s="8">
        <v>255900</v>
      </c>
      <c r="CG206" s="8">
        <f>RawData[[#This Row],[SalePrice]]/RawData[[#This Row],[TotalSF Rounded]]</f>
        <v>75.264705882352942</v>
      </c>
      <c r="CH206" s="8">
        <f>ROUND(RawData[[#This Row],[$/sqft]],-1)</f>
        <v>80</v>
      </c>
    </row>
    <row r="207" spans="1:86" x14ac:dyDescent="0.2">
      <c r="A207">
        <v>553</v>
      </c>
      <c r="B207">
        <v>20</v>
      </c>
      <c r="C207" t="s">
        <v>81</v>
      </c>
      <c r="D207">
        <v>87</v>
      </c>
      <c r="E207">
        <v>11146</v>
      </c>
      <c r="F207" s="19">
        <f>ROUND((RawData[[#This Row],[LotArea]]/43560), 2)</f>
        <v>0.26</v>
      </c>
      <c r="G207" t="s">
        <v>82</v>
      </c>
      <c r="H207" t="s">
        <v>83</v>
      </c>
      <c r="I207" t="s">
        <v>120</v>
      </c>
      <c r="J207" t="s">
        <v>85</v>
      </c>
      <c r="K207" t="s">
        <v>86</v>
      </c>
      <c r="L207" t="s">
        <v>87</v>
      </c>
      <c r="M207" t="s">
        <v>88</v>
      </c>
      <c r="N207" t="s">
        <v>154</v>
      </c>
      <c r="O207" t="s">
        <v>90</v>
      </c>
      <c r="P207" t="s">
        <v>90</v>
      </c>
      <c r="Q207" t="s">
        <v>91</v>
      </c>
      <c r="R207" t="s">
        <v>115</v>
      </c>
      <c r="S207">
        <v>8</v>
      </c>
      <c r="T207">
        <v>5</v>
      </c>
      <c r="U207">
        <v>2006</v>
      </c>
      <c r="V20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07">
        <v>2006</v>
      </c>
      <c r="X207" t="s">
        <v>93</v>
      </c>
      <c r="Y207" t="s">
        <v>94</v>
      </c>
      <c r="Z207" t="s">
        <v>95</v>
      </c>
      <c r="AA207" t="s">
        <v>95</v>
      </c>
      <c r="AB207" t="s">
        <v>137</v>
      </c>
      <c r="AC207">
        <v>250</v>
      </c>
      <c r="AD207" t="s">
        <v>97</v>
      </c>
      <c r="AE207" t="s">
        <v>98</v>
      </c>
      <c r="AF207" t="s">
        <v>99</v>
      </c>
      <c r="AG207" t="s">
        <v>104</v>
      </c>
      <c r="AH207" t="s">
        <v>98</v>
      </c>
      <c r="AI207" t="s">
        <v>130</v>
      </c>
      <c r="AJ207" t="s">
        <v>102</v>
      </c>
      <c r="AK207">
        <v>0</v>
      </c>
      <c r="AL207" t="s">
        <v>102</v>
      </c>
      <c r="AM207">
        <v>0</v>
      </c>
      <c r="AN207">
        <v>1709</v>
      </c>
      <c r="AO207">
        <v>1709</v>
      </c>
      <c r="AP207" t="s">
        <v>103</v>
      </c>
      <c r="AQ207" t="s">
        <v>104</v>
      </c>
      <c r="AR207" t="s">
        <v>105</v>
      </c>
      <c r="AS207" t="s">
        <v>106</v>
      </c>
      <c r="AT207">
        <v>1717</v>
      </c>
      <c r="AU207">
        <v>0</v>
      </c>
      <c r="AV207">
        <v>0</v>
      </c>
      <c r="AW207">
        <f>ROUND(SUM(RawData[[#This Row],[TotalBsmtSF]],RawData[[#This Row],[1stFlrSF]],RawData[[#This Row],[2ndFlrSF]]),-2)</f>
        <v>3400</v>
      </c>
      <c r="AX207">
        <v>1717</v>
      </c>
      <c r="AY207">
        <v>0</v>
      </c>
      <c r="AZ207">
        <v>0</v>
      </c>
      <c r="BA207">
        <v>2</v>
      </c>
      <c r="BB207">
        <v>0</v>
      </c>
      <c r="BC207">
        <v>3</v>
      </c>
      <c r="BD207">
        <v>1</v>
      </c>
      <c r="BE207" t="s">
        <v>97</v>
      </c>
      <c r="BF207">
        <v>7</v>
      </c>
      <c r="BG207" t="s">
        <v>107</v>
      </c>
      <c r="BH207">
        <v>1</v>
      </c>
      <c r="BI207" t="s">
        <v>97</v>
      </c>
      <c r="BJ207" t="s">
        <v>108</v>
      </c>
      <c r="BK207">
        <v>2006</v>
      </c>
      <c r="BL207" t="s">
        <v>109</v>
      </c>
      <c r="BM207">
        <v>3</v>
      </c>
      <c r="BN207">
        <v>908</v>
      </c>
      <c r="BO207" t="s">
        <v>98</v>
      </c>
      <c r="BP207" t="s">
        <v>98</v>
      </c>
      <c r="BQ207" t="s">
        <v>105</v>
      </c>
      <c r="BR207">
        <v>169</v>
      </c>
      <c r="BS207">
        <v>39</v>
      </c>
      <c r="BT207">
        <v>0</v>
      </c>
      <c r="BU207">
        <v>0</v>
      </c>
      <c r="BV207">
        <v>0</v>
      </c>
      <c r="BW207">
        <v>0</v>
      </c>
      <c r="BX207" t="s">
        <v>83</v>
      </c>
      <c r="BY207" t="s">
        <v>83</v>
      </c>
      <c r="BZ207" t="s">
        <v>83</v>
      </c>
      <c r="CA207">
        <v>0</v>
      </c>
      <c r="CB207">
        <v>7</v>
      </c>
      <c r="CC207">
        <v>2009</v>
      </c>
      <c r="CD207" t="s">
        <v>110</v>
      </c>
      <c r="CE207" t="s">
        <v>111</v>
      </c>
      <c r="CF207" s="8">
        <v>255500</v>
      </c>
      <c r="CG207" s="8">
        <f>RawData[[#This Row],[SalePrice]]/RawData[[#This Row],[TotalSF Rounded]]</f>
        <v>75.147058823529406</v>
      </c>
      <c r="CH207" s="8">
        <f>ROUND(RawData[[#This Row],[$/sqft]],-1)</f>
        <v>80</v>
      </c>
    </row>
    <row r="208" spans="1:86" x14ac:dyDescent="0.2">
      <c r="A208">
        <v>1055</v>
      </c>
      <c r="B208">
        <v>60</v>
      </c>
      <c r="C208" t="s">
        <v>81</v>
      </c>
      <c r="D208">
        <v>90</v>
      </c>
      <c r="E208">
        <v>11367</v>
      </c>
      <c r="F208" s="19">
        <f>ROUND((RawData[[#This Row],[LotArea]]/43560), 2)</f>
        <v>0.26</v>
      </c>
      <c r="G208" t="s">
        <v>82</v>
      </c>
      <c r="H208" t="s">
        <v>83</v>
      </c>
      <c r="I208" t="s">
        <v>84</v>
      </c>
      <c r="J208" t="s">
        <v>85</v>
      </c>
      <c r="K208" t="s">
        <v>86</v>
      </c>
      <c r="L208" t="s">
        <v>122</v>
      </c>
      <c r="M208" t="s">
        <v>88</v>
      </c>
      <c r="N208" t="s">
        <v>89</v>
      </c>
      <c r="O208" t="s">
        <v>90</v>
      </c>
      <c r="P208" t="s">
        <v>90</v>
      </c>
      <c r="Q208" t="s">
        <v>91</v>
      </c>
      <c r="R208" t="s">
        <v>92</v>
      </c>
      <c r="S208">
        <v>8</v>
      </c>
      <c r="T208">
        <v>5</v>
      </c>
      <c r="U208">
        <v>2002</v>
      </c>
      <c r="V20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08">
        <v>2002</v>
      </c>
      <c r="X208" t="s">
        <v>93</v>
      </c>
      <c r="Y208" t="s">
        <v>94</v>
      </c>
      <c r="Z208" t="s">
        <v>95</v>
      </c>
      <c r="AA208" t="s">
        <v>95</v>
      </c>
      <c r="AB208" t="s">
        <v>96</v>
      </c>
      <c r="AC208">
        <v>210</v>
      </c>
      <c r="AD208" t="s">
        <v>97</v>
      </c>
      <c r="AE208" t="s">
        <v>98</v>
      </c>
      <c r="AF208" t="s">
        <v>99</v>
      </c>
      <c r="AG208" t="s">
        <v>97</v>
      </c>
      <c r="AH208" t="s">
        <v>98</v>
      </c>
      <c r="AI208" t="s">
        <v>121</v>
      </c>
      <c r="AJ208" t="s">
        <v>101</v>
      </c>
      <c r="AK208">
        <v>932</v>
      </c>
      <c r="AL208" t="s">
        <v>102</v>
      </c>
      <c r="AM208">
        <v>0</v>
      </c>
      <c r="AN208">
        <v>133</v>
      </c>
      <c r="AO208">
        <v>1065</v>
      </c>
      <c r="AP208" t="s">
        <v>103</v>
      </c>
      <c r="AQ208" t="s">
        <v>104</v>
      </c>
      <c r="AR208" t="s">
        <v>105</v>
      </c>
      <c r="AS208" t="s">
        <v>106</v>
      </c>
      <c r="AT208">
        <v>1091</v>
      </c>
      <c r="AU208">
        <v>898</v>
      </c>
      <c r="AV208">
        <v>0</v>
      </c>
      <c r="AW208">
        <f>ROUND(SUM(RawData[[#This Row],[TotalBsmtSF]],RawData[[#This Row],[1stFlrSF]],RawData[[#This Row],[2ndFlrSF]]),-2)</f>
        <v>3100</v>
      </c>
      <c r="AX208">
        <v>1989</v>
      </c>
      <c r="AY208">
        <v>1</v>
      </c>
      <c r="AZ208">
        <v>0</v>
      </c>
      <c r="BA208">
        <v>2</v>
      </c>
      <c r="BB208">
        <v>1</v>
      </c>
      <c r="BC208">
        <v>3</v>
      </c>
      <c r="BD208">
        <v>1</v>
      </c>
      <c r="BE208" t="s">
        <v>97</v>
      </c>
      <c r="BF208">
        <v>7</v>
      </c>
      <c r="BG208" t="s">
        <v>107</v>
      </c>
      <c r="BH208">
        <v>1</v>
      </c>
      <c r="BI208" t="s">
        <v>97</v>
      </c>
      <c r="BJ208" t="s">
        <v>108</v>
      </c>
      <c r="BK208">
        <v>2002</v>
      </c>
      <c r="BL208" t="s">
        <v>157</v>
      </c>
      <c r="BM208">
        <v>2</v>
      </c>
      <c r="BN208">
        <v>586</v>
      </c>
      <c r="BO208" t="s">
        <v>98</v>
      </c>
      <c r="BP208" t="s">
        <v>98</v>
      </c>
      <c r="BQ208" t="s">
        <v>105</v>
      </c>
      <c r="BR208">
        <v>199</v>
      </c>
      <c r="BS208">
        <v>60</v>
      </c>
      <c r="BT208">
        <v>0</v>
      </c>
      <c r="BU208">
        <v>0</v>
      </c>
      <c r="BV208">
        <v>0</v>
      </c>
      <c r="BW208">
        <v>0</v>
      </c>
      <c r="BX208" t="s">
        <v>83</v>
      </c>
      <c r="BY208" t="s">
        <v>83</v>
      </c>
      <c r="BZ208" t="s">
        <v>83</v>
      </c>
      <c r="CA208">
        <v>0</v>
      </c>
      <c r="CB208">
        <v>11</v>
      </c>
      <c r="CC208">
        <v>2006</v>
      </c>
      <c r="CD208" t="s">
        <v>110</v>
      </c>
      <c r="CE208" t="s">
        <v>111</v>
      </c>
      <c r="CF208" s="8">
        <v>255000</v>
      </c>
      <c r="CG208" s="8">
        <f>RawData[[#This Row],[SalePrice]]/RawData[[#This Row],[TotalSF Rounded]]</f>
        <v>82.258064516129039</v>
      </c>
      <c r="CH208" s="8">
        <f>ROUND(RawData[[#This Row],[$/sqft]],-1)</f>
        <v>80</v>
      </c>
    </row>
    <row r="209" spans="1:86" x14ac:dyDescent="0.2">
      <c r="A209">
        <v>907</v>
      </c>
      <c r="B209">
        <v>20</v>
      </c>
      <c r="C209" t="s">
        <v>81</v>
      </c>
      <c r="D209">
        <v>116</v>
      </c>
      <c r="E209">
        <v>13501</v>
      </c>
      <c r="F209" s="19">
        <f>ROUND((RawData[[#This Row],[LotArea]]/43560), 2)</f>
        <v>0.31</v>
      </c>
      <c r="G209" t="s">
        <v>82</v>
      </c>
      <c r="H209" t="s">
        <v>83</v>
      </c>
      <c r="I209" t="s">
        <v>120</v>
      </c>
      <c r="J209" t="s">
        <v>85</v>
      </c>
      <c r="K209" t="s">
        <v>86</v>
      </c>
      <c r="L209" t="s">
        <v>122</v>
      </c>
      <c r="M209" t="s">
        <v>88</v>
      </c>
      <c r="N209" t="s">
        <v>136</v>
      </c>
      <c r="O209" t="s">
        <v>90</v>
      </c>
      <c r="P209" t="s">
        <v>90</v>
      </c>
      <c r="Q209" t="s">
        <v>91</v>
      </c>
      <c r="R209" t="s">
        <v>115</v>
      </c>
      <c r="S209">
        <v>8</v>
      </c>
      <c r="T209">
        <v>5</v>
      </c>
      <c r="U209">
        <v>2006</v>
      </c>
      <c r="V20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09">
        <v>2006</v>
      </c>
      <c r="X209" t="s">
        <v>93</v>
      </c>
      <c r="Y209" t="s">
        <v>94</v>
      </c>
      <c r="Z209" t="s">
        <v>95</v>
      </c>
      <c r="AA209" t="s">
        <v>95</v>
      </c>
      <c r="AB209" t="s">
        <v>137</v>
      </c>
      <c r="AC209">
        <v>208</v>
      </c>
      <c r="AD209" t="s">
        <v>97</v>
      </c>
      <c r="AE209" t="s">
        <v>98</v>
      </c>
      <c r="AF209" t="s">
        <v>99</v>
      </c>
      <c r="AG209" t="s">
        <v>97</v>
      </c>
      <c r="AH209" t="s">
        <v>98</v>
      </c>
      <c r="AI209" t="s">
        <v>100</v>
      </c>
      <c r="AJ209" t="s">
        <v>101</v>
      </c>
      <c r="AK209">
        <v>63</v>
      </c>
      <c r="AL209" t="s">
        <v>102</v>
      </c>
      <c r="AM209">
        <v>0</v>
      </c>
      <c r="AN209">
        <v>1560</v>
      </c>
      <c r="AO209">
        <v>1623</v>
      </c>
      <c r="AP209" t="s">
        <v>103</v>
      </c>
      <c r="AQ209" t="s">
        <v>104</v>
      </c>
      <c r="AR209" t="s">
        <v>105</v>
      </c>
      <c r="AS209" t="s">
        <v>106</v>
      </c>
      <c r="AT209">
        <v>1636</v>
      </c>
      <c r="AU209">
        <v>0</v>
      </c>
      <c r="AV209">
        <v>0</v>
      </c>
      <c r="AW209">
        <f>ROUND(SUM(RawData[[#This Row],[TotalBsmtSF]],RawData[[#This Row],[1stFlrSF]],RawData[[#This Row],[2ndFlrSF]]),-2)</f>
        <v>3300</v>
      </c>
      <c r="AX209">
        <v>1636</v>
      </c>
      <c r="AY209">
        <v>1</v>
      </c>
      <c r="AZ209">
        <v>0</v>
      </c>
      <c r="BA209">
        <v>2</v>
      </c>
      <c r="BB209">
        <v>0</v>
      </c>
      <c r="BC209">
        <v>3</v>
      </c>
      <c r="BD209">
        <v>1</v>
      </c>
      <c r="BE209" t="s">
        <v>97</v>
      </c>
      <c r="BF209">
        <v>8</v>
      </c>
      <c r="BG209" t="s">
        <v>107</v>
      </c>
      <c r="BH209">
        <v>1</v>
      </c>
      <c r="BI209" t="s">
        <v>97</v>
      </c>
      <c r="BJ209" t="s">
        <v>108</v>
      </c>
      <c r="BK209">
        <v>2006</v>
      </c>
      <c r="BL209" t="s">
        <v>109</v>
      </c>
      <c r="BM209">
        <v>3</v>
      </c>
      <c r="BN209">
        <v>865</v>
      </c>
      <c r="BO209" t="s">
        <v>98</v>
      </c>
      <c r="BP209" t="s">
        <v>98</v>
      </c>
      <c r="BQ209" t="s">
        <v>105</v>
      </c>
      <c r="BR209">
        <v>0</v>
      </c>
      <c r="BS209">
        <v>60</v>
      </c>
      <c r="BT209">
        <v>0</v>
      </c>
      <c r="BU209">
        <v>0</v>
      </c>
      <c r="BV209">
        <v>0</v>
      </c>
      <c r="BW209">
        <v>0</v>
      </c>
      <c r="BX209" t="s">
        <v>83</v>
      </c>
      <c r="BY209" t="s">
        <v>83</v>
      </c>
      <c r="BZ209" t="s">
        <v>83</v>
      </c>
      <c r="CA209">
        <v>0</v>
      </c>
      <c r="CB209">
        <v>6</v>
      </c>
      <c r="CC209">
        <v>2007</v>
      </c>
      <c r="CD209" t="s">
        <v>110</v>
      </c>
      <c r="CE209" t="s">
        <v>111</v>
      </c>
      <c r="CF209" s="8">
        <v>255000</v>
      </c>
      <c r="CG209" s="8">
        <f>RawData[[#This Row],[SalePrice]]/RawData[[#This Row],[TotalSF Rounded]]</f>
        <v>77.272727272727266</v>
      </c>
      <c r="CH209" s="8">
        <f>ROUND(RawData[[#This Row],[$/sqft]],-1)</f>
        <v>80</v>
      </c>
    </row>
    <row r="210" spans="1:86" x14ac:dyDescent="0.2">
      <c r="A210">
        <v>159</v>
      </c>
      <c r="B210">
        <v>60</v>
      </c>
      <c r="C210" t="s">
        <v>192</v>
      </c>
      <c r="D210">
        <v>100</v>
      </c>
      <c r="E210">
        <v>12552</v>
      </c>
      <c r="F210" s="19">
        <f>ROUND((RawData[[#This Row],[LotArea]]/43560), 2)</f>
        <v>0.28999999999999998</v>
      </c>
      <c r="G210" t="s">
        <v>82</v>
      </c>
      <c r="H210" t="s">
        <v>83</v>
      </c>
      <c r="I210" t="s">
        <v>84</v>
      </c>
      <c r="J210" t="s">
        <v>85</v>
      </c>
      <c r="K210" t="s">
        <v>86</v>
      </c>
      <c r="L210" t="s">
        <v>122</v>
      </c>
      <c r="M210" t="s">
        <v>88</v>
      </c>
      <c r="N210" t="s">
        <v>136</v>
      </c>
      <c r="O210" t="s">
        <v>90</v>
      </c>
      <c r="P210" t="s">
        <v>90</v>
      </c>
      <c r="Q210" t="s">
        <v>91</v>
      </c>
      <c r="R210" t="s">
        <v>92</v>
      </c>
      <c r="S210">
        <v>7</v>
      </c>
      <c r="T210">
        <v>5</v>
      </c>
      <c r="U210">
        <v>2004</v>
      </c>
      <c r="V21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10">
        <v>2005</v>
      </c>
      <c r="X210" t="s">
        <v>93</v>
      </c>
      <c r="Y210" t="s">
        <v>94</v>
      </c>
      <c r="Z210" t="s">
        <v>95</v>
      </c>
      <c r="AA210" t="s">
        <v>95</v>
      </c>
      <c r="AB210" t="s">
        <v>117</v>
      </c>
      <c r="AC210">
        <v>0</v>
      </c>
      <c r="AD210" t="s">
        <v>97</v>
      </c>
      <c r="AE210" t="s">
        <v>98</v>
      </c>
      <c r="AF210" t="s">
        <v>99</v>
      </c>
      <c r="AG210" t="s">
        <v>97</v>
      </c>
      <c r="AH210" t="s">
        <v>98</v>
      </c>
      <c r="AI210" t="s">
        <v>100</v>
      </c>
      <c r="AJ210" t="s">
        <v>101</v>
      </c>
      <c r="AK210">
        <v>222</v>
      </c>
      <c r="AL210" t="s">
        <v>102</v>
      </c>
      <c r="AM210">
        <v>0</v>
      </c>
      <c r="AN210">
        <v>769</v>
      </c>
      <c r="AO210">
        <v>991</v>
      </c>
      <c r="AP210" t="s">
        <v>103</v>
      </c>
      <c r="AQ210" t="s">
        <v>104</v>
      </c>
      <c r="AR210" t="s">
        <v>105</v>
      </c>
      <c r="AS210" t="s">
        <v>106</v>
      </c>
      <c r="AT210">
        <v>991</v>
      </c>
      <c r="AU210">
        <v>956</v>
      </c>
      <c r="AV210">
        <v>0</v>
      </c>
      <c r="AW210">
        <f>ROUND(SUM(RawData[[#This Row],[TotalBsmtSF]],RawData[[#This Row],[1stFlrSF]],RawData[[#This Row],[2ndFlrSF]]),-2)</f>
        <v>2900</v>
      </c>
      <c r="AX210">
        <v>1947</v>
      </c>
      <c r="AY210">
        <v>0</v>
      </c>
      <c r="AZ210">
        <v>0</v>
      </c>
      <c r="BA210">
        <v>2</v>
      </c>
      <c r="BB210">
        <v>1</v>
      </c>
      <c r="BC210">
        <v>3</v>
      </c>
      <c r="BD210">
        <v>1</v>
      </c>
      <c r="BE210" t="s">
        <v>97</v>
      </c>
      <c r="BF210">
        <v>8</v>
      </c>
      <c r="BG210" t="s">
        <v>107</v>
      </c>
      <c r="BH210">
        <v>1</v>
      </c>
      <c r="BI210" t="s">
        <v>97</v>
      </c>
      <c r="BJ210" t="s">
        <v>108</v>
      </c>
      <c r="BK210">
        <v>2004</v>
      </c>
      <c r="BL210" t="s">
        <v>109</v>
      </c>
      <c r="BM210">
        <v>2</v>
      </c>
      <c r="BN210">
        <v>678</v>
      </c>
      <c r="BO210" t="s">
        <v>98</v>
      </c>
      <c r="BP210" t="s">
        <v>98</v>
      </c>
      <c r="BQ210" t="s">
        <v>105</v>
      </c>
      <c r="BR210">
        <v>0</v>
      </c>
      <c r="BS210">
        <v>136</v>
      </c>
      <c r="BT210">
        <v>0</v>
      </c>
      <c r="BU210">
        <v>0</v>
      </c>
      <c r="BV210">
        <v>0</v>
      </c>
      <c r="BW210">
        <v>0</v>
      </c>
      <c r="BX210" t="s">
        <v>83</v>
      </c>
      <c r="BY210" t="s">
        <v>163</v>
      </c>
      <c r="BZ210" t="s">
        <v>83</v>
      </c>
      <c r="CA210">
        <v>0</v>
      </c>
      <c r="CB210">
        <v>5</v>
      </c>
      <c r="CC210">
        <v>2010</v>
      </c>
      <c r="CD210" t="s">
        <v>110</v>
      </c>
      <c r="CE210" t="s">
        <v>111</v>
      </c>
      <c r="CF210" s="8">
        <v>254900</v>
      </c>
      <c r="CG210" s="8">
        <f>RawData[[#This Row],[SalePrice]]/RawData[[#This Row],[TotalSF Rounded]]</f>
        <v>87.896551724137936</v>
      </c>
      <c r="CH210" s="8">
        <f>ROUND(RawData[[#This Row],[$/sqft]],-1)</f>
        <v>90</v>
      </c>
    </row>
    <row r="211" spans="1:86" x14ac:dyDescent="0.2">
      <c r="A211">
        <v>708</v>
      </c>
      <c r="B211">
        <v>120</v>
      </c>
      <c r="C211" t="s">
        <v>81</v>
      </c>
      <c r="D211">
        <v>48</v>
      </c>
      <c r="E211">
        <v>6240</v>
      </c>
      <c r="F211" s="19">
        <f>ROUND((RawData[[#This Row],[LotArea]]/43560), 2)</f>
        <v>0.14000000000000001</v>
      </c>
      <c r="G211" t="s">
        <v>82</v>
      </c>
      <c r="H211" t="s">
        <v>83</v>
      </c>
      <c r="I211" t="s">
        <v>84</v>
      </c>
      <c r="J211" t="s">
        <v>85</v>
      </c>
      <c r="K211" t="s">
        <v>86</v>
      </c>
      <c r="L211" t="s">
        <v>87</v>
      </c>
      <c r="M211" t="s">
        <v>88</v>
      </c>
      <c r="N211" t="s">
        <v>154</v>
      </c>
      <c r="O211" t="s">
        <v>90</v>
      </c>
      <c r="P211" t="s">
        <v>90</v>
      </c>
      <c r="Q211" t="s">
        <v>179</v>
      </c>
      <c r="R211" t="s">
        <v>115</v>
      </c>
      <c r="S211">
        <v>8</v>
      </c>
      <c r="T211">
        <v>5</v>
      </c>
      <c r="U211">
        <v>2006</v>
      </c>
      <c r="V21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11">
        <v>2006</v>
      </c>
      <c r="X211" t="s">
        <v>152</v>
      </c>
      <c r="Y211" t="s">
        <v>94</v>
      </c>
      <c r="Z211" t="s">
        <v>116</v>
      </c>
      <c r="AA211" t="s">
        <v>116</v>
      </c>
      <c r="AB211" t="s">
        <v>96</v>
      </c>
      <c r="AC211">
        <v>176</v>
      </c>
      <c r="AD211" t="s">
        <v>97</v>
      </c>
      <c r="AE211" t="s">
        <v>98</v>
      </c>
      <c r="AF211" t="s">
        <v>99</v>
      </c>
      <c r="AG211" t="s">
        <v>97</v>
      </c>
      <c r="AH211" t="s">
        <v>98</v>
      </c>
      <c r="AI211" t="s">
        <v>100</v>
      </c>
      <c r="AJ211" t="s">
        <v>101</v>
      </c>
      <c r="AK211">
        <v>863</v>
      </c>
      <c r="AL211" t="s">
        <v>102</v>
      </c>
      <c r="AM211">
        <v>0</v>
      </c>
      <c r="AN211">
        <v>461</v>
      </c>
      <c r="AO211">
        <v>1324</v>
      </c>
      <c r="AP211" t="s">
        <v>103</v>
      </c>
      <c r="AQ211" t="s">
        <v>104</v>
      </c>
      <c r="AR211" t="s">
        <v>105</v>
      </c>
      <c r="AS211" t="s">
        <v>106</v>
      </c>
      <c r="AT211">
        <v>1324</v>
      </c>
      <c r="AU211">
        <v>0</v>
      </c>
      <c r="AV211">
        <v>0</v>
      </c>
      <c r="AW211">
        <f>ROUND(SUM(RawData[[#This Row],[TotalBsmtSF]],RawData[[#This Row],[1stFlrSF]],RawData[[#This Row],[2ndFlrSF]]),-2)</f>
        <v>2600</v>
      </c>
      <c r="AX211">
        <v>1324</v>
      </c>
      <c r="AY211">
        <v>1</v>
      </c>
      <c r="AZ211">
        <v>0</v>
      </c>
      <c r="BA211">
        <v>2</v>
      </c>
      <c r="BB211">
        <v>0</v>
      </c>
      <c r="BC211">
        <v>2</v>
      </c>
      <c r="BD211">
        <v>1</v>
      </c>
      <c r="BE211" t="s">
        <v>97</v>
      </c>
      <c r="BF211">
        <v>6</v>
      </c>
      <c r="BG211" t="s">
        <v>107</v>
      </c>
      <c r="BH211">
        <v>1</v>
      </c>
      <c r="BI211" t="s">
        <v>97</v>
      </c>
      <c r="BJ211" t="s">
        <v>108</v>
      </c>
      <c r="BK211">
        <v>2006</v>
      </c>
      <c r="BL211" t="s">
        <v>157</v>
      </c>
      <c r="BM211">
        <v>2</v>
      </c>
      <c r="BN211">
        <v>550</v>
      </c>
      <c r="BO211" t="s">
        <v>98</v>
      </c>
      <c r="BP211" t="s">
        <v>98</v>
      </c>
      <c r="BQ211" t="s">
        <v>105</v>
      </c>
      <c r="BR211">
        <v>192</v>
      </c>
      <c r="BS211">
        <v>38</v>
      </c>
      <c r="BT211">
        <v>0</v>
      </c>
      <c r="BU211">
        <v>0</v>
      </c>
      <c r="BV211">
        <v>0</v>
      </c>
      <c r="BW211">
        <v>0</v>
      </c>
      <c r="BX211" t="s">
        <v>83</v>
      </c>
      <c r="BY211" t="s">
        <v>83</v>
      </c>
      <c r="BZ211" t="s">
        <v>83</v>
      </c>
      <c r="CA211">
        <v>0</v>
      </c>
      <c r="CB211">
        <v>12</v>
      </c>
      <c r="CC211">
        <v>2009</v>
      </c>
      <c r="CD211" t="s">
        <v>110</v>
      </c>
      <c r="CE211" t="s">
        <v>111</v>
      </c>
      <c r="CF211" s="8">
        <v>254000</v>
      </c>
      <c r="CG211" s="8">
        <f>RawData[[#This Row],[SalePrice]]/RawData[[#This Row],[TotalSF Rounded]]</f>
        <v>97.692307692307693</v>
      </c>
      <c r="CH211" s="8">
        <f>ROUND(RawData[[#This Row],[$/sqft]],-1)</f>
        <v>100</v>
      </c>
    </row>
    <row r="212" spans="1:86" x14ac:dyDescent="0.2">
      <c r="A212">
        <v>582</v>
      </c>
      <c r="B212">
        <v>20</v>
      </c>
      <c r="C212" t="s">
        <v>81</v>
      </c>
      <c r="D212">
        <v>98</v>
      </c>
      <c r="E212">
        <v>12704</v>
      </c>
      <c r="F212" s="19">
        <f>ROUND((RawData[[#This Row],[LotArea]]/43560), 2)</f>
        <v>0.28999999999999998</v>
      </c>
      <c r="G212" t="s">
        <v>82</v>
      </c>
      <c r="H212" t="s">
        <v>83</v>
      </c>
      <c r="I212" t="s">
        <v>84</v>
      </c>
      <c r="J212" t="s">
        <v>85</v>
      </c>
      <c r="K212" t="s">
        <v>86</v>
      </c>
      <c r="L212" t="s">
        <v>87</v>
      </c>
      <c r="M212" t="s">
        <v>88</v>
      </c>
      <c r="N212" t="s">
        <v>154</v>
      </c>
      <c r="O212" t="s">
        <v>90</v>
      </c>
      <c r="P212" t="s">
        <v>90</v>
      </c>
      <c r="Q212" t="s">
        <v>91</v>
      </c>
      <c r="R212" t="s">
        <v>115</v>
      </c>
      <c r="S212">
        <v>8</v>
      </c>
      <c r="T212">
        <v>5</v>
      </c>
      <c r="U212">
        <v>2008</v>
      </c>
      <c r="V21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12">
        <v>2009</v>
      </c>
      <c r="X212" t="s">
        <v>152</v>
      </c>
      <c r="Y212" t="s">
        <v>94</v>
      </c>
      <c r="Z212" t="s">
        <v>95</v>
      </c>
      <c r="AA212" t="s">
        <v>95</v>
      </c>
      <c r="AB212" t="s">
        <v>96</v>
      </c>
      <c r="AC212">
        <v>306</v>
      </c>
      <c r="AD212" t="s">
        <v>104</v>
      </c>
      <c r="AE212" t="s">
        <v>98</v>
      </c>
      <c r="AF212" t="s">
        <v>99</v>
      </c>
      <c r="AG212" t="s">
        <v>104</v>
      </c>
      <c r="AH212" t="s">
        <v>98</v>
      </c>
      <c r="AI212" t="s">
        <v>100</v>
      </c>
      <c r="AJ212" t="s">
        <v>102</v>
      </c>
      <c r="AK212">
        <v>0</v>
      </c>
      <c r="AL212" t="s">
        <v>102</v>
      </c>
      <c r="AM212">
        <v>0</v>
      </c>
      <c r="AN212">
        <v>2042</v>
      </c>
      <c r="AO212">
        <v>2042</v>
      </c>
      <c r="AP212" t="s">
        <v>103</v>
      </c>
      <c r="AQ212" t="s">
        <v>104</v>
      </c>
      <c r="AR212" t="s">
        <v>105</v>
      </c>
      <c r="AS212" t="s">
        <v>106</v>
      </c>
      <c r="AT212">
        <v>2042</v>
      </c>
      <c r="AU212">
        <v>0</v>
      </c>
      <c r="AV212">
        <v>0</v>
      </c>
      <c r="AW212">
        <f>ROUND(SUM(RawData[[#This Row],[TotalBsmtSF]],RawData[[#This Row],[1stFlrSF]],RawData[[#This Row],[2ndFlrSF]]),-2)</f>
        <v>4100</v>
      </c>
      <c r="AX212">
        <v>2042</v>
      </c>
      <c r="AY212">
        <v>0</v>
      </c>
      <c r="AZ212">
        <v>0</v>
      </c>
      <c r="BA212">
        <v>2</v>
      </c>
      <c r="BB212">
        <v>1</v>
      </c>
      <c r="BC212">
        <v>3</v>
      </c>
      <c r="BD212">
        <v>1</v>
      </c>
      <c r="BE212" t="s">
        <v>104</v>
      </c>
      <c r="BF212">
        <v>8</v>
      </c>
      <c r="BG212" t="s">
        <v>107</v>
      </c>
      <c r="BH212">
        <v>1</v>
      </c>
      <c r="BI212" t="s">
        <v>97</v>
      </c>
      <c r="BJ212" t="s">
        <v>108</v>
      </c>
      <c r="BK212">
        <v>2009</v>
      </c>
      <c r="BL212" t="s">
        <v>109</v>
      </c>
      <c r="BM212">
        <v>3</v>
      </c>
      <c r="BN212">
        <v>1390</v>
      </c>
      <c r="BO212" t="s">
        <v>98</v>
      </c>
      <c r="BP212" t="s">
        <v>98</v>
      </c>
      <c r="BQ212" t="s">
        <v>105</v>
      </c>
      <c r="BR212">
        <v>0</v>
      </c>
      <c r="BS212">
        <v>90</v>
      </c>
      <c r="BT212">
        <v>0</v>
      </c>
      <c r="BU212">
        <v>0</v>
      </c>
      <c r="BV212">
        <v>0</v>
      </c>
      <c r="BW212">
        <v>0</v>
      </c>
      <c r="BX212" t="s">
        <v>83</v>
      </c>
      <c r="BY212" t="s">
        <v>83</v>
      </c>
      <c r="BZ212" t="s">
        <v>83</v>
      </c>
      <c r="CA212">
        <v>0</v>
      </c>
      <c r="CB212">
        <v>8</v>
      </c>
      <c r="CC212">
        <v>2009</v>
      </c>
      <c r="CD212" t="s">
        <v>158</v>
      </c>
      <c r="CE212" t="s">
        <v>159</v>
      </c>
      <c r="CF212" s="8">
        <v>253293</v>
      </c>
      <c r="CG212" s="8">
        <f>RawData[[#This Row],[SalePrice]]/RawData[[#This Row],[TotalSF Rounded]]</f>
        <v>61.77878048780488</v>
      </c>
      <c r="CH212" s="8">
        <f>ROUND(RawData[[#This Row],[$/sqft]],-1)</f>
        <v>60</v>
      </c>
    </row>
    <row r="213" spans="1:86" x14ac:dyDescent="0.2">
      <c r="A213">
        <v>938</v>
      </c>
      <c r="B213">
        <v>60</v>
      </c>
      <c r="C213" t="s">
        <v>81</v>
      </c>
      <c r="D213">
        <v>75</v>
      </c>
      <c r="E213">
        <v>9675</v>
      </c>
      <c r="F213" s="19">
        <f>ROUND((RawData[[#This Row],[LotArea]]/43560), 2)</f>
        <v>0.22</v>
      </c>
      <c r="G213" t="s">
        <v>82</v>
      </c>
      <c r="H213" t="s">
        <v>83</v>
      </c>
      <c r="I213" t="s">
        <v>84</v>
      </c>
      <c r="J213" t="s">
        <v>85</v>
      </c>
      <c r="K213" t="s">
        <v>86</v>
      </c>
      <c r="L213" t="s">
        <v>87</v>
      </c>
      <c r="M213" t="s">
        <v>88</v>
      </c>
      <c r="N213" t="s">
        <v>136</v>
      </c>
      <c r="O213" t="s">
        <v>90</v>
      </c>
      <c r="P213" t="s">
        <v>90</v>
      </c>
      <c r="Q213" t="s">
        <v>91</v>
      </c>
      <c r="R213" t="s">
        <v>92</v>
      </c>
      <c r="S213">
        <v>7</v>
      </c>
      <c r="T213">
        <v>5</v>
      </c>
      <c r="U213">
        <v>2005</v>
      </c>
      <c r="V21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13">
        <v>2005</v>
      </c>
      <c r="X213" t="s">
        <v>93</v>
      </c>
      <c r="Y213" t="s">
        <v>94</v>
      </c>
      <c r="Z213" t="s">
        <v>95</v>
      </c>
      <c r="AA213" t="s">
        <v>95</v>
      </c>
      <c r="AB213" t="s">
        <v>117</v>
      </c>
      <c r="AC213">
        <v>0</v>
      </c>
      <c r="AD213" t="s">
        <v>97</v>
      </c>
      <c r="AE213" t="s">
        <v>98</v>
      </c>
      <c r="AF213" t="s">
        <v>99</v>
      </c>
      <c r="AG213" t="s">
        <v>97</v>
      </c>
      <c r="AH213" t="s">
        <v>98</v>
      </c>
      <c r="AI213" t="s">
        <v>121</v>
      </c>
      <c r="AJ213" t="s">
        <v>101</v>
      </c>
      <c r="AK213">
        <v>341</v>
      </c>
      <c r="AL213" t="s">
        <v>102</v>
      </c>
      <c r="AM213">
        <v>0</v>
      </c>
      <c r="AN213">
        <v>772</v>
      </c>
      <c r="AO213">
        <v>1113</v>
      </c>
      <c r="AP213" t="s">
        <v>103</v>
      </c>
      <c r="AQ213" t="s">
        <v>104</v>
      </c>
      <c r="AR213" t="s">
        <v>105</v>
      </c>
      <c r="AS213" t="s">
        <v>106</v>
      </c>
      <c r="AT213">
        <v>1113</v>
      </c>
      <c r="AU213">
        <v>858</v>
      </c>
      <c r="AV213">
        <v>0</v>
      </c>
      <c r="AW213">
        <f>ROUND(SUM(RawData[[#This Row],[TotalBsmtSF]],RawData[[#This Row],[1stFlrSF]],RawData[[#This Row],[2ndFlrSF]]),-2)</f>
        <v>3100</v>
      </c>
      <c r="AX213">
        <v>1971</v>
      </c>
      <c r="AY213">
        <v>0</v>
      </c>
      <c r="AZ213">
        <v>0</v>
      </c>
      <c r="BA213">
        <v>2</v>
      </c>
      <c r="BB213">
        <v>1</v>
      </c>
      <c r="BC213">
        <v>3</v>
      </c>
      <c r="BD213">
        <v>1</v>
      </c>
      <c r="BE213" t="s">
        <v>97</v>
      </c>
      <c r="BF213">
        <v>8</v>
      </c>
      <c r="BG213" t="s">
        <v>107</v>
      </c>
      <c r="BH213">
        <v>1</v>
      </c>
      <c r="BI213" t="s">
        <v>97</v>
      </c>
      <c r="BJ213" t="s">
        <v>108</v>
      </c>
      <c r="BK213">
        <v>2005</v>
      </c>
      <c r="BL213" t="s">
        <v>109</v>
      </c>
      <c r="BM213">
        <v>2</v>
      </c>
      <c r="BN213">
        <v>689</v>
      </c>
      <c r="BO213" t="s">
        <v>98</v>
      </c>
      <c r="BP213" t="s">
        <v>98</v>
      </c>
      <c r="BQ213" t="s">
        <v>105</v>
      </c>
      <c r="BR213">
        <v>0</v>
      </c>
      <c r="BS213">
        <v>48</v>
      </c>
      <c r="BT213">
        <v>0</v>
      </c>
      <c r="BU213">
        <v>0</v>
      </c>
      <c r="BV213">
        <v>0</v>
      </c>
      <c r="BW213">
        <v>0</v>
      </c>
      <c r="BX213" t="s">
        <v>83</v>
      </c>
      <c r="BY213" t="s">
        <v>83</v>
      </c>
      <c r="BZ213" t="s">
        <v>83</v>
      </c>
      <c r="CA213">
        <v>0</v>
      </c>
      <c r="CB213">
        <v>2</v>
      </c>
      <c r="CC213">
        <v>2009</v>
      </c>
      <c r="CD213" t="s">
        <v>110</v>
      </c>
      <c r="CE213" t="s">
        <v>111</v>
      </c>
      <c r="CF213" s="8">
        <v>253000</v>
      </c>
      <c r="CG213" s="8">
        <f>RawData[[#This Row],[SalePrice]]/RawData[[#This Row],[TotalSF Rounded]]</f>
        <v>81.612903225806448</v>
      </c>
      <c r="CH213" s="8">
        <f>ROUND(RawData[[#This Row],[$/sqft]],-1)</f>
        <v>80</v>
      </c>
    </row>
    <row r="214" spans="1:86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s="19">
        <f>ROUND((RawData[[#This Row],[LotArea]]/43560), 2)</f>
        <v>0.2</v>
      </c>
      <c r="G214" t="s">
        <v>82</v>
      </c>
      <c r="H214" t="s">
        <v>83</v>
      </c>
      <c r="I214" t="s">
        <v>84</v>
      </c>
      <c r="J214" t="s">
        <v>85</v>
      </c>
      <c r="K214" t="s">
        <v>86</v>
      </c>
      <c r="L214" t="s">
        <v>87</v>
      </c>
      <c r="M214" t="s">
        <v>88</v>
      </c>
      <c r="N214" t="s">
        <v>136</v>
      </c>
      <c r="O214" t="s">
        <v>90</v>
      </c>
      <c r="P214" t="s">
        <v>90</v>
      </c>
      <c r="Q214" t="s">
        <v>91</v>
      </c>
      <c r="R214" t="s">
        <v>92</v>
      </c>
      <c r="S214">
        <v>7</v>
      </c>
      <c r="T214">
        <v>5</v>
      </c>
      <c r="U214">
        <v>2009</v>
      </c>
      <c r="V21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14">
        <v>2009</v>
      </c>
      <c r="X214" t="s">
        <v>93</v>
      </c>
      <c r="Y214" t="s">
        <v>94</v>
      </c>
      <c r="Z214" t="s">
        <v>95</v>
      </c>
      <c r="AA214" t="s">
        <v>95</v>
      </c>
      <c r="AB214" t="s">
        <v>117</v>
      </c>
      <c r="AC214">
        <v>0</v>
      </c>
      <c r="AD214" t="s">
        <v>98</v>
      </c>
      <c r="AE214" t="s">
        <v>98</v>
      </c>
      <c r="AF214" t="s">
        <v>99</v>
      </c>
      <c r="AG214" t="s">
        <v>97</v>
      </c>
      <c r="AH214" t="s">
        <v>98</v>
      </c>
      <c r="AI214" t="s">
        <v>100</v>
      </c>
      <c r="AJ214" t="s">
        <v>101</v>
      </c>
      <c r="AK214">
        <v>822</v>
      </c>
      <c r="AL214" t="s">
        <v>102</v>
      </c>
      <c r="AM214">
        <v>0</v>
      </c>
      <c r="AN214">
        <v>78</v>
      </c>
      <c r="AO214">
        <v>900</v>
      </c>
      <c r="AP214" t="s">
        <v>103</v>
      </c>
      <c r="AQ214" t="s">
        <v>104</v>
      </c>
      <c r="AR214" t="s">
        <v>105</v>
      </c>
      <c r="AS214" t="s">
        <v>106</v>
      </c>
      <c r="AT214">
        <v>932</v>
      </c>
      <c r="AU214">
        <v>920</v>
      </c>
      <c r="AV214">
        <v>0</v>
      </c>
      <c r="AW214">
        <f>ROUND(SUM(RawData[[#This Row],[TotalBsmtSF]],RawData[[#This Row],[1stFlrSF]],RawData[[#This Row],[2ndFlrSF]]),-2)</f>
        <v>2800</v>
      </c>
      <c r="AX214">
        <v>1852</v>
      </c>
      <c r="AY214">
        <v>1</v>
      </c>
      <c r="AZ214">
        <v>0</v>
      </c>
      <c r="BA214">
        <v>2</v>
      </c>
      <c r="BB214">
        <v>1</v>
      </c>
      <c r="BC214">
        <v>3</v>
      </c>
      <c r="BD214">
        <v>1</v>
      </c>
      <c r="BE214" t="s">
        <v>97</v>
      </c>
      <c r="BF214">
        <v>7</v>
      </c>
      <c r="BG214" t="s">
        <v>107</v>
      </c>
      <c r="BH214">
        <v>1</v>
      </c>
      <c r="BI214" t="s">
        <v>98</v>
      </c>
      <c r="BJ214" t="s">
        <v>108</v>
      </c>
      <c r="BK214">
        <v>2009</v>
      </c>
      <c r="BL214" t="s">
        <v>109</v>
      </c>
      <c r="BM214">
        <v>2</v>
      </c>
      <c r="BN214">
        <v>644</v>
      </c>
      <c r="BO214" t="s">
        <v>98</v>
      </c>
      <c r="BP214" t="s">
        <v>98</v>
      </c>
      <c r="BQ214" t="s">
        <v>105</v>
      </c>
      <c r="BR214">
        <v>168</v>
      </c>
      <c r="BS214">
        <v>108</v>
      </c>
      <c r="BT214">
        <v>0</v>
      </c>
      <c r="BU214">
        <v>0</v>
      </c>
      <c r="BV214">
        <v>0</v>
      </c>
      <c r="BW214">
        <v>0</v>
      </c>
      <c r="BX214" t="s">
        <v>83</v>
      </c>
      <c r="BY214" t="s">
        <v>83</v>
      </c>
      <c r="BZ214" t="s">
        <v>83</v>
      </c>
      <c r="CA214">
        <v>0</v>
      </c>
      <c r="CB214">
        <v>7</v>
      </c>
      <c r="CC214">
        <v>2009</v>
      </c>
      <c r="CD214" t="s">
        <v>158</v>
      </c>
      <c r="CE214" t="s">
        <v>159</v>
      </c>
      <c r="CF214" s="8">
        <v>252678</v>
      </c>
      <c r="CG214" s="8">
        <f>RawData[[#This Row],[SalePrice]]/RawData[[#This Row],[TotalSF Rounded]]</f>
        <v>90.242142857142852</v>
      </c>
      <c r="CH214" s="8">
        <f>ROUND(RawData[[#This Row],[$/sqft]],-1)</f>
        <v>90</v>
      </c>
    </row>
    <row r="215" spans="1:86" x14ac:dyDescent="0.2">
      <c r="A215">
        <v>1088</v>
      </c>
      <c r="B215">
        <v>60</v>
      </c>
      <c r="C215" t="s">
        <v>192</v>
      </c>
      <c r="D215">
        <v>85</v>
      </c>
      <c r="E215">
        <v>10574</v>
      </c>
      <c r="F215" s="19">
        <f>ROUND((RawData[[#This Row],[LotArea]]/43560), 2)</f>
        <v>0.24</v>
      </c>
      <c r="G215" t="s">
        <v>82</v>
      </c>
      <c r="H215" t="s">
        <v>83</v>
      </c>
      <c r="I215" t="s">
        <v>84</v>
      </c>
      <c r="J215" t="s">
        <v>85</v>
      </c>
      <c r="K215" t="s">
        <v>86</v>
      </c>
      <c r="L215" t="s">
        <v>87</v>
      </c>
      <c r="M215" t="s">
        <v>88</v>
      </c>
      <c r="N215" t="s">
        <v>136</v>
      </c>
      <c r="O215" t="s">
        <v>90</v>
      </c>
      <c r="P215" t="s">
        <v>90</v>
      </c>
      <c r="Q215" t="s">
        <v>91</v>
      </c>
      <c r="R215" t="s">
        <v>92</v>
      </c>
      <c r="S215">
        <v>8</v>
      </c>
      <c r="T215">
        <v>5</v>
      </c>
      <c r="U215">
        <v>2005</v>
      </c>
      <c r="V21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15">
        <v>2006</v>
      </c>
      <c r="X215" t="s">
        <v>93</v>
      </c>
      <c r="Y215" t="s">
        <v>94</v>
      </c>
      <c r="Z215" t="s">
        <v>95</v>
      </c>
      <c r="AA215" t="s">
        <v>95</v>
      </c>
      <c r="AB215" t="s">
        <v>117</v>
      </c>
      <c r="AC215">
        <v>0</v>
      </c>
      <c r="AD215" t="s">
        <v>97</v>
      </c>
      <c r="AE215" t="s">
        <v>98</v>
      </c>
      <c r="AF215" t="s">
        <v>99</v>
      </c>
      <c r="AG215" t="s">
        <v>97</v>
      </c>
      <c r="AH215" t="s">
        <v>98</v>
      </c>
      <c r="AI215" t="s">
        <v>121</v>
      </c>
      <c r="AJ215" t="s">
        <v>102</v>
      </c>
      <c r="AK215">
        <v>0</v>
      </c>
      <c r="AL215" t="s">
        <v>102</v>
      </c>
      <c r="AM215">
        <v>0</v>
      </c>
      <c r="AN215">
        <v>1082</v>
      </c>
      <c r="AO215">
        <v>1082</v>
      </c>
      <c r="AP215" t="s">
        <v>103</v>
      </c>
      <c r="AQ215" t="s">
        <v>104</v>
      </c>
      <c r="AR215" t="s">
        <v>105</v>
      </c>
      <c r="AS215" t="s">
        <v>106</v>
      </c>
      <c r="AT215">
        <v>1082</v>
      </c>
      <c r="AU215">
        <v>871</v>
      </c>
      <c r="AV215">
        <v>0</v>
      </c>
      <c r="AW215">
        <f>ROUND(SUM(RawData[[#This Row],[TotalBsmtSF]],RawData[[#This Row],[1stFlrSF]],RawData[[#This Row],[2ndFlrSF]]),-2)</f>
        <v>3000</v>
      </c>
      <c r="AX215">
        <v>1953</v>
      </c>
      <c r="AY215">
        <v>0</v>
      </c>
      <c r="AZ215">
        <v>0</v>
      </c>
      <c r="BA215">
        <v>2</v>
      </c>
      <c r="BB215">
        <v>1</v>
      </c>
      <c r="BC215">
        <v>3</v>
      </c>
      <c r="BD215">
        <v>1</v>
      </c>
      <c r="BE215" t="s">
        <v>97</v>
      </c>
      <c r="BF215">
        <v>9</v>
      </c>
      <c r="BG215" t="s">
        <v>107</v>
      </c>
      <c r="BH215">
        <v>1</v>
      </c>
      <c r="BI215" t="s">
        <v>97</v>
      </c>
      <c r="BJ215" t="s">
        <v>108</v>
      </c>
      <c r="BK215">
        <v>2005</v>
      </c>
      <c r="BL215" t="s">
        <v>109</v>
      </c>
      <c r="BM215">
        <v>3</v>
      </c>
      <c r="BN215">
        <v>1043</v>
      </c>
      <c r="BO215" t="s">
        <v>98</v>
      </c>
      <c r="BP215" t="s">
        <v>98</v>
      </c>
      <c r="BQ215" t="s">
        <v>105</v>
      </c>
      <c r="BR215">
        <v>160</v>
      </c>
      <c r="BS215">
        <v>50</v>
      </c>
      <c r="BT215">
        <v>0</v>
      </c>
      <c r="BU215">
        <v>0</v>
      </c>
      <c r="BV215">
        <v>0</v>
      </c>
      <c r="BW215">
        <v>0</v>
      </c>
      <c r="BX215" t="s">
        <v>83</v>
      </c>
      <c r="BY215" t="s">
        <v>83</v>
      </c>
      <c r="BZ215" t="s">
        <v>83</v>
      </c>
      <c r="CA215">
        <v>0</v>
      </c>
      <c r="CB215">
        <v>5</v>
      </c>
      <c r="CC215">
        <v>2009</v>
      </c>
      <c r="CD215" t="s">
        <v>110</v>
      </c>
      <c r="CE215" t="s">
        <v>111</v>
      </c>
      <c r="CF215" s="8">
        <v>252000</v>
      </c>
      <c r="CG215" s="8">
        <f>RawData[[#This Row],[SalePrice]]/RawData[[#This Row],[TotalSF Rounded]]</f>
        <v>84</v>
      </c>
      <c r="CH215" s="8">
        <f>ROUND(RawData[[#This Row],[$/sqft]],-1)</f>
        <v>80</v>
      </c>
    </row>
    <row r="216" spans="1:86" x14ac:dyDescent="0.2">
      <c r="A216">
        <v>475</v>
      </c>
      <c r="B216">
        <v>120</v>
      </c>
      <c r="C216" t="s">
        <v>81</v>
      </c>
      <c r="D216">
        <v>41</v>
      </c>
      <c r="E216">
        <v>5330</v>
      </c>
      <c r="F216" s="19">
        <f>ROUND((RawData[[#This Row],[LotArea]]/43560), 2)</f>
        <v>0.12</v>
      </c>
      <c r="G216" t="s">
        <v>82</v>
      </c>
      <c r="H216" t="s">
        <v>83</v>
      </c>
      <c r="I216" t="s">
        <v>84</v>
      </c>
      <c r="J216" t="s">
        <v>85</v>
      </c>
      <c r="K216" t="s">
        <v>86</v>
      </c>
      <c r="L216" t="s">
        <v>87</v>
      </c>
      <c r="M216" t="s">
        <v>88</v>
      </c>
      <c r="N216" t="s">
        <v>200</v>
      </c>
      <c r="O216" t="s">
        <v>90</v>
      </c>
      <c r="P216" t="s">
        <v>90</v>
      </c>
      <c r="Q216" t="s">
        <v>179</v>
      </c>
      <c r="R216" t="s">
        <v>115</v>
      </c>
      <c r="S216">
        <v>8</v>
      </c>
      <c r="T216">
        <v>5</v>
      </c>
      <c r="U216">
        <v>2000</v>
      </c>
      <c r="V21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16">
        <v>2000</v>
      </c>
      <c r="X216" t="s">
        <v>93</v>
      </c>
      <c r="Y216" t="s">
        <v>94</v>
      </c>
      <c r="Z216" t="s">
        <v>180</v>
      </c>
      <c r="AA216" t="s">
        <v>181</v>
      </c>
      <c r="AB216" t="s">
        <v>117</v>
      </c>
      <c r="AC216">
        <v>0</v>
      </c>
      <c r="AD216" t="s">
        <v>97</v>
      </c>
      <c r="AE216" t="s">
        <v>98</v>
      </c>
      <c r="AF216" t="s">
        <v>99</v>
      </c>
      <c r="AG216" t="s">
        <v>97</v>
      </c>
      <c r="AH216" t="s">
        <v>98</v>
      </c>
      <c r="AI216" t="s">
        <v>130</v>
      </c>
      <c r="AJ216" t="s">
        <v>101</v>
      </c>
      <c r="AK216">
        <v>1196</v>
      </c>
      <c r="AL216" t="s">
        <v>102</v>
      </c>
      <c r="AM216">
        <v>0</v>
      </c>
      <c r="AN216">
        <v>298</v>
      </c>
      <c r="AO216">
        <v>1494</v>
      </c>
      <c r="AP216" t="s">
        <v>103</v>
      </c>
      <c r="AQ216" t="s">
        <v>104</v>
      </c>
      <c r="AR216" t="s">
        <v>105</v>
      </c>
      <c r="AS216" t="s">
        <v>106</v>
      </c>
      <c r="AT216">
        <v>1652</v>
      </c>
      <c r="AU216">
        <v>0</v>
      </c>
      <c r="AV216">
        <v>0</v>
      </c>
      <c r="AW216">
        <f>ROUND(SUM(RawData[[#This Row],[TotalBsmtSF]],RawData[[#This Row],[1stFlrSF]],RawData[[#This Row],[2ndFlrSF]]),-2)</f>
        <v>3100</v>
      </c>
      <c r="AX216">
        <v>1652</v>
      </c>
      <c r="AY216">
        <v>1</v>
      </c>
      <c r="AZ216">
        <v>0</v>
      </c>
      <c r="BA216">
        <v>2</v>
      </c>
      <c r="BB216">
        <v>0</v>
      </c>
      <c r="BC216">
        <v>2</v>
      </c>
      <c r="BD216">
        <v>1</v>
      </c>
      <c r="BE216" t="s">
        <v>104</v>
      </c>
      <c r="BF216">
        <v>6</v>
      </c>
      <c r="BG216" t="s">
        <v>107</v>
      </c>
      <c r="BH216">
        <v>0</v>
      </c>
      <c r="BI216" t="s">
        <v>83</v>
      </c>
      <c r="BJ216" t="s">
        <v>108</v>
      </c>
      <c r="BK216">
        <v>2000</v>
      </c>
      <c r="BL216" t="s">
        <v>109</v>
      </c>
      <c r="BM216">
        <v>2</v>
      </c>
      <c r="BN216">
        <v>499</v>
      </c>
      <c r="BO216" t="s">
        <v>98</v>
      </c>
      <c r="BP216" t="s">
        <v>98</v>
      </c>
      <c r="BQ216" t="s">
        <v>105</v>
      </c>
      <c r="BR216">
        <v>96</v>
      </c>
      <c r="BS216">
        <v>48</v>
      </c>
      <c r="BT216">
        <v>0</v>
      </c>
      <c r="BU216">
        <v>0</v>
      </c>
      <c r="BV216">
        <v>0</v>
      </c>
      <c r="BW216">
        <v>0</v>
      </c>
      <c r="BX216" t="s">
        <v>83</v>
      </c>
      <c r="BY216" t="s">
        <v>83</v>
      </c>
      <c r="BZ216" t="s">
        <v>83</v>
      </c>
      <c r="CA216">
        <v>0</v>
      </c>
      <c r="CB216">
        <v>8</v>
      </c>
      <c r="CC216">
        <v>2007</v>
      </c>
      <c r="CD216" t="s">
        <v>110</v>
      </c>
      <c r="CE216" t="s">
        <v>111</v>
      </c>
      <c r="CF216" s="8">
        <v>251000</v>
      </c>
      <c r="CG216" s="8">
        <f>RawData[[#This Row],[SalePrice]]/RawData[[#This Row],[TotalSF Rounded]]</f>
        <v>80.967741935483872</v>
      </c>
      <c r="CH216" s="8">
        <f>ROUND(RawData[[#This Row],[$/sqft]],-1)</f>
        <v>80</v>
      </c>
    </row>
    <row r="217" spans="1:86" x14ac:dyDescent="0.2">
      <c r="A217">
        <v>865</v>
      </c>
      <c r="B217">
        <v>20</v>
      </c>
      <c r="C217" t="s">
        <v>192</v>
      </c>
      <c r="D217">
        <v>72</v>
      </c>
      <c r="E217">
        <v>8640</v>
      </c>
      <c r="F217" s="19">
        <f>ROUND((RawData[[#This Row],[LotArea]]/43560), 2)</f>
        <v>0.2</v>
      </c>
      <c r="G217" t="s">
        <v>82</v>
      </c>
      <c r="H217" t="s">
        <v>83</v>
      </c>
      <c r="I217" t="s">
        <v>84</v>
      </c>
      <c r="J217" t="s">
        <v>85</v>
      </c>
      <c r="K217" t="s">
        <v>86</v>
      </c>
      <c r="L217" t="s">
        <v>87</v>
      </c>
      <c r="M217" t="s">
        <v>88</v>
      </c>
      <c r="N217" t="s">
        <v>136</v>
      </c>
      <c r="O217" t="s">
        <v>90</v>
      </c>
      <c r="P217" t="s">
        <v>90</v>
      </c>
      <c r="Q217" t="s">
        <v>91</v>
      </c>
      <c r="R217" t="s">
        <v>115</v>
      </c>
      <c r="S217">
        <v>7</v>
      </c>
      <c r="T217">
        <v>5</v>
      </c>
      <c r="U217">
        <v>2007</v>
      </c>
      <c r="V21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17">
        <v>2008</v>
      </c>
      <c r="X217" t="s">
        <v>93</v>
      </c>
      <c r="Y217" t="s">
        <v>94</v>
      </c>
      <c r="Z217" t="s">
        <v>95</v>
      </c>
      <c r="AA217" t="s">
        <v>95</v>
      </c>
      <c r="AB217" t="s">
        <v>117</v>
      </c>
      <c r="AC217">
        <v>0</v>
      </c>
      <c r="AD217" t="s">
        <v>97</v>
      </c>
      <c r="AE217" t="s">
        <v>98</v>
      </c>
      <c r="AF217" t="s">
        <v>99</v>
      </c>
      <c r="AG217" t="s">
        <v>104</v>
      </c>
      <c r="AH217" t="s">
        <v>98</v>
      </c>
      <c r="AI217" t="s">
        <v>100</v>
      </c>
      <c r="AJ217" t="s">
        <v>102</v>
      </c>
      <c r="AK217">
        <v>0</v>
      </c>
      <c r="AL217" t="s">
        <v>102</v>
      </c>
      <c r="AM217">
        <v>0</v>
      </c>
      <c r="AN217">
        <v>1372</v>
      </c>
      <c r="AO217">
        <v>1372</v>
      </c>
      <c r="AP217" t="s">
        <v>103</v>
      </c>
      <c r="AQ217" t="s">
        <v>104</v>
      </c>
      <c r="AR217" t="s">
        <v>105</v>
      </c>
      <c r="AS217" t="s">
        <v>106</v>
      </c>
      <c r="AT217">
        <v>1372</v>
      </c>
      <c r="AU217">
        <v>0</v>
      </c>
      <c r="AV217">
        <v>0</v>
      </c>
      <c r="AW217">
        <f>ROUND(SUM(RawData[[#This Row],[TotalBsmtSF]],RawData[[#This Row],[1stFlrSF]],RawData[[#This Row],[2ndFlrSF]]),-2)</f>
        <v>2700</v>
      </c>
      <c r="AX217">
        <v>1372</v>
      </c>
      <c r="AY217">
        <v>0</v>
      </c>
      <c r="AZ217">
        <v>0</v>
      </c>
      <c r="BA217">
        <v>2</v>
      </c>
      <c r="BB217">
        <v>0</v>
      </c>
      <c r="BC217">
        <v>3</v>
      </c>
      <c r="BD217">
        <v>1</v>
      </c>
      <c r="BE217" t="s">
        <v>97</v>
      </c>
      <c r="BF217">
        <v>6</v>
      </c>
      <c r="BG217" t="s">
        <v>107</v>
      </c>
      <c r="BH217">
        <v>0</v>
      </c>
      <c r="BI217" t="s">
        <v>83</v>
      </c>
      <c r="BJ217" t="s">
        <v>108</v>
      </c>
      <c r="BK217">
        <v>2008</v>
      </c>
      <c r="BL217" t="s">
        <v>157</v>
      </c>
      <c r="BM217">
        <v>2</v>
      </c>
      <c r="BN217">
        <v>529</v>
      </c>
      <c r="BO217" t="s">
        <v>98</v>
      </c>
      <c r="BP217" t="s">
        <v>98</v>
      </c>
      <c r="BQ217" t="s">
        <v>105</v>
      </c>
      <c r="BR217">
        <v>0</v>
      </c>
      <c r="BS217">
        <v>140</v>
      </c>
      <c r="BT217">
        <v>0</v>
      </c>
      <c r="BU217">
        <v>0</v>
      </c>
      <c r="BV217">
        <v>0</v>
      </c>
      <c r="BW217">
        <v>0</v>
      </c>
      <c r="BX217" t="s">
        <v>83</v>
      </c>
      <c r="BY217" t="s">
        <v>83</v>
      </c>
      <c r="BZ217" t="s">
        <v>83</v>
      </c>
      <c r="CA217">
        <v>0</v>
      </c>
      <c r="CB217">
        <v>5</v>
      </c>
      <c r="CC217">
        <v>2008</v>
      </c>
      <c r="CD217" t="s">
        <v>158</v>
      </c>
      <c r="CE217" t="s">
        <v>159</v>
      </c>
      <c r="CF217" s="8">
        <v>250580</v>
      </c>
      <c r="CG217" s="8">
        <f>RawData[[#This Row],[SalePrice]]/RawData[[#This Row],[TotalSF Rounded]]</f>
        <v>92.80740740740741</v>
      </c>
      <c r="CH217" s="8">
        <f>ROUND(RawData[[#This Row],[$/sqft]],-1)</f>
        <v>90</v>
      </c>
    </row>
    <row r="218" spans="1:86" x14ac:dyDescent="0.2">
      <c r="A218">
        <v>908</v>
      </c>
      <c r="B218">
        <v>50</v>
      </c>
      <c r="C218" t="s">
        <v>81</v>
      </c>
      <c r="D218">
        <v>86</v>
      </c>
      <c r="E218">
        <v>11500</v>
      </c>
      <c r="F218" s="19">
        <f>ROUND((RawData[[#This Row],[LotArea]]/43560), 2)</f>
        <v>0.26</v>
      </c>
      <c r="G218" t="s">
        <v>82</v>
      </c>
      <c r="H218" t="s">
        <v>83</v>
      </c>
      <c r="I218" t="s">
        <v>120</v>
      </c>
      <c r="J218" t="s">
        <v>85</v>
      </c>
      <c r="K218" t="s">
        <v>86</v>
      </c>
      <c r="L218" t="s">
        <v>87</v>
      </c>
      <c r="M218" t="s">
        <v>88</v>
      </c>
      <c r="N218" t="s">
        <v>123</v>
      </c>
      <c r="O218" t="s">
        <v>90</v>
      </c>
      <c r="P218" t="s">
        <v>90</v>
      </c>
      <c r="Q218" t="s">
        <v>91</v>
      </c>
      <c r="R218" t="s">
        <v>132</v>
      </c>
      <c r="S218">
        <v>7</v>
      </c>
      <c r="T218">
        <v>7</v>
      </c>
      <c r="U218">
        <v>1936</v>
      </c>
      <c r="V21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218">
        <v>1987</v>
      </c>
      <c r="X218" t="s">
        <v>93</v>
      </c>
      <c r="Y218" t="s">
        <v>94</v>
      </c>
      <c r="Z218" t="s">
        <v>96</v>
      </c>
      <c r="AA218" t="s">
        <v>96</v>
      </c>
      <c r="AB218" t="s">
        <v>117</v>
      </c>
      <c r="AC218">
        <v>0</v>
      </c>
      <c r="AD218" t="s">
        <v>97</v>
      </c>
      <c r="AE218" t="s">
        <v>98</v>
      </c>
      <c r="AF218" t="s">
        <v>118</v>
      </c>
      <c r="AG218" t="s">
        <v>97</v>
      </c>
      <c r="AH218" t="s">
        <v>98</v>
      </c>
      <c r="AI218" t="s">
        <v>100</v>
      </c>
      <c r="AJ218" t="s">
        <v>153</v>
      </c>
      <c r="AK218">
        <v>223</v>
      </c>
      <c r="AL218" t="s">
        <v>102</v>
      </c>
      <c r="AM218">
        <v>0</v>
      </c>
      <c r="AN218">
        <v>794</v>
      </c>
      <c r="AO218">
        <v>1017</v>
      </c>
      <c r="AP218" t="s">
        <v>103</v>
      </c>
      <c r="AQ218" t="s">
        <v>97</v>
      </c>
      <c r="AR218" t="s">
        <v>105</v>
      </c>
      <c r="AS218" t="s">
        <v>106</v>
      </c>
      <c r="AT218">
        <v>1020</v>
      </c>
      <c r="AU218">
        <v>1037</v>
      </c>
      <c r="AV218">
        <v>0</v>
      </c>
      <c r="AW218">
        <f>ROUND(SUM(RawData[[#This Row],[TotalBsmtSF]],RawData[[#This Row],[1stFlrSF]],RawData[[#This Row],[2ndFlrSF]]),-2)</f>
        <v>3100</v>
      </c>
      <c r="AX218">
        <v>2057</v>
      </c>
      <c r="AY218">
        <v>0</v>
      </c>
      <c r="AZ218">
        <v>0</v>
      </c>
      <c r="BA218">
        <v>1</v>
      </c>
      <c r="BB218">
        <v>1</v>
      </c>
      <c r="BC218">
        <v>3</v>
      </c>
      <c r="BD218">
        <v>1</v>
      </c>
      <c r="BE218" t="s">
        <v>97</v>
      </c>
      <c r="BF218">
        <v>6</v>
      </c>
      <c r="BG218" t="s">
        <v>107</v>
      </c>
      <c r="BH218">
        <v>1</v>
      </c>
      <c r="BI218" t="s">
        <v>97</v>
      </c>
      <c r="BJ218" t="s">
        <v>108</v>
      </c>
      <c r="BK218">
        <v>1936</v>
      </c>
      <c r="BL218" t="s">
        <v>157</v>
      </c>
      <c r="BM218">
        <v>1</v>
      </c>
      <c r="BN218">
        <v>180</v>
      </c>
      <c r="BO218" t="s">
        <v>147</v>
      </c>
      <c r="BP218" t="s">
        <v>98</v>
      </c>
      <c r="BQ218" t="s">
        <v>105</v>
      </c>
      <c r="BR218">
        <v>0</v>
      </c>
      <c r="BS218">
        <v>0</v>
      </c>
      <c r="BT218">
        <v>0</v>
      </c>
      <c r="BU218">
        <v>0</v>
      </c>
      <c r="BV218">
        <v>322</v>
      </c>
      <c r="BW218">
        <v>0</v>
      </c>
      <c r="BX218" t="s">
        <v>83</v>
      </c>
      <c r="BY218" t="s">
        <v>83</v>
      </c>
      <c r="BZ218" t="s">
        <v>83</v>
      </c>
      <c r="CA218">
        <v>0</v>
      </c>
      <c r="CB218">
        <v>6</v>
      </c>
      <c r="CC218">
        <v>2006</v>
      </c>
      <c r="CD218" t="s">
        <v>110</v>
      </c>
      <c r="CE218" t="s">
        <v>111</v>
      </c>
      <c r="CF218" s="8">
        <v>250000</v>
      </c>
      <c r="CG218" s="8">
        <f>RawData[[#This Row],[SalePrice]]/RawData[[#This Row],[TotalSF Rounded]]</f>
        <v>80.645161290322577</v>
      </c>
      <c r="CH218" s="8">
        <f>ROUND(RawData[[#This Row],[$/sqft]],-1)</f>
        <v>80</v>
      </c>
    </row>
    <row r="219" spans="1:86" x14ac:dyDescent="0.2">
      <c r="A219">
        <v>860</v>
      </c>
      <c r="B219">
        <v>60</v>
      </c>
      <c r="C219" t="s">
        <v>81</v>
      </c>
      <c r="D219" t="s">
        <v>83</v>
      </c>
      <c r="E219">
        <v>11029</v>
      </c>
      <c r="F219" s="19">
        <f>ROUND((RawData[[#This Row],[LotArea]]/43560), 2)</f>
        <v>0.25</v>
      </c>
      <c r="G219" t="s">
        <v>82</v>
      </c>
      <c r="H219" t="s">
        <v>83</v>
      </c>
      <c r="I219" t="s">
        <v>120</v>
      </c>
      <c r="J219" t="s">
        <v>85</v>
      </c>
      <c r="K219" t="s">
        <v>86</v>
      </c>
      <c r="L219" t="s">
        <v>122</v>
      </c>
      <c r="M219" t="s">
        <v>88</v>
      </c>
      <c r="N219" t="s">
        <v>138</v>
      </c>
      <c r="O219" t="s">
        <v>204</v>
      </c>
      <c r="P219" t="s">
        <v>90</v>
      </c>
      <c r="Q219" t="s">
        <v>91</v>
      </c>
      <c r="R219" t="s">
        <v>92</v>
      </c>
      <c r="S219">
        <v>6</v>
      </c>
      <c r="T219">
        <v>7</v>
      </c>
      <c r="U219">
        <v>1968</v>
      </c>
      <c r="V21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219">
        <v>1984</v>
      </c>
      <c r="X219" t="s">
        <v>93</v>
      </c>
      <c r="Y219" t="s">
        <v>94</v>
      </c>
      <c r="Z219" t="s">
        <v>140</v>
      </c>
      <c r="AA219" t="s">
        <v>140</v>
      </c>
      <c r="AB219" t="s">
        <v>96</v>
      </c>
      <c r="AC219">
        <v>220</v>
      </c>
      <c r="AD219" t="s">
        <v>98</v>
      </c>
      <c r="AE219" t="s">
        <v>98</v>
      </c>
      <c r="AF219" t="s">
        <v>118</v>
      </c>
      <c r="AG219" t="s">
        <v>98</v>
      </c>
      <c r="AH219" t="s">
        <v>98</v>
      </c>
      <c r="AI219" t="s">
        <v>121</v>
      </c>
      <c r="AJ219" t="s">
        <v>141</v>
      </c>
      <c r="AK219">
        <v>619</v>
      </c>
      <c r="AL219" t="s">
        <v>102</v>
      </c>
      <c r="AM219">
        <v>0</v>
      </c>
      <c r="AN219">
        <v>435</v>
      </c>
      <c r="AO219">
        <v>1054</v>
      </c>
      <c r="AP219" t="s">
        <v>103</v>
      </c>
      <c r="AQ219" t="s">
        <v>98</v>
      </c>
      <c r="AR219" t="s">
        <v>105</v>
      </c>
      <c r="AS219" t="s">
        <v>106</v>
      </c>
      <c r="AT219">
        <v>1512</v>
      </c>
      <c r="AU219">
        <v>1142</v>
      </c>
      <c r="AV219">
        <v>0</v>
      </c>
      <c r="AW219">
        <f>ROUND(SUM(RawData[[#This Row],[TotalBsmtSF]],RawData[[#This Row],[1stFlrSF]],RawData[[#This Row],[2ndFlrSF]]),-2)</f>
        <v>3700</v>
      </c>
      <c r="AX219">
        <v>2654</v>
      </c>
      <c r="AY219">
        <v>1</v>
      </c>
      <c r="AZ219">
        <v>0</v>
      </c>
      <c r="BA219">
        <v>2</v>
      </c>
      <c r="BB219">
        <v>1</v>
      </c>
      <c r="BC219">
        <v>4</v>
      </c>
      <c r="BD219">
        <v>1</v>
      </c>
      <c r="BE219" t="s">
        <v>97</v>
      </c>
      <c r="BF219">
        <v>9</v>
      </c>
      <c r="BG219" t="s">
        <v>107</v>
      </c>
      <c r="BH219">
        <v>1</v>
      </c>
      <c r="BI219" t="s">
        <v>97</v>
      </c>
      <c r="BJ219" t="s">
        <v>108</v>
      </c>
      <c r="BK219">
        <v>1968</v>
      </c>
      <c r="BL219" t="s">
        <v>102</v>
      </c>
      <c r="BM219">
        <v>2</v>
      </c>
      <c r="BN219">
        <v>619</v>
      </c>
      <c r="BO219" t="s">
        <v>98</v>
      </c>
      <c r="BP219" t="s">
        <v>98</v>
      </c>
      <c r="BQ219" t="s">
        <v>105</v>
      </c>
      <c r="BR219">
        <v>0</v>
      </c>
      <c r="BS219">
        <v>65</v>
      </c>
      <c r="BT219">
        <v>0</v>
      </c>
      <c r="BU219">
        <v>0</v>
      </c>
      <c r="BV219">
        <v>222</v>
      </c>
      <c r="BW219">
        <v>0</v>
      </c>
      <c r="BX219" t="s">
        <v>83</v>
      </c>
      <c r="BY219" t="s">
        <v>83</v>
      </c>
      <c r="BZ219" t="s">
        <v>83</v>
      </c>
      <c r="CA219">
        <v>0</v>
      </c>
      <c r="CB219">
        <v>8</v>
      </c>
      <c r="CC219">
        <v>2006</v>
      </c>
      <c r="CD219" t="s">
        <v>110</v>
      </c>
      <c r="CE219" t="s">
        <v>111</v>
      </c>
      <c r="CF219" s="8">
        <v>250000</v>
      </c>
      <c r="CG219" s="8">
        <f>RawData[[#This Row],[SalePrice]]/RawData[[#This Row],[TotalSF Rounded]]</f>
        <v>67.567567567567565</v>
      </c>
      <c r="CH219" s="8">
        <f>ROUND(RawData[[#This Row],[$/sqft]],-1)</f>
        <v>70</v>
      </c>
    </row>
    <row r="220" spans="1:86" x14ac:dyDescent="0.2">
      <c r="A220">
        <v>1181</v>
      </c>
      <c r="B220">
        <v>60</v>
      </c>
      <c r="C220" t="s">
        <v>81</v>
      </c>
      <c r="D220" t="s">
        <v>83</v>
      </c>
      <c r="E220">
        <v>11170</v>
      </c>
      <c r="F220" s="19">
        <f>ROUND((RawData[[#This Row],[LotArea]]/43560), 2)</f>
        <v>0.26</v>
      </c>
      <c r="G220" t="s">
        <v>82</v>
      </c>
      <c r="H220" t="s">
        <v>83</v>
      </c>
      <c r="I220" t="s">
        <v>160</v>
      </c>
      <c r="J220" t="s">
        <v>85</v>
      </c>
      <c r="K220" t="s">
        <v>86</v>
      </c>
      <c r="L220" t="s">
        <v>122</v>
      </c>
      <c r="M220" t="s">
        <v>88</v>
      </c>
      <c r="N220" t="s">
        <v>189</v>
      </c>
      <c r="O220" t="s">
        <v>90</v>
      </c>
      <c r="P220" t="s">
        <v>90</v>
      </c>
      <c r="Q220" t="s">
        <v>91</v>
      </c>
      <c r="R220" t="s">
        <v>92</v>
      </c>
      <c r="S220">
        <v>7</v>
      </c>
      <c r="T220">
        <v>5</v>
      </c>
      <c r="U220">
        <v>1990</v>
      </c>
      <c r="V22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20">
        <v>1991</v>
      </c>
      <c r="X220" t="s">
        <v>93</v>
      </c>
      <c r="Y220" t="s">
        <v>94</v>
      </c>
      <c r="Z220" t="s">
        <v>116</v>
      </c>
      <c r="AA220" t="s">
        <v>116</v>
      </c>
      <c r="AB220" t="s">
        <v>117</v>
      </c>
      <c r="AC220">
        <v>0</v>
      </c>
      <c r="AD220" t="s">
        <v>98</v>
      </c>
      <c r="AE220" t="s">
        <v>98</v>
      </c>
      <c r="AF220" t="s">
        <v>133</v>
      </c>
      <c r="AG220" t="s">
        <v>97</v>
      </c>
      <c r="AH220" t="s">
        <v>98</v>
      </c>
      <c r="AI220" t="s">
        <v>100</v>
      </c>
      <c r="AJ220" t="s">
        <v>172</v>
      </c>
      <c r="AK220">
        <v>1216</v>
      </c>
      <c r="AL220" t="s">
        <v>102</v>
      </c>
      <c r="AM220">
        <v>0</v>
      </c>
      <c r="AN220">
        <v>0</v>
      </c>
      <c r="AO220">
        <v>1216</v>
      </c>
      <c r="AP220" t="s">
        <v>103</v>
      </c>
      <c r="AQ220" t="s">
        <v>104</v>
      </c>
      <c r="AR220" t="s">
        <v>105</v>
      </c>
      <c r="AS220" t="s">
        <v>106</v>
      </c>
      <c r="AT220">
        <v>1298</v>
      </c>
      <c r="AU220">
        <v>1216</v>
      </c>
      <c r="AV220">
        <v>0</v>
      </c>
      <c r="AW220">
        <f>ROUND(SUM(RawData[[#This Row],[TotalBsmtSF]],RawData[[#This Row],[1stFlrSF]],RawData[[#This Row],[2ndFlrSF]]),-2)</f>
        <v>3700</v>
      </c>
      <c r="AX220">
        <v>2514</v>
      </c>
      <c r="AY220">
        <v>0</v>
      </c>
      <c r="AZ220">
        <v>0</v>
      </c>
      <c r="BA220">
        <v>2</v>
      </c>
      <c r="BB220">
        <v>1</v>
      </c>
      <c r="BC220">
        <v>4</v>
      </c>
      <c r="BD220">
        <v>1</v>
      </c>
      <c r="BE220" t="s">
        <v>98</v>
      </c>
      <c r="BF220">
        <v>8</v>
      </c>
      <c r="BG220" t="s">
        <v>107</v>
      </c>
      <c r="BH220">
        <v>0</v>
      </c>
      <c r="BI220" t="s">
        <v>83</v>
      </c>
      <c r="BJ220" t="s">
        <v>108</v>
      </c>
      <c r="BK220">
        <v>1990</v>
      </c>
      <c r="BL220" t="s">
        <v>157</v>
      </c>
      <c r="BM220">
        <v>2</v>
      </c>
      <c r="BN220">
        <v>693</v>
      </c>
      <c r="BO220" t="s">
        <v>98</v>
      </c>
      <c r="BP220" t="s">
        <v>98</v>
      </c>
      <c r="BQ220" t="s">
        <v>105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 t="s">
        <v>83</v>
      </c>
      <c r="BY220" t="s">
        <v>165</v>
      </c>
      <c r="BZ220" t="s">
        <v>83</v>
      </c>
      <c r="CA220">
        <v>0</v>
      </c>
      <c r="CB220">
        <v>4</v>
      </c>
      <c r="CC220">
        <v>2006</v>
      </c>
      <c r="CD220" t="s">
        <v>110</v>
      </c>
      <c r="CE220" t="s">
        <v>111</v>
      </c>
      <c r="CF220" s="8">
        <v>250000</v>
      </c>
      <c r="CG220" s="8">
        <f>RawData[[#This Row],[SalePrice]]/RawData[[#This Row],[TotalSF Rounded]]</f>
        <v>67.567567567567565</v>
      </c>
      <c r="CH220" s="8">
        <f>ROUND(RawData[[#This Row],[$/sqft]],-1)</f>
        <v>70</v>
      </c>
    </row>
    <row r="221" spans="1:86" x14ac:dyDescent="0.2">
      <c r="A221">
        <v>5</v>
      </c>
      <c r="B221">
        <v>60</v>
      </c>
      <c r="C221" t="s">
        <v>81</v>
      </c>
      <c r="D221">
        <v>84</v>
      </c>
      <c r="E221">
        <v>14260</v>
      </c>
      <c r="F221" s="19">
        <f>ROUND((RawData[[#This Row],[LotArea]]/43560), 2)</f>
        <v>0.33</v>
      </c>
      <c r="G221" t="s">
        <v>82</v>
      </c>
      <c r="H221" t="s">
        <v>83</v>
      </c>
      <c r="I221" t="s">
        <v>120</v>
      </c>
      <c r="J221" t="s">
        <v>85</v>
      </c>
      <c r="K221" t="s">
        <v>86</v>
      </c>
      <c r="L221" t="s">
        <v>112</v>
      </c>
      <c r="M221" t="s">
        <v>88</v>
      </c>
      <c r="N221" t="s">
        <v>129</v>
      </c>
      <c r="O221" t="s">
        <v>90</v>
      </c>
      <c r="P221" t="s">
        <v>90</v>
      </c>
      <c r="Q221" t="s">
        <v>91</v>
      </c>
      <c r="R221" t="s">
        <v>92</v>
      </c>
      <c r="S221">
        <v>8</v>
      </c>
      <c r="T221">
        <v>5</v>
      </c>
      <c r="U221">
        <v>2000</v>
      </c>
      <c r="V22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21">
        <v>2000</v>
      </c>
      <c r="X221" t="s">
        <v>93</v>
      </c>
      <c r="Y221" t="s">
        <v>94</v>
      </c>
      <c r="Z221" t="s">
        <v>95</v>
      </c>
      <c r="AA221" t="s">
        <v>95</v>
      </c>
      <c r="AB221" t="s">
        <v>96</v>
      </c>
      <c r="AC221">
        <v>350</v>
      </c>
      <c r="AD221" t="s">
        <v>97</v>
      </c>
      <c r="AE221" t="s">
        <v>98</v>
      </c>
      <c r="AF221" t="s">
        <v>99</v>
      </c>
      <c r="AG221" t="s">
        <v>97</v>
      </c>
      <c r="AH221" t="s">
        <v>98</v>
      </c>
      <c r="AI221" t="s">
        <v>130</v>
      </c>
      <c r="AJ221" t="s">
        <v>101</v>
      </c>
      <c r="AK221">
        <v>655</v>
      </c>
      <c r="AL221" t="s">
        <v>102</v>
      </c>
      <c r="AM221">
        <v>0</v>
      </c>
      <c r="AN221">
        <v>490</v>
      </c>
      <c r="AO221">
        <v>1145</v>
      </c>
      <c r="AP221" t="s">
        <v>103</v>
      </c>
      <c r="AQ221" t="s">
        <v>104</v>
      </c>
      <c r="AR221" t="s">
        <v>105</v>
      </c>
      <c r="AS221" t="s">
        <v>106</v>
      </c>
      <c r="AT221">
        <v>1145</v>
      </c>
      <c r="AU221">
        <v>1053</v>
      </c>
      <c r="AV221">
        <v>0</v>
      </c>
      <c r="AW221">
        <f>ROUND(SUM(RawData[[#This Row],[TotalBsmtSF]],RawData[[#This Row],[1stFlrSF]],RawData[[#This Row],[2ndFlrSF]]),-2)</f>
        <v>3300</v>
      </c>
      <c r="AX221">
        <v>2198</v>
      </c>
      <c r="AY221">
        <v>1</v>
      </c>
      <c r="AZ221">
        <v>0</v>
      </c>
      <c r="BA221">
        <v>2</v>
      </c>
      <c r="BB221">
        <v>1</v>
      </c>
      <c r="BC221">
        <v>4</v>
      </c>
      <c r="BD221">
        <v>1</v>
      </c>
      <c r="BE221" t="s">
        <v>97</v>
      </c>
      <c r="BF221">
        <v>9</v>
      </c>
      <c r="BG221" t="s">
        <v>107</v>
      </c>
      <c r="BH221">
        <v>1</v>
      </c>
      <c r="BI221" t="s">
        <v>98</v>
      </c>
      <c r="BJ221" t="s">
        <v>108</v>
      </c>
      <c r="BK221">
        <v>2000</v>
      </c>
      <c r="BL221" t="s">
        <v>109</v>
      </c>
      <c r="BM221">
        <v>3</v>
      </c>
      <c r="BN221">
        <v>836</v>
      </c>
      <c r="BO221" t="s">
        <v>98</v>
      </c>
      <c r="BP221" t="s">
        <v>98</v>
      </c>
      <c r="BQ221" t="s">
        <v>105</v>
      </c>
      <c r="BR221">
        <v>192</v>
      </c>
      <c r="BS221">
        <v>84</v>
      </c>
      <c r="BT221">
        <v>0</v>
      </c>
      <c r="BU221">
        <v>0</v>
      </c>
      <c r="BV221">
        <v>0</v>
      </c>
      <c r="BW221">
        <v>0</v>
      </c>
      <c r="BX221" t="s">
        <v>83</v>
      </c>
      <c r="BY221" t="s">
        <v>83</v>
      </c>
      <c r="BZ221" t="s">
        <v>83</v>
      </c>
      <c r="CA221">
        <v>0</v>
      </c>
      <c r="CB221">
        <v>12</v>
      </c>
      <c r="CC221">
        <v>2008</v>
      </c>
      <c r="CD221" t="s">
        <v>110</v>
      </c>
      <c r="CE221" t="s">
        <v>111</v>
      </c>
      <c r="CF221" s="8">
        <v>250000</v>
      </c>
      <c r="CG221" s="8">
        <f>RawData[[#This Row],[SalePrice]]/RawData[[#This Row],[TotalSF Rounded]]</f>
        <v>75.757575757575751</v>
      </c>
      <c r="CH221" s="8">
        <f>ROUND(RawData[[#This Row],[$/sqft]],-1)</f>
        <v>80</v>
      </c>
    </row>
    <row r="222" spans="1:86" x14ac:dyDescent="0.2">
      <c r="A222">
        <v>106</v>
      </c>
      <c r="B222">
        <v>60</v>
      </c>
      <c r="C222" t="s">
        <v>192</v>
      </c>
      <c r="D222">
        <v>75</v>
      </c>
      <c r="E222">
        <v>9375</v>
      </c>
      <c r="F222" s="19">
        <f>ROUND((RawData[[#This Row],[LotArea]]/43560), 2)</f>
        <v>0.22</v>
      </c>
      <c r="G222" t="s">
        <v>82</v>
      </c>
      <c r="H222" t="s">
        <v>83</v>
      </c>
      <c r="I222" t="s">
        <v>84</v>
      </c>
      <c r="J222" t="s">
        <v>85</v>
      </c>
      <c r="K222" t="s">
        <v>86</v>
      </c>
      <c r="L222" t="s">
        <v>87</v>
      </c>
      <c r="M222" t="s">
        <v>88</v>
      </c>
      <c r="N222" t="s">
        <v>136</v>
      </c>
      <c r="O222" t="s">
        <v>90</v>
      </c>
      <c r="P222" t="s">
        <v>90</v>
      </c>
      <c r="Q222" t="s">
        <v>91</v>
      </c>
      <c r="R222" t="s">
        <v>92</v>
      </c>
      <c r="S222">
        <v>8</v>
      </c>
      <c r="T222">
        <v>5</v>
      </c>
      <c r="U222">
        <v>2003</v>
      </c>
      <c r="V22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22">
        <v>2004</v>
      </c>
      <c r="X222" t="s">
        <v>152</v>
      </c>
      <c r="Y222" t="s">
        <v>94</v>
      </c>
      <c r="Z222" t="s">
        <v>95</v>
      </c>
      <c r="AA222" t="s">
        <v>95</v>
      </c>
      <c r="AB222" t="s">
        <v>96</v>
      </c>
      <c r="AC222">
        <v>768</v>
      </c>
      <c r="AD222" t="s">
        <v>97</v>
      </c>
      <c r="AE222" t="s">
        <v>98</v>
      </c>
      <c r="AF222" t="s">
        <v>99</v>
      </c>
      <c r="AG222" t="s">
        <v>104</v>
      </c>
      <c r="AH222" t="s">
        <v>98</v>
      </c>
      <c r="AI222" t="s">
        <v>100</v>
      </c>
      <c r="AJ222" t="s">
        <v>102</v>
      </c>
      <c r="AK222">
        <v>0</v>
      </c>
      <c r="AL222" t="s">
        <v>102</v>
      </c>
      <c r="AM222">
        <v>0</v>
      </c>
      <c r="AN222">
        <v>1053</v>
      </c>
      <c r="AO222">
        <v>1053</v>
      </c>
      <c r="AP222" t="s">
        <v>103</v>
      </c>
      <c r="AQ222" t="s">
        <v>104</v>
      </c>
      <c r="AR222" t="s">
        <v>105</v>
      </c>
      <c r="AS222" t="s">
        <v>106</v>
      </c>
      <c r="AT222">
        <v>1053</v>
      </c>
      <c r="AU222">
        <v>939</v>
      </c>
      <c r="AV222">
        <v>0</v>
      </c>
      <c r="AW222">
        <f>ROUND(SUM(RawData[[#This Row],[TotalBsmtSF]],RawData[[#This Row],[1stFlrSF]],RawData[[#This Row],[2ndFlrSF]]),-2)</f>
        <v>3000</v>
      </c>
      <c r="AX222">
        <v>1992</v>
      </c>
      <c r="AY222">
        <v>0</v>
      </c>
      <c r="AZ222">
        <v>0</v>
      </c>
      <c r="BA222">
        <v>2</v>
      </c>
      <c r="BB222">
        <v>1</v>
      </c>
      <c r="BC222">
        <v>3</v>
      </c>
      <c r="BD222">
        <v>1</v>
      </c>
      <c r="BE222" t="s">
        <v>97</v>
      </c>
      <c r="BF222">
        <v>9</v>
      </c>
      <c r="BG222" t="s">
        <v>107</v>
      </c>
      <c r="BH222">
        <v>1</v>
      </c>
      <c r="BI222" t="s">
        <v>97</v>
      </c>
      <c r="BJ222" t="s">
        <v>108</v>
      </c>
      <c r="BK222">
        <v>2003</v>
      </c>
      <c r="BL222" t="s">
        <v>109</v>
      </c>
      <c r="BM222">
        <v>2</v>
      </c>
      <c r="BN222">
        <v>648</v>
      </c>
      <c r="BO222" t="s">
        <v>98</v>
      </c>
      <c r="BP222" t="s">
        <v>98</v>
      </c>
      <c r="BQ222" t="s">
        <v>105</v>
      </c>
      <c r="BR222">
        <v>140</v>
      </c>
      <c r="BS222">
        <v>45</v>
      </c>
      <c r="BT222">
        <v>0</v>
      </c>
      <c r="BU222">
        <v>0</v>
      </c>
      <c r="BV222">
        <v>0</v>
      </c>
      <c r="BW222">
        <v>0</v>
      </c>
      <c r="BX222" t="s">
        <v>83</v>
      </c>
      <c r="BY222" t="s">
        <v>83</v>
      </c>
      <c r="BZ222" t="s">
        <v>83</v>
      </c>
      <c r="CA222">
        <v>0</v>
      </c>
      <c r="CB222">
        <v>8</v>
      </c>
      <c r="CC222">
        <v>2008</v>
      </c>
      <c r="CD222" t="s">
        <v>110</v>
      </c>
      <c r="CE222" t="s">
        <v>111</v>
      </c>
      <c r="CF222" s="8">
        <v>250000</v>
      </c>
      <c r="CG222" s="8">
        <f>RawData[[#This Row],[SalePrice]]/RawData[[#This Row],[TotalSF Rounded]]</f>
        <v>83.333333333333329</v>
      </c>
      <c r="CH222" s="8">
        <f>ROUND(RawData[[#This Row],[$/sqft]],-1)</f>
        <v>80</v>
      </c>
    </row>
    <row r="223" spans="1:86" x14ac:dyDescent="0.2">
      <c r="A223">
        <v>1375</v>
      </c>
      <c r="B223">
        <v>60</v>
      </c>
      <c r="C223" t="s">
        <v>192</v>
      </c>
      <c r="D223">
        <v>85</v>
      </c>
      <c r="E223">
        <v>10625</v>
      </c>
      <c r="F223" s="19">
        <f>ROUND((RawData[[#This Row],[LotArea]]/43560), 2)</f>
        <v>0.24</v>
      </c>
      <c r="G223" t="s">
        <v>82</v>
      </c>
      <c r="H223" t="s">
        <v>83</v>
      </c>
      <c r="I223" t="s">
        <v>84</v>
      </c>
      <c r="J223" t="s">
        <v>85</v>
      </c>
      <c r="K223" t="s">
        <v>86</v>
      </c>
      <c r="L223" t="s">
        <v>87</v>
      </c>
      <c r="M223" t="s">
        <v>88</v>
      </c>
      <c r="N223" t="s">
        <v>136</v>
      </c>
      <c r="O223" t="s">
        <v>90</v>
      </c>
      <c r="P223" t="s">
        <v>90</v>
      </c>
      <c r="Q223" t="s">
        <v>91</v>
      </c>
      <c r="R223" t="s">
        <v>92</v>
      </c>
      <c r="S223">
        <v>7</v>
      </c>
      <c r="T223">
        <v>5</v>
      </c>
      <c r="U223">
        <v>2005</v>
      </c>
      <c r="V22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23">
        <v>2005</v>
      </c>
      <c r="X223" t="s">
        <v>93</v>
      </c>
      <c r="Y223" t="s">
        <v>94</v>
      </c>
      <c r="Z223" t="s">
        <v>180</v>
      </c>
      <c r="AA223" t="s">
        <v>181</v>
      </c>
      <c r="AB223" t="s">
        <v>117</v>
      </c>
      <c r="AC223">
        <v>0</v>
      </c>
      <c r="AD223" t="s">
        <v>97</v>
      </c>
      <c r="AE223" t="s">
        <v>98</v>
      </c>
      <c r="AF223" t="s">
        <v>99</v>
      </c>
      <c r="AG223" t="s">
        <v>97</v>
      </c>
      <c r="AH223" t="s">
        <v>98</v>
      </c>
      <c r="AI223" t="s">
        <v>100</v>
      </c>
      <c r="AJ223" t="s">
        <v>102</v>
      </c>
      <c r="AK223">
        <v>0</v>
      </c>
      <c r="AL223" t="s">
        <v>102</v>
      </c>
      <c r="AM223">
        <v>0</v>
      </c>
      <c r="AN223">
        <v>1026</v>
      </c>
      <c r="AO223">
        <v>1026</v>
      </c>
      <c r="AP223" t="s">
        <v>103</v>
      </c>
      <c r="AQ223" t="s">
        <v>104</v>
      </c>
      <c r="AR223" t="s">
        <v>105</v>
      </c>
      <c r="AS223" t="s">
        <v>106</v>
      </c>
      <c r="AT223">
        <v>1026</v>
      </c>
      <c r="AU223">
        <v>932</v>
      </c>
      <c r="AV223">
        <v>0</v>
      </c>
      <c r="AW223">
        <f>ROUND(SUM(RawData[[#This Row],[TotalBsmtSF]],RawData[[#This Row],[1stFlrSF]],RawData[[#This Row],[2ndFlrSF]]),-2)</f>
        <v>3000</v>
      </c>
      <c r="AX223">
        <v>1958</v>
      </c>
      <c r="AY223">
        <v>0</v>
      </c>
      <c r="AZ223">
        <v>0</v>
      </c>
      <c r="BA223">
        <v>2</v>
      </c>
      <c r="BB223">
        <v>1</v>
      </c>
      <c r="BC223">
        <v>3</v>
      </c>
      <c r="BD223">
        <v>1</v>
      </c>
      <c r="BE223" t="s">
        <v>97</v>
      </c>
      <c r="BF223">
        <v>9</v>
      </c>
      <c r="BG223" t="s">
        <v>107</v>
      </c>
      <c r="BH223">
        <v>1</v>
      </c>
      <c r="BI223" t="s">
        <v>97</v>
      </c>
      <c r="BJ223" t="s">
        <v>108</v>
      </c>
      <c r="BK223">
        <v>2005</v>
      </c>
      <c r="BL223" t="s">
        <v>157</v>
      </c>
      <c r="BM223">
        <v>3</v>
      </c>
      <c r="BN223">
        <v>936</v>
      </c>
      <c r="BO223" t="s">
        <v>98</v>
      </c>
      <c r="BP223" t="s">
        <v>98</v>
      </c>
      <c r="BQ223" t="s">
        <v>105</v>
      </c>
      <c r="BR223">
        <v>154</v>
      </c>
      <c r="BS223">
        <v>210</v>
      </c>
      <c r="BT223">
        <v>0</v>
      </c>
      <c r="BU223">
        <v>0</v>
      </c>
      <c r="BV223">
        <v>0</v>
      </c>
      <c r="BW223">
        <v>0</v>
      </c>
      <c r="BX223" t="s">
        <v>83</v>
      </c>
      <c r="BY223" t="s">
        <v>83</v>
      </c>
      <c r="BZ223" t="s">
        <v>83</v>
      </c>
      <c r="CA223">
        <v>0</v>
      </c>
      <c r="CB223">
        <v>7</v>
      </c>
      <c r="CC223">
        <v>2008</v>
      </c>
      <c r="CD223" t="s">
        <v>110</v>
      </c>
      <c r="CE223" t="s">
        <v>111</v>
      </c>
      <c r="CF223" s="8">
        <v>250000</v>
      </c>
      <c r="CG223" s="8">
        <f>RawData[[#This Row],[SalePrice]]/RawData[[#This Row],[TotalSF Rounded]]</f>
        <v>83.333333333333329</v>
      </c>
      <c r="CH223" s="8">
        <f>ROUND(RawData[[#This Row],[$/sqft]],-1)</f>
        <v>80</v>
      </c>
    </row>
    <row r="224" spans="1:86" x14ac:dyDescent="0.2">
      <c r="A224">
        <v>469</v>
      </c>
      <c r="B224">
        <v>20</v>
      </c>
      <c r="C224" t="s">
        <v>81</v>
      </c>
      <c r="D224">
        <v>98</v>
      </c>
      <c r="E224">
        <v>11428</v>
      </c>
      <c r="F224" s="19">
        <f>ROUND((RawData[[#This Row],[LotArea]]/43560), 2)</f>
        <v>0.26</v>
      </c>
      <c r="G224" t="s">
        <v>82</v>
      </c>
      <c r="H224" t="s">
        <v>83</v>
      </c>
      <c r="I224" t="s">
        <v>120</v>
      </c>
      <c r="J224" t="s">
        <v>85</v>
      </c>
      <c r="K224" t="s">
        <v>86</v>
      </c>
      <c r="L224" t="s">
        <v>87</v>
      </c>
      <c r="M224" t="s">
        <v>88</v>
      </c>
      <c r="N224" t="s">
        <v>154</v>
      </c>
      <c r="O224" t="s">
        <v>90</v>
      </c>
      <c r="P224" t="s">
        <v>90</v>
      </c>
      <c r="Q224" t="s">
        <v>91</v>
      </c>
      <c r="R224" t="s">
        <v>115</v>
      </c>
      <c r="S224">
        <v>8</v>
      </c>
      <c r="T224">
        <v>5</v>
      </c>
      <c r="U224">
        <v>2006</v>
      </c>
      <c r="V22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24">
        <v>2006</v>
      </c>
      <c r="X224" t="s">
        <v>93</v>
      </c>
      <c r="Y224" t="s">
        <v>94</v>
      </c>
      <c r="Z224" t="s">
        <v>95</v>
      </c>
      <c r="AA224" t="s">
        <v>95</v>
      </c>
      <c r="AB224" t="s">
        <v>137</v>
      </c>
      <c r="AC224">
        <v>248</v>
      </c>
      <c r="AD224" t="s">
        <v>97</v>
      </c>
      <c r="AE224" t="s">
        <v>98</v>
      </c>
      <c r="AF224" t="s">
        <v>99</v>
      </c>
      <c r="AG224" t="s">
        <v>97</v>
      </c>
      <c r="AH224" t="s">
        <v>98</v>
      </c>
      <c r="AI224" t="s">
        <v>100</v>
      </c>
      <c r="AJ224" t="s">
        <v>102</v>
      </c>
      <c r="AK224">
        <v>0</v>
      </c>
      <c r="AL224" t="s">
        <v>102</v>
      </c>
      <c r="AM224">
        <v>0</v>
      </c>
      <c r="AN224">
        <v>1626</v>
      </c>
      <c r="AO224">
        <v>1626</v>
      </c>
      <c r="AP224" t="s">
        <v>103</v>
      </c>
      <c r="AQ224" t="s">
        <v>104</v>
      </c>
      <c r="AR224" t="s">
        <v>105</v>
      </c>
      <c r="AS224" t="s">
        <v>106</v>
      </c>
      <c r="AT224">
        <v>1634</v>
      </c>
      <c r="AU224">
        <v>0</v>
      </c>
      <c r="AV224">
        <v>0</v>
      </c>
      <c r="AW224">
        <f>ROUND(SUM(RawData[[#This Row],[TotalBsmtSF]],RawData[[#This Row],[1stFlrSF]],RawData[[#This Row],[2ndFlrSF]]),-2)</f>
        <v>3300</v>
      </c>
      <c r="AX224">
        <v>1634</v>
      </c>
      <c r="AY224">
        <v>0</v>
      </c>
      <c r="AZ224">
        <v>0</v>
      </c>
      <c r="BA224">
        <v>2</v>
      </c>
      <c r="BB224">
        <v>0</v>
      </c>
      <c r="BC224">
        <v>3</v>
      </c>
      <c r="BD224">
        <v>1</v>
      </c>
      <c r="BE224" t="s">
        <v>97</v>
      </c>
      <c r="BF224">
        <v>7</v>
      </c>
      <c r="BG224" t="s">
        <v>107</v>
      </c>
      <c r="BH224">
        <v>1</v>
      </c>
      <c r="BI224" t="s">
        <v>97</v>
      </c>
      <c r="BJ224" t="s">
        <v>108</v>
      </c>
      <c r="BK224">
        <v>2006</v>
      </c>
      <c r="BL224" t="s">
        <v>109</v>
      </c>
      <c r="BM224">
        <v>3</v>
      </c>
      <c r="BN224">
        <v>866</v>
      </c>
      <c r="BO224" t="s">
        <v>98</v>
      </c>
      <c r="BP224" t="s">
        <v>98</v>
      </c>
      <c r="BQ224" t="s">
        <v>105</v>
      </c>
      <c r="BR224">
        <v>0</v>
      </c>
      <c r="BS224">
        <v>44</v>
      </c>
      <c r="BT224">
        <v>0</v>
      </c>
      <c r="BU224">
        <v>0</v>
      </c>
      <c r="BV224">
        <v>0</v>
      </c>
      <c r="BW224">
        <v>0</v>
      </c>
      <c r="BX224" t="s">
        <v>83</v>
      </c>
      <c r="BY224" t="s">
        <v>83</v>
      </c>
      <c r="BZ224" t="s">
        <v>83</v>
      </c>
      <c r="CA224">
        <v>0</v>
      </c>
      <c r="CB224">
        <v>5</v>
      </c>
      <c r="CC224">
        <v>2007</v>
      </c>
      <c r="CD224" t="s">
        <v>110</v>
      </c>
      <c r="CE224" t="s">
        <v>111</v>
      </c>
      <c r="CF224" s="8">
        <v>250000</v>
      </c>
      <c r="CG224" s="8">
        <f>RawData[[#This Row],[SalePrice]]/RawData[[#This Row],[TotalSF Rounded]]</f>
        <v>75.757575757575751</v>
      </c>
      <c r="CH224" s="8">
        <f>ROUND(RawData[[#This Row],[$/sqft]],-1)</f>
        <v>80</v>
      </c>
    </row>
    <row r="225" spans="1:86" x14ac:dyDescent="0.2">
      <c r="A225">
        <v>48</v>
      </c>
      <c r="B225">
        <v>20</v>
      </c>
      <c r="C225" t="s">
        <v>192</v>
      </c>
      <c r="D225">
        <v>84</v>
      </c>
      <c r="E225">
        <v>11096</v>
      </c>
      <c r="F225" s="19">
        <f>ROUND((RawData[[#This Row],[LotArea]]/43560), 2)</f>
        <v>0.25</v>
      </c>
      <c r="G225" t="s">
        <v>82</v>
      </c>
      <c r="H225" t="s">
        <v>83</v>
      </c>
      <c r="I225" t="s">
        <v>84</v>
      </c>
      <c r="J225" t="s">
        <v>85</v>
      </c>
      <c r="K225" t="s">
        <v>86</v>
      </c>
      <c r="L225" t="s">
        <v>87</v>
      </c>
      <c r="M225" t="s">
        <v>88</v>
      </c>
      <c r="N225" t="s">
        <v>136</v>
      </c>
      <c r="O225" t="s">
        <v>90</v>
      </c>
      <c r="P225" t="s">
        <v>90</v>
      </c>
      <c r="Q225" t="s">
        <v>91</v>
      </c>
      <c r="R225" t="s">
        <v>115</v>
      </c>
      <c r="S225">
        <v>8</v>
      </c>
      <c r="T225">
        <v>5</v>
      </c>
      <c r="U225">
        <v>2006</v>
      </c>
      <c r="V22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25">
        <v>2006</v>
      </c>
      <c r="X225" t="s">
        <v>93</v>
      </c>
      <c r="Y225" t="s">
        <v>94</v>
      </c>
      <c r="Z225" t="s">
        <v>95</v>
      </c>
      <c r="AA225" t="s">
        <v>95</v>
      </c>
      <c r="AB225" t="s">
        <v>117</v>
      </c>
      <c r="AC225">
        <v>0</v>
      </c>
      <c r="AD225" t="s">
        <v>97</v>
      </c>
      <c r="AE225" t="s">
        <v>98</v>
      </c>
      <c r="AF225" t="s">
        <v>99</v>
      </c>
      <c r="AG225" t="s">
        <v>97</v>
      </c>
      <c r="AH225" t="s">
        <v>98</v>
      </c>
      <c r="AI225" t="s">
        <v>130</v>
      </c>
      <c r="AJ225" t="s">
        <v>101</v>
      </c>
      <c r="AK225">
        <v>24</v>
      </c>
      <c r="AL225" t="s">
        <v>102</v>
      </c>
      <c r="AM225">
        <v>0</v>
      </c>
      <c r="AN225">
        <v>1632</v>
      </c>
      <c r="AO225">
        <v>1656</v>
      </c>
      <c r="AP225" t="s">
        <v>103</v>
      </c>
      <c r="AQ225" t="s">
        <v>104</v>
      </c>
      <c r="AR225" t="s">
        <v>105</v>
      </c>
      <c r="AS225" t="s">
        <v>106</v>
      </c>
      <c r="AT225">
        <v>1656</v>
      </c>
      <c r="AU225">
        <v>0</v>
      </c>
      <c r="AV225">
        <v>0</v>
      </c>
      <c r="AW225">
        <f>ROUND(SUM(RawData[[#This Row],[TotalBsmtSF]],RawData[[#This Row],[1stFlrSF]],RawData[[#This Row],[2ndFlrSF]]),-2)</f>
        <v>3300</v>
      </c>
      <c r="AX225">
        <v>1656</v>
      </c>
      <c r="AY225">
        <v>0</v>
      </c>
      <c r="AZ225">
        <v>0</v>
      </c>
      <c r="BA225">
        <v>2</v>
      </c>
      <c r="BB225">
        <v>0</v>
      </c>
      <c r="BC225">
        <v>3</v>
      </c>
      <c r="BD225">
        <v>1</v>
      </c>
      <c r="BE225" t="s">
        <v>97</v>
      </c>
      <c r="BF225">
        <v>7</v>
      </c>
      <c r="BG225" t="s">
        <v>107</v>
      </c>
      <c r="BH225">
        <v>0</v>
      </c>
      <c r="BI225" t="s">
        <v>83</v>
      </c>
      <c r="BJ225" t="s">
        <v>108</v>
      </c>
      <c r="BK225">
        <v>2006</v>
      </c>
      <c r="BL225" t="s">
        <v>109</v>
      </c>
      <c r="BM225">
        <v>3</v>
      </c>
      <c r="BN225">
        <v>826</v>
      </c>
      <c r="BO225" t="s">
        <v>98</v>
      </c>
      <c r="BP225" t="s">
        <v>98</v>
      </c>
      <c r="BQ225" t="s">
        <v>105</v>
      </c>
      <c r="BR225">
        <v>0</v>
      </c>
      <c r="BS225">
        <v>146</v>
      </c>
      <c r="BT225">
        <v>0</v>
      </c>
      <c r="BU225">
        <v>0</v>
      </c>
      <c r="BV225">
        <v>0</v>
      </c>
      <c r="BW225">
        <v>0</v>
      </c>
      <c r="BX225" t="s">
        <v>83</v>
      </c>
      <c r="BY225" t="s">
        <v>83</v>
      </c>
      <c r="BZ225" t="s">
        <v>83</v>
      </c>
      <c r="CA225">
        <v>0</v>
      </c>
      <c r="CB225">
        <v>7</v>
      </c>
      <c r="CC225">
        <v>2007</v>
      </c>
      <c r="CD225" t="s">
        <v>110</v>
      </c>
      <c r="CE225" t="s">
        <v>111</v>
      </c>
      <c r="CF225" s="8">
        <v>249700</v>
      </c>
      <c r="CG225" s="8">
        <f>RawData[[#This Row],[SalePrice]]/RawData[[#This Row],[TotalSF Rounded]]</f>
        <v>75.666666666666671</v>
      </c>
      <c r="CH225" s="8">
        <f>ROUND(RawData[[#This Row],[$/sqft]],-1)</f>
        <v>80</v>
      </c>
    </row>
    <row r="226" spans="1:86" x14ac:dyDescent="0.2">
      <c r="A226">
        <v>867</v>
      </c>
      <c r="B226">
        <v>20</v>
      </c>
      <c r="C226" t="s">
        <v>81</v>
      </c>
      <c r="D226">
        <v>67</v>
      </c>
      <c r="E226">
        <v>10656</v>
      </c>
      <c r="F226" s="19">
        <f>ROUND((RawData[[#This Row],[LotArea]]/43560), 2)</f>
        <v>0.24</v>
      </c>
      <c r="G226" t="s">
        <v>82</v>
      </c>
      <c r="H226" t="s">
        <v>83</v>
      </c>
      <c r="I226" t="s">
        <v>120</v>
      </c>
      <c r="J226" t="s">
        <v>199</v>
      </c>
      <c r="K226" t="s">
        <v>86</v>
      </c>
      <c r="L226" t="s">
        <v>87</v>
      </c>
      <c r="M226" t="s">
        <v>88</v>
      </c>
      <c r="N226" t="s">
        <v>189</v>
      </c>
      <c r="O226" t="s">
        <v>90</v>
      </c>
      <c r="P226" t="s">
        <v>90</v>
      </c>
      <c r="Q226" t="s">
        <v>91</v>
      </c>
      <c r="R226" t="s">
        <v>115</v>
      </c>
      <c r="S226">
        <v>8</v>
      </c>
      <c r="T226">
        <v>5</v>
      </c>
      <c r="U226">
        <v>2006</v>
      </c>
      <c r="V22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26">
        <v>2007</v>
      </c>
      <c r="X226" t="s">
        <v>93</v>
      </c>
      <c r="Y226" t="s">
        <v>94</v>
      </c>
      <c r="Z226" t="s">
        <v>95</v>
      </c>
      <c r="AA226" t="s">
        <v>95</v>
      </c>
      <c r="AB226" t="s">
        <v>137</v>
      </c>
      <c r="AC226">
        <v>274</v>
      </c>
      <c r="AD226" t="s">
        <v>97</v>
      </c>
      <c r="AE226" t="s">
        <v>98</v>
      </c>
      <c r="AF226" t="s">
        <v>99</v>
      </c>
      <c r="AG226" t="s">
        <v>97</v>
      </c>
      <c r="AH226" t="s">
        <v>98</v>
      </c>
      <c r="AI226" t="s">
        <v>130</v>
      </c>
      <c r="AJ226" t="s">
        <v>102</v>
      </c>
      <c r="AK226">
        <v>0</v>
      </c>
      <c r="AL226" t="s">
        <v>102</v>
      </c>
      <c r="AM226">
        <v>0</v>
      </c>
      <c r="AN226">
        <v>1638</v>
      </c>
      <c r="AO226">
        <v>1638</v>
      </c>
      <c r="AP226" t="s">
        <v>103</v>
      </c>
      <c r="AQ226" t="s">
        <v>104</v>
      </c>
      <c r="AR226" t="s">
        <v>105</v>
      </c>
      <c r="AS226" t="s">
        <v>106</v>
      </c>
      <c r="AT226">
        <v>1646</v>
      </c>
      <c r="AU226">
        <v>0</v>
      </c>
      <c r="AV226">
        <v>0</v>
      </c>
      <c r="AW226">
        <f>ROUND(SUM(RawData[[#This Row],[TotalBsmtSF]],RawData[[#This Row],[1stFlrSF]],RawData[[#This Row],[2ndFlrSF]]),-2)</f>
        <v>3300</v>
      </c>
      <c r="AX226">
        <v>1646</v>
      </c>
      <c r="AY226">
        <v>0</v>
      </c>
      <c r="AZ226">
        <v>0</v>
      </c>
      <c r="BA226">
        <v>2</v>
      </c>
      <c r="BB226">
        <v>0</v>
      </c>
      <c r="BC226">
        <v>3</v>
      </c>
      <c r="BD226">
        <v>1</v>
      </c>
      <c r="BE226" t="s">
        <v>97</v>
      </c>
      <c r="BF226">
        <v>6</v>
      </c>
      <c r="BG226" t="s">
        <v>107</v>
      </c>
      <c r="BH226">
        <v>1</v>
      </c>
      <c r="BI226" t="s">
        <v>97</v>
      </c>
      <c r="BJ226" t="s">
        <v>108</v>
      </c>
      <c r="BK226">
        <v>2007</v>
      </c>
      <c r="BL226" t="s">
        <v>109</v>
      </c>
      <c r="BM226">
        <v>3</v>
      </c>
      <c r="BN226">
        <v>870</v>
      </c>
      <c r="BO226" t="s">
        <v>98</v>
      </c>
      <c r="BP226" t="s">
        <v>98</v>
      </c>
      <c r="BQ226" t="s">
        <v>105</v>
      </c>
      <c r="BR226">
        <v>192</v>
      </c>
      <c r="BS226">
        <v>80</v>
      </c>
      <c r="BT226">
        <v>0</v>
      </c>
      <c r="BU226">
        <v>0</v>
      </c>
      <c r="BV226">
        <v>0</v>
      </c>
      <c r="BW226">
        <v>0</v>
      </c>
      <c r="BX226" t="s">
        <v>83</v>
      </c>
      <c r="BY226" t="s">
        <v>83</v>
      </c>
      <c r="BZ226" t="s">
        <v>83</v>
      </c>
      <c r="CA226">
        <v>0</v>
      </c>
      <c r="CB226">
        <v>11</v>
      </c>
      <c r="CC226">
        <v>2007</v>
      </c>
      <c r="CD226" t="s">
        <v>158</v>
      </c>
      <c r="CE226" t="s">
        <v>159</v>
      </c>
      <c r="CF226" s="8">
        <v>248900</v>
      </c>
      <c r="CG226" s="8">
        <f>RawData[[#This Row],[SalePrice]]/RawData[[#This Row],[TotalSF Rounded]]</f>
        <v>75.424242424242422</v>
      </c>
      <c r="CH226" s="8">
        <f>ROUND(RawData[[#This Row],[$/sqft]],-1)</f>
        <v>80</v>
      </c>
    </row>
    <row r="227" spans="1:86" x14ac:dyDescent="0.2">
      <c r="A227">
        <v>1242</v>
      </c>
      <c r="B227">
        <v>20</v>
      </c>
      <c r="C227" t="s">
        <v>81</v>
      </c>
      <c r="D227">
        <v>83</v>
      </c>
      <c r="E227">
        <v>9849</v>
      </c>
      <c r="F227" s="19">
        <f>ROUND((RawData[[#This Row],[LotArea]]/43560), 2)</f>
        <v>0.23</v>
      </c>
      <c r="G227" t="s">
        <v>82</v>
      </c>
      <c r="H227" t="s">
        <v>83</v>
      </c>
      <c r="I227" t="s">
        <v>84</v>
      </c>
      <c r="J227" t="s">
        <v>85</v>
      </c>
      <c r="K227" t="s">
        <v>86</v>
      </c>
      <c r="L227" t="s">
        <v>87</v>
      </c>
      <c r="M227" t="s">
        <v>88</v>
      </c>
      <c r="N227" t="s">
        <v>136</v>
      </c>
      <c r="O227" t="s">
        <v>90</v>
      </c>
      <c r="P227" t="s">
        <v>90</v>
      </c>
      <c r="Q227" t="s">
        <v>91</v>
      </c>
      <c r="R227" t="s">
        <v>115</v>
      </c>
      <c r="S227">
        <v>7</v>
      </c>
      <c r="T227">
        <v>6</v>
      </c>
      <c r="U227">
        <v>2007</v>
      </c>
      <c r="V22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27">
        <v>2007</v>
      </c>
      <c r="X227" t="s">
        <v>152</v>
      </c>
      <c r="Y227" t="s">
        <v>94</v>
      </c>
      <c r="Z227" t="s">
        <v>95</v>
      </c>
      <c r="AA227" t="s">
        <v>95</v>
      </c>
      <c r="AB227" t="s">
        <v>137</v>
      </c>
      <c r="AC227">
        <v>0</v>
      </c>
      <c r="AD227" t="s">
        <v>97</v>
      </c>
      <c r="AE227" t="s">
        <v>98</v>
      </c>
      <c r="AF227" t="s">
        <v>99</v>
      </c>
      <c r="AG227" t="s">
        <v>97</v>
      </c>
      <c r="AH227" t="s">
        <v>98</v>
      </c>
      <c r="AI227" t="s">
        <v>130</v>
      </c>
      <c r="AJ227" t="s">
        <v>102</v>
      </c>
      <c r="AK227">
        <v>0</v>
      </c>
      <c r="AL227" t="s">
        <v>102</v>
      </c>
      <c r="AM227">
        <v>0</v>
      </c>
      <c r="AN227">
        <v>1689</v>
      </c>
      <c r="AO227">
        <v>1689</v>
      </c>
      <c r="AP227" t="s">
        <v>103</v>
      </c>
      <c r="AQ227" t="s">
        <v>104</v>
      </c>
      <c r="AR227" t="s">
        <v>105</v>
      </c>
      <c r="AS227" t="s">
        <v>106</v>
      </c>
      <c r="AT227">
        <v>1689</v>
      </c>
      <c r="AU227">
        <v>0</v>
      </c>
      <c r="AV227">
        <v>0</v>
      </c>
      <c r="AW227">
        <f>ROUND(SUM(RawData[[#This Row],[TotalBsmtSF]],RawData[[#This Row],[1stFlrSF]],RawData[[#This Row],[2ndFlrSF]]),-2)</f>
        <v>3400</v>
      </c>
      <c r="AX227">
        <v>1689</v>
      </c>
      <c r="AY227">
        <v>0</v>
      </c>
      <c r="AZ227">
        <v>0</v>
      </c>
      <c r="BA227">
        <v>2</v>
      </c>
      <c r="BB227">
        <v>0</v>
      </c>
      <c r="BC227">
        <v>3</v>
      </c>
      <c r="BD227">
        <v>1</v>
      </c>
      <c r="BE227" t="s">
        <v>97</v>
      </c>
      <c r="BF227">
        <v>7</v>
      </c>
      <c r="BG227" t="s">
        <v>107</v>
      </c>
      <c r="BH227">
        <v>0</v>
      </c>
      <c r="BI227" t="s">
        <v>83</v>
      </c>
      <c r="BJ227" t="s">
        <v>108</v>
      </c>
      <c r="BK227">
        <v>2007</v>
      </c>
      <c r="BL227" t="s">
        <v>109</v>
      </c>
      <c r="BM227">
        <v>3</v>
      </c>
      <c r="BN227">
        <v>954</v>
      </c>
      <c r="BO227" t="s">
        <v>98</v>
      </c>
      <c r="BP227" t="s">
        <v>98</v>
      </c>
      <c r="BQ227" t="s">
        <v>105</v>
      </c>
      <c r="BR227">
        <v>0</v>
      </c>
      <c r="BS227">
        <v>56</v>
      </c>
      <c r="BT227">
        <v>0</v>
      </c>
      <c r="BU227">
        <v>0</v>
      </c>
      <c r="BV227">
        <v>0</v>
      </c>
      <c r="BW227">
        <v>0</v>
      </c>
      <c r="BX227" t="s">
        <v>83</v>
      </c>
      <c r="BY227" t="s">
        <v>83</v>
      </c>
      <c r="BZ227" t="s">
        <v>83</v>
      </c>
      <c r="CA227">
        <v>0</v>
      </c>
      <c r="CB227">
        <v>6</v>
      </c>
      <c r="CC227">
        <v>2007</v>
      </c>
      <c r="CD227" t="s">
        <v>158</v>
      </c>
      <c r="CE227" t="s">
        <v>159</v>
      </c>
      <c r="CF227" s="8">
        <v>248328</v>
      </c>
      <c r="CG227" s="8">
        <f>RawData[[#This Row],[SalePrice]]/RawData[[#This Row],[TotalSF Rounded]]</f>
        <v>73.037647058823524</v>
      </c>
      <c r="CH227" s="8">
        <f>ROUND(RawData[[#This Row],[$/sqft]],-1)</f>
        <v>70</v>
      </c>
    </row>
    <row r="228" spans="1:86" x14ac:dyDescent="0.2">
      <c r="A228">
        <v>1058</v>
      </c>
      <c r="B228">
        <v>60</v>
      </c>
      <c r="C228" t="s">
        <v>81</v>
      </c>
      <c r="D228" t="s">
        <v>83</v>
      </c>
      <c r="E228">
        <v>29959</v>
      </c>
      <c r="F228" s="19">
        <f>ROUND((RawData[[#This Row],[LotArea]]/43560), 2)</f>
        <v>0.69</v>
      </c>
      <c r="G228" t="s">
        <v>82</v>
      </c>
      <c r="H228" t="s">
        <v>83</v>
      </c>
      <c r="I228" t="s">
        <v>160</v>
      </c>
      <c r="J228" t="s">
        <v>85</v>
      </c>
      <c r="K228" t="s">
        <v>86</v>
      </c>
      <c r="L228" t="s">
        <v>112</v>
      </c>
      <c r="M228" t="s">
        <v>88</v>
      </c>
      <c r="N228" t="s">
        <v>129</v>
      </c>
      <c r="O228" t="s">
        <v>90</v>
      </c>
      <c r="P228" t="s">
        <v>90</v>
      </c>
      <c r="Q228" t="s">
        <v>91</v>
      </c>
      <c r="R228" t="s">
        <v>92</v>
      </c>
      <c r="S228">
        <v>7</v>
      </c>
      <c r="T228">
        <v>6</v>
      </c>
      <c r="U228">
        <v>1994</v>
      </c>
      <c r="V22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28">
        <v>1994</v>
      </c>
      <c r="X228" t="s">
        <v>93</v>
      </c>
      <c r="Y228" t="s">
        <v>94</v>
      </c>
      <c r="Z228" t="s">
        <v>140</v>
      </c>
      <c r="AA228" t="s">
        <v>140</v>
      </c>
      <c r="AB228" t="s">
        <v>117</v>
      </c>
      <c r="AC228">
        <v>0</v>
      </c>
      <c r="AD228" t="s">
        <v>97</v>
      </c>
      <c r="AE228" t="s">
        <v>98</v>
      </c>
      <c r="AF228" t="s">
        <v>99</v>
      </c>
      <c r="AG228" t="s">
        <v>97</v>
      </c>
      <c r="AH228" t="s">
        <v>98</v>
      </c>
      <c r="AI228" t="s">
        <v>100</v>
      </c>
      <c r="AJ228" t="s">
        <v>101</v>
      </c>
      <c r="AK228">
        <v>595</v>
      </c>
      <c r="AL228" t="s">
        <v>102</v>
      </c>
      <c r="AM228">
        <v>0</v>
      </c>
      <c r="AN228">
        <v>378</v>
      </c>
      <c r="AO228">
        <v>973</v>
      </c>
      <c r="AP228" t="s">
        <v>103</v>
      </c>
      <c r="AQ228" t="s">
        <v>104</v>
      </c>
      <c r="AR228" t="s">
        <v>105</v>
      </c>
      <c r="AS228" t="s">
        <v>106</v>
      </c>
      <c r="AT228">
        <v>979</v>
      </c>
      <c r="AU228">
        <v>871</v>
      </c>
      <c r="AV228">
        <v>0</v>
      </c>
      <c r="AW228">
        <f>ROUND(SUM(RawData[[#This Row],[TotalBsmtSF]],RawData[[#This Row],[1stFlrSF]],RawData[[#This Row],[2ndFlrSF]]),-2)</f>
        <v>2800</v>
      </c>
      <c r="AX228">
        <v>1850</v>
      </c>
      <c r="AY228">
        <v>0</v>
      </c>
      <c r="AZ228">
        <v>0</v>
      </c>
      <c r="BA228">
        <v>2</v>
      </c>
      <c r="BB228">
        <v>1</v>
      </c>
      <c r="BC228">
        <v>3</v>
      </c>
      <c r="BD228">
        <v>1</v>
      </c>
      <c r="BE228" t="s">
        <v>97</v>
      </c>
      <c r="BF228">
        <v>7</v>
      </c>
      <c r="BG228" t="s">
        <v>107</v>
      </c>
      <c r="BH228">
        <v>1</v>
      </c>
      <c r="BI228" t="s">
        <v>97</v>
      </c>
      <c r="BJ228" t="s">
        <v>156</v>
      </c>
      <c r="BK228">
        <v>1994</v>
      </c>
      <c r="BL228" t="s">
        <v>157</v>
      </c>
      <c r="BM228">
        <v>2</v>
      </c>
      <c r="BN228">
        <v>467</v>
      </c>
      <c r="BO228" t="s">
        <v>98</v>
      </c>
      <c r="BP228" t="s">
        <v>98</v>
      </c>
      <c r="BQ228" t="s">
        <v>105</v>
      </c>
      <c r="BR228">
        <v>168</v>
      </c>
      <c r="BS228">
        <v>98</v>
      </c>
      <c r="BT228">
        <v>0</v>
      </c>
      <c r="BU228">
        <v>0</v>
      </c>
      <c r="BV228">
        <v>0</v>
      </c>
      <c r="BW228">
        <v>0</v>
      </c>
      <c r="BX228" t="s">
        <v>83</v>
      </c>
      <c r="BY228" t="s">
        <v>83</v>
      </c>
      <c r="BZ228" t="s">
        <v>83</v>
      </c>
      <c r="CA228">
        <v>0</v>
      </c>
      <c r="CB228">
        <v>1</v>
      </c>
      <c r="CC228">
        <v>2009</v>
      </c>
      <c r="CD228" t="s">
        <v>110</v>
      </c>
      <c r="CE228" t="s">
        <v>111</v>
      </c>
      <c r="CF228" s="8">
        <v>248000</v>
      </c>
      <c r="CG228" s="8">
        <f>RawData[[#This Row],[SalePrice]]/RawData[[#This Row],[TotalSF Rounded]]</f>
        <v>88.571428571428569</v>
      </c>
      <c r="CH228" s="8">
        <f>ROUND(RawData[[#This Row],[$/sqft]],-1)</f>
        <v>90</v>
      </c>
    </row>
    <row r="229" spans="1:86" x14ac:dyDescent="0.2">
      <c r="A229">
        <v>542</v>
      </c>
      <c r="B229">
        <v>60</v>
      </c>
      <c r="C229" t="s">
        <v>81</v>
      </c>
      <c r="D229" t="s">
        <v>83</v>
      </c>
      <c r="E229">
        <v>11000</v>
      </c>
      <c r="F229" s="19">
        <f>ROUND((RawData[[#This Row],[LotArea]]/43560), 2)</f>
        <v>0.25</v>
      </c>
      <c r="G229" t="s">
        <v>82</v>
      </c>
      <c r="H229" t="s">
        <v>83</v>
      </c>
      <c r="I229" t="s">
        <v>84</v>
      </c>
      <c r="J229" t="s">
        <v>85</v>
      </c>
      <c r="K229" t="s">
        <v>86</v>
      </c>
      <c r="L229" t="s">
        <v>112</v>
      </c>
      <c r="M229" t="s">
        <v>88</v>
      </c>
      <c r="N229" t="s">
        <v>129</v>
      </c>
      <c r="O229" t="s">
        <v>90</v>
      </c>
      <c r="P229" t="s">
        <v>90</v>
      </c>
      <c r="Q229" t="s">
        <v>91</v>
      </c>
      <c r="R229" t="s">
        <v>92</v>
      </c>
      <c r="S229">
        <v>8</v>
      </c>
      <c r="T229">
        <v>5</v>
      </c>
      <c r="U229">
        <v>2000</v>
      </c>
      <c r="V22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29">
        <v>2000</v>
      </c>
      <c r="X229" t="s">
        <v>93</v>
      </c>
      <c r="Y229" t="s">
        <v>94</v>
      </c>
      <c r="Z229" t="s">
        <v>95</v>
      </c>
      <c r="AA229" t="s">
        <v>95</v>
      </c>
      <c r="AB229" t="s">
        <v>96</v>
      </c>
      <c r="AC229">
        <v>72</v>
      </c>
      <c r="AD229" t="s">
        <v>97</v>
      </c>
      <c r="AE229" t="s">
        <v>98</v>
      </c>
      <c r="AF229" t="s">
        <v>99</v>
      </c>
      <c r="AG229" t="s">
        <v>97</v>
      </c>
      <c r="AH229" t="s">
        <v>98</v>
      </c>
      <c r="AI229" t="s">
        <v>100</v>
      </c>
      <c r="AJ229" t="s">
        <v>102</v>
      </c>
      <c r="AK229">
        <v>0</v>
      </c>
      <c r="AL229" t="s">
        <v>102</v>
      </c>
      <c r="AM229">
        <v>0</v>
      </c>
      <c r="AN229">
        <v>969</v>
      </c>
      <c r="AO229">
        <v>969</v>
      </c>
      <c r="AP229" t="s">
        <v>103</v>
      </c>
      <c r="AQ229" t="s">
        <v>104</v>
      </c>
      <c r="AR229" t="s">
        <v>105</v>
      </c>
      <c r="AS229" t="s">
        <v>106</v>
      </c>
      <c r="AT229">
        <v>997</v>
      </c>
      <c r="AU229">
        <v>1288</v>
      </c>
      <c r="AV229">
        <v>0</v>
      </c>
      <c r="AW229">
        <f>ROUND(SUM(RawData[[#This Row],[TotalBsmtSF]],RawData[[#This Row],[1stFlrSF]],RawData[[#This Row],[2ndFlrSF]]),-2)</f>
        <v>3300</v>
      </c>
      <c r="AX229">
        <v>2285</v>
      </c>
      <c r="AY229">
        <v>0</v>
      </c>
      <c r="AZ229">
        <v>0</v>
      </c>
      <c r="BA229">
        <v>2</v>
      </c>
      <c r="BB229">
        <v>1</v>
      </c>
      <c r="BC229">
        <v>4</v>
      </c>
      <c r="BD229">
        <v>1</v>
      </c>
      <c r="BE229" t="s">
        <v>97</v>
      </c>
      <c r="BF229">
        <v>8</v>
      </c>
      <c r="BG229" t="s">
        <v>107</v>
      </c>
      <c r="BH229">
        <v>1</v>
      </c>
      <c r="BI229" t="s">
        <v>98</v>
      </c>
      <c r="BJ229" t="s">
        <v>156</v>
      </c>
      <c r="BK229">
        <v>2000</v>
      </c>
      <c r="BL229" t="s">
        <v>157</v>
      </c>
      <c r="BM229">
        <v>3</v>
      </c>
      <c r="BN229">
        <v>648</v>
      </c>
      <c r="BO229" t="s">
        <v>98</v>
      </c>
      <c r="BP229" t="s">
        <v>98</v>
      </c>
      <c r="BQ229" t="s">
        <v>105</v>
      </c>
      <c r="BR229">
        <v>0</v>
      </c>
      <c r="BS229">
        <v>56</v>
      </c>
      <c r="BT229">
        <v>0</v>
      </c>
      <c r="BU229">
        <v>0</v>
      </c>
      <c r="BV229">
        <v>0</v>
      </c>
      <c r="BW229">
        <v>0</v>
      </c>
      <c r="BX229" t="s">
        <v>83</v>
      </c>
      <c r="BY229" t="s">
        <v>83</v>
      </c>
      <c r="BZ229" t="s">
        <v>83</v>
      </c>
      <c r="CA229">
        <v>0</v>
      </c>
      <c r="CB229">
        <v>6</v>
      </c>
      <c r="CC229">
        <v>2007</v>
      </c>
      <c r="CD229" t="s">
        <v>110</v>
      </c>
      <c r="CE229" t="s">
        <v>111</v>
      </c>
      <c r="CF229" s="8">
        <v>248000</v>
      </c>
      <c r="CG229" s="8">
        <f>RawData[[#This Row],[SalePrice]]/RawData[[#This Row],[TotalSF Rounded]]</f>
        <v>75.151515151515156</v>
      </c>
      <c r="CH229" s="8">
        <f>ROUND(RawData[[#This Row],[$/sqft]],-1)</f>
        <v>80</v>
      </c>
    </row>
    <row r="230" spans="1:86" x14ac:dyDescent="0.2">
      <c r="A230">
        <v>1395</v>
      </c>
      <c r="B230">
        <v>120</v>
      </c>
      <c r="C230" t="s">
        <v>81</v>
      </c>
      <c r="D230">
        <v>53</v>
      </c>
      <c r="E230">
        <v>4045</v>
      </c>
      <c r="F230" s="19">
        <f>ROUND((RawData[[#This Row],[LotArea]]/43560), 2)</f>
        <v>0.09</v>
      </c>
      <c r="G230" t="s">
        <v>82</v>
      </c>
      <c r="H230" t="s">
        <v>83</v>
      </c>
      <c r="I230" t="s">
        <v>84</v>
      </c>
      <c r="J230" t="s">
        <v>85</v>
      </c>
      <c r="K230" t="s">
        <v>86</v>
      </c>
      <c r="L230" t="s">
        <v>87</v>
      </c>
      <c r="M230" t="s">
        <v>88</v>
      </c>
      <c r="N230" t="s">
        <v>227</v>
      </c>
      <c r="O230" t="s">
        <v>90</v>
      </c>
      <c r="P230" t="s">
        <v>90</v>
      </c>
      <c r="Q230" t="s">
        <v>179</v>
      </c>
      <c r="R230" t="s">
        <v>115</v>
      </c>
      <c r="S230">
        <v>7</v>
      </c>
      <c r="T230">
        <v>5</v>
      </c>
      <c r="U230">
        <v>2006</v>
      </c>
      <c r="V23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30">
        <v>2006</v>
      </c>
      <c r="X230" t="s">
        <v>152</v>
      </c>
      <c r="Y230" t="s">
        <v>94</v>
      </c>
      <c r="Z230" t="s">
        <v>95</v>
      </c>
      <c r="AA230" t="s">
        <v>95</v>
      </c>
      <c r="AB230" t="s">
        <v>96</v>
      </c>
      <c r="AC230">
        <v>45</v>
      </c>
      <c r="AD230" t="s">
        <v>97</v>
      </c>
      <c r="AE230" t="s">
        <v>98</v>
      </c>
      <c r="AF230" t="s">
        <v>99</v>
      </c>
      <c r="AG230" t="s">
        <v>97</v>
      </c>
      <c r="AH230" t="s">
        <v>98</v>
      </c>
      <c r="AI230" t="s">
        <v>130</v>
      </c>
      <c r="AJ230" t="s">
        <v>101</v>
      </c>
      <c r="AK230">
        <v>1070</v>
      </c>
      <c r="AL230" t="s">
        <v>102</v>
      </c>
      <c r="AM230">
        <v>0</v>
      </c>
      <c r="AN230">
        <v>286</v>
      </c>
      <c r="AO230">
        <v>1356</v>
      </c>
      <c r="AP230" t="s">
        <v>103</v>
      </c>
      <c r="AQ230" t="s">
        <v>104</v>
      </c>
      <c r="AR230" t="s">
        <v>105</v>
      </c>
      <c r="AS230" t="s">
        <v>106</v>
      </c>
      <c r="AT230">
        <v>1500</v>
      </c>
      <c r="AU230">
        <v>0</v>
      </c>
      <c r="AV230">
        <v>0</v>
      </c>
      <c r="AW230">
        <f>ROUND(SUM(RawData[[#This Row],[TotalBsmtSF]],RawData[[#This Row],[1stFlrSF]],RawData[[#This Row],[2ndFlrSF]]),-2)</f>
        <v>2900</v>
      </c>
      <c r="AX230">
        <v>1500</v>
      </c>
      <c r="AY230">
        <v>1</v>
      </c>
      <c r="AZ230">
        <v>0</v>
      </c>
      <c r="BA230">
        <v>2</v>
      </c>
      <c r="BB230">
        <v>0</v>
      </c>
      <c r="BC230">
        <v>2</v>
      </c>
      <c r="BD230">
        <v>1</v>
      </c>
      <c r="BE230" t="s">
        <v>97</v>
      </c>
      <c r="BF230">
        <v>6</v>
      </c>
      <c r="BG230" t="s">
        <v>107</v>
      </c>
      <c r="BH230">
        <v>1</v>
      </c>
      <c r="BI230" t="s">
        <v>97</v>
      </c>
      <c r="BJ230" t="s">
        <v>108</v>
      </c>
      <c r="BK230">
        <v>2006</v>
      </c>
      <c r="BL230" t="s">
        <v>157</v>
      </c>
      <c r="BM230">
        <v>3</v>
      </c>
      <c r="BN230">
        <v>648</v>
      </c>
      <c r="BO230" t="s">
        <v>98</v>
      </c>
      <c r="BP230" t="s">
        <v>98</v>
      </c>
      <c r="BQ230" t="s">
        <v>105</v>
      </c>
      <c r="BR230">
        <v>161</v>
      </c>
      <c r="BS230">
        <v>20</v>
      </c>
      <c r="BT230">
        <v>0</v>
      </c>
      <c r="BU230">
        <v>0</v>
      </c>
      <c r="BV230">
        <v>0</v>
      </c>
      <c r="BW230">
        <v>0</v>
      </c>
      <c r="BX230" t="s">
        <v>83</v>
      </c>
      <c r="BY230" t="s">
        <v>83</v>
      </c>
      <c r="BZ230" t="s">
        <v>83</v>
      </c>
      <c r="CA230">
        <v>0</v>
      </c>
      <c r="CB230">
        <v>10</v>
      </c>
      <c r="CC230">
        <v>2006</v>
      </c>
      <c r="CD230" t="s">
        <v>158</v>
      </c>
      <c r="CE230" t="s">
        <v>159</v>
      </c>
      <c r="CF230" s="8">
        <v>246578</v>
      </c>
      <c r="CG230" s="8">
        <f>RawData[[#This Row],[SalePrice]]/RawData[[#This Row],[TotalSF Rounded]]</f>
        <v>85.026896551724136</v>
      </c>
      <c r="CH230" s="8">
        <f>ROUND(RawData[[#This Row],[$/sqft]],-1)</f>
        <v>90</v>
      </c>
    </row>
    <row r="231" spans="1:86" x14ac:dyDescent="0.2">
      <c r="A231">
        <v>401</v>
      </c>
      <c r="B231">
        <v>120</v>
      </c>
      <c r="C231" t="s">
        <v>81</v>
      </c>
      <c r="D231">
        <v>38</v>
      </c>
      <c r="E231">
        <v>14963</v>
      </c>
      <c r="F231" s="19">
        <f>ROUND((RawData[[#This Row],[LotArea]]/43560), 2)</f>
        <v>0.34</v>
      </c>
      <c r="G231" t="s">
        <v>82</v>
      </c>
      <c r="H231" t="s">
        <v>83</v>
      </c>
      <c r="I231" t="s">
        <v>160</v>
      </c>
      <c r="J231" t="s">
        <v>85</v>
      </c>
      <c r="K231" t="s">
        <v>86</v>
      </c>
      <c r="L231" t="s">
        <v>87</v>
      </c>
      <c r="M231" t="s">
        <v>88</v>
      </c>
      <c r="N231" t="s">
        <v>113</v>
      </c>
      <c r="O231" t="s">
        <v>90</v>
      </c>
      <c r="P231" t="s">
        <v>90</v>
      </c>
      <c r="Q231" t="s">
        <v>179</v>
      </c>
      <c r="R231" t="s">
        <v>115</v>
      </c>
      <c r="S231">
        <v>8</v>
      </c>
      <c r="T231">
        <v>5</v>
      </c>
      <c r="U231">
        <v>1996</v>
      </c>
      <c r="V23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31">
        <v>1996</v>
      </c>
      <c r="X231" t="s">
        <v>93</v>
      </c>
      <c r="Y231" t="s">
        <v>94</v>
      </c>
      <c r="Z231" t="s">
        <v>96</v>
      </c>
      <c r="AA231" t="s">
        <v>96</v>
      </c>
      <c r="AB231" t="s">
        <v>117</v>
      </c>
      <c r="AC231">
        <v>0</v>
      </c>
      <c r="AD231" t="s">
        <v>97</v>
      </c>
      <c r="AE231" t="s">
        <v>98</v>
      </c>
      <c r="AF231" t="s">
        <v>99</v>
      </c>
      <c r="AG231" t="s">
        <v>97</v>
      </c>
      <c r="AH231" t="s">
        <v>98</v>
      </c>
      <c r="AI231" t="s">
        <v>100</v>
      </c>
      <c r="AJ231" t="s">
        <v>101</v>
      </c>
      <c r="AK231">
        <v>786</v>
      </c>
      <c r="AL231" t="s">
        <v>102</v>
      </c>
      <c r="AM231">
        <v>0</v>
      </c>
      <c r="AN231">
        <v>474</v>
      </c>
      <c r="AO231">
        <v>1260</v>
      </c>
      <c r="AP231" t="s">
        <v>103</v>
      </c>
      <c r="AQ231" t="s">
        <v>104</v>
      </c>
      <c r="AR231" t="s">
        <v>105</v>
      </c>
      <c r="AS231" t="s">
        <v>106</v>
      </c>
      <c r="AT231">
        <v>1288</v>
      </c>
      <c r="AU231">
        <v>0</v>
      </c>
      <c r="AV231">
        <v>0</v>
      </c>
      <c r="AW231">
        <f>ROUND(SUM(RawData[[#This Row],[TotalBsmtSF]],RawData[[#This Row],[1stFlrSF]],RawData[[#This Row],[2ndFlrSF]]),-2)</f>
        <v>2500</v>
      </c>
      <c r="AX231">
        <v>1288</v>
      </c>
      <c r="AY231">
        <v>1</v>
      </c>
      <c r="AZ231">
        <v>0</v>
      </c>
      <c r="BA231">
        <v>1</v>
      </c>
      <c r="BB231">
        <v>1</v>
      </c>
      <c r="BC231">
        <v>1</v>
      </c>
      <c r="BD231">
        <v>1</v>
      </c>
      <c r="BE231" t="s">
        <v>104</v>
      </c>
      <c r="BF231">
        <v>4</v>
      </c>
      <c r="BG231" t="s">
        <v>107</v>
      </c>
      <c r="BH231">
        <v>2</v>
      </c>
      <c r="BI231" t="s">
        <v>97</v>
      </c>
      <c r="BJ231" t="s">
        <v>108</v>
      </c>
      <c r="BK231">
        <v>1996</v>
      </c>
      <c r="BL231" t="s">
        <v>157</v>
      </c>
      <c r="BM231">
        <v>2</v>
      </c>
      <c r="BN231">
        <v>500</v>
      </c>
      <c r="BO231" t="s">
        <v>98</v>
      </c>
      <c r="BP231" t="s">
        <v>98</v>
      </c>
      <c r="BQ231" t="s">
        <v>105</v>
      </c>
      <c r="BR231">
        <v>120</v>
      </c>
      <c r="BS231">
        <v>30</v>
      </c>
      <c r="BT231">
        <v>0</v>
      </c>
      <c r="BU231">
        <v>0</v>
      </c>
      <c r="BV231">
        <v>224</v>
      </c>
      <c r="BW231">
        <v>0</v>
      </c>
      <c r="BX231" t="s">
        <v>83</v>
      </c>
      <c r="BY231" t="s">
        <v>83</v>
      </c>
      <c r="BZ231" t="s">
        <v>83</v>
      </c>
      <c r="CA231">
        <v>0</v>
      </c>
      <c r="CB231">
        <v>12</v>
      </c>
      <c r="CC231">
        <v>2008</v>
      </c>
      <c r="CD231" t="s">
        <v>110</v>
      </c>
      <c r="CE231" t="s">
        <v>111</v>
      </c>
      <c r="CF231" s="8">
        <v>245500</v>
      </c>
      <c r="CG231" s="8">
        <f>RawData[[#This Row],[SalePrice]]/RawData[[#This Row],[TotalSF Rounded]]</f>
        <v>98.2</v>
      </c>
      <c r="CH231" s="8">
        <f>ROUND(RawData[[#This Row],[$/sqft]],-1)</f>
        <v>100</v>
      </c>
    </row>
    <row r="232" spans="1:86" x14ac:dyDescent="0.2">
      <c r="A232">
        <v>1167</v>
      </c>
      <c r="B232">
        <v>20</v>
      </c>
      <c r="C232" t="s">
        <v>81</v>
      </c>
      <c r="D232">
        <v>64</v>
      </c>
      <c r="E232">
        <v>10475</v>
      </c>
      <c r="F232" s="19">
        <f>ROUND((RawData[[#This Row],[LotArea]]/43560), 2)</f>
        <v>0.24</v>
      </c>
      <c r="G232" t="s">
        <v>82</v>
      </c>
      <c r="H232" t="s">
        <v>83</v>
      </c>
      <c r="I232" t="s">
        <v>120</v>
      </c>
      <c r="J232" t="s">
        <v>85</v>
      </c>
      <c r="K232" t="s">
        <v>86</v>
      </c>
      <c r="L232" t="s">
        <v>122</v>
      </c>
      <c r="M232" t="s">
        <v>88</v>
      </c>
      <c r="N232" t="s">
        <v>89</v>
      </c>
      <c r="O232" t="s">
        <v>90</v>
      </c>
      <c r="P232" t="s">
        <v>90</v>
      </c>
      <c r="Q232" t="s">
        <v>91</v>
      </c>
      <c r="R232" t="s">
        <v>115</v>
      </c>
      <c r="S232">
        <v>8</v>
      </c>
      <c r="T232">
        <v>5</v>
      </c>
      <c r="U232">
        <v>2008</v>
      </c>
      <c r="V23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32">
        <v>2008</v>
      </c>
      <c r="X232" t="s">
        <v>93</v>
      </c>
      <c r="Y232" t="s">
        <v>94</v>
      </c>
      <c r="Z232" t="s">
        <v>95</v>
      </c>
      <c r="AA232" t="s">
        <v>95</v>
      </c>
      <c r="AB232" t="s">
        <v>137</v>
      </c>
      <c r="AC232">
        <v>72</v>
      </c>
      <c r="AD232" t="s">
        <v>97</v>
      </c>
      <c r="AE232" t="s">
        <v>98</v>
      </c>
      <c r="AF232" t="s">
        <v>99</v>
      </c>
      <c r="AG232" t="s">
        <v>97</v>
      </c>
      <c r="AH232" t="s">
        <v>98</v>
      </c>
      <c r="AI232" t="s">
        <v>130</v>
      </c>
      <c r="AJ232" t="s">
        <v>102</v>
      </c>
      <c r="AK232">
        <v>0</v>
      </c>
      <c r="AL232" t="s">
        <v>102</v>
      </c>
      <c r="AM232">
        <v>0</v>
      </c>
      <c r="AN232">
        <v>1694</v>
      </c>
      <c r="AO232">
        <v>1694</v>
      </c>
      <c r="AP232" t="s">
        <v>103</v>
      </c>
      <c r="AQ232" t="s">
        <v>104</v>
      </c>
      <c r="AR232" t="s">
        <v>105</v>
      </c>
      <c r="AS232" t="s">
        <v>106</v>
      </c>
      <c r="AT232">
        <v>1694</v>
      </c>
      <c r="AU232">
        <v>0</v>
      </c>
      <c r="AV232">
        <v>0</v>
      </c>
      <c r="AW232">
        <f>ROUND(SUM(RawData[[#This Row],[TotalBsmtSF]],RawData[[#This Row],[1stFlrSF]],RawData[[#This Row],[2ndFlrSF]]),-2)</f>
        <v>3400</v>
      </c>
      <c r="AX232">
        <v>1694</v>
      </c>
      <c r="AY232">
        <v>0</v>
      </c>
      <c r="AZ232">
        <v>0</v>
      </c>
      <c r="BA232">
        <v>2</v>
      </c>
      <c r="BB232">
        <v>0</v>
      </c>
      <c r="BC232">
        <v>3</v>
      </c>
      <c r="BD232">
        <v>1</v>
      </c>
      <c r="BE232" t="s">
        <v>97</v>
      </c>
      <c r="BF232">
        <v>7</v>
      </c>
      <c r="BG232" t="s">
        <v>107</v>
      </c>
      <c r="BH232">
        <v>0</v>
      </c>
      <c r="BI232" t="s">
        <v>83</v>
      </c>
      <c r="BJ232" t="s">
        <v>108</v>
      </c>
      <c r="BK232">
        <v>2008</v>
      </c>
      <c r="BL232" t="s">
        <v>109</v>
      </c>
      <c r="BM232">
        <v>3</v>
      </c>
      <c r="BN232">
        <v>776</v>
      </c>
      <c r="BO232" t="s">
        <v>98</v>
      </c>
      <c r="BP232" t="s">
        <v>98</v>
      </c>
      <c r="BQ232" t="s">
        <v>105</v>
      </c>
      <c r="BR232">
        <v>160</v>
      </c>
      <c r="BS232">
        <v>33</v>
      </c>
      <c r="BT232">
        <v>0</v>
      </c>
      <c r="BU232">
        <v>0</v>
      </c>
      <c r="BV232">
        <v>0</v>
      </c>
      <c r="BW232">
        <v>0</v>
      </c>
      <c r="BX232" t="s">
        <v>83</v>
      </c>
      <c r="BY232" t="s">
        <v>83</v>
      </c>
      <c r="BZ232" t="s">
        <v>83</v>
      </c>
      <c r="CA232">
        <v>0</v>
      </c>
      <c r="CB232">
        <v>2</v>
      </c>
      <c r="CC232">
        <v>2010</v>
      </c>
      <c r="CD232" t="s">
        <v>110</v>
      </c>
      <c r="CE232" t="s">
        <v>111</v>
      </c>
      <c r="CF232" s="8">
        <v>245350</v>
      </c>
      <c r="CG232" s="8">
        <f>RawData[[#This Row],[SalePrice]]/RawData[[#This Row],[TotalSF Rounded]]</f>
        <v>72.161764705882348</v>
      </c>
      <c r="CH232" s="8">
        <f>ROUND(RawData[[#This Row],[$/sqft]],-1)</f>
        <v>70</v>
      </c>
    </row>
    <row r="233" spans="1:86" x14ac:dyDescent="0.2">
      <c r="A233">
        <v>83</v>
      </c>
      <c r="B233">
        <v>20</v>
      </c>
      <c r="C233" t="s">
        <v>81</v>
      </c>
      <c r="D233">
        <v>78</v>
      </c>
      <c r="E233">
        <v>10206</v>
      </c>
      <c r="F233" s="19">
        <f>ROUND((RawData[[#This Row],[LotArea]]/43560), 2)</f>
        <v>0.23</v>
      </c>
      <c r="G233" t="s">
        <v>82</v>
      </c>
      <c r="H233" t="s">
        <v>83</v>
      </c>
      <c r="I233" t="s">
        <v>84</v>
      </c>
      <c r="J233" t="s">
        <v>85</v>
      </c>
      <c r="K233" t="s">
        <v>86</v>
      </c>
      <c r="L233" t="s">
        <v>87</v>
      </c>
      <c r="M233" t="s">
        <v>88</v>
      </c>
      <c r="N233" t="s">
        <v>136</v>
      </c>
      <c r="O233" t="s">
        <v>90</v>
      </c>
      <c r="P233" t="s">
        <v>90</v>
      </c>
      <c r="Q233" t="s">
        <v>91</v>
      </c>
      <c r="R233" t="s">
        <v>115</v>
      </c>
      <c r="S233">
        <v>8</v>
      </c>
      <c r="T233">
        <v>5</v>
      </c>
      <c r="U233">
        <v>2007</v>
      </c>
      <c r="V23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33">
        <v>2007</v>
      </c>
      <c r="X233" t="s">
        <v>93</v>
      </c>
      <c r="Y233" t="s">
        <v>94</v>
      </c>
      <c r="Z233" t="s">
        <v>95</v>
      </c>
      <c r="AA233" t="s">
        <v>95</v>
      </c>
      <c r="AB233" t="s">
        <v>137</v>
      </c>
      <c r="AC233">
        <v>468</v>
      </c>
      <c r="AD233" t="s">
        <v>98</v>
      </c>
      <c r="AE233" t="s">
        <v>98</v>
      </c>
      <c r="AF233" t="s">
        <v>99</v>
      </c>
      <c r="AG233" t="s">
        <v>97</v>
      </c>
      <c r="AH233" t="s">
        <v>98</v>
      </c>
      <c r="AI233" t="s">
        <v>100</v>
      </c>
      <c r="AJ233" t="s">
        <v>101</v>
      </c>
      <c r="AK233">
        <v>33</v>
      </c>
      <c r="AL233" t="s">
        <v>102</v>
      </c>
      <c r="AM233">
        <v>0</v>
      </c>
      <c r="AN233">
        <v>1530</v>
      </c>
      <c r="AO233">
        <v>1563</v>
      </c>
      <c r="AP233" t="s">
        <v>103</v>
      </c>
      <c r="AQ233" t="s">
        <v>104</v>
      </c>
      <c r="AR233" t="s">
        <v>105</v>
      </c>
      <c r="AS233" t="s">
        <v>106</v>
      </c>
      <c r="AT233">
        <v>1563</v>
      </c>
      <c r="AU233">
        <v>0</v>
      </c>
      <c r="AV233">
        <v>0</v>
      </c>
      <c r="AW233">
        <f>ROUND(SUM(RawData[[#This Row],[TotalBsmtSF]],RawData[[#This Row],[1stFlrSF]],RawData[[#This Row],[2ndFlrSF]]),-2)</f>
        <v>3100</v>
      </c>
      <c r="AX233">
        <v>1563</v>
      </c>
      <c r="AY233">
        <v>0</v>
      </c>
      <c r="AZ233">
        <v>0</v>
      </c>
      <c r="BA233">
        <v>2</v>
      </c>
      <c r="BB233">
        <v>0</v>
      </c>
      <c r="BC233">
        <v>3</v>
      </c>
      <c r="BD233">
        <v>1</v>
      </c>
      <c r="BE233" t="s">
        <v>97</v>
      </c>
      <c r="BF233">
        <v>6</v>
      </c>
      <c r="BG233" t="s">
        <v>107</v>
      </c>
      <c r="BH233">
        <v>1</v>
      </c>
      <c r="BI233" t="s">
        <v>97</v>
      </c>
      <c r="BJ233" t="s">
        <v>108</v>
      </c>
      <c r="BK233">
        <v>2007</v>
      </c>
      <c r="BL233" t="s">
        <v>109</v>
      </c>
      <c r="BM233">
        <v>3</v>
      </c>
      <c r="BN233">
        <v>758</v>
      </c>
      <c r="BO233" t="s">
        <v>98</v>
      </c>
      <c r="BP233" t="s">
        <v>98</v>
      </c>
      <c r="BQ233" t="s">
        <v>105</v>
      </c>
      <c r="BR233">
        <v>144</v>
      </c>
      <c r="BS233">
        <v>99</v>
      </c>
      <c r="BT233">
        <v>0</v>
      </c>
      <c r="BU233">
        <v>0</v>
      </c>
      <c r="BV233">
        <v>0</v>
      </c>
      <c r="BW233">
        <v>0</v>
      </c>
      <c r="BX233" t="s">
        <v>83</v>
      </c>
      <c r="BY233" t="s">
        <v>83</v>
      </c>
      <c r="BZ233" t="s">
        <v>83</v>
      </c>
      <c r="CA233">
        <v>0</v>
      </c>
      <c r="CB233">
        <v>10</v>
      </c>
      <c r="CC233">
        <v>2008</v>
      </c>
      <c r="CD233" t="s">
        <v>110</v>
      </c>
      <c r="CE233" t="s">
        <v>111</v>
      </c>
      <c r="CF233" s="8">
        <v>245000</v>
      </c>
      <c r="CG233" s="8">
        <f>RawData[[#This Row],[SalePrice]]/RawData[[#This Row],[TotalSF Rounded]]</f>
        <v>79.032258064516128</v>
      </c>
      <c r="CH233" s="8">
        <f>ROUND(RawData[[#This Row],[$/sqft]],-1)</f>
        <v>80</v>
      </c>
    </row>
    <row r="234" spans="1:86" x14ac:dyDescent="0.2">
      <c r="A234">
        <v>284</v>
      </c>
      <c r="B234">
        <v>20</v>
      </c>
      <c r="C234" t="s">
        <v>81</v>
      </c>
      <c r="D234">
        <v>74</v>
      </c>
      <c r="E234">
        <v>9612</v>
      </c>
      <c r="F234" s="19">
        <f>ROUND((RawData[[#This Row],[LotArea]]/43560), 2)</f>
        <v>0.22</v>
      </c>
      <c r="G234" t="s">
        <v>82</v>
      </c>
      <c r="H234" t="s">
        <v>83</v>
      </c>
      <c r="I234" t="s">
        <v>84</v>
      </c>
      <c r="J234" t="s">
        <v>85</v>
      </c>
      <c r="K234" t="s">
        <v>86</v>
      </c>
      <c r="L234" t="s">
        <v>87</v>
      </c>
      <c r="M234" t="s">
        <v>88</v>
      </c>
      <c r="N234" t="s">
        <v>136</v>
      </c>
      <c r="O234" t="s">
        <v>114</v>
      </c>
      <c r="P234" t="s">
        <v>90</v>
      </c>
      <c r="Q234" t="s">
        <v>91</v>
      </c>
      <c r="R234" t="s">
        <v>115</v>
      </c>
      <c r="S234">
        <v>8</v>
      </c>
      <c r="T234">
        <v>5</v>
      </c>
      <c r="U234">
        <v>2008</v>
      </c>
      <c r="V23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34">
        <v>2009</v>
      </c>
      <c r="X234" t="s">
        <v>93</v>
      </c>
      <c r="Y234" t="s">
        <v>94</v>
      </c>
      <c r="Z234" t="s">
        <v>95</v>
      </c>
      <c r="AA234" t="s">
        <v>95</v>
      </c>
      <c r="AB234" t="s">
        <v>137</v>
      </c>
      <c r="AC234">
        <v>72</v>
      </c>
      <c r="AD234" t="s">
        <v>97</v>
      </c>
      <c r="AE234" t="s">
        <v>98</v>
      </c>
      <c r="AF234" t="s">
        <v>99</v>
      </c>
      <c r="AG234" t="s">
        <v>97</v>
      </c>
      <c r="AH234" t="s">
        <v>98</v>
      </c>
      <c r="AI234" t="s">
        <v>100</v>
      </c>
      <c r="AJ234" t="s">
        <v>102</v>
      </c>
      <c r="AK234">
        <v>0</v>
      </c>
      <c r="AL234" t="s">
        <v>102</v>
      </c>
      <c r="AM234">
        <v>0</v>
      </c>
      <c r="AN234">
        <v>1468</v>
      </c>
      <c r="AO234">
        <v>1468</v>
      </c>
      <c r="AP234" t="s">
        <v>103</v>
      </c>
      <c r="AQ234" t="s">
        <v>104</v>
      </c>
      <c r="AR234" t="s">
        <v>105</v>
      </c>
      <c r="AS234" t="s">
        <v>106</v>
      </c>
      <c r="AT234">
        <v>1468</v>
      </c>
      <c r="AU234">
        <v>0</v>
      </c>
      <c r="AV234">
        <v>0</v>
      </c>
      <c r="AW234">
        <f>ROUND(SUM(RawData[[#This Row],[TotalBsmtSF]],RawData[[#This Row],[1stFlrSF]],RawData[[#This Row],[2ndFlrSF]]),-2)</f>
        <v>2900</v>
      </c>
      <c r="AX234">
        <v>1468</v>
      </c>
      <c r="AY234">
        <v>0</v>
      </c>
      <c r="AZ234">
        <v>0</v>
      </c>
      <c r="BA234">
        <v>2</v>
      </c>
      <c r="BB234">
        <v>0</v>
      </c>
      <c r="BC234">
        <v>3</v>
      </c>
      <c r="BD234">
        <v>1</v>
      </c>
      <c r="BE234" t="s">
        <v>97</v>
      </c>
      <c r="BF234">
        <v>6</v>
      </c>
      <c r="BG234" t="s">
        <v>107</v>
      </c>
      <c r="BH234">
        <v>1</v>
      </c>
      <c r="BI234" t="s">
        <v>97</v>
      </c>
      <c r="BJ234" t="s">
        <v>108</v>
      </c>
      <c r="BK234">
        <v>2008</v>
      </c>
      <c r="BL234" t="s">
        <v>157</v>
      </c>
      <c r="BM234">
        <v>3</v>
      </c>
      <c r="BN234">
        <v>898</v>
      </c>
      <c r="BO234" t="s">
        <v>98</v>
      </c>
      <c r="BP234" t="s">
        <v>98</v>
      </c>
      <c r="BQ234" t="s">
        <v>105</v>
      </c>
      <c r="BR234">
        <v>210</v>
      </c>
      <c r="BS234">
        <v>150</v>
      </c>
      <c r="BT234">
        <v>0</v>
      </c>
      <c r="BU234">
        <v>0</v>
      </c>
      <c r="BV234">
        <v>0</v>
      </c>
      <c r="BW234">
        <v>0</v>
      </c>
      <c r="BX234" t="s">
        <v>83</v>
      </c>
      <c r="BY234" t="s">
        <v>83</v>
      </c>
      <c r="BZ234" t="s">
        <v>83</v>
      </c>
      <c r="CA234">
        <v>0</v>
      </c>
      <c r="CB234">
        <v>12</v>
      </c>
      <c r="CC234">
        <v>2009</v>
      </c>
      <c r="CD234" t="s">
        <v>158</v>
      </c>
      <c r="CE234" t="s">
        <v>159</v>
      </c>
      <c r="CF234" s="8">
        <v>244600</v>
      </c>
      <c r="CG234" s="8">
        <f>RawData[[#This Row],[SalePrice]]/RawData[[#This Row],[TotalSF Rounded]]</f>
        <v>84.34482758620689</v>
      </c>
      <c r="CH234" s="8">
        <f>ROUND(RawData[[#This Row],[$/sqft]],-1)</f>
        <v>80</v>
      </c>
    </row>
    <row r="235" spans="1:86" x14ac:dyDescent="0.2">
      <c r="A235">
        <v>940</v>
      </c>
      <c r="B235">
        <v>70</v>
      </c>
      <c r="C235" t="s">
        <v>81</v>
      </c>
      <c r="D235" t="s">
        <v>83</v>
      </c>
      <c r="E235">
        <v>24090</v>
      </c>
      <c r="F235" s="19">
        <f>ROUND((RawData[[#This Row],[LotArea]]/43560), 2)</f>
        <v>0.55000000000000004</v>
      </c>
      <c r="G235" t="s">
        <v>82</v>
      </c>
      <c r="H235" t="s">
        <v>83</v>
      </c>
      <c r="I235" t="s">
        <v>84</v>
      </c>
      <c r="J235" t="s">
        <v>85</v>
      </c>
      <c r="K235" t="s">
        <v>86</v>
      </c>
      <c r="L235" t="s">
        <v>87</v>
      </c>
      <c r="M235" t="s">
        <v>88</v>
      </c>
      <c r="N235" t="s">
        <v>205</v>
      </c>
      <c r="O235" t="s">
        <v>90</v>
      </c>
      <c r="P235" t="s">
        <v>90</v>
      </c>
      <c r="Q235" t="s">
        <v>91</v>
      </c>
      <c r="R235" t="s">
        <v>92</v>
      </c>
      <c r="S235">
        <v>7</v>
      </c>
      <c r="T235">
        <v>7</v>
      </c>
      <c r="U235">
        <v>1940</v>
      </c>
      <c r="V23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235">
        <v>1950</v>
      </c>
      <c r="X235" t="s">
        <v>93</v>
      </c>
      <c r="Y235" t="s">
        <v>94</v>
      </c>
      <c r="Z235" t="s">
        <v>116</v>
      </c>
      <c r="AA235" t="s">
        <v>116</v>
      </c>
      <c r="AB235" t="s">
        <v>117</v>
      </c>
      <c r="AC235">
        <v>0</v>
      </c>
      <c r="AD235" t="s">
        <v>98</v>
      </c>
      <c r="AE235" t="s">
        <v>97</v>
      </c>
      <c r="AF235" t="s">
        <v>118</v>
      </c>
      <c r="AG235" t="s">
        <v>98</v>
      </c>
      <c r="AH235" t="s">
        <v>98</v>
      </c>
      <c r="AI235" t="s">
        <v>121</v>
      </c>
      <c r="AJ235" t="s">
        <v>102</v>
      </c>
      <c r="AK235">
        <v>0</v>
      </c>
      <c r="AL235" t="s">
        <v>102</v>
      </c>
      <c r="AM235">
        <v>0</v>
      </c>
      <c r="AN235">
        <v>1032</v>
      </c>
      <c r="AO235">
        <v>1032</v>
      </c>
      <c r="AP235" t="s">
        <v>103</v>
      </c>
      <c r="AQ235" t="s">
        <v>104</v>
      </c>
      <c r="AR235" t="s">
        <v>105</v>
      </c>
      <c r="AS235" t="s">
        <v>106</v>
      </c>
      <c r="AT235">
        <v>1207</v>
      </c>
      <c r="AU235">
        <v>1196</v>
      </c>
      <c r="AV235">
        <v>0</v>
      </c>
      <c r="AW235">
        <f>ROUND(SUM(RawData[[#This Row],[TotalBsmtSF]],RawData[[#This Row],[1stFlrSF]],RawData[[#This Row],[2ndFlrSF]]),-2)</f>
        <v>3400</v>
      </c>
      <c r="AX235">
        <v>2403</v>
      </c>
      <c r="AY235">
        <v>0</v>
      </c>
      <c r="AZ235">
        <v>0</v>
      </c>
      <c r="BA235">
        <v>2</v>
      </c>
      <c r="BB235">
        <v>0</v>
      </c>
      <c r="BC235">
        <v>4</v>
      </c>
      <c r="BD235">
        <v>1</v>
      </c>
      <c r="BE235" t="s">
        <v>98</v>
      </c>
      <c r="BF235">
        <v>10</v>
      </c>
      <c r="BG235" t="s">
        <v>107</v>
      </c>
      <c r="BH235">
        <v>2</v>
      </c>
      <c r="BI235" t="s">
        <v>98</v>
      </c>
      <c r="BJ235" t="s">
        <v>108</v>
      </c>
      <c r="BK235">
        <v>1940</v>
      </c>
      <c r="BL235" t="s">
        <v>102</v>
      </c>
      <c r="BM235">
        <v>1</v>
      </c>
      <c r="BN235">
        <v>349</v>
      </c>
      <c r="BO235" t="s">
        <v>98</v>
      </c>
      <c r="BP235" t="s">
        <v>98</v>
      </c>
      <c r="BQ235" t="s">
        <v>105</v>
      </c>
      <c r="BR235">
        <v>56</v>
      </c>
      <c r="BS235">
        <v>0</v>
      </c>
      <c r="BT235">
        <v>318</v>
      </c>
      <c r="BU235">
        <v>0</v>
      </c>
      <c r="BV235">
        <v>0</v>
      </c>
      <c r="BW235">
        <v>0</v>
      </c>
      <c r="BX235" t="s">
        <v>83</v>
      </c>
      <c r="BY235" t="s">
        <v>83</v>
      </c>
      <c r="BZ235" t="s">
        <v>83</v>
      </c>
      <c r="CA235">
        <v>0</v>
      </c>
      <c r="CB235">
        <v>6</v>
      </c>
      <c r="CC235">
        <v>2010</v>
      </c>
      <c r="CD235" t="s">
        <v>173</v>
      </c>
      <c r="CE235" t="s">
        <v>111</v>
      </c>
      <c r="CF235" s="8">
        <v>244400</v>
      </c>
      <c r="CG235" s="8">
        <f>RawData[[#This Row],[SalePrice]]/RawData[[#This Row],[TotalSF Rounded]]</f>
        <v>71.882352941176464</v>
      </c>
      <c r="CH235" s="8">
        <f>ROUND(RawData[[#This Row],[$/sqft]],-1)</f>
        <v>70</v>
      </c>
    </row>
    <row r="236" spans="1:86" x14ac:dyDescent="0.2">
      <c r="A236">
        <v>1251</v>
      </c>
      <c r="B236">
        <v>20</v>
      </c>
      <c r="C236" t="s">
        <v>81</v>
      </c>
      <c r="D236">
        <v>93</v>
      </c>
      <c r="E236">
        <v>11160</v>
      </c>
      <c r="F236" s="19">
        <f>ROUND((RawData[[#This Row],[LotArea]]/43560), 2)</f>
        <v>0.26</v>
      </c>
      <c r="G236" t="s">
        <v>82</v>
      </c>
      <c r="H236" t="s">
        <v>83</v>
      </c>
      <c r="I236" t="s">
        <v>84</v>
      </c>
      <c r="J236" t="s">
        <v>85</v>
      </c>
      <c r="K236" t="s">
        <v>86</v>
      </c>
      <c r="L236" t="s">
        <v>122</v>
      </c>
      <c r="M236" t="s">
        <v>88</v>
      </c>
      <c r="N236" t="s">
        <v>162</v>
      </c>
      <c r="O236" t="s">
        <v>90</v>
      </c>
      <c r="P236" t="s">
        <v>90</v>
      </c>
      <c r="Q236" t="s">
        <v>91</v>
      </c>
      <c r="R236" t="s">
        <v>115</v>
      </c>
      <c r="S236">
        <v>7</v>
      </c>
      <c r="T236">
        <v>5</v>
      </c>
      <c r="U236">
        <v>1968</v>
      </c>
      <c r="V23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236">
        <v>1968</v>
      </c>
      <c r="X236" t="s">
        <v>152</v>
      </c>
      <c r="Y236" t="s">
        <v>94</v>
      </c>
      <c r="Z236" t="s">
        <v>96</v>
      </c>
      <c r="AA236" t="s">
        <v>96</v>
      </c>
      <c r="AB236" t="s">
        <v>117</v>
      </c>
      <c r="AC236">
        <v>0</v>
      </c>
      <c r="AD236" t="s">
        <v>97</v>
      </c>
      <c r="AE236" t="s">
        <v>98</v>
      </c>
      <c r="AF236" t="s">
        <v>118</v>
      </c>
      <c r="AG236" t="s">
        <v>98</v>
      </c>
      <c r="AH236" t="s">
        <v>98</v>
      </c>
      <c r="AI236" t="s">
        <v>100</v>
      </c>
      <c r="AJ236" t="s">
        <v>119</v>
      </c>
      <c r="AK236">
        <v>1065</v>
      </c>
      <c r="AL236" t="s">
        <v>102</v>
      </c>
      <c r="AM236">
        <v>0</v>
      </c>
      <c r="AN236">
        <v>1045</v>
      </c>
      <c r="AO236">
        <v>2110</v>
      </c>
      <c r="AP236" t="s">
        <v>103</v>
      </c>
      <c r="AQ236" t="s">
        <v>104</v>
      </c>
      <c r="AR236" t="s">
        <v>105</v>
      </c>
      <c r="AS236" t="s">
        <v>106</v>
      </c>
      <c r="AT236">
        <v>2110</v>
      </c>
      <c r="AU236">
        <v>0</v>
      </c>
      <c r="AV236">
        <v>0</v>
      </c>
      <c r="AW236">
        <f>ROUND(SUM(RawData[[#This Row],[TotalBsmtSF]],RawData[[#This Row],[1stFlrSF]],RawData[[#This Row],[2ndFlrSF]]),-2)</f>
        <v>4200</v>
      </c>
      <c r="AX236">
        <v>2110</v>
      </c>
      <c r="AY236">
        <v>1</v>
      </c>
      <c r="AZ236">
        <v>0</v>
      </c>
      <c r="BA236">
        <v>2</v>
      </c>
      <c r="BB236">
        <v>1</v>
      </c>
      <c r="BC236">
        <v>3</v>
      </c>
      <c r="BD236">
        <v>1</v>
      </c>
      <c r="BE236" t="s">
        <v>104</v>
      </c>
      <c r="BF236">
        <v>8</v>
      </c>
      <c r="BG236" t="s">
        <v>107</v>
      </c>
      <c r="BH236">
        <v>2</v>
      </c>
      <c r="BI236" t="s">
        <v>98</v>
      </c>
      <c r="BJ236" t="s">
        <v>108</v>
      </c>
      <c r="BK236">
        <v>1968</v>
      </c>
      <c r="BL236" t="s">
        <v>157</v>
      </c>
      <c r="BM236">
        <v>2</v>
      </c>
      <c r="BN236">
        <v>522</v>
      </c>
      <c r="BO236" t="s">
        <v>98</v>
      </c>
      <c r="BP236" t="s">
        <v>98</v>
      </c>
      <c r="BQ236" t="s">
        <v>105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 t="s">
        <v>83</v>
      </c>
      <c r="BY236" t="s">
        <v>83</v>
      </c>
      <c r="BZ236" t="s">
        <v>83</v>
      </c>
      <c r="CA236">
        <v>0</v>
      </c>
      <c r="CB236">
        <v>4</v>
      </c>
      <c r="CC236">
        <v>2010</v>
      </c>
      <c r="CD236" t="s">
        <v>110</v>
      </c>
      <c r="CE236" t="s">
        <v>111</v>
      </c>
      <c r="CF236" s="8">
        <v>244000</v>
      </c>
      <c r="CG236" s="8">
        <f>RawData[[#This Row],[SalePrice]]/RawData[[#This Row],[TotalSF Rounded]]</f>
        <v>58.095238095238095</v>
      </c>
      <c r="CH236" s="8">
        <f>ROUND(RawData[[#This Row],[$/sqft]],-1)</f>
        <v>60</v>
      </c>
    </row>
    <row r="237" spans="1:86" x14ac:dyDescent="0.2">
      <c r="A237">
        <v>71</v>
      </c>
      <c r="B237">
        <v>20</v>
      </c>
      <c r="C237" t="s">
        <v>81</v>
      </c>
      <c r="D237">
        <v>95</v>
      </c>
      <c r="E237">
        <v>13651</v>
      </c>
      <c r="F237" s="19">
        <f>ROUND((RawData[[#This Row],[LotArea]]/43560), 2)</f>
        <v>0.31</v>
      </c>
      <c r="G237" t="s">
        <v>82</v>
      </c>
      <c r="H237" t="s">
        <v>83</v>
      </c>
      <c r="I237" t="s">
        <v>120</v>
      </c>
      <c r="J237" t="s">
        <v>85</v>
      </c>
      <c r="K237" t="s">
        <v>86</v>
      </c>
      <c r="L237" t="s">
        <v>87</v>
      </c>
      <c r="M237" t="s">
        <v>88</v>
      </c>
      <c r="N237" t="s">
        <v>162</v>
      </c>
      <c r="O237" t="s">
        <v>90</v>
      </c>
      <c r="P237" t="s">
        <v>90</v>
      </c>
      <c r="Q237" t="s">
        <v>91</v>
      </c>
      <c r="R237" t="s">
        <v>115</v>
      </c>
      <c r="S237">
        <v>7</v>
      </c>
      <c r="T237">
        <v>6</v>
      </c>
      <c r="U237">
        <v>1973</v>
      </c>
      <c r="V23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237">
        <v>1973</v>
      </c>
      <c r="X237" t="s">
        <v>93</v>
      </c>
      <c r="Y237" t="s">
        <v>94</v>
      </c>
      <c r="Z237" t="s">
        <v>161</v>
      </c>
      <c r="AA237" t="s">
        <v>161</v>
      </c>
      <c r="AB237" t="s">
        <v>96</v>
      </c>
      <c r="AC237">
        <v>1115</v>
      </c>
      <c r="AD237" t="s">
        <v>98</v>
      </c>
      <c r="AE237" t="s">
        <v>97</v>
      </c>
      <c r="AF237" t="s">
        <v>118</v>
      </c>
      <c r="AG237" t="s">
        <v>97</v>
      </c>
      <c r="AH237" t="s">
        <v>98</v>
      </c>
      <c r="AI237" t="s">
        <v>97</v>
      </c>
      <c r="AJ237" t="s">
        <v>119</v>
      </c>
      <c r="AK237">
        <v>1880</v>
      </c>
      <c r="AL237" t="s">
        <v>102</v>
      </c>
      <c r="AM237">
        <v>0</v>
      </c>
      <c r="AN237">
        <v>343</v>
      </c>
      <c r="AO237">
        <v>2223</v>
      </c>
      <c r="AP237" t="s">
        <v>103</v>
      </c>
      <c r="AQ237" t="s">
        <v>104</v>
      </c>
      <c r="AR237" t="s">
        <v>105</v>
      </c>
      <c r="AS237" t="s">
        <v>106</v>
      </c>
      <c r="AT237">
        <v>2223</v>
      </c>
      <c r="AU237">
        <v>0</v>
      </c>
      <c r="AV237">
        <v>0</v>
      </c>
      <c r="AW237">
        <f>ROUND(SUM(RawData[[#This Row],[TotalBsmtSF]],RawData[[#This Row],[1stFlrSF]],RawData[[#This Row],[2ndFlrSF]]),-2)</f>
        <v>4400</v>
      </c>
      <c r="AX237">
        <v>2223</v>
      </c>
      <c r="AY237">
        <v>1</v>
      </c>
      <c r="AZ237">
        <v>0</v>
      </c>
      <c r="BA237">
        <v>2</v>
      </c>
      <c r="BB237">
        <v>0</v>
      </c>
      <c r="BC237">
        <v>3</v>
      </c>
      <c r="BD237">
        <v>1</v>
      </c>
      <c r="BE237" t="s">
        <v>98</v>
      </c>
      <c r="BF237">
        <v>8</v>
      </c>
      <c r="BG237" t="s">
        <v>107</v>
      </c>
      <c r="BH237">
        <v>2</v>
      </c>
      <c r="BI237" t="s">
        <v>97</v>
      </c>
      <c r="BJ237" t="s">
        <v>108</v>
      </c>
      <c r="BK237">
        <v>1973</v>
      </c>
      <c r="BL237" t="s">
        <v>157</v>
      </c>
      <c r="BM237">
        <v>2</v>
      </c>
      <c r="BN237">
        <v>516</v>
      </c>
      <c r="BO237" t="s">
        <v>98</v>
      </c>
      <c r="BP237" t="s">
        <v>98</v>
      </c>
      <c r="BQ237" t="s">
        <v>105</v>
      </c>
      <c r="BR237">
        <v>300</v>
      </c>
      <c r="BS237">
        <v>0</v>
      </c>
      <c r="BT237">
        <v>0</v>
      </c>
      <c r="BU237">
        <v>0</v>
      </c>
      <c r="BV237">
        <v>0</v>
      </c>
      <c r="BW237">
        <v>0</v>
      </c>
      <c r="BX237" t="s">
        <v>83</v>
      </c>
      <c r="BY237" t="s">
        <v>83</v>
      </c>
      <c r="BZ237" t="s">
        <v>83</v>
      </c>
      <c r="CA237">
        <v>0</v>
      </c>
      <c r="CB237">
        <v>2</v>
      </c>
      <c r="CC237">
        <v>2007</v>
      </c>
      <c r="CD237" t="s">
        <v>110</v>
      </c>
      <c r="CE237" t="s">
        <v>111</v>
      </c>
      <c r="CF237" s="8">
        <v>244000</v>
      </c>
      <c r="CG237" s="8">
        <f>RawData[[#This Row],[SalePrice]]/RawData[[#This Row],[TotalSF Rounded]]</f>
        <v>55.454545454545453</v>
      </c>
      <c r="CH237" s="8">
        <f>ROUND(RawData[[#This Row],[$/sqft]],-1)</f>
        <v>60</v>
      </c>
    </row>
    <row r="238" spans="1:86" x14ac:dyDescent="0.2">
      <c r="A238">
        <v>132</v>
      </c>
      <c r="B238">
        <v>60</v>
      </c>
      <c r="C238" t="s">
        <v>81</v>
      </c>
      <c r="D238" t="s">
        <v>83</v>
      </c>
      <c r="E238">
        <v>12224</v>
      </c>
      <c r="F238" s="19">
        <f>ROUND((RawData[[#This Row],[LotArea]]/43560), 2)</f>
        <v>0.28000000000000003</v>
      </c>
      <c r="G238" t="s">
        <v>82</v>
      </c>
      <c r="H238" t="s">
        <v>83</v>
      </c>
      <c r="I238" t="s">
        <v>120</v>
      </c>
      <c r="J238" t="s">
        <v>85</v>
      </c>
      <c r="K238" t="s">
        <v>86</v>
      </c>
      <c r="L238" t="s">
        <v>122</v>
      </c>
      <c r="M238" t="s">
        <v>88</v>
      </c>
      <c r="N238" t="s">
        <v>193</v>
      </c>
      <c r="O238" t="s">
        <v>90</v>
      </c>
      <c r="P238" t="s">
        <v>90</v>
      </c>
      <c r="Q238" t="s">
        <v>91</v>
      </c>
      <c r="R238" t="s">
        <v>92</v>
      </c>
      <c r="S238">
        <v>6</v>
      </c>
      <c r="T238">
        <v>5</v>
      </c>
      <c r="U238">
        <v>2000</v>
      </c>
      <c r="V23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38">
        <v>2000</v>
      </c>
      <c r="X238" t="s">
        <v>93</v>
      </c>
      <c r="Y238" t="s">
        <v>94</v>
      </c>
      <c r="Z238" t="s">
        <v>95</v>
      </c>
      <c r="AA238" t="s">
        <v>95</v>
      </c>
      <c r="AB238" t="s">
        <v>96</v>
      </c>
      <c r="AC238">
        <v>40</v>
      </c>
      <c r="AD238" t="s">
        <v>97</v>
      </c>
      <c r="AE238" t="s">
        <v>98</v>
      </c>
      <c r="AF238" t="s">
        <v>99</v>
      </c>
      <c r="AG238" t="s">
        <v>97</v>
      </c>
      <c r="AH238" t="s">
        <v>98</v>
      </c>
      <c r="AI238" t="s">
        <v>100</v>
      </c>
      <c r="AJ238" t="s">
        <v>101</v>
      </c>
      <c r="AK238">
        <v>695</v>
      </c>
      <c r="AL238" t="s">
        <v>102</v>
      </c>
      <c r="AM238">
        <v>0</v>
      </c>
      <c r="AN238">
        <v>297</v>
      </c>
      <c r="AO238">
        <v>992</v>
      </c>
      <c r="AP238" t="s">
        <v>103</v>
      </c>
      <c r="AQ238" t="s">
        <v>104</v>
      </c>
      <c r="AR238" t="s">
        <v>105</v>
      </c>
      <c r="AS238" t="s">
        <v>106</v>
      </c>
      <c r="AT238">
        <v>1022</v>
      </c>
      <c r="AU238">
        <v>1032</v>
      </c>
      <c r="AV238">
        <v>0</v>
      </c>
      <c r="AW238">
        <f>ROUND(SUM(RawData[[#This Row],[TotalBsmtSF]],RawData[[#This Row],[1stFlrSF]],RawData[[#This Row],[2ndFlrSF]]),-2)</f>
        <v>3000</v>
      </c>
      <c r="AX238">
        <v>2054</v>
      </c>
      <c r="AY238">
        <v>1</v>
      </c>
      <c r="AZ238">
        <v>0</v>
      </c>
      <c r="BA238">
        <v>2</v>
      </c>
      <c r="BB238">
        <v>1</v>
      </c>
      <c r="BC238">
        <v>3</v>
      </c>
      <c r="BD238">
        <v>1</v>
      </c>
      <c r="BE238" t="s">
        <v>97</v>
      </c>
      <c r="BF238">
        <v>7</v>
      </c>
      <c r="BG238" t="s">
        <v>107</v>
      </c>
      <c r="BH238">
        <v>1</v>
      </c>
      <c r="BI238" t="s">
        <v>98</v>
      </c>
      <c r="BJ238" t="s">
        <v>156</v>
      </c>
      <c r="BK238">
        <v>2000</v>
      </c>
      <c r="BL238" t="s">
        <v>109</v>
      </c>
      <c r="BM238">
        <v>2</v>
      </c>
      <c r="BN238">
        <v>390</v>
      </c>
      <c r="BO238" t="s">
        <v>98</v>
      </c>
      <c r="BP238" t="s">
        <v>98</v>
      </c>
      <c r="BQ238" t="s">
        <v>105</v>
      </c>
      <c r="BR238">
        <v>24</v>
      </c>
      <c r="BS238">
        <v>48</v>
      </c>
      <c r="BT238">
        <v>0</v>
      </c>
      <c r="BU238">
        <v>0</v>
      </c>
      <c r="BV238">
        <v>0</v>
      </c>
      <c r="BW238">
        <v>0</v>
      </c>
      <c r="BX238" t="s">
        <v>83</v>
      </c>
      <c r="BY238" t="s">
        <v>83</v>
      </c>
      <c r="BZ238" t="s">
        <v>83</v>
      </c>
      <c r="CA238">
        <v>0</v>
      </c>
      <c r="CB238">
        <v>7</v>
      </c>
      <c r="CC238">
        <v>2009</v>
      </c>
      <c r="CD238" t="s">
        <v>110</v>
      </c>
      <c r="CE238" t="s">
        <v>111</v>
      </c>
      <c r="CF238" s="8">
        <v>244000</v>
      </c>
      <c r="CG238" s="8">
        <f>RawData[[#This Row],[SalePrice]]/RawData[[#This Row],[TotalSF Rounded]]</f>
        <v>81.333333333333329</v>
      </c>
      <c r="CH238" s="8">
        <f>ROUND(RawData[[#This Row],[$/sqft]],-1)</f>
        <v>80</v>
      </c>
    </row>
    <row r="239" spans="1:86" x14ac:dyDescent="0.2">
      <c r="A239">
        <v>176</v>
      </c>
      <c r="B239">
        <v>20</v>
      </c>
      <c r="C239" t="s">
        <v>81</v>
      </c>
      <c r="D239">
        <v>84</v>
      </c>
      <c r="E239">
        <v>12615</v>
      </c>
      <c r="F239" s="19">
        <f>ROUND((RawData[[#This Row],[LotArea]]/43560), 2)</f>
        <v>0.28999999999999998</v>
      </c>
      <c r="G239" t="s">
        <v>82</v>
      </c>
      <c r="H239" t="s">
        <v>83</v>
      </c>
      <c r="I239" t="s">
        <v>84</v>
      </c>
      <c r="J239" t="s">
        <v>85</v>
      </c>
      <c r="K239" t="s">
        <v>86</v>
      </c>
      <c r="L239" t="s">
        <v>122</v>
      </c>
      <c r="M239" t="s">
        <v>88</v>
      </c>
      <c r="N239" t="s">
        <v>185</v>
      </c>
      <c r="O239" t="s">
        <v>90</v>
      </c>
      <c r="P239" t="s">
        <v>90</v>
      </c>
      <c r="Q239" t="s">
        <v>91</v>
      </c>
      <c r="R239" t="s">
        <v>115</v>
      </c>
      <c r="S239">
        <v>6</v>
      </c>
      <c r="T239">
        <v>7</v>
      </c>
      <c r="U239">
        <v>1950</v>
      </c>
      <c r="V23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239">
        <v>2001</v>
      </c>
      <c r="X239" t="s">
        <v>93</v>
      </c>
      <c r="Y239" t="s">
        <v>94</v>
      </c>
      <c r="Z239" t="s">
        <v>155</v>
      </c>
      <c r="AA239" t="s">
        <v>125</v>
      </c>
      <c r="AB239" t="s">
        <v>117</v>
      </c>
      <c r="AC239">
        <v>0</v>
      </c>
      <c r="AD239" t="s">
        <v>98</v>
      </c>
      <c r="AE239" t="s">
        <v>98</v>
      </c>
      <c r="AF239" t="s">
        <v>118</v>
      </c>
      <c r="AG239" t="s">
        <v>98</v>
      </c>
      <c r="AH239" t="s">
        <v>97</v>
      </c>
      <c r="AI239" t="s">
        <v>130</v>
      </c>
      <c r="AJ239" t="s">
        <v>119</v>
      </c>
      <c r="AK239">
        <v>477</v>
      </c>
      <c r="AL239" t="s">
        <v>102</v>
      </c>
      <c r="AM239">
        <v>0</v>
      </c>
      <c r="AN239">
        <v>725</v>
      </c>
      <c r="AO239">
        <v>1202</v>
      </c>
      <c r="AP239" t="s">
        <v>103</v>
      </c>
      <c r="AQ239" t="s">
        <v>98</v>
      </c>
      <c r="AR239" t="s">
        <v>105</v>
      </c>
      <c r="AS239" t="s">
        <v>106</v>
      </c>
      <c r="AT239">
        <v>2158</v>
      </c>
      <c r="AU239">
        <v>0</v>
      </c>
      <c r="AV239">
        <v>0</v>
      </c>
      <c r="AW239">
        <f>ROUND(SUM(RawData[[#This Row],[TotalBsmtSF]],RawData[[#This Row],[1stFlrSF]],RawData[[#This Row],[2ndFlrSF]]),-2)</f>
        <v>3400</v>
      </c>
      <c r="AX239">
        <v>2158</v>
      </c>
      <c r="AY239">
        <v>1</v>
      </c>
      <c r="AZ239">
        <v>0</v>
      </c>
      <c r="BA239">
        <v>2</v>
      </c>
      <c r="BB239">
        <v>0</v>
      </c>
      <c r="BC239">
        <v>4</v>
      </c>
      <c r="BD239">
        <v>1</v>
      </c>
      <c r="BE239" t="s">
        <v>97</v>
      </c>
      <c r="BF239">
        <v>7</v>
      </c>
      <c r="BG239" t="s">
        <v>107</v>
      </c>
      <c r="BH239">
        <v>1</v>
      </c>
      <c r="BI239" t="s">
        <v>97</v>
      </c>
      <c r="BJ239" t="s">
        <v>108</v>
      </c>
      <c r="BK239">
        <v>1950</v>
      </c>
      <c r="BL239" t="s">
        <v>102</v>
      </c>
      <c r="BM239">
        <v>2</v>
      </c>
      <c r="BN239">
        <v>576</v>
      </c>
      <c r="BO239" t="s">
        <v>98</v>
      </c>
      <c r="BP239" t="s">
        <v>98</v>
      </c>
      <c r="BQ239" t="s">
        <v>105</v>
      </c>
      <c r="BR239">
        <v>0</v>
      </c>
      <c r="BS239">
        <v>29</v>
      </c>
      <c r="BT239">
        <v>39</v>
      </c>
      <c r="BU239">
        <v>0</v>
      </c>
      <c r="BV239">
        <v>0</v>
      </c>
      <c r="BW239">
        <v>0</v>
      </c>
      <c r="BX239" t="s">
        <v>83</v>
      </c>
      <c r="BY239" t="s">
        <v>134</v>
      </c>
      <c r="BZ239" t="s">
        <v>83</v>
      </c>
      <c r="CA239">
        <v>0</v>
      </c>
      <c r="CB239">
        <v>6</v>
      </c>
      <c r="CC239">
        <v>2007</v>
      </c>
      <c r="CD239" t="s">
        <v>110</v>
      </c>
      <c r="CE239" t="s">
        <v>111</v>
      </c>
      <c r="CF239" s="8">
        <v>243000</v>
      </c>
      <c r="CG239" s="8">
        <f>RawData[[#This Row],[SalePrice]]/RawData[[#This Row],[TotalSF Rounded]]</f>
        <v>71.470588235294116</v>
      </c>
      <c r="CH239" s="8">
        <f>ROUND(RawData[[#This Row],[$/sqft]],-1)</f>
        <v>70</v>
      </c>
    </row>
    <row r="240" spans="1:86" x14ac:dyDescent="0.2">
      <c r="A240">
        <v>935</v>
      </c>
      <c r="B240">
        <v>20</v>
      </c>
      <c r="C240" t="s">
        <v>81</v>
      </c>
      <c r="D240">
        <v>313</v>
      </c>
      <c r="E240">
        <v>27650</v>
      </c>
      <c r="F240" s="19">
        <f>ROUND((RawData[[#This Row],[LotArea]]/43560), 2)</f>
        <v>0.63</v>
      </c>
      <c r="G240" t="s">
        <v>82</v>
      </c>
      <c r="H240" t="s">
        <v>83</v>
      </c>
      <c r="I240" t="s">
        <v>160</v>
      </c>
      <c r="J240" t="s">
        <v>199</v>
      </c>
      <c r="K240" t="s">
        <v>86</v>
      </c>
      <c r="L240" t="s">
        <v>87</v>
      </c>
      <c r="M240" t="s">
        <v>194</v>
      </c>
      <c r="N240" t="s">
        <v>162</v>
      </c>
      <c r="O240" t="s">
        <v>204</v>
      </c>
      <c r="P240" t="s">
        <v>90</v>
      </c>
      <c r="Q240" t="s">
        <v>91</v>
      </c>
      <c r="R240" t="s">
        <v>115</v>
      </c>
      <c r="S240">
        <v>7</v>
      </c>
      <c r="T240">
        <v>7</v>
      </c>
      <c r="U240">
        <v>1960</v>
      </c>
      <c r="V24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240">
        <v>2007</v>
      </c>
      <c r="X240" t="s">
        <v>214</v>
      </c>
      <c r="Y240" t="s">
        <v>242</v>
      </c>
      <c r="Z240" t="s">
        <v>124</v>
      </c>
      <c r="AA240" t="s">
        <v>124</v>
      </c>
      <c r="AB240" t="s">
        <v>117</v>
      </c>
      <c r="AC240">
        <v>0</v>
      </c>
      <c r="AD240" t="s">
        <v>98</v>
      </c>
      <c r="AE240" t="s">
        <v>98</v>
      </c>
      <c r="AF240" t="s">
        <v>118</v>
      </c>
      <c r="AG240" t="s">
        <v>97</v>
      </c>
      <c r="AH240" t="s">
        <v>98</v>
      </c>
      <c r="AI240" t="s">
        <v>97</v>
      </c>
      <c r="AJ240" t="s">
        <v>101</v>
      </c>
      <c r="AK240">
        <v>425</v>
      </c>
      <c r="AL240" t="s">
        <v>102</v>
      </c>
      <c r="AM240">
        <v>0</v>
      </c>
      <c r="AN240">
        <v>160</v>
      </c>
      <c r="AO240">
        <v>585</v>
      </c>
      <c r="AP240" t="s">
        <v>103</v>
      </c>
      <c r="AQ240" t="s">
        <v>104</v>
      </c>
      <c r="AR240" t="s">
        <v>105</v>
      </c>
      <c r="AS240" t="s">
        <v>106</v>
      </c>
      <c r="AT240">
        <v>2069</v>
      </c>
      <c r="AU240">
        <v>0</v>
      </c>
      <c r="AV240">
        <v>0</v>
      </c>
      <c r="AW240">
        <f>ROUND(SUM(RawData[[#This Row],[TotalBsmtSF]],RawData[[#This Row],[1stFlrSF]],RawData[[#This Row],[2ndFlrSF]]),-2)</f>
        <v>2700</v>
      </c>
      <c r="AX240">
        <v>2069</v>
      </c>
      <c r="AY240">
        <v>1</v>
      </c>
      <c r="AZ240">
        <v>0</v>
      </c>
      <c r="BA240">
        <v>2</v>
      </c>
      <c r="BB240">
        <v>0</v>
      </c>
      <c r="BC240">
        <v>4</v>
      </c>
      <c r="BD240">
        <v>1</v>
      </c>
      <c r="BE240" t="s">
        <v>97</v>
      </c>
      <c r="BF240">
        <v>9</v>
      </c>
      <c r="BG240" t="s">
        <v>107</v>
      </c>
      <c r="BH240">
        <v>1</v>
      </c>
      <c r="BI240" t="s">
        <v>97</v>
      </c>
      <c r="BJ240" t="s">
        <v>108</v>
      </c>
      <c r="BK240">
        <v>1960</v>
      </c>
      <c r="BL240" t="s">
        <v>109</v>
      </c>
      <c r="BM240">
        <v>2</v>
      </c>
      <c r="BN240">
        <v>505</v>
      </c>
      <c r="BO240" t="s">
        <v>98</v>
      </c>
      <c r="BP240" t="s">
        <v>98</v>
      </c>
      <c r="BQ240" t="s">
        <v>105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 t="s">
        <v>83</v>
      </c>
      <c r="BY240" t="s">
        <v>83</v>
      </c>
      <c r="BZ240" t="s">
        <v>83</v>
      </c>
      <c r="CA240">
        <v>0</v>
      </c>
      <c r="CB240">
        <v>11</v>
      </c>
      <c r="CC240">
        <v>2008</v>
      </c>
      <c r="CD240" t="s">
        <v>110</v>
      </c>
      <c r="CE240" t="s">
        <v>111</v>
      </c>
      <c r="CF240" s="8">
        <v>242000</v>
      </c>
      <c r="CG240" s="8">
        <f>RawData[[#This Row],[SalePrice]]/RawData[[#This Row],[TotalSF Rounded]]</f>
        <v>89.629629629629633</v>
      </c>
      <c r="CH240" s="8">
        <f>ROUND(RawData[[#This Row],[$/sqft]],-1)</f>
        <v>90</v>
      </c>
    </row>
    <row r="241" spans="1:86" x14ac:dyDescent="0.2">
      <c r="A241">
        <v>325</v>
      </c>
      <c r="B241">
        <v>80</v>
      </c>
      <c r="C241" t="s">
        <v>81</v>
      </c>
      <c r="D241">
        <v>96</v>
      </c>
      <c r="E241">
        <v>11275</v>
      </c>
      <c r="F241" s="19">
        <f>ROUND((RawData[[#This Row],[LotArea]]/43560), 2)</f>
        <v>0.26</v>
      </c>
      <c r="G241" t="s">
        <v>82</v>
      </c>
      <c r="H241" t="s">
        <v>83</v>
      </c>
      <c r="I241" t="s">
        <v>84</v>
      </c>
      <c r="J241" t="s">
        <v>85</v>
      </c>
      <c r="K241" t="s">
        <v>86</v>
      </c>
      <c r="L241" t="s">
        <v>122</v>
      </c>
      <c r="M241" t="s">
        <v>88</v>
      </c>
      <c r="N241" t="s">
        <v>162</v>
      </c>
      <c r="O241" t="s">
        <v>139</v>
      </c>
      <c r="P241" t="s">
        <v>90</v>
      </c>
      <c r="Q241" t="s">
        <v>91</v>
      </c>
      <c r="R241" t="s">
        <v>197</v>
      </c>
      <c r="S241">
        <v>7</v>
      </c>
      <c r="T241">
        <v>7</v>
      </c>
      <c r="U241">
        <v>1967</v>
      </c>
      <c r="V24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241">
        <v>2007</v>
      </c>
      <c r="X241" t="s">
        <v>211</v>
      </c>
      <c r="Y241" t="s">
        <v>223</v>
      </c>
      <c r="Z241" t="s">
        <v>124</v>
      </c>
      <c r="AA241" t="s">
        <v>124</v>
      </c>
      <c r="AB241" t="s">
        <v>96</v>
      </c>
      <c r="AC241">
        <v>300</v>
      </c>
      <c r="AD241" t="s">
        <v>97</v>
      </c>
      <c r="AE241" t="s">
        <v>97</v>
      </c>
      <c r="AF241" t="s">
        <v>118</v>
      </c>
      <c r="AG241" t="s">
        <v>97</v>
      </c>
      <c r="AH241" t="s">
        <v>98</v>
      </c>
      <c r="AI241" t="s">
        <v>100</v>
      </c>
      <c r="AJ241" t="s">
        <v>102</v>
      </c>
      <c r="AK241">
        <v>0</v>
      </c>
      <c r="AL241" t="s">
        <v>102</v>
      </c>
      <c r="AM241">
        <v>0</v>
      </c>
      <c r="AN241">
        <v>710</v>
      </c>
      <c r="AO241">
        <v>710</v>
      </c>
      <c r="AP241" t="s">
        <v>103</v>
      </c>
      <c r="AQ241" t="s">
        <v>104</v>
      </c>
      <c r="AR241" t="s">
        <v>105</v>
      </c>
      <c r="AS241" t="s">
        <v>106</v>
      </c>
      <c r="AT241">
        <v>1898</v>
      </c>
      <c r="AU241">
        <v>1080</v>
      </c>
      <c r="AV241">
        <v>0</v>
      </c>
      <c r="AW241">
        <f>ROUND(SUM(RawData[[#This Row],[TotalBsmtSF]],RawData[[#This Row],[1stFlrSF]],RawData[[#This Row],[2ndFlrSF]]),-2)</f>
        <v>3700</v>
      </c>
      <c r="AX241">
        <v>2978</v>
      </c>
      <c r="AY241">
        <v>0</v>
      </c>
      <c r="AZ241">
        <v>0</v>
      </c>
      <c r="BA241">
        <v>2</v>
      </c>
      <c r="BB241">
        <v>1</v>
      </c>
      <c r="BC241">
        <v>5</v>
      </c>
      <c r="BD241">
        <v>1</v>
      </c>
      <c r="BE241" t="s">
        <v>97</v>
      </c>
      <c r="BF241">
        <v>11</v>
      </c>
      <c r="BG241" t="s">
        <v>107</v>
      </c>
      <c r="BH241">
        <v>1</v>
      </c>
      <c r="BI241" t="s">
        <v>97</v>
      </c>
      <c r="BJ241" t="s">
        <v>156</v>
      </c>
      <c r="BK241">
        <v>1961</v>
      </c>
      <c r="BL241" t="s">
        <v>157</v>
      </c>
      <c r="BM241">
        <v>2</v>
      </c>
      <c r="BN241">
        <v>564</v>
      </c>
      <c r="BO241" t="s">
        <v>98</v>
      </c>
      <c r="BP241" t="s">
        <v>98</v>
      </c>
      <c r="BQ241" t="s">
        <v>105</v>
      </c>
      <c r="BR241">
        <v>240</v>
      </c>
      <c r="BS241">
        <v>0</v>
      </c>
      <c r="BT241">
        <v>0</v>
      </c>
      <c r="BU241">
        <v>0</v>
      </c>
      <c r="BV241">
        <v>0</v>
      </c>
      <c r="BW241">
        <v>0</v>
      </c>
      <c r="BX241" t="s">
        <v>83</v>
      </c>
      <c r="BY241" t="s">
        <v>83</v>
      </c>
      <c r="BZ241" t="s">
        <v>83</v>
      </c>
      <c r="CA241">
        <v>0</v>
      </c>
      <c r="CB241">
        <v>6</v>
      </c>
      <c r="CC241">
        <v>2010</v>
      </c>
      <c r="CD241" t="s">
        <v>110</v>
      </c>
      <c r="CE241" t="s">
        <v>111</v>
      </c>
      <c r="CF241" s="8">
        <v>242000</v>
      </c>
      <c r="CG241" s="8">
        <f>RawData[[#This Row],[SalePrice]]/RawData[[#This Row],[TotalSF Rounded]]</f>
        <v>65.405405405405403</v>
      </c>
      <c r="CH241" s="8">
        <f>ROUND(RawData[[#This Row],[$/sqft]],-1)</f>
        <v>70</v>
      </c>
    </row>
    <row r="242" spans="1:86" x14ac:dyDescent="0.2">
      <c r="A242">
        <v>272</v>
      </c>
      <c r="B242">
        <v>20</v>
      </c>
      <c r="C242" t="s">
        <v>81</v>
      </c>
      <c r="D242">
        <v>73</v>
      </c>
      <c r="E242">
        <v>39104</v>
      </c>
      <c r="F242" s="19">
        <f>ROUND((RawData[[#This Row],[LotArea]]/43560), 2)</f>
        <v>0.9</v>
      </c>
      <c r="G242" t="s">
        <v>82</v>
      </c>
      <c r="H242" t="s">
        <v>83</v>
      </c>
      <c r="I242" t="s">
        <v>120</v>
      </c>
      <c r="J242" t="s">
        <v>195</v>
      </c>
      <c r="K242" t="s">
        <v>86</v>
      </c>
      <c r="L242" t="s">
        <v>166</v>
      </c>
      <c r="M242" t="s">
        <v>213</v>
      </c>
      <c r="N242" t="s">
        <v>205</v>
      </c>
      <c r="O242" t="s">
        <v>90</v>
      </c>
      <c r="P242" t="s">
        <v>90</v>
      </c>
      <c r="Q242" t="s">
        <v>91</v>
      </c>
      <c r="R242" t="s">
        <v>115</v>
      </c>
      <c r="S242">
        <v>7</v>
      </c>
      <c r="T242">
        <v>7</v>
      </c>
      <c r="U242">
        <v>1954</v>
      </c>
      <c r="V24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242">
        <v>2005</v>
      </c>
      <c r="X242" t="s">
        <v>214</v>
      </c>
      <c r="Y242" t="s">
        <v>233</v>
      </c>
      <c r="Z242" t="s">
        <v>161</v>
      </c>
      <c r="AA242" t="s">
        <v>161</v>
      </c>
      <c r="AB242" t="s">
        <v>117</v>
      </c>
      <c r="AC242">
        <v>0</v>
      </c>
      <c r="AD242" t="s">
        <v>98</v>
      </c>
      <c r="AE242" t="s">
        <v>98</v>
      </c>
      <c r="AF242" t="s">
        <v>118</v>
      </c>
      <c r="AG242" t="s">
        <v>97</v>
      </c>
      <c r="AH242" t="s">
        <v>98</v>
      </c>
      <c r="AI242" t="s">
        <v>97</v>
      </c>
      <c r="AJ242" t="s">
        <v>172</v>
      </c>
      <c r="AK242">
        <v>226</v>
      </c>
      <c r="AL242" t="s">
        <v>101</v>
      </c>
      <c r="AM242">
        <v>1063</v>
      </c>
      <c r="AN242">
        <v>96</v>
      </c>
      <c r="AO242">
        <v>1385</v>
      </c>
      <c r="AP242" t="s">
        <v>103</v>
      </c>
      <c r="AQ242" t="s">
        <v>104</v>
      </c>
      <c r="AR242" t="s">
        <v>105</v>
      </c>
      <c r="AS242" t="s">
        <v>106</v>
      </c>
      <c r="AT242">
        <v>1363</v>
      </c>
      <c r="AU242">
        <v>0</v>
      </c>
      <c r="AV242">
        <v>0</v>
      </c>
      <c r="AW242">
        <f>ROUND(SUM(RawData[[#This Row],[TotalBsmtSF]],RawData[[#This Row],[1stFlrSF]],RawData[[#This Row],[2ndFlrSF]]),-2)</f>
        <v>2700</v>
      </c>
      <c r="AX242">
        <v>1363</v>
      </c>
      <c r="AY242">
        <v>1</v>
      </c>
      <c r="AZ242">
        <v>0</v>
      </c>
      <c r="BA242">
        <v>1</v>
      </c>
      <c r="BB242">
        <v>0</v>
      </c>
      <c r="BC242">
        <v>2</v>
      </c>
      <c r="BD242">
        <v>1</v>
      </c>
      <c r="BE242" t="s">
        <v>98</v>
      </c>
      <c r="BF242">
        <v>5</v>
      </c>
      <c r="BG242" t="s">
        <v>194</v>
      </c>
      <c r="BH242">
        <v>2</v>
      </c>
      <c r="BI242" t="s">
        <v>98</v>
      </c>
      <c r="BJ242" t="s">
        <v>108</v>
      </c>
      <c r="BK242">
        <v>1954</v>
      </c>
      <c r="BL242" t="s">
        <v>102</v>
      </c>
      <c r="BM242">
        <v>2</v>
      </c>
      <c r="BN242">
        <v>439</v>
      </c>
      <c r="BO242" t="s">
        <v>98</v>
      </c>
      <c r="BP242" t="s">
        <v>98</v>
      </c>
      <c r="BQ242" t="s">
        <v>105</v>
      </c>
      <c r="BR242">
        <v>81</v>
      </c>
      <c r="BS242">
        <v>0</v>
      </c>
      <c r="BT242">
        <v>0</v>
      </c>
      <c r="BU242">
        <v>0</v>
      </c>
      <c r="BV242">
        <v>0</v>
      </c>
      <c r="BW242">
        <v>0</v>
      </c>
      <c r="BX242" t="s">
        <v>83</v>
      </c>
      <c r="BY242" t="s">
        <v>83</v>
      </c>
      <c r="BZ242" t="s">
        <v>83</v>
      </c>
      <c r="CA242">
        <v>0</v>
      </c>
      <c r="CB242">
        <v>4</v>
      </c>
      <c r="CC242">
        <v>2008</v>
      </c>
      <c r="CD242" t="s">
        <v>110</v>
      </c>
      <c r="CE242" t="s">
        <v>111</v>
      </c>
      <c r="CF242" s="8">
        <v>241500</v>
      </c>
      <c r="CG242" s="8">
        <f>RawData[[#This Row],[SalePrice]]/RawData[[#This Row],[TotalSF Rounded]]</f>
        <v>89.444444444444443</v>
      </c>
      <c r="CH242" s="8">
        <f>ROUND(RawData[[#This Row],[$/sqft]],-1)</f>
        <v>90</v>
      </c>
    </row>
    <row r="243" spans="1:86" x14ac:dyDescent="0.2">
      <c r="A243">
        <v>246</v>
      </c>
      <c r="B243">
        <v>20</v>
      </c>
      <c r="C243" t="s">
        <v>81</v>
      </c>
      <c r="D243">
        <v>80</v>
      </c>
      <c r="E243">
        <v>10400</v>
      </c>
      <c r="F243" s="19">
        <f>ROUND((RawData[[#This Row],[LotArea]]/43560), 2)</f>
        <v>0.24</v>
      </c>
      <c r="G243" t="s">
        <v>82</v>
      </c>
      <c r="H243" t="s">
        <v>83</v>
      </c>
      <c r="I243" t="s">
        <v>84</v>
      </c>
      <c r="J243" t="s">
        <v>85</v>
      </c>
      <c r="K243" t="s">
        <v>86</v>
      </c>
      <c r="L243" t="s">
        <v>87</v>
      </c>
      <c r="M243" t="s">
        <v>88</v>
      </c>
      <c r="N243" t="s">
        <v>138</v>
      </c>
      <c r="O243" t="s">
        <v>90</v>
      </c>
      <c r="P243" t="s">
        <v>90</v>
      </c>
      <c r="Q243" t="s">
        <v>91</v>
      </c>
      <c r="R243" t="s">
        <v>115</v>
      </c>
      <c r="S243">
        <v>7</v>
      </c>
      <c r="T243">
        <v>5</v>
      </c>
      <c r="U243">
        <v>1988</v>
      </c>
      <c r="V24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243">
        <v>1988</v>
      </c>
      <c r="X243" t="s">
        <v>93</v>
      </c>
      <c r="Y243" t="s">
        <v>94</v>
      </c>
      <c r="Z243" t="s">
        <v>124</v>
      </c>
      <c r="AA243" t="s">
        <v>124</v>
      </c>
      <c r="AB243" t="s">
        <v>96</v>
      </c>
      <c r="AC243">
        <v>102</v>
      </c>
      <c r="AD243" t="s">
        <v>98</v>
      </c>
      <c r="AE243" t="s">
        <v>98</v>
      </c>
      <c r="AF243" t="s">
        <v>118</v>
      </c>
      <c r="AG243" t="s">
        <v>97</v>
      </c>
      <c r="AH243" t="s">
        <v>98</v>
      </c>
      <c r="AI243" t="s">
        <v>130</v>
      </c>
      <c r="AJ243" t="s">
        <v>101</v>
      </c>
      <c r="AK243">
        <v>929</v>
      </c>
      <c r="AL243" t="s">
        <v>102</v>
      </c>
      <c r="AM243">
        <v>0</v>
      </c>
      <c r="AN243">
        <v>916</v>
      </c>
      <c r="AO243">
        <v>1845</v>
      </c>
      <c r="AP243" t="s">
        <v>103</v>
      </c>
      <c r="AQ243" t="s">
        <v>97</v>
      </c>
      <c r="AR243" t="s">
        <v>105</v>
      </c>
      <c r="AS243" t="s">
        <v>106</v>
      </c>
      <c r="AT243">
        <v>1872</v>
      </c>
      <c r="AU243">
        <v>0</v>
      </c>
      <c r="AV243">
        <v>0</v>
      </c>
      <c r="AW243">
        <f>ROUND(SUM(RawData[[#This Row],[TotalBsmtSF]],RawData[[#This Row],[1stFlrSF]],RawData[[#This Row],[2ndFlrSF]]),-2)</f>
        <v>3700</v>
      </c>
      <c r="AX243">
        <v>1872</v>
      </c>
      <c r="AY243">
        <v>0</v>
      </c>
      <c r="AZ243">
        <v>1</v>
      </c>
      <c r="BA243">
        <v>2</v>
      </c>
      <c r="BB243">
        <v>0</v>
      </c>
      <c r="BC243">
        <v>3</v>
      </c>
      <c r="BD243">
        <v>1</v>
      </c>
      <c r="BE243" t="s">
        <v>98</v>
      </c>
      <c r="BF243">
        <v>6</v>
      </c>
      <c r="BG243" t="s">
        <v>107</v>
      </c>
      <c r="BH243">
        <v>1</v>
      </c>
      <c r="BI243" t="s">
        <v>98</v>
      </c>
      <c r="BJ243" t="s">
        <v>108</v>
      </c>
      <c r="BK243">
        <v>1988</v>
      </c>
      <c r="BL243" t="s">
        <v>157</v>
      </c>
      <c r="BM243">
        <v>2</v>
      </c>
      <c r="BN243">
        <v>604</v>
      </c>
      <c r="BO243" t="s">
        <v>98</v>
      </c>
      <c r="BP243" t="s">
        <v>98</v>
      </c>
      <c r="BQ243" t="s">
        <v>105</v>
      </c>
      <c r="BR243">
        <v>197</v>
      </c>
      <c r="BS243">
        <v>39</v>
      </c>
      <c r="BT243">
        <v>0</v>
      </c>
      <c r="BU243">
        <v>0</v>
      </c>
      <c r="BV243">
        <v>0</v>
      </c>
      <c r="BW243">
        <v>0</v>
      </c>
      <c r="BX243" t="s">
        <v>83</v>
      </c>
      <c r="BY243" t="s">
        <v>83</v>
      </c>
      <c r="BZ243" t="s">
        <v>83</v>
      </c>
      <c r="CA243">
        <v>0</v>
      </c>
      <c r="CB243">
        <v>6</v>
      </c>
      <c r="CC243">
        <v>2006</v>
      </c>
      <c r="CD243" t="s">
        <v>110</v>
      </c>
      <c r="CE243" t="s">
        <v>111</v>
      </c>
      <c r="CF243" s="8">
        <v>241500</v>
      </c>
      <c r="CG243" s="8">
        <f>RawData[[#This Row],[SalePrice]]/RawData[[#This Row],[TotalSF Rounded]]</f>
        <v>65.270270270270274</v>
      </c>
      <c r="CH243" s="8">
        <f>ROUND(RawData[[#This Row],[$/sqft]],-1)</f>
        <v>70</v>
      </c>
    </row>
    <row r="244" spans="1:86" x14ac:dyDescent="0.2">
      <c r="A244">
        <v>400</v>
      </c>
      <c r="B244">
        <v>60</v>
      </c>
      <c r="C244" t="s">
        <v>192</v>
      </c>
      <c r="D244">
        <v>65</v>
      </c>
      <c r="E244">
        <v>8125</v>
      </c>
      <c r="F244" s="19">
        <f>ROUND((RawData[[#This Row],[LotArea]]/43560), 2)</f>
        <v>0.19</v>
      </c>
      <c r="G244" t="s">
        <v>82</v>
      </c>
      <c r="H244" t="s">
        <v>83</v>
      </c>
      <c r="I244" t="s">
        <v>84</v>
      </c>
      <c r="J244" t="s">
        <v>85</v>
      </c>
      <c r="K244" t="s">
        <v>86</v>
      </c>
      <c r="L244" t="s">
        <v>87</v>
      </c>
      <c r="M244" t="s">
        <v>88</v>
      </c>
      <c r="N244" t="s">
        <v>136</v>
      </c>
      <c r="O244" t="s">
        <v>90</v>
      </c>
      <c r="P244" t="s">
        <v>90</v>
      </c>
      <c r="Q244" t="s">
        <v>91</v>
      </c>
      <c r="R244" t="s">
        <v>92</v>
      </c>
      <c r="S244">
        <v>7</v>
      </c>
      <c r="T244">
        <v>5</v>
      </c>
      <c r="U244">
        <v>2006</v>
      </c>
      <c r="V24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44">
        <v>2007</v>
      </c>
      <c r="X244" t="s">
        <v>93</v>
      </c>
      <c r="Y244" t="s">
        <v>94</v>
      </c>
      <c r="Z244" t="s">
        <v>180</v>
      </c>
      <c r="AA244" t="s">
        <v>181</v>
      </c>
      <c r="AB244" t="s">
        <v>137</v>
      </c>
      <c r="AC244">
        <v>100</v>
      </c>
      <c r="AD244" t="s">
        <v>97</v>
      </c>
      <c r="AE244" t="s">
        <v>98</v>
      </c>
      <c r="AF244" t="s">
        <v>99</v>
      </c>
      <c r="AG244" t="s">
        <v>97</v>
      </c>
      <c r="AH244" t="s">
        <v>98</v>
      </c>
      <c r="AI244" t="s">
        <v>100</v>
      </c>
      <c r="AJ244" t="s">
        <v>101</v>
      </c>
      <c r="AK244">
        <v>812</v>
      </c>
      <c r="AL244" t="s">
        <v>102</v>
      </c>
      <c r="AM244">
        <v>0</v>
      </c>
      <c r="AN244">
        <v>280</v>
      </c>
      <c r="AO244">
        <v>1092</v>
      </c>
      <c r="AP244" t="s">
        <v>103</v>
      </c>
      <c r="AQ244" t="s">
        <v>104</v>
      </c>
      <c r="AR244" t="s">
        <v>105</v>
      </c>
      <c r="AS244" t="s">
        <v>106</v>
      </c>
      <c r="AT244">
        <v>1112</v>
      </c>
      <c r="AU244">
        <v>438</v>
      </c>
      <c r="AV244">
        <v>0</v>
      </c>
      <c r="AW244">
        <f>ROUND(SUM(RawData[[#This Row],[TotalBsmtSF]],RawData[[#This Row],[1stFlrSF]],RawData[[#This Row],[2ndFlrSF]]),-2)</f>
        <v>2600</v>
      </c>
      <c r="AX244">
        <v>1550</v>
      </c>
      <c r="AY244">
        <v>1</v>
      </c>
      <c r="AZ244">
        <v>0</v>
      </c>
      <c r="BA244">
        <v>2</v>
      </c>
      <c r="BB244">
        <v>0</v>
      </c>
      <c r="BC244">
        <v>2</v>
      </c>
      <c r="BD244">
        <v>1</v>
      </c>
      <c r="BE244" t="s">
        <v>97</v>
      </c>
      <c r="BF244">
        <v>7</v>
      </c>
      <c r="BG244" t="s">
        <v>107</v>
      </c>
      <c r="BH244">
        <v>0</v>
      </c>
      <c r="BI244" t="s">
        <v>83</v>
      </c>
      <c r="BJ244" t="s">
        <v>108</v>
      </c>
      <c r="BK244">
        <v>2007</v>
      </c>
      <c r="BL244" t="s">
        <v>157</v>
      </c>
      <c r="BM244">
        <v>2</v>
      </c>
      <c r="BN244">
        <v>438</v>
      </c>
      <c r="BO244" t="s">
        <v>98</v>
      </c>
      <c r="BP244" t="s">
        <v>98</v>
      </c>
      <c r="BQ244" t="s">
        <v>105</v>
      </c>
      <c r="BR244">
        <v>0</v>
      </c>
      <c r="BS244">
        <v>168</v>
      </c>
      <c r="BT244">
        <v>0</v>
      </c>
      <c r="BU244">
        <v>0</v>
      </c>
      <c r="BV244">
        <v>0</v>
      </c>
      <c r="BW244">
        <v>0</v>
      </c>
      <c r="BX244" t="s">
        <v>83</v>
      </c>
      <c r="BY244" t="s">
        <v>83</v>
      </c>
      <c r="BZ244" t="s">
        <v>83</v>
      </c>
      <c r="CA244">
        <v>0</v>
      </c>
      <c r="CB244">
        <v>10</v>
      </c>
      <c r="CC244">
        <v>2009</v>
      </c>
      <c r="CD244" t="s">
        <v>110</v>
      </c>
      <c r="CE244" t="s">
        <v>111</v>
      </c>
      <c r="CF244" s="8">
        <v>241000</v>
      </c>
      <c r="CG244" s="8">
        <f>RawData[[#This Row],[SalePrice]]/RawData[[#This Row],[TotalSF Rounded]]</f>
        <v>92.692307692307693</v>
      </c>
      <c r="CH244" s="8">
        <f>ROUND(RawData[[#This Row],[$/sqft]],-1)</f>
        <v>90</v>
      </c>
    </row>
    <row r="245" spans="1:86" x14ac:dyDescent="0.2">
      <c r="A245">
        <v>849</v>
      </c>
      <c r="B245">
        <v>50</v>
      </c>
      <c r="C245" t="s">
        <v>81</v>
      </c>
      <c r="D245">
        <v>75</v>
      </c>
      <c r="E245">
        <v>45600</v>
      </c>
      <c r="F245" s="19">
        <f>ROUND((RawData[[#This Row],[LotArea]]/43560), 2)</f>
        <v>1.05</v>
      </c>
      <c r="G245" t="s">
        <v>82</v>
      </c>
      <c r="H245" t="s">
        <v>83</v>
      </c>
      <c r="I245" t="s">
        <v>160</v>
      </c>
      <c r="J245" t="s">
        <v>175</v>
      </c>
      <c r="K245" t="s">
        <v>86</v>
      </c>
      <c r="L245" t="s">
        <v>87</v>
      </c>
      <c r="M245" t="s">
        <v>88</v>
      </c>
      <c r="N245" t="s">
        <v>205</v>
      </c>
      <c r="O245" t="s">
        <v>90</v>
      </c>
      <c r="P245" t="s">
        <v>90</v>
      </c>
      <c r="Q245" t="s">
        <v>91</v>
      </c>
      <c r="R245" t="s">
        <v>132</v>
      </c>
      <c r="S245">
        <v>6</v>
      </c>
      <c r="T245">
        <v>8</v>
      </c>
      <c r="U245">
        <v>1908</v>
      </c>
      <c r="V24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1900s</v>
      </c>
      <c r="W245">
        <v>1997</v>
      </c>
      <c r="X245" t="s">
        <v>93</v>
      </c>
      <c r="Y245" t="s">
        <v>94</v>
      </c>
      <c r="Z245" t="s">
        <v>124</v>
      </c>
      <c r="AA245" t="s">
        <v>124</v>
      </c>
      <c r="AB245" t="s">
        <v>117</v>
      </c>
      <c r="AC245">
        <v>0</v>
      </c>
      <c r="AD245" t="s">
        <v>98</v>
      </c>
      <c r="AE245" t="s">
        <v>98</v>
      </c>
      <c r="AF245" t="s">
        <v>126</v>
      </c>
      <c r="AG245" t="s">
        <v>98</v>
      </c>
      <c r="AH245" t="s">
        <v>98</v>
      </c>
      <c r="AI245" t="s">
        <v>100</v>
      </c>
      <c r="AJ245" t="s">
        <v>102</v>
      </c>
      <c r="AK245">
        <v>0</v>
      </c>
      <c r="AL245" t="s">
        <v>102</v>
      </c>
      <c r="AM245">
        <v>0</v>
      </c>
      <c r="AN245">
        <v>907</v>
      </c>
      <c r="AO245">
        <v>907</v>
      </c>
      <c r="AP245" t="s">
        <v>103</v>
      </c>
      <c r="AQ245" t="s">
        <v>98</v>
      </c>
      <c r="AR245" t="s">
        <v>105</v>
      </c>
      <c r="AS245" t="s">
        <v>106</v>
      </c>
      <c r="AT245">
        <v>1307</v>
      </c>
      <c r="AU245">
        <v>1051</v>
      </c>
      <c r="AV245">
        <v>0</v>
      </c>
      <c r="AW245">
        <f>ROUND(SUM(RawData[[#This Row],[TotalBsmtSF]],RawData[[#This Row],[1stFlrSF]],RawData[[#This Row],[2ndFlrSF]]),-2)</f>
        <v>3300</v>
      </c>
      <c r="AX245">
        <v>2358</v>
      </c>
      <c r="AY245">
        <v>0</v>
      </c>
      <c r="AZ245">
        <v>0</v>
      </c>
      <c r="BA245">
        <v>3</v>
      </c>
      <c r="BB245">
        <v>0</v>
      </c>
      <c r="BC245">
        <v>5</v>
      </c>
      <c r="BD245">
        <v>1</v>
      </c>
      <c r="BE245" t="s">
        <v>98</v>
      </c>
      <c r="BF245">
        <v>10</v>
      </c>
      <c r="BG245" t="s">
        <v>107</v>
      </c>
      <c r="BH245">
        <v>1</v>
      </c>
      <c r="BI245" t="s">
        <v>97</v>
      </c>
      <c r="BJ245" t="s">
        <v>127</v>
      </c>
      <c r="BK245">
        <v>1908</v>
      </c>
      <c r="BL245" t="s">
        <v>102</v>
      </c>
      <c r="BM245">
        <v>2</v>
      </c>
      <c r="BN245">
        <v>360</v>
      </c>
      <c r="BO245" t="s">
        <v>147</v>
      </c>
      <c r="BP245" t="s">
        <v>98</v>
      </c>
      <c r="BQ245" t="s">
        <v>105</v>
      </c>
      <c r="BR245">
        <v>486</v>
      </c>
      <c r="BS245">
        <v>40</v>
      </c>
      <c r="BT245">
        <v>0</v>
      </c>
      <c r="BU245">
        <v>0</v>
      </c>
      <c r="BV245">
        <v>175</v>
      </c>
      <c r="BW245">
        <v>0</v>
      </c>
      <c r="BX245" t="s">
        <v>83</v>
      </c>
      <c r="BY245" t="s">
        <v>83</v>
      </c>
      <c r="BZ245" t="s">
        <v>83</v>
      </c>
      <c r="CA245">
        <v>0</v>
      </c>
      <c r="CB245">
        <v>9</v>
      </c>
      <c r="CC245">
        <v>2008</v>
      </c>
      <c r="CD245" t="s">
        <v>110</v>
      </c>
      <c r="CE245" t="s">
        <v>111</v>
      </c>
      <c r="CF245" s="8">
        <v>240000</v>
      </c>
      <c r="CG245" s="8">
        <f>RawData[[#This Row],[SalePrice]]/RawData[[#This Row],[TotalSF Rounded]]</f>
        <v>72.727272727272734</v>
      </c>
      <c r="CH245" s="8">
        <f>ROUND(RawData[[#This Row],[$/sqft]],-1)</f>
        <v>70</v>
      </c>
    </row>
    <row r="246" spans="1:86" x14ac:dyDescent="0.2">
      <c r="A246">
        <v>622</v>
      </c>
      <c r="B246">
        <v>60</v>
      </c>
      <c r="C246" t="s">
        <v>81</v>
      </c>
      <c r="D246">
        <v>90</v>
      </c>
      <c r="E246">
        <v>10800</v>
      </c>
      <c r="F246" s="19">
        <f>ROUND((RawData[[#This Row],[LotArea]]/43560), 2)</f>
        <v>0.25</v>
      </c>
      <c r="G246" t="s">
        <v>82</v>
      </c>
      <c r="H246" t="s">
        <v>83</v>
      </c>
      <c r="I246" t="s">
        <v>84</v>
      </c>
      <c r="J246" t="s">
        <v>85</v>
      </c>
      <c r="K246" t="s">
        <v>86</v>
      </c>
      <c r="L246" t="s">
        <v>87</v>
      </c>
      <c r="M246" t="s">
        <v>88</v>
      </c>
      <c r="N246" t="s">
        <v>138</v>
      </c>
      <c r="O246" t="s">
        <v>90</v>
      </c>
      <c r="P246" t="s">
        <v>90</v>
      </c>
      <c r="Q246" t="s">
        <v>91</v>
      </c>
      <c r="R246" t="s">
        <v>92</v>
      </c>
      <c r="S246">
        <v>6</v>
      </c>
      <c r="T246">
        <v>7</v>
      </c>
      <c r="U246">
        <v>1974</v>
      </c>
      <c r="V24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246">
        <v>1997</v>
      </c>
      <c r="X246" t="s">
        <v>93</v>
      </c>
      <c r="Y246" t="s">
        <v>94</v>
      </c>
      <c r="Z246" t="s">
        <v>140</v>
      </c>
      <c r="AA246" t="s">
        <v>140</v>
      </c>
      <c r="AB246" t="s">
        <v>117</v>
      </c>
      <c r="AC246">
        <v>0</v>
      </c>
      <c r="AD246" t="s">
        <v>98</v>
      </c>
      <c r="AE246" t="s">
        <v>98</v>
      </c>
      <c r="AF246" t="s">
        <v>118</v>
      </c>
      <c r="AG246" t="s">
        <v>98</v>
      </c>
      <c r="AH246" t="s">
        <v>98</v>
      </c>
      <c r="AI246" t="s">
        <v>100</v>
      </c>
      <c r="AJ246" t="s">
        <v>119</v>
      </c>
      <c r="AK246">
        <v>956</v>
      </c>
      <c r="AL246" t="s">
        <v>153</v>
      </c>
      <c r="AM246">
        <v>182</v>
      </c>
      <c r="AN246">
        <v>384</v>
      </c>
      <c r="AO246">
        <v>1522</v>
      </c>
      <c r="AP246" t="s">
        <v>103</v>
      </c>
      <c r="AQ246" t="s">
        <v>98</v>
      </c>
      <c r="AR246" t="s">
        <v>105</v>
      </c>
      <c r="AS246" t="s">
        <v>106</v>
      </c>
      <c r="AT246">
        <v>1548</v>
      </c>
      <c r="AU246">
        <v>1066</v>
      </c>
      <c r="AV246">
        <v>0</v>
      </c>
      <c r="AW246">
        <f>ROUND(SUM(RawData[[#This Row],[TotalBsmtSF]],RawData[[#This Row],[1stFlrSF]],RawData[[#This Row],[2ndFlrSF]]),-2)</f>
        <v>4100</v>
      </c>
      <c r="AX246">
        <v>2614</v>
      </c>
      <c r="AY246">
        <v>0</v>
      </c>
      <c r="AZ246">
        <v>0</v>
      </c>
      <c r="BA246">
        <v>2</v>
      </c>
      <c r="BB246">
        <v>1</v>
      </c>
      <c r="BC246">
        <v>4</v>
      </c>
      <c r="BD246">
        <v>1</v>
      </c>
      <c r="BE246" t="s">
        <v>98</v>
      </c>
      <c r="BF246">
        <v>9</v>
      </c>
      <c r="BG246" t="s">
        <v>107</v>
      </c>
      <c r="BH246">
        <v>1</v>
      </c>
      <c r="BI246" t="s">
        <v>98</v>
      </c>
      <c r="BJ246" t="s">
        <v>108</v>
      </c>
      <c r="BK246">
        <v>1974</v>
      </c>
      <c r="BL246" t="s">
        <v>109</v>
      </c>
      <c r="BM246">
        <v>2</v>
      </c>
      <c r="BN246">
        <v>624</v>
      </c>
      <c r="BO246" t="s">
        <v>98</v>
      </c>
      <c r="BP246" t="s">
        <v>98</v>
      </c>
      <c r="BQ246" t="s">
        <v>105</v>
      </c>
      <c r="BR246">
        <v>38</v>
      </c>
      <c r="BS246">
        <v>243</v>
      </c>
      <c r="BT246">
        <v>0</v>
      </c>
      <c r="BU246">
        <v>0</v>
      </c>
      <c r="BV246">
        <v>0</v>
      </c>
      <c r="BW246">
        <v>0</v>
      </c>
      <c r="BX246" t="s">
        <v>83</v>
      </c>
      <c r="BY246" t="s">
        <v>83</v>
      </c>
      <c r="BZ246" t="s">
        <v>83</v>
      </c>
      <c r="CA246">
        <v>0</v>
      </c>
      <c r="CB246">
        <v>6</v>
      </c>
      <c r="CC246">
        <v>2008</v>
      </c>
      <c r="CD246" t="s">
        <v>110</v>
      </c>
      <c r="CE246" t="s">
        <v>111</v>
      </c>
      <c r="CF246" s="8">
        <v>240000</v>
      </c>
      <c r="CG246" s="8">
        <f>RawData[[#This Row],[SalePrice]]/RawData[[#This Row],[TotalSF Rounded]]</f>
        <v>58.536585365853661</v>
      </c>
      <c r="CH246" s="8">
        <f>ROUND(RawData[[#This Row],[$/sqft]],-1)</f>
        <v>60</v>
      </c>
    </row>
    <row r="247" spans="1:86" x14ac:dyDescent="0.2">
      <c r="A247">
        <v>385</v>
      </c>
      <c r="B247">
        <v>60</v>
      </c>
      <c r="C247" t="s">
        <v>81</v>
      </c>
      <c r="D247" t="s">
        <v>83</v>
      </c>
      <c r="E247">
        <v>53107</v>
      </c>
      <c r="F247" s="19">
        <f>ROUND((RawData[[#This Row],[LotArea]]/43560), 2)</f>
        <v>1.22</v>
      </c>
      <c r="G247" t="s">
        <v>82</v>
      </c>
      <c r="H247" t="s">
        <v>83</v>
      </c>
      <c r="I247" t="s">
        <v>160</v>
      </c>
      <c r="J247" t="s">
        <v>195</v>
      </c>
      <c r="K247" t="s">
        <v>86</v>
      </c>
      <c r="L247" t="s">
        <v>122</v>
      </c>
      <c r="M247" t="s">
        <v>194</v>
      </c>
      <c r="N247" t="s">
        <v>205</v>
      </c>
      <c r="O247" t="s">
        <v>114</v>
      </c>
      <c r="P247" t="s">
        <v>90</v>
      </c>
      <c r="Q247" t="s">
        <v>91</v>
      </c>
      <c r="R247" t="s">
        <v>92</v>
      </c>
      <c r="S247">
        <v>6</v>
      </c>
      <c r="T247">
        <v>5</v>
      </c>
      <c r="U247">
        <v>1992</v>
      </c>
      <c r="V24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47">
        <v>1992</v>
      </c>
      <c r="X247" t="s">
        <v>93</v>
      </c>
      <c r="Y247" t="s">
        <v>94</v>
      </c>
      <c r="Z247" t="s">
        <v>140</v>
      </c>
      <c r="AA247" t="s">
        <v>140</v>
      </c>
      <c r="AB247" t="s">
        <v>117</v>
      </c>
      <c r="AC247">
        <v>0</v>
      </c>
      <c r="AD247" t="s">
        <v>97</v>
      </c>
      <c r="AE247" t="s">
        <v>98</v>
      </c>
      <c r="AF247" t="s">
        <v>99</v>
      </c>
      <c r="AG247" t="s">
        <v>97</v>
      </c>
      <c r="AH247" t="s">
        <v>98</v>
      </c>
      <c r="AI247" t="s">
        <v>130</v>
      </c>
      <c r="AJ247" t="s">
        <v>101</v>
      </c>
      <c r="AK247">
        <v>985</v>
      </c>
      <c r="AL247" t="s">
        <v>102</v>
      </c>
      <c r="AM247">
        <v>0</v>
      </c>
      <c r="AN247">
        <v>595</v>
      </c>
      <c r="AO247">
        <v>1580</v>
      </c>
      <c r="AP247" t="s">
        <v>103</v>
      </c>
      <c r="AQ247" t="s">
        <v>104</v>
      </c>
      <c r="AR247" t="s">
        <v>105</v>
      </c>
      <c r="AS247" t="s">
        <v>106</v>
      </c>
      <c r="AT247">
        <v>1079</v>
      </c>
      <c r="AU247">
        <v>874</v>
      </c>
      <c r="AV247">
        <v>0</v>
      </c>
      <c r="AW247">
        <f>ROUND(SUM(RawData[[#This Row],[TotalBsmtSF]],RawData[[#This Row],[1stFlrSF]],RawData[[#This Row],[2ndFlrSF]]),-2)</f>
        <v>3500</v>
      </c>
      <c r="AX247">
        <v>1953</v>
      </c>
      <c r="AY247">
        <v>1</v>
      </c>
      <c r="AZ247">
        <v>0</v>
      </c>
      <c r="BA247">
        <v>2</v>
      </c>
      <c r="BB247">
        <v>1</v>
      </c>
      <c r="BC247">
        <v>3</v>
      </c>
      <c r="BD247">
        <v>1</v>
      </c>
      <c r="BE247" t="s">
        <v>97</v>
      </c>
      <c r="BF247">
        <v>9</v>
      </c>
      <c r="BG247" t="s">
        <v>107</v>
      </c>
      <c r="BH247">
        <v>2</v>
      </c>
      <c r="BI247" t="s">
        <v>147</v>
      </c>
      <c r="BJ247" t="s">
        <v>108</v>
      </c>
      <c r="BK247">
        <v>1992</v>
      </c>
      <c r="BL247" t="s">
        <v>157</v>
      </c>
      <c r="BM247">
        <v>2</v>
      </c>
      <c r="BN247">
        <v>501</v>
      </c>
      <c r="BO247" t="s">
        <v>98</v>
      </c>
      <c r="BP247" t="s">
        <v>98</v>
      </c>
      <c r="BQ247" t="s">
        <v>105</v>
      </c>
      <c r="BR247">
        <v>216</v>
      </c>
      <c r="BS247">
        <v>231</v>
      </c>
      <c r="BT247">
        <v>0</v>
      </c>
      <c r="BU247">
        <v>0</v>
      </c>
      <c r="BV247">
        <v>0</v>
      </c>
      <c r="BW247">
        <v>0</v>
      </c>
      <c r="BX247" t="s">
        <v>83</v>
      </c>
      <c r="BY247" t="s">
        <v>83</v>
      </c>
      <c r="BZ247" t="s">
        <v>83</v>
      </c>
      <c r="CA247">
        <v>0</v>
      </c>
      <c r="CB247">
        <v>6</v>
      </c>
      <c r="CC247">
        <v>2007</v>
      </c>
      <c r="CD247" t="s">
        <v>110</v>
      </c>
      <c r="CE247" t="s">
        <v>111</v>
      </c>
      <c r="CF247" s="8">
        <v>240000</v>
      </c>
      <c r="CG247" s="8">
        <f>RawData[[#This Row],[SalePrice]]/RawData[[#This Row],[TotalSF Rounded]]</f>
        <v>68.571428571428569</v>
      </c>
      <c r="CH247" s="8">
        <f>ROUND(RawData[[#This Row],[$/sqft]],-1)</f>
        <v>70</v>
      </c>
    </row>
    <row r="248" spans="1:86" x14ac:dyDescent="0.2">
      <c r="A248">
        <v>1448</v>
      </c>
      <c r="B248">
        <v>60</v>
      </c>
      <c r="C248" t="s">
        <v>81</v>
      </c>
      <c r="D248">
        <v>80</v>
      </c>
      <c r="E248">
        <v>10000</v>
      </c>
      <c r="F248" s="19">
        <f>ROUND((RawData[[#This Row],[LotArea]]/43560), 2)</f>
        <v>0.23</v>
      </c>
      <c r="G248" t="s">
        <v>82</v>
      </c>
      <c r="H248" t="s">
        <v>83</v>
      </c>
      <c r="I248" t="s">
        <v>84</v>
      </c>
      <c r="J248" t="s">
        <v>85</v>
      </c>
      <c r="K248" t="s">
        <v>86</v>
      </c>
      <c r="L248" t="s">
        <v>87</v>
      </c>
      <c r="M248" t="s">
        <v>88</v>
      </c>
      <c r="N248" t="s">
        <v>89</v>
      </c>
      <c r="O248" t="s">
        <v>90</v>
      </c>
      <c r="P248" t="s">
        <v>90</v>
      </c>
      <c r="Q248" t="s">
        <v>91</v>
      </c>
      <c r="R248" t="s">
        <v>92</v>
      </c>
      <c r="S248">
        <v>8</v>
      </c>
      <c r="T248">
        <v>5</v>
      </c>
      <c r="U248">
        <v>1995</v>
      </c>
      <c r="V24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48">
        <v>1996</v>
      </c>
      <c r="X248" t="s">
        <v>93</v>
      </c>
      <c r="Y248" t="s">
        <v>94</v>
      </c>
      <c r="Z248" t="s">
        <v>95</v>
      </c>
      <c r="AA248" t="s">
        <v>95</v>
      </c>
      <c r="AB248" t="s">
        <v>96</v>
      </c>
      <c r="AC248">
        <v>438</v>
      </c>
      <c r="AD248" t="s">
        <v>97</v>
      </c>
      <c r="AE248" t="s">
        <v>98</v>
      </c>
      <c r="AF248" t="s">
        <v>99</v>
      </c>
      <c r="AG248" t="s">
        <v>97</v>
      </c>
      <c r="AH248" t="s">
        <v>98</v>
      </c>
      <c r="AI248" t="s">
        <v>100</v>
      </c>
      <c r="AJ248" t="s">
        <v>101</v>
      </c>
      <c r="AK248">
        <v>1079</v>
      </c>
      <c r="AL248" t="s">
        <v>102</v>
      </c>
      <c r="AM248">
        <v>0</v>
      </c>
      <c r="AN248">
        <v>141</v>
      </c>
      <c r="AO248">
        <v>1220</v>
      </c>
      <c r="AP248" t="s">
        <v>103</v>
      </c>
      <c r="AQ248" t="s">
        <v>104</v>
      </c>
      <c r="AR248" t="s">
        <v>105</v>
      </c>
      <c r="AS248" t="s">
        <v>106</v>
      </c>
      <c r="AT248">
        <v>1220</v>
      </c>
      <c r="AU248">
        <v>870</v>
      </c>
      <c r="AV248">
        <v>0</v>
      </c>
      <c r="AW248">
        <f>ROUND(SUM(RawData[[#This Row],[TotalBsmtSF]],RawData[[#This Row],[1stFlrSF]],RawData[[#This Row],[2ndFlrSF]]),-2)</f>
        <v>3300</v>
      </c>
      <c r="AX248">
        <v>2090</v>
      </c>
      <c r="AY248">
        <v>1</v>
      </c>
      <c r="AZ248">
        <v>0</v>
      </c>
      <c r="BA248">
        <v>2</v>
      </c>
      <c r="BB248">
        <v>1</v>
      </c>
      <c r="BC248">
        <v>3</v>
      </c>
      <c r="BD248">
        <v>1</v>
      </c>
      <c r="BE248" t="s">
        <v>97</v>
      </c>
      <c r="BF248">
        <v>8</v>
      </c>
      <c r="BG248" t="s">
        <v>107</v>
      </c>
      <c r="BH248">
        <v>1</v>
      </c>
      <c r="BI248" t="s">
        <v>98</v>
      </c>
      <c r="BJ248" t="s">
        <v>108</v>
      </c>
      <c r="BK248">
        <v>1995</v>
      </c>
      <c r="BL248" t="s">
        <v>109</v>
      </c>
      <c r="BM248">
        <v>2</v>
      </c>
      <c r="BN248">
        <v>556</v>
      </c>
      <c r="BO248" t="s">
        <v>98</v>
      </c>
      <c r="BP248" t="s">
        <v>98</v>
      </c>
      <c r="BQ248" t="s">
        <v>105</v>
      </c>
      <c r="BR248">
        <v>0</v>
      </c>
      <c r="BS248">
        <v>65</v>
      </c>
      <c r="BT248">
        <v>0</v>
      </c>
      <c r="BU248">
        <v>0</v>
      </c>
      <c r="BV248">
        <v>0</v>
      </c>
      <c r="BW248">
        <v>0</v>
      </c>
      <c r="BX248" t="s">
        <v>83</v>
      </c>
      <c r="BY248" t="s">
        <v>83</v>
      </c>
      <c r="BZ248" t="s">
        <v>83</v>
      </c>
      <c r="CA248">
        <v>0</v>
      </c>
      <c r="CB248">
        <v>12</v>
      </c>
      <c r="CC248">
        <v>2007</v>
      </c>
      <c r="CD248" t="s">
        <v>110</v>
      </c>
      <c r="CE248" t="s">
        <v>111</v>
      </c>
      <c r="CF248" s="8">
        <v>240000</v>
      </c>
      <c r="CG248" s="8">
        <f>RawData[[#This Row],[SalePrice]]/RawData[[#This Row],[TotalSF Rounded]]</f>
        <v>72.727272727272734</v>
      </c>
      <c r="CH248" s="8">
        <f>ROUND(RawData[[#This Row],[$/sqft]],-1)</f>
        <v>70</v>
      </c>
    </row>
    <row r="249" spans="1:86" x14ac:dyDescent="0.2">
      <c r="A249">
        <v>1009</v>
      </c>
      <c r="B249">
        <v>20</v>
      </c>
      <c r="C249" t="s">
        <v>81</v>
      </c>
      <c r="D249">
        <v>43</v>
      </c>
      <c r="E249">
        <v>12118</v>
      </c>
      <c r="F249" s="19">
        <f>ROUND((RawData[[#This Row],[LotArea]]/43560), 2)</f>
        <v>0.28000000000000003</v>
      </c>
      <c r="G249" t="s">
        <v>82</v>
      </c>
      <c r="H249" t="s">
        <v>83</v>
      </c>
      <c r="I249" t="s">
        <v>120</v>
      </c>
      <c r="J249" t="s">
        <v>85</v>
      </c>
      <c r="K249" t="s">
        <v>86</v>
      </c>
      <c r="L249" t="s">
        <v>166</v>
      </c>
      <c r="M249" t="s">
        <v>88</v>
      </c>
      <c r="N249" t="s">
        <v>131</v>
      </c>
      <c r="O249" t="s">
        <v>90</v>
      </c>
      <c r="P249" t="s">
        <v>90</v>
      </c>
      <c r="Q249" t="s">
        <v>91</v>
      </c>
      <c r="R249" t="s">
        <v>115</v>
      </c>
      <c r="S249">
        <v>7</v>
      </c>
      <c r="T249">
        <v>5</v>
      </c>
      <c r="U249">
        <v>2004</v>
      </c>
      <c r="V24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49">
        <v>2005</v>
      </c>
      <c r="X249" t="s">
        <v>152</v>
      </c>
      <c r="Y249" t="s">
        <v>94</v>
      </c>
      <c r="Z249" t="s">
        <v>95</v>
      </c>
      <c r="AA249" t="s">
        <v>95</v>
      </c>
      <c r="AB249" t="s">
        <v>137</v>
      </c>
      <c r="AC249">
        <v>108</v>
      </c>
      <c r="AD249" t="s">
        <v>97</v>
      </c>
      <c r="AE249" t="s">
        <v>98</v>
      </c>
      <c r="AF249" t="s">
        <v>99</v>
      </c>
      <c r="AG249" t="s">
        <v>104</v>
      </c>
      <c r="AH249" t="s">
        <v>98</v>
      </c>
      <c r="AI249" t="s">
        <v>121</v>
      </c>
      <c r="AJ249" t="s">
        <v>102</v>
      </c>
      <c r="AK249">
        <v>0</v>
      </c>
      <c r="AL249" t="s">
        <v>102</v>
      </c>
      <c r="AM249">
        <v>0</v>
      </c>
      <c r="AN249">
        <v>1710</v>
      </c>
      <c r="AO249">
        <v>1710</v>
      </c>
      <c r="AP249" t="s">
        <v>103</v>
      </c>
      <c r="AQ249" t="s">
        <v>104</v>
      </c>
      <c r="AR249" t="s">
        <v>105</v>
      </c>
      <c r="AS249" t="s">
        <v>106</v>
      </c>
      <c r="AT249">
        <v>1710</v>
      </c>
      <c r="AU249">
        <v>0</v>
      </c>
      <c r="AV249">
        <v>0</v>
      </c>
      <c r="AW249">
        <f>ROUND(SUM(RawData[[#This Row],[TotalBsmtSF]],RawData[[#This Row],[1stFlrSF]],RawData[[#This Row],[2ndFlrSF]]),-2)</f>
        <v>3400</v>
      </c>
      <c r="AX249">
        <v>1710</v>
      </c>
      <c r="AY249">
        <v>0</v>
      </c>
      <c r="AZ249">
        <v>0</v>
      </c>
      <c r="BA249">
        <v>2</v>
      </c>
      <c r="BB249">
        <v>0</v>
      </c>
      <c r="BC249">
        <v>3</v>
      </c>
      <c r="BD249">
        <v>1</v>
      </c>
      <c r="BE249" t="s">
        <v>97</v>
      </c>
      <c r="BF249">
        <v>7</v>
      </c>
      <c r="BG249" t="s">
        <v>107</v>
      </c>
      <c r="BH249">
        <v>1</v>
      </c>
      <c r="BI249" t="s">
        <v>97</v>
      </c>
      <c r="BJ249" t="s">
        <v>108</v>
      </c>
      <c r="BK249">
        <v>2004</v>
      </c>
      <c r="BL249" t="s">
        <v>157</v>
      </c>
      <c r="BM249">
        <v>2</v>
      </c>
      <c r="BN249">
        <v>550</v>
      </c>
      <c r="BO249" t="s">
        <v>98</v>
      </c>
      <c r="BP249" t="s">
        <v>98</v>
      </c>
      <c r="BQ249" t="s">
        <v>105</v>
      </c>
      <c r="BR249">
        <v>100</v>
      </c>
      <c r="BS249">
        <v>48</v>
      </c>
      <c r="BT249">
        <v>0</v>
      </c>
      <c r="BU249">
        <v>0</v>
      </c>
      <c r="BV249">
        <v>180</v>
      </c>
      <c r="BW249">
        <v>0</v>
      </c>
      <c r="BX249" t="s">
        <v>83</v>
      </c>
      <c r="BY249" t="s">
        <v>83</v>
      </c>
      <c r="BZ249" t="s">
        <v>83</v>
      </c>
      <c r="CA249">
        <v>0</v>
      </c>
      <c r="CB249">
        <v>4</v>
      </c>
      <c r="CC249">
        <v>2009</v>
      </c>
      <c r="CD249" t="s">
        <v>110</v>
      </c>
      <c r="CE249" t="s">
        <v>111</v>
      </c>
      <c r="CF249" s="8">
        <v>240000</v>
      </c>
      <c r="CG249" s="8">
        <f>RawData[[#This Row],[SalePrice]]/RawData[[#This Row],[TotalSF Rounded]]</f>
        <v>70.588235294117652</v>
      </c>
      <c r="CH249" s="8">
        <f>ROUND(RawData[[#This Row],[$/sqft]],-1)</f>
        <v>70</v>
      </c>
    </row>
    <row r="250" spans="1:86" x14ac:dyDescent="0.2">
      <c r="A250">
        <v>904</v>
      </c>
      <c r="B250">
        <v>20</v>
      </c>
      <c r="C250" t="s">
        <v>81</v>
      </c>
      <c r="D250">
        <v>50</v>
      </c>
      <c r="E250">
        <v>14859</v>
      </c>
      <c r="F250" s="19">
        <f>ROUND((RawData[[#This Row],[LotArea]]/43560), 2)</f>
        <v>0.34</v>
      </c>
      <c r="G250" t="s">
        <v>82</v>
      </c>
      <c r="H250" t="s">
        <v>83</v>
      </c>
      <c r="I250" t="s">
        <v>120</v>
      </c>
      <c r="J250" t="s">
        <v>199</v>
      </c>
      <c r="K250" t="s">
        <v>86</v>
      </c>
      <c r="L250" t="s">
        <v>166</v>
      </c>
      <c r="M250" t="s">
        <v>88</v>
      </c>
      <c r="N250" t="s">
        <v>193</v>
      </c>
      <c r="O250" t="s">
        <v>90</v>
      </c>
      <c r="P250" t="s">
        <v>90</v>
      </c>
      <c r="Q250" t="s">
        <v>91</v>
      </c>
      <c r="R250" t="s">
        <v>115</v>
      </c>
      <c r="S250">
        <v>7</v>
      </c>
      <c r="T250">
        <v>5</v>
      </c>
      <c r="U250">
        <v>2006</v>
      </c>
      <c r="V25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50">
        <v>2006</v>
      </c>
      <c r="X250" t="s">
        <v>152</v>
      </c>
      <c r="Y250" t="s">
        <v>94</v>
      </c>
      <c r="Z250" t="s">
        <v>95</v>
      </c>
      <c r="AA250" t="s">
        <v>95</v>
      </c>
      <c r="AB250" t="s">
        <v>96</v>
      </c>
      <c r="AC250">
        <v>27</v>
      </c>
      <c r="AD250" t="s">
        <v>97</v>
      </c>
      <c r="AE250" t="s">
        <v>98</v>
      </c>
      <c r="AF250" t="s">
        <v>99</v>
      </c>
      <c r="AG250" t="s">
        <v>97</v>
      </c>
      <c r="AH250" t="s">
        <v>98</v>
      </c>
      <c r="AI250" t="s">
        <v>100</v>
      </c>
      <c r="AJ250" t="s">
        <v>102</v>
      </c>
      <c r="AK250">
        <v>0</v>
      </c>
      <c r="AL250" t="s">
        <v>102</v>
      </c>
      <c r="AM250">
        <v>0</v>
      </c>
      <c r="AN250">
        <v>1670</v>
      </c>
      <c r="AO250">
        <v>1670</v>
      </c>
      <c r="AP250" t="s">
        <v>103</v>
      </c>
      <c r="AQ250" t="s">
        <v>104</v>
      </c>
      <c r="AR250" t="s">
        <v>105</v>
      </c>
      <c r="AS250" t="s">
        <v>106</v>
      </c>
      <c r="AT250">
        <v>1670</v>
      </c>
      <c r="AU250">
        <v>0</v>
      </c>
      <c r="AV250">
        <v>0</v>
      </c>
      <c r="AW250">
        <f>ROUND(SUM(RawData[[#This Row],[TotalBsmtSF]],RawData[[#This Row],[1stFlrSF]],RawData[[#This Row],[2ndFlrSF]]),-2)</f>
        <v>3300</v>
      </c>
      <c r="AX250">
        <v>1670</v>
      </c>
      <c r="AY250">
        <v>0</v>
      </c>
      <c r="AZ250">
        <v>0</v>
      </c>
      <c r="BA250">
        <v>2</v>
      </c>
      <c r="BB250">
        <v>0</v>
      </c>
      <c r="BC250">
        <v>3</v>
      </c>
      <c r="BD250">
        <v>1</v>
      </c>
      <c r="BE250" t="s">
        <v>97</v>
      </c>
      <c r="BF250">
        <v>7</v>
      </c>
      <c r="BG250" t="s">
        <v>107</v>
      </c>
      <c r="BH250">
        <v>1</v>
      </c>
      <c r="BI250" t="s">
        <v>97</v>
      </c>
      <c r="BJ250" t="s">
        <v>108</v>
      </c>
      <c r="BK250">
        <v>2006</v>
      </c>
      <c r="BL250" t="s">
        <v>109</v>
      </c>
      <c r="BM250">
        <v>3</v>
      </c>
      <c r="BN250">
        <v>690</v>
      </c>
      <c r="BO250" t="s">
        <v>98</v>
      </c>
      <c r="BP250" t="s">
        <v>98</v>
      </c>
      <c r="BQ250" t="s">
        <v>105</v>
      </c>
      <c r="BR250">
        <v>144</v>
      </c>
      <c r="BS250">
        <v>60</v>
      </c>
      <c r="BT250">
        <v>0</v>
      </c>
      <c r="BU250">
        <v>0</v>
      </c>
      <c r="BV250">
        <v>0</v>
      </c>
      <c r="BW250">
        <v>0</v>
      </c>
      <c r="BX250" t="s">
        <v>83</v>
      </c>
      <c r="BY250" t="s">
        <v>83</v>
      </c>
      <c r="BZ250" t="s">
        <v>83</v>
      </c>
      <c r="CA250">
        <v>0</v>
      </c>
      <c r="CB250">
        <v>8</v>
      </c>
      <c r="CC250">
        <v>2006</v>
      </c>
      <c r="CD250" t="s">
        <v>158</v>
      </c>
      <c r="CE250" t="s">
        <v>159</v>
      </c>
      <c r="CF250" s="8">
        <v>240000</v>
      </c>
      <c r="CG250" s="8">
        <f>RawData[[#This Row],[SalePrice]]/RawData[[#This Row],[TotalSF Rounded]]</f>
        <v>72.727272727272734</v>
      </c>
      <c r="CH250" s="8">
        <f>ROUND(RawData[[#This Row],[$/sqft]],-1)</f>
        <v>70</v>
      </c>
    </row>
    <row r="251" spans="1:86" x14ac:dyDescent="0.2">
      <c r="A251">
        <v>738</v>
      </c>
      <c r="B251">
        <v>60</v>
      </c>
      <c r="C251" t="s">
        <v>81</v>
      </c>
      <c r="D251">
        <v>72</v>
      </c>
      <c r="E251">
        <v>10463</v>
      </c>
      <c r="F251" s="19">
        <f>ROUND((RawData[[#This Row],[LotArea]]/43560), 2)</f>
        <v>0.24</v>
      </c>
      <c r="G251" t="s">
        <v>82</v>
      </c>
      <c r="H251" t="s">
        <v>83</v>
      </c>
      <c r="I251" t="s">
        <v>120</v>
      </c>
      <c r="J251" t="s">
        <v>199</v>
      </c>
      <c r="K251" t="s">
        <v>86</v>
      </c>
      <c r="L251" t="s">
        <v>166</v>
      </c>
      <c r="M251" t="s">
        <v>88</v>
      </c>
      <c r="N251" t="s">
        <v>193</v>
      </c>
      <c r="O251" t="s">
        <v>90</v>
      </c>
      <c r="P251" t="s">
        <v>90</v>
      </c>
      <c r="Q251" t="s">
        <v>91</v>
      </c>
      <c r="R251" t="s">
        <v>92</v>
      </c>
      <c r="S251">
        <v>8</v>
      </c>
      <c r="T251">
        <v>5</v>
      </c>
      <c r="U251">
        <v>2005</v>
      </c>
      <c r="V25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51">
        <v>2005</v>
      </c>
      <c r="X251" t="s">
        <v>93</v>
      </c>
      <c r="Y251" t="s">
        <v>94</v>
      </c>
      <c r="Z251" t="s">
        <v>95</v>
      </c>
      <c r="AA251" t="s">
        <v>95</v>
      </c>
      <c r="AB251" t="s">
        <v>117</v>
      </c>
      <c r="AC251">
        <v>0</v>
      </c>
      <c r="AD251" t="s">
        <v>97</v>
      </c>
      <c r="AE251" t="s">
        <v>98</v>
      </c>
      <c r="AF251" t="s">
        <v>99</v>
      </c>
      <c r="AG251" t="s">
        <v>97</v>
      </c>
      <c r="AH251" t="s">
        <v>98</v>
      </c>
      <c r="AI251" t="s">
        <v>100</v>
      </c>
      <c r="AJ251" t="s">
        <v>102</v>
      </c>
      <c r="AK251">
        <v>0</v>
      </c>
      <c r="AL251" t="s">
        <v>102</v>
      </c>
      <c r="AM251">
        <v>0</v>
      </c>
      <c r="AN251">
        <v>893</v>
      </c>
      <c r="AO251">
        <v>893</v>
      </c>
      <c r="AP251" t="s">
        <v>103</v>
      </c>
      <c r="AQ251" t="s">
        <v>104</v>
      </c>
      <c r="AR251" t="s">
        <v>105</v>
      </c>
      <c r="AS251" t="s">
        <v>106</v>
      </c>
      <c r="AT251">
        <v>901</v>
      </c>
      <c r="AU251">
        <v>900</v>
      </c>
      <c r="AV251">
        <v>0</v>
      </c>
      <c r="AW251">
        <f>ROUND(SUM(RawData[[#This Row],[TotalBsmtSF]],RawData[[#This Row],[1stFlrSF]],RawData[[#This Row],[2ndFlrSF]]),-2)</f>
        <v>2700</v>
      </c>
      <c r="AX251">
        <v>1801</v>
      </c>
      <c r="AY251">
        <v>0</v>
      </c>
      <c r="AZ251">
        <v>0</v>
      </c>
      <c r="BA251">
        <v>2</v>
      </c>
      <c r="BB251">
        <v>1</v>
      </c>
      <c r="BC251">
        <v>3</v>
      </c>
      <c r="BD251">
        <v>1</v>
      </c>
      <c r="BE251" t="s">
        <v>97</v>
      </c>
      <c r="BF251">
        <v>8</v>
      </c>
      <c r="BG251" t="s">
        <v>107</v>
      </c>
      <c r="BH251">
        <v>1</v>
      </c>
      <c r="BI251" t="s">
        <v>97</v>
      </c>
      <c r="BJ251" t="s">
        <v>108</v>
      </c>
      <c r="BK251">
        <v>2005</v>
      </c>
      <c r="BL251" t="s">
        <v>157</v>
      </c>
      <c r="BM251">
        <v>3</v>
      </c>
      <c r="BN251">
        <v>800</v>
      </c>
      <c r="BO251" t="s">
        <v>98</v>
      </c>
      <c r="BP251" t="s">
        <v>98</v>
      </c>
      <c r="BQ251" t="s">
        <v>105</v>
      </c>
      <c r="BR251">
        <v>0</v>
      </c>
      <c r="BS251">
        <v>116</v>
      </c>
      <c r="BT251">
        <v>0</v>
      </c>
      <c r="BU251">
        <v>0</v>
      </c>
      <c r="BV251">
        <v>0</v>
      </c>
      <c r="BW251">
        <v>0</v>
      </c>
      <c r="BX251" t="s">
        <v>83</v>
      </c>
      <c r="BY251" t="s">
        <v>83</v>
      </c>
      <c r="BZ251" t="s">
        <v>83</v>
      </c>
      <c r="CA251">
        <v>0</v>
      </c>
      <c r="CB251">
        <v>6</v>
      </c>
      <c r="CC251">
        <v>2006</v>
      </c>
      <c r="CD251" t="s">
        <v>110</v>
      </c>
      <c r="CE251" t="s">
        <v>111</v>
      </c>
      <c r="CF251" s="8">
        <v>239900</v>
      </c>
      <c r="CG251" s="8">
        <f>RawData[[#This Row],[SalePrice]]/RawData[[#This Row],[TotalSF Rounded]]</f>
        <v>88.851851851851848</v>
      </c>
      <c r="CH251" s="8">
        <f>ROUND(RawData[[#This Row],[$/sqft]],-1)</f>
        <v>90</v>
      </c>
    </row>
    <row r="252" spans="1:86" x14ac:dyDescent="0.2">
      <c r="A252">
        <v>939</v>
      </c>
      <c r="B252">
        <v>60</v>
      </c>
      <c r="C252" t="s">
        <v>81</v>
      </c>
      <c r="D252">
        <v>73</v>
      </c>
      <c r="E252">
        <v>8760</v>
      </c>
      <c r="F252" s="19">
        <f>ROUND((RawData[[#This Row],[LotArea]]/43560), 2)</f>
        <v>0.2</v>
      </c>
      <c r="G252" t="s">
        <v>82</v>
      </c>
      <c r="H252" t="s">
        <v>83</v>
      </c>
      <c r="I252" t="s">
        <v>84</v>
      </c>
      <c r="J252" t="s">
        <v>85</v>
      </c>
      <c r="K252" t="s">
        <v>86</v>
      </c>
      <c r="L252" t="s">
        <v>87</v>
      </c>
      <c r="M252" t="s">
        <v>88</v>
      </c>
      <c r="N252" t="s">
        <v>89</v>
      </c>
      <c r="O252" t="s">
        <v>90</v>
      </c>
      <c r="P252" t="s">
        <v>90</v>
      </c>
      <c r="Q252" t="s">
        <v>91</v>
      </c>
      <c r="R252" t="s">
        <v>92</v>
      </c>
      <c r="S252">
        <v>7</v>
      </c>
      <c r="T252">
        <v>5</v>
      </c>
      <c r="U252">
        <v>2006</v>
      </c>
      <c r="V25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52">
        <v>2006</v>
      </c>
      <c r="X252" t="s">
        <v>93</v>
      </c>
      <c r="Y252" t="s">
        <v>94</v>
      </c>
      <c r="Z252" t="s">
        <v>95</v>
      </c>
      <c r="AA252" t="s">
        <v>95</v>
      </c>
      <c r="AB252" t="s">
        <v>117</v>
      </c>
      <c r="AC252">
        <v>0</v>
      </c>
      <c r="AD252" t="s">
        <v>97</v>
      </c>
      <c r="AE252" t="s">
        <v>98</v>
      </c>
      <c r="AF252" t="s">
        <v>99</v>
      </c>
      <c r="AG252" t="s">
        <v>97</v>
      </c>
      <c r="AH252" t="s">
        <v>97</v>
      </c>
      <c r="AI252" t="s">
        <v>121</v>
      </c>
      <c r="AJ252" t="s">
        <v>101</v>
      </c>
      <c r="AK252">
        <v>464</v>
      </c>
      <c r="AL252" t="s">
        <v>102</v>
      </c>
      <c r="AM252">
        <v>0</v>
      </c>
      <c r="AN252">
        <v>927</v>
      </c>
      <c r="AO252">
        <v>1391</v>
      </c>
      <c r="AP252" t="s">
        <v>103</v>
      </c>
      <c r="AQ252" t="s">
        <v>104</v>
      </c>
      <c r="AR252" t="s">
        <v>105</v>
      </c>
      <c r="AS252" t="s">
        <v>106</v>
      </c>
      <c r="AT252">
        <v>1391</v>
      </c>
      <c r="AU252">
        <v>571</v>
      </c>
      <c r="AV252">
        <v>0</v>
      </c>
      <c r="AW252">
        <f>ROUND(SUM(RawData[[#This Row],[TotalBsmtSF]],RawData[[#This Row],[1stFlrSF]],RawData[[#This Row],[2ndFlrSF]]),-2)</f>
        <v>3400</v>
      </c>
      <c r="AX252">
        <v>1962</v>
      </c>
      <c r="AY252">
        <v>0</v>
      </c>
      <c r="AZ252">
        <v>0</v>
      </c>
      <c r="BA252">
        <v>2</v>
      </c>
      <c r="BB252">
        <v>1</v>
      </c>
      <c r="BC252">
        <v>3</v>
      </c>
      <c r="BD252">
        <v>1</v>
      </c>
      <c r="BE252" t="s">
        <v>97</v>
      </c>
      <c r="BF252">
        <v>7</v>
      </c>
      <c r="BG252" t="s">
        <v>107</v>
      </c>
      <c r="BH252">
        <v>0</v>
      </c>
      <c r="BI252" t="s">
        <v>83</v>
      </c>
      <c r="BJ252" t="s">
        <v>108</v>
      </c>
      <c r="BK252">
        <v>2006</v>
      </c>
      <c r="BL252" t="s">
        <v>109</v>
      </c>
      <c r="BM252">
        <v>3</v>
      </c>
      <c r="BN252">
        <v>868</v>
      </c>
      <c r="BO252" t="s">
        <v>98</v>
      </c>
      <c r="BP252" t="s">
        <v>98</v>
      </c>
      <c r="BQ252" t="s">
        <v>105</v>
      </c>
      <c r="BR252">
        <v>0</v>
      </c>
      <c r="BS252">
        <v>90</v>
      </c>
      <c r="BT252">
        <v>0</v>
      </c>
      <c r="BU252">
        <v>0</v>
      </c>
      <c r="BV252">
        <v>0</v>
      </c>
      <c r="BW252">
        <v>0</v>
      </c>
      <c r="BX252" t="s">
        <v>83</v>
      </c>
      <c r="BY252" t="s">
        <v>83</v>
      </c>
      <c r="BZ252" t="s">
        <v>83</v>
      </c>
      <c r="CA252">
        <v>0</v>
      </c>
      <c r="CB252">
        <v>8</v>
      </c>
      <c r="CC252">
        <v>2006</v>
      </c>
      <c r="CD252" t="s">
        <v>158</v>
      </c>
      <c r="CE252" t="s">
        <v>159</v>
      </c>
      <c r="CF252" s="8">
        <v>239799</v>
      </c>
      <c r="CG252" s="8">
        <f>RawData[[#This Row],[SalePrice]]/RawData[[#This Row],[TotalSF Rounded]]</f>
        <v>70.529117647058825</v>
      </c>
      <c r="CH252" s="8">
        <f>ROUND(RawData[[#This Row],[$/sqft]],-1)</f>
        <v>70</v>
      </c>
    </row>
    <row r="253" spans="1:86" x14ac:dyDescent="0.2">
      <c r="A253">
        <v>47</v>
      </c>
      <c r="B253">
        <v>50</v>
      </c>
      <c r="C253" t="s">
        <v>81</v>
      </c>
      <c r="D253">
        <v>48</v>
      </c>
      <c r="E253">
        <v>12822</v>
      </c>
      <c r="F253" s="19">
        <f>ROUND((RawData[[#This Row],[LotArea]]/43560), 2)</f>
        <v>0.28999999999999998</v>
      </c>
      <c r="G253" t="s">
        <v>82</v>
      </c>
      <c r="H253" t="s">
        <v>83</v>
      </c>
      <c r="I253" t="s">
        <v>120</v>
      </c>
      <c r="J253" t="s">
        <v>85</v>
      </c>
      <c r="K253" t="s">
        <v>86</v>
      </c>
      <c r="L253" t="s">
        <v>166</v>
      </c>
      <c r="M253" t="s">
        <v>88</v>
      </c>
      <c r="N253" t="s">
        <v>131</v>
      </c>
      <c r="O253" t="s">
        <v>90</v>
      </c>
      <c r="P253" t="s">
        <v>90</v>
      </c>
      <c r="Q253" t="s">
        <v>91</v>
      </c>
      <c r="R253" t="s">
        <v>132</v>
      </c>
      <c r="S253">
        <v>7</v>
      </c>
      <c r="T253">
        <v>5</v>
      </c>
      <c r="U253">
        <v>2003</v>
      </c>
      <c r="V25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53">
        <v>2003</v>
      </c>
      <c r="X253" t="s">
        <v>93</v>
      </c>
      <c r="Y253" t="s">
        <v>94</v>
      </c>
      <c r="Z253" t="s">
        <v>95</v>
      </c>
      <c r="AA253" t="s">
        <v>95</v>
      </c>
      <c r="AB253" t="s">
        <v>117</v>
      </c>
      <c r="AC253">
        <v>0</v>
      </c>
      <c r="AD253" t="s">
        <v>97</v>
      </c>
      <c r="AE253" t="s">
        <v>98</v>
      </c>
      <c r="AF253" t="s">
        <v>99</v>
      </c>
      <c r="AG253" t="s">
        <v>104</v>
      </c>
      <c r="AH253" t="s">
        <v>98</v>
      </c>
      <c r="AI253" t="s">
        <v>100</v>
      </c>
      <c r="AJ253" t="s">
        <v>101</v>
      </c>
      <c r="AK253">
        <v>1351</v>
      </c>
      <c r="AL253" t="s">
        <v>102</v>
      </c>
      <c r="AM253">
        <v>0</v>
      </c>
      <c r="AN253">
        <v>83</v>
      </c>
      <c r="AO253">
        <v>1434</v>
      </c>
      <c r="AP253" t="s">
        <v>103</v>
      </c>
      <c r="AQ253" t="s">
        <v>104</v>
      </c>
      <c r="AR253" t="s">
        <v>105</v>
      </c>
      <c r="AS253" t="s">
        <v>106</v>
      </c>
      <c r="AT253">
        <v>1518</v>
      </c>
      <c r="AU253">
        <v>631</v>
      </c>
      <c r="AV253">
        <v>0</v>
      </c>
      <c r="AW253">
        <f>ROUND(SUM(RawData[[#This Row],[TotalBsmtSF]],RawData[[#This Row],[1stFlrSF]],RawData[[#This Row],[2ndFlrSF]]),-2)</f>
        <v>3600</v>
      </c>
      <c r="AX253">
        <v>2149</v>
      </c>
      <c r="AY253">
        <v>1</v>
      </c>
      <c r="AZ253">
        <v>0</v>
      </c>
      <c r="BA253">
        <v>1</v>
      </c>
      <c r="BB253">
        <v>1</v>
      </c>
      <c r="BC253">
        <v>1</v>
      </c>
      <c r="BD253">
        <v>1</v>
      </c>
      <c r="BE253" t="s">
        <v>97</v>
      </c>
      <c r="BF253">
        <v>6</v>
      </c>
      <c r="BG253" t="s">
        <v>107</v>
      </c>
      <c r="BH253">
        <v>1</v>
      </c>
      <c r="BI253" t="s">
        <v>104</v>
      </c>
      <c r="BJ253" t="s">
        <v>108</v>
      </c>
      <c r="BK253">
        <v>2003</v>
      </c>
      <c r="BL253" t="s">
        <v>109</v>
      </c>
      <c r="BM253">
        <v>2</v>
      </c>
      <c r="BN253">
        <v>670</v>
      </c>
      <c r="BO253" t="s">
        <v>98</v>
      </c>
      <c r="BP253" t="s">
        <v>98</v>
      </c>
      <c r="BQ253" t="s">
        <v>105</v>
      </c>
      <c r="BR253">
        <v>168</v>
      </c>
      <c r="BS253">
        <v>43</v>
      </c>
      <c r="BT253">
        <v>0</v>
      </c>
      <c r="BU253">
        <v>0</v>
      </c>
      <c r="BV253">
        <v>198</v>
      </c>
      <c r="BW253">
        <v>0</v>
      </c>
      <c r="BX253" t="s">
        <v>83</v>
      </c>
      <c r="BY253" t="s">
        <v>83</v>
      </c>
      <c r="BZ253" t="s">
        <v>83</v>
      </c>
      <c r="CA253">
        <v>0</v>
      </c>
      <c r="CB253">
        <v>8</v>
      </c>
      <c r="CC253">
        <v>2009</v>
      </c>
      <c r="CD253" t="s">
        <v>110</v>
      </c>
      <c r="CE253" t="s">
        <v>128</v>
      </c>
      <c r="CF253" s="8">
        <v>239686</v>
      </c>
      <c r="CG253" s="8">
        <f>RawData[[#This Row],[SalePrice]]/RawData[[#This Row],[TotalSF Rounded]]</f>
        <v>66.579444444444448</v>
      </c>
      <c r="CH253" s="8">
        <f>ROUND(RawData[[#This Row],[$/sqft]],-1)</f>
        <v>70</v>
      </c>
    </row>
    <row r="254" spans="1:86" x14ac:dyDescent="0.2">
      <c r="A254">
        <v>1134</v>
      </c>
      <c r="B254">
        <v>60</v>
      </c>
      <c r="C254" t="s">
        <v>81</v>
      </c>
      <c r="D254">
        <v>80</v>
      </c>
      <c r="E254">
        <v>9828</v>
      </c>
      <c r="F254" s="19">
        <f>ROUND((RawData[[#This Row],[LotArea]]/43560), 2)</f>
        <v>0.23</v>
      </c>
      <c r="G254" t="s">
        <v>82</v>
      </c>
      <c r="H254" t="s">
        <v>83</v>
      </c>
      <c r="I254" t="s">
        <v>120</v>
      </c>
      <c r="J254" t="s">
        <v>85</v>
      </c>
      <c r="K254" t="s">
        <v>86</v>
      </c>
      <c r="L254" t="s">
        <v>87</v>
      </c>
      <c r="M254" t="s">
        <v>88</v>
      </c>
      <c r="N254" t="s">
        <v>170</v>
      </c>
      <c r="O254" t="s">
        <v>90</v>
      </c>
      <c r="P254" t="s">
        <v>90</v>
      </c>
      <c r="Q254" t="s">
        <v>91</v>
      </c>
      <c r="R254" t="s">
        <v>92</v>
      </c>
      <c r="S254">
        <v>8</v>
      </c>
      <c r="T254">
        <v>5</v>
      </c>
      <c r="U254">
        <v>1995</v>
      </c>
      <c r="V25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54">
        <v>1995</v>
      </c>
      <c r="X254" t="s">
        <v>93</v>
      </c>
      <c r="Y254" t="s">
        <v>94</v>
      </c>
      <c r="Z254" t="s">
        <v>95</v>
      </c>
      <c r="AA254" t="s">
        <v>95</v>
      </c>
      <c r="AB254" t="s">
        <v>117</v>
      </c>
      <c r="AC254">
        <v>0</v>
      </c>
      <c r="AD254" t="s">
        <v>97</v>
      </c>
      <c r="AE254" t="s">
        <v>98</v>
      </c>
      <c r="AF254" t="s">
        <v>99</v>
      </c>
      <c r="AG254" t="s">
        <v>97</v>
      </c>
      <c r="AH254" t="s">
        <v>98</v>
      </c>
      <c r="AI254" t="s">
        <v>100</v>
      </c>
      <c r="AJ254" t="s">
        <v>101</v>
      </c>
      <c r="AK254">
        <v>584</v>
      </c>
      <c r="AL254" t="s">
        <v>102</v>
      </c>
      <c r="AM254">
        <v>0</v>
      </c>
      <c r="AN254">
        <v>544</v>
      </c>
      <c r="AO254">
        <v>1128</v>
      </c>
      <c r="AP254" t="s">
        <v>103</v>
      </c>
      <c r="AQ254" t="s">
        <v>104</v>
      </c>
      <c r="AR254" t="s">
        <v>105</v>
      </c>
      <c r="AS254" t="s">
        <v>106</v>
      </c>
      <c r="AT254">
        <v>1142</v>
      </c>
      <c r="AU254">
        <v>878</v>
      </c>
      <c r="AV254">
        <v>0</v>
      </c>
      <c r="AW254">
        <f>ROUND(SUM(RawData[[#This Row],[TotalBsmtSF]],RawData[[#This Row],[1stFlrSF]],RawData[[#This Row],[2ndFlrSF]]),-2)</f>
        <v>3100</v>
      </c>
      <c r="AX254">
        <v>2020</v>
      </c>
      <c r="AY254">
        <v>0</v>
      </c>
      <c r="AZ254">
        <v>0</v>
      </c>
      <c r="BA254">
        <v>2</v>
      </c>
      <c r="BB254">
        <v>1</v>
      </c>
      <c r="BC254">
        <v>3</v>
      </c>
      <c r="BD254">
        <v>1</v>
      </c>
      <c r="BE254" t="s">
        <v>97</v>
      </c>
      <c r="BF254">
        <v>8</v>
      </c>
      <c r="BG254" t="s">
        <v>107</v>
      </c>
      <c r="BH254">
        <v>1</v>
      </c>
      <c r="BI254" t="s">
        <v>98</v>
      </c>
      <c r="BJ254" t="s">
        <v>108</v>
      </c>
      <c r="BK254">
        <v>1995</v>
      </c>
      <c r="BL254" t="s">
        <v>109</v>
      </c>
      <c r="BM254">
        <v>2</v>
      </c>
      <c r="BN254">
        <v>466</v>
      </c>
      <c r="BO254" t="s">
        <v>98</v>
      </c>
      <c r="BP254" t="s">
        <v>98</v>
      </c>
      <c r="BQ254" t="s">
        <v>105</v>
      </c>
      <c r="BR254">
        <v>0</v>
      </c>
      <c r="BS254">
        <v>155</v>
      </c>
      <c r="BT254">
        <v>0</v>
      </c>
      <c r="BU254">
        <v>0</v>
      </c>
      <c r="BV254">
        <v>0</v>
      </c>
      <c r="BW254">
        <v>0</v>
      </c>
      <c r="BX254" t="s">
        <v>83</v>
      </c>
      <c r="BY254" t="s">
        <v>83</v>
      </c>
      <c r="BZ254" t="s">
        <v>83</v>
      </c>
      <c r="CA254">
        <v>0</v>
      </c>
      <c r="CB254">
        <v>6</v>
      </c>
      <c r="CC254">
        <v>2009</v>
      </c>
      <c r="CD254" t="s">
        <v>110</v>
      </c>
      <c r="CE254" t="s">
        <v>111</v>
      </c>
      <c r="CF254" s="8">
        <v>239500</v>
      </c>
      <c r="CG254" s="8">
        <f>RawData[[#This Row],[SalePrice]]/RawData[[#This Row],[TotalSF Rounded]]</f>
        <v>77.258064516129039</v>
      </c>
      <c r="CH254" s="8">
        <f>ROUND(RawData[[#This Row],[$/sqft]],-1)</f>
        <v>80</v>
      </c>
    </row>
    <row r="255" spans="1:86" x14ac:dyDescent="0.2">
      <c r="A255">
        <v>418</v>
      </c>
      <c r="B255">
        <v>70</v>
      </c>
      <c r="C255" t="s">
        <v>81</v>
      </c>
      <c r="D255">
        <v>86</v>
      </c>
      <c r="E255">
        <v>22420</v>
      </c>
      <c r="F255" s="19">
        <f>ROUND((RawData[[#This Row],[LotArea]]/43560), 2)</f>
        <v>0.51</v>
      </c>
      <c r="G255" t="s">
        <v>82</v>
      </c>
      <c r="H255" t="s">
        <v>83</v>
      </c>
      <c r="I255" t="s">
        <v>120</v>
      </c>
      <c r="J255" t="s">
        <v>85</v>
      </c>
      <c r="K255" t="s">
        <v>86</v>
      </c>
      <c r="L255" t="s">
        <v>87</v>
      </c>
      <c r="M255" t="s">
        <v>88</v>
      </c>
      <c r="N255" t="s">
        <v>123</v>
      </c>
      <c r="O255" t="s">
        <v>114</v>
      </c>
      <c r="P255" t="s">
        <v>90</v>
      </c>
      <c r="Q255" t="s">
        <v>91</v>
      </c>
      <c r="R255" t="s">
        <v>92</v>
      </c>
      <c r="S255">
        <v>6</v>
      </c>
      <c r="T255">
        <v>6</v>
      </c>
      <c r="U255">
        <v>1918</v>
      </c>
      <c r="V25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255">
        <v>1950</v>
      </c>
      <c r="X255" t="s">
        <v>152</v>
      </c>
      <c r="Y255" t="s">
        <v>94</v>
      </c>
      <c r="Z255" t="s">
        <v>124</v>
      </c>
      <c r="AA255" t="s">
        <v>203</v>
      </c>
      <c r="AB255" t="s">
        <v>117</v>
      </c>
      <c r="AC255">
        <v>0</v>
      </c>
      <c r="AD255" t="s">
        <v>98</v>
      </c>
      <c r="AE255" t="s">
        <v>98</v>
      </c>
      <c r="AF255" t="s">
        <v>126</v>
      </c>
      <c r="AG255" t="s">
        <v>97</v>
      </c>
      <c r="AH255" t="s">
        <v>98</v>
      </c>
      <c r="AI255" t="s">
        <v>100</v>
      </c>
      <c r="AJ255" t="s">
        <v>141</v>
      </c>
      <c r="AK255">
        <v>1128</v>
      </c>
      <c r="AL255" t="s">
        <v>102</v>
      </c>
      <c r="AM255">
        <v>0</v>
      </c>
      <c r="AN255">
        <v>242</v>
      </c>
      <c r="AO255">
        <v>1370</v>
      </c>
      <c r="AP255" t="s">
        <v>206</v>
      </c>
      <c r="AQ255" t="s">
        <v>98</v>
      </c>
      <c r="AR255" t="s">
        <v>177</v>
      </c>
      <c r="AS255" t="s">
        <v>164</v>
      </c>
      <c r="AT255">
        <v>1370</v>
      </c>
      <c r="AU255">
        <v>1254</v>
      </c>
      <c r="AV255">
        <v>0</v>
      </c>
      <c r="AW255">
        <f>ROUND(SUM(RawData[[#This Row],[TotalBsmtSF]],RawData[[#This Row],[1stFlrSF]],RawData[[#This Row],[2ndFlrSF]]),-2)</f>
        <v>4000</v>
      </c>
      <c r="AX255">
        <v>2624</v>
      </c>
      <c r="AY255">
        <v>1</v>
      </c>
      <c r="AZ255">
        <v>0</v>
      </c>
      <c r="BA255">
        <v>2</v>
      </c>
      <c r="BB255">
        <v>1</v>
      </c>
      <c r="BC255">
        <v>4</v>
      </c>
      <c r="BD255">
        <v>1</v>
      </c>
      <c r="BE255" t="s">
        <v>98</v>
      </c>
      <c r="BF255">
        <v>10</v>
      </c>
      <c r="BG255" t="s">
        <v>107</v>
      </c>
      <c r="BH255">
        <v>1</v>
      </c>
      <c r="BI255" t="s">
        <v>97</v>
      </c>
      <c r="BJ255" t="s">
        <v>127</v>
      </c>
      <c r="BK255">
        <v>1918</v>
      </c>
      <c r="BL255" t="s">
        <v>102</v>
      </c>
      <c r="BM255">
        <v>3</v>
      </c>
      <c r="BN255">
        <v>864</v>
      </c>
      <c r="BO255" t="s">
        <v>98</v>
      </c>
      <c r="BP255" t="s">
        <v>98</v>
      </c>
      <c r="BQ255" t="s">
        <v>177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 t="s">
        <v>83</v>
      </c>
      <c r="BY255" t="s">
        <v>83</v>
      </c>
      <c r="BZ255" t="s">
        <v>83</v>
      </c>
      <c r="CA255">
        <v>0</v>
      </c>
      <c r="CB255">
        <v>11</v>
      </c>
      <c r="CC255">
        <v>2007</v>
      </c>
      <c r="CD255" t="s">
        <v>110</v>
      </c>
      <c r="CE255" t="s">
        <v>111</v>
      </c>
      <c r="CF255" s="8">
        <v>239000</v>
      </c>
      <c r="CG255" s="8">
        <f>RawData[[#This Row],[SalePrice]]/RawData[[#This Row],[TotalSF Rounded]]</f>
        <v>59.75</v>
      </c>
      <c r="CH255" s="8">
        <f>ROUND(RawData[[#This Row],[$/sqft]],-1)</f>
        <v>60</v>
      </c>
    </row>
    <row r="256" spans="1:86" x14ac:dyDescent="0.2">
      <c r="A256">
        <v>1175</v>
      </c>
      <c r="B256">
        <v>70</v>
      </c>
      <c r="C256" t="s">
        <v>81</v>
      </c>
      <c r="D256">
        <v>80</v>
      </c>
      <c r="E256">
        <v>16560</v>
      </c>
      <c r="F256" s="19">
        <f>ROUND((RawData[[#This Row],[LotArea]]/43560), 2)</f>
        <v>0.38</v>
      </c>
      <c r="G256" t="s">
        <v>82</v>
      </c>
      <c r="H256" t="s">
        <v>83</v>
      </c>
      <c r="I256" t="s">
        <v>120</v>
      </c>
      <c r="J256" t="s">
        <v>85</v>
      </c>
      <c r="K256" t="s">
        <v>86</v>
      </c>
      <c r="L256" t="s">
        <v>87</v>
      </c>
      <c r="M256" t="s">
        <v>88</v>
      </c>
      <c r="N256" t="s">
        <v>123</v>
      </c>
      <c r="O256" t="s">
        <v>90</v>
      </c>
      <c r="P256" t="s">
        <v>90</v>
      </c>
      <c r="Q256" t="s">
        <v>91</v>
      </c>
      <c r="R256" t="s">
        <v>92</v>
      </c>
      <c r="S256">
        <v>6</v>
      </c>
      <c r="T256">
        <v>8</v>
      </c>
      <c r="U256">
        <v>1932</v>
      </c>
      <c r="V25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256">
        <v>1950</v>
      </c>
      <c r="X256" t="s">
        <v>93</v>
      </c>
      <c r="Y256" t="s">
        <v>94</v>
      </c>
      <c r="Z256" t="s">
        <v>124</v>
      </c>
      <c r="AA256" t="s">
        <v>124</v>
      </c>
      <c r="AB256" t="s">
        <v>117</v>
      </c>
      <c r="AC256">
        <v>0</v>
      </c>
      <c r="AD256" t="s">
        <v>98</v>
      </c>
      <c r="AE256" t="s">
        <v>98</v>
      </c>
      <c r="AF256" t="s">
        <v>126</v>
      </c>
      <c r="AG256" t="s">
        <v>97</v>
      </c>
      <c r="AH256" t="s">
        <v>98</v>
      </c>
      <c r="AI256" t="s">
        <v>100</v>
      </c>
      <c r="AJ256" t="s">
        <v>153</v>
      </c>
      <c r="AK256">
        <v>503</v>
      </c>
      <c r="AL256" t="s">
        <v>102</v>
      </c>
      <c r="AM256">
        <v>0</v>
      </c>
      <c r="AN256">
        <v>449</v>
      </c>
      <c r="AO256">
        <v>952</v>
      </c>
      <c r="AP256" t="s">
        <v>103</v>
      </c>
      <c r="AQ256" t="s">
        <v>98</v>
      </c>
      <c r="AR256" t="s">
        <v>105</v>
      </c>
      <c r="AS256" t="s">
        <v>106</v>
      </c>
      <c r="AT256">
        <v>1170</v>
      </c>
      <c r="AU256">
        <v>1175</v>
      </c>
      <c r="AV256">
        <v>0</v>
      </c>
      <c r="AW256">
        <f>ROUND(SUM(RawData[[#This Row],[TotalBsmtSF]],RawData[[#This Row],[1stFlrSF]],RawData[[#This Row],[2ndFlrSF]]),-2)</f>
        <v>3300</v>
      </c>
      <c r="AX256">
        <v>2345</v>
      </c>
      <c r="AY256">
        <v>0</v>
      </c>
      <c r="AZ256">
        <v>0</v>
      </c>
      <c r="BA256">
        <v>2</v>
      </c>
      <c r="BB256">
        <v>1</v>
      </c>
      <c r="BC256">
        <v>4</v>
      </c>
      <c r="BD256">
        <v>1</v>
      </c>
      <c r="BE256" t="s">
        <v>98</v>
      </c>
      <c r="BF256">
        <v>9</v>
      </c>
      <c r="BG256" t="s">
        <v>107</v>
      </c>
      <c r="BH256">
        <v>1</v>
      </c>
      <c r="BI256" t="s">
        <v>97</v>
      </c>
      <c r="BJ256" t="s">
        <v>127</v>
      </c>
      <c r="BK256">
        <v>1932</v>
      </c>
      <c r="BL256" t="s">
        <v>102</v>
      </c>
      <c r="BM256">
        <v>2</v>
      </c>
      <c r="BN256">
        <v>360</v>
      </c>
      <c r="BO256" t="s">
        <v>98</v>
      </c>
      <c r="BP256" t="s">
        <v>98</v>
      </c>
      <c r="BQ256" t="s">
        <v>105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 t="s">
        <v>83</v>
      </c>
      <c r="BY256" t="s">
        <v>83</v>
      </c>
      <c r="BZ256" t="s">
        <v>83</v>
      </c>
      <c r="CA256">
        <v>0</v>
      </c>
      <c r="CB256">
        <v>7</v>
      </c>
      <c r="CC256">
        <v>2006</v>
      </c>
      <c r="CD256" t="s">
        <v>110</v>
      </c>
      <c r="CE256" t="s">
        <v>111</v>
      </c>
      <c r="CF256" s="8">
        <v>239000</v>
      </c>
      <c r="CG256" s="8">
        <f>RawData[[#This Row],[SalePrice]]/RawData[[#This Row],[TotalSF Rounded]]</f>
        <v>72.424242424242422</v>
      </c>
      <c r="CH256" s="8">
        <f>ROUND(RawData[[#This Row],[$/sqft]],-1)</f>
        <v>70</v>
      </c>
    </row>
    <row r="257" spans="1:86" x14ac:dyDescent="0.2">
      <c r="A257">
        <v>173</v>
      </c>
      <c r="B257">
        <v>160</v>
      </c>
      <c r="C257" t="s">
        <v>81</v>
      </c>
      <c r="D257">
        <v>44</v>
      </c>
      <c r="E257">
        <v>5306</v>
      </c>
      <c r="F257" s="19">
        <f>ROUND((RawData[[#This Row],[LotArea]]/43560), 2)</f>
        <v>0.12</v>
      </c>
      <c r="G257" t="s">
        <v>82</v>
      </c>
      <c r="H257" t="s">
        <v>83</v>
      </c>
      <c r="I257" t="s">
        <v>120</v>
      </c>
      <c r="J257" t="s">
        <v>85</v>
      </c>
      <c r="K257" t="s">
        <v>86</v>
      </c>
      <c r="L257" t="s">
        <v>87</v>
      </c>
      <c r="M257" t="s">
        <v>88</v>
      </c>
      <c r="N257" t="s">
        <v>200</v>
      </c>
      <c r="O257" t="s">
        <v>90</v>
      </c>
      <c r="P257" t="s">
        <v>90</v>
      </c>
      <c r="Q257" t="s">
        <v>179</v>
      </c>
      <c r="R257" t="s">
        <v>92</v>
      </c>
      <c r="S257">
        <v>7</v>
      </c>
      <c r="T257">
        <v>7</v>
      </c>
      <c r="U257">
        <v>1987</v>
      </c>
      <c r="V25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257">
        <v>1987</v>
      </c>
      <c r="X257" t="s">
        <v>93</v>
      </c>
      <c r="Y257" t="s">
        <v>94</v>
      </c>
      <c r="Z257" t="s">
        <v>140</v>
      </c>
      <c r="AA257" t="s">
        <v>140</v>
      </c>
      <c r="AB257" t="s">
        <v>117</v>
      </c>
      <c r="AC257">
        <v>0</v>
      </c>
      <c r="AD257" t="s">
        <v>97</v>
      </c>
      <c r="AE257" t="s">
        <v>97</v>
      </c>
      <c r="AF257" t="s">
        <v>99</v>
      </c>
      <c r="AG257" t="s">
        <v>97</v>
      </c>
      <c r="AH257" t="s">
        <v>97</v>
      </c>
      <c r="AI257" t="s">
        <v>100</v>
      </c>
      <c r="AJ257" t="s">
        <v>101</v>
      </c>
      <c r="AK257">
        <v>495</v>
      </c>
      <c r="AL257" t="s">
        <v>153</v>
      </c>
      <c r="AM257">
        <v>215</v>
      </c>
      <c r="AN257">
        <v>354</v>
      </c>
      <c r="AO257">
        <v>1064</v>
      </c>
      <c r="AP257" t="s">
        <v>103</v>
      </c>
      <c r="AQ257" t="s">
        <v>97</v>
      </c>
      <c r="AR257" t="s">
        <v>105</v>
      </c>
      <c r="AS257" t="s">
        <v>106</v>
      </c>
      <c r="AT257">
        <v>1064</v>
      </c>
      <c r="AU257">
        <v>703</v>
      </c>
      <c r="AV257">
        <v>0</v>
      </c>
      <c r="AW257">
        <f>ROUND(SUM(RawData[[#This Row],[TotalBsmtSF]],RawData[[#This Row],[1stFlrSF]],RawData[[#This Row],[2ndFlrSF]]),-2)</f>
        <v>2800</v>
      </c>
      <c r="AX257">
        <v>1767</v>
      </c>
      <c r="AY257">
        <v>1</v>
      </c>
      <c r="AZ257">
        <v>0</v>
      </c>
      <c r="BA257">
        <v>2</v>
      </c>
      <c r="BB257">
        <v>0</v>
      </c>
      <c r="BC257">
        <v>2</v>
      </c>
      <c r="BD257">
        <v>1</v>
      </c>
      <c r="BE257" t="s">
        <v>97</v>
      </c>
      <c r="BF257">
        <v>5</v>
      </c>
      <c r="BG257" t="s">
        <v>107</v>
      </c>
      <c r="BH257">
        <v>1</v>
      </c>
      <c r="BI257" t="s">
        <v>98</v>
      </c>
      <c r="BJ257" t="s">
        <v>108</v>
      </c>
      <c r="BK257">
        <v>1987</v>
      </c>
      <c r="BL257" t="s">
        <v>109</v>
      </c>
      <c r="BM257">
        <v>2</v>
      </c>
      <c r="BN257">
        <v>504</v>
      </c>
      <c r="BO257" t="s">
        <v>97</v>
      </c>
      <c r="BP257" t="s">
        <v>98</v>
      </c>
      <c r="BQ257" t="s">
        <v>105</v>
      </c>
      <c r="BR257">
        <v>441</v>
      </c>
      <c r="BS257">
        <v>35</v>
      </c>
      <c r="BT257">
        <v>0</v>
      </c>
      <c r="BU257">
        <v>0</v>
      </c>
      <c r="BV257">
        <v>0</v>
      </c>
      <c r="BW257">
        <v>0</v>
      </c>
      <c r="BX257" t="s">
        <v>83</v>
      </c>
      <c r="BY257" t="s">
        <v>83</v>
      </c>
      <c r="BZ257" t="s">
        <v>83</v>
      </c>
      <c r="CA257">
        <v>0</v>
      </c>
      <c r="CB257">
        <v>6</v>
      </c>
      <c r="CC257">
        <v>2006</v>
      </c>
      <c r="CD257" t="s">
        <v>110</v>
      </c>
      <c r="CE257" t="s">
        <v>111</v>
      </c>
      <c r="CF257" s="8">
        <v>239000</v>
      </c>
      <c r="CG257" s="8">
        <f>RawData[[#This Row],[SalePrice]]/RawData[[#This Row],[TotalSF Rounded]]</f>
        <v>85.357142857142861</v>
      </c>
      <c r="CH257" s="8">
        <f>ROUND(RawData[[#This Row],[$/sqft]],-1)</f>
        <v>90</v>
      </c>
    </row>
    <row r="258" spans="1:86" x14ac:dyDescent="0.2">
      <c r="A258">
        <v>298</v>
      </c>
      <c r="B258">
        <v>60</v>
      </c>
      <c r="C258" t="s">
        <v>192</v>
      </c>
      <c r="D258">
        <v>66</v>
      </c>
      <c r="E258">
        <v>7399</v>
      </c>
      <c r="F258" s="19">
        <f>ROUND((RawData[[#This Row],[LotArea]]/43560), 2)</f>
        <v>0.17</v>
      </c>
      <c r="G258" t="s">
        <v>82</v>
      </c>
      <c r="H258" t="s">
        <v>82</v>
      </c>
      <c r="I258" t="s">
        <v>120</v>
      </c>
      <c r="J258" t="s">
        <v>85</v>
      </c>
      <c r="K258" t="s">
        <v>86</v>
      </c>
      <c r="L258" t="s">
        <v>87</v>
      </c>
      <c r="M258" t="s">
        <v>88</v>
      </c>
      <c r="N258" t="s">
        <v>136</v>
      </c>
      <c r="O258" t="s">
        <v>90</v>
      </c>
      <c r="P258" t="s">
        <v>90</v>
      </c>
      <c r="Q258" t="s">
        <v>91</v>
      </c>
      <c r="R258" t="s">
        <v>92</v>
      </c>
      <c r="S258">
        <v>7</v>
      </c>
      <c r="T258">
        <v>5</v>
      </c>
      <c r="U258">
        <v>1997</v>
      </c>
      <c r="V25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58">
        <v>1998</v>
      </c>
      <c r="X258" t="s">
        <v>152</v>
      </c>
      <c r="Y258" t="s">
        <v>94</v>
      </c>
      <c r="Z258" t="s">
        <v>95</v>
      </c>
      <c r="AA258" t="s">
        <v>95</v>
      </c>
      <c r="AB258" t="s">
        <v>96</v>
      </c>
      <c r="AC258">
        <v>1600</v>
      </c>
      <c r="AD258" t="s">
        <v>97</v>
      </c>
      <c r="AE258" t="s">
        <v>98</v>
      </c>
      <c r="AF258" t="s">
        <v>99</v>
      </c>
      <c r="AG258" t="s">
        <v>97</v>
      </c>
      <c r="AH258" t="s">
        <v>98</v>
      </c>
      <c r="AI258" t="s">
        <v>100</v>
      </c>
      <c r="AJ258" t="s">
        <v>141</v>
      </c>
      <c r="AK258">
        <v>649</v>
      </c>
      <c r="AL258" t="s">
        <v>102</v>
      </c>
      <c r="AM258">
        <v>0</v>
      </c>
      <c r="AN258">
        <v>326</v>
      </c>
      <c r="AO258">
        <v>975</v>
      </c>
      <c r="AP258" t="s">
        <v>103</v>
      </c>
      <c r="AQ258" t="s">
        <v>104</v>
      </c>
      <c r="AR258" t="s">
        <v>105</v>
      </c>
      <c r="AS258" t="s">
        <v>106</v>
      </c>
      <c r="AT258">
        <v>975</v>
      </c>
      <c r="AU258">
        <v>975</v>
      </c>
      <c r="AV258">
        <v>0</v>
      </c>
      <c r="AW258">
        <f>ROUND(SUM(RawData[[#This Row],[TotalBsmtSF]],RawData[[#This Row],[1stFlrSF]],RawData[[#This Row],[2ndFlrSF]]),-2)</f>
        <v>2900</v>
      </c>
      <c r="AX258">
        <v>1950</v>
      </c>
      <c r="AY258">
        <v>0</v>
      </c>
      <c r="AZ258">
        <v>0</v>
      </c>
      <c r="BA258">
        <v>2</v>
      </c>
      <c r="BB258">
        <v>1</v>
      </c>
      <c r="BC258">
        <v>3</v>
      </c>
      <c r="BD258">
        <v>1</v>
      </c>
      <c r="BE258" t="s">
        <v>97</v>
      </c>
      <c r="BF258">
        <v>7</v>
      </c>
      <c r="BG258" t="s">
        <v>107</v>
      </c>
      <c r="BH258">
        <v>1</v>
      </c>
      <c r="BI258" t="s">
        <v>98</v>
      </c>
      <c r="BJ258" t="s">
        <v>127</v>
      </c>
      <c r="BK258">
        <v>1997</v>
      </c>
      <c r="BL258" t="s">
        <v>109</v>
      </c>
      <c r="BM258">
        <v>2</v>
      </c>
      <c r="BN258">
        <v>576</v>
      </c>
      <c r="BO258" t="s">
        <v>98</v>
      </c>
      <c r="BP258" t="s">
        <v>98</v>
      </c>
      <c r="BQ258" t="s">
        <v>105</v>
      </c>
      <c r="BR258">
        <v>0</v>
      </c>
      <c r="BS258">
        <v>10</v>
      </c>
      <c r="BT258">
        <v>0</v>
      </c>
      <c r="BU258">
        <v>0</v>
      </c>
      <c r="BV258">
        <v>198</v>
      </c>
      <c r="BW258">
        <v>0</v>
      </c>
      <c r="BX258" t="s">
        <v>83</v>
      </c>
      <c r="BY258" t="s">
        <v>83</v>
      </c>
      <c r="BZ258" t="s">
        <v>83</v>
      </c>
      <c r="CA258">
        <v>0</v>
      </c>
      <c r="CB258">
        <v>6</v>
      </c>
      <c r="CC258">
        <v>2007</v>
      </c>
      <c r="CD258" t="s">
        <v>110</v>
      </c>
      <c r="CE258" t="s">
        <v>111</v>
      </c>
      <c r="CF258" s="8">
        <v>239000</v>
      </c>
      <c r="CG258" s="8">
        <f>RawData[[#This Row],[SalePrice]]/RawData[[#This Row],[TotalSF Rounded]]</f>
        <v>82.41379310344827</v>
      </c>
      <c r="CH258" s="8">
        <f>ROUND(RawData[[#This Row],[$/sqft]],-1)</f>
        <v>80</v>
      </c>
    </row>
    <row r="259" spans="1:86" x14ac:dyDescent="0.2">
      <c r="A259">
        <v>1376</v>
      </c>
      <c r="B259">
        <v>20</v>
      </c>
      <c r="C259" t="s">
        <v>81</v>
      </c>
      <c r="D259">
        <v>89</v>
      </c>
      <c r="E259">
        <v>10991</v>
      </c>
      <c r="F259" s="19">
        <f>ROUND((RawData[[#This Row],[LotArea]]/43560), 2)</f>
        <v>0.25</v>
      </c>
      <c r="G259" t="s">
        <v>82</v>
      </c>
      <c r="H259" t="s">
        <v>83</v>
      </c>
      <c r="I259" t="s">
        <v>120</v>
      </c>
      <c r="J259" t="s">
        <v>199</v>
      </c>
      <c r="K259" t="s">
        <v>86</v>
      </c>
      <c r="L259" t="s">
        <v>87</v>
      </c>
      <c r="M259" t="s">
        <v>88</v>
      </c>
      <c r="N259" t="s">
        <v>189</v>
      </c>
      <c r="O259" t="s">
        <v>90</v>
      </c>
      <c r="P259" t="s">
        <v>90</v>
      </c>
      <c r="Q259" t="s">
        <v>91</v>
      </c>
      <c r="R259" t="s">
        <v>115</v>
      </c>
      <c r="S259">
        <v>8</v>
      </c>
      <c r="T259">
        <v>5</v>
      </c>
      <c r="U259">
        <v>2007</v>
      </c>
      <c r="V25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59">
        <v>2007</v>
      </c>
      <c r="X259" t="s">
        <v>93</v>
      </c>
      <c r="Y259" t="s">
        <v>94</v>
      </c>
      <c r="Z259" t="s">
        <v>95</v>
      </c>
      <c r="AA259" t="s">
        <v>95</v>
      </c>
      <c r="AB259" t="s">
        <v>96</v>
      </c>
      <c r="AC259">
        <v>80</v>
      </c>
      <c r="AD259" t="s">
        <v>97</v>
      </c>
      <c r="AE259" t="s">
        <v>98</v>
      </c>
      <c r="AF259" t="s">
        <v>99</v>
      </c>
      <c r="AG259" t="s">
        <v>97</v>
      </c>
      <c r="AH259" t="s">
        <v>98</v>
      </c>
      <c r="AI259" t="s">
        <v>97</v>
      </c>
      <c r="AJ259" t="s">
        <v>102</v>
      </c>
      <c r="AK259">
        <v>0</v>
      </c>
      <c r="AL259" t="s">
        <v>102</v>
      </c>
      <c r="AM259">
        <v>0</v>
      </c>
      <c r="AN259">
        <v>1571</v>
      </c>
      <c r="AO259">
        <v>1571</v>
      </c>
      <c r="AP259" t="s">
        <v>103</v>
      </c>
      <c r="AQ259" t="s">
        <v>104</v>
      </c>
      <c r="AR259" t="s">
        <v>105</v>
      </c>
      <c r="AS259" t="s">
        <v>106</v>
      </c>
      <c r="AT259">
        <v>1571</v>
      </c>
      <c r="AU259">
        <v>0</v>
      </c>
      <c r="AV259">
        <v>0</v>
      </c>
      <c r="AW259">
        <f>ROUND(SUM(RawData[[#This Row],[TotalBsmtSF]],RawData[[#This Row],[1stFlrSF]],RawData[[#This Row],[2ndFlrSF]]),-2)</f>
        <v>3100</v>
      </c>
      <c r="AX259">
        <v>1571</v>
      </c>
      <c r="AY259">
        <v>0</v>
      </c>
      <c r="AZ259">
        <v>0</v>
      </c>
      <c r="BA259">
        <v>2</v>
      </c>
      <c r="BB259">
        <v>0</v>
      </c>
      <c r="BC259">
        <v>3</v>
      </c>
      <c r="BD259">
        <v>1</v>
      </c>
      <c r="BE259" t="s">
        <v>97</v>
      </c>
      <c r="BF259">
        <v>7</v>
      </c>
      <c r="BG259" t="s">
        <v>107</v>
      </c>
      <c r="BH259">
        <v>1</v>
      </c>
      <c r="BI259" t="s">
        <v>97</v>
      </c>
      <c r="BJ259" t="s">
        <v>108</v>
      </c>
      <c r="BK259">
        <v>2007</v>
      </c>
      <c r="BL259" t="s">
        <v>157</v>
      </c>
      <c r="BM259">
        <v>3</v>
      </c>
      <c r="BN259">
        <v>722</v>
      </c>
      <c r="BO259" t="s">
        <v>98</v>
      </c>
      <c r="BP259" t="s">
        <v>98</v>
      </c>
      <c r="BQ259" t="s">
        <v>105</v>
      </c>
      <c r="BR259">
        <v>100</v>
      </c>
      <c r="BS259">
        <v>36</v>
      </c>
      <c r="BT259">
        <v>0</v>
      </c>
      <c r="BU259">
        <v>0</v>
      </c>
      <c r="BV259">
        <v>0</v>
      </c>
      <c r="BW259">
        <v>0</v>
      </c>
      <c r="BX259" t="s">
        <v>83</v>
      </c>
      <c r="BY259" t="s">
        <v>83</v>
      </c>
      <c r="BZ259" t="s">
        <v>83</v>
      </c>
      <c r="CA259">
        <v>0</v>
      </c>
      <c r="CB259">
        <v>12</v>
      </c>
      <c r="CC259">
        <v>2007</v>
      </c>
      <c r="CD259" t="s">
        <v>158</v>
      </c>
      <c r="CE259" t="s">
        <v>159</v>
      </c>
      <c r="CF259" s="8">
        <v>239000</v>
      </c>
      <c r="CG259" s="8">
        <f>RawData[[#This Row],[SalePrice]]/RawData[[#This Row],[TotalSF Rounded]]</f>
        <v>77.096774193548384</v>
      </c>
      <c r="CH259" s="8">
        <f>ROUND(RawData[[#This Row],[$/sqft]],-1)</f>
        <v>80</v>
      </c>
    </row>
    <row r="260" spans="1:86" x14ac:dyDescent="0.2">
      <c r="A260">
        <v>964</v>
      </c>
      <c r="B260">
        <v>20</v>
      </c>
      <c r="C260" t="s">
        <v>81</v>
      </c>
      <c r="D260">
        <v>122</v>
      </c>
      <c r="E260">
        <v>11923</v>
      </c>
      <c r="F260" s="19">
        <f>ROUND((RawData[[#This Row],[LotArea]]/43560), 2)</f>
        <v>0.27</v>
      </c>
      <c r="G260" t="s">
        <v>82</v>
      </c>
      <c r="H260" t="s">
        <v>83</v>
      </c>
      <c r="I260" t="s">
        <v>120</v>
      </c>
      <c r="J260" t="s">
        <v>85</v>
      </c>
      <c r="K260" t="s">
        <v>86</v>
      </c>
      <c r="L260" t="s">
        <v>122</v>
      </c>
      <c r="M260" t="s">
        <v>88</v>
      </c>
      <c r="N260" t="s">
        <v>89</v>
      </c>
      <c r="O260" t="s">
        <v>90</v>
      </c>
      <c r="P260" t="s">
        <v>90</v>
      </c>
      <c r="Q260" t="s">
        <v>91</v>
      </c>
      <c r="R260" t="s">
        <v>115</v>
      </c>
      <c r="S260">
        <v>9</v>
      </c>
      <c r="T260">
        <v>5</v>
      </c>
      <c r="U260">
        <v>2007</v>
      </c>
      <c r="V26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60">
        <v>2007</v>
      </c>
      <c r="X260" t="s">
        <v>93</v>
      </c>
      <c r="Y260" t="s">
        <v>94</v>
      </c>
      <c r="Z260" t="s">
        <v>95</v>
      </c>
      <c r="AA260" t="s">
        <v>95</v>
      </c>
      <c r="AB260" t="s">
        <v>117</v>
      </c>
      <c r="AC260">
        <v>0</v>
      </c>
      <c r="AD260" t="s">
        <v>97</v>
      </c>
      <c r="AE260" t="s">
        <v>98</v>
      </c>
      <c r="AF260" t="s">
        <v>99</v>
      </c>
      <c r="AG260" t="s">
        <v>104</v>
      </c>
      <c r="AH260" t="s">
        <v>98</v>
      </c>
      <c r="AI260" t="s">
        <v>100</v>
      </c>
      <c r="AJ260" t="s">
        <v>102</v>
      </c>
      <c r="AK260">
        <v>0</v>
      </c>
      <c r="AL260" t="s">
        <v>102</v>
      </c>
      <c r="AM260">
        <v>0</v>
      </c>
      <c r="AN260">
        <v>1800</v>
      </c>
      <c r="AO260">
        <v>1800</v>
      </c>
      <c r="AP260" t="s">
        <v>103</v>
      </c>
      <c r="AQ260" t="s">
        <v>104</v>
      </c>
      <c r="AR260" t="s">
        <v>105</v>
      </c>
      <c r="AS260" t="s">
        <v>106</v>
      </c>
      <c r="AT260">
        <v>1800</v>
      </c>
      <c r="AU260">
        <v>0</v>
      </c>
      <c r="AV260">
        <v>0</v>
      </c>
      <c r="AW260">
        <f>ROUND(SUM(RawData[[#This Row],[TotalBsmtSF]],RawData[[#This Row],[1stFlrSF]],RawData[[#This Row],[2ndFlrSF]]),-2)</f>
        <v>3600</v>
      </c>
      <c r="AX260">
        <v>1800</v>
      </c>
      <c r="AY260">
        <v>0</v>
      </c>
      <c r="AZ260">
        <v>0</v>
      </c>
      <c r="BA260">
        <v>2</v>
      </c>
      <c r="BB260">
        <v>0</v>
      </c>
      <c r="BC260">
        <v>2</v>
      </c>
      <c r="BD260">
        <v>1</v>
      </c>
      <c r="BE260" t="s">
        <v>104</v>
      </c>
      <c r="BF260">
        <v>7</v>
      </c>
      <c r="BG260" t="s">
        <v>107</v>
      </c>
      <c r="BH260">
        <v>0</v>
      </c>
      <c r="BI260" t="s">
        <v>83</v>
      </c>
      <c r="BJ260" t="s">
        <v>108</v>
      </c>
      <c r="BK260">
        <v>2007</v>
      </c>
      <c r="BL260" t="s">
        <v>157</v>
      </c>
      <c r="BM260">
        <v>2</v>
      </c>
      <c r="BN260">
        <v>702</v>
      </c>
      <c r="BO260" t="s">
        <v>98</v>
      </c>
      <c r="BP260" t="s">
        <v>98</v>
      </c>
      <c r="BQ260" t="s">
        <v>105</v>
      </c>
      <c r="BR260">
        <v>288</v>
      </c>
      <c r="BS260">
        <v>136</v>
      </c>
      <c r="BT260">
        <v>0</v>
      </c>
      <c r="BU260">
        <v>0</v>
      </c>
      <c r="BV260">
        <v>0</v>
      </c>
      <c r="BW260">
        <v>0</v>
      </c>
      <c r="BX260" t="s">
        <v>83</v>
      </c>
      <c r="BY260" t="s">
        <v>83</v>
      </c>
      <c r="BZ260" t="s">
        <v>83</v>
      </c>
      <c r="CA260">
        <v>0</v>
      </c>
      <c r="CB260">
        <v>5</v>
      </c>
      <c r="CC260">
        <v>2009</v>
      </c>
      <c r="CD260" t="s">
        <v>110</v>
      </c>
      <c r="CE260" t="s">
        <v>111</v>
      </c>
      <c r="CF260" s="8">
        <v>239000</v>
      </c>
      <c r="CG260" s="8">
        <f>RawData[[#This Row],[SalePrice]]/RawData[[#This Row],[TotalSF Rounded]]</f>
        <v>66.388888888888886</v>
      </c>
      <c r="CH260" s="8">
        <f>ROUND(RawData[[#This Row],[$/sqft]],-1)</f>
        <v>70</v>
      </c>
    </row>
    <row r="261" spans="1:86" x14ac:dyDescent="0.2">
      <c r="A261">
        <v>919</v>
      </c>
      <c r="B261">
        <v>60</v>
      </c>
      <c r="C261" t="s">
        <v>81</v>
      </c>
      <c r="D261">
        <v>103</v>
      </c>
      <c r="E261">
        <v>13125</v>
      </c>
      <c r="F261" s="19">
        <f>ROUND((RawData[[#This Row],[LotArea]]/43560), 2)</f>
        <v>0.3</v>
      </c>
      <c r="G261" t="s">
        <v>82</v>
      </c>
      <c r="H261" t="s">
        <v>83</v>
      </c>
      <c r="I261" t="s">
        <v>120</v>
      </c>
      <c r="J261" t="s">
        <v>85</v>
      </c>
      <c r="K261" t="s">
        <v>86</v>
      </c>
      <c r="L261" t="s">
        <v>122</v>
      </c>
      <c r="M261" t="s">
        <v>88</v>
      </c>
      <c r="N261" t="s">
        <v>170</v>
      </c>
      <c r="O261" t="s">
        <v>90</v>
      </c>
      <c r="P261" t="s">
        <v>90</v>
      </c>
      <c r="Q261" t="s">
        <v>91</v>
      </c>
      <c r="R261" t="s">
        <v>92</v>
      </c>
      <c r="S261">
        <v>7</v>
      </c>
      <c r="T261">
        <v>5</v>
      </c>
      <c r="U261">
        <v>1991</v>
      </c>
      <c r="V26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61">
        <v>1991</v>
      </c>
      <c r="X261" t="s">
        <v>93</v>
      </c>
      <c r="Y261" t="s">
        <v>94</v>
      </c>
      <c r="Z261" t="s">
        <v>140</v>
      </c>
      <c r="AA261" t="s">
        <v>140</v>
      </c>
      <c r="AB261" t="s">
        <v>117</v>
      </c>
      <c r="AC261">
        <v>0</v>
      </c>
      <c r="AD261" t="s">
        <v>97</v>
      </c>
      <c r="AE261" t="s">
        <v>98</v>
      </c>
      <c r="AF261" t="s">
        <v>99</v>
      </c>
      <c r="AG261" t="s">
        <v>104</v>
      </c>
      <c r="AH261" t="s">
        <v>98</v>
      </c>
      <c r="AI261" t="s">
        <v>121</v>
      </c>
      <c r="AJ261" t="s">
        <v>141</v>
      </c>
      <c r="AK261">
        <v>48</v>
      </c>
      <c r="AL261" t="s">
        <v>101</v>
      </c>
      <c r="AM261">
        <v>634</v>
      </c>
      <c r="AN261">
        <v>422</v>
      </c>
      <c r="AO261">
        <v>1104</v>
      </c>
      <c r="AP261" t="s">
        <v>103</v>
      </c>
      <c r="AQ261" t="s">
        <v>104</v>
      </c>
      <c r="AR261" t="s">
        <v>105</v>
      </c>
      <c r="AS261" t="s">
        <v>106</v>
      </c>
      <c r="AT261">
        <v>912</v>
      </c>
      <c r="AU261">
        <v>1215</v>
      </c>
      <c r="AV261">
        <v>0</v>
      </c>
      <c r="AW261">
        <f>ROUND(SUM(RawData[[#This Row],[TotalBsmtSF]],RawData[[#This Row],[1stFlrSF]],RawData[[#This Row],[2ndFlrSF]]),-2)</f>
        <v>3200</v>
      </c>
      <c r="AX261">
        <v>2127</v>
      </c>
      <c r="AY261">
        <v>1</v>
      </c>
      <c r="AZ261">
        <v>0</v>
      </c>
      <c r="BA261">
        <v>2</v>
      </c>
      <c r="BB261">
        <v>1</v>
      </c>
      <c r="BC261">
        <v>4</v>
      </c>
      <c r="BD261">
        <v>1</v>
      </c>
      <c r="BE261" t="s">
        <v>97</v>
      </c>
      <c r="BF261">
        <v>8</v>
      </c>
      <c r="BG261" t="s">
        <v>107</v>
      </c>
      <c r="BH261">
        <v>1</v>
      </c>
      <c r="BI261" t="s">
        <v>98</v>
      </c>
      <c r="BJ261" t="s">
        <v>108</v>
      </c>
      <c r="BK261">
        <v>1991</v>
      </c>
      <c r="BL261" t="s">
        <v>109</v>
      </c>
      <c r="BM261">
        <v>3</v>
      </c>
      <c r="BN261">
        <v>833</v>
      </c>
      <c r="BO261" t="s">
        <v>98</v>
      </c>
      <c r="BP261" t="s">
        <v>98</v>
      </c>
      <c r="BQ261" t="s">
        <v>105</v>
      </c>
      <c r="BR261">
        <v>72</v>
      </c>
      <c r="BS261">
        <v>192</v>
      </c>
      <c r="BT261">
        <v>224</v>
      </c>
      <c r="BU261">
        <v>0</v>
      </c>
      <c r="BV261">
        <v>0</v>
      </c>
      <c r="BW261">
        <v>0</v>
      </c>
      <c r="BX261" t="s">
        <v>83</v>
      </c>
      <c r="BY261" t="s">
        <v>165</v>
      </c>
      <c r="BZ261" t="s">
        <v>83</v>
      </c>
      <c r="CA261">
        <v>0</v>
      </c>
      <c r="CB261">
        <v>11</v>
      </c>
      <c r="CC261">
        <v>2007</v>
      </c>
      <c r="CD261" t="s">
        <v>110</v>
      </c>
      <c r="CE261" t="s">
        <v>111</v>
      </c>
      <c r="CF261" s="8">
        <v>238000</v>
      </c>
      <c r="CG261" s="8">
        <f>RawData[[#This Row],[SalePrice]]/RawData[[#This Row],[TotalSF Rounded]]</f>
        <v>74.375</v>
      </c>
      <c r="CH261" s="8">
        <f>ROUND(RawData[[#This Row],[$/sqft]],-1)</f>
        <v>70</v>
      </c>
    </row>
    <row r="262" spans="1:86" x14ac:dyDescent="0.2">
      <c r="A262">
        <v>1382</v>
      </c>
      <c r="B262">
        <v>20</v>
      </c>
      <c r="C262" t="s">
        <v>81</v>
      </c>
      <c r="D262" t="s">
        <v>83</v>
      </c>
      <c r="E262">
        <v>12925</v>
      </c>
      <c r="F262" s="19">
        <f>ROUND((RawData[[#This Row],[LotArea]]/43560), 2)</f>
        <v>0.3</v>
      </c>
      <c r="G262" t="s">
        <v>82</v>
      </c>
      <c r="H262" t="s">
        <v>83</v>
      </c>
      <c r="I262" t="s">
        <v>120</v>
      </c>
      <c r="J262" t="s">
        <v>85</v>
      </c>
      <c r="K262" t="s">
        <v>86</v>
      </c>
      <c r="L262" t="s">
        <v>122</v>
      </c>
      <c r="M262" t="s">
        <v>88</v>
      </c>
      <c r="N262" t="s">
        <v>162</v>
      </c>
      <c r="O262" t="s">
        <v>90</v>
      </c>
      <c r="P262" t="s">
        <v>90</v>
      </c>
      <c r="Q262" t="s">
        <v>91</v>
      </c>
      <c r="R262" t="s">
        <v>115</v>
      </c>
      <c r="S262">
        <v>6</v>
      </c>
      <c r="T262">
        <v>7</v>
      </c>
      <c r="U262">
        <v>1970</v>
      </c>
      <c r="V26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262">
        <v>1970</v>
      </c>
      <c r="X262" t="s">
        <v>93</v>
      </c>
      <c r="Y262" t="s">
        <v>94</v>
      </c>
      <c r="Z262" t="s">
        <v>96</v>
      </c>
      <c r="AA262" t="s">
        <v>161</v>
      </c>
      <c r="AB262" t="s">
        <v>117</v>
      </c>
      <c r="AC262">
        <v>0</v>
      </c>
      <c r="AD262" t="s">
        <v>98</v>
      </c>
      <c r="AE262" t="s">
        <v>98</v>
      </c>
      <c r="AF262" t="s">
        <v>118</v>
      </c>
      <c r="AG262" t="s">
        <v>98</v>
      </c>
      <c r="AH262" t="s">
        <v>98</v>
      </c>
      <c r="AI262" t="s">
        <v>121</v>
      </c>
      <c r="AJ262" t="s">
        <v>141</v>
      </c>
      <c r="AK262">
        <v>865</v>
      </c>
      <c r="AL262" t="s">
        <v>102</v>
      </c>
      <c r="AM262">
        <v>0</v>
      </c>
      <c r="AN262">
        <v>340</v>
      </c>
      <c r="AO262">
        <v>1205</v>
      </c>
      <c r="AP262" t="s">
        <v>103</v>
      </c>
      <c r="AQ262" t="s">
        <v>104</v>
      </c>
      <c r="AR262" t="s">
        <v>105</v>
      </c>
      <c r="AS262" t="s">
        <v>106</v>
      </c>
      <c r="AT262">
        <v>2117</v>
      </c>
      <c r="AU262">
        <v>0</v>
      </c>
      <c r="AV262">
        <v>0</v>
      </c>
      <c r="AW262">
        <f>ROUND(SUM(RawData[[#This Row],[TotalBsmtSF]],RawData[[#This Row],[1stFlrSF]],RawData[[#This Row],[2ndFlrSF]]),-2)</f>
        <v>3300</v>
      </c>
      <c r="AX262">
        <v>2117</v>
      </c>
      <c r="AY262">
        <v>0</v>
      </c>
      <c r="AZ262">
        <v>0</v>
      </c>
      <c r="BA262">
        <v>2</v>
      </c>
      <c r="BB262">
        <v>1</v>
      </c>
      <c r="BC262">
        <v>4</v>
      </c>
      <c r="BD262">
        <v>1</v>
      </c>
      <c r="BE262" t="s">
        <v>98</v>
      </c>
      <c r="BF262">
        <v>7</v>
      </c>
      <c r="BG262" t="s">
        <v>107</v>
      </c>
      <c r="BH262">
        <v>2</v>
      </c>
      <c r="BI262" t="s">
        <v>97</v>
      </c>
      <c r="BJ262" t="s">
        <v>108</v>
      </c>
      <c r="BK262">
        <v>1970</v>
      </c>
      <c r="BL262" t="s">
        <v>157</v>
      </c>
      <c r="BM262">
        <v>2</v>
      </c>
      <c r="BN262">
        <v>550</v>
      </c>
      <c r="BO262" t="s">
        <v>98</v>
      </c>
      <c r="BP262" t="s">
        <v>98</v>
      </c>
      <c r="BQ262" t="s">
        <v>105</v>
      </c>
      <c r="BR262">
        <v>0</v>
      </c>
      <c r="BS262">
        <v>42</v>
      </c>
      <c r="BT262">
        <v>0</v>
      </c>
      <c r="BU262">
        <v>0</v>
      </c>
      <c r="BV262">
        <v>0</v>
      </c>
      <c r="BW262">
        <v>0</v>
      </c>
      <c r="BX262" t="s">
        <v>83</v>
      </c>
      <c r="BY262" t="s">
        <v>83</v>
      </c>
      <c r="BZ262" t="s">
        <v>83</v>
      </c>
      <c r="CA262">
        <v>0</v>
      </c>
      <c r="CB262">
        <v>5</v>
      </c>
      <c r="CC262">
        <v>2008</v>
      </c>
      <c r="CD262" t="s">
        <v>110</v>
      </c>
      <c r="CE262" t="s">
        <v>111</v>
      </c>
      <c r="CF262" s="8">
        <v>237500</v>
      </c>
      <c r="CG262" s="8">
        <f>RawData[[#This Row],[SalePrice]]/RawData[[#This Row],[TotalSF Rounded]]</f>
        <v>71.969696969696969</v>
      </c>
      <c r="CH262" s="8">
        <f>ROUND(RawData[[#This Row],[$/sqft]],-1)</f>
        <v>70</v>
      </c>
    </row>
    <row r="263" spans="1:86" x14ac:dyDescent="0.2">
      <c r="A263">
        <v>1279</v>
      </c>
      <c r="B263">
        <v>60</v>
      </c>
      <c r="C263" t="s">
        <v>81</v>
      </c>
      <c r="D263">
        <v>75</v>
      </c>
      <c r="E263">
        <v>9473</v>
      </c>
      <c r="F263" s="19">
        <f>ROUND((RawData[[#This Row],[LotArea]]/43560), 2)</f>
        <v>0.22</v>
      </c>
      <c r="G263" t="s">
        <v>82</v>
      </c>
      <c r="H263" t="s">
        <v>83</v>
      </c>
      <c r="I263" t="s">
        <v>84</v>
      </c>
      <c r="J263" t="s">
        <v>85</v>
      </c>
      <c r="K263" t="s">
        <v>86</v>
      </c>
      <c r="L263" t="s">
        <v>87</v>
      </c>
      <c r="M263" t="s">
        <v>88</v>
      </c>
      <c r="N263" t="s">
        <v>89</v>
      </c>
      <c r="O263" t="s">
        <v>90</v>
      </c>
      <c r="P263" t="s">
        <v>90</v>
      </c>
      <c r="Q263" t="s">
        <v>91</v>
      </c>
      <c r="R263" t="s">
        <v>92</v>
      </c>
      <c r="S263">
        <v>8</v>
      </c>
      <c r="T263">
        <v>5</v>
      </c>
      <c r="U263">
        <v>2002</v>
      </c>
      <c r="V26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63">
        <v>2002</v>
      </c>
      <c r="X263" t="s">
        <v>93</v>
      </c>
      <c r="Y263" t="s">
        <v>94</v>
      </c>
      <c r="Z263" t="s">
        <v>95</v>
      </c>
      <c r="AA263" t="s">
        <v>95</v>
      </c>
      <c r="AB263" t="s">
        <v>83</v>
      </c>
      <c r="AC263" t="s">
        <v>83</v>
      </c>
      <c r="AD263" t="s">
        <v>97</v>
      </c>
      <c r="AE263" t="s">
        <v>98</v>
      </c>
      <c r="AF263" t="s">
        <v>99</v>
      </c>
      <c r="AG263" t="s">
        <v>97</v>
      </c>
      <c r="AH263" t="s">
        <v>98</v>
      </c>
      <c r="AI263" t="s">
        <v>100</v>
      </c>
      <c r="AJ263" t="s">
        <v>101</v>
      </c>
      <c r="AK263">
        <v>804</v>
      </c>
      <c r="AL263" t="s">
        <v>102</v>
      </c>
      <c r="AM263">
        <v>0</v>
      </c>
      <c r="AN263">
        <v>324</v>
      </c>
      <c r="AO263">
        <v>1128</v>
      </c>
      <c r="AP263" t="s">
        <v>103</v>
      </c>
      <c r="AQ263" t="s">
        <v>104</v>
      </c>
      <c r="AR263" t="s">
        <v>105</v>
      </c>
      <c r="AS263" t="s">
        <v>106</v>
      </c>
      <c r="AT263">
        <v>1128</v>
      </c>
      <c r="AU263">
        <v>903</v>
      </c>
      <c r="AV263">
        <v>0</v>
      </c>
      <c r="AW263">
        <f>ROUND(SUM(RawData[[#This Row],[TotalBsmtSF]],RawData[[#This Row],[1stFlrSF]],RawData[[#This Row],[2ndFlrSF]]),-2)</f>
        <v>3200</v>
      </c>
      <c r="AX263">
        <v>2031</v>
      </c>
      <c r="AY263">
        <v>1</v>
      </c>
      <c r="AZ263">
        <v>0</v>
      </c>
      <c r="BA263">
        <v>2</v>
      </c>
      <c r="BB263">
        <v>1</v>
      </c>
      <c r="BC263">
        <v>3</v>
      </c>
      <c r="BD263">
        <v>1</v>
      </c>
      <c r="BE263" t="s">
        <v>97</v>
      </c>
      <c r="BF263">
        <v>7</v>
      </c>
      <c r="BG263" t="s">
        <v>107</v>
      </c>
      <c r="BH263">
        <v>1</v>
      </c>
      <c r="BI263" t="s">
        <v>97</v>
      </c>
      <c r="BJ263" t="s">
        <v>108</v>
      </c>
      <c r="BK263">
        <v>2002</v>
      </c>
      <c r="BL263" t="s">
        <v>109</v>
      </c>
      <c r="BM263">
        <v>2</v>
      </c>
      <c r="BN263">
        <v>577</v>
      </c>
      <c r="BO263" t="s">
        <v>98</v>
      </c>
      <c r="BP263" t="s">
        <v>98</v>
      </c>
      <c r="BQ263" t="s">
        <v>105</v>
      </c>
      <c r="BR263">
        <v>0</v>
      </c>
      <c r="BS263">
        <v>211</v>
      </c>
      <c r="BT263">
        <v>0</v>
      </c>
      <c r="BU263">
        <v>0</v>
      </c>
      <c r="BV263">
        <v>0</v>
      </c>
      <c r="BW263">
        <v>0</v>
      </c>
      <c r="BX263" t="s">
        <v>83</v>
      </c>
      <c r="BY263" t="s">
        <v>83</v>
      </c>
      <c r="BZ263" t="s">
        <v>83</v>
      </c>
      <c r="CA263">
        <v>0</v>
      </c>
      <c r="CB263">
        <v>3</v>
      </c>
      <c r="CC263">
        <v>2008</v>
      </c>
      <c r="CD263" t="s">
        <v>110</v>
      </c>
      <c r="CE263" t="s">
        <v>111</v>
      </c>
      <c r="CF263" s="8">
        <v>237000</v>
      </c>
      <c r="CG263" s="8">
        <f>RawData[[#This Row],[SalePrice]]/RawData[[#This Row],[TotalSF Rounded]]</f>
        <v>74.0625</v>
      </c>
      <c r="CH263" s="8">
        <f>ROUND(RawData[[#This Row],[$/sqft]],-1)</f>
        <v>70</v>
      </c>
    </row>
    <row r="264" spans="1:86" x14ac:dyDescent="0.2">
      <c r="A264">
        <v>833</v>
      </c>
      <c r="B264">
        <v>60</v>
      </c>
      <c r="C264" t="s">
        <v>81</v>
      </c>
      <c r="D264">
        <v>44</v>
      </c>
      <c r="E264">
        <v>9548</v>
      </c>
      <c r="F264" s="19">
        <f>ROUND((RawData[[#This Row],[LotArea]]/43560), 2)</f>
        <v>0.22</v>
      </c>
      <c r="G264" t="s">
        <v>82</v>
      </c>
      <c r="H264" t="s">
        <v>83</v>
      </c>
      <c r="I264" t="s">
        <v>120</v>
      </c>
      <c r="J264" t="s">
        <v>85</v>
      </c>
      <c r="K264" t="s">
        <v>86</v>
      </c>
      <c r="L264" t="s">
        <v>166</v>
      </c>
      <c r="M264" t="s">
        <v>88</v>
      </c>
      <c r="N264" t="s">
        <v>89</v>
      </c>
      <c r="O264" t="s">
        <v>90</v>
      </c>
      <c r="P264" t="s">
        <v>90</v>
      </c>
      <c r="Q264" t="s">
        <v>91</v>
      </c>
      <c r="R264" t="s">
        <v>92</v>
      </c>
      <c r="S264">
        <v>7</v>
      </c>
      <c r="T264">
        <v>6</v>
      </c>
      <c r="U264">
        <v>2003</v>
      </c>
      <c r="V26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64">
        <v>2003</v>
      </c>
      <c r="X264" t="s">
        <v>93</v>
      </c>
      <c r="Y264" t="s">
        <v>94</v>
      </c>
      <c r="Z264" t="s">
        <v>95</v>
      </c>
      <c r="AA264" t="s">
        <v>95</v>
      </c>
      <c r="AB264" t="s">
        <v>96</v>
      </c>
      <c r="AC264">
        <v>223</v>
      </c>
      <c r="AD264" t="s">
        <v>97</v>
      </c>
      <c r="AE264" t="s">
        <v>98</v>
      </c>
      <c r="AF264" t="s">
        <v>99</v>
      </c>
      <c r="AG264" t="s">
        <v>97</v>
      </c>
      <c r="AH264" t="s">
        <v>98</v>
      </c>
      <c r="AI264" t="s">
        <v>100</v>
      </c>
      <c r="AJ264" t="s">
        <v>101</v>
      </c>
      <c r="AK264">
        <v>483</v>
      </c>
      <c r="AL264" t="s">
        <v>102</v>
      </c>
      <c r="AM264">
        <v>0</v>
      </c>
      <c r="AN264">
        <v>458</v>
      </c>
      <c r="AO264">
        <v>941</v>
      </c>
      <c r="AP264" t="s">
        <v>103</v>
      </c>
      <c r="AQ264" t="s">
        <v>104</v>
      </c>
      <c r="AR264" t="s">
        <v>105</v>
      </c>
      <c r="AS264" t="s">
        <v>106</v>
      </c>
      <c r="AT264">
        <v>941</v>
      </c>
      <c r="AU264">
        <v>888</v>
      </c>
      <c r="AV264">
        <v>0</v>
      </c>
      <c r="AW264">
        <f>ROUND(SUM(RawData[[#This Row],[TotalBsmtSF]],RawData[[#This Row],[1stFlrSF]],RawData[[#This Row],[2ndFlrSF]]),-2)</f>
        <v>2800</v>
      </c>
      <c r="AX264">
        <v>1829</v>
      </c>
      <c r="AY264">
        <v>1</v>
      </c>
      <c r="AZ264">
        <v>0</v>
      </c>
      <c r="BA264">
        <v>2</v>
      </c>
      <c r="BB264">
        <v>1</v>
      </c>
      <c r="BC264">
        <v>3</v>
      </c>
      <c r="BD264">
        <v>1</v>
      </c>
      <c r="BE264" t="s">
        <v>97</v>
      </c>
      <c r="BF264">
        <v>7</v>
      </c>
      <c r="BG264" t="s">
        <v>107</v>
      </c>
      <c r="BH264">
        <v>1</v>
      </c>
      <c r="BI264" t="s">
        <v>98</v>
      </c>
      <c r="BJ264" t="s">
        <v>108</v>
      </c>
      <c r="BK264">
        <v>2003</v>
      </c>
      <c r="BL264" t="s">
        <v>109</v>
      </c>
      <c r="BM264">
        <v>2</v>
      </c>
      <c r="BN264">
        <v>613</v>
      </c>
      <c r="BO264" t="s">
        <v>98</v>
      </c>
      <c r="BP264" t="s">
        <v>98</v>
      </c>
      <c r="BQ264" t="s">
        <v>105</v>
      </c>
      <c r="BR264">
        <v>192</v>
      </c>
      <c r="BS264">
        <v>39</v>
      </c>
      <c r="BT264">
        <v>0</v>
      </c>
      <c r="BU264">
        <v>0</v>
      </c>
      <c r="BV264">
        <v>0</v>
      </c>
      <c r="BW264">
        <v>0</v>
      </c>
      <c r="BX264" t="s">
        <v>83</v>
      </c>
      <c r="BY264" t="s">
        <v>83</v>
      </c>
      <c r="BZ264" t="s">
        <v>83</v>
      </c>
      <c r="CA264">
        <v>0</v>
      </c>
      <c r="CB264">
        <v>1</v>
      </c>
      <c r="CC264">
        <v>2010</v>
      </c>
      <c r="CD264" t="s">
        <v>110</v>
      </c>
      <c r="CE264" t="s">
        <v>111</v>
      </c>
      <c r="CF264" s="8">
        <v>237000</v>
      </c>
      <c r="CG264" s="8">
        <f>RawData[[#This Row],[SalePrice]]/RawData[[#This Row],[TotalSF Rounded]]</f>
        <v>84.642857142857139</v>
      </c>
      <c r="CH264" s="8">
        <f>ROUND(RawData[[#This Row],[$/sqft]],-1)</f>
        <v>80</v>
      </c>
    </row>
    <row r="265" spans="1:86" x14ac:dyDescent="0.2">
      <c r="A265">
        <v>731</v>
      </c>
      <c r="B265">
        <v>120</v>
      </c>
      <c r="C265" t="s">
        <v>81</v>
      </c>
      <c r="D265">
        <v>39</v>
      </c>
      <c r="E265">
        <v>5389</v>
      </c>
      <c r="F265" s="19">
        <f>ROUND((RawData[[#This Row],[LotArea]]/43560), 2)</f>
        <v>0.12</v>
      </c>
      <c r="G265" t="s">
        <v>82</v>
      </c>
      <c r="H265" t="s">
        <v>83</v>
      </c>
      <c r="I265" t="s">
        <v>120</v>
      </c>
      <c r="J265" t="s">
        <v>85</v>
      </c>
      <c r="K265" t="s">
        <v>86</v>
      </c>
      <c r="L265" t="s">
        <v>87</v>
      </c>
      <c r="M265" t="s">
        <v>88</v>
      </c>
      <c r="N265" t="s">
        <v>200</v>
      </c>
      <c r="O265" t="s">
        <v>90</v>
      </c>
      <c r="P265" t="s">
        <v>90</v>
      </c>
      <c r="Q265" t="s">
        <v>179</v>
      </c>
      <c r="R265" t="s">
        <v>115</v>
      </c>
      <c r="S265">
        <v>8</v>
      </c>
      <c r="T265">
        <v>5</v>
      </c>
      <c r="U265">
        <v>1995</v>
      </c>
      <c r="V26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65">
        <v>1996</v>
      </c>
      <c r="X265" t="s">
        <v>93</v>
      </c>
      <c r="Y265" t="s">
        <v>94</v>
      </c>
      <c r="Z265" t="s">
        <v>180</v>
      </c>
      <c r="AA265" t="s">
        <v>181</v>
      </c>
      <c r="AB265" t="s">
        <v>117</v>
      </c>
      <c r="AC265">
        <v>0</v>
      </c>
      <c r="AD265" t="s">
        <v>97</v>
      </c>
      <c r="AE265" t="s">
        <v>98</v>
      </c>
      <c r="AF265" t="s">
        <v>99</v>
      </c>
      <c r="AG265" t="s">
        <v>97</v>
      </c>
      <c r="AH265" t="s">
        <v>98</v>
      </c>
      <c r="AI265" t="s">
        <v>100</v>
      </c>
      <c r="AJ265" t="s">
        <v>101</v>
      </c>
      <c r="AK265">
        <v>1180</v>
      </c>
      <c r="AL265" t="s">
        <v>102</v>
      </c>
      <c r="AM265">
        <v>0</v>
      </c>
      <c r="AN265">
        <v>415</v>
      </c>
      <c r="AO265">
        <v>1595</v>
      </c>
      <c r="AP265" t="s">
        <v>103</v>
      </c>
      <c r="AQ265" t="s">
        <v>104</v>
      </c>
      <c r="AR265" t="s">
        <v>105</v>
      </c>
      <c r="AS265" t="s">
        <v>106</v>
      </c>
      <c r="AT265">
        <v>1616</v>
      </c>
      <c r="AU265">
        <v>0</v>
      </c>
      <c r="AV265">
        <v>0</v>
      </c>
      <c r="AW265">
        <f>ROUND(SUM(RawData[[#This Row],[TotalBsmtSF]],RawData[[#This Row],[1stFlrSF]],RawData[[#This Row],[2ndFlrSF]]),-2)</f>
        <v>3200</v>
      </c>
      <c r="AX265">
        <v>1616</v>
      </c>
      <c r="AY265">
        <v>1</v>
      </c>
      <c r="AZ265">
        <v>0</v>
      </c>
      <c r="BA265">
        <v>2</v>
      </c>
      <c r="BB265">
        <v>0</v>
      </c>
      <c r="BC265">
        <v>2</v>
      </c>
      <c r="BD265">
        <v>1</v>
      </c>
      <c r="BE265" t="s">
        <v>97</v>
      </c>
      <c r="BF265">
        <v>5</v>
      </c>
      <c r="BG265" t="s">
        <v>107</v>
      </c>
      <c r="BH265">
        <v>1</v>
      </c>
      <c r="BI265" t="s">
        <v>98</v>
      </c>
      <c r="BJ265" t="s">
        <v>108</v>
      </c>
      <c r="BK265">
        <v>1995</v>
      </c>
      <c r="BL265" t="s">
        <v>109</v>
      </c>
      <c r="BM265">
        <v>2</v>
      </c>
      <c r="BN265">
        <v>608</v>
      </c>
      <c r="BO265" t="s">
        <v>98</v>
      </c>
      <c r="BP265" t="s">
        <v>98</v>
      </c>
      <c r="BQ265" t="s">
        <v>105</v>
      </c>
      <c r="BR265">
        <v>237</v>
      </c>
      <c r="BS265">
        <v>152</v>
      </c>
      <c r="BT265">
        <v>0</v>
      </c>
      <c r="BU265">
        <v>0</v>
      </c>
      <c r="BV265">
        <v>0</v>
      </c>
      <c r="BW265">
        <v>0</v>
      </c>
      <c r="BX265" t="s">
        <v>83</v>
      </c>
      <c r="BY265" t="s">
        <v>83</v>
      </c>
      <c r="BZ265" t="s">
        <v>83</v>
      </c>
      <c r="CA265">
        <v>0</v>
      </c>
      <c r="CB265">
        <v>3</v>
      </c>
      <c r="CC265">
        <v>2010</v>
      </c>
      <c r="CD265" t="s">
        <v>110</v>
      </c>
      <c r="CE265" t="s">
        <v>111</v>
      </c>
      <c r="CF265" s="8">
        <v>236500</v>
      </c>
      <c r="CG265" s="8">
        <f>RawData[[#This Row],[SalePrice]]/RawData[[#This Row],[TotalSF Rounded]]</f>
        <v>73.90625</v>
      </c>
      <c r="CH265" s="8">
        <f>ROUND(RawData[[#This Row],[$/sqft]],-1)</f>
        <v>70</v>
      </c>
    </row>
    <row r="266" spans="1:86" x14ac:dyDescent="0.2">
      <c r="A266">
        <v>929</v>
      </c>
      <c r="B266">
        <v>20</v>
      </c>
      <c r="C266" t="s">
        <v>81</v>
      </c>
      <c r="D266" t="s">
        <v>83</v>
      </c>
      <c r="E266">
        <v>11838</v>
      </c>
      <c r="F266" s="19">
        <f>ROUND((RawData[[#This Row],[LotArea]]/43560), 2)</f>
        <v>0.27</v>
      </c>
      <c r="G266" t="s">
        <v>82</v>
      </c>
      <c r="H266" t="s">
        <v>83</v>
      </c>
      <c r="I266" t="s">
        <v>84</v>
      </c>
      <c r="J266" t="s">
        <v>85</v>
      </c>
      <c r="K266" t="s">
        <v>86</v>
      </c>
      <c r="L266" t="s">
        <v>87</v>
      </c>
      <c r="M266" t="s">
        <v>88</v>
      </c>
      <c r="N266" t="s">
        <v>89</v>
      </c>
      <c r="O266" t="s">
        <v>90</v>
      </c>
      <c r="P266" t="s">
        <v>90</v>
      </c>
      <c r="Q266" t="s">
        <v>91</v>
      </c>
      <c r="R266" t="s">
        <v>115</v>
      </c>
      <c r="S266">
        <v>8</v>
      </c>
      <c r="T266">
        <v>5</v>
      </c>
      <c r="U266">
        <v>2001</v>
      </c>
      <c r="V26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66">
        <v>2001</v>
      </c>
      <c r="X266" t="s">
        <v>152</v>
      </c>
      <c r="Y266" t="s">
        <v>94</v>
      </c>
      <c r="Z266" t="s">
        <v>95</v>
      </c>
      <c r="AA266" t="s">
        <v>95</v>
      </c>
      <c r="AB266" t="s">
        <v>117</v>
      </c>
      <c r="AC266">
        <v>0</v>
      </c>
      <c r="AD266" t="s">
        <v>97</v>
      </c>
      <c r="AE266" t="s">
        <v>98</v>
      </c>
      <c r="AF266" t="s">
        <v>99</v>
      </c>
      <c r="AG266" t="s">
        <v>97</v>
      </c>
      <c r="AH266" t="s">
        <v>98</v>
      </c>
      <c r="AI266" t="s">
        <v>130</v>
      </c>
      <c r="AJ266" t="s">
        <v>102</v>
      </c>
      <c r="AK266">
        <v>0</v>
      </c>
      <c r="AL266" t="s">
        <v>102</v>
      </c>
      <c r="AM266">
        <v>0</v>
      </c>
      <c r="AN266">
        <v>1753</v>
      </c>
      <c r="AO266">
        <v>1753</v>
      </c>
      <c r="AP266" t="s">
        <v>103</v>
      </c>
      <c r="AQ266" t="s">
        <v>104</v>
      </c>
      <c r="AR266" t="s">
        <v>105</v>
      </c>
      <c r="AS266" t="s">
        <v>106</v>
      </c>
      <c r="AT266">
        <v>1788</v>
      </c>
      <c r="AU266">
        <v>0</v>
      </c>
      <c r="AV266">
        <v>0</v>
      </c>
      <c r="AW266">
        <f>ROUND(SUM(RawData[[#This Row],[TotalBsmtSF]],RawData[[#This Row],[1stFlrSF]],RawData[[#This Row],[2ndFlrSF]]),-2)</f>
        <v>3500</v>
      </c>
      <c r="AX266">
        <v>1788</v>
      </c>
      <c r="AY266">
        <v>0</v>
      </c>
      <c r="AZ266">
        <v>0</v>
      </c>
      <c r="BA266">
        <v>2</v>
      </c>
      <c r="BB266">
        <v>0</v>
      </c>
      <c r="BC266">
        <v>3</v>
      </c>
      <c r="BD266">
        <v>1</v>
      </c>
      <c r="BE266" t="s">
        <v>104</v>
      </c>
      <c r="BF266">
        <v>7</v>
      </c>
      <c r="BG266" t="s">
        <v>107</v>
      </c>
      <c r="BH266">
        <v>1</v>
      </c>
      <c r="BI266" t="s">
        <v>98</v>
      </c>
      <c r="BJ266" t="s">
        <v>108</v>
      </c>
      <c r="BK266">
        <v>2001</v>
      </c>
      <c r="BL266" t="s">
        <v>109</v>
      </c>
      <c r="BM266">
        <v>2</v>
      </c>
      <c r="BN266">
        <v>522</v>
      </c>
      <c r="BO266" t="s">
        <v>98</v>
      </c>
      <c r="BP266" t="s">
        <v>98</v>
      </c>
      <c r="BQ266" t="s">
        <v>105</v>
      </c>
      <c r="BR266">
        <v>202</v>
      </c>
      <c r="BS266">
        <v>151</v>
      </c>
      <c r="BT266">
        <v>0</v>
      </c>
      <c r="BU266">
        <v>0</v>
      </c>
      <c r="BV266">
        <v>0</v>
      </c>
      <c r="BW266">
        <v>0</v>
      </c>
      <c r="BX266" t="s">
        <v>83</v>
      </c>
      <c r="BY266" t="s">
        <v>83</v>
      </c>
      <c r="BZ266" t="s">
        <v>83</v>
      </c>
      <c r="CA266">
        <v>0</v>
      </c>
      <c r="CB266">
        <v>6</v>
      </c>
      <c r="CC266">
        <v>2009</v>
      </c>
      <c r="CD266" t="s">
        <v>110</v>
      </c>
      <c r="CE266" t="s">
        <v>111</v>
      </c>
      <c r="CF266" s="8">
        <v>236500</v>
      </c>
      <c r="CG266" s="8">
        <f>RawData[[#This Row],[SalePrice]]/RawData[[#This Row],[TotalSF Rounded]]</f>
        <v>67.571428571428569</v>
      </c>
      <c r="CH266" s="8">
        <f>ROUND(RawData[[#This Row],[$/sqft]],-1)</f>
        <v>70</v>
      </c>
    </row>
    <row r="267" spans="1:86" x14ac:dyDescent="0.2">
      <c r="A267">
        <v>870</v>
      </c>
      <c r="B267">
        <v>60</v>
      </c>
      <c r="C267" t="s">
        <v>81</v>
      </c>
      <c r="D267">
        <v>80</v>
      </c>
      <c r="E267">
        <v>9938</v>
      </c>
      <c r="F267" s="19">
        <f>ROUND((RawData[[#This Row],[LotArea]]/43560), 2)</f>
        <v>0.23</v>
      </c>
      <c r="G267" t="s">
        <v>82</v>
      </c>
      <c r="H267" t="s">
        <v>83</v>
      </c>
      <c r="I267" t="s">
        <v>84</v>
      </c>
      <c r="J267" t="s">
        <v>85</v>
      </c>
      <c r="K267" t="s">
        <v>86</v>
      </c>
      <c r="L267" t="s">
        <v>87</v>
      </c>
      <c r="M267" t="s">
        <v>88</v>
      </c>
      <c r="N267" t="s">
        <v>170</v>
      </c>
      <c r="O267" t="s">
        <v>90</v>
      </c>
      <c r="P267" t="s">
        <v>90</v>
      </c>
      <c r="Q267" t="s">
        <v>91</v>
      </c>
      <c r="R267" t="s">
        <v>92</v>
      </c>
      <c r="S267">
        <v>7</v>
      </c>
      <c r="T267">
        <v>5</v>
      </c>
      <c r="U267">
        <v>1993</v>
      </c>
      <c r="V26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67">
        <v>1994</v>
      </c>
      <c r="X267" t="s">
        <v>93</v>
      </c>
      <c r="Y267" t="s">
        <v>94</v>
      </c>
      <c r="Z267" t="s">
        <v>116</v>
      </c>
      <c r="AA267" t="s">
        <v>116</v>
      </c>
      <c r="AB267" t="s">
        <v>96</v>
      </c>
      <c r="AC267">
        <v>246</v>
      </c>
      <c r="AD267" t="s">
        <v>97</v>
      </c>
      <c r="AE267" t="s">
        <v>98</v>
      </c>
      <c r="AF267" t="s">
        <v>99</v>
      </c>
      <c r="AG267" t="s">
        <v>97</v>
      </c>
      <c r="AH267" t="s">
        <v>98</v>
      </c>
      <c r="AI267" t="s">
        <v>100</v>
      </c>
      <c r="AJ267" t="s">
        <v>101</v>
      </c>
      <c r="AK267">
        <v>750</v>
      </c>
      <c r="AL267" t="s">
        <v>102</v>
      </c>
      <c r="AM267">
        <v>0</v>
      </c>
      <c r="AN267">
        <v>300</v>
      </c>
      <c r="AO267">
        <v>1050</v>
      </c>
      <c r="AP267" t="s">
        <v>103</v>
      </c>
      <c r="AQ267" t="s">
        <v>104</v>
      </c>
      <c r="AR267" t="s">
        <v>105</v>
      </c>
      <c r="AS267" t="s">
        <v>106</v>
      </c>
      <c r="AT267">
        <v>1062</v>
      </c>
      <c r="AU267">
        <v>887</v>
      </c>
      <c r="AV267">
        <v>0</v>
      </c>
      <c r="AW267">
        <f>ROUND(SUM(RawData[[#This Row],[TotalBsmtSF]],RawData[[#This Row],[1stFlrSF]],RawData[[#This Row],[2ndFlrSF]]),-2)</f>
        <v>3000</v>
      </c>
      <c r="AX267">
        <v>1949</v>
      </c>
      <c r="AY267">
        <v>1</v>
      </c>
      <c r="AZ267">
        <v>0</v>
      </c>
      <c r="BA267">
        <v>2</v>
      </c>
      <c r="BB267">
        <v>1</v>
      </c>
      <c r="BC267">
        <v>3</v>
      </c>
      <c r="BD267">
        <v>1</v>
      </c>
      <c r="BE267" t="s">
        <v>97</v>
      </c>
      <c r="BF267">
        <v>8</v>
      </c>
      <c r="BG267" t="s">
        <v>107</v>
      </c>
      <c r="BH267">
        <v>1</v>
      </c>
      <c r="BI267" t="s">
        <v>98</v>
      </c>
      <c r="BJ267" t="s">
        <v>108</v>
      </c>
      <c r="BK267">
        <v>1993</v>
      </c>
      <c r="BL267" t="s">
        <v>157</v>
      </c>
      <c r="BM267">
        <v>2</v>
      </c>
      <c r="BN267">
        <v>574</v>
      </c>
      <c r="BO267" t="s">
        <v>98</v>
      </c>
      <c r="BP267" t="s">
        <v>98</v>
      </c>
      <c r="BQ267" t="s">
        <v>105</v>
      </c>
      <c r="BR267">
        <v>156</v>
      </c>
      <c r="BS267">
        <v>90</v>
      </c>
      <c r="BT267">
        <v>0</v>
      </c>
      <c r="BU267">
        <v>0</v>
      </c>
      <c r="BV267">
        <v>0</v>
      </c>
      <c r="BW267">
        <v>0</v>
      </c>
      <c r="BX267" t="s">
        <v>83</v>
      </c>
      <c r="BY267" t="s">
        <v>165</v>
      </c>
      <c r="BZ267" t="s">
        <v>83</v>
      </c>
      <c r="CA267">
        <v>0</v>
      </c>
      <c r="CB267">
        <v>6</v>
      </c>
      <c r="CC267">
        <v>2010</v>
      </c>
      <c r="CD267" t="s">
        <v>110</v>
      </c>
      <c r="CE267" t="s">
        <v>111</v>
      </c>
      <c r="CF267" s="8">
        <v>236000</v>
      </c>
      <c r="CG267" s="8">
        <f>RawData[[#This Row],[SalePrice]]/RawData[[#This Row],[TotalSF Rounded]]</f>
        <v>78.666666666666671</v>
      </c>
      <c r="CH267" s="8">
        <f>ROUND(RawData[[#This Row],[$/sqft]],-1)</f>
        <v>80</v>
      </c>
    </row>
    <row r="268" spans="1:86" x14ac:dyDescent="0.2">
      <c r="A268">
        <v>747</v>
      </c>
      <c r="B268">
        <v>60</v>
      </c>
      <c r="C268" t="s">
        <v>81</v>
      </c>
      <c r="D268" t="s">
        <v>83</v>
      </c>
      <c r="E268">
        <v>8795</v>
      </c>
      <c r="F268" s="19">
        <f>ROUND((RawData[[#This Row],[LotArea]]/43560), 2)</f>
        <v>0.2</v>
      </c>
      <c r="G268" t="s">
        <v>82</v>
      </c>
      <c r="H268" t="s">
        <v>83</v>
      </c>
      <c r="I268" t="s">
        <v>120</v>
      </c>
      <c r="J268" t="s">
        <v>85</v>
      </c>
      <c r="K268" t="s">
        <v>86</v>
      </c>
      <c r="L268" t="s">
        <v>87</v>
      </c>
      <c r="M268" t="s">
        <v>88</v>
      </c>
      <c r="N268" t="s">
        <v>193</v>
      </c>
      <c r="O268" t="s">
        <v>90</v>
      </c>
      <c r="P268" t="s">
        <v>90</v>
      </c>
      <c r="Q268" t="s">
        <v>91</v>
      </c>
      <c r="R268" t="s">
        <v>92</v>
      </c>
      <c r="S268">
        <v>7</v>
      </c>
      <c r="T268">
        <v>5</v>
      </c>
      <c r="U268">
        <v>2000</v>
      </c>
      <c r="V26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68">
        <v>2000</v>
      </c>
      <c r="X268" t="s">
        <v>93</v>
      </c>
      <c r="Y268" t="s">
        <v>94</v>
      </c>
      <c r="Z268" t="s">
        <v>95</v>
      </c>
      <c r="AA268" t="s">
        <v>95</v>
      </c>
      <c r="AB268" t="s">
        <v>117</v>
      </c>
      <c r="AC268">
        <v>0</v>
      </c>
      <c r="AD268" t="s">
        <v>97</v>
      </c>
      <c r="AE268" t="s">
        <v>98</v>
      </c>
      <c r="AF268" t="s">
        <v>99</v>
      </c>
      <c r="AG268" t="s">
        <v>97</v>
      </c>
      <c r="AH268" t="s">
        <v>98</v>
      </c>
      <c r="AI268" t="s">
        <v>100</v>
      </c>
      <c r="AJ268" t="s">
        <v>101</v>
      </c>
      <c r="AK268">
        <v>300</v>
      </c>
      <c r="AL268" t="s">
        <v>102</v>
      </c>
      <c r="AM268">
        <v>0</v>
      </c>
      <c r="AN268">
        <v>652</v>
      </c>
      <c r="AO268">
        <v>952</v>
      </c>
      <c r="AP268" t="s">
        <v>103</v>
      </c>
      <c r="AQ268" t="s">
        <v>104</v>
      </c>
      <c r="AR268" t="s">
        <v>105</v>
      </c>
      <c r="AS268" t="s">
        <v>106</v>
      </c>
      <c r="AT268">
        <v>980</v>
      </c>
      <c r="AU268">
        <v>1276</v>
      </c>
      <c r="AV268">
        <v>0</v>
      </c>
      <c r="AW268">
        <f>ROUND(SUM(RawData[[#This Row],[TotalBsmtSF]],RawData[[#This Row],[1stFlrSF]],RawData[[#This Row],[2ndFlrSF]]),-2)</f>
        <v>3200</v>
      </c>
      <c r="AX268">
        <v>2256</v>
      </c>
      <c r="AY268">
        <v>0</v>
      </c>
      <c r="AZ268">
        <v>0</v>
      </c>
      <c r="BA268">
        <v>2</v>
      </c>
      <c r="BB268">
        <v>1</v>
      </c>
      <c r="BC268">
        <v>4</v>
      </c>
      <c r="BD268">
        <v>1</v>
      </c>
      <c r="BE268" t="s">
        <v>97</v>
      </c>
      <c r="BF268">
        <v>8</v>
      </c>
      <c r="BG268" t="s">
        <v>107</v>
      </c>
      <c r="BH268">
        <v>1</v>
      </c>
      <c r="BI268" t="s">
        <v>98</v>
      </c>
      <c r="BJ268" t="s">
        <v>156</v>
      </c>
      <c r="BK268">
        <v>2000</v>
      </c>
      <c r="BL268" t="s">
        <v>157</v>
      </c>
      <c r="BM268">
        <v>2</v>
      </c>
      <c r="BN268">
        <v>554</v>
      </c>
      <c r="BO268" t="s">
        <v>98</v>
      </c>
      <c r="BP268" t="s">
        <v>98</v>
      </c>
      <c r="BQ268" t="s">
        <v>105</v>
      </c>
      <c r="BR268">
        <v>224</v>
      </c>
      <c r="BS268">
        <v>54</v>
      </c>
      <c r="BT268">
        <v>0</v>
      </c>
      <c r="BU268">
        <v>0</v>
      </c>
      <c r="BV268">
        <v>0</v>
      </c>
      <c r="BW268">
        <v>0</v>
      </c>
      <c r="BX268" t="s">
        <v>83</v>
      </c>
      <c r="BY268" t="s">
        <v>83</v>
      </c>
      <c r="BZ268" t="s">
        <v>83</v>
      </c>
      <c r="CA268">
        <v>0</v>
      </c>
      <c r="CB268">
        <v>4</v>
      </c>
      <c r="CC268">
        <v>2009</v>
      </c>
      <c r="CD268" t="s">
        <v>110</v>
      </c>
      <c r="CE268" t="s">
        <v>111</v>
      </c>
      <c r="CF268" s="8">
        <v>236000</v>
      </c>
      <c r="CG268" s="8">
        <f>RawData[[#This Row],[SalePrice]]/RawData[[#This Row],[TotalSF Rounded]]</f>
        <v>73.75</v>
      </c>
      <c r="CH268" s="8">
        <f>ROUND(RawData[[#This Row],[$/sqft]],-1)</f>
        <v>70</v>
      </c>
    </row>
    <row r="269" spans="1:86" x14ac:dyDescent="0.2">
      <c r="A269">
        <v>1159</v>
      </c>
      <c r="B269">
        <v>20</v>
      </c>
      <c r="C269" t="s">
        <v>81</v>
      </c>
      <c r="D269">
        <v>92</v>
      </c>
      <c r="E269">
        <v>11932</v>
      </c>
      <c r="F269" s="19">
        <f>ROUND((RawData[[#This Row],[LotArea]]/43560), 2)</f>
        <v>0.27</v>
      </c>
      <c r="G269" t="s">
        <v>82</v>
      </c>
      <c r="H269" t="s">
        <v>83</v>
      </c>
      <c r="I269" t="s">
        <v>84</v>
      </c>
      <c r="J269" t="s">
        <v>85</v>
      </c>
      <c r="K269" t="s">
        <v>86</v>
      </c>
      <c r="L269" t="s">
        <v>112</v>
      </c>
      <c r="M269" t="s">
        <v>88</v>
      </c>
      <c r="N269" t="s">
        <v>136</v>
      </c>
      <c r="O269" t="s">
        <v>114</v>
      </c>
      <c r="P269" t="s">
        <v>90</v>
      </c>
      <c r="Q269" t="s">
        <v>91</v>
      </c>
      <c r="R269" t="s">
        <v>115</v>
      </c>
      <c r="S269">
        <v>8</v>
      </c>
      <c r="T269">
        <v>5</v>
      </c>
      <c r="U269">
        <v>2007</v>
      </c>
      <c r="V26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69">
        <v>2008</v>
      </c>
      <c r="X269" t="s">
        <v>93</v>
      </c>
      <c r="Y269" t="s">
        <v>94</v>
      </c>
      <c r="Z269" t="s">
        <v>95</v>
      </c>
      <c r="AA269" t="s">
        <v>95</v>
      </c>
      <c r="AB269" t="s">
        <v>137</v>
      </c>
      <c r="AC269">
        <v>186</v>
      </c>
      <c r="AD269" t="s">
        <v>97</v>
      </c>
      <c r="AE269" t="s">
        <v>98</v>
      </c>
      <c r="AF269" t="s">
        <v>99</v>
      </c>
      <c r="AG269" t="s">
        <v>97</v>
      </c>
      <c r="AH269" t="s">
        <v>98</v>
      </c>
      <c r="AI269" t="s">
        <v>100</v>
      </c>
      <c r="AJ269" t="s">
        <v>102</v>
      </c>
      <c r="AK269">
        <v>0</v>
      </c>
      <c r="AL269" t="s">
        <v>102</v>
      </c>
      <c r="AM269">
        <v>0</v>
      </c>
      <c r="AN269">
        <v>1580</v>
      </c>
      <c r="AO269">
        <v>1580</v>
      </c>
      <c r="AP269" t="s">
        <v>103</v>
      </c>
      <c r="AQ269" t="s">
        <v>104</v>
      </c>
      <c r="AR269" t="s">
        <v>105</v>
      </c>
      <c r="AS269" t="s">
        <v>106</v>
      </c>
      <c r="AT269">
        <v>1580</v>
      </c>
      <c r="AU269">
        <v>0</v>
      </c>
      <c r="AV269">
        <v>0</v>
      </c>
      <c r="AW269">
        <f>ROUND(SUM(RawData[[#This Row],[TotalBsmtSF]],RawData[[#This Row],[1stFlrSF]],RawData[[#This Row],[2ndFlrSF]]),-2)</f>
        <v>3200</v>
      </c>
      <c r="AX269">
        <v>1580</v>
      </c>
      <c r="AY269">
        <v>0</v>
      </c>
      <c r="AZ269">
        <v>0</v>
      </c>
      <c r="BA269">
        <v>2</v>
      </c>
      <c r="BB269">
        <v>0</v>
      </c>
      <c r="BC269">
        <v>3</v>
      </c>
      <c r="BD269">
        <v>1</v>
      </c>
      <c r="BE269" t="s">
        <v>97</v>
      </c>
      <c r="BF269">
        <v>7</v>
      </c>
      <c r="BG269" t="s">
        <v>107</v>
      </c>
      <c r="BH269">
        <v>0</v>
      </c>
      <c r="BI269" t="s">
        <v>83</v>
      </c>
      <c r="BJ269" t="s">
        <v>108</v>
      </c>
      <c r="BK269">
        <v>2008</v>
      </c>
      <c r="BL269" t="s">
        <v>109</v>
      </c>
      <c r="BM269">
        <v>3</v>
      </c>
      <c r="BN269">
        <v>830</v>
      </c>
      <c r="BO269" t="s">
        <v>98</v>
      </c>
      <c r="BP269" t="s">
        <v>98</v>
      </c>
      <c r="BQ269" t="s">
        <v>105</v>
      </c>
      <c r="BR269">
        <v>0</v>
      </c>
      <c r="BS269">
        <v>24</v>
      </c>
      <c r="BT269">
        <v>0</v>
      </c>
      <c r="BU269">
        <v>0</v>
      </c>
      <c r="BV269">
        <v>0</v>
      </c>
      <c r="BW269">
        <v>0</v>
      </c>
      <c r="BX269" t="s">
        <v>83</v>
      </c>
      <c r="BY269" t="s">
        <v>83</v>
      </c>
      <c r="BZ269" t="s">
        <v>83</v>
      </c>
      <c r="CA269">
        <v>0</v>
      </c>
      <c r="CB269">
        <v>6</v>
      </c>
      <c r="CC269">
        <v>2008</v>
      </c>
      <c r="CD269" t="s">
        <v>208</v>
      </c>
      <c r="CE269" t="s">
        <v>159</v>
      </c>
      <c r="CF269" s="8">
        <v>235128</v>
      </c>
      <c r="CG269" s="8">
        <f>RawData[[#This Row],[SalePrice]]/RawData[[#This Row],[TotalSF Rounded]]</f>
        <v>73.477500000000006</v>
      </c>
      <c r="CH269" s="8">
        <f>ROUND(RawData[[#This Row],[$/sqft]],-1)</f>
        <v>70</v>
      </c>
    </row>
    <row r="270" spans="1:86" x14ac:dyDescent="0.2">
      <c r="A270">
        <v>1169</v>
      </c>
      <c r="B270">
        <v>70</v>
      </c>
      <c r="C270" t="s">
        <v>81</v>
      </c>
      <c r="D270">
        <v>120</v>
      </c>
      <c r="E270">
        <v>13728</v>
      </c>
      <c r="F270" s="19">
        <f>ROUND((RawData[[#This Row],[LotArea]]/43560), 2)</f>
        <v>0.32</v>
      </c>
      <c r="G270" t="s">
        <v>82</v>
      </c>
      <c r="H270" t="s">
        <v>83</v>
      </c>
      <c r="I270" t="s">
        <v>84</v>
      </c>
      <c r="J270" t="s">
        <v>85</v>
      </c>
      <c r="K270" t="s">
        <v>86</v>
      </c>
      <c r="L270" t="s">
        <v>122</v>
      </c>
      <c r="M270" t="s">
        <v>88</v>
      </c>
      <c r="N270" t="s">
        <v>185</v>
      </c>
      <c r="O270" t="s">
        <v>90</v>
      </c>
      <c r="P270" t="s">
        <v>90</v>
      </c>
      <c r="Q270" t="s">
        <v>91</v>
      </c>
      <c r="R270" t="s">
        <v>92</v>
      </c>
      <c r="S270">
        <v>6</v>
      </c>
      <c r="T270">
        <v>7</v>
      </c>
      <c r="U270">
        <v>1935</v>
      </c>
      <c r="V27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270">
        <v>1986</v>
      </c>
      <c r="X270" t="s">
        <v>152</v>
      </c>
      <c r="Y270" t="s">
        <v>94</v>
      </c>
      <c r="Z270" t="s">
        <v>203</v>
      </c>
      <c r="AA270" t="s">
        <v>203</v>
      </c>
      <c r="AB270" t="s">
        <v>117</v>
      </c>
      <c r="AC270">
        <v>0</v>
      </c>
      <c r="AD270" t="s">
        <v>98</v>
      </c>
      <c r="AE270" t="s">
        <v>98</v>
      </c>
      <c r="AF270" t="s">
        <v>118</v>
      </c>
      <c r="AG270" t="s">
        <v>98</v>
      </c>
      <c r="AH270" t="s">
        <v>98</v>
      </c>
      <c r="AI270" t="s">
        <v>100</v>
      </c>
      <c r="AJ270" t="s">
        <v>153</v>
      </c>
      <c r="AK270">
        <v>626</v>
      </c>
      <c r="AL270" t="s">
        <v>102</v>
      </c>
      <c r="AM270">
        <v>0</v>
      </c>
      <c r="AN270">
        <v>501</v>
      </c>
      <c r="AO270">
        <v>1127</v>
      </c>
      <c r="AP270" t="s">
        <v>103</v>
      </c>
      <c r="AQ270" t="s">
        <v>104</v>
      </c>
      <c r="AR270" t="s">
        <v>105</v>
      </c>
      <c r="AS270" t="s">
        <v>106</v>
      </c>
      <c r="AT270">
        <v>1236</v>
      </c>
      <c r="AU270">
        <v>872</v>
      </c>
      <c r="AV270">
        <v>0</v>
      </c>
      <c r="AW270">
        <f>ROUND(SUM(RawData[[#This Row],[TotalBsmtSF]],RawData[[#This Row],[1stFlrSF]],RawData[[#This Row],[2ndFlrSF]]),-2)</f>
        <v>3200</v>
      </c>
      <c r="AX270">
        <v>2108</v>
      </c>
      <c r="AY270">
        <v>0</v>
      </c>
      <c r="AZ270">
        <v>0</v>
      </c>
      <c r="BA270">
        <v>2</v>
      </c>
      <c r="BB270">
        <v>0</v>
      </c>
      <c r="BC270">
        <v>4</v>
      </c>
      <c r="BD270">
        <v>1</v>
      </c>
      <c r="BE270" t="s">
        <v>97</v>
      </c>
      <c r="BF270">
        <v>7</v>
      </c>
      <c r="BG270" t="s">
        <v>107</v>
      </c>
      <c r="BH270">
        <v>2</v>
      </c>
      <c r="BI270" t="s">
        <v>98</v>
      </c>
      <c r="BJ270" t="s">
        <v>209</v>
      </c>
      <c r="BK270">
        <v>1935</v>
      </c>
      <c r="BL270" t="s">
        <v>102</v>
      </c>
      <c r="BM270">
        <v>2</v>
      </c>
      <c r="BN270">
        <v>540</v>
      </c>
      <c r="BO270" t="s">
        <v>98</v>
      </c>
      <c r="BP270" t="s">
        <v>98</v>
      </c>
      <c r="BQ270" t="s">
        <v>105</v>
      </c>
      <c r="BR270">
        <v>0</v>
      </c>
      <c r="BS270">
        <v>0</v>
      </c>
      <c r="BT270">
        <v>0</v>
      </c>
      <c r="BU270">
        <v>0</v>
      </c>
      <c r="BV270">
        <v>90</v>
      </c>
      <c r="BW270">
        <v>0</v>
      </c>
      <c r="BX270" t="s">
        <v>83</v>
      </c>
      <c r="BY270" t="s">
        <v>83</v>
      </c>
      <c r="BZ270" t="s">
        <v>83</v>
      </c>
      <c r="CA270">
        <v>0</v>
      </c>
      <c r="CB270">
        <v>7</v>
      </c>
      <c r="CC270">
        <v>2008</v>
      </c>
      <c r="CD270" t="s">
        <v>110</v>
      </c>
      <c r="CE270" t="s">
        <v>111</v>
      </c>
      <c r="CF270" s="8">
        <v>235000</v>
      </c>
      <c r="CG270" s="8">
        <f>RawData[[#This Row],[SalePrice]]/RawData[[#This Row],[TotalSF Rounded]]</f>
        <v>73.4375</v>
      </c>
      <c r="CH270" s="8">
        <f>ROUND(RawData[[#This Row],[$/sqft]],-1)</f>
        <v>70</v>
      </c>
    </row>
    <row r="271" spans="1:86" x14ac:dyDescent="0.2">
      <c r="A271">
        <v>154</v>
      </c>
      <c r="B271">
        <v>20</v>
      </c>
      <c r="C271" t="s">
        <v>81</v>
      </c>
      <c r="D271" t="s">
        <v>83</v>
      </c>
      <c r="E271">
        <v>13500</v>
      </c>
      <c r="F271" s="19">
        <f>ROUND((RawData[[#This Row],[LotArea]]/43560), 2)</f>
        <v>0.31</v>
      </c>
      <c r="G271" t="s">
        <v>82</v>
      </c>
      <c r="H271" t="s">
        <v>83</v>
      </c>
      <c r="I271" t="s">
        <v>84</v>
      </c>
      <c r="J271" t="s">
        <v>85</v>
      </c>
      <c r="K271" t="s">
        <v>86</v>
      </c>
      <c r="L271" t="s">
        <v>87</v>
      </c>
      <c r="M271" t="s">
        <v>88</v>
      </c>
      <c r="N271" t="s">
        <v>205</v>
      </c>
      <c r="O271" t="s">
        <v>90</v>
      </c>
      <c r="P271" t="s">
        <v>90</v>
      </c>
      <c r="Q271" t="s">
        <v>91</v>
      </c>
      <c r="R271" t="s">
        <v>115</v>
      </c>
      <c r="S271">
        <v>6</v>
      </c>
      <c r="T271">
        <v>7</v>
      </c>
      <c r="U271">
        <v>1960</v>
      </c>
      <c r="V27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271">
        <v>1975</v>
      </c>
      <c r="X271" t="s">
        <v>214</v>
      </c>
      <c r="Y271" t="s">
        <v>94</v>
      </c>
      <c r="Z271" t="s">
        <v>96</v>
      </c>
      <c r="AA271" t="s">
        <v>161</v>
      </c>
      <c r="AB271" t="s">
        <v>117</v>
      </c>
      <c r="AC271">
        <v>0</v>
      </c>
      <c r="AD271" t="s">
        <v>98</v>
      </c>
      <c r="AE271" t="s">
        <v>98</v>
      </c>
      <c r="AF271" t="s">
        <v>118</v>
      </c>
      <c r="AG271" t="s">
        <v>97</v>
      </c>
      <c r="AH271" t="s">
        <v>98</v>
      </c>
      <c r="AI271" t="s">
        <v>97</v>
      </c>
      <c r="AJ271" t="s">
        <v>141</v>
      </c>
      <c r="AK271">
        <v>429</v>
      </c>
      <c r="AL271" t="s">
        <v>119</v>
      </c>
      <c r="AM271">
        <v>1080</v>
      </c>
      <c r="AN271">
        <v>93</v>
      </c>
      <c r="AO271">
        <v>1602</v>
      </c>
      <c r="AP271" t="s">
        <v>103</v>
      </c>
      <c r="AQ271" t="s">
        <v>97</v>
      </c>
      <c r="AR271" t="s">
        <v>105</v>
      </c>
      <c r="AS271" t="s">
        <v>106</v>
      </c>
      <c r="AT271">
        <v>1252</v>
      </c>
      <c r="AU271">
        <v>0</v>
      </c>
      <c r="AV271">
        <v>0</v>
      </c>
      <c r="AW271">
        <f>ROUND(SUM(RawData[[#This Row],[TotalBsmtSF]],RawData[[#This Row],[1stFlrSF]],RawData[[#This Row],[2ndFlrSF]]),-2)</f>
        <v>2900</v>
      </c>
      <c r="AX271">
        <v>1252</v>
      </c>
      <c r="AY271">
        <v>1</v>
      </c>
      <c r="AZ271">
        <v>0</v>
      </c>
      <c r="BA271">
        <v>1</v>
      </c>
      <c r="BB271">
        <v>0</v>
      </c>
      <c r="BC271">
        <v>1</v>
      </c>
      <c r="BD271">
        <v>1</v>
      </c>
      <c r="BE271" t="s">
        <v>98</v>
      </c>
      <c r="BF271">
        <v>4</v>
      </c>
      <c r="BG271" t="s">
        <v>107</v>
      </c>
      <c r="BH271">
        <v>1</v>
      </c>
      <c r="BI271" t="s">
        <v>97</v>
      </c>
      <c r="BJ271" t="s">
        <v>108</v>
      </c>
      <c r="BK271">
        <v>1960</v>
      </c>
      <c r="BL271" t="s">
        <v>109</v>
      </c>
      <c r="BM271">
        <v>2</v>
      </c>
      <c r="BN271">
        <v>564</v>
      </c>
      <c r="BO271" t="s">
        <v>98</v>
      </c>
      <c r="BP271" t="s">
        <v>98</v>
      </c>
      <c r="BQ271" t="s">
        <v>105</v>
      </c>
      <c r="BR271">
        <v>409</v>
      </c>
      <c r="BS271">
        <v>0</v>
      </c>
      <c r="BT271">
        <v>0</v>
      </c>
      <c r="BU271">
        <v>0</v>
      </c>
      <c r="BV271">
        <v>0</v>
      </c>
      <c r="BW271">
        <v>0</v>
      </c>
      <c r="BX271" t="s">
        <v>83</v>
      </c>
      <c r="BY271" t="s">
        <v>83</v>
      </c>
      <c r="BZ271" t="s">
        <v>83</v>
      </c>
      <c r="CA271">
        <v>0</v>
      </c>
      <c r="CB271">
        <v>3</v>
      </c>
      <c r="CC271">
        <v>2008</v>
      </c>
      <c r="CD271" t="s">
        <v>110</v>
      </c>
      <c r="CE271" t="s">
        <v>111</v>
      </c>
      <c r="CF271" s="8">
        <v>235000</v>
      </c>
      <c r="CG271" s="8">
        <f>RawData[[#This Row],[SalePrice]]/RawData[[#This Row],[TotalSF Rounded]]</f>
        <v>81.034482758620683</v>
      </c>
      <c r="CH271" s="8">
        <f>ROUND(RawData[[#This Row],[$/sqft]],-1)</f>
        <v>80</v>
      </c>
    </row>
    <row r="272" spans="1:86" x14ac:dyDescent="0.2">
      <c r="A272">
        <v>294</v>
      </c>
      <c r="B272">
        <v>60</v>
      </c>
      <c r="C272" t="s">
        <v>81</v>
      </c>
      <c r="D272" t="s">
        <v>83</v>
      </c>
      <c r="E272">
        <v>16659</v>
      </c>
      <c r="F272" s="19">
        <f>ROUND((RawData[[#This Row],[LotArea]]/43560), 2)</f>
        <v>0.38</v>
      </c>
      <c r="G272" t="s">
        <v>82</v>
      </c>
      <c r="H272" t="s">
        <v>83</v>
      </c>
      <c r="I272" t="s">
        <v>120</v>
      </c>
      <c r="J272" t="s">
        <v>85</v>
      </c>
      <c r="K272" t="s">
        <v>86</v>
      </c>
      <c r="L272" t="s">
        <v>122</v>
      </c>
      <c r="M272" t="s">
        <v>88</v>
      </c>
      <c r="N272" t="s">
        <v>138</v>
      </c>
      <c r="O272" t="s">
        <v>204</v>
      </c>
      <c r="P272" t="s">
        <v>90</v>
      </c>
      <c r="Q272" t="s">
        <v>91</v>
      </c>
      <c r="R272" t="s">
        <v>92</v>
      </c>
      <c r="S272">
        <v>7</v>
      </c>
      <c r="T272">
        <v>7</v>
      </c>
      <c r="U272">
        <v>1977</v>
      </c>
      <c r="V27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272">
        <v>1994</v>
      </c>
      <c r="X272" t="s">
        <v>93</v>
      </c>
      <c r="Y272" t="s">
        <v>94</v>
      </c>
      <c r="Z272" t="s">
        <v>161</v>
      </c>
      <c r="AA272" t="s">
        <v>161</v>
      </c>
      <c r="AB272" t="s">
        <v>96</v>
      </c>
      <c r="AC272">
        <v>34</v>
      </c>
      <c r="AD272" t="s">
        <v>98</v>
      </c>
      <c r="AE272" t="s">
        <v>98</v>
      </c>
      <c r="AF272" t="s">
        <v>118</v>
      </c>
      <c r="AG272" t="s">
        <v>98</v>
      </c>
      <c r="AH272" t="s">
        <v>98</v>
      </c>
      <c r="AI272" t="s">
        <v>100</v>
      </c>
      <c r="AJ272" t="s">
        <v>119</v>
      </c>
      <c r="AK272">
        <v>795</v>
      </c>
      <c r="AL272" t="s">
        <v>102</v>
      </c>
      <c r="AM272">
        <v>0</v>
      </c>
      <c r="AN272">
        <v>0</v>
      </c>
      <c r="AO272">
        <v>795</v>
      </c>
      <c r="AP272" t="s">
        <v>103</v>
      </c>
      <c r="AQ272" t="s">
        <v>147</v>
      </c>
      <c r="AR272" t="s">
        <v>105</v>
      </c>
      <c r="AS272" t="s">
        <v>106</v>
      </c>
      <c r="AT272">
        <v>1468</v>
      </c>
      <c r="AU272">
        <v>795</v>
      </c>
      <c r="AV272">
        <v>0</v>
      </c>
      <c r="AW272">
        <f>ROUND(SUM(RawData[[#This Row],[TotalBsmtSF]],RawData[[#This Row],[1stFlrSF]],RawData[[#This Row],[2ndFlrSF]]),-2)</f>
        <v>3100</v>
      </c>
      <c r="AX272">
        <v>2263</v>
      </c>
      <c r="AY272">
        <v>1</v>
      </c>
      <c r="AZ272">
        <v>0</v>
      </c>
      <c r="BA272">
        <v>2</v>
      </c>
      <c r="BB272">
        <v>1</v>
      </c>
      <c r="BC272">
        <v>3</v>
      </c>
      <c r="BD272">
        <v>1</v>
      </c>
      <c r="BE272" t="s">
        <v>97</v>
      </c>
      <c r="BF272">
        <v>9</v>
      </c>
      <c r="BG272" t="s">
        <v>107</v>
      </c>
      <c r="BH272">
        <v>1</v>
      </c>
      <c r="BI272" t="s">
        <v>98</v>
      </c>
      <c r="BJ272" t="s">
        <v>108</v>
      </c>
      <c r="BK272">
        <v>1977</v>
      </c>
      <c r="BL272" t="s">
        <v>157</v>
      </c>
      <c r="BM272">
        <v>2</v>
      </c>
      <c r="BN272">
        <v>539</v>
      </c>
      <c r="BO272" t="s">
        <v>98</v>
      </c>
      <c r="BP272" t="s">
        <v>98</v>
      </c>
      <c r="BQ272" t="s">
        <v>105</v>
      </c>
      <c r="BR272">
        <v>0</v>
      </c>
      <c r="BS272">
        <v>250</v>
      </c>
      <c r="BT272">
        <v>0</v>
      </c>
      <c r="BU272">
        <v>0</v>
      </c>
      <c r="BV272">
        <v>0</v>
      </c>
      <c r="BW272">
        <v>0</v>
      </c>
      <c r="BX272" t="s">
        <v>83</v>
      </c>
      <c r="BY272" t="s">
        <v>83</v>
      </c>
      <c r="BZ272" t="s">
        <v>83</v>
      </c>
      <c r="CA272">
        <v>0</v>
      </c>
      <c r="CB272">
        <v>3</v>
      </c>
      <c r="CC272">
        <v>2006</v>
      </c>
      <c r="CD272" t="s">
        <v>110</v>
      </c>
      <c r="CE272" t="s">
        <v>111</v>
      </c>
      <c r="CF272" s="8">
        <v>235000</v>
      </c>
      <c r="CG272" s="8">
        <f>RawData[[#This Row],[SalePrice]]/RawData[[#This Row],[TotalSF Rounded]]</f>
        <v>75.806451612903231</v>
      </c>
      <c r="CH272" s="8">
        <f>ROUND(RawData[[#This Row],[$/sqft]],-1)</f>
        <v>80</v>
      </c>
    </row>
    <row r="273" spans="1:86" x14ac:dyDescent="0.2">
      <c r="A273">
        <v>1391</v>
      </c>
      <c r="B273">
        <v>20</v>
      </c>
      <c r="C273" t="s">
        <v>81</v>
      </c>
      <c r="D273">
        <v>70</v>
      </c>
      <c r="E273">
        <v>9100</v>
      </c>
      <c r="F273" s="19">
        <f>ROUND((RawData[[#This Row],[LotArea]]/43560), 2)</f>
        <v>0.21</v>
      </c>
      <c r="G273" t="s">
        <v>82</v>
      </c>
      <c r="H273" t="s">
        <v>83</v>
      </c>
      <c r="I273" t="s">
        <v>84</v>
      </c>
      <c r="J273" t="s">
        <v>85</v>
      </c>
      <c r="K273" t="s">
        <v>86</v>
      </c>
      <c r="L273" t="s">
        <v>87</v>
      </c>
      <c r="M273" t="s">
        <v>88</v>
      </c>
      <c r="N273" t="s">
        <v>89</v>
      </c>
      <c r="O273" t="s">
        <v>90</v>
      </c>
      <c r="P273" t="s">
        <v>90</v>
      </c>
      <c r="Q273" t="s">
        <v>91</v>
      </c>
      <c r="R273" t="s">
        <v>115</v>
      </c>
      <c r="S273">
        <v>7</v>
      </c>
      <c r="T273">
        <v>5</v>
      </c>
      <c r="U273">
        <v>2000</v>
      </c>
      <c r="V27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73">
        <v>2000</v>
      </c>
      <c r="X273" t="s">
        <v>93</v>
      </c>
      <c r="Y273" t="s">
        <v>94</v>
      </c>
      <c r="Z273" t="s">
        <v>95</v>
      </c>
      <c r="AA273" t="s">
        <v>95</v>
      </c>
      <c r="AB273" t="s">
        <v>96</v>
      </c>
      <c r="AC273">
        <v>244</v>
      </c>
      <c r="AD273" t="s">
        <v>97</v>
      </c>
      <c r="AE273" t="s">
        <v>98</v>
      </c>
      <c r="AF273" t="s">
        <v>99</v>
      </c>
      <c r="AG273" t="s">
        <v>97</v>
      </c>
      <c r="AH273" t="s">
        <v>98</v>
      </c>
      <c r="AI273" t="s">
        <v>130</v>
      </c>
      <c r="AJ273" t="s">
        <v>101</v>
      </c>
      <c r="AK273">
        <v>1400</v>
      </c>
      <c r="AL273" t="s">
        <v>102</v>
      </c>
      <c r="AM273">
        <v>0</v>
      </c>
      <c r="AN273">
        <v>125</v>
      </c>
      <c r="AO273">
        <v>1525</v>
      </c>
      <c r="AP273" t="s">
        <v>103</v>
      </c>
      <c r="AQ273" t="s">
        <v>104</v>
      </c>
      <c r="AR273" t="s">
        <v>105</v>
      </c>
      <c r="AS273" t="s">
        <v>106</v>
      </c>
      <c r="AT273">
        <v>1525</v>
      </c>
      <c r="AU273">
        <v>0</v>
      </c>
      <c r="AV273">
        <v>0</v>
      </c>
      <c r="AW273">
        <f>ROUND(SUM(RawData[[#This Row],[TotalBsmtSF]],RawData[[#This Row],[1stFlrSF]],RawData[[#This Row],[2ndFlrSF]]),-2)</f>
        <v>3100</v>
      </c>
      <c r="AX273">
        <v>1525</v>
      </c>
      <c r="AY273">
        <v>1</v>
      </c>
      <c r="AZ273">
        <v>0</v>
      </c>
      <c r="BA273">
        <v>2</v>
      </c>
      <c r="BB273">
        <v>0</v>
      </c>
      <c r="BC273">
        <v>3</v>
      </c>
      <c r="BD273">
        <v>1</v>
      </c>
      <c r="BE273" t="s">
        <v>97</v>
      </c>
      <c r="BF273">
        <v>6</v>
      </c>
      <c r="BG273" t="s">
        <v>107</v>
      </c>
      <c r="BH273">
        <v>0</v>
      </c>
      <c r="BI273" t="s">
        <v>83</v>
      </c>
      <c r="BJ273" t="s">
        <v>108</v>
      </c>
      <c r="BK273">
        <v>2000</v>
      </c>
      <c r="BL273" t="s">
        <v>109</v>
      </c>
      <c r="BM273">
        <v>2</v>
      </c>
      <c r="BN273">
        <v>541</v>
      </c>
      <c r="BO273" t="s">
        <v>98</v>
      </c>
      <c r="BP273" t="s">
        <v>98</v>
      </c>
      <c r="BQ273" t="s">
        <v>105</v>
      </c>
      <c r="BR273">
        <v>219</v>
      </c>
      <c r="BS273">
        <v>36</v>
      </c>
      <c r="BT273">
        <v>0</v>
      </c>
      <c r="BU273">
        <v>0</v>
      </c>
      <c r="BV273">
        <v>0</v>
      </c>
      <c r="BW273">
        <v>0</v>
      </c>
      <c r="BX273" t="s">
        <v>83</v>
      </c>
      <c r="BY273" t="s">
        <v>83</v>
      </c>
      <c r="BZ273" t="s">
        <v>83</v>
      </c>
      <c r="CA273">
        <v>0</v>
      </c>
      <c r="CB273">
        <v>9</v>
      </c>
      <c r="CC273">
        <v>2006</v>
      </c>
      <c r="CD273" t="s">
        <v>110</v>
      </c>
      <c r="CE273" t="s">
        <v>111</v>
      </c>
      <c r="CF273" s="8">
        <v>235000</v>
      </c>
      <c r="CG273" s="8">
        <f>RawData[[#This Row],[SalePrice]]/RawData[[#This Row],[TotalSF Rounded]]</f>
        <v>75.806451612903231</v>
      </c>
      <c r="CH273" s="8">
        <f>ROUND(RawData[[#This Row],[$/sqft]],-1)</f>
        <v>80</v>
      </c>
    </row>
    <row r="274" spans="1:86" x14ac:dyDescent="0.2">
      <c r="A274">
        <v>1355</v>
      </c>
      <c r="B274">
        <v>60</v>
      </c>
      <c r="C274" t="s">
        <v>81</v>
      </c>
      <c r="D274" t="s">
        <v>83</v>
      </c>
      <c r="E274">
        <v>10316</v>
      </c>
      <c r="F274" s="19">
        <f>ROUND((RawData[[#This Row],[LotArea]]/43560), 2)</f>
        <v>0.24</v>
      </c>
      <c r="G274" t="s">
        <v>82</v>
      </c>
      <c r="H274" t="s">
        <v>83</v>
      </c>
      <c r="I274" t="s">
        <v>120</v>
      </c>
      <c r="J274" t="s">
        <v>85</v>
      </c>
      <c r="K274" t="s">
        <v>86</v>
      </c>
      <c r="L274" t="s">
        <v>87</v>
      </c>
      <c r="M274" t="s">
        <v>88</v>
      </c>
      <c r="N274" t="s">
        <v>89</v>
      </c>
      <c r="O274" t="s">
        <v>90</v>
      </c>
      <c r="P274" t="s">
        <v>90</v>
      </c>
      <c r="Q274" t="s">
        <v>91</v>
      </c>
      <c r="R274" t="s">
        <v>92</v>
      </c>
      <c r="S274">
        <v>7</v>
      </c>
      <c r="T274">
        <v>5</v>
      </c>
      <c r="U274">
        <v>2000</v>
      </c>
      <c r="V27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74">
        <v>2000</v>
      </c>
      <c r="X274" t="s">
        <v>93</v>
      </c>
      <c r="Y274" t="s">
        <v>94</v>
      </c>
      <c r="Z274" t="s">
        <v>95</v>
      </c>
      <c r="AA274" t="s">
        <v>95</v>
      </c>
      <c r="AB274" t="s">
        <v>117</v>
      </c>
      <c r="AC274">
        <v>0</v>
      </c>
      <c r="AD274" t="s">
        <v>97</v>
      </c>
      <c r="AE274" t="s">
        <v>98</v>
      </c>
      <c r="AF274" t="s">
        <v>99</v>
      </c>
      <c r="AG274" t="s">
        <v>97</v>
      </c>
      <c r="AH274" t="s">
        <v>98</v>
      </c>
      <c r="AI274" t="s">
        <v>100</v>
      </c>
      <c r="AJ274" t="s">
        <v>101</v>
      </c>
      <c r="AK274">
        <v>735</v>
      </c>
      <c r="AL274" t="s">
        <v>102</v>
      </c>
      <c r="AM274">
        <v>0</v>
      </c>
      <c r="AN274">
        <v>257</v>
      </c>
      <c r="AO274">
        <v>992</v>
      </c>
      <c r="AP274" t="s">
        <v>103</v>
      </c>
      <c r="AQ274" t="s">
        <v>104</v>
      </c>
      <c r="AR274" t="s">
        <v>105</v>
      </c>
      <c r="AS274" t="s">
        <v>106</v>
      </c>
      <c r="AT274">
        <v>992</v>
      </c>
      <c r="AU274">
        <v>873</v>
      </c>
      <c r="AV274">
        <v>0</v>
      </c>
      <c r="AW274">
        <f>ROUND(SUM(RawData[[#This Row],[TotalBsmtSF]],RawData[[#This Row],[1stFlrSF]],RawData[[#This Row],[2ndFlrSF]]),-2)</f>
        <v>2900</v>
      </c>
      <c r="AX274">
        <v>1865</v>
      </c>
      <c r="AY274">
        <v>1</v>
      </c>
      <c r="AZ274">
        <v>0</v>
      </c>
      <c r="BA274">
        <v>2</v>
      </c>
      <c r="BB274">
        <v>1</v>
      </c>
      <c r="BC274">
        <v>3</v>
      </c>
      <c r="BD274">
        <v>1</v>
      </c>
      <c r="BE274" t="s">
        <v>97</v>
      </c>
      <c r="BF274">
        <v>7</v>
      </c>
      <c r="BG274" t="s">
        <v>107</v>
      </c>
      <c r="BH274">
        <v>1</v>
      </c>
      <c r="BI274" t="s">
        <v>98</v>
      </c>
      <c r="BJ274" t="s">
        <v>108</v>
      </c>
      <c r="BK274">
        <v>2000</v>
      </c>
      <c r="BL274" t="s">
        <v>109</v>
      </c>
      <c r="BM274">
        <v>3</v>
      </c>
      <c r="BN274">
        <v>839</v>
      </c>
      <c r="BO274" t="s">
        <v>98</v>
      </c>
      <c r="BP274" t="s">
        <v>98</v>
      </c>
      <c r="BQ274" t="s">
        <v>105</v>
      </c>
      <c r="BR274">
        <v>0</v>
      </c>
      <c r="BS274">
        <v>184</v>
      </c>
      <c r="BT274">
        <v>0</v>
      </c>
      <c r="BU274">
        <v>0</v>
      </c>
      <c r="BV274">
        <v>0</v>
      </c>
      <c r="BW274">
        <v>0</v>
      </c>
      <c r="BX274" t="s">
        <v>83</v>
      </c>
      <c r="BY274" t="s">
        <v>83</v>
      </c>
      <c r="BZ274" t="s">
        <v>83</v>
      </c>
      <c r="CA274">
        <v>0</v>
      </c>
      <c r="CB274">
        <v>6</v>
      </c>
      <c r="CC274">
        <v>2008</v>
      </c>
      <c r="CD274" t="s">
        <v>110</v>
      </c>
      <c r="CE274" t="s">
        <v>111</v>
      </c>
      <c r="CF274" s="8">
        <v>235000</v>
      </c>
      <c r="CG274" s="8">
        <f>RawData[[#This Row],[SalePrice]]/RawData[[#This Row],[TotalSF Rounded]]</f>
        <v>81.034482758620683</v>
      </c>
      <c r="CH274" s="8">
        <f>ROUND(RawData[[#This Row],[$/sqft]],-1)</f>
        <v>80</v>
      </c>
    </row>
    <row r="275" spans="1:86" x14ac:dyDescent="0.2">
      <c r="A275">
        <v>252</v>
      </c>
      <c r="B275">
        <v>120</v>
      </c>
      <c r="C275" t="s">
        <v>142</v>
      </c>
      <c r="D275">
        <v>44</v>
      </c>
      <c r="E275">
        <v>4750</v>
      </c>
      <c r="F275" s="19">
        <f>ROUND((RawData[[#This Row],[LotArea]]/43560), 2)</f>
        <v>0.11</v>
      </c>
      <c r="G275" t="s">
        <v>82</v>
      </c>
      <c r="H275" t="s">
        <v>83</v>
      </c>
      <c r="I275" t="s">
        <v>120</v>
      </c>
      <c r="J275" t="s">
        <v>199</v>
      </c>
      <c r="K275" t="s">
        <v>86</v>
      </c>
      <c r="L275" t="s">
        <v>87</v>
      </c>
      <c r="M275" t="s">
        <v>194</v>
      </c>
      <c r="N275" t="s">
        <v>123</v>
      </c>
      <c r="O275" t="s">
        <v>90</v>
      </c>
      <c r="P275" t="s">
        <v>90</v>
      </c>
      <c r="Q275" t="s">
        <v>179</v>
      </c>
      <c r="R275" t="s">
        <v>115</v>
      </c>
      <c r="S275">
        <v>8</v>
      </c>
      <c r="T275">
        <v>5</v>
      </c>
      <c r="U275">
        <v>2006</v>
      </c>
      <c r="V27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75">
        <v>2007</v>
      </c>
      <c r="X275" t="s">
        <v>152</v>
      </c>
      <c r="Y275" t="s">
        <v>94</v>
      </c>
      <c r="Z275" t="s">
        <v>95</v>
      </c>
      <c r="AA275" t="s">
        <v>95</v>
      </c>
      <c r="AB275" t="s">
        <v>137</v>
      </c>
      <c r="AC275">
        <v>481</v>
      </c>
      <c r="AD275" t="s">
        <v>97</v>
      </c>
      <c r="AE275" t="s">
        <v>98</v>
      </c>
      <c r="AF275" t="s">
        <v>99</v>
      </c>
      <c r="AG275" t="s">
        <v>97</v>
      </c>
      <c r="AH275" t="s">
        <v>98</v>
      </c>
      <c r="AI275" t="s">
        <v>97</v>
      </c>
      <c r="AJ275" t="s">
        <v>101</v>
      </c>
      <c r="AK275">
        <v>1573</v>
      </c>
      <c r="AL275" t="s">
        <v>102</v>
      </c>
      <c r="AM275">
        <v>0</v>
      </c>
      <c r="AN275">
        <v>0</v>
      </c>
      <c r="AO275">
        <v>1573</v>
      </c>
      <c r="AP275" t="s">
        <v>103</v>
      </c>
      <c r="AQ275" t="s">
        <v>104</v>
      </c>
      <c r="AR275" t="s">
        <v>105</v>
      </c>
      <c r="AS275" t="s">
        <v>106</v>
      </c>
      <c r="AT275">
        <v>1625</v>
      </c>
      <c r="AU275">
        <v>0</v>
      </c>
      <c r="AV275">
        <v>0</v>
      </c>
      <c r="AW275">
        <f>ROUND(SUM(RawData[[#This Row],[TotalBsmtSF]],RawData[[#This Row],[1stFlrSF]],RawData[[#This Row],[2ndFlrSF]]),-2)</f>
        <v>3200</v>
      </c>
      <c r="AX275">
        <v>1625</v>
      </c>
      <c r="AY275">
        <v>1</v>
      </c>
      <c r="AZ275">
        <v>1</v>
      </c>
      <c r="BA275">
        <v>2</v>
      </c>
      <c r="BB275">
        <v>0</v>
      </c>
      <c r="BC275">
        <v>2</v>
      </c>
      <c r="BD275">
        <v>1</v>
      </c>
      <c r="BE275" t="s">
        <v>97</v>
      </c>
      <c r="BF275">
        <v>5</v>
      </c>
      <c r="BG275" t="s">
        <v>107</v>
      </c>
      <c r="BH275">
        <v>1</v>
      </c>
      <c r="BI275" t="s">
        <v>97</v>
      </c>
      <c r="BJ275" t="s">
        <v>108</v>
      </c>
      <c r="BK275">
        <v>2006</v>
      </c>
      <c r="BL275" t="s">
        <v>157</v>
      </c>
      <c r="BM275">
        <v>2</v>
      </c>
      <c r="BN275">
        <v>538</v>
      </c>
      <c r="BO275" t="s">
        <v>98</v>
      </c>
      <c r="BP275" t="s">
        <v>98</v>
      </c>
      <c r="BQ275" t="s">
        <v>105</v>
      </c>
      <c r="BR275">
        <v>123</v>
      </c>
      <c r="BS275">
        <v>0</v>
      </c>
      <c r="BT275">
        <v>0</v>
      </c>
      <c r="BU275">
        <v>0</v>
      </c>
      <c r="BV275">
        <v>153</v>
      </c>
      <c r="BW275">
        <v>0</v>
      </c>
      <c r="BX275" t="s">
        <v>83</v>
      </c>
      <c r="BY275" t="s">
        <v>83</v>
      </c>
      <c r="BZ275" t="s">
        <v>83</v>
      </c>
      <c r="CA275">
        <v>0</v>
      </c>
      <c r="CB275">
        <v>12</v>
      </c>
      <c r="CC275">
        <v>2007</v>
      </c>
      <c r="CD275" t="s">
        <v>110</v>
      </c>
      <c r="CE275" t="s">
        <v>219</v>
      </c>
      <c r="CF275" s="8">
        <v>235000</v>
      </c>
      <c r="CG275" s="8">
        <f>RawData[[#This Row],[SalePrice]]/RawData[[#This Row],[TotalSF Rounded]]</f>
        <v>73.4375</v>
      </c>
      <c r="CH275" s="8">
        <f>ROUND(RawData[[#This Row],[$/sqft]],-1)</f>
        <v>70</v>
      </c>
    </row>
    <row r="276" spans="1:86" x14ac:dyDescent="0.2">
      <c r="A276">
        <v>520</v>
      </c>
      <c r="B276">
        <v>70</v>
      </c>
      <c r="C276" t="s">
        <v>81</v>
      </c>
      <c r="D276">
        <v>53</v>
      </c>
      <c r="E276">
        <v>10918</v>
      </c>
      <c r="F276" s="19">
        <f>ROUND((RawData[[#This Row],[LotArea]]/43560), 2)</f>
        <v>0.25</v>
      </c>
      <c r="G276" t="s">
        <v>82</v>
      </c>
      <c r="H276" t="s">
        <v>83</v>
      </c>
      <c r="I276" t="s">
        <v>84</v>
      </c>
      <c r="J276" t="s">
        <v>85</v>
      </c>
      <c r="K276" t="s">
        <v>86</v>
      </c>
      <c r="L276" t="s">
        <v>87</v>
      </c>
      <c r="M276" t="s">
        <v>88</v>
      </c>
      <c r="N276" t="s">
        <v>123</v>
      </c>
      <c r="O276" t="s">
        <v>90</v>
      </c>
      <c r="P276" t="s">
        <v>90</v>
      </c>
      <c r="Q276" t="s">
        <v>91</v>
      </c>
      <c r="R276" t="s">
        <v>92</v>
      </c>
      <c r="S276">
        <v>7</v>
      </c>
      <c r="T276">
        <v>9</v>
      </c>
      <c r="U276">
        <v>1926</v>
      </c>
      <c r="V27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276">
        <v>2004</v>
      </c>
      <c r="X276" t="s">
        <v>184</v>
      </c>
      <c r="Y276" t="s">
        <v>94</v>
      </c>
      <c r="Z276" t="s">
        <v>116</v>
      </c>
      <c r="AA276" t="s">
        <v>116</v>
      </c>
      <c r="AB276" t="s">
        <v>117</v>
      </c>
      <c r="AC276">
        <v>0</v>
      </c>
      <c r="AD276" t="s">
        <v>97</v>
      </c>
      <c r="AE276" t="s">
        <v>98</v>
      </c>
      <c r="AF276" t="s">
        <v>126</v>
      </c>
      <c r="AG276" t="s">
        <v>97</v>
      </c>
      <c r="AH276" t="s">
        <v>98</v>
      </c>
      <c r="AI276" t="s">
        <v>100</v>
      </c>
      <c r="AJ276" t="s">
        <v>102</v>
      </c>
      <c r="AK276">
        <v>0</v>
      </c>
      <c r="AL276" t="s">
        <v>102</v>
      </c>
      <c r="AM276">
        <v>0</v>
      </c>
      <c r="AN276">
        <v>1276</v>
      </c>
      <c r="AO276">
        <v>1276</v>
      </c>
      <c r="AP276" t="s">
        <v>103</v>
      </c>
      <c r="AQ276" t="s">
        <v>104</v>
      </c>
      <c r="AR276" t="s">
        <v>105</v>
      </c>
      <c r="AS276" t="s">
        <v>106</v>
      </c>
      <c r="AT276">
        <v>1276</v>
      </c>
      <c r="AU276">
        <v>804</v>
      </c>
      <c r="AV276">
        <v>0</v>
      </c>
      <c r="AW276">
        <f>ROUND(SUM(RawData[[#This Row],[TotalBsmtSF]],RawData[[#This Row],[1stFlrSF]],RawData[[#This Row],[2ndFlrSF]]),-2)</f>
        <v>3400</v>
      </c>
      <c r="AX276">
        <v>2080</v>
      </c>
      <c r="AY276">
        <v>0</v>
      </c>
      <c r="AZ276">
        <v>0</v>
      </c>
      <c r="BA276">
        <v>1</v>
      </c>
      <c r="BB276">
        <v>1</v>
      </c>
      <c r="BC276">
        <v>3</v>
      </c>
      <c r="BD276">
        <v>1</v>
      </c>
      <c r="BE276" t="s">
        <v>97</v>
      </c>
      <c r="BF276">
        <v>9</v>
      </c>
      <c r="BG276" t="s">
        <v>107</v>
      </c>
      <c r="BH276">
        <v>2</v>
      </c>
      <c r="BI276" t="s">
        <v>97</v>
      </c>
      <c r="BJ276" t="s">
        <v>127</v>
      </c>
      <c r="BK276">
        <v>1926</v>
      </c>
      <c r="BL276" t="s">
        <v>102</v>
      </c>
      <c r="BM276">
        <v>1</v>
      </c>
      <c r="BN276">
        <v>282</v>
      </c>
      <c r="BO276" t="s">
        <v>98</v>
      </c>
      <c r="BP276" t="s">
        <v>98</v>
      </c>
      <c r="BQ276" t="s">
        <v>105</v>
      </c>
      <c r="BR276">
        <v>0</v>
      </c>
      <c r="BS276">
        <v>0</v>
      </c>
      <c r="BT276">
        <v>0</v>
      </c>
      <c r="BU276">
        <v>0</v>
      </c>
      <c r="BV276">
        <v>145</v>
      </c>
      <c r="BW276">
        <v>0</v>
      </c>
      <c r="BX276" t="s">
        <v>83</v>
      </c>
      <c r="BY276" t="s">
        <v>134</v>
      </c>
      <c r="BZ276" t="s">
        <v>83</v>
      </c>
      <c r="CA276">
        <v>0</v>
      </c>
      <c r="CB276">
        <v>6</v>
      </c>
      <c r="CC276">
        <v>2009</v>
      </c>
      <c r="CD276" t="s">
        <v>110</v>
      </c>
      <c r="CE276" t="s">
        <v>111</v>
      </c>
      <c r="CF276" s="8">
        <v>234000</v>
      </c>
      <c r="CG276" s="8">
        <f>RawData[[#This Row],[SalePrice]]/RawData[[#This Row],[TotalSF Rounded]]</f>
        <v>68.82352941176471</v>
      </c>
      <c r="CH276" s="8">
        <f>ROUND(RawData[[#This Row],[$/sqft]],-1)</f>
        <v>70</v>
      </c>
    </row>
    <row r="277" spans="1:86" x14ac:dyDescent="0.2">
      <c r="A277">
        <v>560</v>
      </c>
      <c r="B277">
        <v>120</v>
      </c>
      <c r="C277" t="s">
        <v>81</v>
      </c>
      <c r="D277" t="s">
        <v>83</v>
      </c>
      <c r="E277">
        <v>3196</v>
      </c>
      <c r="F277" s="19">
        <f>ROUND((RawData[[#This Row],[LotArea]]/43560), 2)</f>
        <v>7.0000000000000007E-2</v>
      </c>
      <c r="G277" t="s">
        <v>82</v>
      </c>
      <c r="H277" t="s">
        <v>83</v>
      </c>
      <c r="I277" t="s">
        <v>84</v>
      </c>
      <c r="J277" t="s">
        <v>85</v>
      </c>
      <c r="K277" t="s">
        <v>86</v>
      </c>
      <c r="L277" t="s">
        <v>87</v>
      </c>
      <c r="M277" t="s">
        <v>88</v>
      </c>
      <c r="N277" t="s">
        <v>227</v>
      </c>
      <c r="O277" t="s">
        <v>90</v>
      </c>
      <c r="P277" t="s">
        <v>90</v>
      </c>
      <c r="Q277" t="s">
        <v>179</v>
      </c>
      <c r="R277" t="s">
        <v>115</v>
      </c>
      <c r="S277">
        <v>7</v>
      </c>
      <c r="T277">
        <v>5</v>
      </c>
      <c r="U277">
        <v>2003</v>
      </c>
      <c r="V27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77">
        <v>2004</v>
      </c>
      <c r="X277" t="s">
        <v>93</v>
      </c>
      <c r="Y277" t="s">
        <v>94</v>
      </c>
      <c r="Z277" t="s">
        <v>95</v>
      </c>
      <c r="AA277" t="s">
        <v>95</v>
      </c>
      <c r="AB277" t="s">
        <v>96</v>
      </c>
      <c r="AC277">
        <v>18</v>
      </c>
      <c r="AD277" t="s">
        <v>97</v>
      </c>
      <c r="AE277" t="s">
        <v>98</v>
      </c>
      <c r="AF277" t="s">
        <v>99</v>
      </c>
      <c r="AG277" t="s">
        <v>97</v>
      </c>
      <c r="AH277" t="s">
        <v>98</v>
      </c>
      <c r="AI277" t="s">
        <v>97</v>
      </c>
      <c r="AJ277" t="s">
        <v>102</v>
      </c>
      <c r="AK277">
        <v>0</v>
      </c>
      <c r="AL277" t="s">
        <v>102</v>
      </c>
      <c r="AM277">
        <v>0</v>
      </c>
      <c r="AN277">
        <v>1374</v>
      </c>
      <c r="AO277">
        <v>1374</v>
      </c>
      <c r="AP277" t="s">
        <v>103</v>
      </c>
      <c r="AQ277" t="s">
        <v>104</v>
      </c>
      <c r="AR277" t="s">
        <v>105</v>
      </c>
      <c r="AS277" t="s">
        <v>106</v>
      </c>
      <c r="AT277">
        <v>1557</v>
      </c>
      <c r="AU277">
        <v>0</v>
      </c>
      <c r="AV277">
        <v>0</v>
      </c>
      <c r="AW277">
        <f>ROUND(SUM(RawData[[#This Row],[TotalBsmtSF]],RawData[[#This Row],[1stFlrSF]],RawData[[#This Row],[2ndFlrSF]]),-2)</f>
        <v>2900</v>
      </c>
      <c r="AX277">
        <v>1557</v>
      </c>
      <c r="AY277">
        <v>0</v>
      </c>
      <c r="AZ277">
        <v>0</v>
      </c>
      <c r="BA277">
        <v>2</v>
      </c>
      <c r="BB277">
        <v>0</v>
      </c>
      <c r="BC277">
        <v>2</v>
      </c>
      <c r="BD277">
        <v>1</v>
      </c>
      <c r="BE277" t="s">
        <v>97</v>
      </c>
      <c r="BF277">
        <v>7</v>
      </c>
      <c r="BG277" t="s">
        <v>107</v>
      </c>
      <c r="BH277">
        <v>1</v>
      </c>
      <c r="BI277" t="s">
        <v>98</v>
      </c>
      <c r="BJ277" t="s">
        <v>108</v>
      </c>
      <c r="BK277">
        <v>2003</v>
      </c>
      <c r="BL277" t="s">
        <v>157</v>
      </c>
      <c r="BM277">
        <v>2</v>
      </c>
      <c r="BN277">
        <v>420</v>
      </c>
      <c r="BO277" t="s">
        <v>98</v>
      </c>
      <c r="BP277" t="s">
        <v>98</v>
      </c>
      <c r="BQ277" t="s">
        <v>105</v>
      </c>
      <c r="BR277">
        <v>143</v>
      </c>
      <c r="BS277">
        <v>20</v>
      </c>
      <c r="BT277">
        <v>0</v>
      </c>
      <c r="BU277">
        <v>0</v>
      </c>
      <c r="BV277">
        <v>0</v>
      </c>
      <c r="BW277">
        <v>0</v>
      </c>
      <c r="BX277" t="s">
        <v>83</v>
      </c>
      <c r="BY277" t="s">
        <v>83</v>
      </c>
      <c r="BZ277" t="s">
        <v>83</v>
      </c>
      <c r="CA277">
        <v>0</v>
      </c>
      <c r="CB277">
        <v>10</v>
      </c>
      <c r="CC277">
        <v>2006</v>
      </c>
      <c r="CD277" t="s">
        <v>110</v>
      </c>
      <c r="CE277" t="s">
        <v>111</v>
      </c>
      <c r="CF277" s="8">
        <v>234000</v>
      </c>
      <c r="CG277" s="8">
        <f>RawData[[#This Row],[SalePrice]]/RawData[[#This Row],[TotalSF Rounded]]</f>
        <v>80.689655172413794</v>
      </c>
      <c r="CH277" s="8">
        <f>ROUND(RawData[[#This Row],[$/sqft]],-1)</f>
        <v>80</v>
      </c>
    </row>
    <row r="278" spans="1:86" x14ac:dyDescent="0.2">
      <c r="A278">
        <v>291</v>
      </c>
      <c r="B278">
        <v>60</v>
      </c>
      <c r="C278" t="s">
        <v>81</v>
      </c>
      <c r="D278">
        <v>120</v>
      </c>
      <c r="E278">
        <v>15611</v>
      </c>
      <c r="F278" s="19">
        <f>ROUND((RawData[[#This Row],[LotArea]]/43560), 2)</f>
        <v>0.36</v>
      </c>
      <c r="G278" t="s">
        <v>82</v>
      </c>
      <c r="H278" t="s">
        <v>83</v>
      </c>
      <c r="I278" t="s">
        <v>84</v>
      </c>
      <c r="J278" t="s">
        <v>85</v>
      </c>
      <c r="K278" t="s">
        <v>86</v>
      </c>
      <c r="L278" t="s">
        <v>87</v>
      </c>
      <c r="M278" t="s">
        <v>88</v>
      </c>
      <c r="N278" t="s">
        <v>89</v>
      </c>
      <c r="O278" t="s">
        <v>90</v>
      </c>
      <c r="P278" t="s">
        <v>90</v>
      </c>
      <c r="Q278" t="s">
        <v>91</v>
      </c>
      <c r="R278" t="s">
        <v>92</v>
      </c>
      <c r="S278">
        <v>8</v>
      </c>
      <c r="T278">
        <v>5</v>
      </c>
      <c r="U278">
        <v>2006</v>
      </c>
      <c r="V27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78">
        <v>2006</v>
      </c>
      <c r="X278" t="s">
        <v>93</v>
      </c>
      <c r="Y278" t="s">
        <v>94</v>
      </c>
      <c r="Z278" t="s">
        <v>95</v>
      </c>
      <c r="AA278" t="s">
        <v>95</v>
      </c>
      <c r="AB278" t="s">
        <v>117</v>
      </c>
      <c r="AC278">
        <v>0</v>
      </c>
      <c r="AD278" t="s">
        <v>97</v>
      </c>
      <c r="AE278" t="s">
        <v>98</v>
      </c>
      <c r="AF278" t="s">
        <v>99</v>
      </c>
      <c r="AG278" t="s">
        <v>97</v>
      </c>
      <c r="AH278" t="s">
        <v>98</v>
      </c>
      <c r="AI278" t="s">
        <v>130</v>
      </c>
      <c r="AJ278" t="s">
        <v>102</v>
      </c>
      <c r="AK278">
        <v>0</v>
      </c>
      <c r="AL278" t="s">
        <v>102</v>
      </c>
      <c r="AM278">
        <v>0</v>
      </c>
      <c r="AN278">
        <v>1079</v>
      </c>
      <c r="AO278">
        <v>1079</v>
      </c>
      <c r="AP278" t="s">
        <v>103</v>
      </c>
      <c r="AQ278" t="s">
        <v>104</v>
      </c>
      <c r="AR278" t="s">
        <v>105</v>
      </c>
      <c r="AS278" t="s">
        <v>106</v>
      </c>
      <c r="AT278">
        <v>1079</v>
      </c>
      <c r="AU278">
        <v>840</v>
      </c>
      <c r="AV278">
        <v>0</v>
      </c>
      <c r="AW278">
        <f>ROUND(SUM(RawData[[#This Row],[TotalBsmtSF]],RawData[[#This Row],[1stFlrSF]],RawData[[#This Row],[2ndFlrSF]]),-2)</f>
        <v>3000</v>
      </c>
      <c r="AX278">
        <v>1919</v>
      </c>
      <c r="AY278">
        <v>0</v>
      </c>
      <c r="AZ278">
        <v>0</v>
      </c>
      <c r="BA278">
        <v>2</v>
      </c>
      <c r="BB278">
        <v>1</v>
      </c>
      <c r="BC278">
        <v>3</v>
      </c>
      <c r="BD278">
        <v>1</v>
      </c>
      <c r="BE278" t="s">
        <v>97</v>
      </c>
      <c r="BF278">
        <v>8</v>
      </c>
      <c r="BG278" t="s">
        <v>107</v>
      </c>
      <c r="BH278">
        <v>1</v>
      </c>
      <c r="BI278" t="s">
        <v>97</v>
      </c>
      <c r="BJ278" t="s">
        <v>108</v>
      </c>
      <c r="BK278">
        <v>2006</v>
      </c>
      <c r="BL278" t="s">
        <v>109</v>
      </c>
      <c r="BM278">
        <v>2</v>
      </c>
      <c r="BN278">
        <v>685</v>
      </c>
      <c r="BO278" t="s">
        <v>97</v>
      </c>
      <c r="BP278" t="s">
        <v>98</v>
      </c>
      <c r="BQ278" t="s">
        <v>105</v>
      </c>
      <c r="BR278">
        <v>0</v>
      </c>
      <c r="BS278">
        <v>51</v>
      </c>
      <c r="BT278">
        <v>0</v>
      </c>
      <c r="BU278">
        <v>0</v>
      </c>
      <c r="BV278">
        <v>0</v>
      </c>
      <c r="BW278">
        <v>0</v>
      </c>
      <c r="BX278" t="s">
        <v>83</v>
      </c>
      <c r="BY278" t="s">
        <v>83</v>
      </c>
      <c r="BZ278" t="s">
        <v>83</v>
      </c>
      <c r="CA278">
        <v>0</v>
      </c>
      <c r="CB278">
        <v>7</v>
      </c>
      <c r="CC278">
        <v>2006</v>
      </c>
      <c r="CD278" t="s">
        <v>158</v>
      </c>
      <c r="CE278" t="s">
        <v>159</v>
      </c>
      <c r="CF278" s="8">
        <v>233230</v>
      </c>
      <c r="CG278" s="8">
        <f>RawData[[#This Row],[SalePrice]]/RawData[[#This Row],[TotalSF Rounded]]</f>
        <v>77.743333333333339</v>
      </c>
      <c r="CH278" s="8">
        <f>ROUND(RawData[[#This Row],[$/sqft]],-1)</f>
        <v>80</v>
      </c>
    </row>
    <row r="279" spans="1:86" x14ac:dyDescent="0.2">
      <c r="A279">
        <v>1166</v>
      </c>
      <c r="B279">
        <v>20</v>
      </c>
      <c r="C279" t="s">
        <v>81</v>
      </c>
      <c r="D279">
        <v>79</v>
      </c>
      <c r="E279">
        <v>9541</v>
      </c>
      <c r="F279" s="19">
        <f>ROUND((RawData[[#This Row],[LotArea]]/43560), 2)</f>
        <v>0.22</v>
      </c>
      <c r="G279" t="s">
        <v>82</v>
      </c>
      <c r="H279" t="s">
        <v>83</v>
      </c>
      <c r="I279" t="s">
        <v>120</v>
      </c>
      <c r="J279" t="s">
        <v>85</v>
      </c>
      <c r="K279" t="s">
        <v>86</v>
      </c>
      <c r="L279" t="s">
        <v>87</v>
      </c>
      <c r="M279" t="s">
        <v>88</v>
      </c>
      <c r="N279" t="s">
        <v>154</v>
      </c>
      <c r="O279" t="s">
        <v>90</v>
      </c>
      <c r="P279" t="s">
        <v>90</v>
      </c>
      <c r="Q279" t="s">
        <v>91</v>
      </c>
      <c r="R279" t="s">
        <v>115</v>
      </c>
      <c r="S279">
        <v>7</v>
      </c>
      <c r="T279">
        <v>5</v>
      </c>
      <c r="U279">
        <v>2009</v>
      </c>
      <c r="V27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79">
        <v>2009</v>
      </c>
      <c r="X279" t="s">
        <v>93</v>
      </c>
      <c r="Y279" t="s">
        <v>94</v>
      </c>
      <c r="Z279" t="s">
        <v>95</v>
      </c>
      <c r="AA279" t="s">
        <v>95</v>
      </c>
      <c r="AB279" t="s">
        <v>137</v>
      </c>
      <c r="AC279">
        <v>268</v>
      </c>
      <c r="AD279" t="s">
        <v>97</v>
      </c>
      <c r="AE279" t="s">
        <v>98</v>
      </c>
      <c r="AF279" t="s">
        <v>99</v>
      </c>
      <c r="AG279" t="s">
        <v>97</v>
      </c>
      <c r="AH279" t="s">
        <v>98</v>
      </c>
      <c r="AI279" t="s">
        <v>100</v>
      </c>
      <c r="AJ279" t="s">
        <v>102</v>
      </c>
      <c r="AK279">
        <v>0</v>
      </c>
      <c r="AL279" t="s">
        <v>102</v>
      </c>
      <c r="AM279">
        <v>0</v>
      </c>
      <c r="AN279">
        <v>1502</v>
      </c>
      <c r="AO279">
        <v>1502</v>
      </c>
      <c r="AP279" t="s">
        <v>103</v>
      </c>
      <c r="AQ279" t="s">
        <v>104</v>
      </c>
      <c r="AR279" t="s">
        <v>105</v>
      </c>
      <c r="AS279" t="s">
        <v>106</v>
      </c>
      <c r="AT279">
        <v>1502</v>
      </c>
      <c r="AU279">
        <v>0</v>
      </c>
      <c r="AV279">
        <v>0</v>
      </c>
      <c r="AW279">
        <f>ROUND(SUM(RawData[[#This Row],[TotalBsmtSF]],RawData[[#This Row],[1stFlrSF]],RawData[[#This Row],[2ndFlrSF]]),-2)</f>
        <v>3000</v>
      </c>
      <c r="AX279">
        <v>1502</v>
      </c>
      <c r="AY279">
        <v>0</v>
      </c>
      <c r="AZ279">
        <v>0</v>
      </c>
      <c r="BA279">
        <v>2</v>
      </c>
      <c r="BB279">
        <v>0</v>
      </c>
      <c r="BC279">
        <v>3</v>
      </c>
      <c r="BD279">
        <v>1</v>
      </c>
      <c r="BE279" t="s">
        <v>97</v>
      </c>
      <c r="BF279">
        <v>7</v>
      </c>
      <c r="BG279" t="s">
        <v>107</v>
      </c>
      <c r="BH279">
        <v>0</v>
      </c>
      <c r="BI279" t="s">
        <v>83</v>
      </c>
      <c r="BJ279" t="s">
        <v>108</v>
      </c>
      <c r="BK279">
        <v>2009</v>
      </c>
      <c r="BL279" t="s">
        <v>109</v>
      </c>
      <c r="BM279">
        <v>2</v>
      </c>
      <c r="BN279">
        <v>644</v>
      </c>
      <c r="BO279" t="s">
        <v>98</v>
      </c>
      <c r="BP279" t="s">
        <v>98</v>
      </c>
      <c r="BQ279" t="s">
        <v>105</v>
      </c>
      <c r="BR279">
        <v>0</v>
      </c>
      <c r="BS279">
        <v>114</v>
      </c>
      <c r="BT279">
        <v>0</v>
      </c>
      <c r="BU279">
        <v>0</v>
      </c>
      <c r="BV279">
        <v>0</v>
      </c>
      <c r="BW279">
        <v>0</v>
      </c>
      <c r="BX279" t="s">
        <v>83</v>
      </c>
      <c r="BY279" t="s">
        <v>83</v>
      </c>
      <c r="BZ279" t="s">
        <v>83</v>
      </c>
      <c r="CA279">
        <v>0</v>
      </c>
      <c r="CB279">
        <v>9</v>
      </c>
      <c r="CC279">
        <v>2009</v>
      </c>
      <c r="CD279" t="s">
        <v>158</v>
      </c>
      <c r="CE279" t="s">
        <v>159</v>
      </c>
      <c r="CF279" s="8">
        <v>233170</v>
      </c>
      <c r="CG279" s="8">
        <f>RawData[[#This Row],[SalePrice]]/RawData[[#This Row],[TotalSF Rounded]]</f>
        <v>77.723333333333329</v>
      </c>
      <c r="CH279" s="8">
        <f>ROUND(RawData[[#This Row],[$/sqft]],-1)</f>
        <v>80</v>
      </c>
    </row>
    <row r="280" spans="1:86" x14ac:dyDescent="0.2">
      <c r="A280">
        <v>788</v>
      </c>
      <c r="B280">
        <v>60</v>
      </c>
      <c r="C280" t="s">
        <v>81</v>
      </c>
      <c r="D280">
        <v>76</v>
      </c>
      <c r="E280">
        <v>10142</v>
      </c>
      <c r="F280" s="19">
        <f>ROUND((RawData[[#This Row],[LotArea]]/43560), 2)</f>
        <v>0.23</v>
      </c>
      <c r="G280" t="s">
        <v>82</v>
      </c>
      <c r="H280" t="s">
        <v>83</v>
      </c>
      <c r="I280" t="s">
        <v>120</v>
      </c>
      <c r="J280" t="s">
        <v>85</v>
      </c>
      <c r="K280" t="s">
        <v>86</v>
      </c>
      <c r="L280" t="s">
        <v>87</v>
      </c>
      <c r="M280" t="s">
        <v>88</v>
      </c>
      <c r="N280" t="s">
        <v>170</v>
      </c>
      <c r="O280" t="s">
        <v>90</v>
      </c>
      <c r="P280" t="s">
        <v>90</v>
      </c>
      <c r="Q280" t="s">
        <v>91</v>
      </c>
      <c r="R280" t="s">
        <v>92</v>
      </c>
      <c r="S280">
        <v>7</v>
      </c>
      <c r="T280">
        <v>5</v>
      </c>
      <c r="U280">
        <v>2004</v>
      </c>
      <c r="V28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80">
        <v>2004</v>
      </c>
      <c r="X280" t="s">
        <v>93</v>
      </c>
      <c r="Y280" t="s">
        <v>94</v>
      </c>
      <c r="Z280" t="s">
        <v>95</v>
      </c>
      <c r="AA280" t="s">
        <v>95</v>
      </c>
      <c r="AB280" t="s">
        <v>117</v>
      </c>
      <c r="AC280">
        <v>0</v>
      </c>
      <c r="AD280" t="s">
        <v>97</v>
      </c>
      <c r="AE280" t="s">
        <v>98</v>
      </c>
      <c r="AF280" t="s">
        <v>99</v>
      </c>
      <c r="AG280" t="s">
        <v>97</v>
      </c>
      <c r="AH280" t="s">
        <v>98</v>
      </c>
      <c r="AI280" t="s">
        <v>100</v>
      </c>
      <c r="AJ280" t="s">
        <v>101</v>
      </c>
      <c r="AK280">
        <v>656</v>
      </c>
      <c r="AL280" t="s">
        <v>102</v>
      </c>
      <c r="AM280">
        <v>0</v>
      </c>
      <c r="AN280">
        <v>300</v>
      </c>
      <c r="AO280">
        <v>956</v>
      </c>
      <c r="AP280" t="s">
        <v>103</v>
      </c>
      <c r="AQ280" t="s">
        <v>104</v>
      </c>
      <c r="AR280" t="s">
        <v>105</v>
      </c>
      <c r="AS280" t="s">
        <v>106</v>
      </c>
      <c r="AT280">
        <v>956</v>
      </c>
      <c r="AU280">
        <v>1128</v>
      </c>
      <c r="AV280">
        <v>0</v>
      </c>
      <c r="AW280">
        <f>ROUND(SUM(RawData[[#This Row],[TotalBsmtSF]],RawData[[#This Row],[1stFlrSF]],RawData[[#This Row],[2ndFlrSF]]),-2)</f>
        <v>3000</v>
      </c>
      <c r="AX280">
        <v>2084</v>
      </c>
      <c r="AY280">
        <v>1</v>
      </c>
      <c r="AZ280">
        <v>0</v>
      </c>
      <c r="BA280">
        <v>2</v>
      </c>
      <c r="BB280">
        <v>1</v>
      </c>
      <c r="BC280">
        <v>4</v>
      </c>
      <c r="BD280">
        <v>1</v>
      </c>
      <c r="BE280" t="s">
        <v>97</v>
      </c>
      <c r="BF280">
        <v>8</v>
      </c>
      <c r="BG280" t="s">
        <v>107</v>
      </c>
      <c r="BH280">
        <v>0</v>
      </c>
      <c r="BI280" t="s">
        <v>83</v>
      </c>
      <c r="BJ280" t="s">
        <v>156</v>
      </c>
      <c r="BK280">
        <v>2004</v>
      </c>
      <c r="BL280" t="s">
        <v>109</v>
      </c>
      <c r="BM280">
        <v>2</v>
      </c>
      <c r="BN280">
        <v>618</v>
      </c>
      <c r="BO280" t="s">
        <v>98</v>
      </c>
      <c r="BP280" t="s">
        <v>98</v>
      </c>
      <c r="BQ280" t="s">
        <v>105</v>
      </c>
      <c r="BR280">
        <v>0</v>
      </c>
      <c r="BS280">
        <v>45</v>
      </c>
      <c r="BT280">
        <v>0</v>
      </c>
      <c r="BU280">
        <v>0</v>
      </c>
      <c r="BV280">
        <v>0</v>
      </c>
      <c r="BW280">
        <v>0</v>
      </c>
      <c r="BX280" t="s">
        <v>83</v>
      </c>
      <c r="BY280" t="s">
        <v>83</v>
      </c>
      <c r="BZ280" t="s">
        <v>83</v>
      </c>
      <c r="CA280">
        <v>0</v>
      </c>
      <c r="CB280">
        <v>1</v>
      </c>
      <c r="CC280">
        <v>2010</v>
      </c>
      <c r="CD280" t="s">
        <v>110</v>
      </c>
      <c r="CE280" t="s">
        <v>111</v>
      </c>
      <c r="CF280" s="8">
        <v>233000</v>
      </c>
      <c r="CG280" s="8">
        <f>RawData[[#This Row],[SalePrice]]/RawData[[#This Row],[TotalSF Rounded]]</f>
        <v>77.666666666666671</v>
      </c>
      <c r="CH280" s="8">
        <f>ROUND(RawData[[#This Row],[$/sqft]],-1)</f>
        <v>80</v>
      </c>
    </row>
    <row r="281" spans="1:86" x14ac:dyDescent="0.2">
      <c r="A281">
        <v>825</v>
      </c>
      <c r="B281">
        <v>20</v>
      </c>
      <c r="C281" t="s">
        <v>192</v>
      </c>
      <c r="D281">
        <v>81</v>
      </c>
      <c r="E281">
        <v>11216</v>
      </c>
      <c r="F281" s="19">
        <f>ROUND((RawData[[#This Row],[LotArea]]/43560), 2)</f>
        <v>0.26</v>
      </c>
      <c r="G281" t="s">
        <v>82</v>
      </c>
      <c r="H281" t="s">
        <v>83</v>
      </c>
      <c r="I281" t="s">
        <v>84</v>
      </c>
      <c r="J281" t="s">
        <v>85</v>
      </c>
      <c r="K281" t="s">
        <v>86</v>
      </c>
      <c r="L281" t="s">
        <v>87</v>
      </c>
      <c r="M281" t="s">
        <v>88</v>
      </c>
      <c r="N281" t="s">
        <v>136</v>
      </c>
      <c r="O281" t="s">
        <v>90</v>
      </c>
      <c r="P281" t="s">
        <v>90</v>
      </c>
      <c r="Q281" t="s">
        <v>91</v>
      </c>
      <c r="R281" t="s">
        <v>115</v>
      </c>
      <c r="S281">
        <v>8</v>
      </c>
      <c r="T281">
        <v>5</v>
      </c>
      <c r="U281">
        <v>2006</v>
      </c>
      <c r="V28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81">
        <v>2006</v>
      </c>
      <c r="X281" t="s">
        <v>93</v>
      </c>
      <c r="Y281" t="s">
        <v>94</v>
      </c>
      <c r="Z281" t="s">
        <v>95</v>
      </c>
      <c r="AA281" t="s">
        <v>95</v>
      </c>
      <c r="AB281" t="s">
        <v>117</v>
      </c>
      <c r="AC281">
        <v>0</v>
      </c>
      <c r="AD281" t="s">
        <v>97</v>
      </c>
      <c r="AE281" t="s">
        <v>98</v>
      </c>
      <c r="AF281" t="s">
        <v>99</v>
      </c>
      <c r="AG281" t="s">
        <v>97</v>
      </c>
      <c r="AH281" t="s">
        <v>97</v>
      </c>
      <c r="AI281" t="s">
        <v>100</v>
      </c>
      <c r="AJ281" t="s">
        <v>102</v>
      </c>
      <c r="AK281">
        <v>0</v>
      </c>
      <c r="AL281" t="s">
        <v>102</v>
      </c>
      <c r="AM281">
        <v>0</v>
      </c>
      <c r="AN281">
        <v>1489</v>
      </c>
      <c r="AO281">
        <v>1489</v>
      </c>
      <c r="AP281" t="s">
        <v>103</v>
      </c>
      <c r="AQ281" t="s">
        <v>104</v>
      </c>
      <c r="AR281" t="s">
        <v>105</v>
      </c>
      <c r="AS281" t="s">
        <v>106</v>
      </c>
      <c r="AT281">
        <v>1489</v>
      </c>
      <c r="AU281">
        <v>0</v>
      </c>
      <c r="AV281">
        <v>0</v>
      </c>
      <c r="AW281">
        <f>ROUND(SUM(RawData[[#This Row],[TotalBsmtSF]],RawData[[#This Row],[1stFlrSF]],RawData[[#This Row],[2ndFlrSF]]),-2)</f>
        <v>3000</v>
      </c>
      <c r="AX281">
        <v>1489</v>
      </c>
      <c r="AY281">
        <v>0</v>
      </c>
      <c r="AZ281">
        <v>0</v>
      </c>
      <c r="BA281">
        <v>2</v>
      </c>
      <c r="BB281">
        <v>0</v>
      </c>
      <c r="BC281">
        <v>3</v>
      </c>
      <c r="BD281">
        <v>1</v>
      </c>
      <c r="BE281" t="s">
        <v>97</v>
      </c>
      <c r="BF281">
        <v>7</v>
      </c>
      <c r="BG281" t="s">
        <v>107</v>
      </c>
      <c r="BH281">
        <v>1</v>
      </c>
      <c r="BI281" t="s">
        <v>97</v>
      </c>
      <c r="BJ281" t="s">
        <v>108</v>
      </c>
      <c r="BK281">
        <v>2006</v>
      </c>
      <c r="BL281" t="s">
        <v>109</v>
      </c>
      <c r="BM281">
        <v>2</v>
      </c>
      <c r="BN281">
        <v>776</v>
      </c>
      <c r="BO281" t="s">
        <v>98</v>
      </c>
      <c r="BP281" t="s">
        <v>98</v>
      </c>
      <c r="BQ281" t="s">
        <v>105</v>
      </c>
      <c r="BR281">
        <v>0</v>
      </c>
      <c r="BS281">
        <v>140</v>
      </c>
      <c r="BT281">
        <v>0</v>
      </c>
      <c r="BU281">
        <v>0</v>
      </c>
      <c r="BV281">
        <v>0</v>
      </c>
      <c r="BW281">
        <v>0</v>
      </c>
      <c r="BX281" t="s">
        <v>83</v>
      </c>
      <c r="BY281" t="s">
        <v>83</v>
      </c>
      <c r="BZ281" t="s">
        <v>83</v>
      </c>
      <c r="CA281">
        <v>0</v>
      </c>
      <c r="CB281">
        <v>6</v>
      </c>
      <c r="CC281">
        <v>2006</v>
      </c>
      <c r="CD281" t="s">
        <v>158</v>
      </c>
      <c r="CE281" t="s">
        <v>159</v>
      </c>
      <c r="CF281" s="8">
        <v>232600</v>
      </c>
      <c r="CG281" s="8">
        <f>RawData[[#This Row],[SalePrice]]/RawData[[#This Row],[TotalSF Rounded]]</f>
        <v>77.533333333333331</v>
      </c>
      <c r="CH281" s="8">
        <f>ROUND(RawData[[#This Row],[$/sqft]],-1)</f>
        <v>80</v>
      </c>
    </row>
    <row r="282" spans="1:86" x14ac:dyDescent="0.2">
      <c r="A282">
        <v>1370</v>
      </c>
      <c r="B282">
        <v>20</v>
      </c>
      <c r="C282" t="s">
        <v>81</v>
      </c>
      <c r="D282">
        <v>48</v>
      </c>
      <c r="E282">
        <v>10635</v>
      </c>
      <c r="F282" s="19">
        <f>ROUND((RawData[[#This Row],[LotArea]]/43560), 2)</f>
        <v>0.24</v>
      </c>
      <c r="G282" t="s">
        <v>82</v>
      </c>
      <c r="H282" t="s">
        <v>83</v>
      </c>
      <c r="I282" t="s">
        <v>160</v>
      </c>
      <c r="J282" t="s">
        <v>85</v>
      </c>
      <c r="K282" t="s">
        <v>86</v>
      </c>
      <c r="L282" t="s">
        <v>112</v>
      </c>
      <c r="M282" t="s">
        <v>88</v>
      </c>
      <c r="N282" t="s">
        <v>89</v>
      </c>
      <c r="O282" t="s">
        <v>90</v>
      </c>
      <c r="P282" t="s">
        <v>90</v>
      </c>
      <c r="Q282" t="s">
        <v>91</v>
      </c>
      <c r="R282" t="s">
        <v>115</v>
      </c>
      <c r="S282">
        <v>8</v>
      </c>
      <c r="T282">
        <v>5</v>
      </c>
      <c r="U282">
        <v>2003</v>
      </c>
      <c r="V28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82">
        <v>2003</v>
      </c>
      <c r="X282" t="s">
        <v>152</v>
      </c>
      <c r="Y282" t="s">
        <v>94</v>
      </c>
      <c r="Z282" t="s">
        <v>95</v>
      </c>
      <c r="AA282" t="s">
        <v>95</v>
      </c>
      <c r="AB282" t="s">
        <v>96</v>
      </c>
      <c r="AC282">
        <v>171</v>
      </c>
      <c r="AD282" t="s">
        <v>97</v>
      </c>
      <c r="AE282" t="s">
        <v>98</v>
      </c>
      <c r="AF282" t="s">
        <v>99</v>
      </c>
      <c r="AG282" t="s">
        <v>97</v>
      </c>
      <c r="AH282" t="s">
        <v>98</v>
      </c>
      <c r="AI282" t="s">
        <v>130</v>
      </c>
      <c r="AJ282" t="s">
        <v>141</v>
      </c>
      <c r="AK282">
        <v>370</v>
      </c>
      <c r="AL282" t="s">
        <v>101</v>
      </c>
      <c r="AM282">
        <v>972</v>
      </c>
      <c r="AN282">
        <v>315</v>
      </c>
      <c r="AO282">
        <v>1657</v>
      </c>
      <c r="AP282" t="s">
        <v>103</v>
      </c>
      <c r="AQ282" t="s">
        <v>104</v>
      </c>
      <c r="AR282" t="s">
        <v>105</v>
      </c>
      <c r="AS282" t="s">
        <v>106</v>
      </c>
      <c r="AT282">
        <v>1668</v>
      </c>
      <c r="AU282">
        <v>0</v>
      </c>
      <c r="AV282">
        <v>0</v>
      </c>
      <c r="AW282">
        <f>ROUND(SUM(RawData[[#This Row],[TotalBsmtSF]],RawData[[#This Row],[1stFlrSF]],RawData[[#This Row],[2ndFlrSF]]),-2)</f>
        <v>3300</v>
      </c>
      <c r="AX282">
        <v>1668</v>
      </c>
      <c r="AY282">
        <v>1</v>
      </c>
      <c r="AZ282">
        <v>0</v>
      </c>
      <c r="BA282">
        <v>2</v>
      </c>
      <c r="BB282">
        <v>0</v>
      </c>
      <c r="BC282">
        <v>3</v>
      </c>
      <c r="BD282">
        <v>1</v>
      </c>
      <c r="BE282" t="s">
        <v>97</v>
      </c>
      <c r="BF282">
        <v>8</v>
      </c>
      <c r="BG282" t="s">
        <v>107</v>
      </c>
      <c r="BH282">
        <v>1</v>
      </c>
      <c r="BI282" t="s">
        <v>98</v>
      </c>
      <c r="BJ282" t="s">
        <v>108</v>
      </c>
      <c r="BK282">
        <v>2003</v>
      </c>
      <c r="BL282" t="s">
        <v>157</v>
      </c>
      <c r="BM282">
        <v>2</v>
      </c>
      <c r="BN282">
        <v>502</v>
      </c>
      <c r="BO282" t="s">
        <v>98</v>
      </c>
      <c r="BP282" t="s">
        <v>98</v>
      </c>
      <c r="BQ282" t="s">
        <v>105</v>
      </c>
      <c r="BR282">
        <v>0</v>
      </c>
      <c r="BS282">
        <v>262</v>
      </c>
      <c r="BT282">
        <v>0</v>
      </c>
      <c r="BU282">
        <v>0</v>
      </c>
      <c r="BV282">
        <v>0</v>
      </c>
      <c r="BW282">
        <v>0</v>
      </c>
      <c r="BX282" t="s">
        <v>83</v>
      </c>
      <c r="BY282" t="s">
        <v>83</v>
      </c>
      <c r="BZ282" t="s">
        <v>83</v>
      </c>
      <c r="CA282">
        <v>0</v>
      </c>
      <c r="CB282">
        <v>5</v>
      </c>
      <c r="CC282">
        <v>2010</v>
      </c>
      <c r="CD282" t="s">
        <v>110</v>
      </c>
      <c r="CE282" t="s">
        <v>111</v>
      </c>
      <c r="CF282" s="8">
        <v>232000</v>
      </c>
      <c r="CG282" s="8">
        <f>RawData[[#This Row],[SalePrice]]/RawData[[#This Row],[TotalSF Rounded]]</f>
        <v>70.303030303030297</v>
      </c>
      <c r="CH282" s="8">
        <f>ROUND(RawData[[#This Row],[$/sqft]],-1)</f>
        <v>70</v>
      </c>
    </row>
    <row r="283" spans="1:86" x14ac:dyDescent="0.2">
      <c r="A283">
        <v>1304</v>
      </c>
      <c r="B283">
        <v>20</v>
      </c>
      <c r="C283" t="s">
        <v>81</v>
      </c>
      <c r="D283">
        <v>73</v>
      </c>
      <c r="E283">
        <v>8688</v>
      </c>
      <c r="F283" s="19">
        <f>ROUND((RawData[[#This Row],[LotArea]]/43560), 2)</f>
        <v>0.2</v>
      </c>
      <c r="G283" t="s">
        <v>82</v>
      </c>
      <c r="H283" t="s">
        <v>83</v>
      </c>
      <c r="I283" t="s">
        <v>84</v>
      </c>
      <c r="J283" t="s">
        <v>85</v>
      </c>
      <c r="K283" t="s">
        <v>86</v>
      </c>
      <c r="L283" t="s">
        <v>87</v>
      </c>
      <c r="M283" t="s">
        <v>88</v>
      </c>
      <c r="N283" t="s">
        <v>136</v>
      </c>
      <c r="O283" t="s">
        <v>90</v>
      </c>
      <c r="P283" t="s">
        <v>90</v>
      </c>
      <c r="Q283" t="s">
        <v>91</v>
      </c>
      <c r="R283" t="s">
        <v>115</v>
      </c>
      <c r="S283">
        <v>7</v>
      </c>
      <c r="T283">
        <v>5</v>
      </c>
      <c r="U283">
        <v>2005</v>
      </c>
      <c r="V28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83">
        <v>2005</v>
      </c>
      <c r="X283" t="s">
        <v>93</v>
      </c>
      <c r="Y283" t="s">
        <v>94</v>
      </c>
      <c r="Z283" t="s">
        <v>95</v>
      </c>
      <c r="AA283" t="s">
        <v>95</v>
      </c>
      <c r="AB283" t="s">
        <v>96</v>
      </c>
      <c r="AC283">
        <v>228</v>
      </c>
      <c r="AD283" t="s">
        <v>97</v>
      </c>
      <c r="AE283" t="s">
        <v>98</v>
      </c>
      <c r="AF283" t="s">
        <v>99</v>
      </c>
      <c r="AG283" t="s">
        <v>97</v>
      </c>
      <c r="AH283" t="s">
        <v>98</v>
      </c>
      <c r="AI283" t="s">
        <v>130</v>
      </c>
      <c r="AJ283" t="s">
        <v>102</v>
      </c>
      <c r="AK283">
        <v>0</v>
      </c>
      <c r="AL283" t="s">
        <v>102</v>
      </c>
      <c r="AM283">
        <v>0</v>
      </c>
      <c r="AN283">
        <v>1616</v>
      </c>
      <c r="AO283">
        <v>1616</v>
      </c>
      <c r="AP283" t="s">
        <v>103</v>
      </c>
      <c r="AQ283" t="s">
        <v>104</v>
      </c>
      <c r="AR283" t="s">
        <v>105</v>
      </c>
      <c r="AS283" t="s">
        <v>106</v>
      </c>
      <c r="AT283">
        <v>1616</v>
      </c>
      <c r="AU283">
        <v>0</v>
      </c>
      <c r="AV283">
        <v>0</v>
      </c>
      <c r="AW283">
        <f>ROUND(SUM(RawData[[#This Row],[TotalBsmtSF]],RawData[[#This Row],[1stFlrSF]],RawData[[#This Row],[2ndFlrSF]]),-2)</f>
        <v>3200</v>
      </c>
      <c r="AX283">
        <v>1616</v>
      </c>
      <c r="AY283">
        <v>0</v>
      </c>
      <c r="AZ283">
        <v>0</v>
      </c>
      <c r="BA283">
        <v>2</v>
      </c>
      <c r="BB283">
        <v>0</v>
      </c>
      <c r="BC283">
        <v>3</v>
      </c>
      <c r="BD283">
        <v>1</v>
      </c>
      <c r="BE283" t="s">
        <v>97</v>
      </c>
      <c r="BF283">
        <v>7</v>
      </c>
      <c r="BG283" t="s">
        <v>107</v>
      </c>
      <c r="BH283">
        <v>0</v>
      </c>
      <c r="BI283" t="s">
        <v>83</v>
      </c>
      <c r="BJ283" t="s">
        <v>108</v>
      </c>
      <c r="BK283">
        <v>2005</v>
      </c>
      <c r="BL283" t="s">
        <v>109</v>
      </c>
      <c r="BM283">
        <v>3</v>
      </c>
      <c r="BN283">
        <v>834</v>
      </c>
      <c r="BO283" t="s">
        <v>98</v>
      </c>
      <c r="BP283" t="s">
        <v>98</v>
      </c>
      <c r="BQ283" t="s">
        <v>105</v>
      </c>
      <c r="BR283">
        <v>208</v>
      </c>
      <c r="BS283">
        <v>59</v>
      </c>
      <c r="BT283">
        <v>0</v>
      </c>
      <c r="BU283">
        <v>0</v>
      </c>
      <c r="BV283">
        <v>0</v>
      </c>
      <c r="BW283">
        <v>0</v>
      </c>
      <c r="BX283" t="s">
        <v>83</v>
      </c>
      <c r="BY283" t="s">
        <v>83</v>
      </c>
      <c r="BZ283" t="s">
        <v>83</v>
      </c>
      <c r="CA283">
        <v>0</v>
      </c>
      <c r="CB283">
        <v>4</v>
      </c>
      <c r="CC283">
        <v>2006</v>
      </c>
      <c r="CD283" t="s">
        <v>110</v>
      </c>
      <c r="CE283" t="s">
        <v>111</v>
      </c>
      <c r="CF283" s="8">
        <v>232000</v>
      </c>
      <c r="CG283" s="8">
        <f>RawData[[#This Row],[SalePrice]]/RawData[[#This Row],[TotalSF Rounded]]</f>
        <v>72.5</v>
      </c>
      <c r="CH283" s="8">
        <f>ROUND(RawData[[#This Row],[$/sqft]],-1)</f>
        <v>70</v>
      </c>
    </row>
    <row r="284" spans="1:86" x14ac:dyDescent="0.2">
      <c r="A284">
        <v>1003</v>
      </c>
      <c r="B284">
        <v>20</v>
      </c>
      <c r="C284" t="s">
        <v>81</v>
      </c>
      <c r="D284">
        <v>75</v>
      </c>
      <c r="E284">
        <v>11957</v>
      </c>
      <c r="F284" s="19">
        <f>ROUND((RawData[[#This Row],[LotArea]]/43560), 2)</f>
        <v>0.27</v>
      </c>
      <c r="G284" t="s">
        <v>82</v>
      </c>
      <c r="H284" t="s">
        <v>83</v>
      </c>
      <c r="I284" t="s">
        <v>120</v>
      </c>
      <c r="J284" t="s">
        <v>85</v>
      </c>
      <c r="K284" t="s">
        <v>86</v>
      </c>
      <c r="L284" t="s">
        <v>87</v>
      </c>
      <c r="M284" t="s">
        <v>88</v>
      </c>
      <c r="N284" t="s">
        <v>136</v>
      </c>
      <c r="O284" t="s">
        <v>202</v>
      </c>
      <c r="P284" t="s">
        <v>90</v>
      </c>
      <c r="Q284" t="s">
        <v>91</v>
      </c>
      <c r="R284" t="s">
        <v>115</v>
      </c>
      <c r="S284">
        <v>8</v>
      </c>
      <c r="T284">
        <v>5</v>
      </c>
      <c r="U284">
        <v>2006</v>
      </c>
      <c r="V28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84">
        <v>2006</v>
      </c>
      <c r="X284" t="s">
        <v>93</v>
      </c>
      <c r="Y284" t="s">
        <v>94</v>
      </c>
      <c r="Z284" t="s">
        <v>95</v>
      </c>
      <c r="AA284" t="s">
        <v>95</v>
      </c>
      <c r="AB284" t="s">
        <v>96</v>
      </c>
      <c r="AC284">
        <v>53</v>
      </c>
      <c r="AD284" t="s">
        <v>97</v>
      </c>
      <c r="AE284" t="s">
        <v>98</v>
      </c>
      <c r="AF284" t="s">
        <v>99</v>
      </c>
      <c r="AG284" t="s">
        <v>97</v>
      </c>
      <c r="AH284" t="s">
        <v>98</v>
      </c>
      <c r="AI284" t="s">
        <v>100</v>
      </c>
      <c r="AJ284" t="s">
        <v>101</v>
      </c>
      <c r="AK284">
        <v>24</v>
      </c>
      <c r="AL284" t="s">
        <v>102</v>
      </c>
      <c r="AM284">
        <v>0</v>
      </c>
      <c r="AN284">
        <v>1550</v>
      </c>
      <c r="AO284">
        <v>1574</v>
      </c>
      <c r="AP284" t="s">
        <v>103</v>
      </c>
      <c r="AQ284" t="s">
        <v>104</v>
      </c>
      <c r="AR284" t="s">
        <v>105</v>
      </c>
      <c r="AS284" t="s">
        <v>106</v>
      </c>
      <c r="AT284">
        <v>1574</v>
      </c>
      <c r="AU284">
        <v>0</v>
      </c>
      <c r="AV284">
        <v>0</v>
      </c>
      <c r="AW284">
        <f>ROUND(SUM(RawData[[#This Row],[TotalBsmtSF]],RawData[[#This Row],[1stFlrSF]],RawData[[#This Row],[2ndFlrSF]]),-2)</f>
        <v>3100</v>
      </c>
      <c r="AX284">
        <v>1574</v>
      </c>
      <c r="AY284">
        <v>0</v>
      </c>
      <c r="AZ284">
        <v>0</v>
      </c>
      <c r="BA284">
        <v>2</v>
      </c>
      <c r="BB284">
        <v>0</v>
      </c>
      <c r="BC284">
        <v>3</v>
      </c>
      <c r="BD284">
        <v>1</v>
      </c>
      <c r="BE284" t="s">
        <v>97</v>
      </c>
      <c r="BF284">
        <v>7</v>
      </c>
      <c r="BG284" t="s">
        <v>107</v>
      </c>
      <c r="BH284">
        <v>1</v>
      </c>
      <c r="BI284" t="s">
        <v>97</v>
      </c>
      <c r="BJ284" t="s">
        <v>108</v>
      </c>
      <c r="BK284">
        <v>2006</v>
      </c>
      <c r="BL284" t="s">
        <v>109</v>
      </c>
      <c r="BM284">
        <v>3</v>
      </c>
      <c r="BN284">
        <v>824</v>
      </c>
      <c r="BO284" t="s">
        <v>98</v>
      </c>
      <c r="BP284" t="s">
        <v>98</v>
      </c>
      <c r="BQ284" t="s">
        <v>105</v>
      </c>
      <c r="BR284">
        <v>144</v>
      </c>
      <c r="BS284">
        <v>104</v>
      </c>
      <c r="BT284">
        <v>0</v>
      </c>
      <c r="BU284">
        <v>0</v>
      </c>
      <c r="BV284">
        <v>0</v>
      </c>
      <c r="BW284">
        <v>0</v>
      </c>
      <c r="BX284" t="s">
        <v>83</v>
      </c>
      <c r="BY284" t="s">
        <v>83</v>
      </c>
      <c r="BZ284" t="s">
        <v>83</v>
      </c>
      <c r="CA284">
        <v>0</v>
      </c>
      <c r="CB284">
        <v>7</v>
      </c>
      <c r="CC284">
        <v>2008</v>
      </c>
      <c r="CD284" t="s">
        <v>110</v>
      </c>
      <c r="CE284" t="s">
        <v>111</v>
      </c>
      <c r="CF284" s="8">
        <v>232000</v>
      </c>
      <c r="CG284" s="8">
        <f>RawData[[#This Row],[SalePrice]]/RawData[[#This Row],[TotalSF Rounded]]</f>
        <v>74.838709677419359</v>
      </c>
      <c r="CH284" s="8">
        <f>ROUND(RawData[[#This Row],[$/sqft]],-1)</f>
        <v>70</v>
      </c>
    </row>
    <row r="285" spans="1:86" x14ac:dyDescent="0.2">
      <c r="A285">
        <v>140</v>
      </c>
      <c r="B285">
        <v>60</v>
      </c>
      <c r="C285" t="s">
        <v>81</v>
      </c>
      <c r="D285">
        <v>65</v>
      </c>
      <c r="E285">
        <v>15426</v>
      </c>
      <c r="F285" s="19">
        <f>ROUND((RawData[[#This Row],[LotArea]]/43560), 2)</f>
        <v>0.35</v>
      </c>
      <c r="G285" t="s">
        <v>82</v>
      </c>
      <c r="H285" t="s">
        <v>83</v>
      </c>
      <c r="I285" t="s">
        <v>120</v>
      </c>
      <c r="J285" t="s">
        <v>85</v>
      </c>
      <c r="K285" t="s">
        <v>86</v>
      </c>
      <c r="L285" t="s">
        <v>87</v>
      </c>
      <c r="M285" t="s">
        <v>88</v>
      </c>
      <c r="N285" t="s">
        <v>89</v>
      </c>
      <c r="O285" t="s">
        <v>90</v>
      </c>
      <c r="P285" t="s">
        <v>90</v>
      </c>
      <c r="Q285" t="s">
        <v>91</v>
      </c>
      <c r="R285" t="s">
        <v>92</v>
      </c>
      <c r="S285">
        <v>6</v>
      </c>
      <c r="T285">
        <v>5</v>
      </c>
      <c r="U285">
        <v>1997</v>
      </c>
      <c r="V28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85">
        <v>1997</v>
      </c>
      <c r="X285" t="s">
        <v>93</v>
      </c>
      <c r="Y285" t="s">
        <v>94</v>
      </c>
      <c r="Z285" t="s">
        <v>95</v>
      </c>
      <c r="AA285" t="s">
        <v>95</v>
      </c>
      <c r="AB285" t="s">
        <v>117</v>
      </c>
      <c r="AC285">
        <v>0</v>
      </c>
      <c r="AD285" t="s">
        <v>98</v>
      </c>
      <c r="AE285" t="s">
        <v>98</v>
      </c>
      <c r="AF285" t="s">
        <v>99</v>
      </c>
      <c r="AG285" t="s">
        <v>97</v>
      </c>
      <c r="AH285" t="s">
        <v>98</v>
      </c>
      <c r="AI285" t="s">
        <v>100</v>
      </c>
      <c r="AJ285" t="s">
        <v>101</v>
      </c>
      <c r="AK285">
        <v>821</v>
      </c>
      <c r="AL285" t="s">
        <v>102</v>
      </c>
      <c r="AM285">
        <v>0</v>
      </c>
      <c r="AN285">
        <v>107</v>
      </c>
      <c r="AO285">
        <v>928</v>
      </c>
      <c r="AP285" t="s">
        <v>103</v>
      </c>
      <c r="AQ285" t="s">
        <v>104</v>
      </c>
      <c r="AR285" t="s">
        <v>105</v>
      </c>
      <c r="AS285" t="s">
        <v>106</v>
      </c>
      <c r="AT285">
        <v>928</v>
      </c>
      <c r="AU285">
        <v>836</v>
      </c>
      <c r="AV285">
        <v>0</v>
      </c>
      <c r="AW285">
        <f>ROUND(SUM(RawData[[#This Row],[TotalBsmtSF]],RawData[[#This Row],[1stFlrSF]],RawData[[#This Row],[2ndFlrSF]]),-2)</f>
        <v>2700</v>
      </c>
      <c r="AX285">
        <v>1764</v>
      </c>
      <c r="AY285">
        <v>1</v>
      </c>
      <c r="AZ285">
        <v>0</v>
      </c>
      <c r="BA285">
        <v>2</v>
      </c>
      <c r="BB285">
        <v>1</v>
      </c>
      <c r="BC285">
        <v>3</v>
      </c>
      <c r="BD285">
        <v>1</v>
      </c>
      <c r="BE285" t="s">
        <v>97</v>
      </c>
      <c r="BF285">
        <v>7</v>
      </c>
      <c r="BG285" t="s">
        <v>107</v>
      </c>
      <c r="BH285">
        <v>0</v>
      </c>
      <c r="BI285" t="s">
        <v>83</v>
      </c>
      <c r="BJ285" t="s">
        <v>108</v>
      </c>
      <c r="BK285">
        <v>1997</v>
      </c>
      <c r="BL285" t="s">
        <v>109</v>
      </c>
      <c r="BM285">
        <v>2</v>
      </c>
      <c r="BN285">
        <v>470</v>
      </c>
      <c r="BO285" t="s">
        <v>98</v>
      </c>
      <c r="BP285" t="s">
        <v>98</v>
      </c>
      <c r="BQ285" t="s">
        <v>105</v>
      </c>
      <c r="BR285">
        <v>276</v>
      </c>
      <c r="BS285">
        <v>99</v>
      </c>
      <c r="BT285">
        <v>0</v>
      </c>
      <c r="BU285">
        <v>0</v>
      </c>
      <c r="BV285">
        <v>0</v>
      </c>
      <c r="BW285">
        <v>0</v>
      </c>
      <c r="BX285" t="s">
        <v>83</v>
      </c>
      <c r="BY285" t="s">
        <v>134</v>
      </c>
      <c r="BZ285" t="s">
        <v>83</v>
      </c>
      <c r="CA285">
        <v>0</v>
      </c>
      <c r="CB285">
        <v>8</v>
      </c>
      <c r="CC285">
        <v>2009</v>
      </c>
      <c r="CD285" t="s">
        <v>110</v>
      </c>
      <c r="CE285" t="s">
        <v>111</v>
      </c>
      <c r="CF285" s="8">
        <v>231500</v>
      </c>
      <c r="CG285" s="8">
        <f>RawData[[#This Row],[SalePrice]]/RawData[[#This Row],[TotalSF Rounded]]</f>
        <v>85.740740740740748</v>
      </c>
      <c r="CH285" s="8">
        <f>ROUND(RawData[[#This Row],[$/sqft]],-1)</f>
        <v>90</v>
      </c>
    </row>
    <row r="286" spans="1:86" x14ac:dyDescent="0.2">
      <c r="A286">
        <v>259</v>
      </c>
      <c r="B286">
        <v>60</v>
      </c>
      <c r="C286" t="s">
        <v>81</v>
      </c>
      <c r="D286">
        <v>80</v>
      </c>
      <c r="E286">
        <v>12435</v>
      </c>
      <c r="F286" s="19">
        <f>ROUND((RawData[[#This Row],[LotArea]]/43560), 2)</f>
        <v>0.28999999999999998</v>
      </c>
      <c r="G286" t="s">
        <v>82</v>
      </c>
      <c r="H286" t="s">
        <v>83</v>
      </c>
      <c r="I286" t="s">
        <v>84</v>
      </c>
      <c r="J286" t="s">
        <v>85</v>
      </c>
      <c r="K286" t="s">
        <v>86</v>
      </c>
      <c r="L286" t="s">
        <v>87</v>
      </c>
      <c r="M286" t="s">
        <v>88</v>
      </c>
      <c r="N286" t="s">
        <v>89</v>
      </c>
      <c r="O286" t="s">
        <v>90</v>
      </c>
      <c r="P286" t="s">
        <v>90</v>
      </c>
      <c r="Q286" t="s">
        <v>91</v>
      </c>
      <c r="R286" t="s">
        <v>92</v>
      </c>
      <c r="S286">
        <v>7</v>
      </c>
      <c r="T286">
        <v>5</v>
      </c>
      <c r="U286">
        <v>2001</v>
      </c>
      <c r="V28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86">
        <v>2001</v>
      </c>
      <c r="X286" t="s">
        <v>93</v>
      </c>
      <c r="Y286" t="s">
        <v>94</v>
      </c>
      <c r="Z286" t="s">
        <v>95</v>
      </c>
      <c r="AA286" t="s">
        <v>95</v>
      </c>
      <c r="AB286" t="s">
        <v>96</v>
      </c>
      <c r="AC286">
        <v>172</v>
      </c>
      <c r="AD286" t="s">
        <v>97</v>
      </c>
      <c r="AE286" t="s">
        <v>98</v>
      </c>
      <c r="AF286" t="s">
        <v>99</v>
      </c>
      <c r="AG286" t="s">
        <v>97</v>
      </c>
      <c r="AH286" t="s">
        <v>98</v>
      </c>
      <c r="AI286" t="s">
        <v>100</v>
      </c>
      <c r="AJ286" t="s">
        <v>101</v>
      </c>
      <c r="AK286">
        <v>361</v>
      </c>
      <c r="AL286" t="s">
        <v>102</v>
      </c>
      <c r="AM286">
        <v>0</v>
      </c>
      <c r="AN286">
        <v>602</v>
      </c>
      <c r="AO286">
        <v>963</v>
      </c>
      <c r="AP286" t="s">
        <v>103</v>
      </c>
      <c r="AQ286" t="s">
        <v>104</v>
      </c>
      <c r="AR286" t="s">
        <v>105</v>
      </c>
      <c r="AS286" t="s">
        <v>106</v>
      </c>
      <c r="AT286">
        <v>963</v>
      </c>
      <c r="AU286">
        <v>829</v>
      </c>
      <c r="AV286">
        <v>0</v>
      </c>
      <c r="AW286">
        <f>ROUND(SUM(RawData[[#This Row],[TotalBsmtSF]],RawData[[#This Row],[1stFlrSF]],RawData[[#This Row],[2ndFlrSF]]),-2)</f>
        <v>2800</v>
      </c>
      <c r="AX286">
        <v>1792</v>
      </c>
      <c r="AY286">
        <v>0</v>
      </c>
      <c r="AZ286">
        <v>0</v>
      </c>
      <c r="BA286">
        <v>2</v>
      </c>
      <c r="BB286">
        <v>1</v>
      </c>
      <c r="BC286">
        <v>3</v>
      </c>
      <c r="BD286">
        <v>1</v>
      </c>
      <c r="BE286" t="s">
        <v>97</v>
      </c>
      <c r="BF286">
        <v>7</v>
      </c>
      <c r="BG286" t="s">
        <v>107</v>
      </c>
      <c r="BH286">
        <v>1</v>
      </c>
      <c r="BI286" t="s">
        <v>98</v>
      </c>
      <c r="BJ286" t="s">
        <v>108</v>
      </c>
      <c r="BK286">
        <v>2001</v>
      </c>
      <c r="BL286" t="s">
        <v>109</v>
      </c>
      <c r="BM286">
        <v>2</v>
      </c>
      <c r="BN286">
        <v>564</v>
      </c>
      <c r="BO286" t="s">
        <v>98</v>
      </c>
      <c r="BP286" t="s">
        <v>98</v>
      </c>
      <c r="BQ286" t="s">
        <v>105</v>
      </c>
      <c r="BR286">
        <v>0</v>
      </c>
      <c r="BS286">
        <v>96</v>
      </c>
      <c r="BT286">
        <v>0</v>
      </c>
      <c r="BU286">
        <v>245</v>
      </c>
      <c r="BV286">
        <v>0</v>
      </c>
      <c r="BW286">
        <v>0</v>
      </c>
      <c r="BX286" t="s">
        <v>83</v>
      </c>
      <c r="BY286" t="s">
        <v>83</v>
      </c>
      <c r="BZ286" t="s">
        <v>83</v>
      </c>
      <c r="CA286">
        <v>0</v>
      </c>
      <c r="CB286">
        <v>5</v>
      </c>
      <c r="CC286">
        <v>2008</v>
      </c>
      <c r="CD286" t="s">
        <v>110</v>
      </c>
      <c r="CE286" t="s">
        <v>111</v>
      </c>
      <c r="CF286" s="8">
        <v>231500</v>
      </c>
      <c r="CG286" s="8">
        <f>RawData[[#This Row],[SalePrice]]/RawData[[#This Row],[TotalSF Rounded]]</f>
        <v>82.678571428571431</v>
      </c>
      <c r="CH286" s="8">
        <f>ROUND(RawData[[#This Row],[$/sqft]],-1)</f>
        <v>80</v>
      </c>
    </row>
    <row r="287" spans="1:86" x14ac:dyDescent="0.2">
      <c r="A287">
        <v>666</v>
      </c>
      <c r="B287">
        <v>60</v>
      </c>
      <c r="C287" t="s">
        <v>81</v>
      </c>
      <c r="D287">
        <v>106</v>
      </c>
      <c r="E287">
        <v>11194</v>
      </c>
      <c r="F287" s="19">
        <f>ROUND((RawData[[#This Row],[LotArea]]/43560), 2)</f>
        <v>0.26</v>
      </c>
      <c r="G287" t="s">
        <v>82</v>
      </c>
      <c r="H287" t="s">
        <v>83</v>
      </c>
      <c r="I287" t="s">
        <v>120</v>
      </c>
      <c r="J287" t="s">
        <v>85</v>
      </c>
      <c r="K287" t="s">
        <v>86</v>
      </c>
      <c r="L287" t="s">
        <v>122</v>
      </c>
      <c r="M287" t="s">
        <v>88</v>
      </c>
      <c r="N287" t="s">
        <v>193</v>
      </c>
      <c r="O287" t="s">
        <v>90</v>
      </c>
      <c r="P287" t="s">
        <v>90</v>
      </c>
      <c r="Q287" t="s">
        <v>91</v>
      </c>
      <c r="R287" t="s">
        <v>92</v>
      </c>
      <c r="S287">
        <v>8</v>
      </c>
      <c r="T287">
        <v>5</v>
      </c>
      <c r="U287">
        <v>2000</v>
      </c>
      <c r="V28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87">
        <v>2000</v>
      </c>
      <c r="X287" t="s">
        <v>93</v>
      </c>
      <c r="Y287" t="s">
        <v>94</v>
      </c>
      <c r="Z287" t="s">
        <v>95</v>
      </c>
      <c r="AA287" t="s">
        <v>95</v>
      </c>
      <c r="AB287" t="s">
        <v>96</v>
      </c>
      <c r="AC287">
        <v>40</v>
      </c>
      <c r="AD287" t="s">
        <v>97</v>
      </c>
      <c r="AE287" t="s">
        <v>98</v>
      </c>
      <c r="AF287" t="s">
        <v>99</v>
      </c>
      <c r="AG287" t="s">
        <v>97</v>
      </c>
      <c r="AH287" t="s">
        <v>98</v>
      </c>
      <c r="AI287" t="s">
        <v>100</v>
      </c>
      <c r="AJ287" t="s">
        <v>102</v>
      </c>
      <c r="AK287">
        <v>0</v>
      </c>
      <c r="AL287" t="s">
        <v>102</v>
      </c>
      <c r="AM287">
        <v>0</v>
      </c>
      <c r="AN287">
        <v>1406</v>
      </c>
      <c r="AO287">
        <v>1406</v>
      </c>
      <c r="AP287" t="s">
        <v>103</v>
      </c>
      <c r="AQ287" t="s">
        <v>104</v>
      </c>
      <c r="AR287" t="s">
        <v>105</v>
      </c>
      <c r="AS287" t="s">
        <v>106</v>
      </c>
      <c r="AT287">
        <v>1454</v>
      </c>
      <c r="AU287">
        <v>482</v>
      </c>
      <c r="AV287">
        <v>0</v>
      </c>
      <c r="AW287">
        <f>ROUND(SUM(RawData[[#This Row],[TotalBsmtSF]],RawData[[#This Row],[1stFlrSF]],RawData[[#This Row],[2ndFlrSF]]),-2)</f>
        <v>3300</v>
      </c>
      <c r="AX287">
        <v>1936</v>
      </c>
      <c r="AY287">
        <v>0</v>
      </c>
      <c r="AZ287">
        <v>0</v>
      </c>
      <c r="BA287">
        <v>2</v>
      </c>
      <c r="BB287">
        <v>1</v>
      </c>
      <c r="BC287">
        <v>3</v>
      </c>
      <c r="BD287">
        <v>1</v>
      </c>
      <c r="BE287" t="s">
        <v>97</v>
      </c>
      <c r="BF287">
        <v>7</v>
      </c>
      <c r="BG287" t="s">
        <v>107</v>
      </c>
      <c r="BH287">
        <v>1</v>
      </c>
      <c r="BI287" t="s">
        <v>98</v>
      </c>
      <c r="BJ287" t="s">
        <v>108</v>
      </c>
      <c r="BK287">
        <v>2000</v>
      </c>
      <c r="BL287" t="s">
        <v>109</v>
      </c>
      <c r="BM287">
        <v>2</v>
      </c>
      <c r="BN287">
        <v>504</v>
      </c>
      <c r="BO287" t="s">
        <v>98</v>
      </c>
      <c r="BP287" t="s">
        <v>98</v>
      </c>
      <c r="BQ287" t="s">
        <v>105</v>
      </c>
      <c r="BR287">
        <v>188</v>
      </c>
      <c r="BS287">
        <v>124</v>
      </c>
      <c r="BT287">
        <v>0</v>
      </c>
      <c r="BU287">
        <v>0</v>
      </c>
      <c r="BV287">
        <v>0</v>
      </c>
      <c r="BW287">
        <v>0</v>
      </c>
      <c r="BX287" t="s">
        <v>83</v>
      </c>
      <c r="BY287" t="s">
        <v>83</v>
      </c>
      <c r="BZ287" t="s">
        <v>83</v>
      </c>
      <c r="CA287">
        <v>0</v>
      </c>
      <c r="CB287">
        <v>11</v>
      </c>
      <c r="CC287">
        <v>2006</v>
      </c>
      <c r="CD287" t="s">
        <v>110</v>
      </c>
      <c r="CE287" t="s">
        <v>111</v>
      </c>
      <c r="CF287" s="8">
        <v>230500</v>
      </c>
      <c r="CG287" s="8">
        <f>RawData[[#This Row],[SalePrice]]/RawData[[#This Row],[TotalSF Rounded]]</f>
        <v>69.848484848484844</v>
      </c>
      <c r="CH287" s="8">
        <f>ROUND(RawData[[#This Row],[$/sqft]],-1)</f>
        <v>70</v>
      </c>
    </row>
    <row r="288" spans="1:86" x14ac:dyDescent="0.2">
      <c r="A288">
        <v>1245</v>
      </c>
      <c r="B288">
        <v>70</v>
      </c>
      <c r="C288" t="s">
        <v>81</v>
      </c>
      <c r="D288" t="s">
        <v>83</v>
      </c>
      <c r="E288">
        <v>11435</v>
      </c>
      <c r="F288" s="19">
        <f>ROUND((RawData[[#This Row],[LotArea]]/43560), 2)</f>
        <v>0.26</v>
      </c>
      <c r="G288" t="s">
        <v>82</v>
      </c>
      <c r="H288" t="s">
        <v>83</v>
      </c>
      <c r="I288" t="s">
        <v>120</v>
      </c>
      <c r="J288" t="s">
        <v>199</v>
      </c>
      <c r="K288" t="s">
        <v>86</v>
      </c>
      <c r="L288" t="s">
        <v>122</v>
      </c>
      <c r="M288" t="s">
        <v>194</v>
      </c>
      <c r="N288" t="s">
        <v>123</v>
      </c>
      <c r="O288" t="s">
        <v>90</v>
      </c>
      <c r="P288" t="s">
        <v>90</v>
      </c>
      <c r="Q288" t="s">
        <v>91</v>
      </c>
      <c r="R288" t="s">
        <v>92</v>
      </c>
      <c r="S288">
        <v>8</v>
      </c>
      <c r="T288">
        <v>7</v>
      </c>
      <c r="U288">
        <v>1929</v>
      </c>
      <c r="V28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288">
        <v>1950</v>
      </c>
      <c r="X288" t="s">
        <v>93</v>
      </c>
      <c r="Y288" t="s">
        <v>94</v>
      </c>
      <c r="Z288" t="s">
        <v>96</v>
      </c>
      <c r="AA288" t="s">
        <v>203</v>
      </c>
      <c r="AB288" t="s">
        <v>117</v>
      </c>
      <c r="AC288">
        <v>0</v>
      </c>
      <c r="AD288" t="s">
        <v>98</v>
      </c>
      <c r="AE288" t="s">
        <v>98</v>
      </c>
      <c r="AF288" t="s">
        <v>99</v>
      </c>
      <c r="AG288" t="s">
        <v>97</v>
      </c>
      <c r="AH288" t="s">
        <v>98</v>
      </c>
      <c r="AI288" t="s">
        <v>100</v>
      </c>
      <c r="AJ288" t="s">
        <v>102</v>
      </c>
      <c r="AK288">
        <v>0</v>
      </c>
      <c r="AL288" t="s">
        <v>102</v>
      </c>
      <c r="AM288">
        <v>0</v>
      </c>
      <c r="AN288">
        <v>792</v>
      </c>
      <c r="AO288">
        <v>792</v>
      </c>
      <c r="AP288" t="s">
        <v>103</v>
      </c>
      <c r="AQ288" t="s">
        <v>147</v>
      </c>
      <c r="AR288" t="s">
        <v>105</v>
      </c>
      <c r="AS288" t="s">
        <v>106</v>
      </c>
      <c r="AT288">
        <v>792</v>
      </c>
      <c r="AU288">
        <v>725</v>
      </c>
      <c r="AV288">
        <v>0</v>
      </c>
      <c r="AW288">
        <f>ROUND(SUM(RawData[[#This Row],[TotalBsmtSF]],RawData[[#This Row],[1stFlrSF]],RawData[[#This Row],[2ndFlrSF]]),-2)</f>
        <v>2300</v>
      </c>
      <c r="AX288">
        <v>1517</v>
      </c>
      <c r="AY288">
        <v>0</v>
      </c>
      <c r="AZ288">
        <v>0</v>
      </c>
      <c r="BA288">
        <v>1</v>
      </c>
      <c r="BB288">
        <v>0</v>
      </c>
      <c r="BC288">
        <v>3</v>
      </c>
      <c r="BD288">
        <v>1</v>
      </c>
      <c r="BE288" t="s">
        <v>97</v>
      </c>
      <c r="BF288">
        <v>7</v>
      </c>
      <c r="BG288" t="s">
        <v>107</v>
      </c>
      <c r="BH288">
        <v>2</v>
      </c>
      <c r="BI288" t="s">
        <v>97</v>
      </c>
      <c r="BJ288" t="s">
        <v>127</v>
      </c>
      <c r="BK288">
        <v>1931</v>
      </c>
      <c r="BL288" t="s">
        <v>102</v>
      </c>
      <c r="BM288">
        <v>2</v>
      </c>
      <c r="BN288">
        <v>400</v>
      </c>
      <c r="BO288" t="s">
        <v>98</v>
      </c>
      <c r="BP288" t="s">
        <v>98</v>
      </c>
      <c r="BQ288" t="s">
        <v>105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 t="s">
        <v>83</v>
      </c>
      <c r="BY288" t="s">
        <v>83</v>
      </c>
      <c r="BZ288" t="s">
        <v>83</v>
      </c>
      <c r="CA288">
        <v>0</v>
      </c>
      <c r="CB288">
        <v>6</v>
      </c>
      <c r="CC288">
        <v>2006</v>
      </c>
      <c r="CD288" t="s">
        <v>110</v>
      </c>
      <c r="CE288" t="s">
        <v>111</v>
      </c>
      <c r="CF288" s="8">
        <v>230000</v>
      </c>
      <c r="CG288" s="8">
        <f>RawData[[#This Row],[SalePrice]]/RawData[[#This Row],[TotalSF Rounded]]</f>
        <v>100</v>
      </c>
      <c r="CH288" s="8">
        <f>ROUND(RawData[[#This Row],[$/sqft]],-1)</f>
        <v>100</v>
      </c>
    </row>
    <row r="289" spans="1:86" x14ac:dyDescent="0.2">
      <c r="A289">
        <v>1153</v>
      </c>
      <c r="B289">
        <v>20</v>
      </c>
      <c r="C289" t="s">
        <v>81</v>
      </c>
      <c r="D289">
        <v>90</v>
      </c>
      <c r="E289">
        <v>14115</v>
      </c>
      <c r="F289" s="19">
        <f>ROUND((RawData[[#This Row],[LotArea]]/43560), 2)</f>
        <v>0.32</v>
      </c>
      <c r="G289" t="s">
        <v>82</v>
      </c>
      <c r="H289" t="s">
        <v>83</v>
      </c>
      <c r="I289" t="s">
        <v>120</v>
      </c>
      <c r="J289" t="s">
        <v>85</v>
      </c>
      <c r="K289" t="s">
        <v>86</v>
      </c>
      <c r="L289" t="s">
        <v>87</v>
      </c>
      <c r="M289" t="s">
        <v>88</v>
      </c>
      <c r="N289" t="s">
        <v>123</v>
      </c>
      <c r="O289" t="s">
        <v>90</v>
      </c>
      <c r="P289" t="s">
        <v>90</v>
      </c>
      <c r="Q289" t="s">
        <v>91</v>
      </c>
      <c r="R289" t="s">
        <v>115</v>
      </c>
      <c r="S289">
        <v>6</v>
      </c>
      <c r="T289">
        <v>7</v>
      </c>
      <c r="U289">
        <v>1956</v>
      </c>
      <c r="V28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289">
        <v>2004</v>
      </c>
      <c r="X289" t="s">
        <v>93</v>
      </c>
      <c r="Y289" t="s">
        <v>94</v>
      </c>
      <c r="Z289" t="s">
        <v>137</v>
      </c>
      <c r="AA289" t="s">
        <v>137</v>
      </c>
      <c r="AB289" t="s">
        <v>117</v>
      </c>
      <c r="AC289">
        <v>0</v>
      </c>
      <c r="AD289" t="s">
        <v>98</v>
      </c>
      <c r="AE289" t="s">
        <v>98</v>
      </c>
      <c r="AF289" t="s">
        <v>99</v>
      </c>
      <c r="AG289" t="s">
        <v>98</v>
      </c>
      <c r="AH289" t="s">
        <v>98</v>
      </c>
      <c r="AI289" t="s">
        <v>100</v>
      </c>
      <c r="AJ289" t="s">
        <v>119</v>
      </c>
      <c r="AK289">
        <v>296</v>
      </c>
      <c r="AL289" t="s">
        <v>101</v>
      </c>
      <c r="AM289">
        <v>547</v>
      </c>
      <c r="AN289">
        <v>230</v>
      </c>
      <c r="AO289">
        <v>1073</v>
      </c>
      <c r="AP289" t="s">
        <v>103</v>
      </c>
      <c r="AQ289" t="s">
        <v>104</v>
      </c>
      <c r="AR289" t="s">
        <v>105</v>
      </c>
      <c r="AS289" t="s">
        <v>106</v>
      </c>
      <c r="AT289">
        <v>1811</v>
      </c>
      <c r="AU289">
        <v>0</v>
      </c>
      <c r="AV289">
        <v>0</v>
      </c>
      <c r="AW289">
        <f>ROUND(SUM(RawData[[#This Row],[TotalBsmtSF]],RawData[[#This Row],[1stFlrSF]],RawData[[#This Row],[2ndFlrSF]]),-2)</f>
        <v>2900</v>
      </c>
      <c r="AX289">
        <v>1811</v>
      </c>
      <c r="AY289">
        <v>0</v>
      </c>
      <c r="AZ289">
        <v>0</v>
      </c>
      <c r="BA289">
        <v>1</v>
      </c>
      <c r="BB289">
        <v>0</v>
      </c>
      <c r="BC289">
        <v>2</v>
      </c>
      <c r="BD289">
        <v>1</v>
      </c>
      <c r="BE289" t="s">
        <v>104</v>
      </c>
      <c r="BF289">
        <v>6</v>
      </c>
      <c r="BG289" t="s">
        <v>107</v>
      </c>
      <c r="BH289">
        <v>1</v>
      </c>
      <c r="BI289" t="s">
        <v>97</v>
      </c>
      <c r="BJ289" t="s">
        <v>108</v>
      </c>
      <c r="BK289">
        <v>1956</v>
      </c>
      <c r="BL289" t="s">
        <v>157</v>
      </c>
      <c r="BM289">
        <v>2</v>
      </c>
      <c r="BN289">
        <v>470</v>
      </c>
      <c r="BO289" t="s">
        <v>98</v>
      </c>
      <c r="BP289" t="s">
        <v>98</v>
      </c>
      <c r="BQ289" t="s">
        <v>105</v>
      </c>
      <c r="BR289">
        <v>0</v>
      </c>
      <c r="BS289">
        <v>0</v>
      </c>
      <c r="BT289">
        <v>280</v>
      </c>
      <c r="BU289">
        <v>0</v>
      </c>
      <c r="BV289">
        <v>0</v>
      </c>
      <c r="BW289">
        <v>0</v>
      </c>
      <c r="BX289" t="s">
        <v>83</v>
      </c>
      <c r="BY289" t="s">
        <v>83</v>
      </c>
      <c r="BZ289" t="s">
        <v>83</v>
      </c>
      <c r="CA289">
        <v>0</v>
      </c>
      <c r="CB289">
        <v>7</v>
      </c>
      <c r="CC289">
        <v>2006</v>
      </c>
      <c r="CD289" t="s">
        <v>110</v>
      </c>
      <c r="CE289" t="s">
        <v>128</v>
      </c>
      <c r="CF289" s="8">
        <v>230000</v>
      </c>
      <c r="CG289" s="8">
        <f>RawData[[#This Row],[SalePrice]]/RawData[[#This Row],[TotalSF Rounded]]</f>
        <v>79.310344827586206</v>
      </c>
      <c r="CH289" s="8">
        <f>ROUND(RawData[[#This Row],[$/sqft]],-1)</f>
        <v>80</v>
      </c>
    </row>
    <row r="290" spans="1:86" x14ac:dyDescent="0.2">
      <c r="A290">
        <v>256</v>
      </c>
      <c r="B290">
        <v>60</v>
      </c>
      <c r="C290" t="s">
        <v>81</v>
      </c>
      <c r="D290">
        <v>66</v>
      </c>
      <c r="E290">
        <v>8738</v>
      </c>
      <c r="F290" s="19">
        <f>ROUND((RawData[[#This Row],[LotArea]]/43560), 2)</f>
        <v>0.2</v>
      </c>
      <c r="G290" t="s">
        <v>82</v>
      </c>
      <c r="H290" t="s">
        <v>83</v>
      </c>
      <c r="I290" t="s">
        <v>120</v>
      </c>
      <c r="J290" t="s">
        <v>85</v>
      </c>
      <c r="K290" t="s">
        <v>86</v>
      </c>
      <c r="L290" t="s">
        <v>87</v>
      </c>
      <c r="M290" t="s">
        <v>88</v>
      </c>
      <c r="N290" t="s">
        <v>193</v>
      </c>
      <c r="O290" t="s">
        <v>90</v>
      </c>
      <c r="P290" t="s">
        <v>90</v>
      </c>
      <c r="Q290" t="s">
        <v>91</v>
      </c>
      <c r="R290" t="s">
        <v>92</v>
      </c>
      <c r="S290">
        <v>7</v>
      </c>
      <c r="T290">
        <v>5</v>
      </c>
      <c r="U290">
        <v>1999</v>
      </c>
      <c r="V29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90">
        <v>1999</v>
      </c>
      <c r="X290" t="s">
        <v>93</v>
      </c>
      <c r="Y290" t="s">
        <v>94</v>
      </c>
      <c r="Z290" t="s">
        <v>95</v>
      </c>
      <c r="AA290" t="s">
        <v>95</v>
      </c>
      <c r="AB290" t="s">
        <v>96</v>
      </c>
      <c r="AC290">
        <v>302</v>
      </c>
      <c r="AD290" t="s">
        <v>97</v>
      </c>
      <c r="AE290" t="s">
        <v>98</v>
      </c>
      <c r="AF290" t="s">
        <v>99</v>
      </c>
      <c r="AG290" t="s">
        <v>97</v>
      </c>
      <c r="AH290" t="s">
        <v>98</v>
      </c>
      <c r="AI290" t="s">
        <v>100</v>
      </c>
      <c r="AJ290" t="s">
        <v>102</v>
      </c>
      <c r="AK290">
        <v>0</v>
      </c>
      <c r="AL290" t="s">
        <v>102</v>
      </c>
      <c r="AM290">
        <v>0</v>
      </c>
      <c r="AN290">
        <v>975</v>
      </c>
      <c r="AO290">
        <v>975</v>
      </c>
      <c r="AP290" t="s">
        <v>103</v>
      </c>
      <c r="AQ290" t="s">
        <v>104</v>
      </c>
      <c r="AR290" t="s">
        <v>105</v>
      </c>
      <c r="AS290" t="s">
        <v>106</v>
      </c>
      <c r="AT290">
        <v>1005</v>
      </c>
      <c r="AU290">
        <v>1286</v>
      </c>
      <c r="AV290">
        <v>0</v>
      </c>
      <c r="AW290">
        <f>ROUND(SUM(RawData[[#This Row],[TotalBsmtSF]],RawData[[#This Row],[1stFlrSF]],RawData[[#This Row],[2ndFlrSF]]),-2)</f>
        <v>3300</v>
      </c>
      <c r="AX290">
        <v>2291</v>
      </c>
      <c r="AY290">
        <v>0</v>
      </c>
      <c r="AZ290">
        <v>0</v>
      </c>
      <c r="BA290">
        <v>2</v>
      </c>
      <c r="BB290">
        <v>1</v>
      </c>
      <c r="BC290">
        <v>4</v>
      </c>
      <c r="BD290">
        <v>1</v>
      </c>
      <c r="BE290" t="s">
        <v>97</v>
      </c>
      <c r="BF290">
        <v>8</v>
      </c>
      <c r="BG290" t="s">
        <v>107</v>
      </c>
      <c r="BH290">
        <v>1</v>
      </c>
      <c r="BI290" t="s">
        <v>98</v>
      </c>
      <c r="BJ290" t="s">
        <v>156</v>
      </c>
      <c r="BK290">
        <v>1999</v>
      </c>
      <c r="BL290" t="s">
        <v>157</v>
      </c>
      <c r="BM290">
        <v>2</v>
      </c>
      <c r="BN290">
        <v>429</v>
      </c>
      <c r="BO290" t="s">
        <v>98</v>
      </c>
      <c r="BP290" t="s">
        <v>98</v>
      </c>
      <c r="BQ290" t="s">
        <v>105</v>
      </c>
      <c r="BR290">
        <v>192</v>
      </c>
      <c r="BS290">
        <v>0</v>
      </c>
      <c r="BT290">
        <v>0</v>
      </c>
      <c r="BU290">
        <v>0</v>
      </c>
      <c r="BV290">
        <v>0</v>
      </c>
      <c r="BW290">
        <v>0</v>
      </c>
      <c r="BX290" t="s">
        <v>83</v>
      </c>
      <c r="BY290" t="s">
        <v>83</v>
      </c>
      <c r="BZ290" t="s">
        <v>83</v>
      </c>
      <c r="CA290">
        <v>0</v>
      </c>
      <c r="CB290">
        <v>2</v>
      </c>
      <c r="CC290">
        <v>2006</v>
      </c>
      <c r="CD290" t="s">
        <v>110</v>
      </c>
      <c r="CE290" t="s">
        <v>111</v>
      </c>
      <c r="CF290" s="8">
        <v>230000</v>
      </c>
      <c r="CG290" s="8">
        <f>RawData[[#This Row],[SalePrice]]/RawData[[#This Row],[TotalSF Rounded]]</f>
        <v>69.696969696969703</v>
      </c>
      <c r="CH290" s="8">
        <f>ROUND(RawData[[#This Row],[$/sqft]],-1)</f>
        <v>70</v>
      </c>
    </row>
    <row r="291" spans="1:86" x14ac:dyDescent="0.2">
      <c r="A291">
        <v>139</v>
      </c>
      <c r="B291">
        <v>60</v>
      </c>
      <c r="C291" t="s">
        <v>81</v>
      </c>
      <c r="D291">
        <v>73</v>
      </c>
      <c r="E291">
        <v>9066</v>
      </c>
      <c r="F291" s="19">
        <f>ROUND((RawData[[#This Row],[LotArea]]/43560), 2)</f>
        <v>0.21</v>
      </c>
      <c r="G291" t="s">
        <v>82</v>
      </c>
      <c r="H291" t="s">
        <v>83</v>
      </c>
      <c r="I291" t="s">
        <v>120</v>
      </c>
      <c r="J291" t="s">
        <v>85</v>
      </c>
      <c r="K291" t="s">
        <v>86</v>
      </c>
      <c r="L291" t="s">
        <v>87</v>
      </c>
      <c r="M291" t="s">
        <v>88</v>
      </c>
      <c r="N291" t="s">
        <v>89</v>
      </c>
      <c r="O291" t="s">
        <v>90</v>
      </c>
      <c r="P291" t="s">
        <v>90</v>
      </c>
      <c r="Q291" t="s">
        <v>91</v>
      </c>
      <c r="R291" t="s">
        <v>92</v>
      </c>
      <c r="S291">
        <v>8</v>
      </c>
      <c r="T291">
        <v>5</v>
      </c>
      <c r="U291">
        <v>1999</v>
      </c>
      <c r="V29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291">
        <v>2000</v>
      </c>
      <c r="X291" t="s">
        <v>93</v>
      </c>
      <c r="Y291" t="s">
        <v>94</v>
      </c>
      <c r="Z291" t="s">
        <v>95</v>
      </c>
      <c r="AA291" t="s">
        <v>95</v>
      </c>
      <c r="AB291" t="s">
        <v>96</v>
      </c>
      <c r="AC291">
        <v>320</v>
      </c>
      <c r="AD291" t="s">
        <v>97</v>
      </c>
      <c r="AE291" t="s">
        <v>98</v>
      </c>
      <c r="AF291" t="s">
        <v>99</v>
      </c>
      <c r="AG291" t="s">
        <v>97</v>
      </c>
      <c r="AH291" t="s">
        <v>98</v>
      </c>
      <c r="AI291" t="s">
        <v>121</v>
      </c>
      <c r="AJ291" t="s">
        <v>101</v>
      </c>
      <c r="AK291">
        <v>668</v>
      </c>
      <c r="AL291" t="s">
        <v>102</v>
      </c>
      <c r="AM291">
        <v>0</v>
      </c>
      <c r="AN291">
        <v>336</v>
      </c>
      <c r="AO291">
        <v>1004</v>
      </c>
      <c r="AP291" t="s">
        <v>103</v>
      </c>
      <c r="AQ291" t="s">
        <v>104</v>
      </c>
      <c r="AR291" t="s">
        <v>105</v>
      </c>
      <c r="AS291" t="s">
        <v>106</v>
      </c>
      <c r="AT291">
        <v>1004</v>
      </c>
      <c r="AU291">
        <v>848</v>
      </c>
      <c r="AV291">
        <v>0</v>
      </c>
      <c r="AW291">
        <f>ROUND(SUM(RawData[[#This Row],[TotalBsmtSF]],RawData[[#This Row],[1stFlrSF]],RawData[[#This Row],[2ndFlrSF]]),-2)</f>
        <v>2900</v>
      </c>
      <c r="AX291">
        <v>1852</v>
      </c>
      <c r="AY291">
        <v>0</v>
      </c>
      <c r="AZ291">
        <v>0</v>
      </c>
      <c r="BA291">
        <v>2</v>
      </c>
      <c r="BB291">
        <v>1</v>
      </c>
      <c r="BC291">
        <v>3</v>
      </c>
      <c r="BD291">
        <v>1</v>
      </c>
      <c r="BE291" t="s">
        <v>97</v>
      </c>
      <c r="BF291">
        <v>7</v>
      </c>
      <c r="BG291" t="s">
        <v>107</v>
      </c>
      <c r="BH291">
        <v>2</v>
      </c>
      <c r="BI291" t="s">
        <v>98</v>
      </c>
      <c r="BJ291" t="s">
        <v>108</v>
      </c>
      <c r="BK291">
        <v>1999</v>
      </c>
      <c r="BL291" t="s">
        <v>157</v>
      </c>
      <c r="BM291">
        <v>3</v>
      </c>
      <c r="BN291">
        <v>660</v>
      </c>
      <c r="BO291" t="s">
        <v>98</v>
      </c>
      <c r="BP291" t="s">
        <v>98</v>
      </c>
      <c r="BQ291" t="s">
        <v>105</v>
      </c>
      <c r="BR291">
        <v>224</v>
      </c>
      <c r="BS291">
        <v>106</v>
      </c>
      <c r="BT291">
        <v>0</v>
      </c>
      <c r="BU291">
        <v>0</v>
      </c>
      <c r="BV291">
        <v>0</v>
      </c>
      <c r="BW291">
        <v>0</v>
      </c>
      <c r="BX291" t="s">
        <v>83</v>
      </c>
      <c r="BY291" t="s">
        <v>165</v>
      </c>
      <c r="BZ291" t="s">
        <v>83</v>
      </c>
      <c r="CA291">
        <v>0</v>
      </c>
      <c r="CB291">
        <v>12</v>
      </c>
      <c r="CC291">
        <v>2008</v>
      </c>
      <c r="CD291" t="s">
        <v>110</v>
      </c>
      <c r="CE291" t="s">
        <v>111</v>
      </c>
      <c r="CF291" s="8">
        <v>230000</v>
      </c>
      <c r="CG291" s="8">
        <f>RawData[[#This Row],[SalePrice]]/RawData[[#This Row],[TotalSF Rounded]]</f>
        <v>79.310344827586206</v>
      </c>
      <c r="CH291" s="8">
        <f>ROUND(RawData[[#This Row],[$/sqft]],-1)</f>
        <v>80</v>
      </c>
    </row>
    <row r="292" spans="1:86" x14ac:dyDescent="0.2">
      <c r="A292">
        <v>1411</v>
      </c>
      <c r="B292">
        <v>60</v>
      </c>
      <c r="C292" t="s">
        <v>81</v>
      </c>
      <c r="D292">
        <v>79</v>
      </c>
      <c r="E292">
        <v>12420</v>
      </c>
      <c r="F292" s="19">
        <f>ROUND((RawData[[#This Row],[LotArea]]/43560), 2)</f>
        <v>0.28999999999999998</v>
      </c>
      <c r="G292" t="s">
        <v>82</v>
      </c>
      <c r="H292" t="s">
        <v>83</v>
      </c>
      <c r="I292" t="s">
        <v>84</v>
      </c>
      <c r="J292" t="s">
        <v>85</v>
      </c>
      <c r="K292" t="s">
        <v>86</v>
      </c>
      <c r="L292" t="s">
        <v>87</v>
      </c>
      <c r="M292" t="s">
        <v>88</v>
      </c>
      <c r="N292" t="s">
        <v>89</v>
      </c>
      <c r="O292" t="s">
        <v>90</v>
      </c>
      <c r="P292" t="s">
        <v>90</v>
      </c>
      <c r="Q292" t="s">
        <v>91</v>
      </c>
      <c r="R292" t="s">
        <v>92</v>
      </c>
      <c r="S292">
        <v>7</v>
      </c>
      <c r="T292">
        <v>5</v>
      </c>
      <c r="U292">
        <v>2001</v>
      </c>
      <c r="V29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92">
        <v>2001</v>
      </c>
      <c r="X292" t="s">
        <v>93</v>
      </c>
      <c r="Y292" t="s">
        <v>94</v>
      </c>
      <c r="Z292" t="s">
        <v>95</v>
      </c>
      <c r="AA292" t="s">
        <v>95</v>
      </c>
      <c r="AB292" t="s">
        <v>117</v>
      </c>
      <c r="AC292">
        <v>0</v>
      </c>
      <c r="AD292" t="s">
        <v>97</v>
      </c>
      <c r="AE292" t="s">
        <v>98</v>
      </c>
      <c r="AF292" t="s">
        <v>99</v>
      </c>
      <c r="AG292" t="s">
        <v>97</v>
      </c>
      <c r="AH292" t="s">
        <v>98</v>
      </c>
      <c r="AI292" t="s">
        <v>100</v>
      </c>
      <c r="AJ292" t="s">
        <v>101</v>
      </c>
      <c r="AK292">
        <v>666</v>
      </c>
      <c r="AL292" t="s">
        <v>102</v>
      </c>
      <c r="AM292">
        <v>0</v>
      </c>
      <c r="AN292">
        <v>278</v>
      </c>
      <c r="AO292">
        <v>944</v>
      </c>
      <c r="AP292" t="s">
        <v>103</v>
      </c>
      <c r="AQ292" t="s">
        <v>104</v>
      </c>
      <c r="AR292" t="s">
        <v>105</v>
      </c>
      <c r="AS292" t="s">
        <v>106</v>
      </c>
      <c r="AT292">
        <v>944</v>
      </c>
      <c r="AU292">
        <v>896</v>
      </c>
      <c r="AV292">
        <v>0</v>
      </c>
      <c r="AW292">
        <f>ROUND(SUM(RawData[[#This Row],[TotalBsmtSF]],RawData[[#This Row],[1stFlrSF]],RawData[[#This Row],[2ndFlrSF]]),-2)</f>
        <v>2800</v>
      </c>
      <c r="AX292">
        <v>1840</v>
      </c>
      <c r="AY292">
        <v>1</v>
      </c>
      <c r="AZ292">
        <v>0</v>
      </c>
      <c r="BA292">
        <v>2</v>
      </c>
      <c r="BB292">
        <v>1</v>
      </c>
      <c r="BC292">
        <v>3</v>
      </c>
      <c r="BD292">
        <v>1</v>
      </c>
      <c r="BE292" t="s">
        <v>97</v>
      </c>
      <c r="BF292">
        <v>6</v>
      </c>
      <c r="BG292" t="s">
        <v>107</v>
      </c>
      <c r="BH292">
        <v>0</v>
      </c>
      <c r="BI292" t="s">
        <v>83</v>
      </c>
      <c r="BJ292" t="s">
        <v>108</v>
      </c>
      <c r="BK292">
        <v>2001</v>
      </c>
      <c r="BL292" t="s">
        <v>109</v>
      </c>
      <c r="BM292">
        <v>2</v>
      </c>
      <c r="BN292">
        <v>622</v>
      </c>
      <c r="BO292" t="s">
        <v>98</v>
      </c>
      <c r="BP292" t="s">
        <v>98</v>
      </c>
      <c r="BQ292" t="s">
        <v>105</v>
      </c>
      <c r="BR292">
        <v>0</v>
      </c>
      <c r="BS292">
        <v>45</v>
      </c>
      <c r="BT292">
        <v>0</v>
      </c>
      <c r="BU292">
        <v>0</v>
      </c>
      <c r="BV292">
        <v>0</v>
      </c>
      <c r="BW292">
        <v>0</v>
      </c>
      <c r="BX292" t="s">
        <v>83</v>
      </c>
      <c r="BY292" t="s">
        <v>83</v>
      </c>
      <c r="BZ292" t="s">
        <v>83</v>
      </c>
      <c r="CA292">
        <v>0</v>
      </c>
      <c r="CB292">
        <v>6</v>
      </c>
      <c r="CC292">
        <v>2009</v>
      </c>
      <c r="CD292" t="s">
        <v>110</v>
      </c>
      <c r="CE292" t="s">
        <v>111</v>
      </c>
      <c r="CF292" s="8">
        <v>230000</v>
      </c>
      <c r="CG292" s="8">
        <f>RawData[[#This Row],[SalePrice]]/RawData[[#This Row],[TotalSF Rounded]]</f>
        <v>82.142857142857139</v>
      </c>
      <c r="CH292" s="8">
        <f>ROUND(RawData[[#This Row],[$/sqft]],-1)</f>
        <v>80</v>
      </c>
    </row>
    <row r="293" spans="1:86" x14ac:dyDescent="0.2">
      <c r="A293">
        <v>1034</v>
      </c>
      <c r="B293">
        <v>20</v>
      </c>
      <c r="C293" t="s">
        <v>81</v>
      </c>
      <c r="D293" t="s">
        <v>83</v>
      </c>
      <c r="E293">
        <v>8125</v>
      </c>
      <c r="F293" s="19">
        <f>ROUND((RawData[[#This Row],[LotArea]]/43560), 2)</f>
        <v>0.19</v>
      </c>
      <c r="G293" t="s">
        <v>82</v>
      </c>
      <c r="H293" t="s">
        <v>83</v>
      </c>
      <c r="I293" t="s">
        <v>84</v>
      </c>
      <c r="J293" t="s">
        <v>85</v>
      </c>
      <c r="K293" t="s">
        <v>86</v>
      </c>
      <c r="L293" t="s">
        <v>87</v>
      </c>
      <c r="M293" t="s">
        <v>88</v>
      </c>
      <c r="N293" t="s">
        <v>89</v>
      </c>
      <c r="O293" t="s">
        <v>90</v>
      </c>
      <c r="P293" t="s">
        <v>90</v>
      </c>
      <c r="Q293" t="s">
        <v>91</v>
      </c>
      <c r="R293" t="s">
        <v>115</v>
      </c>
      <c r="S293">
        <v>7</v>
      </c>
      <c r="T293">
        <v>5</v>
      </c>
      <c r="U293">
        <v>2002</v>
      </c>
      <c r="V29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93">
        <v>2002</v>
      </c>
      <c r="X293" t="s">
        <v>93</v>
      </c>
      <c r="Y293" t="s">
        <v>94</v>
      </c>
      <c r="Z293" t="s">
        <v>95</v>
      </c>
      <c r="AA293" t="s">
        <v>95</v>
      </c>
      <c r="AB293" t="s">
        <v>137</v>
      </c>
      <c r="AC293">
        <v>295</v>
      </c>
      <c r="AD293" t="s">
        <v>97</v>
      </c>
      <c r="AE293" t="s">
        <v>98</v>
      </c>
      <c r="AF293" t="s">
        <v>99</v>
      </c>
      <c r="AG293" t="s">
        <v>97</v>
      </c>
      <c r="AH293" t="s">
        <v>98</v>
      </c>
      <c r="AI293" t="s">
        <v>100</v>
      </c>
      <c r="AJ293" t="s">
        <v>101</v>
      </c>
      <c r="AK293">
        <v>986</v>
      </c>
      <c r="AL293" t="s">
        <v>102</v>
      </c>
      <c r="AM293">
        <v>0</v>
      </c>
      <c r="AN293">
        <v>668</v>
      </c>
      <c r="AO293">
        <v>1654</v>
      </c>
      <c r="AP293" t="s">
        <v>103</v>
      </c>
      <c r="AQ293" t="s">
        <v>104</v>
      </c>
      <c r="AR293" t="s">
        <v>105</v>
      </c>
      <c r="AS293" t="s">
        <v>106</v>
      </c>
      <c r="AT293">
        <v>1654</v>
      </c>
      <c r="AU293">
        <v>0</v>
      </c>
      <c r="AV293">
        <v>0</v>
      </c>
      <c r="AW293">
        <f>ROUND(SUM(RawData[[#This Row],[TotalBsmtSF]],RawData[[#This Row],[1stFlrSF]],RawData[[#This Row],[2ndFlrSF]]),-2)</f>
        <v>3300</v>
      </c>
      <c r="AX293">
        <v>1654</v>
      </c>
      <c r="AY293">
        <v>1</v>
      </c>
      <c r="AZ293">
        <v>0</v>
      </c>
      <c r="BA293">
        <v>2</v>
      </c>
      <c r="BB293">
        <v>0</v>
      </c>
      <c r="BC293">
        <v>3</v>
      </c>
      <c r="BD293">
        <v>1</v>
      </c>
      <c r="BE293" t="s">
        <v>97</v>
      </c>
      <c r="BF293">
        <v>6</v>
      </c>
      <c r="BG293" t="s">
        <v>107</v>
      </c>
      <c r="BH293">
        <v>0</v>
      </c>
      <c r="BI293" t="s">
        <v>83</v>
      </c>
      <c r="BJ293" t="s">
        <v>108</v>
      </c>
      <c r="BK293">
        <v>2002</v>
      </c>
      <c r="BL293" t="s">
        <v>102</v>
      </c>
      <c r="BM293">
        <v>3</v>
      </c>
      <c r="BN293">
        <v>900</v>
      </c>
      <c r="BO293" t="s">
        <v>98</v>
      </c>
      <c r="BP293" t="s">
        <v>98</v>
      </c>
      <c r="BQ293" t="s">
        <v>105</v>
      </c>
      <c r="BR293">
        <v>0</v>
      </c>
      <c r="BS293">
        <v>136</v>
      </c>
      <c r="BT293">
        <v>0</v>
      </c>
      <c r="BU293">
        <v>0</v>
      </c>
      <c r="BV293">
        <v>0</v>
      </c>
      <c r="BW293">
        <v>0</v>
      </c>
      <c r="BX293" t="s">
        <v>83</v>
      </c>
      <c r="BY293" t="s">
        <v>83</v>
      </c>
      <c r="BZ293" t="s">
        <v>83</v>
      </c>
      <c r="CA293">
        <v>0</v>
      </c>
      <c r="CB293">
        <v>2</v>
      </c>
      <c r="CC293">
        <v>2006</v>
      </c>
      <c r="CD293" t="s">
        <v>110</v>
      </c>
      <c r="CE293" t="s">
        <v>111</v>
      </c>
      <c r="CF293" s="8">
        <v>230000</v>
      </c>
      <c r="CG293" s="8">
        <f>RawData[[#This Row],[SalePrice]]/RawData[[#This Row],[TotalSF Rounded]]</f>
        <v>69.696969696969703</v>
      </c>
      <c r="CH293" s="8">
        <f>ROUND(RawData[[#This Row],[$/sqft]],-1)</f>
        <v>70</v>
      </c>
    </row>
    <row r="294" spans="1:86" x14ac:dyDescent="0.2">
      <c r="A294">
        <v>23</v>
      </c>
      <c r="B294">
        <v>20</v>
      </c>
      <c r="C294" t="s">
        <v>81</v>
      </c>
      <c r="D294">
        <v>75</v>
      </c>
      <c r="E294">
        <v>9742</v>
      </c>
      <c r="F294" s="19">
        <f>ROUND((RawData[[#This Row],[LotArea]]/43560), 2)</f>
        <v>0.22</v>
      </c>
      <c r="G294" t="s">
        <v>82</v>
      </c>
      <c r="H294" t="s">
        <v>83</v>
      </c>
      <c r="I294" t="s">
        <v>84</v>
      </c>
      <c r="J294" t="s">
        <v>85</v>
      </c>
      <c r="K294" t="s">
        <v>86</v>
      </c>
      <c r="L294" t="s">
        <v>87</v>
      </c>
      <c r="M294" t="s">
        <v>88</v>
      </c>
      <c r="N294" t="s">
        <v>89</v>
      </c>
      <c r="O294" t="s">
        <v>90</v>
      </c>
      <c r="P294" t="s">
        <v>90</v>
      </c>
      <c r="Q294" t="s">
        <v>91</v>
      </c>
      <c r="R294" t="s">
        <v>115</v>
      </c>
      <c r="S294">
        <v>8</v>
      </c>
      <c r="T294">
        <v>5</v>
      </c>
      <c r="U294">
        <v>2002</v>
      </c>
      <c r="V29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94">
        <v>2002</v>
      </c>
      <c r="X294" t="s">
        <v>152</v>
      </c>
      <c r="Y294" t="s">
        <v>94</v>
      </c>
      <c r="Z294" t="s">
        <v>95</v>
      </c>
      <c r="AA294" t="s">
        <v>95</v>
      </c>
      <c r="AB294" t="s">
        <v>96</v>
      </c>
      <c r="AC294">
        <v>281</v>
      </c>
      <c r="AD294" t="s">
        <v>97</v>
      </c>
      <c r="AE294" t="s">
        <v>98</v>
      </c>
      <c r="AF294" t="s">
        <v>99</v>
      </c>
      <c r="AG294" t="s">
        <v>97</v>
      </c>
      <c r="AH294" t="s">
        <v>98</v>
      </c>
      <c r="AI294" t="s">
        <v>100</v>
      </c>
      <c r="AJ294" t="s">
        <v>102</v>
      </c>
      <c r="AK294">
        <v>0</v>
      </c>
      <c r="AL294" t="s">
        <v>102</v>
      </c>
      <c r="AM294">
        <v>0</v>
      </c>
      <c r="AN294">
        <v>1777</v>
      </c>
      <c r="AO294">
        <v>1777</v>
      </c>
      <c r="AP294" t="s">
        <v>103</v>
      </c>
      <c r="AQ294" t="s">
        <v>104</v>
      </c>
      <c r="AR294" t="s">
        <v>105</v>
      </c>
      <c r="AS294" t="s">
        <v>106</v>
      </c>
      <c r="AT294">
        <v>1795</v>
      </c>
      <c r="AU294">
        <v>0</v>
      </c>
      <c r="AV294">
        <v>0</v>
      </c>
      <c r="AW294">
        <f>ROUND(SUM(RawData[[#This Row],[TotalBsmtSF]],RawData[[#This Row],[1stFlrSF]],RawData[[#This Row],[2ndFlrSF]]),-2)</f>
        <v>3600</v>
      </c>
      <c r="AX294">
        <v>1795</v>
      </c>
      <c r="AY294">
        <v>0</v>
      </c>
      <c r="AZ294">
        <v>0</v>
      </c>
      <c r="BA294">
        <v>2</v>
      </c>
      <c r="BB294">
        <v>0</v>
      </c>
      <c r="BC294">
        <v>3</v>
      </c>
      <c r="BD294">
        <v>1</v>
      </c>
      <c r="BE294" t="s">
        <v>97</v>
      </c>
      <c r="BF294">
        <v>7</v>
      </c>
      <c r="BG294" t="s">
        <v>107</v>
      </c>
      <c r="BH294">
        <v>1</v>
      </c>
      <c r="BI294" t="s">
        <v>97</v>
      </c>
      <c r="BJ294" t="s">
        <v>108</v>
      </c>
      <c r="BK294">
        <v>2002</v>
      </c>
      <c r="BL294" t="s">
        <v>109</v>
      </c>
      <c r="BM294">
        <v>2</v>
      </c>
      <c r="BN294">
        <v>534</v>
      </c>
      <c r="BO294" t="s">
        <v>98</v>
      </c>
      <c r="BP294" t="s">
        <v>98</v>
      </c>
      <c r="BQ294" t="s">
        <v>105</v>
      </c>
      <c r="BR294">
        <v>171</v>
      </c>
      <c r="BS294">
        <v>159</v>
      </c>
      <c r="BT294">
        <v>0</v>
      </c>
      <c r="BU294">
        <v>0</v>
      </c>
      <c r="BV294">
        <v>0</v>
      </c>
      <c r="BW294">
        <v>0</v>
      </c>
      <c r="BX294" t="s">
        <v>83</v>
      </c>
      <c r="BY294" t="s">
        <v>83</v>
      </c>
      <c r="BZ294" t="s">
        <v>83</v>
      </c>
      <c r="CA294">
        <v>0</v>
      </c>
      <c r="CB294">
        <v>9</v>
      </c>
      <c r="CC294">
        <v>2008</v>
      </c>
      <c r="CD294" t="s">
        <v>110</v>
      </c>
      <c r="CE294" t="s">
        <v>111</v>
      </c>
      <c r="CF294" s="8">
        <v>230000</v>
      </c>
      <c r="CG294" s="8">
        <f>RawData[[#This Row],[SalePrice]]/RawData[[#This Row],[TotalSF Rounded]]</f>
        <v>63.888888888888886</v>
      </c>
      <c r="CH294" s="8">
        <f>ROUND(RawData[[#This Row],[$/sqft]],-1)</f>
        <v>60</v>
      </c>
    </row>
    <row r="295" spans="1:86" x14ac:dyDescent="0.2">
      <c r="A295">
        <v>1158</v>
      </c>
      <c r="B295">
        <v>120</v>
      </c>
      <c r="C295" t="s">
        <v>81</v>
      </c>
      <c r="D295">
        <v>34</v>
      </c>
      <c r="E295">
        <v>5001</v>
      </c>
      <c r="F295" s="19">
        <f>ROUND((RawData[[#This Row],[LotArea]]/43560), 2)</f>
        <v>0.11</v>
      </c>
      <c r="G295" t="s">
        <v>82</v>
      </c>
      <c r="H295" t="s">
        <v>83</v>
      </c>
      <c r="I295" t="s">
        <v>120</v>
      </c>
      <c r="J295" t="s">
        <v>85</v>
      </c>
      <c r="K295" t="s">
        <v>86</v>
      </c>
      <c r="L295" t="s">
        <v>87</v>
      </c>
      <c r="M295" t="s">
        <v>88</v>
      </c>
      <c r="N295" t="s">
        <v>154</v>
      </c>
      <c r="O295" t="s">
        <v>90</v>
      </c>
      <c r="P295" t="s">
        <v>90</v>
      </c>
      <c r="Q295" t="s">
        <v>198</v>
      </c>
      <c r="R295" t="s">
        <v>115</v>
      </c>
      <c r="S295">
        <v>7</v>
      </c>
      <c r="T295">
        <v>5</v>
      </c>
      <c r="U295">
        <v>2007</v>
      </c>
      <c r="V29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95">
        <v>2008</v>
      </c>
      <c r="X295" t="s">
        <v>93</v>
      </c>
      <c r="Y295" t="s">
        <v>94</v>
      </c>
      <c r="Z295" t="s">
        <v>95</v>
      </c>
      <c r="AA295" t="s">
        <v>95</v>
      </c>
      <c r="AB295" t="s">
        <v>137</v>
      </c>
      <c r="AC295">
        <v>166</v>
      </c>
      <c r="AD295" t="s">
        <v>97</v>
      </c>
      <c r="AE295" t="s">
        <v>98</v>
      </c>
      <c r="AF295" t="s">
        <v>99</v>
      </c>
      <c r="AG295" t="s">
        <v>97</v>
      </c>
      <c r="AH295" t="s">
        <v>98</v>
      </c>
      <c r="AI295" t="s">
        <v>100</v>
      </c>
      <c r="AJ295" t="s">
        <v>101</v>
      </c>
      <c r="AK295">
        <v>904</v>
      </c>
      <c r="AL295" t="s">
        <v>102</v>
      </c>
      <c r="AM295">
        <v>0</v>
      </c>
      <c r="AN295">
        <v>410</v>
      </c>
      <c r="AO295">
        <v>1314</v>
      </c>
      <c r="AP295" t="s">
        <v>103</v>
      </c>
      <c r="AQ295" t="s">
        <v>104</v>
      </c>
      <c r="AR295" t="s">
        <v>105</v>
      </c>
      <c r="AS295" t="s">
        <v>106</v>
      </c>
      <c r="AT295">
        <v>1314</v>
      </c>
      <c r="AU295">
        <v>0</v>
      </c>
      <c r="AV295">
        <v>0</v>
      </c>
      <c r="AW295">
        <f>ROUND(SUM(RawData[[#This Row],[TotalBsmtSF]],RawData[[#This Row],[1stFlrSF]],RawData[[#This Row],[2ndFlrSF]]),-2)</f>
        <v>2600</v>
      </c>
      <c r="AX295">
        <v>1314</v>
      </c>
      <c r="AY295">
        <v>1</v>
      </c>
      <c r="AZ295">
        <v>0</v>
      </c>
      <c r="BA295">
        <v>2</v>
      </c>
      <c r="BB295">
        <v>0</v>
      </c>
      <c r="BC295">
        <v>2</v>
      </c>
      <c r="BD295">
        <v>1</v>
      </c>
      <c r="BE295" t="s">
        <v>97</v>
      </c>
      <c r="BF295">
        <v>6</v>
      </c>
      <c r="BG295" t="s">
        <v>107</v>
      </c>
      <c r="BH295">
        <v>1</v>
      </c>
      <c r="BI295" t="s">
        <v>97</v>
      </c>
      <c r="BJ295" t="s">
        <v>108</v>
      </c>
      <c r="BK295">
        <v>2008</v>
      </c>
      <c r="BL295" t="s">
        <v>109</v>
      </c>
      <c r="BM295">
        <v>2</v>
      </c>
      <c r="BN295">
        <v>626</v>
      </c>
      <c r="BO295" t="s">
        <v>98</v>
      </c>
      <c r="BP295" t="s">
        <v>98</v>
      </c>
      <c r="BQ295" t="s">
        <v>105</v>
      </c>
      <c r="BR295">
        <v>172</v>
      </c>
      <c r="BS295">
        <v>62</v>
      </c>
      <c r="BT295">
        <v>0</v>
      </c>
      <c r="BU295">
        <v>0</v>
      </c>
      <c r="BV295">
        <v>0</v>
      </c>
      <c r="BW295">
        <v>0</v>
      </c>
      <c r="BX295" t="s">
        <v>83</v>
      </c>
      <c r="BY295" t="s">
        <v>83</v>
      </c>
      <c r="BZ295" t="s">
        <v>83</v>
      </c>
      <c r="CA295">
        <v>0</v>
      </c>
      <c r="CB295">
        <v>7</v>
      </c>
      <c r="CC295">
        <v>2009</v>
      </c>
      <c r="CD295" t="s">
        <v>110</v>
      </c>
      <c r="CE295" t="s">
        <v>111</v>
      </c>
      <c r="CF295" s="8">
        <v>230000</v>
      </c>
      <c r="CG295" s="8">
        <f>RawData[[#This Row],[SalePrice]]/RawData[[#This Row],[TotalSF Rounded]]</f>
        <v>88.461538461538467</v>
      </c>
      <c r="CH295" s="8">
        <f>ROUND(RawData[[#This Row],[$/sqft]],-1)</f>
        <v>90</v>
      </c>
    </row>
    <row r="296" spans="1:86" x14ac:dyDescent="0.2">
      <c r="A296">
        <v>1218</v>
      </c>
      <c r="B296">
        <v>20</v>
      </c>
      <c r="C296" t="s">
        <v>192</v>
      </c>
      <c r="D296">
        <v>72</v>
      </c>
      <c r="E296">
        <v>8640</v>
      </c>
      <c r="F296" s="19">
        <f>ROUND((RawData[[#This Row],[LotArea]]/43560), 2)</f>
        <v>0.2</v>
      </c>
      <c r="G296" t="s">
        <v>82</v>
      </c>
      <c r="H296" t="s">
        <v>83</v>
      </c>
      <c r="I296" t="s">
        <v>84</v>
      </c>
      <c r="J296" t="s">
        <v>85</v>
      </c>
      <c r="K296" t="s">
        <v>86</v>
      </c>
      <c r="L296" t="s">
        <v>87</v>
      </c>
      <c r="M296" t="s">
        <v>88</v>
      </c>
      <c r="N296" t="s">
        <v>136</v>
      </c>
      <c r="O296" t="s">
        <v>90</v>
      </c>
      <c r="P296" t="s">
        <v>90</v>
      </c>
      <c r="Q296" t="s">
        <v>91</v>
      </c>
      <c r="R296" t="s">
        <v>115</v>
      </c>
      <c r="S296">
        <v>8</v>
      </c>
      <c r="T296">
        <v>5</v>
      </c>
      <c r="U296">
        <v>2009</v>
      </c>
      <c r="V29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296">
        <v>2009</v>
      </c>
      <c r="X296" t="s">
        <v>93</v>
      </c>
      <c r="Y296" t="s">
        <v>94</v>
      </c>
      <c r="Z296" t="s">
        <v>180</v>
      </c>
      <c r="AA296" t="s">
        <v>181</v>
      </c>
      <c r="AB296" t="s">
        <v>137</v>
      </c>
      <c r="AC296">
        <v>72</v>
      </c>
      <c r="AD296" t="s">
        <v>97</v>
      </c>
      <c r="AE296" t="s">
        <v>98</v>
      </c>
      <c r="AF296" t="s">
        <v>99</v>
      </c>
      <c r="AG296" t="s">
        <v>97</v>
      </c>
      <c r="AH296" t="s">
        <v>98</v>
      </c>
      <c r="AI296" t="s">
        <v>121</v>
      </c>
      <c r="AJ296" t="s">
        <v>101</v>
      </c>
      <c r="AK296">
        <v>936</v>
      </c>
      <c r="AL296" t="s">
        <v>102</v>
      </c>
      <c r="AM296">
        <v>0</v>
      </c>
      <c r="AN296">
        <v>364</v>
      </c>
      <c r="AO296">
        <v>1300</v>
      </c>
      <c r="AP296" t="s">
        <v>103</v>
      </c>
      <c r="AQ296" t="s">
        <v>104</v>
      </c>
      <c r="AR296" t="s">
        <v>105</v>
      </c>
      <c r="AS296" t="s">
        <v>106</v>
      </c>
      <c r="AT296">
        <v>1314</v>
      </c>
      <c r="AU296">
        <v>0</v>
      </c>
      <c r="AV296">
        <v>0</v>
      </c>
      <c r="AW296">
        <f>ROUND(SUM(RawData[[#This Row],[TotalBsmtSF]],RawData[[#This Row],[1stFlrSF]],RawData[[#This Row],[2ndFlrSF]]),-2)</f>
        <v>2600</v>
      </c>
      <c r="AX296">
        <v>1314</v>
      </c>
      <c r="AY296">
        <v>1</v>
      </c>
      <c r="AZ296">
        <v>0</v>
      </c>
      <c r="BA296">
        <v>2</v>
      </c>
      <c r="BB296">
        <v>0</v>
      </c>
      <c r="BC296">
        <v>3</v>
      </c>
      <c r="BD296">
        <v>1</v>
      </c>
      <c r="BE296" t="s">
        <v>97</v>
      </c>
      <c r="BF296">
        <v>6</v>
      </c>
      <c r="BG296" t="s">
        <v>107</v>
      </c>
      <c r="BH296">
        <v>0</v>
      </c>
      <c r="BI296" t="s">
        <v>83</v>
      </c>
      <c r="BJ296" t="s">
        <v>108</v>
      </c>
      <c r="BK296">
        <v>2009</v>
      </c>
      <c r="BL296" t="s">
        <v>109</v>
      </c>
      <c r="BM296">
        <v>2</v>
      </c>
      <c r="BN296">
        <v>552</v>
      </c>
      <c r="BO296" t="s">
        <v>98</v>
      </c>
      <c r="BP296" t="s">
        <v>98</v>
      </c>
      <c r="BQ296" t="s">
        <v>105</v>
      </c>
      <c r="BR296">
        <v>135</v>
      </c>
      <c r="BS296">
        <v>112</v>
      </c>
      <c r="BT296">
        <v>0</v>
      </c>
      <c r="BU296">
        <v>0</v>
      </c>
      <c r="BV296">
        <v>0</v>
      </c>
      <c r="BW296">
        <v>0</v>
      </c>
      <c r="BX296" t="s">
        <v>83</v>
      </c>
      <c r="BY296" t="s">
        <v>83</v>
      </c>
      <c r="BZ296" t="s">
        <v>83</v>
      </c>
      <c r="CA296">
        <v>0</v>
      </c>
      <c r="CB296">
        <v>9</v>
      </c>
      <c r="CC296">
        <v>2009</v>
      </c>
      <c r="CD296" t="s">
        <v>158</v>
      </c>
      <c r="CE296" t="s">
        <v>159</v>
      </c>
      <c r="CF296" s="8">
        <v>229456</v>
      </c>
      <c r="CG296" s="8">
        <f>RawData[[#This Row],[SalePrice]]/RawData[[#This Row],[TotalSF Rounded]]</f>
        <v>88.252307692307696</v>
      </c>
      <c r="CH296" s="8">
        <f>ROUND(RawData[[#This Row],[$/sqft]],-1)</f>
        <v>90</v>
      </c>
    </row>
    <row r="297" spans="1:86" x14ac:dyDescent="0.2">
      <c r="A297">
        <v>546</v>
      </c>
      <c r="B297">
        <v>50</v>
      </c>
      <c r="C297" t="s">
        <v>81</v>
      </c>
      <c r="D297" t="s">
        <v>83</v>
      </c>
      <c r="E297">
        <v>13837</v>
      </c>
      <c r="F297" s="19">
        <f>ROUND((RawData[[#This Row],[LotArea]]/43560), 2)</f>
        <v>0.32</v>
      </c>
      <c r="G297" t="s">
        <v>82</v>
      </c>
      <c r="H297" t="s">
        <v>83</v>
      </c>
      <c r="I297" t="s">
        <v>120</v>
      </c>
      <c r="J297" t="s">
        <v>85</v>
      </c>
      <c r="K297" t="s">
        <v>86</v>
      </c>
      <c r="L297" t="s">
        <v>122</v>
      </c>
      <c r="M297" t="s">
        <v>88</v>
      </c>
      <c r="N297" t="s">
        <v>138</v>
      </c>
      <c r="O297" t="s">
        <v>90</v>
      </c>
      <c r="P297" t="s">
        <v>90</v>
      </c>
      <c r="Q297" t="s">
        <v>91</v>
      </c>
      <c r="R297" t="s">
        <v>132</v>
      </c>
      <c r="S297">
        <v>7</v>
      </c>
      <c r="T297">
        <v>5</v>
      </c>
      <c r="U297">
        <v>1988</v>
      </c>
      <c r="V29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297">
        <v>1988</v>
      </c>
      <c r="X297" t="s">
        <v>93</v>
      </c>
      <c r="Y297" t="s">
        <v>94</v>
      </c>
      <c r="Z297" t="s">
        <v>140</v>
      </c>
      <c r="AA297" t="s">
        <v>140</v>
      </c>
      <c r="AB297" t="s">
        <v>96</v>
      </c>
      <c r="AC297">
        <v>178</v>
      </c>
      <c r="AD297" t="s">
        <v>97</v>
      </c>
      <c r="AE297" t="s">
        <v>97</v>
      </c>
      <c r="AF297" t="s">
        <v>99</v>
      </c>
      <c r="AG297" t="s">
        <v>97</v>
      </c>
      <c r="AH297" t="s">
        <v>97</v>
      </c>
      <c r="AI297" t="s">
        <v>100</v>
      </c>
      <c r="AJ297" t="s">
        <v>101</v>
      </c>
      <c r="AK297">
        <v>1002</v>
      </c>
      <c r="AL297" t="s">
        <v>172</v>
      </c>
      <c r="AM297">
        <v>202</v>
      </c>
      <c r="AN297">
        <v>0</v>
      </c>
      <c r="AO297">
        <v>1204</v>
      </c>
      <c r="AP297" t="s">
        <v>103</v>
      </c>
      <c r="AQ297" t="s">
        <v>97</v>
      </c>
      <c r="AR297" t="s">
        <v>105</v>
      </c>
      <c r="AS297" t="s">
        <v>106</v>
      </c>
      <c r="AT297">
        <v>1377</v>
      </c>
      <c r="AU297">
        <v>806</v>
      </c>
      <c r="AV297">
        <v>0</v>
      </c>
      <c r="AW297">
        <f>ROUND(SUM(RawData[[#This Row],[TotalBsmtSF]],RawData[[#This Row],[1stFlrSF]],RawData[[#This Row],[2ndFlrSF]]),-2)</f>
        <v>3400</v>
      </c>
      <c r="AX297">
        <v>2183</v>
      </c>
      <c r="AY297">
        <v>0</v>
      </c>
      <c r="AZ297">
        <v>0</v>
      </c>
      <c r="BA297">
        <v>2</v>
      </c>
      <c r="BB297">
        <v>1</v>
      </c>
      <c r="BC297">
        <v>4</v>
      </c>
      <c r="BD297">
        <v>1</v>
      </c>
      <c r="BE297" t="s">
        <v>97</v>
      </c>
      <c r="BF297">
        <v>9</v>
      </c>
      <c r="BG297" t="s">
        <v>107</v>
      </c>
      <c r="BH297">
        <v>0</v>
      </c>
      <c r="BI297" t="s">
        <v>83</v>
      </c>
      <c r="BJ297" t="s">
        <v>108</v>
      </c>
      <c r="BK297">
        <v>1988</v>
      </c>
      <c r="BL297" t="s">
        <v>102</v>
      </c>
      <c r="BM297">
        <v>3</v>
      </c>
      <c r="BN297">
        <v>786</v>
      </c>
      <c r="BO297" t="s">
        <v>98</v>
      </c>
      <c r="BP297" t="s">
        <v>98</v>
      </c>
      <c r="BQ297" t="s">
        <v>105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 t="s">
        <v>83</v>
      </c>
      <c r="BY297" t="s">
        <v>83</v>
      </c>
      <c r="BZ297" t="s">
        <v>83</v>
      </c>
      <c r="CA297">
        <v>0</v>
      </c>
      <c r="CB297">
        <v>2</v>
      </c>
      <c r="CC297">
        <v>2006</v>
      </c>
      <c r="CD297" t="s">
        <v>110</v>
      </c>
      <c r="CE297" t="s">
        <v>111</v>
      </c>
      <c r="CF297" s="8">
        <v>229000</v>
      </c>
      <c r="CG297" s="8">
        <f>RawData[[#This Row],[SalePrice]]/RawData[[#This Row],[TotalSF Rounded]]</f>
        <v>67.352941176470594</v>
      </c>
      <c r="CH297" s="8">
        <f>ROUND(RawData[[#This Row],[$/sqft]],-1)</f>
        <v>70</v>
      </c>
    </row>
    <row r="298" spans="1:86" x14ac:dyDescent="0.2">
      <c r="A298">
        <v>336</v>
      </c>
      <c r="B298">
        <v>190</v>
      </c>
      <c r="C298" t="s">
        <v>81</v>
      </c>
      <c r="D298" t="s">
        <v>83</v>
      </c>
      <c r="E298">
        <v>164660</v>
      </c>
      <c r="F298" s="19">
        <f>ROUND((RawData[[#This Row],[LotArea]]/43560), 2)</f>
        <v>3.78</v>
      </c>
      <c r="G298" t="s">
        <v>174</v>
      </c>
      <c r="H298" t="s">
        <v>83</v>
      </c>
      <c r="I298" t="s">
        <v>120</v>
      </c>
      <c r="J298" t="s">
        <v>199</v>
      </c>
      <c r="K298" t="s">
        <v>86</v>
      </c>
      <c r="L298" t="s">
        <v>122</v>
      </c>
      <c r="M298" t="s">
        <v>213</v>
      </c>
      <c r="N298" t="s">
        <v>189</v>
      </c>
      <c r="O298" t="s">
        <v>90</v>
      </c>
      <c r="P298" t="s">
        <v>90</v>
      </c>
      <c r="Q298" t="s">
        <v>149</v>
      </c>
      <c r="R298" t="s">
        <v>132</v>
      </c>
      <c r="S298">
        <v>5</v>
      </c>
      <c r="T298">
        <v>6</v>
      </c>
      <c r="U298">
        <v>1965</v>
      </c>
      <c r="V29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298">
        <v>1965</v>
      </c>
      <c r="X298" t="s">
        <v>93</v>
      </c>
      <c r="Y298" t="s">
        <v>94</v>
      </c>
      <c r="Z298" t="s">
        <v>161</v>
      </c>
      <c r="AA298" t="s">
        <v>161</v>
      </c>
      <c r="AB298" t="s">
        <v>117</v>
      </c>
      <c r="AC298">
        <v>0</v>
      </c>
      <c r="AD298" t="s">
        <v>98</v>
      </c>
      <c r="AE298" t="s">
        <v>98</v>
      </c>
      <c r="AF298" t="s">
        <v>118</v>
      </c>
      <c r="AG298" t="s">
        <v>98</v>
      </c>
      <c r="AH298" t="s">
        <v>98</v>
      </c>
      <c r="AI298" t="s">
        <v>97</v>
      </c>
      <c r="AJ298" t="s">
        <v>119</v>
      </c>
      <c r="AK298">
        <v>1249</v>
      </c>
      <c r="AL298" t="s">
        <v>141</v>
      </c>
      <c r="AM298">
        <v>147</v>
      </c>
      <c r="AN298">
        <v>103</v>
      </c>
      <c r="AO298">
        <v>1499</v>
      </c>
      <c r="AP298" t="s">
        <v>103</v>
      </c>
      <c r="AQ298" t="s">
        <v>104</v>
      </c>
      <c r="AR298" t="s">
        <v>105</v>
      </c>
      <c r="AS298" t="s">
        <v>106</v>
      </c>
      <c r="AT298">
        <v>1619</v>
      </c>
      <c r="AU298">
        <v>167</v>
      </c>
      <c r="AV298">
        <v>0</v>
      </c>
      <c r="AW298">
        <f>ROUND(SUM(RawData[[#This Row],[TotalBsmtSF]],RawData[[#This Row],[1stFlrSF]],RawData[[#This Row],[2ndFlrSF]]),-2)</f>
        <v>3300</v>
      </c>
      <c r="AX298">
        <v>1786</v>
      </c>
      <c r="AY298">
        <v>2</v>
      </c>
      <c r="AZ298">
        <v>0</v>
      </c>
      <c r="BA298">
        <v>2</v>
      </c>
      <c r="BB298">
        <v>0</v>
      </c>
      <c r="BC298">
        <v>3</v>
      </c>
      <c r="BD298">
        <v>1</v>
      </c>
      <c r="BE298" t="s">
        <v>98</v>
      </c>
      <c r="BF298">
        <v>7</v>
      </c>
      <c r="BG298" t="s">
        <v>107</v>
      </c>
      <c r="BH298">
        <v>2</v>
      </c>
      <c r="BI298" t="s">
        <v>97</v>
      </c>
      <c r="BJ298" t="s">
        <v>108</v>
      </c>
      <c r="BK298">
        <v>1965</v>
      </c>
      <c r="BL298" t="s">
        <v>157</v>
      </c>
      <c r="BM298">
        <v>2</v>
      </c>
      <c r="BN298">
        <v>529</v>
      </c>
      <c r="BO298" t="s">
        <v>98</v>
      </c>
      <c r="BP298" t="s">
        <v>98</v>
      </c>
      <c r="BQ298" t="s">
        <v>105</v>
      </c>
      <c r="BR298">
        <v>670</v>
      </c>
      <c r="BS298">
        <v>0</v>
      </c>
      <c r="BT298">
        <v>0</v>
      </c>
      <c r="BU298">
        <v>0</v>
      </c>
      <c r="BV298">
        <v>0</v>
      </c>
      <c r="BW298">
        <v>0</v>
      </c>
      <c r="BX298" t="s">
        <v>83</v>
      </c>
      <c r="BY298" t="s">
        <v>83</v>
      </c>
      <c r="BZ298" t="s">
        <v>135</v>
      </c>
      <c r="CA298">
        <v>700</v>
      </c>
      <c r="CB298">
        <v>8</v>
      </c>
      <c r="CC298">
        <v>2008</v>
      </c>
      <c r="CD298" t="s">
        <v>110</v>
      </c>
      <c r="CE298" t="s">
        <v>111</v>
      </c>
      <c r="CF298" s="8">
        <v>228950</v>
      </c>
      <c r="CG298" s="8">
        <f>RawData[[#This Row],[SalePrice]]/RawData[[#This Row],[TotalSF Rounded]]</f>
        <v>69.378787878787875</v>
      </c>
      <c r="CH298" s="8">
        <f>ROUND(RawData[[#This Row],[$/sqft]],-1)</f>
        <v>70</v>
      </c>
    </row>
    <row r="299" spans="1:86" x14ac:dyDescent="0.2">
      <c r="A299">
        <v>281</v>
      </c>
      <c r="B299">
        <v>60</v>
      </c>
      <c r="C299" t="s">
        <v>81</v>
      </c>
      <c r="D299">
        <v>82</v>
      </c>
      <c r="E299">
        <v>11287</v>
      </c>
      <c r="F299" s="19">
        <f>ROUND((RawData[[#This Row],[LotArea]]/43560), 2)</f>
        <v>0.26</v>
      </c>
      <c r="G299" t="s">
        <v>82</v>
      </c>
      <c r="H299" t="s">
        <v>83</v>
      </c>
      <c r="I299" t="s">
        <v>84</v>
      </c>
      <c r="J299" t="s">
        <v>85</v>
      </c>
      <c r="K299" t="s">
        <v>86</v>
      </c>
      <c r="L299" t="s">
        <v>87</v>
      </c>
      <c r="M299" t="s">
        <v>88</v>
      </c>
      <c r="N299" t="s">
        <v>170</v>
      </c>
      <c r="O299" t="s">
        <v>90</v>
      </c>
      <c r="P299" t="s">
        <v>90</v>
      </c>
      <c r="Q299" t="s">
        <v>91</v>
      </c>
      <c r="R299" t="s">
        <v>92</v>
      </c>
      <c r="S299">
        <v>7</v>
      </c>
      <c r="T299">
        <v>6</v>
      </c>
      <c r="U299">
        <v>1989</v>
      </c>
      <c r="V29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299">
        <v>1989</v>
      </c>
      <c r="X299" t="s">
        <v>93</v>
      </c>
      <c r="Y299" t="s">
        <v>94</v>
      </c>
      <c r="Z299" t="s">
        <v>161</v>
      </c>
      <c r="AA299" t="s">
        <v>161</v>
      </c>
      <c r="AB299" t="s">
        <v>96</v>
      </c>
      <c r="AC299">
        <v>340</v>
      </c>
      <c r="AD299" t="s">
        <v>97</v>
      </c>
      <c r="AE299" t="s">
        <v>98</v>
      </c>
      <c r="AF299" t="s">
        <v>118</v>
      </c>
      <c r="AG299" t="s">
        <v>97</v>
      </c>
      <c r="AH299" t="s">
        <v>98</v>
      </c>
      <c r="AI299" t="s">
        <v>130</v>
      </c>
      <c r="AJ299" t="s">
        <v>101</v>
      </c>
      <c r="AK299">
        <v>421</v>
      </c>
      <c r="AL299" t="s">
        <v>102</v>
      </c>
      <c r="AM299">
        <v>0</v>
      </c>
      <c r="AN299">
        <v>386</v>
      </c>
      <c r="AO299">
        <v>807</v>
      </c>
      <c r="AP299" t="s">
        <v>103</v>
      </c>
      <c r="AQ299" t="s">
        <v>97</v>
      </c>
      <c r="AR299" t="s">
        <v>105</v>
      </c>
      <c r="AS299" t="s">
        <v>106</v>
      </c>
      <c r="AT299">
        <v>1175</v>
      </c>
      <c r="AU299">
        <v>807</v>
      </c>
      <c r="AV299">
        <v>0</v>
      </c>
      <c r="AW299">
        <f>ROUND(SUM(RawData[[#This Row],[TotalBsmtSF]],RawData[[#This Row],[1stFlrSF]],RawData[[#This Row],[2ndFlrSF]]),-2)</f>
        <v>2800</v>
      </c>
      <c r="AX299">
        <v>1982</v>
      </c>
      <c r="AY299">
        <v>0</v>
      </c>
      <c r="AZ299">
        <v>0</v>
      </c>
      <c r="BA299">
        <v>2</v>
      </c>
      <c r="BB299">
        <v>1</v>
      </c>
      <c r="BC299">
        <v>3</v>
      </c>
      <c r="BD299">
        <v>1</v>
      </c>
      <c r="BE299" t="s">
        <v>97</v>
      </c>
      <c r="BF299">
        <v>7</v>
      </c>
      <c r="BG299" t="s">
        <v>107</v>
      </c>
      <c r="BH299">
        <v>1</v>
      </c>
      <c r="BI299" t="s">
        <v>98</v>
      </c>
      <c r="BJ299" t="s">
        <v>108</v>
      </c>
      <c r="BK299">
        <v>1989</v>
      </c>
      <c r="BL299" t="s">
        <v>157</v>
      </c>
      <c r="BM299">
        <v>2</v>
      </c>
      <c r="BN299">
        <v>575</v>
      </c>
      <c r="BO299" t="s">
        <v>98</v>
      </c>
      <c r="BP299" t="s">
        <v>98</v>
      </c>
      <c r="BQ299" t="s">
        <v>105</v>
      </c>
      <c r="BR299">
        <v>0</v>
      </c>
      <c r="BS299">
        <v>84</v>
      </c>
      <c r="BT299">
        <v>0</v>
      </c>
      <c r="BU299">
        <v>196</v>
      </c>
      <c r="BV299">
        <v>0</v>
      </c>
      <c r="BW299">
        <v>0</v>
      </c>
      <c r="BX299" t="s">
        <v>83</v>
      </c>
      <c r="BY299" t="s">
        <v>83</v>
      </c>
      <c r="BZ299" t="s">
        <v>83</v>
      </c>
      <c r="CA299">
        <v>0</v>
      </c>
      <c r="CB299">
        <v>1</v>
      </c>
      <c r="CC299">
        <v>2007</v>
      </c>
      <c r="CD299" t="s">
        <v>110</v>
      </c>
      <c r="CE299" t="s">
        <v>111</v>
      </c>
      <c r="CF299" s="8">
        <v>228500</v>
      </c>
      <c r="CG299" s="8">
        <f>RawData[[#This Row],[SalePrice]]/RawData[[#This Row],[TotalSF Rounded]]</f>
        <v>81.607142857142861</v>
      </c>
      <c r="CH299" s="8">
        <f>ROUND(RawData[[#This Row],[$/sqft]],-1)</f>
        <v>80</v>
      </c>
    </row>
    <row r="300" spans="1:86" x14ac:dyDescent="0.2">
      <c r="A300">
        <v>1343</v>
      </c>
      <c r="B300">
        <v>60</v>
      </c>
      <c r="C300" t="s">
        <v>81</v>
      </c>
      <c r="D300" t="s">
        <v>83</v>
      </c>
      <c r="E300">
        <v>9375</v>
      </c>
      <c r="F300" s="19">
        <f>ROUND((RawData[[#This Row],[LotArea]]/43560), 2)</f>
        <v>0.22</v>
      </c>
      <c r="G300" t="s">
        <v>82</v>
      </c>
      <c r="H300" t="s">
        <v>83</v>
      </c>
      <c r="I300" t="s">
        <v>84</v>
      </c>
      <c r="J300" t="s">
        <v>85</v>
      </c>
      <c r="K300" t="s">
        <v>86</v>
      </c>
      <c r="L300" t="s">
        <v>87</v>
      </c>
      <c r="M300" t="s">
        <v>88</v>
      </c>
      <c r="N300" t="s">
        <v>89</v>
      </c>
      <c r="O300" t="s">
        <v>90</v>
      </c>
      <c r="P300" t="s">
        <v>90</v>
      </c>
      <c r="Q300" t="s">
        <v>91</v>
      </c>
      <c r="R300" t="s">
        <v>92</v>
      </c>
      <c r="S300">
        <v>8</v>
      </c>
      <c r="T300">
        <v>5</v>
      </c>
      <c r="U300">
        <v>2002</v>
      </c>
      <c r="V30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00">
        <v>2002</v>
      </c>
      <c r="X300" t="s">
        <v>93</v>
      </c>
      <c r="Y300" t="s">
        <v>94</v>
      </c>
      <c r="Z300" t="s">
        <v>95</v>
      </c>
      <c r="AA300" t="s">
        <v>95</v>
      </c>
      <c r="AB300" t="s">
        <v>96</v>
      </c>
      <c r="AC300">
        <v>149</v>
      </c>
      <c r="AD300" t="s">
        <v>97</v>
      </c>
      <c r="AE300" t="s">
        <v>98</v>
      </c>
      <c r="AF300" t="s">
        <v>99</v>
      </c>
      <c r="AG300" t="s">
        <v>97</v>
      </c>
      <c r="AH300" t="s">
        <v>98</v>
      </c>
      <c r="AI300" t="s">
        <v>100</v>
      </c>
      <c r="AJ300" t="s">
        <v>102</v>
      </c>
      <c r="AK300">
        <v>0</v>
      </c>
      <c r="AL300" t="s">
        <v>102</v>
      </c>
      <c r="AM300">
        <v>0</v>
      </c>
      <c r="AN300">
        <v>1284</v>
      </c>
      <c r="AO300">
        <v>1284</v>
      </c>
      <c r="AP300" t="s">
        <v>103</v>
      </c>
      <c r="AQ300" t="s">
        <v>104</v>
      </c>
      <c r="AR300" t="s">
        <v>105</v>
      </c>
      <c r="AS300" t="s">
        <v>106</v>
      </c>
      <c r="AT300">
        <v>1284</v>
      </c>
      <c r="AU300">
        <v>885</v>
      </c>
      <c r="AV300">
        <v>0</v>
      </c>
      <c r="AW300">
        <f>ROUND(SUM(RawData[[#This Row],[TotalBsmtSF]],RawData[[#This Row],[1stFlrSF]],RawData[[#This Row],[2ndFlrSF]]),-2)</f>
        <v>3500</v>
      </c>
      <c r="AX300">
        <v>2169</v>
      </c>
      <c r="AY300">
        <v>0</v>
      </c>
      <c r="AZ300">
        <v>0</v>
      </c>
      <c r="BA300">
        <v>2</v>
      </c>
      <c r="BB300">
        <v>1</v>
      </c>
      <c r="BC300">
        <v>3</v>
      </c>
      <c r="BD300">
        <v>1</v>
      </c>
      <c r="BE300" t="s">
        <v>97</v>
      </c>
      <c r="BF300">
        <v>7</v>
      </c>
      <c r="BG300" t="s">
        <v>107</v>
      </c>
      <c r="BH300">
        <v>1</v>
      </c>
      <c r="BI300" t="s">
        <v>97</v>
      </c>
      <c r="BJ300" t="s">
        <v>108</v>
      </c>
      <c r="BK300">
        <v>2002</v>
      </c>
      <c r="BL300" t="s">
        <v>109</v>
      </c>
      <c r="BM300">
        <v>2</v>
      </c>
      <c r="BN300">
        <v>647</v>
      </c>
      <c r="BO300" t="s">
        <v>98</v>
      </c>
      <c r="BP300" t="s">
        <v>98</v>
      </c>
      <c r="BQ300" t="s">
        <v>105</v>
      </c>
      <c r="BR300">
        <v>192</v>
      </c>
      <c r="BS300">
        <v>87</v>
      </c>
      <c r="BT300">
        <v>0</v>
      </c>
      <c r="BU300">
        <v>0</v>
      </c>
      <c r="BV300">
        <v>0</v>
      </c>
      <c r="BW300">
        <v>0</v>
      </c>
      <c r="BX300" t="s">
        <v>83</v>
      </c>
      <c r="BY300" t="s">
        <v>83</v>
      </c>
      <c r="BZ300" t="s">
        <v>83</v>
      </c>
      <c r="CA300">
        <v>0</v>
      </c>
      <c r="CB300">
        <v>8</v>
      </c>
      <c r="CC300">
        <v>2007</v>
      </c>
      <c r="CD300" t="s">
        <v>110</v>
      </c>
      <c r="CE300" t="s">
        <v>111</v>
      </c>
      <c r="CF300" s="8">
        <v>228500</v>
      </c>
      <c r="CG300" s="8">
        <f>RawData[[#This Row],[SalePrice]]/RawData[[#This Row],[TotalSF Rounded]]</f>
        <v>65.285714285714292</v>
      </c>
      <c r="CH300" s="8">
        <f>ROUND(RawData[[#This Row],[$/sqft]],-1)</f>
        <v>70</v>
      </c>
    </row>
    <row r="301" spans="1:86" x14ac:dyDescent="0.2">
      <c r="A301">
        <v>170</v>
      </c>
      <c r="B301">
        <v>20</v>
      </c>
      <c r="C301" t="s">
        <v>81</v>
      </c>
      <c r="D301" t="s">
        <v>83</v>
      </c>
      <c r="E301">
        <v>16669</v>
      </c>
      <c r="F301" s="19">
        <f>ROUND((RawData[[#This Row],[LotArea]]/43560), 2)</f>
        <v>0.38</v>
      </c>
      <c r="G301" t="s">
        <v>82</v>
      </c>
      <c r="H301" t="s">
        <v>83</v>
      </c>
      <c r="I301" t="s">
        <v>120</v>
      </c>
      <c r="J301" t="s">
        <v>85</v>
      </c>
      <c r="K301" t="s">
        <v>86</v>
      </c>
      <c r="L301" t="s">
        <v>122</v>
      </c>
      <c r="M301" t="s">
        <v>88</v>
      </c>
      <c r="N301" t="s">
        <v>189</v>
      </c>
      <c r="O301" t="s">
        <v>90</v>
      </c>
      <c r="P301" t="s">
        <v>90</v>
      </c>
      <c r="Q301" t="s">
        <v>91</v>
      </c>
      <c r="R301" t="s">
        <v>115</v>
      </c>
      <c r="S301">
        <v>8</v>
      </c>
      <c r="T301">
        <v>6</v>
      </c>
      <c r="U301">
        <v>1981</v>
      </c>
      <c r="V30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301">
        <v>1981</v>
      </c>
      <c r="X301" t="s">
        <v>152</v>
      </c>
      <c r="Y301" t="s">
        <v>223</v>
      </c>
      <c r="Z301" t="s">
        <v>161</v>
      </c>
      <c r="AA301" t="s">
        <v>161</v>
      </c>
      <c r="AB301" t="s">
        <v>96</v>
      </c>
      <c r="AC301">
        <v>653</v>
      </c>
      <c r="AD301" t="s">
        <v>97</v>
      </c>
      <c r="AE301" t="s">
        <v>98</v>
      </c>
      <c r="AF301" t="s">
        <v>118</v>
      </c>
      <c r="AG301" t="s">
        <v>97</v>
      </c>
      <c r="AH301" t="s">
        <v>98</v>
      </c>
      <c r="AI301" t="s">
        <v>100</v>
      </c>
      <c r="AJ301" t="s">
        <v>102</v>
      </c>
      <c r="AK301">
        <v>0</v>
      </c>
      <c r="AL301" t="s">
        <v>102</v>
      </c>
      <c r="AM301">
        <v>0</v>
      </c>
      <c r="AN301">
        <v>1686</v>
      </c>
      <c r="AO301">
        <v>1686</v>
      </c>
      <c r="AP301" t="s">
        <v>103</v>
      </c>
      <c r="AQ301" t="s">
        <v>98</v>
      </c>
      <c r="AR301" t="s">
        <v>105</v>
      </c>
      <c r="AS301" t="s">
        <v>106</v>
      </c>
      <c r="AT301">
        <v>1707</v>
      </c>
      <c r="AU301">
        <v>0</v>
      </c>
      <c r="AV301">
        <v>0</v>
      </c>
      <c r="AW301">
        <f>ROUND(SUM(RawData[[#This Row],[TotalBsmtSF]],RawData[[#This Row],[1stFlrSF]],RawData[[#This Row],[2ndFlrSF]]),-2)</f>
        <v>3400</v>
      </c>
      <c r="AX301">
        <v>1707</v>
      </c>
      <c r="AY301">
        <v>0</v>
      </c>
      <c r="AZ301">
        <v>0</v>
      </c>
      <c r="BA301">
        <v>2</v>
      </c>
      <c r="BB301">
        <v>1</v>
      </c>
      <c r="BC301">
        <v>2</v>
      </c>
      <c r="BD301">
        <v>1</v>
      </c>
      <c r="BE301" t="s">
        <v>98</v>
      </c>
      <c r="BF301">
        <v>6</v>
      </c>
      <c r="BG301" t="s">
        <v>107</v>
      </c>
      <c r="BH301">
        <v>1</v>
      </c>
      <c r="BI301" t="s">
        <v>98</v>
      </c>
      <c r="BJ301" t="s">
        <v>108</v>
      </c>
      <c r="BK301">
        <v>1981</v>
      </c>
      <c r="BL301" t="s">
        <v>109</v>
      </c>
      <c r="BM301">
        <v>2</v>
      </c>
      <c r="BN301">
        <v>511</v>
      </c>
      <c r="BO301" t="s">
        <v>98</v>
      </c>
      <c r="BP301" t="s">
        <v>98</v>
      </c>
      <c r="BQ301" t="s">
        <v>105</v>
      </c>
      <c r="BR301">
        <v>574</v>
      </c>
      <c r="BS301">
        <v>64</v>
      </c>
      <c r="BT301">
        <v>0</v>
      </c>
      <c r="BU301">
        <v>0</v>
      </c>
      <c r="BV301">
        <v>0</v>
      </c>
      <c r="BW301">
        <v>0</v>
      </c>
      <c r="BX301" t="s">
        <v>83</v>
      </c>
      <c r="BY301" t="s">
        <v>83</v>
      </c>
      <c r="BZ301" t="s">
        <v>83</v>
      </c>
      <c r="CA301">
        <v>0</v>
      </c>
      <c r="CB301">
        <v>1</v>
      </c>
      <c r="CC301">
        <v>2006</v>
      </c>
      <c r="CD301" t="s">
        <v>110</v>
      </c>
      <c r="CE301" t="s">
        <v>111</v>
      </c>
      <c r="CF301" s="8">
        <v>228000</v>
      </c>
      <c r="CG301" s="8">
        <f>RawData[[#This Row],[SalePrice]]/RawData[[#This Row],[TotalSF Rounded]]</f>
        <v>67.058823529411768</v>
      </c>
      <c r="CH301" s="8">
        <f>ROUND(RawData[[#This Row],[$/sqft]],-1)</f>
        <v>70</v>
      </c>
    </row>
    <row r="302" spans="1:86" x14ac:dyDescent="0.2">
      <c r="A302">
        <v>415</v>
      </c>
      <c r="B302">
        <v>60</v>
      </c>
      <c r="C302" t="s">
        <v>81</v>
      </c>
      <c r="D302">
        <v>59</v>
      </c>
      <c r="E302">
        <v>11228</v>
      </c>
      <c r="F302" s="19">
        <f>ROUND((RawData[[#This Row],[LotArea]]/43560), 2)</f>
        <v>0.26</v>
      </c>
      <c r="G302" t="s">
        <v>82</v>
      </c>
      <c r="H302" t="s">
        <v>83</v>
      </c>
      <c r="I302" t="s">
        <v>160</v>
      </c>
      <c r="J302" t="s">
        <v>85</v>
      </c>
      <c r="K302" t="s">
        <v>86</v>
      </c>
      <c r="L302" t="s">
        <v>166</v>
      </c>
      <c r="M302" t="s">
        <v>88</v>
      </c>
      <c r="N302" t="s">
        <v>170</v>
      </c>
      <c r="O302" t="s">
        <v>90</v>
      </c>
      <c r="P302" t="s">
        <v>90</v>
      </c>
      <c r="Q302" t="s">
        <v>91</v>
      </c>
      <c r="R302" t="s">
        <v>92</v>
      </c>
      <c r="S302">
        <v>7</v>
      </c>
      <c r="T302">
        <v>5</v>
      </c>
      <c r="U302">
        <v>1993</v>
      </c>
      <c r="V30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02">
        <v>1993</v>
      </c>
      <c r="X302" t="s">
        <v>93</v>
      </c>
      <c r="Y302" t="s">
        <v>94</v>
      </c>
      <c r="Z302" t="s">
        <v>95</v>
      </c>
      <c r="AA302" t="s">
        <v>95</v>
      </c>
      <c r="AB302" t="s">
        <v>117</v>
      </c>
      <c r="AC302">
        <v>0</v>
      </c>
      <c r="AD302" t="s">
        <v>97</v>
      </c>
      <c r="AE302" t="s">
        <v>98</v>
      </c>
      <c r="AF302" t="s">
        <v>99</v>
      </c>
      <c r="AG302" t="s">
        <v>97</v>
      </c>
      <c r="AH302" t="s">
        <v>98</v>
      </c>
      <c r="AI302" t="s">
        <v>100</v>
      </c>
      <c r="AJ302" t="s">
        <v>141</v>
      </c>
      <c r="AK302">
        <v>50</v>
      </c>
      <c r="AL302" t="s">
        <v>101</v>
      </c>
      <c r="AM302">
        <v>531</v>
      </c>
      <c r="AN302">
        <v>499</v>
      </c>
      <c r="AO302">
        <v>1080</v>
      </c>
      <c r="AP302" t="s">
        <v>103</v>
      </c>
      <c r="AQ302" t="s">
        <v>104</v>
      </c>
      <c r="AR302" t="s">
        <v>105</v>
      </c>
      <c r="AS302" t="s">
        <v>106</v>
      </c>
      <c r="AT302">
        <v>1080</v>
      </c>
      <c r="AU302">
        <v>1017</v>
      </c>
      <c r="AV302">
        <v>0</v>
      </c>
      <c r="AW302">
        <f>ROUND(SUM(RawData[[#This Row],[TotalBsmtSF]],RawData[[#This Row],[1stFlrSF]],RawData[[#This Row],[2ndFlrSF]]),-2)</f>
        <v>3200</v>
      </c>
      <c r="AX302">
        <v>2097</v>
      </c>
      <c r="AY302">
        <v>0</v>
      </c>
      <c r="AZ302">
        <v>1</v>
      </c>
      <c r="BA302">
        <v>2</v>
      </c>
      <c r="BB302">
        <v>1</v>
      </c>
      <c r="BC302">
        <v>3</v>
      </c>
      <c r="BD302">
        <v>1</v>
      </c>
      <c r="BE302" t="s">
        <v>97</v>
      </c>
      <c r="BF302">
        <v>9</v>
      </c>
      <c r="BG302" t="s">
        <v>107</v>
      </c>
      <c r="BH302">
        <v>1</v>
      </c>
      <c r="BI302" t="s">
        <v>98</v>
      </c>
      <c r="BJ302" t="s">
        <v>108</v>
      </c>
      <c r="BK302">
        <v>1993</v>
      </c>
      <c r="BL302" t="s">
        <v>102</v>
      </c>
      <c r="BM302">
        <v>3</v>
      </c>
      <c r="BN302">
        <v>678</v>
      </c>
      <c r="BO302" t="s">
        <v>98</v>
      </c>
      <c r="BP302" t="s">
        <v>98</v>
      </c>
      <c r="BQ302" t="s">
        <v>105</v>
      </c>
      <c r="BR302">
        <v>196</v>
      </c>
      <c r="BS302">
        <v>187</v>
      </c>
      <c r="BT302">
        <v>0</v>
      </c>
      <c r="BU302">
        <v>0</v>
      </c>
      <c r="BV302">
        <v>0</v>
      </c>
      <c r="BW302">
        <v>0</v>
      </c>
      <c r="BX302" t="s">
        <v>83</v>
      </c>
      <c r="BY302" t="s">
        <v>83</v>
      </c>
      <c r="BZ302" t="s">
        <v>83</v>
      </c>
      <c r="CA302">
        <v>0</v>
      </c>
      <c r="CB302">
        <v>12</v>
      </c>
      <c r="CC302">
        <v>2008</v>
      </c>
      <c r="CD302" t="s">
        <v>110</v>
      </c>
      <c r="CE302" t="s">
        <v>111</v>
      </c>
      <c r="CF302" s="8">
        <v>228000</v>
      </c>
      <c r="CG302" s="8">
        <f>RawData[[#This Row],[SalePrice]]/RawData[[#This Row],[TotalSF Rounded]]</f>
        <v>71.25</v>
      </c>
      <c r="CH302" s="8">
        <f>ROUND(RawData[[#This Row],[$/sqft]],-1)</f>
        <v>70</v>
      </c>
    </row>
    <row r="303" spans="1:86" x14ac:dyDescent="0.2">
      <c r="A303">
        <v>687</v>
      </c>
      <c r="B303">
        <v>60</v>
      </c>
      <c r="C303" t="s">
        <v>192</v>
      </c>
      <c r="D303">
        <v>84</v>
      </c>
      <c r="E303">
        <v>10207</v>
      </c>
      <c r="F303" s="19">
        <f>ROUND((RawData[[#This Row],[LotArea]]/43560), 2)</f>
        <v>0.23</v>
      </c>
      <c r="G303" t="s">
        <v>82</v>
      </c>
      <c r="H303" t="s">
        <v>83</v>
      </c>
      <c r="I303" t="s">
        <v>84</v>
      </c>
      <c r="J303" t="s">
        <v>85</v>
      </c>
      <c r="K303" t="s">
        <v>86</v>
      </c>
      <c r="L303" t="s">
        <v>87</v>
      </c>
      <c r="M303" t="s">
        <v>88</v>
      </c>
      <c r="N303" t="s">
        <v>136</v>
      </c>
      <c r="O303" t="s">
        <v>90</v>
      </c>
      <c r="P303" t="s">
        <v>90</v>
      </c>
      <c r="Q303" t="s">
        <v>91</v>
      </c>
      <c r="R303" t="s">
        <v>92</v>
      </c>
      <c r="S303">
        <v>7</v>
      </c>
      <c r="T303">
        <v>6</v>
      </c>
      <c r="U303">
        <v>2007</v>
      </c>
      <c r="V30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03">
        <v>2007</v>
      </c>
      <c r="X303" t="s">
        <v>93</v>
      </c>
      <c r="Y303" t="s">
        <v>94</v>
      </c>
      <c r="Z303" t="s">
        <v>95</v>
      </c>
      <c r="AA303" t="s">
        <v>95</v>
      </c>
      <c r="AB303" t="s">
        <v>117</v>
      </c>
      <c r="AC303">
        <v>0</v>
      </c>
      <c r="AD303" t="s">
        <v>97</v>
      </c>
      <c r="AE303" t="s">
        <v>98</v>
      </c>
      <c r="AF303" t="s">
        <v>99</v>
      </c>
      <c r="AG303" t="s">
        <v>97</v>
      </c>
      <c r="AH303" t="s">
        <v>98</v>
      </c>
      <c r="AI303" t="s">
        <v>100</v>
      </c>
      <c r="AJ303" t="s">
        <v>102</v>
      </c>
      <c r="AK303">
        <v>0</v>
      </c>
      <c r="AL303" t="s">
        <v>102</v>
      </c>
      <c r="AM303">
        <v>0</v>
      </c>
      <c r="AN303">
        <v>874</v>
      </c>
      <c r="AO303">
        <v>874</v>
      </c>
      <c r="AP303" t="s">
        <v>103</v>
      </c>
      <c r="AQ303" t="s">
        <v>104</v>
      </c>
      <c r="AR303" t="s">
        <v>105</v>
      </c>
      <c r="AS303" t="s">
        <v>106</v>
      </c>
      <c r="AT303">
        <v>874</v>
      </c>
      <c r="AU303">
        <v>887</v>
      </c>
      <c r="AV303">
        <v>0</v>
      </c>
      <c r="AW303">
        <f>ROUND(SUM(RawData[[#This Row],[TotalBsmtSF]],RawData[[#This Row],[1stFlrSF]],RawData[[#This Row],[2ndFlrSF]]),-2)</f>
        <v>2600</v>
      </c>
      <c r="AX303">
        <v>1761</v>
      </c>
      <c r="AY303">
        <v>0</v>
      </c>
      <c r="AZ303">
        <v>0</v>
      </c>
      <c r="BA303">
        <v>3</v>
      </c>
      <c r="BB303">
        <v>0</v>
      </c>
      <c r="BC303">
        <v>3</v>
      </c>
      <c r="BD303">
        <v>1</v>
      </c>
      <c r="BE303" t="s">
        <v>97</v>
      </c>
      <c r="BF303">
        <v>7</v>
      </c>
      <c r="BG303" t="s">
        <v>107</v>
      </c>
      <c r="BH303">
        <v>0</v>
      </c>
      <c r="BI303" t="s">
        <v>83</v>
      </c>
      <c r="BJ303" t="s">
        <v>108</v>
      </c>
      <c r="BK303">
        <v>2007</v>
      </c>
      <c r="BL303" t="s">
        <v>157</v>
      </c>
      <c r="BM303">
        <v>2</v>
      </c>
      <c r="BN303">
        <v>578</v>
      </c>
      <c r="BO303" t="s">
        <v>98</v>
      </c>
      <c r="BP303" t="s">
        <v>98</v>
      </c>
      <c r="BQ303" t="s">
        <v>105</v>
      </c>
      <c r="BR303">
        <v>144</v>
      </c>
      <c r="BS303">
        <v>105</v>
      </c>
      <c r="BT303">
        <v>0</v>
      </c>
      <c r="BU303">
        <v>0</v>
      </c>
      <c r="BV303">
        <v>0</v>
      </c>
      <c r="BW303">
        <v>0</v>
      </c>
      <c r="BX303" t="s">
        <v>83</v>
      </c>
      <c r="BY303" t="s">
        <v>83</v>
      </c>
      <c r="BZ303" t="s">
        <v>83</v>
      </c>
      <c r="CA303">
        <v>0</v>
      </c>
      <c r="CB303">
        <v>8</v>
      </c>
      <c r="CC303">
        <v>2007</v>
      </c>
      <c r="CD303" t="s">
        <v>158</v>
      </c>
      <c r="CE303" t="s">
        <v>159</v>
      </c>
      <c r="CF303" s="8">
        <v>227875</v>
      </c>
      <c r="CG303" s="8">
        <f>RawData[[#This Row],[SalePrice]]/RawData[[#This Row],[TotalSF Rounded]]</f>
        <v>87.644230769230774</v>
      </c>
      <c r="CH303" s="8">
        <f>ROUND(RawData[[#This Row],[$/sqft]],-1)</f>
        <v>90</v>
      </c>
    </row>
    <row r="304" spans="1:86" x14ac:dyDescent="0.2">
      <c r="A304">
        <v>806</v>
      </c>
      <c r="B304">
        <v>20</v>
      </c>
      <c r="C304" t="s">
        <v>81</v>
      </c>
      <c r="D304">
        <v>91</v>
      </c>
      <c r="E304">
        <v>12274</v>
      </c>
      <c r="F304" s="19">
        <f>ROUND((RawData[[#This Row],[LotArea]]/43560), 2)</f>
        <v>0.28000000000000003</v>
      </c>
      <c r="G304" t="s">
        <v>82</v>
      </c>
      <c r="H304" t="s">
        <v>83</v>
      </c>
      <c r="I304" t="s">
        <v>120</v>
      </c>
      <c r="J304" t="s">
        <v>85</v>
      </c>
      <c r="K304" t="s">
        <v>86</v>
      </c>
      <c r="L304" t="s">
        <v>112</v>
      </c>
      <c r="M304" t="s">
        <v>88</v>
      </c>
      <c r="N304" t="s">
        <v>136</v>
      </c>
      <c r="O304" t="s">
        <v>90</v>
      </c>
      <c r="P304" t="s">
        <v>90</v>
      </c>
      <c r="Q304" t="s">
        <v>91</v>
      </c>
      <c r="R304" t="s">
        <v>115</v>
      </c>
      <c r="S304">
        <v>7</v>
      </c>
      <c r="T304">
        <v>5</v>
      </c>
      <c r="U304">
        <v>2008</v>
      </c>
      <c r="V30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04">
        <v>2008</v>
      </c>
      <c r="X304" t="s">
        <v>93</v>
      </c>
      <c r="Y304" t="s">
        <v>94</v>
      </c>
      <c r="Z304" t="s">
        <v>95</v>
      </c>
      <c r="AA304" t="s">
        <v>95</v>
      </c>
      <c r="AB304" t="s">
        <v>137</v>
      </c>
      <c r="AC304">
        <v>256</v>
      </c>
      <c r="AD304" t="s">
        <v>97</v>
      </c>
      <c r="AE304" t="s">
        <v>98</v>
      </c>
      <c r="AF304" t="s">
        <v>99</v>
      </c>
      <c r="AG304" t="s">
        <v>97</v>
      </c>
      <c r="AH304" t="s">
        <v>98</v>
      </c>
      <c r="AI304" t="s">
        <v>100</v>
      </c>
      <c r="AJ304" t="s">
        <v>102</v>
      </c>
      <c r="AK304">
        <v>0</v>
      </c>
      <c r="AL304" t="s">
        <v>102</v>
      </c>
      <c r="AM304">
        <v>0</v>
      </c>
      <c r="AN304">
        <v>1417</v>
      </c>
      <c r="AO304">
        <v>1417</v>
      </c>
      <c r="AP304" t="s">
        <v>103</v>
      </c>
      <c r="AQ304" t="s">
        <v>104</v>
      </c>
      <c r="AR304" t="s">
        <v>105</v>
      </c>
      <c r="AS304" t="s">
        <v>106</v>
      </c>
      <c r="AT304">
        <v>1428</v>
      </c>
      <c r="AU304">
        <v>0</v>
      </c>
      <c r="AV304">
        <v>0</v>
      </c>
      <c r="AW304">
        <f>ROUND(SUM(RawData[[#This Row],[TotalBsmtSF]],RawData[[#This Row],[1stFlrSF]],RawData[[#This Row],[2ndFlrSF]]),-2)</f>
        <v>2800</v>
      </c>
      <c r="AX304">
        <v>1428</v>
      </c>
      <c r="AY304">
        <v>0</v>
      </c>
      <c r="AZ304">
        <v>0</v>
      </c>
      <c r="BA304">
        <v>2</v>
      </c>
      <c r="BB304">
        <v>0</v>
      </c>
      <c r="BC304">
        <v>3</v>
      </c>
      <c r="BD304">
        <v>1</v>
      </c>
      <c r="BE304" t="s">
        <v>104</v>
      </c>
      <c r="BF304">
        <v>6</v>
      </c>
      <c r="BG304" t="s">
        <v>107</v>
      </c>
      <c r="BH304">
        <v>0</v>
      </c>
      <c r="BI304" t="s">
        <v>83</v>
      </c>
      <c r="BJ304" t="s">
        <v>108</v>
      </c>
      <c r="BK304">
        <v>2008</v>
      </c>
      <c r="BL304" t="s">
        <v>109</v>
      </c>
      <c r="BM304">
        <v>2</v>
      </c>
      <c r="BN304">
        <v>554</v>
      </c>
      <c r="BO304" t="s">
        <v>98</v>
      </c>
      <c r="BP304" t="s">
        <v>98</v>
      </c>
      <c r="BQ304" t="s">
        <v>105</v>
      </c>
      <c r="BR304">
        <v>0</v>
      </c>
      <c r="BS304">
        <v>60</v>
      </c>
      <c r="BT304">
        <v>0</v>
      </c>
      <c r="BU304">
        <v>0</v>
      </c>
      <c r="BV304">
        <v>0</v>
      </c>
      <c r="BW304">
        <v>0</v>
      </c>
      <c r="BX304" t="s">
        <v>83</v>
      </c>
      <c r="BY304" t="s">
        <v>83</v>
      </c>
      <c r="BZ304" t="s">
        <v>83</v>
      </c>
      <c r="CA304">
        <v>0</v>
      </c>
      <c r="CB304">
        <v>7</v>
      </c>
      <c r="CC304">
        <v>2008</v>
      </c>
      <c r="CD304" t="s">
        <v>158</v>
      </c>
      <c r="CE304" t="s">
        <v>159</v>
      </c>
      <c r="CF304" s="8">
        <v>227680</v>
      </c>
      <c r="CG304" s="8">
        <f>RawData[[#This Row],[SalePrice]]/RawData[[#This Row],[TotalSF Rounded]]</f>
        <v>81.314285714285717</v>
      </c>
      <c r="CH304" s="8">
        <f>ROUND(RawData[[#This Row],[$/sqft]],-1)</f>
        <v>80</v>
      </c>
    </row>
    <row r="305" spans="1:86" x14ac:dyDescent="0.2">
      <c r="A305">
        <v>1016</v>
      </c>
      <c r="B305">
        <v>60</v>
      </c>
      <c r="C305" t="s">
        <v>81</v>
      </c>
      <c r="D305">
        <v>70</v>
      </c>
      <c r="E305">
        <v>8400</v>
      </c>
      <c r="F305" s="19">
        <f>ROUND((RawData[[#This Row],[LotArea]]/43560), 2)</f>
        <v>0.19</v>
      </c>
      <c r="G305" t="s">
        <v>82</v>
      </c>
      <c r="H305" t="s">
        <v>83</v>
      </c>
      <c r="I305" t="s">
        <v>84</v>
      </c>
      <c r="J305" t="s">
        <v>85</v>
      </c>
      <c r="K305" t="s">
        <v>86</v>
      </c>
      <c r="L305" t="s">
        <v>87</v>
      </c>
      <c r="M305" t="s">
        <v>88</v>
      </c>
      <c r="N305" t="s">
        <v>138</v>
      </c>
      <c r="O305" t="s">
        <v>90</v>
      </c>
      <c r="P305" t="s">
        <v>90</v>
      </c>
      <c r="Q305" t="s">
        <v>91</v>
      </c>
      <c r="R305" t="s">
        <v>92</v>
      </c>
      <c r="S305">
        <v>8</v>
      </c>
      <c r="T305">
        <v>6</v>
      </c>
      <c r="U305">
        <v>2001</v>
      </c>
      <c r="V30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05">
        <v>2001</v>
      </c>
      <c r="X305" t="s">
        <v>93</v>
      </c>
      <c r="Y305" t="s">
        <v>94</v>
      </c>
      <c r="Z305" t="s">
        <v>95</v>
      </c>
      <c r="AA305" t="s">
        <v>95</v>
      </c>
      <c r="AB305" t="s">
        <v>117</v>
      </c>
      <c r="AC305">
        <v>0</v>
      </c>
      <c r="AD305" t="s">
        <v>97</v>
      </c>
      <c r="AE305" t="s">
        <v>98</v>
      </c>
      <c r="AF305" t="s">
        <v>99</v>
      </c>
      <c r="AG305" t="s">
        <v>97</v>
      </c>
      <c r="AH305" t="s">
        <v>98</v>
      </c>
      <c r="AI305" t="s">
        <v>100</v>
      </c>
      <c r="AJ305" t="s">
        <v>101</v>
      </c>
      <c r="AK305">
        <v>643</v>
      </c>
      <c r="AL305" t="s">
        <v>102</v>
      </c>
      <c r="AM305">
        <v>0</v>
      </c>
      <c r="AN305">
        <v>167</v>
      </c>
      <c r="AO305">
        <v>810</v>
      </c>
      <c r="AP305" t="s">
        <v>103</v>
      </c>
      <c r="AQ305" t="s">
        <v>104</v>
      </c>
      <c r="AR305" t="s">
        <v>105</v>
      </c>
      <c r="AS305" t="s">
        <v>106</v>
      </c>
      <c r="AT305">
        <v>810</v>
      </c>
      <c r="AU305">
        <v>855</v>
      </c>
      <c r="AV305">
        <v>0</v>
      </c>
      <c r="AW305">
        <f>ROUND(SUM(RawData[[#This Row],[TotalBsmtSF]],RawData[[#This Row],[1stFlrSF]],RawData[[#This Row],[2ndFlrSF]]),-2)</f>
        <v>2500</v>
      </c>
      <c r="AX305">
        <v>1665</v>
      </c>
      <c r="AY305">
        <v>1</v>
      </c>
      <c r="AZ305">
        <v>0</v>
      </c>
      <c r="BA305">
        <v>2</v>
      </c>
      <c r="BB305">
        <v>1</v>
      </c>
      <c r="BC305">
        <v>3</v>
      </c>
      <c r="BD305">
        <v>1</v>
      </c>
      <c r="BE305" t="s">
        <v>97</v>
      </c>
      <c r="BF305">
        <v>6</v>
      </c>
      <c r="BG305" t="s">
        <v>107</v>
      </c>
      <c r="BH305">
        <v>0</v>
      </c>
      <c r="BI305" t="s">
        <v>83</v>
      </c>
      <c r="BJ305" t="s">
        <v>108</v>
      </c>
      <c r="BK305">
        <v>2001</v>
      </c>
      <c r="BL305" t="s">
        <v>157</v>
      </c>
      <c r="BM305">
        <v>2</v>
      </c>
      <c r="BN305">
        <v>528</v>
      </c>
      <c r="BO305" t="s">
        <v>98</v>
      </c>
      <c r="BP305" t="s">
        <v>98</v>
      </c>
      <c r="BQ305" t="s">
        <v>105</v>
      </c>
      <c r="BR305">
        <v>0</v>
      </c>
      <c r="BS305">
        <v>45</v>
      </c>
      <c r="BT305">
        <v>0</v>
      </c>
      <c r="BU305">
        <v>0</v>
      </c>
      <c r="BV305">
        <v>0</v>
      </c>
      <c r="BW305">
        <v>0</v>
      </c>
      <c r="BX305" t="s">
        <v>83</v>
      </c>
      <c r="BY305" t="s">
        <v>83</v>
      </c>
      <c r="BZ305" t="s">
        <v>83</v>
      </c>
      <c r="CA305">
        <v>0</v>
      </c>
      <c r="CB305">
        <v>11</v>
      </c>
      <c r="CC305">
        <v>2009</v>
      </c>
      <c r="CD305" t="s">
        <v>110</v>
      </c>
      <c r="CE305" t="s">
        <v>111</v>
      </c>
      <c r="CF305" s="8">
        <v>227000</v>
      </c>
      <c r="CG305" s="8">
        <f>RawData[[#This Row],[SalePrice]]/RawData[[#This Row],[TotalSF Rounded]]</f>
        <v>90.8</v>
      </c>
      <c r="CH305" s="8">
        <f>ROUND(RawData[[#This Row],[$/sqft]],-1)</f>
        <v>90</v>
      </c>
    </row>
    <row r="306" spans="1:86" x14ac:dyDescent="0.2">
      <c r="A306">
        <v>1281</v>
      </c>
      <c r="B306">
        <v>20</v>
      </c>
      <c r="C306" t="s">
        <v>81</v>
      </c>
      <c r="D306">
        <v>67</v>
      </c>
      <c r="E306">
        <v>9808</v>
      </c>
      <c r="F306" s="19">
        <f>ROUND((RawData[[#This Row],[LotArea]]/43560), 2)</f>
        <v>0.23</v>
      </c>
      <c r="G306" t="s">
        <v>82</v>
      </c>
      <c r="H306" t="s">
        <v>83</v>
      </c>
      <c r="I306" t="s">
        <v>120</v>
      </c>
      <c r="J306" t="s">
        <v>85</v>
      </c>
      <c r="K306" t="s">
        <v>86</v>
      </c>
      <c r="L306" t="s">
        <v>87</v>
      </c>
      <c r="M306" t="s">
        <v>88</v>
      </c>
      <c r="N306" t="s">
        <v>89</v>
      </c>
      <c r="O306" t="s">
        <v>90</v>
      </c>
      <c r="P306" t="s">
        <v>90</v>
      </c>
      <c r="Q306" t="s">
        <v>91</v>
      </c>
      <c r="R306" t="s">
        <v>115</v>
      </c>
      <c r="S306">
        <v>7</v>
      </c>
      <c r="T306">
        <v>5</v>
      </c>
      <c r="U306">
        <v>2002</v>
      </c>
      <c r="V30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06">
        <v>2002</v>
      </c>
      <c r="X306" t="s">
        <v>93</v>
      </c>
      <c r="Y306" t="s">
        <v>94</v>
      </c>
      <c r="Z306" t="s">
        <v>95</v>
      </c>
      <c r="AA306" t="s">
        <v>95</v>
      </c>
      <c r="AB306" t="s">
        <v>96</v>
      </c>
      <c r="AC306">
        <v>110</v>
      </c>
      <c r="AD306" t="s">
        <v>97</v>
      </c>
      <c r="AE306" t="s">
        <v>98</v>
      </c>
      <c r="AF306" t="s">
        <v>99</v>
      </c>
      <c r="AG306" t="s">
        <v>97</v>
      </c>
      <c r="AH306" t="s">
        <v>98</v>
      </c>
      <c r="AI306" t="s">
        <v>100</v>
      </c>
      <c r="AJ306" t="s">
        <v>101</v>
      </c>
      <c r="AK306">
        <v>788</v>
      </c>
      <c r="AL306" t="s">
        <v>102</v>
      </c>
      <c r="AM306">
        <v>0</v>
      </c>
      <c r="AN306">
        <v>785</v>
      </c>
      <c r="AO306">
        <v>1573</v>
      </c>
      <c r="AP306" t="s">
        <v>103</v>
      </c>
      <c r="AQ306" t="s">
        <v>104</v>
      </c>
      <c r="AR306" t="s">
        <v>105</v>
      </c>
      <c r="AS306" t="s">
        <v>106</v>
      </c>
      <c r="AT306">
        <v>1573</v>
      </c>
      <c r="AU306">
        <v>0</v>
      </c>
      <c r="AV306">
        <v>0</v>
      </c>
      <c r="AW306">
        <f>ROUND(SUM(RawData[[#This Row],[TotalBsmtSF]],RawData[[#This Row],[1stFlrSF]],RawData[[#This Row],[2ndFlrSF]]),-2)</f>
        <v>3100</v>
      </c>
      <c r="AX306">
        <v>1573</v>
      </c>
      <c r="AY306">
        <v>1</v>
      </c>
      <c r="AZ306">
        <v>0</v>
      </c>
      <c r="BA306">
        <v>2</v>
      </c>
      <c r="BB306">
        <v>0</v>
      </c>
      <c r="BC306">
        <v>3</v>
      </c>
      <c r="BD306">
        <v>1</v>
      </c>
      <c r="BE306" t="s">
        <v>97</v>
      </c>
      <c r="BF306">
        <v>6</v>
      </c>
      <c r="BG306" t="s">
        <v>107</v>
      </c>
      <c r="BH306">
        <v>0</v>
      </c>
      <c r="BI306" t="s">
        <v>83</v>
      </c>
      <c r="BJ306" t="s">
        <v>108</v>
      </c>
      <c r="BK306">
        <v>2002</v>
      </c>
      <c r="BL306" t="s">
        <v>109</v>
      </c>
      <c r="BM306">
        <v>2</v>
      </c>
      <c r="BN306">
        <v>544</v>
      </c>
      <c r="BO306" t="s">
        <v>98</v>
      </c>
      <c r="BP306" t="s">
        <v>98</v>
      </c>
      <c r="BQ306" t="s">
        <v>105</v>
      </c>
      <c r="BR306">
        <v>0</v>
      </c>
      <c r="BS306">
        <v>72</v>
      </c>
      <c r="BT306">
        <v>0</v>
      </c>
      <c r="BU306">
        <v>0</v>
      </c>
      <c r="BV306">
        <v>0</v>
      </c>
      <c r="BW306">
        <v>0</v>
      </c>
      <c r="BX306" t="s">
        <v>83</v>
      </c>
      <c r="BY306" t="s">
        <v>83</v>
      </c>
      <c r="BZ306" t="s">
        <v>83</v>
      </c>
      <c r="CA306">
        <v>0</v>
      </c>
      <c r="CB306">
        <v>3</v>
      </c>
      <c r="CC306">
        <v>2009</v>
      </c>
      <c r="CD306" t="s">
        <v>110</v>
      </c>
      <c r="CE306" t="s">
        <v>111</v>
      </c>
      <c r="CF306" s="8">
        <v>227000</v>
      </c>
      <c r="CG306" s="8">
        <f>RawData[[#This Row],[SalePrice]]/RawData[[#This Row],[TotalSF Rounded]]</f>
        <v>73.225806451612897</v>
      </c>
      <c r="CH306" s="8">
        <f>ROUND(RawData[[#This Row],[$/sqft]],-1)</f>
        <v>70</v>
      </c>
    </row>
    <row r="307" spans="1:86" x14ac:dyDescent="0.2">
      <c r="A307">
        <v>1331</v>
      </c>
      <c r="B307">
        <v>20</v>
      </c>
      <c r="C307" t="s">
        <v>81</v>
      </c>
      <c r="D307">
        <v>85</v>
      </c>
      <c r="E307">
        <v>10000</v>
      </c>
      <c r="F307" s="19">
        <f>ROUND((RawData[[#This Row],[LotArea]]/43560), 2)</f>
        <v>0.23</v>
      </c>
      <c r="G307" t="s">
        <v>82</v>
      </c>
      <c r="H307" t="s">
        <v>83</v>
      </c>
      <c r="I307" t="s">
        <v>84</v>
      </c>
      <c r="J307" t="s">
        <v>85</v>
      </c>
      <c r="K307" t="s">
        <v>86</v>
      </c>
      <c r="L307" t="s">
        <v>87</v>
      </c>
      <c r="M307" t="s">
        <v>88</v>
      </c>
      <c r="N307" t="s">
        <v>136</v>
      </c>
      <c r="O307" t="s">
        <v>90</v>
      </c>
      <c r="P307" t="s">
        <v>90</v>
      </c>
      <c r="Q307" t="s">
        <v>91</v>
      </c>
      <c r="R307" t="s">
        <v>115</v>
      </c>
      <c r="S307">
        <v>8</v>
      </c>
      <c r="T307">
        <v>5</v>
      </c>
      <c r="U307">
        <v>2006</v>
      </c>
      <c r="V30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07">
        <v>2006</v>
      </c>
      <c r="X307" t="s">
        <v>152</v>
      </c>
      <c r="Y307" t="s">
        <v>94</v>
      </c>
      <c r="Z307" t="s">
        <v>95</v>
      </c>
      <c r="AA307" t="s">
        <v>95</v>
      </c>
      <c r="AB307" t="s">
        <v>137</v>
      </c>
      <c r="AC307">
        <v>410</v>
      </c>
      <c r="AD307" t="s">
        <v>97</v>
      </c>
      <c r="AE307" t="s">
        <v>98</v>
      </c>
      <c r="AF307" t="s">
        <v>99</v>
      </c>
      <c r="AG307" t="s">
        <v>97</v>
      </c>
      <c r="AH307" t="s">
        <v>97</v>
      </c>
      <c r="AI307" t="s">
        <v>130</v>
      </c>
      <c r="AJ307" t="s">
        <v>102</v>
      </c>
      <c r="AK307">
        <v>0</v>
      </c>
      <c r="AL307" t="s">
        <v>102</v>
      </c>
      <c r="AM307">
        <v>0</v>
      </c>
      <c r="AN307">
        <v>1588</v>
      </c>
      <c r="AO307">
        <v>1588</v>
      </c>
      <c r="AP307" t="s">
        <v>103</v>
      </c>
      <c r="AQ307" t="s">
        <v>104</v>
      </c>
      <c r="AR307" t="s">
        <v>105</v>
      </c>
      <c r="AS307" t="s">
        <v>106</v>
      </c>
      <c r="AT307">
        <v>1588</v>
      </c>
      <c r="AU307">
        <v>0</v>
      </c>
      <c r="AV307">
        <v>0</v>
      </c>
      <c r="AW307">
        <f>ROUND(SUM(RawData[[#This Row],[TotalBsmtSF]],RawData[[#This Row],[1stFlrSF]],RawData[[#This Row],[2ndFlrSF]]),-2)</f>
        <v>3200</v>
      </c>
      <c r="AX307">
        <v>1588</v>
      </c>
      <c r="AY307">
        <v>0</v>
      </c>
      <c r="AZ307">
        <v>0</v>
      </c>
      <c r="BA307">
        <v>2</v>
      </c>
      <c r="BB307">
        <v>0</v>
      </c>
      <c r="BC307">
        <v>3</v>
      </c>
      <c r="BD307">
        <v>1</v>
      </c>
      <c r="BE307" t="s">
        <v>97</v>
      </c>
      <c r="BF307">
        <v>7</v>
      </c>
      <c r="BG307" t="s">
        <v>107</v>
      </c>
      <c r="BH307">
        <v>1</v>
      </c>
      <c r="BI307" t="s">
        <v>97</v>
      </c>
      <c r="BJ307" t="s">
        <v>108</v>
      </c>
      <c r="BK307">
        <v>2006</v>
      </c>
      <c r="BL307" t="s">
        <v>109</v>
      </c>
      <c r="BM307">
        <v>3</v>
      </c>
      <c r="BN307">
        <v>825</v>
      </c>
      <c r="BO307" t="s">
        <v>98</v>
      </c>
      <c r="BP307" t="s">
        <v>98</v>
      </c>
      <c r="BQ307" t="s">
        <v>105</v>
      </c>
      <c r="BR307">
        <v>144</v>
      </c>
      <c r="BS307">
        <v>45</v>
      </c>
      <c r="BT307">
        <v>0</v>
      </c>
      <c r="BU307">
        <v>0</v>
      </c>
      <c r="BV307">
        <v>0</v>
      </c>
      <c r="BW307">
        <v>0</v>
      </c>
      <c r="BX307" t="s">
        <v>83</v>
      </c>
      <c r="BY307" t="s">
        <v>83</v>
      </c>
      <c r="BZ307" t="s">
        <v>83</v>
      </c>
      <c r="CA307">
        <v>0</v>
      </c>
      <c r="CB307">
        <v>12</v>
      </c>
      <c r="CC307">
        <v>2007</v>
      </c>
      <c r="CD307" t="s">
        <v>110</v>
      </c>
      <c r="CE307" t="s">
        <v>111</v>
      </c>
      <c r="CF307" s="8">
        <v>227000</v>
      </c>
      <c r="CG307" s="8">
        <f>RawData[[#This Row],[SalePrice]]/RawData[[#This Row],[TotalSF Rounded]]</f>
        <v>70.9375</v>
      </c>
      <c r="CH307" s="8">
        <f>ROUND(RawData[[#This Row],[$/sqft]],-1)</f>
        <v>70</v>
      </c>
    </row>
    <row r="308" spans="1:86" x14ac:dyDescent="0.2">
      <c r="A308">
        <v>502</v>
      </c>
      <c r="B308">
        <v>60</v>
      </c>
      <c r="C308" t="s">
        <v>192</v>
      </c>
      <c r="D308">
        <v>75</v>
      </c>
      <c r="E308">
        <v>9803</v>
      </c>
      <c r="F308" s="19">
        <f>ROUND((RawData[[#This Row],[LotArea]]/43560), 2)</f>
        <v>0.23</v>
      </c>
      <c r="G308" t="s">
        <v>82</v>
      </c>
      <c r="H308" t="s">
        <v>83</v>
      </c>
      <c r="I308" t="s">
        <v>84</v>
      </c>
      <c r="J308" t="s">
        <v>85</v>
      </c>
      <c r="K308" t="s">
        <v>86</v>
      </c>
      <c r="L308" t="s">
        <v>87</v>
      </c>
      <c r="M308" t="s">
        <v>88</v>
      </c>
      <c r="N308" t="s">
        <v>136</v>
      </c>
      <c r="O308" t="s">
        <v>90</v>
      </c>
      <c r="P308" t="s">
        <v>90</v>
      </c>
      <c r="Q308" t="s">
        <v>91</v>
      </c>
      <c r="R308" t="s">
        <v>92</v>
      </c>
      <c r="S308">
        <v>7</v>
      </c>
      <c r="T308">
        <v>5</v>
      </c>
      <c r="U308">
        <v>2005</v>
      </c>
      <c r="V30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08">
        <v>2005</v>
      </c>
      <c r="X308" t="s">
        <v>93</v>
      </c>
      <c r="Y308" t="s">
        <v>94</v>
      </c>
      <c r="Z308" t="s">
        <v>95</v>
      </c>
      <c r="AA308" t="s">
        <v>95</v>
      </c>
      <c r="AB308" t="s">
        <v>117</v>
      </c>
      <c r="AC308">
        <v>0</v>
      </c>
      <c r="AD308" t="s">
        <v>97</v>
      </c>
      <c r="AE308" t="s">
        <v>98</v>
      </c>
      <c r="AF308" t="s">
        <v>99</v>
      </c>
      <c r="AG308" t="s">
        <v>97</v>
      </c>
      <c r="AH308" t="s">
        <v>98</v>
      </c>
      <c r="AI308" t="s">
        <v>100</v>
      </c>
      <c r="AJ308" t="s">
        <v>101</v>
      </c>
      <c r="AK308">
        <v>400</v>
      </c>
      <c r="AL308" t="s">
        <v>102</v>
      </c>
      <c r="AM308">
        <v>0</v>
      </c>
      <c r="AN308">
        <v>466</v>
      </c>
      <c r="AO308">
        <v>866</v>
      </c>
      <c r="AP308" t="s">
        <v>103</v>
      </c>
      <c r="AQ308" t="s">
        <v>97</v>
      </c>
      <c r="AR308" t="s">
        <v>105</v>
      </c>
      <c r="AS308" t="s">
        <v>106</v>
      </c>
      <c r="AT308">
        <v>866</v>
      </c>
      <c r="AU308">
        <v>902</v>
      </c>
      <c r="AV308">
        <v>0</v>
      </c>
      <c r="AW308">
        <f>ROUND(SUM(RawData[[#This Row],[TotalBsmtSF]],RawData[[#This Row],[1stFlrSF]],RawData[[#This Row],[2ndFlrSF]]),-2)</f>
        <v>2600</v>
      </c>
      <c r="AX308">
        <v>1768</v>
      </c>
      <c r="AY308">
        <v>0</v>
      </c>
      <c r="AZ308">
        <v>0</v>
      </c>
      <c r="BA308">
        <v>2</v>
      </c>
      <c r="BB308">
        <v>1</v>
      </c>
      <c r="BC308">
        <v>3</v>
      </c>
      <c r="BD308">
        <v>1</v>
      </c>
      <c r="BE308" t="s">
        <v>97</v>
      </c>
      <c r="BF308">
        <v>7</v>
      </c>
      <c r="BG308" t="s">
        <v>107</v>
      </c>
      <c r="BH308">
        <v>0</v>
      </c>
      <c r="BI308" t="s">
        <v>83</v>
      </c>
      <c r="BJ308" t="s">
        <v>108</v>
      </c>
      <c r="BK308">
        <v>2005</v>
      </c>
      <c r="BL308" t="s">
        <v>109</v>
      </c>
      <c r="BM308">
        <v>2</v>
      </c>
      <c r="BN308">
        <v>603</v>
      </c>
      <c r="BO308" t="s">
        <v>98</v>
      </c>
      <c r="BP308" t="s">
        <v>98</v>
      </c>
      <c r="BQ308" t="s">
        <v>105</v>
      </c>
      <c r="BR308">
        <v>0</v>
      </c>
      <c r="BS308">
        <v>108</v>
      </c>
      <c r="BT308">
        <v>0</v>
      </c>
      <c r="BU308">
        <v>0</v>
      </c>
      <c r="BV308">
        <v>0</v>
      </c>
      <c r="BW308">
        <v>0</v>
      </c>
      <c r="BX308" t="s">
        <v>83</v>
      </c>
      <c r="BY308" t="s">
        <v>83</v>
      </c>
      <c r="BZ308" t="s">
        <v>83</v>
      </c>
      <c r="CA308">
        <v>0</v>
      </c>
      <c r="CB308">
        <v>2</v>
      </c>
      <c r="CC308">
        <v>2008</v>
      </c>
      <c r="CD308" t="s">
        <v>110</v>
      </c>
      <c r="CE308" t="s">
        <v>111</v>
      </c>
      <c r="CF308" s="8">
        <v>226700</v>
      </c>
      <c r="CG308" s="8">
        <f>RawData[[#This Row],[SalePrice]]/RawData[[#This Row],[TotalSF Rounded]]</f>
        <v>87.192307692307693</v>
      </c>
      <c r="CH308" s="8">
        <f>ROUND(RawData[[#This Row],[$/sqft]],-1)</f>
        <v>90</v>
      </c>
    </row>
    <row r="309" spans="1:86" x14ac:dyDescent="0.2">
      <c r="A309">
        <v>131</v>
      </c>
      <c r="B309">
        <v>60</v>
      </c>
      <c r="C309" t="s">
        <v>81</v>
      </c>
      <c r="D309">
        <v>88</v>
      </c>
      <c r="E309">
        <v>14200</v>
      </c>
      <c r="F309" s="19">
        <f>ROUND((RawData[[#This Row],[LotArea]]/43560), 2)</f>
        <v>0.33</v>
      </c>
      <c r="G309" t="s">
        <v>82</v>
      </c>
      <c r="H309" t="s">
        <v>83</v>
      </c>
      <c r="I309" t="s">
        <v>84</v>
      </c>
      <c r="J309" t="s">
        <v>85</v>
      </c>
      <c r="K309" t="s">
        <v>86</v>
      </c>
      <c r="L309" t="s">
        <v>122</v>
      </c>
      <c r="M309" t="s">
        <v>88</v>
      </c>
      <c r="N309" t="s">
        <v>162</v>
      </c>
      <c r="O309" t="s">
        <v>90</v>
      </c>
      <c r="P309" t="s">
        <v>90</v>
      </c>
      <c r="Q309" t="s">
        <v>91</v>
      </c>
      <c r="R309" t="s">
        <v>92</v>
      </c>
      <c r="S309">
        <v>7</v>
      </c>
      <c r="T309">
        <v>6</v>
      </c>
      <c r="U309">
        <v>1966</v>
      </c>
      <c r="V30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309">
        <v>1966</v>
      </c>
      <c r="X309" t="s">
        <v>93</v>
      </c>
      <c r="Y309" t="s">
        <v>94</v>
      </c>
      <c r="Z309" t="s">
        <v>116</v>
      </c>
      <c r="AA309" t="s">
        <v>116</v>
      </c>
      <c r="AB309" t="s">
        <v>96</v>
      </c>
      <c r="AC309">
        <v>309</v>
      </c>
      <c r="AD309" t="s">
        <v>98</v>
      </c>
      <c r="AE309" t="s">
        <v>98</v>
      </c>
      <c r="AF309" t="s">
        <v>118</v>
      </c>
      <c r="AG309" t="s">
        <v>98</v>
      </c>
      <c r="AH309" t="s">
        <v>98</v>
      </c>
      <c r="AI309" t="s">
        <v>100</v>
      </c>
      <c r="AJ309" t="s">
        <v>153</v>
      </c>
      <c r="AK309">
        <v>445</v>
      </c>
      <c r="AL309" t="s">
        <v>102</v>
      </c>
      <c r="AM309">
        <v>0</v>
      </c>
      <c r="AN309">
        <v>479</v>
      </c>
      <c r="AO309">
        <v>924</v>
      </c>
      <c r="AP309" t="s">
        <v>103</v>
      </c>
      <c r="AQ309" t="s">
        <v>104</v>
      </c>
      <c r="AR309" t="s">
        <v>105</v>
      </c>
      <c r="AS309" t="s">
        <v>106</v>
      </c>
      <c r="AT309">
        <v>1216</v>
      </c>
      <c r="AU309">
        <v>941</v>
      </c>
      <c r="AV309">
        <v>0</v>
      </c>
      <c r="AW309">
        <f>ROUND(SUM(RawData[[#This Row],[TotalBsmtSF]],RawData[[#This Row],[1stFlrSF]],RawData[[#This Row],[2ndFlrSF]]),-2)</f>
        <v>3100</v>
      </c>
      <c r="AX309">
        <v>2157</v>
      </c>
      <c r="AY309">
        <v>0</v>
      </c>
      <c r="AZ309">
        <v>0</v>
      </c>
      <c r="BA309">
        <v>2</v>
      </c>
      <c r="BB309">
        <v>1</v>
      </c>
      <c r="BC309">
        <v>4</v>
      </c>
      <c r="BD309">
        <v>1</v>
      </c>
      <c r="BE309" t="s">
        <v>97</v>
      </c>
      <c r="BF309">
        <v>8</v>
      </c>
      <c r="BG309" t="s">
        <v>107</v>
      </c>
      <c r="BH309">
        <v>2</v>
      </c>
      <c r="BI309" t="s">
        <v>97</v>
      </c>
      <c r="BJ309" t="s">
        <v>108</v>
      </c>
      <c r="BK309">
        <v>1966</v>
      </c>
      <c r="BL309" t="s">
        <v>157</v>
      </c>
      <c r="BM309">
        <v>2</v>
      </c>
      <c r="BN309">
        <v>487</v>
      </c>
      <c r="BO309" t="s">
        <v>98</v>
      </c>
      <c r="BP309" t="s">
        <v>98</v>
      </c>
      <c r="BQ309" t="s">
        <v>105</v>
      </c>
      <c r="BR309">
        <v>105</v>
      </c>
      <c r="BS309">
        <v>66</v>
      </c>
      <c r="BT309">
        <v>0</v>
      </c>
      <c r="BU309">
        <v>0</v>
      </c>
      <c r="BV309">
        <v>0</v>
      </c>
      <c r="BW309">
        <v>0</v>
      </c>
      <c r="BX309" t="s">
        <v>83</v>
      </c>
      <c r="BY309" t="s">
        <v>165</v>
      </c>
      <c r="BZ309" t="s">
        <v>83</v>
      </c>
      <c r="CA309">
        <v>0</v>
      </c>
      <c r="CB309">
        <v>5</v>
      </c>
      <c r="CC309">
        <v>2006</v>
      </c>
      <c r="CD309" t="s">
        <v>110</v>
      </c>
      <c r="CE309" t="s">
        <v>111</v>
      </c>
      <c r="CF309" s="8">
        <v>226000</v>
      </c>
      <c r="CG309" s="8">
        <f>RawData[[#This Row],[SalePrice]]/RawData[[#This Row],[TotalSF Rounded]]</f>
        <v>72.903225806451616</v>
      </c>
      <c r="CH309" s="8">
        <f>ROUND(RawData[[#This Row],[$/sqft]],-1)</f>
        <v>70</v>
      </c>
    </row>
    <row r="310" spans="1:86" x14ac:dyDescent="0.2">
      <c r="A310">
        <v>642</v>
      </c>
      <c r="B310">
        <v>60</v>
      </c>
      <c r="C310" t="s">
        <v>192</v>
      </c>
      <c r="D310" t="s">
        <v>83</v>
      </c>
      <c r="E310">
        <v>7050</v>
      </c>
      <c r="F310" s="19">
        <f>ROUND((RawData[[#This Row],[LotArea]]/43560), 2)</f>
        <v>0.16</v>
      </c>
      <c r="G310" t="s">
        <v>82</v>
      </c>
      <c r="H310" t="s">
        <v>83</v>
      </c>
      <c r="I310" t="s">
        <v>84</v>
      </c>
      <c r="J310" t="s">
        <v>85</v>
      </c>
      <c r="K310" t="s">
        <v>86</v>
      </c>
      <c r="L310" t="s">
        <v>87</v>
      </c>
      <c r="M310" t="s">
        <v>88</v>
      </c>
      <c r="N310" t="s">
        <v>136</v>
      </c>
      <c r="O310" t="s">
        <v>90</v>
      </c>
      <c r="P310" t="s">
        <v>90</v>
      </c>
      <c r="Q310" t="s">
        <v>91</v>
      </c>
      <c r="R310" t="s">
        <v>92</v>
      </c>
      <c r="S310">
        <v>7</v>
      </c>
      <c r="T310">
        <v>5</v>
      </c>
      <c r="U310">
        <v>2001</v>
      </c>
      <c r="V31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10">
        <v>2001</v>
      </c>
      <c r="X310" t="s">
        <v>93</v>
      </c>
      <c r="Y310" t="s">
        <v>94</v>
      </c>
      <c r="Z310" t="s">
        <v>95</v>
      </c>
      <c r="AA310" t="s">
        <v>95</v>
      </c>
      <c r="AB310" t="s">
        <v>117</v>
      </c>
      <c r="AC310">
        <v>0</v>
      </c>
      <c r="AD310" t="s">
        <v>97</v>
      </c>
      <c r="AE310" t="s">
        <v>98</v>
      </c>
      <c r="AF310" t="s">
        <v>99</v>
      </c>
      <c r="AG310" t="s">
        <v>97</v>
      </c>
      <c r="AH310" t="s">
        <v>98</v>
      </c>
      <c r="AI310" t="s">
        <v>100</v>
      </c>
      <c r="AJ310" t="s">
        <v>101</v>
      </c>
      <c r="AK310">
        <v>738</v>
      </c>
      <c r="AL310" t="s">
        <v>102</v>
      </c>
      <c r="AM310">
        <v>0</v>
      </c>
      <c r="AN310">
        <v>319</v>
      </c>
      <c r="AO310">
        <v>1057</v>
      </c>
      <c r="AP310" t="s">
        <v>103</v>
      </c>
      <c r="AQ310" t="s">
        <v>104</v>
      </c>
      <c r="AR310" t="s">
        <v>105</v>
      </c>
      <c r="AS310" t="s">
        <v>106</v>
      </c>
      <c r="AT310">
        <v>1057</v>
      </c>
      <c r="AU310">
        <v>872</v>
      </c>
      <c r="AV310">
        <v>0</v>
      </c>
      <c r="AW310">
        <f>ROUND(SUM(RawData[[#This Row],[TotalBsmtSF]],RawData[[#This Row],[1stFlrSF]],RawData[[#This Row],[2ndFlrSF]]),-2)</f>
        <v>3000</v>
      </c>
      <c r="AX310">
        <v>1929</v>
      </c>
      <c r="AY310">
        <v>1</v>
      </c>
      <c r="AZ310">
        <v>0</v>
      </c>
      <c r="BA310">
        <v>2</v>
      </c>
      <c r="BB310">
        <v>1</v>
      </c>
      <c r="BC310">
        <v>3</v>
      </c>
      <c r="BD310">
        <v>1</v>
      </c>
      <c r="BE310" t="s">
        <v>97</v>
      </c>
      <c r="BF310">
        <v>7</v>
      </c>
      <c r="BG310" t="s">
        <v>107</v>
      </c>
      <c r="BH310">
        <v>1</v>
      </c>
      <c r="BI310" t="s">
        <v>98</v>
      </c>
      <c r="BJ310" t="s">
        <v>108</v>
      </c>
      <c r="BK310">
        <v>2001</v>
      </c>
      <c r="BL310" t="s">
        <v>157</v>
      </c>
      <c r="BM310">
        <v>2</v>
      </c>
      <c r="BN310">
        <v>650</v>
      </c>
      <c r="BO310" t="s">
        <v>98</v>
      </c>
      <c r="BP310" t="s">
        <v>98</v>
      </c>
      <c r="BQ310" t="s">
        <v>105</v>
      </c>
      <c r="BR310">
        <v>0</v>
      </c>
      <c r="BS310">
        <v>235</v>
      </c>
      <c r="BT310">
        <v>0</v>
      </c>
      <c r="BU310">
        <v>0</v>
      </c>
      <c r="BV310">
        <v>0</v>
      </c>
      <c r="BW310">
        <v>0</v>
      </c>
      <c r="BX310" t="s">
        <v>83</v>
      </c>
      <c r="BY310" t="s">
        <v>83</v>
      </c>
      <c r="BZ310" t="s">
        <v>83</v>
      </c>
      <c r="CA310">
        <v>0</v>
      </c>
      <c r="CB310">
        <v>5</v>
      </c>
      <c r="CC310">
        <v>2007</v>
      </c>
      <c r="CD310" t="s">
        <v>110</v>
      </c>
      <c r="CE310" t="s">
        <v>111</v>
      </c>
      <c r="CF310" s="8">
        <v>226000</v>
      </c>
      <c r="CG310" s="8">
        <f>RawData[[#This Row],[SalePrice]]/RawData[[#This Row],[TotalSF Rounded]]</f>
        <v>75.333333333333329</v>
      </c>
      <c r="CH310" s="8">
        <f>ROUND(RawData[[#This Row],[$/sqft]],-1)</f>
        <v>80</v>
      </c>
    </row>
    <row r="311" spans="1:86" x14ac:dyDescent="0.2">
      <c r="A311">
        <v>68</v>
      </c>
      <c r="B311">
        <v>20</v>
      </c>
      <c r="C311" t="s">
        <v>81</v>
      </c>
      <c r="D311">
        <v>72</v>
      </c>
      <c r="E311">
        <v>10665</v>
      </c>
      <c r="F311" s="19">
        <f>ROUND((RawData[[#This Row],[LotArea]]/43560), 2)</f>
        <v>0.24</v>
      </c>
      <c r="G311" t="s">
        <v>82</v>
      </c>
      <c r="H311" t="s">
        <v>83</v>
      </c>
      <c r="I311" t="s">
        <v>120</v>
      </c>
      <c r="J311" t="s">
        <v>85</v>
      </c>
      <c r="K311" t="s">
        <v>86</v>
      </c>
      <c r="L311" t="s">
        <v>87</v>
      </c>
      <c r="M311" t="s">
        <v>88</v>
      </c>
      <c r="N311" t="s">
        <v>89</v>
      </c>
      <c r="O311" t="s">
        <v>90</v>
      </c>
      <c r="P311" t="s">
        <v>90</v>
      </c>
      <c r="Q311" t="s">
        <v>91</v>
      </c>
      <c r="R311" t="s">
        <v>115</v>
      </c>
      <c r="S311">
        <v>7</v>
      </c>
      <c r="T311">
        <v>5</v>
      </c>
      <c r="U311">
        <v>2003</v>
      </c>
      <c r="V31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11">
        <v>2003</v>
      </c>
      <c r="X311" t="s">
        <v>93</v>
      </c>
      <c r="Y311" t="s">
        <v>94</v>
      </c>
      <c r="Z311" t="s">
        <v>95</v>
      </c>
      <c r="AA311" t="s">
        <v>95</v>
      </c>
      <c r="AB311" t="s">
        <v>96</v>
      </c>
      <c r="AC311">
        <v>167</v>
      </c>
      <c r="AD311" t="s">
        <v>97</v>
      </c>
      <c r="AE311" t="s">
        <v>98</v>
      </c>
      <c r="AF311" t="s">
        <v>99</v>
      </c>
      <c r="AG311" t="s">
        <v>97</v>
      </c>
      <c r="AH311" t="s">
        <v>98</v>
      </c>
      <c r="AI311" t="s">
        <v>130</v>
      </c>
      <c r="AJ311" t="s">
        <v>101</v>
      </c>
      <c r="AK311">
        <v>1013</v>
      </c>
      <c r="AL311" t="s">
        <v>102</v>
      </c>
      <c r="AM311">
        <v>0</v>
      </c>
      <c r="AN311">
        <v>440</v>
      </c>
      <c r="AO311">
        <v>1453</v>
      </c>
      <c r="AP311" t="s">
        <v>103</v>
      </c>
      <c r="AQ311" t="s">
        <v>104</v>
      </c>
      <c r="AR311" t="s">
        <v>105</v>
      </c>
      <c r="AS311" t="s">
        <v>106</v>
      </c>
      <c r="AT311">
        <v>1479</v>
      </c>
      <c r="AU311">
        <v>0</v>
      </c>
      <c r="AV311">
        <v>0</v>
      </c>
      <c r="AW311">
        <f>ROUND(SUM(RawData[[#This Row],[TotalBsmtSF]],RawData[[#This Row],[1stFlrSF]],RawData[[#This Row],[2ndFlrSF]]),-2)</f>
        <v>2900</v>
      </c>
      <c r="AX311">
        <v>1479</v>
      </c>
      <c r="AY311">
        <v>1</v>
      </c>
      <c r="AZ311">
        <v>0</v>
      </c>
      <c r="BA311">
        <v>2</v>
      </c>
      <c r="BB311">
        <v>0</v>
      </c>
      <c r="BC311">
        <v>3</v>
      </c>
      <c r="BD311">
        <v>1</v>
      </c>
      <c r="BE311" t="s">
        <v>97</v>
      </c>
      <c r="BF311">
        <v>7</v>
      </c>
      <c r="BG311" t="s">
        <v>107</v>
      </c>
      <c r="BH311">
        <v>0</v>
      </c>
      <c r="BI311" t="s">
        <v>83</v>
      </c>
      <c r="BJ311" t="s">
        <v>108</v>
      </c>
      <c r="BK311">
        <v>2003</v>
      </c>
      <c r="BL311" t="s">
        <v>109</v>
      </c>
      <c r="BM311">
        <v>2</v>
      </c>
      <c r="BN311">
        <v>558</v>
      </c>
      <c r="BO311" t="s">
        <v>98</v>
      </c>
      <c r="BP311" t="s">
        <v>98</v>
      </c>
      <c r="BQ311" t="s">
        <v>105</v>
      </c>
      <c r="BR311">
        <v>144</v>
      </c>
      <c r="BS311">
        <v>29</v>
      </c>
      <c r="BT311">
        <v>0</v>
      </c>
      <c r="BU311">
        <v>0</v>
      </c>
      <c r="BV311">
        <v>0</v>
      </c>
      <c r="BW311">
        <v>0</v>
      </c>
      <c r="BX311" t="s">
        <v>83</v>
      </c>
      <c r="BY311" t="s">
        <v>83</v>
      </c>
      <c r="BZ311" t="s">
        <v>83</v>
      </c>
      <c r="CA311">
        <v>0</v>
      </c>
      <c r="CB311">
        <v>6</v>
      </c>
      <c r="CC311">
        <v>2007</v>
      </c>
      <c r="CD311" t="s">
        <v>110</v>
      </c>
      <c r="CE311" t="s">
        <v>111</v>
      </c>
      <c r="CF311" s="8">
        <v>226000</v>
      </c>
      <c r="CG311" s="8">
        <f>RawData[[#This Row],[SalePrice]]/RawData[[#This Row],[TotalSF Rounded]]</f>
        <v>77.931034482758619</v>
      </c>
      <c r="CH311" s="8">
        <f>ROUND(RawData[[#This Row],[$/sqft]],-1)</f>
        <v>80</v>
      </c>
    </row>
    <row r="312" spans="1:86" x14ac:dyDescent="0.2">
      <c r="A312">
        <v>608</v>
      </c>
      <c r="B312">
        <v>20</v>
      </c>
      <c r="C312" t="s">
        <v>81</v>
      </c>
      <c r="D312">
        <v>78</v>
      </c>
      <c r="E312">
        <v>7800</v>
      </c>
      <c r="F312" s="19">
        <f>ROUND((RawData[[#This Row],[LotArea]]/43560), 2)</f>
        <v>0.18</v>
      </c>
      <c r="G312" t="s">
        <v>82</v>
      </c>
      <c r="H312" t="s">
        <v>83</v>
      </c>
      <c r="I312" t="s">
        <v>84</v>
      </c>
      <c r="J312" t="s">
        <v>175</v>
      </c>
      <c r="K312" t="s">
        <v>86</v>
      </c>
      <c r="L312" t="s">
        <v>87</v>
      </c>
      <c r="M312" t="s">
        <v>194</v>
      </c>
      <c r="N312" t="s">
        <v>185</v>
      </c>
      <c r="O312" t="s">
        <v>90</v>
      </c>
      <c r="P312" t="s">
        <v>90</v>
      </c>
      <c r="Q312" t="s">
        <v>91</v>
      </c>
      <c r="R312" t="s">
        <v>92</v>
      </c>
      <c r="S312">
        <v>5</v>
      </c>
      <c r="T312">
        <v>8</v>
      </c>
      <c r="U312">
        <v>1948</v>
      </c>
      <c r="V31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312">
        <v>2002</v>
      </c>
      <c r="X312" t="s">
        <v>93</v>
      </c>
      <c r="Y312" t="s">
        <v>94</v>
      </c>
      <c r="Z312" t="s">
        <v>116</v>
      </c>
      <c r="AA312" t="s">
        <v>116</v>
      </c>
      <c r="AB312" t="s">
        <v>117</v>
      </c>
      <c r="AC312">
        <v>0</v>
      </c>
      <c r="AD312" t="s">
        <v>98</v>
      </c>
      <c r="AE312" t="s">
        <v>97</v>
      </c>
      <c r="AF312" t="s">
        <v>118</v>
      </c>
      <c r="AG312" t="s">
        <v>98</v>
      </c>
      <c r="AH312" t="s">
        <v>97</v>
      </c>
      <c r="AI312" t="s">
        <v>100</v>
      </c>
      <c r="AJ312" t="s">
        <v>101</v>
      </c>
      <c r="AK312">
        <v>603</v>
      </c>
      <c r="AL312" t="s">
        <v>102</v>
      </c>
      <c r="AM312">
        <v>0</v>
      </c>
      <c r="AN312">
        <v>293</v>
      </c>
      <c r="AO312">
        <v>896</v>
      </c>
      <c r="AP312" t="s">
        <v>103</v>
      </c>
      <c r="AQ312" t="s">
        <v>104</v>
      </c>
      <c r="AR312" t="s">
        <v>105</v>
      </c>
      <c r="AS312" t="s">
        <v>106</v>
      </c>
      <c r="AT312">
        <v>1112</v>
      </c>
      <c r="AU312">
        <v>896</v>
      </c>
      <c r="AV312">
        <v>0</v>
      </c>
      <c r="AW312">
        <f>ROUND(SUM(RawData[[#This Row],[TotalBsmtSF]],RawData[[#This Row],[1stFlrSF]],RawData[[#This Row],[2ndFlrSF]]),-2)</f>
        <v>2900</v>
      </c>
      <c r="AX312">
        <v>2008</v>
      </c>
      <c r="AY312">
        <v>1</v>
      </c>
      <c r="AZ312">
        <v>0</v>
      </c>
      <c r="BA312">
        <v>3</v>
      </c>
      <c r="BB312">
        <v>0</v>
      </c>
      <c r="BC312">
        <v>3</v>
      </c>
      <c r="BD312">
        <v>1</v>
      </c>
      <c r="BE312" t="s">
        <v>104</v>
      </c>
      <c r="BF312">
        <v>8</v>
      </c>
      <c r="BG312" t="s">
        <v>107</v>
      </c>
      <c r="BH312">
        <v>0</v>
      </c>
      <c r="BI312" t="s">
        <v>83</v>
      </c>
      <c r="BJ312" t="s">
        <v>108</v>
      </c>
      <c r="BK312">
        <v>1948</v>
      </c>
      <c r="BL312" t="s">
        <v>102</v>
      </c>
      <c r="BM312">
        <v>1</v>
      </c>
      <c r="BN312">
        <v>230</v>
      </c>
      <c r="BO312" t="s">
        <v>98</v>
      </c>
      <c r="BP312" t="s">
        <v>98</v>
      </c>
      <c r="BQ312" t="s">
        <v>105</v>
      </c>
      <c r="BR312">
        <v>103</v>
      </c>
      <c r="BS312">
        <v>0</v>
      </c>
      <c r="BT312">
        <v>0</v>
      </c>
      <c r="BU312">
        <v>0</v>
      </c>
      <c r="BV312">
        <v>0</v>
      </c>
      <c r="BW312">
        <v>0</v>
      </c>
      <c r="BX312" t="s">
        <v>83</v>
      </c>
      <c r="BY312" t="s">
        <v>83</v>
      </c>
      <c r="BZ312" t="s">
        <v>83</v>
      </c>
      <c r="CA312">
        <v>0</v>
      </c>
      <c r="CB312">
        <v>8</v>
      </c>
      <c r="CC312">
        <v>2006</v>
      </c>
      <c r="CD312" t="s">
        <v>110</v>
      </c>
      <c r="CE312" t="s">
        <v>111</v>
      </c>
      <c r="CF312" s="8">
        <v>225000</v>
      </c>
      <c r="CG312" s="8">
        <f>RawData[[#This Row],[SalePrice]]/RawData[[#This Row],[TotalSF Rounded]]</f>
        <v>77.58620689655173</v>
      </c>
      <c r="CH312" s="8">
        <f>ROUND(RawData[[#This Row],[$/sqft]],-1)</f>
        <v>80</v>
      </c>
    </row>
    <row r="313" spans="1:86" x14ac:dyDescent="0.2">
      <c r="A313">
        <v>70</v>
      </c>
      <c r="B313">
        <v>50</v>
      </c>
      <c r="C313" t="s">
        <v>81</v>
      </c>
      <c r="D313">
        <v>81</v>
      </c>
      <c r="E313">
        <v>15593</v>
      </c>
      <c r="F313" s="19">
        <f>ROUND((RawData[[#This Row],[LotArea]]/43560), 2)</f>
        <v>0.36</v>
      </c>
      <c r="G313" t="s">
        <v>82</v>
      </c>
      <c r="H313" t="s">
        <v>83</v>
      </c>
      <c r="I313" t="s">
        <v>84</v>
      </c>
      <c r="J313" t="s">
        <v>85</v>
      </c>
      <c r="K313" t="s">
        <v>86</v>
      </c>
      <c r="L313" t="s">
        <v>122</v>
      </c>
      <c r="M313" t="s">
        <v>88</v>
      </c>
      <c r="N313" t="s">
        <v>205</v>
      </c>
      <c r="O313" t="s">
        <v>90</v>
      </c>
      <c r="P313" t="s">
        <v>90</v>
      </c>
      <c r="Q313" t="s">
        <v>91</v>
      </c>
      <c r="R313" t="s">
        <v>132</v>
      </c>
      <c r="S313">
        <v>7</v>
      </c>
      <c r="T313">
        <v>4</v>
      </c>
      <c r="U313">
        <v>1953</v>
      </c>
      <c r="V31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313">
        <v>1953</v>
      </c>
      <c r="X313" t="s">
        <v>93</v>
      </c>
      <c r="Y313" t="s">
        <v>94</v>
      </c>
      <c r="Z313" t="s">
        <v>96</v>
      </c>
      <c r="AA313" t="s">
        <v>186</v>
      </c>
      <c r="AB313" t="s">
        <v>117</v>
      </c>
      <c r="AC313">
        <v>0</v>
      </c>
      <c r="AD313" t="s">
        <v>97</v>
      </c>
      <c r="AE313" t="s">
        <v>98</v>
      </c>
      <c r="AF313" t="s">
        <v>118</v>
      </c>
      <c r="AG313" t="s">
        <v>98</v>
      </c>
      <c r="AH313" t="s">
        <v>98</v>
      </c>
      <c r="AI313" t="s">
        <v>100</v>
      </c>
      <c r="AJ313" t="s">
        <v>141</v>
      </c>
      <c r="AK313">
        <v>603</v>
      </c>
      <c r="AL313" t="s">
        <v>102</v>
      </c>
      <c r="AM313">
        <v>0</v>
      </c>
      <c r="AN313">
        <v>701</v>
      </c>
      <c r="AO313">
        <v>1304</v>
      </c>
      <c r="AP313" t="s">
        <v>206</v>
      </c>
      <c r="AQ313" t="s">
        <v>98</v>
      </c>
      <c r="AR313" t="s">
        <v>105</v>
      </c>
      <c r="AS313" t="s">
        <v>106</v>
      </c>
      <c r="AT313">
        <v>1304</v>
      </c>
      <c r="AU313">
        <v>983</v>
      </c>
      <c r="AV313">
        <v>0</v>
      </c>
      <c r="AW313">
        <f>ROUND(SUM(RawData[[#This Row],[TotalBsmtSF]],RawData[[#This Row],[1stFlrSF]],RawData[[#This Row],[2ndFlrSF]]),-2)</f>
        <v>3600</v>
      </c>
      <c r="AX313">
        <v>2287</v>
      </c>
      <c r="AY313">
        <v>0</v>
      </c>
      <c r="AZ313">
        <v>0</v>
      </c>
      <c r="BA313">
        <v>2</v>
      </c>
      <c r="BB313">
        <v>0</v>
      </c>
      <c r="BC313">
        <v>3</v>
      </c>
      <c r="BD313">
        <v>1</v>
      </c>
      <c r="BE313" t="s">
        <v>98</v>
      </c>
      <c r="BF313">
        <v>7</v>
      </c>
      <c r="BG313" t="s">
        <v>107</v>
      </c>
      <c r="BH313">
        <v>1</v>
      </c>
      <c r="BI313" t="s">
        <v>98</v>
      </c>
      <c r="BJ313" t="s">
        <v>108</v>
      </c>
      <c r="BK313">
        <v>1953</v>
      </c>
      <c r="BL313" t="s">
        <v>157</v>
      </c>
      <c r="BM313">
        <v>2</v>
      </c>
      <c r="BN313">
        <v>667</v>
      </c>
      <c r="BO313" t="s">
        <v>98</v>
      </c>
      <c r="BP313" t="s">
        <v>98</v>
      </c>
      <c r="BQ313" t="s">
        <v>105</v>
      </c>
      <c r="BR313">
        <v>0</v>
      </c>
      <c r="BS313">
        <v>21</v>
      </c>
      <c r="BT313">
        <v>114</v>
      </c>
      <c r="BU313">
        <v>0</v>
      </c>
      <c r="BV313">
        <v>0</v>
      </c>
      <c r="BW313">
        <v>0</v>
      </c>
      <c r="BX313" t="s">
        <v>83</v>
      </c>
      <c r="BY313" t="s">
        <v>83</v>
      </c>
      <c r="BZ313" t="s">
        <v>83</v>
      </c>
      <c r="CA313">
        <v>0</v>
      </c>
      <c r="CB313">
        <v>7</v>
      </c>
      <c r="CC313">
        <v>2006</v>
      </c>
      <c r="CD313" t="s">
        <v>110</v>
      </c>
      <c r="CE313" t="s">
        <v>111</v>
      </c>
      <c r="CF313" s="8">
        <v>225000</v>
      </c>
      <c r="CG313" s="8">
        <f>RawData[[#This Row],[SalePrice]]/RawData[[#This Row],[TotalSF Rounded]]</f>
        <v>62.5</v>
      </c>
      <c r="CH313" s="8">
        <f>ROUND(RawData[[#This Row],[$/sqft]],-1)</f>
        <v>60</v>
      </c>
    </row>
    <row r="314" spans="1:86" x14ac:dyDescent="0.2">
      <c r="A314">
        <v>307</v>
      </c>
      <c r="B314">
        <v>60</v>
      </c>
      <c r="C314" t="s">
        <v>81</v>
      </c>
      <c r="D314">
        <v>116</v>
      </c>
      <c r="E314">
        <v>13474</v>
      </c>
      <c r="F314" s="19">
        <f>ROUND((RawData[[#This Row],[LotArea]]/43560), 2)</f>
        <v>0.31</v>
      </c>
      <c r="G314" t="s">
        <v>82</v>
      </c>
      <c r="H314" t="s">
        <v>83</v>
      </c>
      <c r="I314" t="s">
        <v>84</v>
      </c>
      <c r="J314" t="s">
        <v>85</v>
      </c>
      <c r="K314" t="s">
        <v>86</v>
      </c>
      <c r="L314" t="s">
        <v>87</v>
      </c>
      <c r="M314" t="s">
        <v>88</v>
      </c>
      <c r="N314" t="s">
        <v>170</v>
      </c>
      <c r="O314" t="s">
        <v>114</v>
      </c>
      <c r="P314" t="s">
        <v>90</v>
      </c>
      <c r="Q314" t="s">
        <v>91</v>
      </c>
      <c r="R314" t="s">
        <v>92</v>
      </c>
      <c r="S314">
        <v>7</v>
      </c>
      <c r="T314">
        <v>5</v>
      </c>
      <c r="U314">
        <v>1990</v>
      </c>
      <c r="V31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14">
        <v>1991</v>
      </c>
      <c r="X314" t="s">
        <v>93</v>
      </c>
      <c r="Y314" t="s">
        <v>94</v>
      </c>
      <c r="Z314" t="s">
        <v>140</v>
      </c>
      <c r="AA314" t="s">
        <v>161</v>
      </c>
      <c r="AB314" t="s">
        <v>96</v>
      </c>
      <c r="AC314">
        <v>246</v>
      </c>
      <c r="AD314" t="s">
        <v>97</v>
      </c>
      <c r="AE314" t="s">
        <v>98</v>
      </c>
      <c r="AF314" t="s">
        <v>118</v>
      </c>
      <c r="AG314" t="s">
        <v>97</v>
      </c>
      <c r="AH314" t="s">
        <v>98</v>
      </c>
      <c r="AI314" t="s">
        <v>100</v>
      </c>
      <c r="AJ314" t="s">
        <v>119</v>
      </c>
      <c r="AK314">
        <v>700</v>
      </c>
      <c r="AL314" t="s">
        <v>102</v>
      </c>
      <c r="AM314">
        <v>0</v>
      </c>
      <c r="AN314">
        <v>0</v>
      </c>
      <c r="AO314">
        <v>700</v>
      </c>
      <c r="AP314" t="s">
        <v>103</v>
      </c>
      <c r="AQ314" t="s">
        <v>97</v>
      </c>
      <c r="AR314" t="s">
        <v>105</v>
      </c>
      <c r="AS314" t="s">
        <v>106</v>
      </c>
      <c r="AT314">
        <v>1122</v>
      </c>
      <c r="AU314">
        <v>1121</v>
      </c>
      <c r="AV314">
        <v>0</v>
      </c>
      <c r="AW314">
        <f>ROUND(SUM(RawData[[#This Row],[TotalBsmtSF]],RawData[[#This Row],[1stFlrSF]],RawData[[#This Row],[2ndFlrSF]]),-2)</f>
        <v>2900</v>
      </c>
      <c r="AX314">
        <v>2243</v>
      </c>
      <c r="AY314">
        <v>1</v>
      </c>
      <c r="AZ314">
        <v>0</v>
      </c>
      <c r="BA314">
        <v>2</v>
      </c>
      <c r="BB314">
        <v>1</v>
      </c>
      <c r="BC314">
        <v>4</v>
      </c>
      <c r="BD314">
        <v>1</v>
      </c>
      <c r="BE314" t="s">
        <v>97</v>
      </c>
      <c r="BF314">
        <v>8</v>
      </c>
      <c r="BG314" t="s">
        <v>107</v>
      </c>
      <c r="BH314">
        <v>1</v>
      </c>
      <c r="BI314" t="s">
        <v>98</v>
      </c>
      <c r="BJ314" t="s">
        <v>108</v>
      </c>
      <c r="BK314">
        <v>1990</v>
      </c>
      <c r="BL314" t="s">
        <v>109</v>
      </c>
      <c r="BM314">
        <v>3</v>
      </c>
      <c r="BN314">
        <v>746</v>
      </c>
      <c r="BO314" t="s">
        <v>98</v>
      </c>
      <c r="BP314" t="s">
        <v>98</v>
      </c>
      <c r="BQ314" t="s">
        <v>105</v>
      </c>
      <c r="BR314">
        <v>127</v>
      </c>
      <c r="BS314">
        <v>44</v>
      </c>
      <c r="BT314">
        <v>224</v>
      </c>
      <c r="BU314">
        <v>0</v>
      </c>
      <c r="BV314">
        <v>0</v>
      </c>
      <c r="BW314">
        <v>0</v>
      </c>
      <c r="BX314" t="s">
        <v>83</v>
      </c>
      <c r="BY314" t="s">
        <v>83</v>
      </c>
      <c r="BZ314" t="s">
        <v>83</v>
      </c>
      <c r="CA314">
        <v>0</v>
      </c>
      <c r="CB314">
        <v>6</v>
      </c>
      <c r="CC314">
        <v>2007</v>
      </c>
      <c r="CD314" t="s">
        <v>110</v>
      </c>
      <c r="CE314" t="s">
        <v>111</v>
      </c>
      <c r="CF314" s="8">
        <v>225000</v>
      </c>
      <c r="CG314" s="8">
        <f>RawData[[#This Row],[SalePrice]]/RawData[[#This Row],[TotalSF Rounded]]</f>
        <v>77.58620689655173</v>
      </c>
      <c r="CH314" s="8">
        <f>ROUND(RawData[[#This Row],[$/sqft]],-1)</f>
        <v>80</v>
      </c>
    </row>
    <row r="315" spans="1:86" x14ac:dyDescent="0.2">
      <c r="A315">
        <v>1301</v>
      </c>
      <c r="B315">
        <v>60</v>
      </c>
      <c r="C315" t="s">
        <v>81</v>
      </c>
      <c r="D315" t="s">
        <v>83</v>
      </c>
      <c r="E315">
        <v>10762</v>
      </c>
      <c r="F315" s="19">
        <f>ROUND((RawData[[#This Row],[LotArea]]/43560), 2)</f>
        <v>0.25</v>
      </c>
      <c r="G315" t="s">
        <v>82</v>
      </c>
      <c r="H315" t="s">
        <v>83</v>
      </c>
      <c r="I315" t="s">
        <v>120</v>
      </c>
      <c r="J315" t="s">
        <v>85</v>
      </c>
      <c r="K315" t="s">
        <v>86</v>
      </c>
      <c r="L315" t="s">
        <v>166</v>
      </c>
      <c r="M315" t="s">
        <v>88</v>
      </c>
      <c r="N315" t="s">
        <v>193</v>
      </c>
      <c r="O315" t="s">
        <v>90</v>
      </c>
      <c r="P315" t="s">
        <v>90</v>
      </c>
      <c r="Q315" t="s">
        <v>91</v>
      </c>
      <c r="R315" t="s">
        <v>92</v>
      </c>
      <c r="S315">
        <v>7</v>
      </c>
      <c r="T315">
        <v>5</v>
      </c>
      <c r="U315">
        <v>1999</v>
      </c>
      <c r="V31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15">
        <v>1999</v>
      </c>
      <c r="X315" t="s">
        <v>93</v>
      </c>
      <c r="Y315" t="s">
        <v>94</v>
      </c>
      <c r="Z315" t="s">
        <v>95</v>
      </c>
      <c r="AA315" t="s">
        <v>95</v>
      </c>
      <c r="AB315" t="s">
        <v>117</v>
      </c>
      <c r="AC315">
        <v>344</v>
      </c>
      <c r="AD315" t="s">
        <v>97</v>
      </c>
      <c r="AE315" t="s">
        <v>98</v>
      </c>
      <c r="AF315" t="s">
        <v>99</v>
      </c>
      <c r="AG315" t="s">
        <v>97</v>
      </c>
      <c r="AH315" t="s">
        <v>98</v>
      </c>
      <c r="AI315" t="s">
        <v>100</v>
      </c>
      <c r="AJ315" t="s">
        <v>101</v>
      </c>
      <c r="AK315">
        <v>694</v>
      </c>
      <c r="AL315" t="s">
        <v>102</v>
      </c>
      <c r="AM315">
        <v>0</v>
      </c>
      <c r="AN315">
        <v>284</v>
      </c>
      <c r="AO315">
        <v>978</v>
      </c>
      <c r="AP315" t="s">
        <v>103</v>
      </c>
      <c r="AQ315" t="s">
        <v>104</v>
      </c>
      <c r="AR315" t="s">
        <v>105</v>
      </c>
      <c r="AS315" t="s">
        <v>106</v>
      </c>
      <c r="AT315">
        <v>1005</v>
      </c>
      <c r="AU315">
        <v>978</v>
      </c>
      <c r="AV315">
        <v>0</v>
      </c>
      <c r="AW315">
        <f>ROUND(SUM(RawData[[#This Row],[TotalBsmtSF]],RawData[[#This Row],[1stFlrSF]],RawData[[#This Row],[2ndFlrSF]]),-2)</f>
        <v>3000</v>
      </c>
      <c r="AX315">
        <v>1983</v>
      </c>
      <c r="AY315">
        <v>0</v>
      </c>
      <c r="AZ315">
        <v>0</v>
      </c>
      <c r="BA315">
        <v>2</v>
      </c>
      <c r="BB315">
        <v>1</v>
      </c>
      <c r="BC315">
        <v>3</v>
      </c>
      <c r="BD315">
        <v>1</v>
      </c>
      <c r="BE315" t="s">
        <v>97</v>
      </c>
      <c r="BF315">
        <v>9</v>
      </c>
      <c r="BG315" t="s">
        <v>107</v>
      </c>
      <c r="BH315">
        <v>1</v>
      </c>
      <c r="BI315" t="s">
        <v>98</v>
      </c>
      <c r="BJ315" t="s">
        <v>108</v>
      </c>
      <c r="BK315">
        <v>1999</v>
      </c>
      <c r="BL315" t="s">
        <v>157</v>
      </c>
      <c r="BM315">
        <v>2</v>
      </c>
      <c r="BN315">
        <v>490</v>
      </c>
      <c r="BO315" t="s">
        <v>98</v>
      </c>
      <c r="BP315" t="s">
        <v>98</v>
      </c>
      <c r="BQ315" t="s">
        <v>105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 t="s">
        <v>83</v>
      </c>
      <c r="BY315" t="s">
        <v>83</v>
      </c>
      <c r="BZ315" t="s">
        <v>83</v>
      </c>
      <c r="CA315">
        <v>0</v>
      </c>
      <c r="CB315">
        <v>5</v>
      </c>
      <c r="CC315">
        <v>2009</v>
      </c>
      <c r="CD315" t="s">
        <v>110</v>
      </c>
      <c r="CE315" t="s">
        <v>111</v>
      </c>
      <c r="CF315" s="8">
        <v>225000</v>
      </c>
      <c r="CG315" s="8">
        <f>RawData[[#This Row],[SalePrice]]/RawData[[#This Row],[TotalSF Rounded]]</f>
        <v>75</v>
      </c>
      <c r="CH315" s="8">
        <f>ROUND(RawData[[#This Row],[$/sqft]],-1)</f>
        <v>80</v>
      </c>
    </row>
    <row r="316" spans="1:86" x14ac:dyDescent="0.2">
      <c r="A316">
        <v>823</v>
      </c>
      <c r="B316">
        <v>60</v>
      </c>
      <c r="C316" t="s">
        <v>81</v>
      </c>
      <c r="D316" t="s">
        <v>83</v>
      </c>
      <c r="E316">
        <v>12394</v>
      </c>
      <c r="F316" s="19">
        <f>ROUND((RawData[[#This Row],[LotArea]]/43560), 2)</f>
        <v>0.28000000000000003</v>
      </c>
      <c r="G316" t="s">
        <v>82</v>
      </c>
      <c r="H316" t="s">
        <v>83</v>
      </c>
      <c r="I316" t="s">
        <v>120</v>
      </c>
      <c r="J316" t="s">
        <v>85</v>
      </c>
      <c r="K316" t="s">
        <v>86</v>
      </c>
      <c r="L316" t="s">
        <v>122</v>
      </c>
      <c r="M316" t="s">
        <v>88</v>
      </c>
      <c r="N316" t="s">
        <v>193</v>
      </c>
      <c r="O316" t="s">
        <v>90</v>
      </c>
      <c r="P316" t="s">
        <v>90</v>
      </c>
      <c r="Q316" t="s">
        <v>91</v>
      </c>
      <c r="R316" t="s">
        <v>92</v>
      </c>
      <c r="S316">
        <v>7</v>
      </c>
      <c r="T316">
        <v>5</v>
      </c>
      <c r="U316">
        <v>2003</v>
      </c>
      <c r="V31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16">
        <v>2003</v>
      </c>
      <c r="X316" t="s">
        <v>93</v>
      </c>
      <c r="Y316" t="s">
        <v>94</v>
      </c>
      <c r="Z316" t="s">
        <v>95</v>
      </c>
      <c r="AA316" t="s">
        <v>95</v>
      </c>
      <c r="AB316" t="s">
        <v>117</v>
      </c>
      <c r="AC316">
        <v>0</v>
      </c>
      <c r="AD316" t="s">
        <v>97</v>
      </c>
      <c r="AE316" t="s">
        <v>98</v>
      </c>
      <c r="AF316" t="s">
        <v>99</v>
      </c>
      <c r="AG316" t="s">
        <v>97</v>
      </c>
      <c r="AH316" t="s">
        <v>98</v>
      </c>
      <c r="AI316" t="s">
        <v>97</v>
      </c>
      <c r="AJ316" t="s">
        <v>102</v>
      </c>
      <c r="AK316">
        <v>0</v>
      </c>
      <c r="AL316" t="s">
        <v>102</v>
      </c>
      <c r="AM316">
        <v>0</v>
      </c>
      <c r="AN316">
        <v>847</v>
      </c>
      <c r="AO316">
        <v>847</v>
      </c>
      <c r="AP316" t="s">
        <v>103</v>
      </c>
      <c r="AQ316" t="s">
        <v>104</v>
      </c>
      <c r="AR316" t="s">
        <v>105</v>
      </c>
      <c r="AS316" t="s">
        <v>106</v>
      </c>
      <c r="AT316">
        <v>847</v>
      </c>
      <c r="AU316">
        <v>886</v>
      </c>
      <c r="AV316">
        <v>0</v>
      </c>
      <c r="AW316">
        <f>ROUND(SUM(RawData[[#This Row],[TotalBsmtSF]],RawData[[#This Row],[1stFlrSF]],RawData[[#This Row],[2ndFlrSF]]),-2)</f>
        <v>2600</v>
      </c>
      <c r="AX316">
        <v>1733</v>
      </c>
      <c r="AY316">
        <v>0</v>
      </c>
      <c r="AZ316">
        <v>0</v>
      </c>
      <c r="BA316">
        <v>2</v>
      </c>
      <c r="BB316">
        <v>1</v>
      </c>
      <c r="BC316">
        <v>3</v>
      </c>
      <c r="BD316">
        <v>1</v>
      </c>
      <c r="BE316" t="s">
        <v>97</v>
      </c>
      <c r="BF316">
        <v>7</v>
      </c>
      <c r="BG316" t="s">
        <v>107</v>
      </c>
      <c r="BH316">
        <v>1</v>
      </c>
      <c r="BI316" t="s">
        <v>97</v>
      </c>
      <c r="BJ316" t="s">
        <v>156</v>
      </c>
      <c r="BK316">
        <v>2003</v>
      </c>
      <c r="BL316" t="s">
        <v>157</v>
      </c>
      <c r="BM316">
        <v>2</v>
      </c>
      <c r="BN316">
        <v>433</v>
      </c>
      <c r="BO316" t="s">
        <v>98</v>
      </c>
      <c r="BP316" t="s">
        <v>98</v>
      </c>
      <c r="BQ316" t="s">
        <v>105</v>
      </c>
      <c r="BR316">
        <v>100</v>
      </c>
      <c r="BS316">
        <v>48</v>
      </c>
      <c r="BT316">
        <v>0</v>
      </c>
      <c r="BU316">
        <v>0</v>
      </c>
      <c r="BV316">
        <v>0</v>
      </c>
      <c r="BW316">
        <v>0</v>
      </c>
      <c r="BX316" t="s">
        <v>83</v>
      </c>
      <c r="BY316" t="s">
        <v>83</v>
      </c>
      <c r="BZ316" t="s">
        <v>83</v>
      </c>
      <c r="CA316">
        <v>0</v>
      </c>
      <c r="CB316">
        <v>10</v>
      </c>
      <c r="CC316">
        <v>2007</v>
      </c>
      <c r="CD316" t="s">
        <v>110</v>
      </c>
      <c r="CE316" t="s">
        <v>219</v>
      </c>
      <c r="CF316" s="8">
        <v>225000</v>
      </c>
      <c r="CG316" s="8">
        <f>RawData[[#This Row],[SalePrice]]/RawData[[#This Row],[TotalSF Rounded]]</f>
        <v>86.538461538461533</v>
      </c>
      <c r="CH316" s="8">
        <f>ROUND(RawData[[#This Row],[$/sqft]],-1)</f>
        <v>90</v>
      </c>
    </row>
    <row r="317" spans="1:86" x14ac:dyDescent="0.2">
      <c r="A317">
        <v>794</v>
      </c>
      <c r="B317">
        <v>20</v>
      </c>
      <c r="C317" t="s">
        <v>81</v>
      </c>
      <c r="D317">
        <v>76</v>
      </c>
      <c r="E317">
        <v>9158</v>
      </c>
      <c r="F317" s="19">
        <f>ROUND((RawData[[#This Row],[LotArea]]/43560), 2)</f>
        <v>0.21</v>
      </c>
      <c r="G317" t="s">
        <v>82</v>
      </c>
      <c r="H317" t="s">
        <v>83</v>
      </c>
      <c r="I317" t="s">
        <v>84</v>
      </c>
      <c r="J317" t="s">
        <v>85</v>
      </c>
      <c r="K317" t="s">
        <v>86</v>
      </c>
      <c r="L317" t="s">
        <v>87</v>
      </c>
      <c r="M317" t="s">
        <v>88</v>
      </c>
      <c r="N317" t="s">
        <v>136</v>
      </c>
      <c r="O317" t="s">
        <v>90</v>
      </c>
      <c r="P317" t="s">
        <v>90</v>
      </c>
      <c r="Q317" t="s">
        <v>91</v>
      </c>
      <c r="R317" t="s">
        <v>115</v>
      </c>
      <c r="S317">
        <v>8</v>
      </c>
      <c r="T317">
        <v>5</v>
      </c>
      <c r="U317">
        <v>2007</v>
      </c>
      <c r="V31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17">
        <v>2007</v>
      </c>
      <c r="X317" t="s">
        <v>93</v>
      </c>
      <c r="Y317" t="s">
        <v>94</v>
      </c>
      <c r="Z317" t="s">
        <v>180</v>
      </c>
      <c r="AA317" t="s">
        <v>181</v>
      </c>
      <c r="AB317" t="s">
        <v>137</v>
      </c>
      <c r="AC317">
        <v>140</v>
      </c>
      <c r="AD317" t="s">
        <v>97</v>
      </c>
      <c r="AE317" t="s">
        <v>98</v>
      </c>
      <c r="AF317" t="s">
        <v>99</v>
      </c>
      <c r="AG317" t="s">
        <v>97</v>
      </c>
      <c r="AH317" t="s">
        <v>98</v>
      </c>
      <c r="AI317" t="s">
        <v>130</v>
      </c>
      <c r="AJ317" t="s">
        <v>102</v>
      </c>
      <c r="AK317">
        <v>0</v>
      </c>
      <c r="AL317" t="s">
        <v>102</v>
      </c>
      <c r="AM317">
        <v>0</v>
      </c>
      <c r="AN317">
        <v>1496</v>
      </c>
      <c r="AO317">
        <v>1496</v>
      </c>
      <c r="AP317" t="s">
        <v>103</v>
      </c>
      <c r="AQ317" t="s">
        <v>104</v>
      </c>
      <c r="AR317" t="s">
        <v>105</v>
      </c>
      <c r="AS317" t="s">
        <v>106</v>
      </c>
      <c r="AT317">
        <v>1496</v>
      </c>
      <c r="AU317">
        <v>0</v>
      </c>
      <c r="AV317">
        <v>0</v>
      </c>
      <c r="AW317">
        <f>ROUND(SUM(RawData[[#This Row],[TotalBsmtSF]],RawData[[#This Row],[1stFlrSF]],RawData[[#This Row],[2ndFlrSF]]),-2)</f>
        <v>3000</v>
      </c>
      <c r="AX317">
        <v>1496</v>
      </c>
      <c r="AY317">
        <v>0</v>
      </c>
      <c r="AZ317">
        <v>0</v>
      </c>
      <c r="BA317">
        <v>2</v>
      </c>
      <c r="BB317">
        <v>0</v>
      </c>
      <c r="BC317">
        <v>3</v>
      </c>
      <c r="BD317">
        <v>1</v>
      </c>
      <c r="BE317" t="s">
        <v>97</v>
      </c>
      <c r="BF317">
        <v>7</v>
      </c>
      <c r="BG317" t="s">
        <v>107</v>
      </c>
      <c r="BH317">
        <v>0</v>
      </c>
      <c r="BI317" t="s">
        <v>83</v>
      </c>
      <c r="BJ317" t="s">
        <v>108</v>
      </c>
      <c r="BK317">
        <v>2007</v>
      </c>
      <c r="BL317" t="s">
        <v>157</v>
      </c>
      <c r="BM317">
        <v>2</v>
      </c>
      <c r="BN317">
        <v>474</v>
      </c>
      <c r="BO317" t="s">
        <v>98</v>
      </c>
      <c r="BP317" t="s">
        <v>98</v>
      </c>
      <c r="BQ317" t="s">
        <v>105</v>
      </c>
      <c r="BR317">
        <v>168</v>
      </c>
      <c r="BS317">
        <v>130</v>
      </c>
      <c r="BT317">
        <v>0</v>
      </c>
      <c r="BU317">
        <v>0</v>
      </c>
      <c r="BV317">
        <v>0</v>
      </c>
      <c r="BW317">
        <v>0</v>
      </c>
      <c r="BX317" t="s">
        <v>83</v>
      </c>
      <c r="BY317" t="s">
        <v>83</v>
      </c>
      <c r="BZ317" t="s">
        <v>83</v>
      </c>
      <c r="CA317">
        <v>0</v>
      </c>
      <c r="CB317">
        <v>6</v>
      </c>
      <c r="CC317">
        <v>2007</v>
      </c>
      <c r="CD317" t="s">
        <v>158</v>
      </c>
      <c r="CE317" t="s">
        <v>159</v>
      </c>
      <c r="CF317" s="8">
        <v>225000</v>
      </c>
      <c r="CG317" s="8">
        <f>RawData[[#This Row],[SalePrice]]/RawData[[#This Row],[TotalSF Rounded]]</f>
        <v>75</v>
      </c>
      <c r="CH317" s="8">
        <f>ROUND(RawData[[#This Row],[$/sqft]],-1)</f>
        <v>80</v>
      </c>
    </row>
    <row r="318" spans="1:86" x14ac:dyDescent="0.2">
      <c r="A318">
        <v>816</v>
      </c>
      <c r="B318">
        <v>20</v>
      </c>
      <c r="C318" t="s">
        <v>81</v>
      </c>
      <c r="D318">
        <v>48</v>
      </c>
      <c r="E318">
        <v>12137</v>
      </c>
      <c r="F318" s="19">
        <f>ROUND((RawData[[#This Row],[LotArea]]/43560), 2)</f>
        <v>0.28000000000000003</v>
      </c>
      <c r="G318" t="s">
        <v>82</v>
      </c>
      <c r="H318" t="s">
        <v>83</v>
      </c>
      <c r="I318" t="s">
        <v>160</v>
      </c>
      <c r="J318" t="s">
        <v>85</v>
      </c>
      <c r="K318" t="s">
        <v>86</v>
      </c>
      <c r="L318" t="s">
        <v>166</v>
      </c>
      <c r="M318" t="s">
        <v>88</v>
      </c>
      <c r="N318" t="s">
        <v>89</v>
      </c>
      <c r="O318" t="s">
        <v>90</v>
      </c>
      <c r="P318" t="s">
        <v>90</v>
      </c>
      <c r="Q318" t="s">
        <v>91</v>
      </c>
      <c r="R318" t="s">
        <v>115</v>
      </c>
      <c r="S318">
        <v>7</v>
      </c>
      <c r="T318">
        <v>5</v>
      </c>
      <c r="U318">
        <v>1998</v>
      </c>
      <c r="V31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18">
        <v>1998</v>
      </c>
      <c r="X318" t="s">
        <v>93</v>
      </c>
      <c r="Y318" t="s">
        <v>94</v>
      </c>
      <c r="Z318" t="s">
        <v>95</v>
      </c>
      <c r="AA318" t="s">
        <v>95</v>
      </c>
      <c r="AB318" t="s">
        <v>96</v>
      </c>
      <c r="AC318">
        <v>442</v>
      </c>
      <c r="AD318" t="s">
        <v>98</v>
      </c>
      <c r="AE318" t="s">
        <v>98</v>
      </c>
      <c r="AF318" t="s">
        <v>99</v>
      </c>
      <c r="AG318" t="s">
        <v>97</v>
      </c>
      <c r="AH318" t="s">
        <v>98</v>
      </c>
      <c r="AI318" t="s">
        <v>100</v>
      </c>
      <c r="AJ318" t="s">
        <v>102</v>
      </c>
      <c r="AK318">
        <v>0</v>
      </c>
      <c r="AL318" t="s">
        <v>102</v>
      </c>
      <c r="AM318">
        <v>0</v>
      </c>
      <c r="AN318">
        <v>1649</v>
      </c>
      <c r="AO318">
        <v>1649</v>
      </c>
      <c r="AP318" t="s">
        <v>103</v>
      </c>
      <c r="AQ318" t="s">
        <v>104</v>
      </c>
      <c r="AR318" t="s">
        <v>105</v>
      </c>
      <c r="AS318" t="s">
        <v>106</v>
      </c>
      <c r="AT318">
        <v>1661</v>
      </c>
      <c r="AU318">
        <v>0</v>
      </c>
      <c r="AV318">
        <v>0</v>
      </c>
      <c r="AW318">
        <f>ROUND(SUM(RawData[[#This Row],[TotalBsmtSF]],RawData[[#This Row],[1stFlrSF]],RawData[[#This Row],[2ndFlrSF]]),-2)</f>
        <v>3300</v>
      </c>
      <c r="AX318">
        <v>1661</v>
      </c>
      <c r="AY318">
        <v>0</v>
      </c>
      <c r="AZ318">
        <v>0</v>
      </c>
      <c r="BA318">
        <v>2</v>
      </c>
      <c r="BB318">
        <v>0</v>
      </c>
      <c r="BC318">
        <v>3</v>
      </c>
      <c r="BD318">
        <v>1</v>
      </c>
      <c r="BE318" t="s">
        <v>97</v>
      </c>
      <c r="BF318">
        <v>6</v>
      </c>
      <c r="BG318" t="s">
        <v>107</v>
      </c>
      <c r="BH318">
        <v>0</v>
      </c>
      <c r="BI318" t="s">
        <v>83</v>
      </c>
      <c r="BJ318" t="s">
        <v>108</v>
      </c>
      <c r="BK318">
        <v>1998</v>
      </c>
      <c r="BL318" t="s">
        <v>109</v>
      </c>
      <c r="BM318">
        <v>2</v>
      </c>
      <c r="BN318">
        <v>598</v>
      </c>
      <c r="BO318" t="s">
        <v>98</v>
      </c>
      <c r="BP318" t="s">
        <v>98</v>
      </c>
      <c r="BQ318" t="s">
        <v>105</v>
      </c>
      <c r="BR318">
        <v>0</v>
      </c>
      <c r="BS318">
        <v>34</v>
      </c>
      <c r="BT318">
        <v>0</v>
      </c>
      <c r="BU318">
        <v>0</v>
      </c>
      <c r="BV318">
        <v>0</v>
      </c>
      <c r="BW318">
        <v>0</v>
      </c>
      <c r="BX318" t="s">
        <v>83</v>
      </c>
      <c r="BY318" t="s">
        <v>83</v>
      </c>
      <c r="BZ318" t="s">
        <v>83</v>
      </c>
      <c r="CA318">
        <v>0</v>
      </c>
      <c r="CB318">
        <v>5</v>
      </c>
      <c r="CC318">
        <v>2010</v>
      </c>
      <c r="CD318" t="s">
        <v>110</v>
      </c>
      <c r="CE318" t="s">
        <v>111</v>
      </c>
      <c r="CF318" s="8">
        <v>224900</v>
      </c>
      <c r="CG318" s="8">
        <f>RawData[[#This Row],[SalePrice]]/RawData[[#This Row],[TotalSF Rounded]]</f>
        <v>68.151515151515156</v>
      </c>
      <c r="CH318" s="8">
        <f>ROUND(RawData[[#This Row],[$/sqft]],-1)</f>
        <v>70</v>
      </c>
    </row>
    <row r="319" spans="1:86" x14ac:dyDescent="0.2">
      <c r="A319">
        <v>1241</v>
      </c>
      <c r="B319">
        <v>60</v>
      </c>
      <c r="C319" t="s">
        <v>81</v>
      </c>
      <c r="D319">
        <v>65</v>
      </c>
      <c r="E319">
        <v>8158</v>
      </c>
      <c r="F319" s="19">
        <f>ROUND((RawData[[#This Row],[LotArea]]/43560), 2)</f>
        <v>0.19</v>
      </c>
      <c r="G319" t="s">
        <v>82</v>
      </c>
      <c r="H319" t="s">
        <v>83</v>
      </c>
      <c r="I319" t="s">
        <v>84</v>
      </c>
      <c r="J319" t="s">
        <v>85</v>
      </c>
      <c r="K319" t="s">
        <v>86</v>
      </c>
      <c r="L319" t="s">
        <v>87</v>
      </c>
      <c r="M319" t="s">
        <v>88</v>
      </c>
      <c r="N319" t="s">
        <v>89</v>
      </c>
      <c r="O319" t="s">
        <v>90</v>
      </c>
      <c r="P319" t="s">
        <v>90</v>
      </c>
      <c r="Q319" t="s">
        <v>91</v>
      </c>
      <c r="R319" t="s">
        <v>92</v>
      </c>
      <c r="S319">
        <v>7</v>
      </c>
      <c r="T319">
        <v>5</v>
      </c>
      <c r="U319">
        <v>2003</v>
      </c>
      <c r="V31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19">
        <v>2003</v>
      </c>
      <c r="X319" t="s">
        <v>93</v>
      </c>
      <c r="Y319" t="s">
        <v>94</v>
      </c>
      <c r="Z319" t="s">
        <v>95</v>
      </c>
      <c r="AA319" t="s">
        <v>95</v>
      </c>
      <c r="AB319" t="s">
        <v>96</v>
      </c>
      <c r="AC319">
        <v>252</v>
      </c>
      <c r="AD319" t="s">
        <v>97</v>
      </c>
      <c r="AE319" t="s">
        <v>98</v>
      </c>
      <c r="AF319" t="s">
        <v>99</v>
      </c>
      <c r="AG319" t="s">
        <v>97</v>
      </c>
      <c r="AH319" t="s">
        <v>98</v>
      </c>
      <c r="AI319" t="s">
        <v>100</v>
      </c>
      <c r="AJ319" t="s">
        <v>101</v>
      </c>
      <c r="AK319">
        <v>550</v>
      </c>
      <c r="AL319" t="s">
        <v>102</v>
      </c>
      <c r="AM319">
        <v>0</v>
      </c>
      <c r="AN319">
        <v>334</v>
      </c>
      <c r="AO319">
        <v>884</v>
      </c>
      <c r="AP319" t="s">
        <v>103</v>
      </c>
      <c r="AQ319" t="s">
        <v>104</v>
      </c>
      <c r="AR319" t="s">
        <v>105</v>
      </c>
      <c r="AS319" t="s">
        <v>106</v>
      </c>
      <c r="AT319">
        <v>884</v>
      </c>
      <c r="AU319">
        <v>884</v>
      </c>
      <c r="AV319">
        <v>0</v>
      </c>
      <c r="AW319">
        <f>ROUND(SUM(RawData[[#This Row],[TotalBsmtSF]],RawData[[#This Row],[1stFlrSF]],RawData[[#This Row],[2ndFlrSF]]),-2)</f>
        <v>2700</v>
      </c>
      <c r="AX319">
        <v>1768</v>
      </c>
      <c r="AY319">
        <v>1</v>
      </c>
      <c r="AZ319">
        <v>0</v>
      </c>
      <c r="BA319">
        <v>2</v>
      </c>
      <c r="BB319">
        <v>1</v>
      </c>
      <c r="BC319">
        <v>3</v>
      </c>
      <c r="BD319">
        <v>1</v>
      </c>
      <c r="BE319" t="s">
        <v>97</v>
      </c>
      <c r="BF319">
        <v>8</v>
      </c>
      <c r="BG319" t="s">
        <v>107</v>
      </c>
      <c r="BH319">
        <v>0</v>
      </c>
      <c r="BI319" t="s">
        <v>83</v>
      </c>
      <c r="BJ319" t="s">
        <v>108</v>
      </c>
      <c r="BK319">
        <v>2003</v>
      </c>
      <c r="BL319" t="s">
        <v>109</v>
      </c>
      <c r="BM319">
        <v>2</v>
      </c>
      <c r="BN319">
        <v>543</v>
      </c>
      <c r="BO319" t="s">
        <v>98</v>
      </c>
      <c r="BP319" t="s">
        <v>98</v>
      </c>
      <c r="BQ319" t="s">
        <v>105</v>
      </c>
      <c r="BR319">
        <v>0</v>
      </c>
      <c r="BS319">
        <v>63</v>
      </c>
      <c r="BT319">
        <v>0</v>
      </c>
      <c r="BU319">
        <v>0</v>
      </c>
      <c r="BV319">
        <v>0</v>
      </c>
      <c r="BW319">
        <v>0</v>
      </c>
      <c r="BX319" t="s">
        <v>83</v>
      </c>
      <c r="BY319" t="s">
        <v>83</v>
      </c>
      <c r="BZ319" t="s">
        <v>83</v>
      </c>
      <c r="CA319">
        <v>0</v>
      </c>
      <c r="CB319">
        <v>7</v>
      </c>
      <c r="CC319">
        <v>2008</v>
      </c>
      <c r="CD319" t="s">
        <v>110</v>
      </c>
      <c r="CE319" t="s">
        <v>111</v>
      </c>
      <c r="CF319" s="8">
        <v>224900</v>
      </c>
      <c r="CG319" s="8">
        <f>RawData[[#This Row],[SalePrice]]/RawData[[#This Row],[TotalSF Rounded]]</f>
        <v>83.296296296296291</v>
      </c>
      <c r="CH319" s="8">
        <f>ROUND(RawData[[#This Row],[$/sqft]],-1)</f>
        <v>80</v>
      </c>
    </row>
    <row r="320" spans="1:86" x14ac:dyDescent="0.2">
      <c r="A320">
        <v>573</v>
      </c>
      <c r="B320">
        <v>60</v>
      </c>
      <c r="C320" t="s">
        <v>81</v>
      </c>
      <c r="D320">
        <v>83</v>
      </c>
      <c r="E320">
        <v>13159</v>
      </c>
      <c r="F320" s="19">
        <f>ROUND((RawData[[#This Row],[LotArea]]/43560), 2)</f>
        <v>0.3</v>
      </c>
      <c r="G320" t="s">
        <v>82</v>
      </c>
      <c r="H320" t="s">
        <v>83</v>
      </c>
      <c r="I320" t="s">
        <v>120</v>
      </c>
      <c r="J320" t="s">
        <v>199</v>
      </c>
      <c r="K320" t="s">
        <v>86</v>
      </c>
      <c r="L320" t="s">
        <v>122</v>
      </c>
      <c r="M320" t="s">
        <v>88</v>
      </c>
      <c r="N320" t="s">
        <v>189</v>
      </c>
      <c r="O320" t="s">
        <v>90</v>
      </c>
      <c r="P320" t="s">
        <v>90</v>
      </c>
      <c r="Q320" t="s">
        <v>91</v>
      </c>
      <c r="R320" t="s">
        <v>92</v>
      </c>
      <c r="S320">
        <v>7</v>
      </c>
      <c r="T320">
        <v>5</v>
      </c>
      <c r="U320">
        <v>2009</v>
      </c>
      <c r="V32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20">
        <v>2009</v>
      </c>
      <c r="X320" t="s">
        <v>93</v>
      </c>
      <c r="Y320" t="s">
        <v>94</v>
      </c>
      <c r="Z320" t="s">
        <v>95</v>
      </c>
      <c r="AA320" t="s">
        <v>95</v>
      </c>
      <c r="AB320" t="s">
        <v>117</v>
      </c>
      <c r="AC320">
        <v>0</v>
      </c>
      <c r="AD320" t="s">
        <v>98</v>
      </c>
      <c r="AE320" t="s">
        <v>98</v>
      </c>
      <c r="AF320" t="s">
        <v>99</v>
      </c>
      <c r="AG320" t="s">
        <v>104</v>
      </c>
      <c r="AH320" t="s">
        <v>98</v>
      </c>
      <c r="AI320" t="s">
        <v>130</v>
      </c>
      <c r="AJ320" t="s">
        <v>102</v>
      </c>
      <c r="AK320">
        <v>0</v>
      </c>
      <c r="AL320" t="s">
        <v>102</v>
      </c>
      <c r="AM320">
        <v>0</v>
      </c>
      <c r="AN320">
        <v>846</v>
      </c>
      <c r="AO320">
        <v>846</v>
      </c>
      <c r="AP320" t="s">
        <v>103</v>
      </c>
      <c r="AQ320" t="s">
        <v>97</v>
      </c>
      <c r="AR320" t="s">
        <v>105</v>
      </c>
      <c r="AS320" t="s">
        <v>106</v>
      </c>
      <c r="AT320">
        <v>846</v>
      </c>
      <c r="AU320">
        <v>846</v>
      </c>
      <c r="AV320">
        <v>0</v>
      </c>
      <c r="AW320">
        <f>ROUND(SUM(RawData[[#This Row],[TotalBsmtSF]],RawData[[#This Row],[1stFlrSF]],RawData[[#This Row],[2ndFlrSF]]),-2)</f>
        <v>2500</v>
      </c>
      <c r="AX320">
        <v>1692</v>
      </c>
      <c r="AY320">
        <v>0</v>
      </c>
      <c r="AZ320">
        <v>0</v>
      </c>
      <c r="BA320">
        <v>2</v>
      </c>
      <c r="BB320">
        <v>1</v>
      </c>
      <c r="BC320">
        <v>3</v>
      </c>
      <c r="BD320">
        <v>1</v>
      </c>
      <c r="BE320" t="s">
        <v>97</v>
      </c>
      <c r="BF320">
        <v>6</v>
      </c>
      <c r="BG320" t="s">
        <v>107</v>
      </c>
      <c r="BH320">
        <v>0</v>
      </c>
      <c r="BI320" t="s">
        <v>83</v>
      </c>
      <c r="BJ320" t="s">
        <v>108</v>
      </c>
      <c r="BK320">
        <v>2009</v>
      </c>
      <c r="BL320" t="s">
        <v>109</v>
      </c>
      <c r="BM320">
        <v>2</v>
      </c>
      <c r="BN320">
        <v>650</v>
      </c>
      <c r="BO320" t="s">
        <v>98</v>
      </c>
      <c r="BP320" t="s">
        <v>98</v>
      </c>
      <c r="BQ320" t="s">
        <v>105</v>
      </c>
      <c r="BR320">
        <v>208</v>
      </c>
      <c r="BS320">
        <v>114</v>
      </c>
      <c r="BT320">
        <v>0</v>
      </c>
      <c r="BU320">
        <v>0</v>
      </c>
      <c r="BV320">
        <v>0</v>
      </c>
      <c r="BW320">
        <v>0</v>
      </c>
      <c r="BX320" t="s">
        <v>83</v>
      </c>
      <c r="BY320" t="s">
        <v>83</v>
      </c>
      <c r="BZ320" t="s">
        <v>83</v>
      </c>
      <c r="CA320">
        <v>0</v>
      </c>
      <c r="CB320">
        <v>7</v>
      </c>
      <c r="CC320">
        <v>2009</v>
      </c>
      <c r="CD320" t="s">
        <v>158</v>
      </c>
      <c r="CE320" t="s">
        <v>159</v>
      </c>
      <c r="CF320" s="8">
        <v>224500</v>
      </c>
      <c r="CG320" s="8">
        <f>RawData[[#This Row],[SalePrice]]/RawData[[#This Row],[TotalSF Rounded]]</f>
        <v>89.8</v>
      </c>
      <c r="CH320" s="8">
        <f>ROUND(RawData[[#This Row],[$/sqft]],-1)</f>
        <v>90</v>
      </c>
    </row>
    <row r="321" spans="1:86" x14ac:dyDescent="0.2">
      <c r="A321">
        <v>1162</v>
      </c>
      <c r="B321">
        <v>20</v>
      </c>
      <c r="C321" t="s">
        <v>81</v>
      </c>
      <c r="D321" t="s">
        <v>83</v>
      </c>
      <c r="E321">
        <v>14778</v>
      </c>
      <c r="F321" s="19">
        <f>ROUND((RawData[[#This Row],[LotArea]]/43560), 2)</f>
        <v>0.34</v>
      </c>
      <c r="G321" t="s">
        <v>82</v>
      </c>
      <c r="H321" t="s">
        <v>83</v>
      </c>
      <c r="I321" t="s">
        <v>120</v>
      </c>
      <c r="J321" t="s">
        <v>195</v>
      </c>
      <c r="K321" t="s">
        <v>86</v>
      </c>
      <c r="L321" t="s">
        <v>166</v>
      </c>
      <c r="M321" t="s">
        <v>88</v>
      </c>
      <c r="N321" t="s">
        <v>123</v>
      </c>
      <c r="O321" t="s">
        <v>139</v>
      </c>
      <c r="P321" t="s">
        <v>90</v>
      </c>
      <c r="Q321" t="s">
        <v>91</v>
      </c>
      <c r="R321" t="s">
        <v>115</v>
      </c>
      <c r="S321">
        <v>6</v>
      </c>
      <c r="T321">
        <v>7</v>
      </c>
      <c r="U321">
        <v>1954</v>
      </c>
      <c r="V32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321">
        <v>2006</v>
      </c>
      <c r="X321" t="s">
        <v>152</v>
      </c>
      <c r="Y321" t="s">
        <v>94</v>
      </c>
      <c r="Z321" t="s">
        <v>140</v>
      </c>
      <c r="AA321" t="s">
        <v>140</v>
      </c>
      <c r="AB321" t="s">
        <v>96</v>
      </c>
      <c r="AC321">
        <v>72</v>
      </c>
      <c r="AD321" t="s">
        <v>97</v>
      </c>
      <c r="AE321" t="s">
        <v>98</v>
      </c>
      <c r="AF321" t="s">
        <v>118</v>
      </c>
      <c r="AG321" t="s">
        <v>98</v>
      </c>
      <c r="AH321" t="s">
        <v>98</v>
      </c>
      <c r="AI321" t="s">
        <v>100</v>
      </c>
      <c r="AJ321" t="s">
        <v>141</v>
      </c>
      <c r="AK321">
        <v>728</v>
      </c>
      <c r="AL321" t="s">
        <v>102</v>
      </c>
      <c r="AM321">
        <v>0</v>
      </c>
      <c r="AN321">
        <v>568</v>
      </c>
      <c r="AO321">
        <v>1296</v>
      </c>
      <c r="AP321" t="s">
        <v>103</v>
      </c>
      <c r="AQ321" t="s">
        <v>104</v>
      </c>
      <c r="AR321" t="s">
        <v>105</v>
      </c>
      <c r="AS321" t="s">
        <v>106</v>
      </c>
      <c r="AT321">
        <v>1640</v>
      </c>
      <c r="AU321">
        <v>0</v>
      </c>
      <c r="AV321">
        <v>0</v>
      </c>
      <c r="AW321">
        <f>ROUND(SUM(RawData[[#This Row],[TotalBsmtSF]],RawData[[#This Row],[1stFlrSF]],RawData[[#This Row],[2ndFlrSF]]),-2)</f>
        <v>2900</v>
      </c>
      <c r="AX321">
        <v>1640</v>
      </c>
      <c r="AY321">
        <v>1</v>
      </c>
      <c r="AZ321">
        <v>0</v>
      </c>
      <c r="BA321">
        <v>1</v>
      </c>
      <c r="BB321">
        <v>0</v>
      </c>
      <c r="BC321">
        <v>3</v>
      </c>
      <c r="BD321">
        <v>1</v>
      </c>
      <c r="BE321" t="s">
        <v>97</v>
      </c>
      <c r="BF321">
        <v>7</v>
      </c>
      <c r="BG321" t="s">
        <v>107</v>
      </c>
      <c r="BH321">
        <v>1</v>
      </c>
      <c r="BI321" t="s">
        <v>97</v>
      </c>
      <c r="BJ321" t="s">
        <v>127</v>
      </c>
      <c r="BK321">
        <v>1993</v>
      </c>
      <c r="BL321" t="s">
        <v>102</v>
      </c>
      <c r="BM321">
        <v>2</v>
      </c>
      <c r="BN321">
        <v>924</v>
      </c>
      <c r="BO321" t="s">
        <v>98</v>
      </c>
      <c r="BP321" t="s">
        <v>98</v>
      </c>
      <c r="BQ321" t="s">
        <v>105</v>
      </c>
      <c r="BR321">
        <v>108</v>
      </c>
      <c r="BS321">
        <v>0</v>
      </c>
      <c r="BT321">
        <v>0</v>
      </c>
      <c r="BU321">
        <v>216</v>
      </c>
      <c r="BV321">
        <v>0</v>
      </c>
      <c r="BW321">
        <v>0</v>
      </c>
      <c r="BX321" t="s">
        <v>83</v>
      </c>
      <c r="BY321" t="s">
        <v>83</v>
      </c>
      <c r="BZ321" t="s">
        <v>83</v>
      </c>
      <c r="CA321">
        <v>0</v>
      </c>
      <c r="CB321">
        <v>11</v>
      </c>
      <c r="CC321">
        <v>2008</v>
      </c>
      <c r="CD321" t="s">
        <v>110</v>
      </c>
      <c r="CE321" t="s">
        <v>111</v>
      </c>
      <c r="CF321" s="8">
        <v>224000</v>
      </c>
      <c r="CG321" s="8">
        <f>RawData[[#This Row],[SalePrice]]/RawData[[#This Row],[TotalSF Rounded]]</f>
        <v>77.241379310344826</v>
      </c>
      <c r="CH321" s="8">
        <f>ROUND(RawData[[#This Row],[$/sqft]],-1)</f>
        <v>80</v>
      </c>
    </row>
    <row r="322" spans="1:86" x14ac:dyDescent="0.2">
      <c r="A322">
        <v>820</v>
      </c>
      <c r="B322">
        <v>120</v>
      </c>
      <c r="C322" t="s">
        <v>81</v>
      </c>
      <c r="D322">
        <v>44</v>
      </c>
      <c r="E322">
        <v>6371</v>
      </c>
      <c r="F322" s="19">
        <f>ROUND((RawData[[#This Row],[LotArea]]/43560), 2)</f>
        <v>0.15</v>
      </c>
      <c r="G322" t="s">
        <v>82</v>
      </c>
      <c r="H322" t="s">
        <v>83</v>
      </c>
      <c r="I322" t="s">
        <v>120</v>
      </c>
      <c r="J322" t="s">
        <v>85</v>
      </c>
      <c r="K322" t="s">
        <v>86</v>
      </c>
      <c r="L322" t="s">
        <v>87</v>
      </c>
      <c r="M322" t="s">
        <v>88</v>
      </c>
      <c r="N322" t="s">
        <v>154</v>
      </c>
      <c r="O322" t="s">
        <v>90</v>
      </c>
      <c r="P322" t="s">
        <v>90</v>
      </c>
      <c r="Q322" t="s">
        <v>179</v>
      </c>
      <c r="R322" t="s">
        <v>115</v>
      </c>
      <c r="S322">
        <v>7</v>
      </c>
      <c r="T322">
        <v>5</v>
      </c>
      <c r="U322">
        <v>2009</v>
      </c>
      <c r="V32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22">
        <v>2010</v>
      </c>
      <c r="X322" t="s">
        <v>93</v>
      </c>
      <c r="Y322" t="s">
        <v>94</v>
      </c>
      <c r="Z322" t="s">
        <v>95</v>
      </c>
      <c r="AA322" t="s">
        <v>95</v>
      </c>
      <c r="AB322" t="s">
        <v>137</v>
      </c>
      <c r="AC322">
        <v>128</v>
      </c>
      <c r="AD322" t="s">
        <v>97</v>
      </c>
      <c r="AE322" t="s">
        <v>98</v>
      </c>
      <c r="AF322" t="s">
        <v>99</v>
      </c>
      <c r="AG322" t="s">
        <v>97</v>
      </c>
      <c r="AH322" t="s">
        <v>98</v>
      </c>
      <c r="AI322" t="s">
        <v>121</v>
      </c>
      <c r="AJ322" t="s">
        <v>101</v>
      </c>
      <c r="AK322">
        <v>733</v>
      </c>
      <c r="AL322" t="s">
        <v>102</v>
      </c>
      <c r="AM322">
        <v>0</v>
      </c>
      <c r="AN322">
        <v>625</v>
      </c>
      <c r="AO322">
        <v>1358</v>
      </c>
      <c r="AP322" t="s">
        <v>103</v>
      </c>
      <c r="AQ322" t="s">
        <v>104</v>
      </c>
      <c r="AR322" t="s">
        <v>105</v>
      </c>
      <c r="AS322" t="s">
        <v>106</v>
      </c>
      <c r="AT322">
        <v>1358</v>
      </c>
      <c r="AU322">
        <v>0</v>
      </c>
      <c r="AV322">
        <v>0</v>
      </c>
      <c r="AW322">
        <f>ROUND(SUM(RawData[[#This Row],[TotalBsmtSF]],RawData[[#This Row],[1stFlrSF]],RawData[[#This Row],[2ndFlrSF]]),-2)</f>
        <v>2700</v>
      </c>
      <c r="AX322">
        <v>1358</v>
      </c>
      <c r="AY322">
        <v>1</v>
      </c>
      <c r="AZ322">
        <v>0</v>
      </c>
      <c r="BA322">
        <v>2</v>
      </c>
      <c r="BB322">
        <v>0</v>
      </c>
      <c r="BC322">
        <v>2</v>
      </c>
      <c r="BD322">
        <v>1</v>
      </c>
      <c r="BE322" t="s">
        <v>97</v>
      </c>
      <c r="BF322">
        <v>6</v>
      </c>
      <c r="BG322" t="s">
        <v>107</v>
      </c>
      <c r="BH322">
        <v>1</v>
      </c>
      <c r="BI322" t="s">
        <v>97</v>
      </c>
      <c r="BJ322" t="s">
        <v>108</v>
      </c>
      <c r="BK322">
        <v>2010</v>
      </c>
      <c r="BL322" t="s">
        <v>109</v>
      </c>
      <c r="BM322">
        <v>2</v>
      </c>
      <c r="BN322">
        <v>484</v>
      </c>
      <c r="BO322" t="s">
        <v>98</v>
      </c>
      <c r="BP322" t="s">
        <v>98</v>
      </c>
      <c r="BQ322" t="s">
        <v>105</v>
      </c>
      <c r="BR322">
        <v>192</v>
      </c>
      <c r="BS322">
        <v>35</v>
      </c>
      <c r="BT322">
        <v>0</v>
      </c>
      <c r="BU322">
        <v>0</v>
      </c>
      <c r="BV322">
        <v>0</v>
      </c>
      <c r="BW322">
        <v>0</v>
      </c>
      <c r="BX322" t="s">
        <v>83</v>
      </c>
      <c r="BY322" t="s">
        <v>83</v>
      </c>
      <c r="BZ322" t="s">
        <v>83</v>
      </c>
      <c r="CA322">
        <v>0</v>
      </c>
      <c r="CB322">
        <v>6</v>
      </c>
      <c r="CC322">
        <v>2010</v>
      </c>
      <c r="CD322" t="s">
        <v>158</v>
      </c>
      <c r="CE322" t="s">
        <v>159</v>
      </c>
      <c r="CF322" s="8">
        <v>224000</v>
      </c>
      <c r="CG322" s="8">
        <f>RawData[[#This Row],[SalePrice]]/RawData[[#This Row],[TotalSF Rounded]]</f>
        <v>82.962962962962962</v>
      </c>
      <c r="CH322" s="8">
        <f>ROUND(RawData[[#This Row],[$/sqft]],-1)</f>
        <v>80</v>
      </c>
    </row>
    <row r="323" spans="1:86" x14ac:dyDescent="0.2">
      <c r="A323">
        <v>808</v>
      </c>
      <c r="B323">
        <v>70</v>
      </c>
      <c r="C323" t="s">
        <v>81</v>
      </c>
      <c r="D323">
        <v>144</v>
      </c>
      <c r="E323">
        <v>21384</v>
      </c>
      <c r="F323" s="19">
        <f>ROUND((RawData[[#This Row],[LotArea]]/43560), 2)</f>
        <v>0.49</v>
      </c>
      <c r="G323" t="s">
        <v>82</v>
      </c>
      <c r="H323" t="s">
        <v>83</v>
      </c>
      <c r="I323" t="s">
        <v>84</v>
      </c>
      <c r="J323" t="s">
        <v>85</v>
      </c>
      <c r="K323" t="s">
        <v>86</v>
      </c>
      <c r="L323" t="s">
        <v>87</v>
      </c>
      <c r="M323" t="s">
        <v>88</v>
      </c>
      <c r="N323" t="s">
        <v>148</v>
      </c>
      <c r="O323" t="s">
        <v>90</v>
      </c>
      <c r="P323" t="s">
        <v>90</v>
      </c>
      <c r="Q323" t="s">
        <v>91</v>
      </c>
      <c r="R323" t="s">
        <v>92</v>
      </c>
      <c r="S323">
        <v>5</v>
      </c>
      <c r="T323">
        <v>6</v>
      </c>
      <c r="U323">
        <v>1923</v>
      </c>
      <c r="V32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323">
        <v>2004</v>
      </c>
      <c r="X323" t="s">
        <v>93</v>
      </c>
      <c r="Y323" t="s">
        <v>94</v>
      </c>
      <c r="Z323" t="s">
        <v>124</v>
      </c>
      <c r="AA323" t="s">
        <v>124</v>
      </c>
      <c r="AB323" t="s">
        <v>117</v>
      </c>
      <c r="AC323">
        <v>0</v>
      </c>
      <c r="AD323" t="s">
        <v>98</v>
      </c>
      <c r="AE323" t="s">
        <v>98</v>
      </c>
      <c r="AF323" t="s">
        <v>118</v>
      </c>
      <c r="AG323" t="s">
        <v>98</v>
      </c>
      <c r="AH323" t="s">
        <v>98</v>
      </c>
      <c r="AI323" t="s">
        <v>97</v>
      </c>
      <c r="AJ323" t="s">
        <v>101</v>
      </c>
      <c r="AK323">
        <v>1309</v>
      </c>
      <c r="AL323" t="s">
        <v>102</v>
      </c>
      <c r="AM323">
        <v>0</v>
      </c>
      <c r="AN323">
        <v>15</v>
      </c>
      <c r="AO323">
        <v>1324</v>
      </c>
      <c r="AP323" t="s">
        <v>103</v>
      </c>
      <c r="AQ323" t="s">
        <v>104</v>
      </c>
      <c r="AR323" t="s">
        <v>105</v>
      </c>
      <c r="AS323" t="s">
        <v>106</v>
      </c>
      <c r="AT323">
        <v>1072</v>
      </c>
      <c r="AU323">
        <v>504</v>
      </c>
      <c r="AV323">
        <v>0</v>
      </c>
      <c r="AW323">
        <f>ROUND(SUM(RawData[[#This Row],[TotalBsmtSF]],RawData[[#This Row],[1stFlrSF]],RawData[[#This Row],[2ndFlrSF]]),-2)</f>
        <v>2900</v>
      </c>
      <c r="AX323">
        <v>1576</v>
      </c>
      <c r="AY323">
        <v>2</v>
      </c>
      <c r="AZ323">
        <v>0</v>
      </c>
      <c r="BA323">
        <v>1</v>
      </c>
      <c r="BB323">
        <v>1</v>
      </c>
      <c r="BC323">
        <v>3</v>
      </c>
      <c r="BD323">
        <v>1</v>
      </c>
      <c r="BE323" t="s">
        <v>97</v>
      </c>
      <c r="BF323">
        <v>6</v>
      </c>
      <c r="BG323" t="s">
        <v>107</v>
      </c>
      <c r="BH323">
        <v>1</v>
      </c>
      <c r="BI323" t="s">
        <v>98</v>
      </c>
      <c r="BJ323" t="s">
        <v>108</v>
      </c>
      <c r="BK323">
        <v>1923</v>
      </c>
      <c r="BL323" t="s">
        <v>109</v>
      </c>
      <c r="BM323">
        <v>2</v>
      </c>
      <c r="BN323">
        <v>528</v>
      </c>
      <c r="BO323" t="s">
        <v>98</v>
      </c>
      <c r="BP323" t="s">
        <v>98</v>
      </c>
      <c r="BQ323" t="s">
        <v>105</v>
      </c>
      <c r="BR323">
        <v>0</v>
      </c>
      <c r="BS323">
        <v>312</v>
      </c>
      <c r="BT323">
        <v>0</v>
      </c>
      <c r="BU323">
        <v>0</v>
      </c>
      <c r="BV323">
        <v>0</v>
      </c>
      <c r="BW323">
        <v>0</v>
      </c>
      <c r="BX323" t="s">
        <v>83</v>
      </c>
      <c r="BY323" t="s">
        <v>83</v>
      </c>
      <c r="BZ323" t="s">
        <v>83</v>
      </c>
      <c r="CA323">
        <v>0</v>
      </c>
      <c r="CB323">
        <v>5</v>
      </c>
      <c r="CC323">
        <v>2009</v>
      </c>
      <c r="CD323" t="s">
        <v>110</v>
      </c>
      <c r="CE323" t="s">
        <v>111</v>
      </c>
      <c r="CF323" s="8">
        <v>223500</v>
      </c>
      <c r="CG323" s="8">
        <f>RawData[[#This Row],[SalePrice]]/RawData[[#This Row],[TotalSF Rounded]]</f>
        <v>77.068965517241381</v>
      </c>
      <c r="CH323" s="8">
        <f>ROUND(RawData[[#This Row],[$/sqft]],-1)</f>
        <v>80</v>
      </c>
    </row>
    <row r="324" spans="1:86" x14ac:dyDescent="0.2">
      <c r="A324">
        <v>3</v>
      </c>
      <c r="B324">
        <v>60</v>
      </c>
      <c r="C324" t="s">
        <v>81</v>
      </c>
      <c r="D324">
        <v>68</v>
      </c>
      <c r="E324">
        <v>11250</v>
      </c>
      <c r="F324" s="19">
        <f>ROUND((RawData[[#This Row],[LotArea]]/43560), 2)</f>
        <v>0.26</v>
      </c>
      <c r="G324" t="s">
        <v>82</v>
      </c>
      <c r="H324" t="s">
        <v>83</v>
      </c>
      <c r="I324" t="s">
        <v>120</v>
      </c>
      <c r="J324" t="s">
        <v>85</v>
      </c>
      <c r="K324" t="s">
        <v>86</v>
      </c>
      <c r="L324" t="s">
        <v>87</v>
      </c>
      <c r="M324" t="s">
        <v>88</v>
      </c>
      <c r="N324" t="s">
        <v>89</v>
      </c>
      <c r="O324" t="s">
        <v>90</v>
      </c>
      <c r="P324" t="s">
        <v>90</v>
      </c>
      <c r="Q324" t="s">
        <v>91</v>
      </c>
      <c r="R324" t="s">
        <v>92</v>
      </c>
      <c r="S324">
        <v>7</v>
      </c>
      <c r="T324">
        <v>5</v>
      </c>
      <c r="U324">
        <v>2001</v>
      </c>
      <c r="V32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24">
        <v>2002</v>
      </c>
      <c r="X324" t="s">
        <v>93</v>
      </c>
      <c r="Y324" t="s">
        <v>94</v>
      </c>
      <c r="Z324" t="s">
        <v>95</v>
      </c>
      <c r="AA324" t="s">
        <v>95</v>
      </c>
      <c r="AB324" t="s">
        <v>96</v>
      </c>
      <c r="AC324">
        <v>162</v>
      </c>
      <c r="AD324" t="s">
        <v>97</v>
      </c>
      <c r="AE324" t="s">
        <v>98</v>
      </c>
      <c r="AF324" t="s">
        <v>99</v>
      </c>
      <c r="AG324" t="s">
        <v>97</v>
      </c>
      <c r="AH324" t="s">
        <v>98</v>
      </c>
      <c r="AI324" t="s">
        <v>121</v>
      </c>
      <c r="AJ324" t="s">
        <v>101</v>
      </c>
      <c r="AK324">
        <v>486</v>
      </c>
      <c r="AL324" t="s">
        <v>102</v>
      </c>
      <c r="AM324">
        <v>0</v>
      </c>
      <c r="AN324">
        <v>434</v>
      </c>
      <c r="AO324">
        <v>920</v>
      </c>
      <c r="AP324" t="s">
        <v>103</v>
      </c>
      <c r="AQ324" t="s">
        <v>104</v>
      </c>
      <c r="AR324" t="s">
        <v>105</v>
      </c>
      <c r="AS324" t="s">
        <v>106</v>
      </c>
      <c r="AT324">
        <v>920</v>
      </c>
      <c r="AU324">
        <v>866</v>
      </c>
      <c r="AV324">
        <v>0</v>
      </c>
      <c r="AW324">
        <f>ROUND(SUM(RawData[[#This Row],[TotalBsmtSF]],RawData[[#This Row],[1stFlrSF]],RawData[[#This Row],[2ndFlrSF]]),-2)</f>
        <v>2700</v>
      </c>
      <c r="AX324">
        <v>1786</v>
      </c>
      <c r="AY324">
        <v>1</v>
      </c>
      <c r="AZ324">
        <v>0</v>
      </c>
      <c r="BA324">
        <v>2</v>
      </c>
      <c r="BB324">
        <v>1</v>
      </c>
      <c r="BC324">
        <v>3</v>
      </c>
      <c r="BD324">
        <v>1</v>
      </c>
      <c r="BE324" t="s">
        <v>97</v>
      </c>
      <c r="BF324">
        <v>6</v>
      </c>
      <c r="BG324" t="s">
        <v>107</v>
      </c>
      <c r="BH324">
        <v>1</v>
      </c>
      <c r="BI324" t="s">
        <v>98</v>
      </c>
      <c r="BJ324" t="s">
        <v>108</v>
      </c>
      <c r="BK324">
        <v>2001</v>
      </c>
      <c r="BL324" t="s">
        <v>109</v>
      </c>
      <c r="BM324">
        <v>2</v>
      </c>
      <c r="BN324">
        <v>608</v>
      </c>
      <c r="BO324" t="s">
        <v>98</v>
      </c>
      <c r="BP324" t="s">
        <v>98</v>
      </c>
      <c r="BQ324" t="s">
        <v>105</v>
      </c>
      <c r="BR324">
        <v>0</v>
      </c>
      <c r="BS324">
        <v>42</v>
      </c>
      <c r="BT324">
        <v>0</v>
      </c>
      <c r="BU324">
        <v>0</v>
      </c>
      <c r="BV324">
        <v>0</v>
      </c>
      <c r="BW324">
        <v>0</v>
      </c>
      <c r="BX324" t="s">
        <v>83</v>
      </c>
      <c r="BY324" t="s">
        <v>83</v>
      </c>
      <c r="BZ324" t="s">
        <v>83</v>
      </c>
      <c r="CA324">
        <v>0</v>
      </c>
      <c r="CB324">
        <v>9</v>
      </c>
      <c r="CC324">
        <v>2008</v>
      </c>
      <c r="CD324" t="s">
        <v>110</v>
      </c>
      <c r="CE324" t="s">
        <v>111</v>
      </c>
      <c r="CF324" s="8">
        <v>223500</v>
      </c>
      <c r="CG324" s="8">
        <f>RawData[[#This Row],[SalePrice]]/RawData[[#This Row],[TotalSF Rounded]]</f>
        <v>82.777777777777771</v>
      </c>
      <c r="CH324" s="8">
        <f>ROUND(RawData[[#This Row],[$/sqft]],-1)</f>
        <v>80</v>
      </c>
    </row>
    <row r="325" spans="1:86" x14ac:dyDescent="0.2">
      <c r="A325">
        <v>1420</v>
      </c>
      <c r="B325">
        <v>20</v>
      </c>
      <c r="C325" t="s">
        <v>81</v>
      </c>
      <c r="D325" t="s">
        <v>83</v>
      </c>
      <c r="E325">
        <v>16381</v>
      </c>
      <c r="F325" s="19">
        <f>ROUND((RawData[[#This Row],[LotArea]]/43560), 2)</f>
        <v>0.38</v>
      </c>
      <c r="G325" t="s">
        <v>82</v>
      </c>
      <c r="H325" t="s">
        <v>83</v>
      </c>
      <c r="I325" t="s">
        <v>120</v>
      </c>
      <c r="J325" t="s">
        <v>85</v>
      </c>
      <c r="K325" t="s">
        <v>86</v>
      </c>
      <c r="L325" t="s">
        <v>87</v>
      </c>
      <c r="M325" t="s">
        <v>88</v>
      </c>
      <c r="N325" t="s">
        <v>123</v>
      </c>
      <c r="O325" t="s">
        <v>90</v>
      </c>
      <c r="P325" t="s">
        <v>90</v>
      </c>
      <c r="Q325" t="s">
        <v>91</v>
      </c>
      <c r="R325" t="s">
        <v>115</v>
      </c>
      <c r="S325">
        <v>6</v>
      </c>
      <c r="T325">
        <v>5</v>
      </c>
      <c r="U325">
        <v>1969</v>
      </c>
      <c r="V32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325">
        <v>1969</v>
      </c>
      <c r="X325" t="s">
        <v>93</v>
      </c>
      <c r="Y325" t="s">
        <v>94</v>
      </c>
      <c r="Z325" t="s">
        <v>161</v>
      </c>
      <c r="AA325" t="s">
        <v>161</v>
      </c>
      <c r="AB325" t="s">
        <v>96</v>
      </c>
      <c r="AC325">
        <v>312</v>
      </c>
      <c r="AD325" t="s">
        <v>97</v>
      </c>
      <c r="AE325" t="s">
        <v>97</v>
      </c>
      <c r="AF325" t="s">
        <v>118</v>
      </c>
      <c r="AG325" t="s">
        <v>98</v>
      </c>
      <c r="AH325" t="s">
        <v>98</v>
      </c>
      <c r="AI325" t="s">
        <v>130</v>
      </c>
      <c r="AJ325" t="s">
        <v>153</v>
      </c>
      <c r="AK325">
        <v>1110</v>
      </c>
      <c r="AL325" t="s">
        <v>102</v>
      </c>
      <c r="AM325">
        <v>0</v>
      </c>
      <c r="AN325">
        <v>734</v>
      </c>
      <c r="AO325">
        <v>1844</v>
      </c>
      <c r="AP325" t="s">
        <v>103</v>
      </c>
      <c r="AQ325" t="s">
        <v>97</v>
      </c>
      <c r="AR325" t="s">
        <v>105</v>
      </c>
      <c r="AS325" t="s">
        <v>106</v>
      </c>
      <c r="AT325">
        <v>1844</v>
      </c>
      <c r="AU325">
        <v>0</v>
      </c>
      <c r="AV325">
        <v>0</v>
      </c>
      <c r="AW325">
        <f>ROUND(SUM(RawData[[#This Row],[TotalBsmtSF]],RawData[[#This Row],[1stFlrSF]],RawData[[#This Row],[2ndFlrSF]]),-2)</f>
        <v>3700</v>
      </c>
      <c r="AX325">
        <v>1844</v>
      </c>
      <c r="AY325">
        <v>1</v>
      </c>
      <c r="AZ325">
        <v>0</v>
      </c>
      <c r="BA325">
        <v>2</v>
      </c>
      <c r="BB325">
        <v>0</v>
      </c>
      <c r="BC325">
        <v>3</v>
      </c>
      <c r="BD325">
        <v>1</v>
      </c>
      <c r="BE325" t="s">
        <v>97</v>
      </c>
      <c r="BF325">
        <v>7</v>
      </c>
      <c r="BG325" t="s">
        <v>107</v>
      </c>
      <c r="BH325">
        <v>1</v>
      </c>
      <c r="BI325" t="s">
        <v>98</v>
      </c>
      <c r="BJ325" t="s">
        <v>108</v>
      </c>
      <c r="BK325">
        <v>1969</v>
      </c>
      <c r="BL325" t="s">
        <v>109</v>
      </c>
      <c r="BM325">
        <v>2</v>
      </c>
      <c r="BN325">
        <v>540</v>
      </c>
      <c r="BO325" t="s">
        <v>98</v>
      </c>
      <c r="BP325" t="s">
        <v>98</v>
      </c>
      <c r="BQ325" t="s">
        <v>105</v>
      </c>
      <c r="BR325">
        <v>0</v>
      </c>
      <c r="BS325">
        <v>73</v>
      </c>
      <c r="BT325">
        <v>216</v>
      </c>
      <c r="BU325">
        <v>0</v>
      </c>
      <c r="BV325">
        <v>0</v>
      </c>
      <c r="BW325">
        <v>0</v>
      </c>
      <c r="BX325" t="s">
        <v>83</v>
      </c>
      <c r="BY325" t="s">
        <v>83</v>
      </c>
      <c r="BZ325" t="s">
        <v>83</v>
      </c>
      <c r="CA325">
        <v>0</v>
      </c>
      <c r="CB325">
        <v>12</v>
      </c>
      <c r="CC325">
        <v>2006</v>
      </c>
      <c r="CD325" t="s">
        <v>110</v>
      </c>
      <c r="CE325" t="s">
        <v>111</v>
      </c>
      <c r="CF325" s="8">
        <v>223000</v>
      </c>
      <c r="CG325" s="8">
        <f>RawData[[#This Row],[SalePrice]]/RawData[[#This Row],[TotalSF Rounded]]</f>
        <v>60.270270270270274</v>
      </c>
      <c r="CH325" s="8">
        <f>ROUND(RawData[[#This Row],[$/sqft]],-1)</f>
        <v>60</v>
      </c>
    </row>
    <row r="326" spans="1:86" x14ac:dyDescent="0.2">
      <c r="A326">
        <v>733</v>
      </c>
      <c r="B326">
        <v>60</v>
      </c>
      <c r="C326" t="s">
        <v>81</v>
      </c>
      <c r="D326">
        <v>75</v>
      </c>
      <c r="E326">
        <v>11404</v>
      </c>
      <c r="F326" s="19">
        <f>ROUND((RawData[[#This Row],[LotArea]]/43560), 2)</f>
        <v>0.26</v>
      </c>
      <c r="G326" t="s">
        <v>82</v>
      </c>
      <c r="H326" t="s">
        <v>83</v>
      </c>
      <c r="I326" t="s">
        <v>120</v>
      </c>
      <c r="J326" t="s">
        <v>85</v>
      </c>
      <c r="K326" t="s">
        <v>86</v>
      </c>
      <c r="L326" t="s">
        <v>87</v>
      </c>
      <c r="M326" t="s">
        <v>88</v>
      </c>
      <c r="N326" t="s">
        <v>89</v>
      </c>
      <c r="O326" t="s">
        <v>90</v>
      </c>
      <c r="P326" t="s">
        <v>90</v>
      </c>
      <c r="Q326" t="s">
        <v>91</v>
      </c>
      <c r="R326" t="s">
        <v>92</v>
      </c>
      <c r="S326">
        <v>7</v>
      </c>
      <c r="T326">
        <v>5</v>
      </c>
      <c r="U326">
        <v>1998</v>
      </c>
      <c r="V32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26">
        <v>1999</v>
      </c>
      <c r="X326" t="s">
        <v>93</v>
      </c>
      <c r="Y326" t="s">
        <v>94</v>
      </c>
      <c r="Z326" t="s">
        <v>95</v>
      </c>
      <c r="AA326" t="s">
        <v>95</v>
      </c>
      <c r="AB326" t="s">
        <v>96</v>
      </c>
      <c r="AC326">
        <v>202</v>
      </c>
      <c r="AD326" t="s">
        <v>97</v>
      </c>
      <c r="AE326" t="s">
        <v>98</v>
      </c>
      <c r="AF326" t="s">
        <v>99</v>
      </c>
      <c r="AG326" t="s">
        <v>97</v>
      </c>
      <c r="AH326" t="s">
        <v>98</v>
      </c>
      <c r="AI326" t="s">
        <v>130</v>
      </c>
      <c r="AJ326" t="s">
        <v>119</v>
      </c>
      <c r="AK326">
        <v>252</v>
      </c>
      <c r="AL326" t="s">
        <v>102</v>
      </c>
      <c r="AM326">
        <v>0</v>
      </c>
      <c r="AN326">
        <v>901</v>
      </c>
      <c r="AO326">
        <v>1153</v>
      </c>
      <c r="AP326" t="s">
        <v>103</v>
      </c>
      <c r="AQ326" t="s">
        <v>104</v>
      </c>
      <c r="AR326" t="s">
        <v>105</v>
      </c>
      <c r="AS326" t="s">
        <v>106</v>
      </c>
      <c r="AT326">
        <v>1153</v>
      </c>
      <c r="AU326">
        <v>878</v>
      </c>
      <c r="AV326">
        <v>0</v>
      </c>
      <c r="AW326">
        <f>ROUND(SUM(RawData[[#This Row],[TotalBsmtSF]],RawData[[#This Row],[1stFlrSF]],RawData[[#This Row],[2ndFlrSF]]),-2)</f>
        <v>3200</v>
      </c>
      <c r="AX326">
        <v>2031</v>
      </c>
      <c r="AY326">
        <v>0</v>
      </c>
      <c r="AZ326">
        <v>0</v>
      </c>
      <c r="BA326">
        <v>2</v>
      </c>
      <c r="BB326">
        <v>1</v>
      </c>
      <c r="BC326">
        <v>3</v>
      </c>
      <c r="BD326">
        <v>1</v>
      </c>
      <c r="BE326" t="s">
        <v>97</v>
      </c>
      <c r="BF326">
        <v>8</v>
      </c>
      <c r="BG326" t="s">
        <v>107</v>
      </c>
      <c r="BH326">
        <v>1</v>
      </c>
      <c r="BI326" t="s">
        <v>98</v>
      </c>
      <c r="BJ326" t="s">
        <v>108</v>
      </c>
      <c r="BK326">
        <v>1998</v>
      </c>
      <c r="BL326" t="s">
        <v>157</v>
      </c>
      <c r="BM326">
        <v>2</v>
      </c>
      <c r="BN326">
        <v>541</v>
      </c>
      <c r="BO326" t="s">
        <v>98</v>
      </c>
      <c r="BP326" t="s">
        <v>98</v>
      </c>
      <c r="BQ326" t="s">
        <v>105</v>
      </c>
      <c r="BR326">
        <v>192</v>
      </c>
      <c r="BS326">
        <v>84</v>
      </c>
      <c r="BT326">
        <v>0</v>
      </c>
      <c r="BU326">
        <v>0</v>
      </c>
      <c r="BV326">
        <v>0</v>
      </c>
      <c r="BW326">
        <v>0</v>
      </c>
      <c r="BX326" t="s">
        <v>83</v>
      </c>
      <c r="BY326" t="s">
        <v>83</v>
      </c>
      <c r="BZ326" t="s">
        <v>83</v>
      </c>
      <c r="CA326">
        <v>0</v>
      </c>
      <c r="CB326">
        <v>7</v>
      </c>
      <c r="CC326">
        <v>2008</v>
      </c>
      <c r="CD326" t="s">
        <v>110</v>
      </c>
      <c r="CE326" t="s">
        <v>111</v>
      </c>
      <c r="CF326" s="8">
        <v>222500</v>
      </c>
      <c r="CG326" s="8">
        <f>RawData[[#This Row],[SalePrice]]/RawData[[#This Row],[TotalSF Rounded]]</f>
        <v>69.53125</v>
      </c>
      <c r="CH326" s="8">
        <f>ROUND(RawData[[#This Row],[$/sqft]],-1)</f>
        <v>70</v>
      </c>
    </row>
    <row r="327" spans="1:86" x14ac:dyDescent="0.2">
      <c r="A327">
        <v>148</v>
      </c>
      <c r="B327">
        <v>60</v>
      </c>
      <c r="C327" t="s">
        <v>81</v>
      </c>
      <c r="D327" t="s">
        <v>83</v>
      </c>
      <c r="E327">
        <v>9505</v>
      </c>
      <c r="F327" s="19">
        <f>ROUND((RawData[[#This Row],[LotArea]]/43560), 2)</f>
        <v>0.22</v>
      </c>
      <c r="G327" t="s">
        <v>82</v>
      </c>
      <c r="H327" t="s">
        <v>83</v>
      </c>
      <c r="I327" t="s">
        <v>120</v>
      </c>
      <c r="J327" t="s">
        <v>85</v>
      </c>
      <c r="K327" t="s">
        <v>86</v>
      </c>
      <c r="L327" t="s">
        <v>166</v>
      </c>
      <c r="M327" t="s">
        <v>88</v>
      </c>
      <c r="N327" t="s">
        <v>193</v>
      </c>
      <c r="O327" t="s">
        <v>90</v>
      </c>
      <c r="P327" t="s">
        <v>90</v>
      </c>
      <c r="Q327" t="s">
        <v>91</v>
      </c>
      <c r="R327" t="s">
        <v>92</v>
      </c>
      <c r="S327">
        <v>7</v>
      </c>
      <c r="T327">
        <v>5</v>
      </c>
      <c r="U327">
        <v>2001</v>
      </c>
      <c r="V32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27">
        <v>2001</v>
      </c>
      <c r="X327" t="s">
        <v>93</v>
      </c>
      <c r="Y327" t="s">
        <v>94</v>
      </c>
      <c r="Z327" t="s">
        <v>95</v>
      </c>
      <c r="AA327" t="s">
        <v>95</v>
      </c>
      <c r="AB327" t="s">
        <v>96</v>
      </c>
      <c r="AC327">
        <v>180</v>
      </c>
      <c r="AD327" t="s">
        <v>97</v>
      </c>
      <c r="AE327" t="s">
        <v>98</v>
      </c>
      <c r="AF327" t="s">
        <v>99</v>
      </c>
      <c r="AG327" t="s">
        <v>97</v>
      </c>
      <c r="AH327" t="s">
        <v>98</v>
      </c>
      <c r="AI327" t="s">
        <v>100</v>
      </c>
      <c r="AJ327" t="s">
        <v>102</v>
      </c>
      <c r="AK327">
        <v>0</v>
      </c>
      <c r="AL327" t="s">
        <v>102</v>
      </c>
      <c r="AM327">
        <v>0</v>
      </c>
      <c r="AN327">
        <v>884</v>
      </c>
      <c r="AO327">
        <v>884</v>
      </c>
      <c r="AP327" t="s">
        <v>103</v>
      </c>
      <c r="AQ327" t="s">
        <v>104</v>
      </c>
      <c r="AR327" t="s">
        <v>105</v>
      </c>
      <c r="AS327" t="s">
        <v>106</v>
      </c>
      <c r="AT327">
        <v>884</v>
      </c>
      <c r="AU327">
        <v>1151</v>
      </c>
      <c r="AV327">
        <v>0</v>
      </c>
      <c r="AW327">
        <f>ROUND(SUM(RawData[[#This Row],[TotalBsmtSF]],RawData[[#This Row],[1stFlrSF]],RawData[[#This Row],[2ndFlrSF]]),-2)</f>
        <v>2900</v>
      </c>
      <c r="AX327">
        <v>2035</v>
      </c>
      <c r="AY327">
        <v>0</v>
      </c>
      <c r="AZ327">
        <v>0</v>
      </c>
      <c r="BA327">
        <v>2</v>
      </c>
      <c r="BB327">
        <v>1</v>
      </c>
      <c r="BC327">
        <v>3</v>
      </c>
      <c r="BD327">
        <v>1</v>
      </c>
      <c r="BE327" t="s">
        <v>97</v>
      </c>
      <c r="BF327">
        <v>8</v>
      </c>
      <c r="BG327" t="s">
        <v>107</v>
      </c>
      <c r="BH327">
        <v>1</v>
      </c>
      <c r="BI327" t="s">
        <v>97</v>
      </c>
      <c r="BJ327" t="s">
        <v>156</v>
      </c>
      <c r="BK327">
        <v>2001</v>
      </c>
      <c r="BL327" t="s">
        <v>157</v>
      </c>
      <c r="BM327">
        <v>2</v>
      </c>
      <c r="BN327">
        <v>434</v>
      </c>
      <c r="BO327" t="s">
        <v>98</v>
      </c>
      <c r="BP327" t="s">
        <v>98</v>
      </c>
      <c r="BQ327" t="s">
        <v>105</v>
      </c>
      <c r="BR327">
        <v>144</v>
      </c>
      <c r="BS327">
        <v>48</v>
      </c>
      <c r="BT327">
        <v>0</v>
      </c>
      <c r="BU327">
        <v>0</v>
      </c>
      <c r="BV327">
        <v>0</v>
      </c>
      <c r="BW327">
        <v>0</v>
      </c>
      <c r="BX327" t="s">
        <v>83</v>
      </c>
      <c r="BY327" t="s">
        <v>83</v>
      </c>
      <c r="BZ327" t="s">
        <v>83</v>
      </c>
      <c r="CA327">
        <v>0</v>
      </c>
      <c r="CB327">
        <v>5</v>
      </c>
      <c r="CC327">
        <v>2010</v>
      </c>
      <c r="CD327" t="s">
        <v>110</v>
      </c>
      <c r="CE327" t="s">
        <v>111</v>
      </c>
      <c r="CF327" s="8">
        <v>222500</v>
      </c>
      <c r="CG327" s="8">
        <f>RawData[[#This Row],[SalePrice]]/RawData[[#This Row],[TotalSF Rounded]]</f>
        <v>76.724137931034477</v>
      </c>
      <c r="CH327" s="8">
        <f>ROUND(RawData[[#This Row],[$/sqft]],-1)</f>
        <v>80</v>
      </c>
    </row>
    <row r="328" spans="1:86" x14ac:dyDescent="0.2">
      <c r="A328">
        <v>727</v>
      </c>
      <c r="B328">
        <v>20</v>
      </c>
      <c r="C328" t="s">
        <v>81</v>
      </c>
      <c r="D328" t="s">
        <v>83</v>
      </c>
      <c r="E328">
        <v>21695</v>
      </c>
      <c r="F328" s="19">
        <f>ROUND((RawData[[#This Row],[LotArea]]/43560), 2)</f>
        <v>0.5</v>
      </c>
      <c r="G328" t="s">
        <v>82</v>
      </c>
      <c r="H328" t="s">
        <v>83</v>
      </c>
      <c r="I328" t="s">
        <v>120</v>
      </c>
      <c r="J328" t="s">
        <v>85</v>
      </c>
      <c r="K328" t="s">
        <v>86</v>
      </c>
      <c r="L328" t="s">
        <v>122</v>
      </c>
      <c r="M328" t="s">
        <v>88</v>
      </c>
      <c r="N328" t="s">
        <v>123</v>
      </c>
      <c r="O328" t="s">
        <v>90</v>
      </c>
      <c r="P328" t="s">
        <v>90</v>
      </c>
      <c r="Q328" t="s">
        <v>91</v>
      </c>
      <c r="R328" t="s">
        <v>115</v>
      </c>
      <c r="S328">
        <v>6</v>
      </c>
      <c r="T328">
        <v>9</v>
      </c>
      <c r="U328">
        <v>1988</v>
      </c>
      <c r="V32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328">
        <v>2007</v>
      </c>
      <c r="X328" t="s">
        <v>152</v>
      </c>
      <c r="Y328" t="s">
        <v>94</v>
      </c>
      <c r="Z328" t="s">
        <v>124</v>
      </c>
      <c r="AA328" t="s">
        <v>161</v>
      </c>
      <c r="AB328" t="s">
        <v>96</v>
      </c>
      <c r="AC328">
        <v>260</v>
      </c>
      <c r="AD328" t="s">
        <v>97</v>
      </c>
      <c r="AE328" t="s">
        <v>97</v>
      </c>
      <c r="AF328" t="s">
        <v>118</v>
      </c>
      <c r="AG328" t="s">
        <v>97</v>
      </c>
      <c r="AH328" t="s">
        <v>98</v>
      </c>
      <c r="AI328" t="s">
        <v>100</v>
      </c>
      <c r="AJ328" t="s">
        <v>101</v>
      </c>
      <c r="AK328">
        <v>808</v>
      </c>
      <c r="AL328" t="s">
        <v>102</v>
      </c>
      <c r="AM328">
        <v>0</v>
      </c>
      <c r="AN328">
        <v>72</v>
      </c>
      <c r="AO328">
        <v>880</v>
      </c>
      <c r="AP328" t="s">
        <v>103</v>
      </c>
      <c r="AQ328" t="s">
        <v>104</v>
      </c>
      <c r="AR328" t="s">
        <v>105</v>
      </c>
      <c r="AS328" t="s">
        <v>106</v>
      </c>
      <c r="AT328">
        <v>1680</v>
      </c>
      <c r="AU328">
        <v>0</v>
      </c>
      <c r="AV328">
        <v>0</v>
      </c>
      <c r="AW328">
        <f>ROUND(SUM(RawData[[#This Row],[TotalBsmtSF]],RawData[[#This Row],[1stFlrSF]],RawData[[#This Row],[2ndFlrSF]]),-2)</f>
        <v>2600</v>
      </c>
      <c r="AX328">
        <v>1680</v>
      </c>
      <c r="AY328">
        <v>1</v>
      </c>
      <c r="AZ328">
        <v>0</v>
      </c>
      <c r="BA328">
        <v>2</v>
      </c>
      <c r="BB328">
        <v>0</v>
      </c>
      <c r="BC328">
        <v>3</v>
      </c>
      <c r="BD328">
        <v>1</v>
      </c>
      <c r="BE328" t="s">
        <v>97</v>
      </c>
      <c r="BF328">
        <v>5</v>
      </c>
      <c r="BG328" t="s">
        <v>107</v>
      </c>
      <c r="BH328">
        <v>1</v>
      </c>
      <c r="BI328" t="s">
        <v>97</v>
      </c>
      <c r="BJ328" t="s">
        <v>108</v>
      </c>
      <c r="BK328">
        <v>1988</v>
      </c>
      <c r="BL328" t="s">
        <v>157</v>
      </c>
      <c r="BM328">
        <v>2</v>
      </c>
      <c r="BN328">
        <v>540</v>
      </c>
      <c r="BO328" t="s">
        <v>98</v>
      </c>
      <c r="BP328" t="s">
        <v>98</v>
      </c>
      <c r="BQ328" t="s">
        <v>105</v>
      </c>
      <c r="BR328">
        <v>292</v>
      </c>
      <c r="BS328">
        <v>44</v>
      </c>
      <c r="BT328">
        <v>0</v>
      </c>
      <c r="BU328">
        <v>182</v>
      </c>
      <c r="BV328">
        <v>0</v>
      </c>
      <c r="BW328">
        <v>0</v>
      </c>
      <c r="BX328" t="s">
        <v>83</v>
      </c>
      <c r="BY328" t="s">
        <v>83</v>
      </c>
      <c r="BZ328" t="s">
        <v>83</v>
      </c>
      <c r="CA328">
        <v>0</v>
      </c>
      <c r="CB328">
        <v>12</v>
      </c>
      <c r="CC328">
        <v>2009</v>
      </c>
      <c r="CD328" t="s">
        <v>110</v>
      </c>
      <c r="CE328" t="s">
        <v>111</v>
      </c>
      <c r="CF328" s="8">
        <v>222000</v>
      </c>
      <c r="CG328" s="8">
        <f>RawData[[#This Row],[SalePrice]]/RawData[[#This Row],[TotalSF Rounded]]</f>
        <v>85.384615384615387</v>
      </c>
      <c r="CH328" s="8">
        <f>ROUND(RawData[[#This Row],[$/sqft]],-1)</f>
        <v>90</v>
      </c>
    </row>
    <row r="329" spans="1:86" x14ac:dyDescent="0.2">
      <c r="A329">
        <v>930</v>
      </c>
      <c r="B329">
        <v>60</v>
      </c>
      <c r="C329" t="s">
        <v>81</v>
      </c>
      <c r="D329" t="s">
        <v>83</v>
      </c>
      <c r="E329">
        <v>13006</v>
      </c>
      <c r="F329" s="19">
        <f>ROUND((RawData[[#This Row],[LotArea]]/43560), 2)</f>
        <v>0.3</v>
      </c>
      <c r="G329" t="s">
        <v>82</v>
      </c>
      <c r="H329" t="s">
        <v>83</v>
      </c>
      <c r="I329" t="s">
        <v>120</v>
      </c>
      <c r="J329" t="s">
        <v>85</v>
      </c>
      <c r="K329" t="s">
        <v>86</v>
      </c>
      <c r="L329" t="s">
        <v>122</v>
      </c>
      <c r="M329" t="s">
        <v>88</v>
      </c>
      <c r="N329" t="s">
        <v>193</v>
      </c>
      <c r="O329" t="s">
        <v>90</v>
      </c>
      <c r="P329" t="s">
        <v>90</v>
      </c>
      <c r="Q329" t="s">
        <v>91</v>
      </c>
      <c r="R329" t="s">
        <v>92</v>
      </c>
      <c r="S329">
        <v>7</v>
      </c>
      <c r="T329">
        <v>5</v>
      </c>
      <c r="U329">
        <v>1997</v>
      </c>
      <c r="V32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29">
        <v>1997</v>
      </c>
      <c r="X329" t="s">
        <v>93</v>
      </c>
      <c r="Y329" t="s">
        <v>94</v>
      </c>
      <c r="Z329" t="s">
        <v>140</v>
      </c>
      <c r="AA329" t="s">
        <v>140</v>
      </c>
      <c r="AB329" t="s">
        <v>96</v>
      </c>
      <c r="AC329">
        <v>285</v>
      </c>
      <c r="AD329" t="s">
        <v>98</v>
      </c>
      <c r="AE329" t="s">
        <v>98</v>
      </c>
      <c r="AF329" t="s">
        <v>99</v>
      </c>
      <c r="AG329" t="s">
        <v>97</v>
      </c>
      <c r="AH329" t="s">
        <v>98</v>
      </c>
      <c r="AI329" t="s">
        <v>100</v>
      </c>
      <c r="AJ329" t="s">
        <v>102</v>
      </c>
      <c r="AK329">
        <v>0</v>
      </c>
      <c r="AL329" t="s">
        <v>102</v>
      </c>
      <c r="AM329">
        <v>0</v>
      </c>
      <c r="AN329">
        <v>964</v>
      </c>
      <c r="AO329">
        <v>964</v>
      </c>
      <c r="AP329" t="s">
        <v>103</v>
      </c>
      <c r="AQ329" t="s">
        <v>97</v>
      </c>
      <c r="AR329" t="s">
        <v>105</v>
      </c>
      <c r="AS329" t="s">
        <v>106</v>
      </c>
      <c r="AT329">
        <v>993</v>
      </c>
      <c r="AU329">
        <v>1243</v>
      </c>
      <c r="AV329">
        <v>0</v>
      </c>
      <c r="AW329">
        <f>ROUND(SUM(RawData[[#This Row],[TotalBsmtSF]],RawData[[#This Row],[1stFlrSF]],RawData[[#This Row],[2ndFlrSF]]),-2)</f>
        <v>3200</v>
      </c>
      <c r="AX329">
        <v>2236</v>
      </c>
      <c r="AY329">
        <v>0</v>
      </c>
      <c r="AZ329">
        <v>0</v>
      </c>
      <c r="BA329">
        <v>2</v>
      </c>
      <c r="BB329">
        <v>1</v>
      </c>
      <c r="BC329">
        <v>4</v>
      </c>
      <c r="BD329">
        <v>1</v>
      </c>
      <c r="BE329" t="s">
        <v>97</v>
      </c>
      <c r="BF329">
        <v>8</v>
      </c>
      <c r="BG329" t="s">
        <v>107</v>
      </c>
      <c r="BH329">
        <v>1</v>
      </c>
      <c r="BI329" t="s">
        <v>98</v>
      </c>
      <c r="BJ329" t="s">
        <v>156</v>
      </c>
      <c r="BK329">
        <v>1997</v>
      </c>
      <c r="BL329" t="s">
        <v>157</v>
      </c>
      <c r="BM329">
        <v>2</v>
      </c>
      <c r="BN329">
        <v>642</v>
      </c>
      <c r="BO329" t="s">
        <v>98</v>
      </c>
      <c r="BP329" t="s">
        <v>98</v>
      </c>
      <c r="BQ329" t="s">
        <v>105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 t="s">
        <v>83</v>
      </c>
      <c r="BY329" t="s">
        <v>83</v>
      </c>
      <c r="BZ329" t="s">
        <v>83</v>
      </c>
      <c r="CA329">
        <v>0</v>
      </c>
      <c r="CB329">
        <v>11</v>
      </c>
      <c r="CC329">
        <v>2006</v>
      </c>
      <c r="CD329" t="s">
        <v>110</v>
      </c>
      <c r="CE329" t="s">
        <v>111</v>
      </c>
      <c r="CF329" s="8">
        <v>222000</v>
      </c>
      <c r="CG329" s="8">
        <f>RawData[[#This Row],[SalePrice]]/RawData[[#This Row],[TotalSF Rounded]]</f>
        <v>69.375</v>
      </c>
      <c r="CH329" s="8">
        <f>ROUND(RawData[[#This Row],[$/sqft]],-1)</f>
        <v>70</v>
      </c>
    </row>
    <row r="330" spans="1:86" x14ac:dyDescent="0.2">
      <c r="A330">
        <v>413</v>
      </c>
      <c r="B330">
        <v>20</v>
      </c>
      <c r="C330" t="s">
        <v>192</v>
      </c>
      <c r="D330" t="s">
        <v>83</v>
      </c>
      <c r="E330">
        <v>4403</v>
      </c>
      <c r="F330" s="19">
        <f>ROUND((RawData[[#This Row],[LotArea]]/43560), 2)</f>
        <v>0.1</v>
      </c>
      <c r="G330" t="s">
        <v>82</v>
      </c>
      <c r="H330" t="s">
        <v>83</v>
      </c>
      <c r="I330" t="s">
        <v>160</v>
      </c>
      <c r="J330" t="s">
        <v>85</v>
      </c>
      <c r="K330" t="s">
        <v>86</v>
      </c>
      <c r="L330" t="s">
        <v>87</v>
      </c>
      <c r="M330" t="s">
        <v>88</v>
      </c>
      <c r="N330" t="s">
        <v>136</v>
      </c>
      <c r="O330" t="s">
        <v>90</v>
      </c>
      <c r="P330" t="s">
        <v>90</v>
      </c>
      <c r="Q330" t="s">
        <v>91</v>
      </c>
      <c r="R330" t="s">
        <v>115</v>
      </c>
      <c r="S330">
        <v>7</v>
      </c>
      <c r="T330">
        <v>5</v>
      </c>
      <c r="U330">
        <v>2009</v>
      </c>
      <c r="V33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30">
        <v>2009</v>
      </c>
      <c r="X330" t="s">
        <v>93</v>
      </c>
      <c r="Y330" t="s">
        <v>94</v>
      </c>
      <c r="Z330" t="s">
        <v>116</v>
      </c>
      <c r="AA330" t="s">
        <v>116</v>
      </c>
      <c r="AB330" t="s">
        <v>137</v>
      </c>
      <c r="AC330">
        <v>432</v>
      </c>
      <c r="AD330" t="s">
        <v>104</v>
      </c>
      <c r="AE330" t="s">
        <v>98</v>
      </c>
      <c r="AF330" t="s">
        <v>99</v>
      </c>
      <c r="AG330" t="s">
        <v>104</v>
      </c>
      <c r="AH330" t="s">
        <v>98</v>
      </c>
      <c r="AI330" t="s">
        <v>130</v>
      </c>
      <c r="AJ330" t="s">
        <v>101</v>
      </c>
      <c r="AK330">
        <v>578</v>
      </c>
      <c r="AL330" t="s">
        <v>102</v>
      </c>
      <c r="AM330">
        <v>0</v>
      </c>
      <c r="AN330">
        <v>892</v>
      </c>
      <c r="AO330">
        <v>1470</v>
      </c>
      <c r="AP330" t="s">
        <v>103</v>
      </c>
      <c r="AQ330" t="s">
        <v>104</v>
      </c>
      <c r="AR330" t="s">
        <v>105</v>
      </c>
      <c r="AS330" t="s">
        <v>106</v>
      </c>
      <c r="AT330">
        <v>1478</v>
      </c>
      <c r="AU330">
        <v>0</v>
      </c>
      <c r="AV330">
        <v>0</v>
      </c>
      <c r="AW330">
        <f>ROUND(SUM(RawData[[#This Row],[TotalBsmtSF]],RawData[[#This Row],[1stFlrSF]],RawData[[#This Row],[2ndFlrSF]]),-2)</f>
        <v>2900</v>
      </c>
      <c r="AX330">
        <v>1478</v>
      </c>
      <c r="AY330">
        <v>1</v>
      </c>
      <c r="AZ330">
        <v>0</v>
      </c>
      <c r="BA330">
        <v>2</v>
      </c>
      <c r="BB330">
        <v>1</v>
      </c>
      <c r="BC330">
        <v>2</v>
      </c>
      <c r="BD330">
        <v>1</v>
      </c>
      <c r="BE330" t="s">
        <v>97</v>
      </c>
      <c r="BF330">
        <v>7</v>
      </c>
      <c r="BG330" t="s">
        <v>107</v>
      </c>
      <c r="BH330">
        <v>1</v>
      </c>
      <c r="BI330" t="s">
        <v>97</v>
      </c>
      <c r="BJ330" t="s">
        <v>108</v>
      </c>
      <c r="BK330">
        <v>2009</v>
      </c>
      <c r="BL330" t="s">
        <v>157</v>
      </c>
      <c r="BM330">
        <v>2</v>
      </c>
      <c r="BN330">
        <v>484</v>
      </c>
      <c r="BO330" t="s">
        <v>98</v>
      </c>
      <c r="BP330" t="s">
        <v>98</v>
      </c>
      <c r="BQ330" t="s">
        <v>105</v>
      </c>
      <c r="BR330">
        <v>0</v>
      </c>
      <c r="BS330">
        <v>144</v>
      </c>
      <c r="BT330">
        <v>0</v>
      </c>
      <c r="BU330">
        <v>0</v>
      </c>
      <c r="BV330">
        <v>0</v>
      </c>
      <c r="BW330">
        <v>0</v>
      </c>
      <c r="BX330" t="s">
        <v>83</v>
      </c>
      <c r="BY330" t="s">
        <v>83</v>
      </c>
      <c r="BZ330" t="s">
        <v>83</v>
      </c>
      <c r="CA330">
        <v>0</v>
      </c>
      <c r="CB330">
        <v>6</v>
      </c>
      <c r="CC330">
        <v>2010</v>
      </c>
      <c r="CD330" t="s">
        <v>158</v>
      </c>
      <c r="CE330" t="s">
        <v>159</v>
      </c>
      <c r="CF330" s="8">
        <v>222000</v>
      </c>
      <c r="CG330" s="8">
        <f>RawData[[#This Row],[SalePrice]]/RawData[[#This Row],[TotalSF Rounded]]</f>
        <v>76.551724137931032</v>
      </c>
      <c r="CH330" s="8">
        <f>ROUND(RawData[[#This Row],[$/sqft]],-1)</f>
        <v>80</v>
      </c>
    </row>
    <row r="331" spans="1:86" x14ac:dyDescent="0.2">
      <c r="A331">
        <v>777</v>
      </c>
      <c r="B331">
        <v>20</v>
      </c>
      <c r="C331" t="s">
        <v>81</v>
      </c>
      <c r="D331">
        <v>86</v>
      </c>
      <c r="E331">
        <v>11210</v>
      </c>
      <c r="F331" s="19">
        <f>ROUND((RawData[[#This Row],[LotArea]]/43560), 2)</f>
        <v>0.26</v>
      </c>
      <c r="G331" t="s">
        <v>82</v>
      </c>
      <c r="H331" t="s">
        <v>83</v>
      </c>
      <c r="I331" t="s">
        <v>120</v>
      </c>
      <c r="J331" t="s">
        <v>85</v>
      </c>
      <c r="K331" t="s">
        <v>86</v>
      </c>
      <c r="L331" t="s">
        <v>87</v>
      </c>
      <c r="M331" t="s">
        <v>88</v>
      </c>
      <c r="N331" t="s">
        <v>89</v>
      </c>
      <c r="O331" t="s">
        <v>90</v>
      </c>
      <c r="P331" t="s">
        <v>90</v>
      </c>
      <c r="Q331" t="s">
        <v>91</v>
      </c>
      <c r="R331" t="s">
        <v>115</v>
      </c>
      <c r="S331">
        <v>7</v>
      </c>
      <c r="T331">
        <v>5</v>
      </c>
      <c r="U331">
        <v>2005</v>
      </c>
      <c r="V33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31">
        <v>2006</v>
      </c>
      <c r="X331" t="s">
        <v>93</v>
      </c>
      <c r="Y331" t="s">
        <v>94</v>
      </c>
      <c r="Z331" t="s">
        <v>95</v>
      </c>
      <c r="AA331" t="s">
        <v>95</v>
      </c>
      <c r="AB331" t="s">
        <v>96</v>
      </c>
      <c r="AC331">
        <v>240</v>
      </c>
      <c r="AD331" t="s">
        <v>97</v>
      </c>
      <c r="AE331" t="s">
        <v>98</v>
      </c>
      <c r="AF331" t="s">
        <v>99</v>
      </c>
      <c r="AG331" t="s">
        <v>97</v>
      </c>
      <c r="AH331" t="s">
        <v>98</v>
      </c>
      <c r="AI331" t="s">
        <v>130</v>
      </c>
      <c r="AJ331" t="s">
        <v>101</v>
      </c>
      <c r="AK331">
        <v>20</v>
      </c>
      <c r="AL331" t="s">
        <v>102</v>
      </c>
      <c r="AM331">
        <v>0</v>
      </c>
      <c r="AN331">
        <v>1594</v>
      </c>
      <c r="AO331">
        <v>1614</v>
      </c>
      <c r="AP331" t="s">
        <v>103</v>
      </c>
      <c r="AQ331" t="s">
        <v>104</v>
      </c>
      <c r="AR331" t="s">
        <v>105</v>
      </c>
      <c r="AS331" t="s">
        <v>106</v>
      </c>
      <c r="AT331">
        <v>1614</v>
      </c>
      <c r="AU331">
        <v>0</v>
      </c>
      <c r="AV331">
        <v>0</v>
      </c>
      <c r="AW331">
        <f>ROUND(SUM(RawData[[#This Row],[TotalBsmtSF]],RawData[[#This Row],[1stFlrSF]],RawData[[#This Row],[2ndFlrSF]]),-2)</f>
        <v>3200</v>
      </c>
      <c r="AX331">
        <v>1614</v>
      </c>
      <c r="AY331">
        <v>0</v>
      </c>
      <c r="AZ331">
        <v>0</v>
      </c>
      <c r="BA331">
        <v>2</v>
      </c>
      <c r="BB331">
        <v>0</v>
      </c>
      <c r="BC331">
        <v>3</v>
      </c>
      <c r="BD331">
        <v>1</v>
      </c>
      <c r="BE331" t="s">
        <v>97</v>
      </c>
      <c r="BF331">
        <v>7</v>
      </c>
      <c r="BG331" t="s">
        <v>107</v>
      </c>
      <c r="BH331">
        <v>0</v>
      </c>
      <c r="BI331" t="s">
        <v>83</v>
      </c>
      <c r="BJ331" t="s">
        <v>108</v>
      </c>
      <c r="BK331">
        <v>2005</v>
      </c>
      <c r="BL331" t="s">
        <v>109</v>
      </c>
      <c r="BM331">
        <v>3</v>
      </c>
      <c r="BN331">
        <v>865</v>
      </c>
      <c r="BO331" t="s">
        <v>98</v>
      </c>
      <c r="BP331" t="s">
        <v>98</v>
      </c>
      <c r="BQ331" t="s">
        <v>105</v>
      </c>
      <c r="BR331">
        <v>144</v>
      </c>
      <c r="BS331">
        <v>59</v>
      </c>
      <c r="BT331">
        <v>0</v>
      </c>
      <c r="BU331">
        <v>0</v>
      </c>
      <c r="BV331">
        <v>0</v>
      </c>
      <c r="BW331">
        <v>0</v>
      </c>
      <c r="BX331" t="s">
        <v>83</v>
      </c>
      <c r="BY331" t="s">
        <v>83</v>
      </c>
      <c r="BZ331" t="s">
        <v>83</v>
      </c>
      <c r="CA331">
        <v>0</v>
      </c>
      <c r="CB331">
        <v>7</v>
      </c>
      <c r="CC331">
        <v>2006</v>
      </c>
      <c r="CD331" t="s">
        <v>158</v>
      </c>
      <c r="CE331" t="s">
        <v>159</v>
      </c>
      <c r="CF331" s="8">
        <v>221500</v>
      </c>
      <c r="CG331" s="8">
        <f>RawData[[#This Row],[SalePrice]]/RawData[[#This Row],[TotalSF Rounded]]</f>
        <v>69.21875</v>
      </c>
      <c r="CH331" s="8">
        <f>ROUND(RawData[[#This Row],[$/sqft]],-1)</f>
        <v>70</v>
      </c>
    </row>
    <row r="332" spans="1:86" x14ac:dyDescent="0.2">
      <c r="A332">
        <v>685</v>
      </c>
      <c r="B332">
        <v>60</v>
      </c>
      <c r="C332" t="s">
        <v>81</v>
      </c>
      <c r="D332">
        <v>58</v>
      </c>
      <c r="E332">
        <v>16770</v>
      </c>
      <c r="F332" s="19">
        <f>ROUND((RawData[[#This Row],[LotArea]]/43560), 2)</f>
        <v>0.38</v>
      </c>
      <c r="G332" t="s">
        <v>82</v>
      </c>
      <c r="H332" t="s">
        <v>83</v>
      </c>
      <c r="I332" t="s">
        <v>160</v>
      </c>
      <c r="J332" t="s">
        <v>85</v>
      </c>
      <c r="K332" t="s">
        <v>86</v>
      </c>
      <c r="L332" t="s">
        <v>166</v>
      </c>
      <c r="M332" t="s">
        <v>88</v>
      </c>
      <c r="N332" t="s">
        <v>129</v>
      </c>
      <c r="O332" t="s">
        <v>90</v>
      </c>
      <c r="P332" t="s">
        <v>90</v>
      </c>
      <c r="Q332" t="s">
        <v>91</v>
      </c>
      <c r="R332" t="s">
        <v>92</v>
      </c>
      <c r="S332">
        <v>7</v>
      </c>
      <c r="T332">
        <v>5</v>
      </c>
      <c r="U332">
        <v>1998</v>
      </c>
      <c r="V33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32">
        <v>1998</v>
      </c>
      <c r="X332" t="s">
        <v>93</v>
      </c>
      <c r="Y332" t="s">
        <v>94</v>
      </c>
      <c r="Z332" t="s">
        <v>95</v>
      </c>
      <c r="AA332" t="s">
        <v>95</v>
      </c>
      <c r="AB332" t="s">
        <v>96</v>
      </c>
      <c r="AC332">
        <v>30</v>
      </c>
      <c r="AD332" t="s">
        <v>97</v>
      </c>
      <c r="AE332" t="s">
        <v>98</v>
      </c>
      <c r="AF332" t="s">
        <v>99</v>
      </c>
      <c r="AG332" t="s">
        <v>97</v>
      </c>
      <c r="AH332" t="s">
        <v>98</v>
      </c>
      <c r="AI332" t="s">
        <v>100</v>
      </c>
      <c r="AJ332" t="s">
        <v>102</v>
      </c>
      <c r="AK332">
        <v>0</v>
      </c>
      <c r="AL332" t="s">
        <v>102</v>
      </c>
      <c r="AM332">
        <v>0</v>
      </c>
      <c r="AN332">
        <v>1195</v>
      </c>
      <c r="AO332">
        <v>1195</v>
      </c>
      <c r="AP332" t="s">
        <v>103</v>
      </c>
      <c r="AQ332" t="s">
        <v>97</v>
      </c>
      <c r="AR332" t="s">
        <v>105</v>
      </c>
      <c r="AS332" t="s">
        <v>106</v>
      </c>
      <c r="AT332">
        <v>1195</v>
      </c>
      <c r="AU332">
        <v>644</v>
      </c>
      <c r="AV332">
        <v>0</v>
      </c>
      <c r="AW332">
        <f>ROUND(SUM(RawData[[#This Row],[TotalBsmtSF]],RawData[[#This Row],[1stFlrSF]],RawData[[#This Row],[2ndFlrSF]]),-2)</f>
        <v>3000</v>
      </c>
      <c r="AX332">
        <v>1839</v>
      </c>
      <c r="AY332">
        <v>0</v>
      </c>
      <c r="AZ332">
        <v>0</v>
      </c>
      <c r="BA332">
        <v>2</v>
      </c>
      <c r="BB332">
        <v>1</v>
      </c>
      <c r="BC332">
        <v>4</v>
      </c>
      <c r="BD332">
        <v>1</v>
      </c>
      <c r="BE332" t="s">
        <v>98</v>
      </c>
      <c r="BF332">
        <v>7</v>
      </c>
      <c r="BG332" t="s">
        <v>107</v>
      </c>
      <c r="BH332">
        <v>0</v>
      </c>
      <c r="BI332" t="s">
        <v>83</v>
      </c>
      <c r="BJ332" t="s">
        <v>108</v>
      </c>
      <c r="BK332">
        <v>1998</v>
      </c>
      <c r="BL332" t="s">
        <v>157</v>
      </c>
      <c r="BM332">
        <v>2</v>
      </c>
      <c r="BN332">
        <v>486</v>
      </c>
      <c r="BO332" t="s">
        <v>98</v>
      </c>
      <c r="BP332" t="s">
        <v>98</v>
      </c>
      <c r="BQ332" t="s">
        <v>105</v>
      </c>
      <c r="BR332">
        <v>0</v>
      </c>
      <c r="BS332">
        <v>81</v>
      </c>
      <c r="BT332">
        <v>0</v>
      </c>
      <c r="BU332">
        <v>0</v>
      </c>
      <c r="BV332">
        <v>0</v>
      </c>
      <c r="BW332">
        <v>0</v>
      </c>
      <c r="BX332" t="s">
        <v>83</v>
      </c>
      <c r="BY332" t="s">
        <v>83</v>
      </c>
      <c r="BZ332" t="s">
        <v>83</v>
      </c>
      <c r="CA332">
        <v>0</v>
      </c>
      <c r="CB332">
        <v>6</v>
      </c>
      <c r="CC332">
        <v>2010</v>
      </c>
      <c r="CD332" t="s">
        <v>110</v>
      </c>
      <c r="CE332" t="s">
        <v>111</v>
      </c>
      <c r="CF332" s="8">
        <v>221000</v>
      </c>
      <c r="CG332" s="8">
        <f>RawData[[#This Row],[SalePrice]]/RawData[[#This Row],[TotalSF Rounded]]</f>
        <v>73.666666666666671</v>
      </c>
      <c r="CH332" s="8">
        <f>ROUND(RawData[[#This Row],[$/sqft]],-1)</f>
        <v>70</v>
      </c>
    </row>
    <row r="333" spans="1:86" x14ac:dyDescent="0.2">
      <c r="A333">
        <v>605</v>
      </c>
      <c r="B333">
        <v>20</v>
      </c>
      <c r="C333" t="s">
        <v>81</v>
      </c>
      <c r="D333">
        <v>88</v>
      </c>
      <c r="E333">
        <v>12803</v>
      </c>
      <c r="F333" s="19">
        <f>ROUND((RawData[[#This Row],[LotArea]]/43560), 2)</f>
        <v>0.28999999999999998</v>
      </c>
      <c r="G333" t="s">
        <v>82</v>
      </c>
      <c r="H333" t="s">
        <v>83</v>
      </c>
      <c r="I333" t="s">
        <v>120</v>
      </c>
      <c r="J333" t="s">
        <v>85</v>
      </c>
      <c r="K333" t="s">
        <v>86</v>
      </c>
      <c r="L333" t="s">
        <v>87</v>
      </c>
      <c r="M333" t="s">
        <v>88</v>
      </c>
      <c r="N333" t="s">
        <v>89</v>
      </c>
      <c r="O333" t="s">
        <v>90</v>
      </c>
      <c r="P333" t="s">
        <v>90</v>
      </c>
      <c r="Q333" t="s">
        <v>91</v>
      </c>
      <c r="R333" t="s">
        <v>115</v>
      </c>
      <c r="S333">
        <v>7</v>
      </c>
      <c r="T333">
        <v>5</v>
      </c>
      <c r="U333">
        <v>2002</v>
      </c>
      <c r="V33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33">
        <v>2002</v>
      </c>
      <c r="X333" t="s">
        <v>93</v>
      </c>
      <c r="Y333" t="s">
        <v>94</v>
      </c>
      <c r="Z333" t="s">
        <v>95</v>
      </c>
      <c r="AA333" t="s">
        <v>95</v>
      </c>
      <c r="AB333" t="s">
        <v>96</v>
      </c>
      <c r="AC333">
        <v>99</v>
      </c>
      <c r="AD333" t="s">
        <v>97</v>
      </c>
      <c r="AE333" t="s">
        <v>98</v>
      </c>
      <c r="AF333" t="s">
        <v>99</v>
      </c>
      <c r="AG333" t="s">
        <v>97</v>
      </c>
      <c r="AH333" t="s">
        <v>98</v>
      </c>
      <c r="AI333" t="s">
        <v>121</v>
      </c>
      <c r="AJ333" t="s">
        <v>101</v>
      </c>
      <c r="AK333">
        <v>922</v>
      </c>
      <c r="AL333" t="s">
        <v>102</v>
      </c>
      <c r="AM333">
        <v>0</v>
      </c>
      <c r="AN333">
        <v>572</v>
      </c>
      <c r="AO333">
        <v>1494</v>
      </c>
      <c r="AP333" t="s">
        <v>103</v>
      </c>
      <c r="AQ333" t="s">
        <v>104</v>
      </c>
      <c r="AR333" t="s">
        <v>105</v>
      </c>
      <c r="AS333" t="s">
        <v>106</v>
      </c>
      <c r="AT333">
        <v>1494</v>
      </c>
      <c r="AU333">
        <v>0</v>
      </c>
      <c r="AV333">
        <v>0</v>
      </c>
      <c r="AW333">
        <f>ROUND(SUM(RawData[[#This Row],[TotalBsmtSF]],RawData[[#This Row],[1stFlrSF]],RawData[[#This Row],[2ndFlrSF]]),-2)</f>
        <v>3000</v>
      </c>
      <c r="AX333">
        <v>1494</v>
      </c>
      <c r="AY333">
        <v>1</v>
      </c>
      <c r="AZ333">
        <v>0</v>
      </c>
      <c r="BA333">
        <v>2</v>
      </c>
      <c r="BB333">
        <v>0</v>
      </c>
      <c r="BC333">
        <v>3</v>
      </c>
      <c r="BD333">
        <v>1</v>
      </c>
      <c r="BE333" t="s">
        <v>97</v>
      </c>
      <c r="BF333">
        <v>6</v>
      </c>
      <c r="BG333" t="s">
        <v>107</v>
      </c>
      <c r="BH333">
        <v>1</v>
      </c>
      <c r="BI333" t="s">
        <v>98</v>
      </c>
      <c r="BJ333" t="s">
        <v>108</v>
      </c>
      <c r="BK333">
        <v>2002</v>
      </c>
      <c r="BL333" t="s">
        <v>109</v>
      </c>
      <c r="BM333">
        <v>2</v>
      </c>
      <c r="BN333">
        <v>530</v>
      </c>
      <c r="BO333" t="s">
        <v>98</v>
      </c>
      <c r="BP333" t="s">
        <v>98</v>
      </c>
      <c r="BQ333" t="s">
        <v>105</v>
      </c>
      <c r="BR333">
        <v>192</v>
      </c>
      <c r="BS333">
        <v>36</v>
      </c>
      <c r="BT333">
        <v>0</v>
      </c>
      <c r="BU333">
        <v>0</v>
      </c>
      <c r="BV333">
        <v>0</v>
      </c>
      <c r="BW333">
        <v>0</v>
      </c>
      <c r="BX333" t="s">
        <v>83</v>
      </c>
      <c r="BY333" t="s">
        <v>83</v>
      </c>
      <c r="BZ333" t="s">
        <v>83</v>
      </c>
      <c r="CA333">
        <v>0</v>
      </c>
      <c r="CB333">
        <v>9</v>
      </c>
      <c r="CC333">
        <v>2008</v>
      </c>
      <c r="CD333" t="s">
        <v>110</v>
      </c>
      <c r="CE333" t="s">
        <v>111</v>
      </c>
      <c r="CF333" s="8">
        <v>221000</v>
      </c>
      <c r="CG333" s="8">
        <f>RawData[[#This Row],[SalePrice]]/RawData[[#This Row],[TotalSF Rounded]]</f>
        <v>73.666666666666671</v>
      </c>
      <c r="CH333" s="8">
        <f>ROUND(RawData[[#This Row],[$/sqft]],-1)</f>
        <v>70</v>
      </c>
    </row>
    <row r="334" spans="1:86" x14ac:dyDescent="0.2">
      <c r="A334">
        <v>1060</v>
      </c>
      <c r="B334">
        <v>50</v>
      </c>
      <c r="C334" t="s">
        <v>81</v>
      </c>
      <c r="D334" t="s">
        <v>83</v>
      </c>
      <c r="E334">
        <v>11275</v>
      </c>
      <c r="F334" s="19">
        <f>ROUND((RawData[[#This Row],[LotArea]]/43560), 2)</f>
        <v>0.26</v>
      </c>
      <c r="G334" t="s">
        <v>82</v>
      </c>
      <c r="H334" t="s">
        <v>83</v>
      </c>
      <c r="I334" t="s">
        <v>120</v>
      </c>
      <c r="J334" t="s">
        <v>199</v>
      </c>
      <c r="K334" t="s">
        <v>86</v>
      </c>
      <c r="L334" t="s">
        <v>122</v>
      </c>
      <c r="M334" t="s">
        <v>194</v>
      </c>
      <c r="N334" t="s">
        <v>123</v>
      </c>
      <c r="O334" t="s">
        <v>90</v>
      </c>
      <c r="P334" t="s">
        <v>90</v>
      </c>
      <c r="Q334" t="s">
        <v>91</v>
      </c>
      <c r="R334" t="s">
        <v>132</v>
      </c>
      <c r="S334">
        <v>6</v>
      </c>
      <c r="T334">
        <v>7</v>
      </c>
      <c r="U334">
        <v>1932</v>
      </c>
      <c r="V33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334">
        <v>1950</v>
      </c>
      <c r="X334" t="s">
        <v>93</v>
      </c>
      <c r="Y334" t="s">
        <v>94</v>
      </c>
      <c r="Z334" t="s">
        <v>116</v>
      </c>
      <c r="AA334" t="s">
        <v>116</v>
      </c>
      <c r="AB334" t="s">
        <v>96</v>
      </c>
      <c r="AC334">
        <v>480</v>
      </c>
      <c r="AD334" t="s">
        <v>98</v>
      </c>
      <c r="AE334" t="s">
        <v>98</v>
      </c>
      <c r="AF334" t="s">
        <v>118</v>
      </c>
      <c r="AG334" t="s">
        <v>98</v>
      </c>
      <c r="AH334" t="s">
        <v>98</v>
      </c>
      <c r="AI334" t="s">
        <v>121</v>
      </c>
      <c r="AJ334" t="s">
        <v>153</v>
      </c>
      <c r="AK334">
        <v>297</v>
      </c>
      <c r="AL334" t="s">
        <v>172</v>
      </c>
      <c r="AM334">
        <v>557</v>
      </c>
      <c r="AN334">
        <v>0</v>
      </c>
      <c r="AO334">
        <v>854</v>
      </c>
      <c r="AP334" t="s">
        <v>103</v>
      </c>
      <c r="AQ334" t="s">
        <v>98</v>
      </c>
      <c r="AR334" t="s">
        <v>105</v>
      </c>
      <c r="AS334" t="s">
        <v>106</v>
      </c>
      <c r="AT334">
        <v>1096</v>
      </c>
      <c r="AU334">
        <v>895</v>
      </c>
      <c r="AV334">
        <v>0</v>
      </c>
      <c r="AW334">
        <f>ROUND(SUM(RawData[[#This Row],[TotalBsmtSF]],RawData[[#This Row],[1stFlrSF]],RawData[[#This Row],[2ndFlrSF]]),-2)</f>
        <v>2800</v>
      </c>
      <c r="AX334">
        <v>1991</v>
      </c>
      <c r="AY334">
        <v>0</v>
      </c>
      <c r="AZ334">
        <v>0</v>
      </c>
      <c r="BA334">
        <v>1</v>
      </c>
      <c r="BB334">
        <v>1</v>
      </c>
      <c r="BC334">
        <v>3</v>
      </c>
      <c r="BD334">
        <v>1</v>
      </c>
      <c r="BE334" t="s">
        <v>98</v>
      </c>
      <c r="BF334">
        <v>7</v>
      </c>
      <c r="BG334" t="s">
        <v>107</v>
      </c>
      <c r="BH334">
        <v>1</v>
      </c>
      <c r="BI334" t="s">
        <v>97</v>
      </c>
      <c r="BJ334" t="s">
        <v>127</v>
      </c>
      <c r="BK334">
        <v>1977</v>
      </c>
      <c r="BL334" t="s">
        <v>102</v>
      </c>
      <c r="BM334">
        <v>2</v>
      </c>
      <c r="BN334">
        <v>432</v>
      </c>
      <c r="BO334" t="s">
        <v>98</v>
      </c>
      <c r="BP334" t="s">
        <v>147</v>
      </c>
      <c r="BQ334" t="s">
        <v>105</v>
      </c>
      <c r="BR334">
        <v>0</v>
      </c>
      <c r="BS334">
        <v>0</v>
      </c>
      <c r="BT334">
        <v>19</v>
      </c>
      <c r="BU334">
        <v>0</v>
      </c>
      <c r="BV334">
        <v>0</v>
      </c>
      <c r="BW334">
        <v>0</v>
      </c>
      <c r="BX334" t="s">
        <v>83</v>
      </c>
      <c r="BY334" t="s">
        <v>83</v>
      </c>
      <c r="BZ334" t="s">
        <v>83</v>
      </c>
      <c r="CA334">
        <v>0</v>
      </c>
      <c r="CB334">
        <v>3</v>
      </c>
      <c r="CC334">
        <v>2007</v>
      </c>
      <c r="CD334" t="s">
        <v>110</v>
      </c>
      <c r="CE334" t="s">
        <v>111</v>
      </c>
      <c r="CF334" s="8">
        <v>220000</v>
      </c>
      <c r="CG334" s="8">
        <f>RawData[[#This Row],[SalePrice]]/RawData[[#This Row],[TotalSF Rounded]]</f>
        <v>78.571428571428569</v>
      </c>
      <c r="CH334" s="8">
        <f>ROUND(RawData[[#This Row],[$/sqft]],-1)</f>
        <v>80</v>
      </c>
    </row>
    <row r="335" spans="1:86" x14ac:dyDescent="0.2">
      <c r="A335">
        <v>603</v>
      </c>
      <c r="B335">
        <v>60</v>
      </c>
      <c r="C335" t="s">
        <v>81</v>
      </c>
      <c r="D335">
        <v>80</v>
      </c>
      <c r="E335">
        <v>10041</v>
      </c>
      <c r="F335" s="19">
        <f>ROUND((RawData[[#This Row],[LotArea]]/43560), 2)</f>
        <v>0.23</v>
      </c>
      <c r="G335" t="s">
        <v>82</v>
      </c>
      <c r="H335" t="s">
        <v>83</v>
      </c>
      <c r="I335" t="s">
        <v>120</v>
      </c>
      <c r="J335" t="s">
        <v>85</v>
      </c>
      <c r="K335" t="s">
        <v>86</v>
      </c>
      <c r="L335" t="s">
        <v>87</v>
      </c>
      <c r="M335" t="s">
        <v>88</v>
      </c>
      <c r="N335" t="s">
        <v>170</v>
      </c>
      <c r="O335" t="s">
        <v>90</v>
      </c>
      <c r="P335" t="s">
        <v>90</v>
      </c>
      <c r="Q335" t="s">
        <v>91</v>
      </c>
      <c r="R335" t="s">
        <v>92</v>
      </c>
      <c r="S335">
        <v>8</v>
      </c>
      <c r="T335">
        <v>5</v>
      </c>
      <c r="U335">
        <v>1992</v>
      </c>
      <c r="V33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35">
        <v>1992</v>
      </c>
      <c r="X335" t="s">
        <v>93</v>
      </c>
      <c r="Y335" t="s">
        <v>94</v>
      </c>
      <c r="Z335" t="s">
        <v>140</v>
      </c>
      <c r="AA335" t="s">
        <v>140</v>
      </c>
      <c r="AB335" t="s">
        <v>117</v>
      </c>
      <c r="AC335">
        <v>0</v>
      </c>
      <c r="AD335" t="s">
        <v>97</v>
      </c>
      <c r="AE335" t="s">
        <v>98</v>
      </c>
      <c r="AF335" t="s">
        <v>99</v>
      </c>
      <c r="AG335" t="s">
        <v>97</v>
      </c>
      <c r="AH335" t="s">
        <v>98</v>
      </c>
      <c r="AI335" t="s">
        <v>121</v>
      </c>
      <c r="AJ335" t="s">
        <v>101</v>
      </c>
      <c r="AK335">
        <v>789</v>
      </c>
      <c r="AL335" t="s">
        <v>102</v>
      </c>
      <c r="AM335">
        <v>0</v>
      </c>
      <c r="AN335">
        <v>119</v>
      </c>
      <c r="AO335">
        <v>908</v>
      </c>
      <c r="AP335" t="s">
        <v>103</v>
      </c>
      <c r="AQ335" t="s">
        <v>104</v>
      </c>
      <c r="AR335" t="s">
        <v>105</v>
      </c>
      <c r="AS335" t="s">
        <v>106</v>
      </c>
      <c r="AT335">
        <v>927</v>
      </c>
      <c r="AU335">
        <v>988</v>
      </c>
      <c r="AV335">
        <v>0</v>
      </c>
      <c r="AW335">
        <f>ROUND(SUM(RawData[[#This Row],[TotalBsmtSF]],RawData[[#This Row],[1stFlrSF]],RawData[[#This Row],[2ndFlrSF]]),-2)</f>
        <v>2800</v>
      </c>
      <c r="AX335">
        <v>1915</v>
      </c>
      <c r="AY335">
        <v>1</v>
      </c>
      <c r="AZ335">
        <v>0</v>
      </c>
      <c r="BA335">
        <v>2</v>
      </c>
      <c r="BB335">
        <v>1</v>
      </c>
      <c r="BC335">
        <v>3</v>
      </c>
      <c r="BD335">
        <v>1</v>
      </c>
      <c r="BE335" t="s">
        <v>97</v>
      </c>
      <c r="BF335">
        <v>8</v>
      </c>
      <c r="BG335" t="s">
        <v>107</v>
      </c>
      <c r="BH335">
        <v>1</v>
      </c>
      <c r="BI335" t="s">
        <v>98</v>
      </c>
      <c r="BJ335" t="s">
        <v>108</v>
      </c>
      <c r="BK335">
        <v>1992</v>
      </c>
      <c r="BL335" t="s">
        <v>157</v>
      </c>
      <c r="BM335">
        <v>2</v>
      </c>
      <c r="BN335">
        <v>506</v>
      </c>
      <c r="BO335" t="s">
        <v>98</v>
      </c>
      <c r="BP335" t="s">
        <v>98</v>
      </c>
      <c r="BQ335" t="s">
        <v>105</v>
      </c>
      <c r="BR335">
        <v>120</v>
      </c>
      <c r="BS335">
        <v>150</v>
      </c>
      <c r="BT335">
        <v>0</v>
      </c>
      <c r="BU335">
        <v>0</v>
      </c>
      <c r="BV335">
        <v>0</v>
      </c>
      <c r="BW335">
        <v>0</v>
      </c>
      <c r="BX335" t="s">
        <v>83</v>
      </c>
      <c r="BY335" t="s">
        <v>83</v>
      </c>
      <c r="BZ335" t="s">
        <v>83</v>
      </c>
      <c r="CA335">
        <v>0</v>
      </c>
      <c r="CB335">
        <v>2</v>
      </c>
      <c r="CC335">
        <v>2006</v>
      </c>
      <c r="CD335" t="s">
        <v>110</v>
      </c>
      <c r="CE335" t="s">
        <v>128</v>
      </c>
      <c r="CF335" s="8">
        <v>220000</v>
      </c>
      <c r="CG335" s="8">
        <f>RawData[[#This Row],[SalePrice]]/RawData[[#This Row],[TotalSF Rounded]]</f>
        <v>78.571428571428569</v>
      </c>
      <c r="CH335" s="8">
        <f>ROUND(RawData[[#This Row],[$/sqft]],-1)</f>
        <v>80</v>
      </c>
    </row>
    <row r="336" spans="1:86" x14ac:dyDescent="0.2">
      <c r="A336">
        <v>134</v>
      </c>
      <c r="B336">
        <v>20</v>
      </c>
      <c r="C336" t="s">
        <v>81</v>
      </c>
      <c r="D336" t="s">
        <v>83</v>
      </c>
      <c r="E336">
        <v>6853</v>
      </c>
      <c r="F336" s="19">
        <f>ROUND((RawData[[#This Row],[LotArea]]/43560), 2)</f>
        <v>0.16</v>
      </c>
      <c r="G336" t="s">
        <v>82</v>
      </c>
      <c r="H336" t="s">
        <v>83</v>
      </c>
      <c r="I336" t="s">
        <v>120</v>
      </c>
      <c r="J336" t="s">
        <v>85</v>
      </c>
      <c r="K336" t="s">
        <v>86</v>
      </c>
      <c r="L336" t="s">
        <v>87</v>
      </c>
      <c r="M336" t="s">
        <v>88</v>
      </c>
      <c r="N336" t="s">
        <v>189</v>
      </c>
      <c r="O336" t="s">
        <v>90</v>
      </c>
      <c r="P336" t="s">
        <v>90</v>
      </c>
      <c r="Q336" t="s">
        <v>91</v>
      </c>
      <c r="R336" t="s">
        <v>115</v>
      </c>
      <c r="S336">
        <v>8</v>
      </c>
      <c r="T336">
        <v>5</v>
      </c>
      <c r="U336">
        <v>2001</v>
      </c>
      <c r="V33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36">
        <v>2002</v>
      </c>
      <c r="X336" t="s">
        <v>93</v>
      </c>
      <c r="Y336" t="s">
        <v>94</v>
      </c>
      <c r="Z336" t="s">
        <v>95</v>
      </c>
      <c r="AA336" t="s">
        <v>95</v>
      </c>
      <c r="AB336" t="s">
        <v>96</v>
      </c>
      <c r="AC336">
        <v>136</v>
      </c>
      <c r="AD336" t="s">
        <v>97</v>
      </c>
      <c r="AE336" t="s">
        <v>98</v>
      </c>
      <c r="AF336" t="s">
        <v>99</v>
      </c>
      <c r="AG336" t="s">
        <v>104</v>
      </c>
      <c r="AH336" t="s">
        <v>98</v>
      </c>
      <c r="AI336" t="s">
        <v>100</v>
      </c>
      <c r="AJ336" t="s">
        <v>101</v>
      </c>
      <c r="AK336">
        <v>1005</v>
      </c>
      <c r="AL336" t="s">
        <v>102</v>
      </c>
      <c r="AM336">
        <v>0</v>
      </c>
      <c r="AN336">
        <v>262</v>
      </c>
      <c r="AO336">
        <v>1267</v>
      </c>
      <c r="AP336" t="s">
        <v>103</v>
      </c>
      <c r="AQ336" t="s">
        <v>104</v>
      </c>
      <c r="AR336" t="s">
        <v>105</v>
      </c>
      <c r="AS336" t="s">
        <v>106</v>
      </c>
      <c r="AT336">
        <v>1296</v>
      </c>
      <c r="AU336">
        <v>0</v>
      </c>
      <c r="AV336">
        <v>0</v>
      </c>
      <c r="AW336">
        <f>ROUND(SUM(RawData[[#This Row],[TotalBsmtSF]],RawData[[#This Row],[1stFlrSF]],RawData[[#This Row],[2ndFlrSF]]),-2)</f>
        <v>2600</v>
      </c>
      <c r="AX336">
        <v>1296</v>
      </c>
      <c r="AY336">
        <v>1</v>
      </c>
      <c r="AZ336">
        <v>0</v>
      </c>
      <c r="BA336">
        <v>2</v>
      </c>
      <c r="BB336">
        <v>0</v>
      </c>
      <c r="BC336">
        <v>2</v>
      </c>
      <c r="BD336">
        <v>1</v>
      </c>
      <c r="BE336" t="s">
        <v>97</v>
      </c>
      <c r="BF336">
        <v>6</v>
      </c>
      <c r="BG336" t="s">
        <v>107</v>
      </c>
      <c r="BH336">
        <v>0</v>
      </c>
      <c r="BI336" t="s">
        <v>83</v>
      </c>
      <c r="BJ336" t="s">
        <v>108</v>
      </c>
      <c r="BK336">
        <v>2001</v>
      </c>
      <c r="BL336" t="s">
        <v>157</v>
      </c>
      <c r="BM336">
        <v>2</v>
      </c>
      <c r="BN336">
        <v>471</v>
      </c>
      <c r="BO336" t="s">
        <v>98</v>
      </c>
      <c r="BP336" t="s">
        <v>98</v>
      </c>
      <c r="BQ336" t="s">
        <v>105</v>
      </c>
      <c r="BR336">
        <v>192</v>
      </c>
      <c r="BS336">
        <v>25</v>
      </c>
      <c r="BT336">
        <v>0</v>
      </c>
      <c r="BU336">
        <v>0</v>
      </c>
      <c r="BV336">
        <v>0</v>
      </c>
      <c r="BW336">
        <v>0</v>
      </c>
      <c r="BX336" t="s">
        <v>83</v>
      </c>
      <c r="BY336" t="s">
        <v>83</v>
      </c>
      <c r="BZ336" t="s">
        <v>83</v>
      </c>
      <c r="CA336">
        <v>0</v>
      </c>
      <c r="CB336">
        <v>6</v>
      </c>
      <c r="CC336">
        <v>2009</v>
      </c>
      <c r="CD336" t="s">
        <v>110</v>
      </c>
      <c r="CE336" t="s">
        <v>111</v>
      </c>
      <c r="CF336" s="8">
        <v>220000</v>
      </c>
      <c r="CG336" s="8">
        <f>RawData[[#This Row],[SalePrice]]/RawData[[#This Row],[TotalSF Rounded]]</f>
        <v>84.615384615384613</v>
      </c>
      <c r="CH336" s="8">
        <f>ROUND(RawData[[#This Row],[$/sqft]],-1)</f>
        <v>80</v>
      </c>
    </row>
    <row r="337" spans="1:86" x14ac:dyDescent="0.2">
      <c r="A337">
        <v>163</v>
      </c>
      <c r="B337">
        <v>20</v>
      </c>
      <c r="C337" t="s">
        <v>81</v>
      </c>
      <c r="D337">
        <v>95</v>
      </c>
      <c r="E337">
        <v>12182</v>
      </c>
      <c r="F337" s="19">
        <f>ROUND((RawData[[#This Row],[LotArea]]/43560), 2)</f>
        <v>0.28000000000000003</v>
      </c>
      <c r="G337" t="s">
        <v>82</v>
      </c>
      <c r="H337" t="s">
        <v>83</v>
      </c>
      <c r="I337" t="s">
        <v>84</v>
      </c>
      <c r="J337" t="s">
        <v>85</v>
      </c>
      <c r="K337" t="s">
        <v>86</v>
      </c>
      <c r="L337" t="s">
        <v>122</v>
      </c>
      <c r="M337" t="s">
        <v>88</v>
      </c>
      <c r="N337" t="s">
        <v>154</v>
      </c>
      <c r="O337" t="s">
        <v>90</v>
      </c>
      <c r="P337" t="s">
        <v>90</v>
      </c>
      <c r="Q337" t="s">
        <v>91</v>
      </c>
      <c r="R337" t="s">
        <v>115</v>
      </c>
      <c r="S337">
        <v>7</v>
      </c>
      <c r="T337">
        <v>5</v>
      </c>
      <c r="U337">
        <v>2005</v>
      </c>
      <c r="V33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37">
        <v>2005</v>
      </c>
      <c r="X337" t="s">
        <v>93</v>
      </c>
      <c r="Y337" t="s">
        <v>94</v>
      </c>
      <c r="Z337" t="s">
        <v>95</v>
      </c>
      <c r="AA337" t="s">
        <v>95</v>
      </c>
      <c r="AB337" t="s">
        <v>96</v>
      </c>
      <c r="AC337">
        <v>226</v>
      </c>
      <c r="AD337" t="s">
        <v>97</v>
      </c>
      <c r="AE337" t="s">
        <v>98</v>
      </c>
      <c r="AF337" t="s">
        <v>99</v>
      </c>
      <c r="AG337" t="s">
        <v>97</v>
      </c>
      <c r="AH337" t="s">
        <v>98</v>
      </c>
      <c r="AI337" t="s">
        <v>121</v>
      </c>
      <c r="AJ337" t="s">
        <v>141</v>
      </c>
      <c r="AK337">
        <v>1201</v>
      </c>
      <c r="AL337" t="s">
        <v>102</v>
      </c>
      <c r="AM337">
        <v>0</v>
      </c>
      <c r="AN337">
        <v>340</v>
      </c>
      <c r="AO337">
        <v>1541</v>
      </c>
      <c r="AP337" t="s">
        <v>103</v>
      </c>
      <c r="AQ337" t="s">
        <v>104</v>
      </c>
      <c r="AR337" t="s">
        <v>105</v>
      </c>
      <c r="AS337" t="s">
        <v>106</v>
      </c>
      <c r="AT337">
        <v>1541</v>
      </c>
      <c r="AU337">
        <v>0</v>
      </c>
      <c r="AV337">
        <v>0</v>
      </c>
      <c r="AW337">
        <f>ROUND(SUM(RawData[[#This Row],[TotalBsmtSF]],RawData[[#This Row],[1stFlrSF]],RawData[[#This Row],[2ndFlrSF]]),-2)</f>
        <v>3100</v>
      </c>
      <c r="AX337">
        <v>1541</v>
      </c>
      <c r="AY337">
        <v>0</v>
      </c>
      <c r="AZ337">
        <v>0</v>
      </c>
      <c r="BA337">
        <v>2</v>
      </c>
      <c r="BB337">
        <v>0</v>
      </c>
      <c r="BC337">
        <v>3</v>
      </c>
      <c r="BD337">
        <v>1</v>
      </c>
      <c r="BE337" t="s">
        <v>97</v>
      </c>
      <c r="BF337">
        <v>7</v>
      </c>
      <c r="BG337" t="s">
        <v>107</v>
      </c>
      <c r="BH337">
        <v>1</v>
      </c>
      <c r="BI337" t="s">
        <v>97</v>
      </c>
      <c r="BJ337" t="s">
        <v>108</v>
      </c>
      <c r="BK337">
        <v>2005</v>
      </c>
      <c r="BL337" t="s">
        <v>109</v>
      </c>
      <c r="BM337">
        <v>2</v>
      </c>
      <c r="BN337">
        <v>532</v>
      </c>
      <c r="BO337" t="s">
        <v>98</v>
      </c>
      <c r="BP337" t="s">
        <v>98</v>
      </c>
      <c r="BQ337" t="s">
        <v>105</v>
      </c>
      <c r="BR337">
        <v>0</v>
      </c>
      <c r="BS337">
        <v>70</v>
      </c>
      <c r="BT337">
        <v>0</v>
      </c>
      <c r="BU337">
        <v>0</v>
      </c>
      <c r="BV337">
        <v>0</v>
      </c>
      <c r="BW337">
        <v>0</v>
      </c>
      <c r="BX337" t="s">
        <v>83</v>
      </c>
      <c r="BY337" t="s">
        <v>83</v>
      </c>
      <c r="BZ337" t="s">
        <v>83</v>
      </c>
      <c r="CA337">
        <v>0</v>
      </c>
      <c r="CB337">
        <v>5</v>
      </c>
      <c r="CC337">
        <v>2010</v>
      </c>
      <c r="CD337" t="s">
        <v>158</v>
      </c>
      <c r="CE337" t="s">
        <v>159</v>
      </c>
      <c r="CF337" s="8">
        <v>220000</v>
      </c>
      <c r="CG337" s="8">
        <f>RawData[[#This Row],[SalePrice]]/RawData[[#This Row],[TotalSF Rounded]]</f>
        <v>70.967741935483872</v>
      </c>
      <c r="CH337" s="8">
        <f>ROUND(RawData[[#This Row],[$/sqft]],-1)</f>
        <v>70</v>
      </c>
    </row>
    <row r="338" spans="1:86" x14ac:dyDescent="0.2">
      <c r="A338">
        <v>258</v>
      </c>
      <c r="B338">
        <v>20</v>
      </c>
      <c r="C338" t="s">
        <v>81</v>
      </c>
      <c r="D338">
        <v>68</v>
      </c>
      <c r="E338">
        <v>8814</v>
      </c>
      <c r="F338" s="19">
        <f>ROUND((RawData[[#This Row],[LotArea]]/43560), 2)</f>
        <v>0.2</v>
      </c>
      <c r="G338" t="s">
        <v>82</v>
      </c>
      <c r="H338" t="s">
        <v>83</v>
      </c>
      <c r="I338" t="s">
        <v>84</v>
      </c>
      <c r="J338" t="s">
        <v>85</v>
      </c>
      <c r="K338" t="s">
        <v>86</v>
      </c>
      <c r="L338" t="s">
        <v>87</v>
      </c>
      <c r="M338" t="s">
        <v>88</v>
      </c>
      <c r="N338" t="s">
        <v>89</v>
      </c>
      <c r="O338" t="s">
        <v>90</v>
      </c>
      <c r="P338" t="s">
        <v>90</v>
      </c>
      <c r="Q338" t="s">
        <v>91</v>
      </c>
      <c r="R338" t="s">
        <v>115</v>
      </c>
      <c r="S338">
        <v>7</v>
      </c>
      <c r="T338">
        <v>5</v>
      </c>
      <c r="U338">
        <v>2006</v>
      </c>
      <c r="V33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38">
        <v>2006</v>
      </c>
      <c r="X338" t="s">
        <v>93</v>
      </c>
      <c r="Y338" t="s">
        <v>94</v>
      </c>
      <c r="Z338" t="s">
        <v>95</v>
      </c>
      <c r="AA338" t="s">
        <v>95</v>
      </c>
      <c r="AB338" t="s">
        <v>137</v>
      </c>
      <c r="AC338">
        <v>180</v>
      </c>
      <c r="AD338" t="s">
        <v>97</v>
      </c>
      <c r="AE338" t="s">
        <v>98</v>
      </c>
      <c r="AF338" t="s">
        <v>99</v>
      </c>
      <c r="AG338" t="s">
        <v>97</v>
      </c>
      <c r="AH338" t="s">
        <v>98</v>
      </c>
      <c r="AI338" t="s">
        <v>100</v>
      </c>
      <c r="AJ338" t="s">
        <v>101</v>
      </c>
      <c r="AK338">
        <v>1334</v>
      </c>
      <c r="AL338" t="s">
        <v>102</v>
      </c>
      <c r="AM338">
        <v>0</v>
      </c>
      <c r="AN338">
        <v>270</v>
      </c>
      <c r="AO338">
        <v>1604</v>
      </c>
      <c r="AP338" t="s">
        <v>103</v>
      </c>
      <c r="AQ338" t="s">
        <v>104</v>
      </c>
      <c r="AR338" t="s">
        <v>105</v>
      </c>
      <c r="AS338" t="s">
        <v>106</v>
      </c>
      <c r="AT338">
        <v>1604</v>
      </c>
      <c r="AU338">
        <v>0</v>
      </c>
      <c r="AV338">
        <v>0</v>
      </c>
      <c r="AW338">
        <f>ROUND(SUM(RawData[[#This Row],[TotalBsmtSF]],RawData[[#This Row],[1stFlrSF]],RawData[[#This Row],[2ndFlrSF]]),-2)</f>
        <v>3200</v>
      </c>
      <c r="AX338">
        <v>1604</v>
      </c>
      <c r="AY338">
        <v>1</v>
      </c>
      <c r="AZ338">
        <v>0</v>
      </c>
      <c r="BA338">
        <v>2</v>
      </c>
      <c r="BB338">
        <v>1</v>
      </c>
      <c r="BC338">
        <v>3</v>
      </c>
      <c r="BD338">
        <v>1</v>
      </c>
      <c r="BE338" t="s">
        <v>97</v>
      </c>
      <c r="BF338">
        <v>8</v>
      </c>
      <c r="BG338" t="s">
        <v>107</v>
      </c>
      <c r="BH338">
        <v>1</v>
      </c>
      <c r="BI338" t="s">
        <v>97</v>
      </c>
      <c r="BJ338" t="s">
        <v>108</v>
      </c>
      <c r="BK338">
        <v>2006</v>
      </c>
      <c r="BL338" t="s">
        <v>109</v>
      </c>
      <c r="BM338">
        <v>2</v>
      </c>
      <c r="BN338">
        <v>660</v>
      </c>
      <c r="BO338" t="s">
        <v>98</v>
      </c>
      <c r="BP338" t="s">
        <v>98</v>
      </c>
      <c r="BQ338" t="s">
        <v>105</v>
      </c>
      <c r="BR338">
        <v>123</v>
      </c>
      <c r="BS338">
        <v>110</v>
      </c>
      <c r="BT338">
        <v>0</v>
      </c>
      <c r="BU338">
        <v>0</v>
      </c>
      <c r="BV338">
        <v>0</v>
      </c>
      <c r="BW338">
        <v>0</v>
      </c>
      <c r="BX338" t="s">
        <v>83</v>
      </c>
      <c r="BY338" t="s">
        <v>83</v>
      </c>
      <c r="BZ338" t="s">
        <v>83</v>
      </c>
      <c r="CA338">
        <v>0</v>
      </c>
      <c r="CB338">
        <v>3</v>
      </c>
      <c r="CC338">
        <v>2009</v>
      </c>
      <c r="CD338" t="s">
        <v>110</v>
      </c>
      <c r="CE338" t="s">
        <v>128</v>
      </c>
      <c r="CF338" s="8">
        <v>220000</v>
      </c>
      <c r="CG338" s="8">
        <f>RawData[[#This Row],[SalePrice]]/RawData[[#This Row],[TotalSF Rounded]]</f>
        <v>68.75</v>
      </c>
      <c r="CH338" s="8">
        <f>ROUND(RawData[[#This Row],[$/sqft]],-1)</f>
        <v>70</v>
      </c>
    </row>
    <row r="339" spans="1:86" x14ac:dyDescent="0.2">
      <c r="A339">
        <v>1076</v>
      </c>
      <c r="B339">
        <v>70</v>
      </c>
      <c r="C339" t="s">
        <v>81</v>
      </c>
      <c r="D339">
        <v>75</v>
      </c>
      <c r="E339">
        <v>13125</v>
      </c>
      <c r="F339" s="19">
        <f>ROUND((RawData[[#This Row],[LotArea]]/43560), 2)</f>
        <v>0.3</v>
      </c>
      <c r="G339" t="s">
        <v>82</v>
      </c>
      <c r="H339" t="s">
        <v>83</v>
      </c>
      <c r="I339" t="s">
        <v>84</v>
      </c>
      <c r="J339" t="s">
        <v>85</v>
      </c>
      <c r="K339" t="s">
        <v>86</v>
      </c>
      <c r="L339" t="s">
        <v>87</v>
      </c>
      <c r="M339" t="s">
        <v>88</v>
      </c>
      <c r="N339" t="s">
        <v>123</v>
      </c>
      <c r="O339" t="s">
        <v>90</v>
      </c>
      <c r="P339" t="s">
        <v>90</v>
      </c>
      <c r="Q339" t="s">
        <v>91</v>
      </c>
      <c r="R339" t="s">
        <v>92</v>
      </c>
      <c r="S339">
        <v>7</v>
      </c>
      <c r="T339">
        <v>6</v>
      </c>
      <c r="U339">
        <v>1940</v>
      </c>
      <c r="V33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339">
        <v>1984</v>
      </c>
      <c r="X339" t="s">
        <v>93</v>
      </c>
      <c r="Y339" t="s">
        <v>94</v>
      </c>
      <c r="Z339" t="s">
        <v>124</v>
      </c>
      <c r="AA339" t="s">
        <v>124</v>
      </c>
      <c r="AB339" t="s">
        <v>117</v>
      </c>
      <c r="AC339">
        <v>0</v>
      </c>
      <c r="AD339" t="s">
        <v>98</v>
      </c>
      <c r="AE339" t="s">
        <v>98</v>
      </c>
      <c r="AF339" t="s">
        <v>118</v>
      </c>
      <c r="AG339" t="s">
        <v>98</v>
      </c>
      <c r="AH339" t="s">
        <v>98</v>
      </c>
      <c r="AI339" t="s">
        <v>100</v>
      </c>
      <c r="AJ339" t="s">
        <v>141</v>
      </c>
      <c r="AK339">
        <v>410</v>
      </c>
      <c r="AL339" t="s">
        <v>102</v>
      </c>
      <c r="AM339">
        <v>0</v>
      </c>
      <c r="AN339">
        <v>390</v>
      </c>
      <c r="AO339">
        <v>800</v>
      </c>
      <c r="AP339" t="s">
        <v>103</v>
      </c>
      <c r="AQ339" t="s">
        <v>98</v>
      </c>
      <c r="AR339" t="s">
        <v>105</v>
      </c>
      <c r="AS339" t="s">
        <v>106</v>
      </c>
      <c r="AT339">
        <v>960</v>
      </c>
      <c r="AU339">
        <v>780</v>
      </c>
      <c r="AV339">
        <v>0</v>
      </c>
      <c r="AW339">
        <f>ROUND(SUM(RawData[[#This Row],[TotalBsmtSF]],RawData[[#This Row],[1stFlrSF]],RawData[[#This Row],[2ndFlrSF]]),-2)</f>
        <v>2500</v>
      </c>
      <c r="AX339">
        <v>1740</v>
      </c>
      <c r="AY339">
        <v>0</v>
      </c>
      <c r="AZ339">
        <v>0</v>
      </c>
      <c r="BA339">
        <v>1</v>
      </c>
      <c r="BB339">
        <v>1</v>
      </c>
      <c r="BC339">
        <v>3</v>
      </c>
      <c r="BD339">
        <v>1</v>
      </c>
      <c r="BE339" t="s">
        <v>98</v>
      </c>
      <c r="BF339">
        <v>6</v>
      </c>
      <c r="BG339" t="s">
        <v>107</v>
      </c>
      <c r="BH339">
        <v>2</v>
      </c>
      <c r="BI339" t="s">
        <v>97</v>
      </c>
      <c r="BJ339" t="s">
        <v>108</v>
      </c>
      <c r="BK339">
        <v>1940</v>
      </c>
      <c r="BL339" t="s">
        <v>102</v>
      </c>
      <c r="BM339">
        <v>1</v>
      </c>
      <c r="BN339">
        <v>240</v>
      </c>
      <c r="BO339" t="s">
        <v>98</v>
      </c>
      <c r="BP339" t="s">
        <v>98</v>
      </c>
      <c r="BQ339" t="s">
        <v>105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 t="s">
        <v>83</v>
      </c>
      <c r="BY339" t="s">
        <v>83</v>
      </c>
      <c r="BZ339" t="s">
        <v>83</v>
      </c>
      <c r="CA339">
        <v>0</v>
      </c>
      <c r="CB339">
        <v>7</v>
      </c>
      <c r="CC339">
        <v>2007</v>
      </c>
      <c r="CD339" t="s">
        <v>230</v>
      </c>
      <c r="CE339" t="s">
        <v>111</v>
      </c>
      <c r="CF339" s="8">
        <v>219500</v>
      </c>
      <c r="CG339" s="8">
        <f>RawData[[#This Row],[SalePrice]]/RawData[[#This Row],[TotalSF Rounded]]</f>
        <v>87.8</v>
      </c>
      <c r="CH339" s="8">
        <f>ROUND(RawData[[#This Row],[$/sqft]],-1)</f>
        <v>90</v>
      </c>
    </row>
    <row r="340" spans="1:86" x14ac:dyDescent="0.2">
      <c r="A340">
        <v>65</v>
      </c>
      <c r="B340">
        <v>60</v>
      </c>
      <c r="C340" t="s">
        <v>81</v>
      </c>
      <c r="D340" t="s">
        <v>83</v>
      </c>
      <c r="E340">
        <v>9375</v>
      </c>
      <c r="F340" s="19">
        <f>ROUND((RawData[[#This Row],[LotArea]]/43560), 2)</f>
        <v>0.22</v>
      </c>
      <c r="G340" t="s">
        <v>82</v>
      </c>
      <c r="H340" t="s">
        <v>83</v>
      </c>
      <c r="I340" t="s">
        <v>84</v>
      </c>
      <c r="J340" t="s">
        <v>85</v>
      </c>
      <c r="K340" t="s">
        <v>86</v>
      </c>
      <c r="L340" t="s">
        <v>87</v>
      </c>
      <c r="M340" t="s">
        <v>88</v>
      </c>
      <c r="N340" t="s">
        <v>89</v>
      </c>
      <c r="O340" t="s">
        <v>90</v>
      </c>
      <c r="P340" t="s">
        <v>90</v>
      </c>
      <c r="Q340" t="s">
        <v>91</v>
      </c>
      <c r="R340" t="s">
        <v>92</v>
      </c>
      <c r="S340">
        <v>7</v>
      </c>
      <c r="T340">
        <v>5</v>
      </c>
      <c r="U340">
        <v>1997</v>
      </c>
      <c r="V34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40">
        <v>1998</v>
      </c>
      <c r="X340" t="s">
        <v>93</v>
      </c>
      <c r="Y340" t="s">
        <v>94</v>
      </c>
      <c r="Z340" t="s">
        <v>95</v>
      </c>
      <c r="AA340" t="s">
        <v>95</v>
      </c>
      <c r="AB340" t="s">
        <v>96</v>
      </c>
      <c r="AC340">
        <v>573</v>
      </c>
      <c r="AD340" t="s">
        <v>98</v>
      </c>
      <c r="AE340" t="s">
        <v>98</v>
      </c>
      <c r="AF340" t="s">
        <v>99</v>
      </c>
      <c r="AG340" t="s">
        <v>97</v>
      </c>
      <c r="AH340" t="s">
        <v>98</v>
      </c>
      <c r="AI340" t="s">
        <v>100</v>
      </c>
      <c r="AJ340" t="s">
        <v>101</v>
      </c>
      <c r="AK340">
        <v>739</v>
      </c>
      <c r="AL340" t="s">
        <v>102</v>
      </c>
      <c r="AM340">
        <v>0</v>
      </c>
      <c r="AN340">
        <v>318</v>
      </c>
      <c r="AO340">
        <v>1057</v>
      </c>
      <c r="AP340" t="s">
        <v>103</v>
      </c>
      <c r="AQ340" t="s">
        <v>104</v>
      </c>
      <c r="AR340" t="s">
        <v>105</v>
      </c>
      <c r="AS340" t="s">
        <v>106</v>
      </c>
      <c r="AT340">
        <v>1057</v>
      </c>
      <c r="AU340">
        <v>977</v>
      </c>
      <c r="AV340">
        <v>0</v>
      </c>
      <c r="AW340">
        <f>ROUND(SUM(RawData[[#This Row],[TotalBsmtSF]],RawData[[#This Row],[1stFlrSF]],RawData[[#This Row],[2ndFlrSF]]),-2)</f>
        <v>3100</v>
      </c>
      <c r="AX340">
        <v>2034</v>
      </c>
      <c r="AY340">
        <v>1</v>
      </c>
      <c r="AZ340">
        <v>0</v>
      </c>
      <c r="BA340">
        <v>2</v>
      </c>
      <c r="BB340">
        <v>1</v>
      </c>
      <c r="BC340">
        <v>3</v>
      </c>
      <c r="BD340">
        <v>1</v>
      </c>
      <c r="BE340" t="s">
        <v>97</v>
      </c>
      <c r="BF340">
        <v>8</v>
      </c>
      <c r="BG340" t="s">
        <v>107</v>
      </c>
      <c r="BH340">
        <v>0</v>
      </c>
      <c r="BI340" t="s">
        <v>83</v>
      </c>
      <c r="BJ340" t="s">
        <v>108</v>
      </c>
      <c r="BK340">
        <v>1998</v>
      </c>
      <c r="BL340" t="s">
        <v>109</v>
      </c>
      <c r="BM340">
        <v>2</v>
      </c>
      <c r="BN340">
        <v>645</v>
      </c>
      <c r="BO340" t="s">
        <v>98</v>
      </c>
      <c r="BP340" t="s">
        <v>98</v>
      </c>
      <c r="BQ340" t="s">
        <v>105</v>
      </c>
      <c r="BR340">
        <v>576</v>
      </c>
      <c r="BS340">
        <v>36</v>
      </c>
      <c r="BT340">
        <v>0</v>
      </c>
      <c r="BU340">
        <v>0</v>
      </c>
      <c r="BV340">
        <v>0</v>
      </c>
      <c r="BW340">
        <v>0</v>
      </c>
      <c r="BX340" t="s">
        <v>83</v>
      </c>
      <c r="BY340" t="s">
        <v>165</v>
      </c>
      <c r="BZ340" t="s">
        <v>83</v>
      </c>
      <c r="CA340">
        <v>0</v>
      </c>
      <c r="CB340">
        <v>2</v>
      </c>
      <c r="CC340">
        <v>2009</v>
      </c>
      <c r="CD340" t="s">
        <v>110</v>
      </c>
      <c r="CE340" t="s">
        <v>111</v>
      </c>
      <c r="CF340" s="8">
        <v>219500</v>
      </c>
      <c r="CG340" s="8">
        <f>RawData[[#This Row],[SalePrice]]/RawData[[#This Row],[TotalSF Rounded]]</f>
        <v>70.806451612903231</v>
      </c>
      <c r="CH340" s="8">
        <f>ROUND(RawData[[#This Row],[$/sqft]],-1)</f>
        <v>70</v>
      </c>
    </row>
    <row r="341" spans="1:86" x14ac:dyDescent="0.2">
      <c r="A341">
        <v>375</v>
      </c>
      <c r="B341">
        <v>60</v>
      </c>
      <c r="C341" t="s">
        <v>81</v>
      </c>
      <c r="D341">
        <v>65</v>
      </c>
      <c r="E341">
        <v>8200</v>
      </c>
      <c r="F341" s="19">
        <f>ROUND((RawData[[#This Row],[LotArea]]/43560), 2)</f>
        <v>0.19</v>
      </c>
      <c r="G341" t="s">
        <v>82</v>
      </c>
      <c r="H341" t="s">
        <v>83</v>
      </c>
      <c r="I341" t="s">
        <v>84</v>
      </c>
      <c r="J341" t="s">
        <v>85</v>
      </c>
      <c r="K341" t="s">
        <v>86</v>
      </c>
      <c r="L341" t="s">
        <v>87</v>
      </c>
      <c r="M341" t="s">
        <v>88</v>
      </c>
      <c r="N341" t="s">
        <v>89</v>
      </c>
      <c r="O341" t="s">
        <v>90</v>
      </c>
      <c r="P341" t="s">
        <v>90</v>
      </c>
      <c r="Q341" t="s">
        <v>91</v>
      </c>
      <c r="R341" t="s">
        <v>92</v>
      </c>
      <c r="S341">
        <v>7</v>
      </c>
      <c r="T341">
        <v>5</v>
      </c>
      <c r="U341">
        <v>2003</v>
      </c>
      <c r="V34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41">
        <v>2004</v>
      </c>
      <c r="X341" t="s">
        <v>93</v>
      </c>
      <c r="Y341" t="s">
        <v>94</v>
      </c>
      <c r="Z341" t="s">
        <v>95</v>
      </c>
      <c r="AA341" t="s">
        <v>95</v>
      </c>
      <c r="AB341" t="s">
        <v>117</v>
      </c>
      <c r="AC341">
        <v>0</v>
      </c>
      <c r="AD341" t="s">
        <v>97</v>
      </c>
      <c r="AE341" t="s">
        <v>98</v>
      </c>
      <c r="AF341" t="s">
        <v>99</v>
      </c>
      <c r="AG341" t="s">
        <v>97</v>
      </c>
      <c r="AH341" t="s">
        <v>98</v>
      </c>
      <c r="AI341" t="s">
        <v>100</v>
      </c>
      <c r="AJ341" t="s">
        <v>102</v>
      </c>
      <c r="AK341">
        <v>0</v>
      </c>
      <c r="AL341" t="s">
        <v>102</v>
      </c>
      <c r="AM341">
        <v>0</v>
      </c>
      <c r="AN341">
        <v>847</v>
      </c>
      <c r="AO341">
        <v>847</v>
      </c>
      <c r="AP341" t="s">
        <v>103</v>
      </c>
      <c r="AQ341" t="s">
        <v>104</v>
      </c>
      <c r="AR341" t="s">
        <v>105</v>
      </c>
      <c r="AS341" t="s">
        <v>106</v>
      </c>
      <c r="AT341">
        <v>847</v>
      </c>
      <c r="AU341">
        <v>1081</v>
      </c>
      <c r="AV341">
        <v>0</v>
      </c>
      <c r="AW341">
        <f>ROUND(SUM(RawData[[#This Row],[TotalBsmtSF]],RawData[[#This Row],[1stFlrSF]],RawData[[#This Row],[2ndFlrSF]]),-2)</f>
        <v>2800</v>
      </c>
      <c r="AX341">
        <v>1928</v>
      </c>
      <c r="AY341">
        <v>0</v>
      </c>
      <c r="AZ341">
        <v>0</v>
      </c>
      <c r="BA341">
        <v>2</v>
      </c>
      <c r="BB341">
        <v>1</v>
      </c>
      <c r="BC341">
        <v>4</v>
      </c>
      <c r="BD341">
        <v>1</v>
      </c>
      <c r="BE341" t="s">
        <v>97</v>
      </c>
      <c r="BF341">
        <v>8</v>
      </c>
      <c r="BG341" t="s">
        <v>107</v>
      </c>
      <c r="BH341">
        <v>1</v>
      </c>
      <c r="BI341" t="s">
        <v>97</v>
      </c>
      <c r="BJ341" t="s">
        <v>156</v>
      </c>
      <c r="BK341">
        <v>2003</v>
      </c>
      <c r="BL341" t="s">
        <v>157</v>
      </c>
      <c r="BM341">
        <v>2</v>
      </c>
      <c r="BN341">
        <v>434</v>
      </c>
      <c r="BO341" t="s">
        <v>98</v>
      </c>
      <c r="BP341" t="s">
        <v>98</v>
      </c>
      <c r="BQ341" t="s">
        <v>105</v>
      </c>
      <c r="BR341">
        <v>100</v>
      </c>
      <c r="BS341">
        <v>48</v>
      </c>
      <c r="BT341">
        <v>0</v>
      </c>
      <c r="BU341">
        <v>0</v>
      </c>
      <c r="BV341">
        <v>0</v>
      </c>
      <c r="BW341">
        <v>0</v>
      </c>
      <c r="BX341" t="s">
        <v>83</v>
      </c>
      <c r="BY341" t="s">
        <v>83</v>
      </c>
      <c r="BZ341" t="s">
        <v>83</v>
      </c>
      <c r="CA341">
        <v>0</v>
      </c>
      <c r="CB341">
        <v>7</v>
      </c>
      <c r="CC341">
        <v>2007</v>
      </c>
      <c r="CD341" t="s">
        <v>110</v>
      </c>
      <c r="CE341" t="s">
        <v>111</v>
      </c>
      <c r="CF341" s="8">
        <v>219500</v>
      </c>
      <c r="CG341" s="8">
        <f>RawData[[#This Row],[SalePrice]]/RawData[[#This Row],[TotalSF Rounded]]</f>
        <v>78.392857142857139</v>
      </c>
      <c r="CH341" s="8">
        <f>ROUND(RawData[[#This Row],[$/sqft]],-1)</f>
        <v>80</v>
      </c>
    </row>
    <row r="342" spans="1:86" x14ac:dyDescent="0.2">
      <c r="A342">
        <v>1197</v>
      </c>
      <c r="B342">
        <v>60</v>
      </c>
      <c r="C342" t="s">
        <v>81</v>
      </c>
      <c r="D342">
        <v>58</v>
      </c>
      <c r="E342">
        <v>14054</v>
      </c>
      <c r="F342" s="19">
        <f>ROUND((RawData[[#This Row],[LotArea]]/43560), 2)</f>
        <v>0.32</v>
      </c>
      <c r="G342" t="s">
        <v>82</v>
      </c>
      <c r="H342" t="s">
        <v>83</v>
      </c>
      <c r="I342" t="s">
        <v>120</v>
      </c>
      <c r="J342" t="s">
        <v>85</v>
      </c>
      <c r="K342" t="s">
        <v>86</v>
      </c>
      <c r="L342" t="s">
        <v>87</v>
      </c>
      <c r="M342" t="s">
        <v>88</v>
      </c>
      <c r="N342" t="s">
        <v>193</v>
      </c>
      <c r="O342" t="s">
        <v>90</v>
      </c>
      <c r="P342" t="s">
        <v>90</v>
      </c>
      <c r="Q342" t="s">
        <v>91</v>
      </c>
      <c r="R342" t="s">
        <v>92</v>
      </c>
      <c r="S342">
        <v>7</v>
      </c>
      <c r="T342">
        <v>5</v>
      </c>
      <c r="U342">
        <v>2006</v>
      </c>
      <c r="V34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42">
        <v>2006</v>
      </c>
      <c r="X342" t="s">
        <v>93</v>
      </c>
      <c r="Y342" t="s">
        <v>94</v>
      </c>
      <c r="Z342" t="s">
        <v>95</v>
      </c>
      <c r="AA342" t="s">
        <v>95</v>
      </c>
      <c r="AB342" t="s">
        <v>117</v>
      </c>
      <c r="AC342">
        <v>0</v>
      </c>
      <c r="AD342" t="s">
        <v>97</v>
      </c>
      <c r="AE342" t="s">
        <v>98</v>
      </c>
      <c r="AF342" t="s">
        <v>99</v>
      </c>
      <c r="AG342" t="s">
        <v>97</v>
      </c>
      <c r="AH342" t="s">
        <v>98</v>
      </c>
      <c r="AI342" t="s">
        <v>130</v>
      </c>
      <c r="AJ342" t="s">
        <v>102</v>
      </c>
      <c r="AK342">
        <v>0</v>
      </c>
      <c r="AL342" t="s">
        <v>102</v>
      </c>
      <c r="AM342">
        <v>0</v>
      </c>
      <c r="AN342">
        <v>879</v>
      </c>
      <c r="AO342">
        <v>879</v>
      </c>
      <c r="AP342" t="s">
        <v>103</v>
      </c>
      <c r="AQ342" t="s">
        <v>104</v>
      </c>
      <c r="AR342" t="s">
        <v>105</v>
      </c>
      <c r="AS342" t="s">
        <v>106</v>
      </c>
      <c r="AT342">
        <v>879</v>
      </c>
      <c r="AU342">
        <v>984</v>
      </c>
      <c r="AV342">
        <v>0</v>
      </c>
      <c r="AW342">
        <f>ROUND(SUM(RawData[[#This Row],[TotalBsmtSF]],RawData[[#This Row],[1stFlrSF]],RawData[[#This Row],[2ndFlrSF]]),-2)</f>
        <v>2700</v>
      </c>
      <c r="AX342">
        <v>1863</v>
      </c>
      <c r="AY342">
        <v>0</v>
      </c>
      <c r="AZ342">
        <v>0</v>
      </c>
      <c r="BA342">
        <v>2</v>
      </c>
      <c r="BB342">
        <v>1</v>
      </c>
      <c r="BC342">
        <v>4</v>
      </c>
      <c r="BD342">
        <v>1</v>
      </c>
      <c r="BE342" t="s">
        <v>97</v>
      </c>
      <c r="BF342">
        <v>9</v>
      </c>
      <c r="BG342" t="s">
        <v>107</v>
      </c>
      <c r="BH342">
        <v>1</v>
      </c>
      <c r="BI342" t="s">
        <v>97</v>
      </c>
      <c r="BJ342" t="s">
        <v>156</v>
      </c>
      <c r="BK342">
        <v>2006</v>
      </c>
      <c r="BL342" t="s">
        <v>157</v>
      </c>
      <c r="BM342">
        <v>3</v>
      </c>
      <c r="BN342">
        <v>660</v>
      </c>
      <c r="BO342" t="s">
        <v>98</v>
      </c>
      <c r="BP342" t="s">
        <v>98</v>
      </c>
      <c r="BQ342" t="s">
        <v>105</v>
      </c>
      <c r="BR342">
        <v>100</v>
      </c>
      <c r="BS342">
        <v>17</v>
      </c>
      <c r="BT342">
        <v>0</v>
      </c>
      <c r="BU342">
        <v>0</v>
      </c>
      <c r="BV342">
        <v>0</v>
      </c>
      <c r="BW342">
        <v>0</v>
      </c>
      <c r="BX342" t="s">
        <v>83</v>
      </c>
      <c r="BY342" t="s">
        <v>83</v>
      </c>
      <c r="BZ342" t="s">
        <v>83</v>
      </c>
      <c r="CA342">
        <v>0</v>
      </c>
      <c r="CB342">
        <v>11</v>
      </c>
      <c r="CC342">
        <v>2006</v>
      </c>
      <c r="CD342" t="s">
        <v>158</v>
      </c>
      <c r="CE342" t="s">
        <v>159</v>
      </c>
      <c r="CF342" s="8">
        <v>219210</v>
      </c>
      <c r="CG342" s="8">
        <f>RawData[[#This Row],[SalePrice]]/RawData[[#This Row],[TotalSF Rounded]]</f>
        <v>81.188888888888883</v>
      </c>
      <c r="CH342" s="8">
        <f>ROUND(RawData[[#This Row],[$/sqft]],-1)</f>
        <v>80</v>
      </c>
    </row>
    <row r="343" spans="1:86" x14ac:dyDescent="0.2">
      <c r="A343">
        <v>1156</v>
      </c>
      <c r="B343">
        <v>20</v>
      </c>
      <c r="C343" t="s">
        <v>81</v>
      </c>
      <c r="D343">
        <v>90</v>
      </c>
      <c r="E343">
        <v>10768</v>
      </c>
      <c r="F343" s="19">
        <f>ROUND((RawData[[#This Row],[LotArea]]/43560), 2)</f>
        <v>0.25</v>
      </c>
      <c r="G343" t="s">
        <v>82</v>
      </c>
      <c r="H343" t="s">
        <v>83</v>
      </c>
      <c r="I343" t="s">
        <v>120</v>
      </c>
      <c r="J343" t="s">
        <v>85</v>
      </c>
      <c r="K343" t="s">
        <v>86</v>
      </c>
      <c r="L343" t="s">
        <v>122</v>
      </c>
      <c r="M343" t="s">
        <v>88</v>
      </c>
      <c r="N343" t="s">
        <v>113</v>
      </c>
      <c r="O343" t="s">
        <v>90</v>
      </c>
      <c r="P343" t="s">
        <v>90</v>
      </c>
      <c r="Q343" t="s">
        <v>91</v>
      </c>
      <c r="R343" t="s">
        <v>115</v>
      </c>
      <c r="S343">
        <v>5</v>
      </c>
      <c r="T343">
        <v>8</v>
      </c>
      <c r="U343">
        <v>1976</v>
      </c>
      <c r="V34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343">
        <v>2004</v>
      </c>
      <c r="X343" t="s">
        <v>93</v>
      </c>
      <c r="Y343" t="s">
        <v>94</v>
      </c>
      <c r="Z343" t="s">
        <v>161</v>
      </c>
      <c r="AA343" t="s">
        <v>161</v>
      </c>
      <c r="AB343" t="s">
        <v>117</v>
      </c>
      <c r="AC343">
        <v>0</v>
      </c>
      <c r="AD343" t="s">
        <v>97</v>
      </c>
      <c r="AE343" t="s">
        <v>97</v>
      </c>
      <c r="AF343" t="s">
        <v>118</v>
      </c>
      <c r="AG343" t="s">
        <v>97</v>
      </c>
      <c r="AH343" t="s">
        <v>98</v>
      </c>
      <c r="AI343" t="s">
        <v>97</v>
      </c>
      <c r="AJ343" t="s">
        <v>119</v>
      </c>
      <c r="AK343">
        <v>1157</v>
      </c>
      <c r="AL343" t="s">
        <v>102</v>
      </c>
      <c r="AM343">
        <v>0</v>
      </c>
      <c r="AN343">
        <v>280</v>
      </c>
      <c r="AO343">
        <v>1437</v>
      </c>
      <c r="AP343" t="s">
        <v>103</v>
      </c>
      <c r="AQ343" t="s">
        <v>98</v>
      </c>
      <c r="AR343" t="s">
        <v>105</v>
      </c>
      <c r="AS343" t="s">
        <v>106</v>
      </c>
      <c r="AT343">
        <v>1437</v>
      </c>
      <c r="AU343">
        <v>0</v>
      </c>
      <c r="AV343">
        <v>0</v>
      </c>
      <c r="AW343">
        <f>ROUND(SUM(RawData[[#This Row],[TotalBsmtSF]],RawData[[#This Row],[1stFlrSF]],RawData[[#This Row],[2ndFlrSF]]),-2)</f>
        <v>2900</v>
      </c>
      <c r="AX343">
        <v>1437</v>
      </c>
      <c r="AY343">
        <v>1</v>
      </c>
      <c r="AZ343">
        <v>0</v>
      </c>
      <c r="BA343">
        <v>2</v>
      </c>
      <c r="BB343">
        <v>0</v>
      </c>
      <c r="BC343">
        <v>3</v>
      </c>
      <c r="BD343">
        <v>1</v>
      </c>
      <c r="BE343" t="s">
        <v>97</v>
      </c>
      <c r="BF343">
        <v>6</v>
      </c>
      <c r="BG343" t="s">
        <v>107</v>
      </c>
      <c r="BH343">
        <v>1</v>
      </c>
      <c r="BI343" t="s">
        <v>147</v>
      </c>
      <c r="BJ343" t="s">
        <v>108</v>
      </c>
      <c r="BK343">
        <v>1976</v>
      </c>
      <c r="BL343" t="s">
        <v>109</v>
      </c>
      <c r="BM343">
        <v>2</v>
      </c>
      <c r="BN343">
        <v>528</v>
      </c>
      <c r="BO343" t="s">
        <v>98</v>
      </c>
      <c r="BP343" t="s">
        <v>98</v>
      </c>
      <c r="BQ343" t="s">
        <v>105</v>
      </c>
      <c r="BR343">
        <v>0</v>
      </c>
      <c r="BS343">
        <v>21</v>
      </c>
      <c r="BT343">
        <v>0</v>
      </c>
      <c r="BU343">
        <v>0</v>
      </c>
      <c r="BV343">
        <v>180</v>
      </c>
      <c r="BW343">
        <v>0</v>
      </c>
      <c r="BX343" t="s">
        <v>83</v>
      </c>
      <c r="BY343" t="s">
        <v>83</v>
      </c>
      <c r="BZ343" t="s">
        <v>83</v>
      </c>
      <c r="CA343">
        <v>0</v>
      </c>
      <c r="CB343">
        <v>7</v>
      </c>
      <c r="CC343">
        <v>2007</v>
      </c>
      <c r="CD343" t="s">
        <v>110</v>
      </c>
      <c r="CE343" t="s">
        <v>111</v>
      </c>
      <c r="CF343" s="8">
        <v>218000</v>
      </c>
      <c r="CG343" s="8">
        <f>RawData[[#This Row],[SalePrice]]/RawData[[#This Row],[TotalSF Rounded]]</f>
        <v>75.172413793103445</v>
      </c>
      <c r="CH343" s="8">
        <f>ROUND(RawData[[#This Row],[$/sqft]],-1)</f>
        <v>80</v>
      </c>
    </row>
    <row r="344" spans="1:86" x14ac:dyDescent="0.2">
      <c r="A344">
        <v>599</v>
      </c>
      <c r="B344">
        <v>20</v>
      </c>
      <c r="C344" t="s">
        <v>81</v>
      </c>
      <c r="D344">
        <v>80</v>
      </c>
      <c r="E344">
        <v>12984</v>
      </c>
      <c r="F344" s="19">
        <f>ROUND((RawData[[#This Row],[LotArea]]/43560), 2)</f>
        <v>0.3</v>
      </c>
      <c r="G344" t="s">
        <v>82</v>
      </c>
      <c r="H344" t="s">
        <v>83</v>
      </c>
      <c r="I344" t="s">
        <v>84</v>
      </c>
      <c r="J344" t="s">
        <v>175</v>
      </c>
      <c r="K344" t="s">
        <v>86</v>
      </c>
      <c r="L344" t="s">
        <v>87</v>
      </c>
      <c r="M344" t="s">
        <v>88</v>
      </c>
      <c r="N344" t="s">
        <v>123</v>
      </c>
      <c r="O344" t="s">
        <v>90</v>
      </c>
      <c r="P344" t="s">
        <v>90</v>
      </c>
      <c r="Q344" t="s">
        <v>91</v>
      </c>
      <c r="R344" t="s">
        <v>115</v>
      </c>
      <c r="S344">
        <v>5</v>
      </c>
      <c r="T344">
        <v>6</v>
      </c>
      <c r="U344">
        <v>1977</v>
      </c>
      <c r="V34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344">
        <v>1977</v>
      </c>
      <c r="X344" t="s">
        <v>93</v>
      </c>
      <c r="Y344" t="s">
        <v>94</v>
      </c>
      <c r="Z344" t="s">
        <v>161</v>
      </c>
      <c r="AA344" t="s">
        <v>161</v>
      </c>
      <c r="AB344" t="s">
        <v>96</v>
      </c>
      <c r="AC344">
        <v>459</v>
      </c>
      <c r="AD344" t="s">
        <v>98</v>
      </c>
      <c r="AE344" t="s">
        <v>98</v>
      </c>
      <c r="AF344" t="s">
        <v>118</v>
      </c>
      <c r="AG344" t="s">
        <v>97</v>
      </c>
      <c r="AH344" t="s">
        <v>98</v>
      </c>
      <c r="AI344" t="s">
        <v>121</v>
      </c>
      <c r="AJ344" t="s">
        <v>119</v>
      </c>
      <c r="AK344">
        <v>1283</v>
      </c>
      <c r="AL344" t="s">
        <v>172</v>
      </c>
      <c r="AM344">
        <v>147</v>
      </c>
      <c r="AN344">
        <v>0</v>
      </c>
      <c r="AO344">
        <v>1430</v>
      </c>
      <c r="AP344" t="s">
        <v>103</v>
      </c>
      <c r="AQ344" t="s">
        <v>104</v>
      </c>
      <c r="AR344" t="s">
        <v>105</v>
      </c>
      <c r="AS344" t="s">
        <v>106</v>
      </c>
      <c r="AT344">
        <v>1647</v>
      </c>
      <c r="AU344">
        <v>0</v>
      </c>
      <c r="AV344">
        <v>0</v>
      </c>
      <c r="AW344">
        <f>ROUND(SUM(RawData[[#This Row],[TotalBsmtSF]],RawData[[#This Row],[1stFlrSF]],RawData[[#This Row],[2ndFlrSF]]),-2)</f>
        <v>3100</v>
      </c>
      <c r="AX344">
        <v>1647</v>
      </c>
      <c r="AY344">
        <v>1</v>
      </c>
      <c r="AZ344">
        <v>0</v>
      </c>
      <c r="BA344">
        <v>2</v>
      </c>
      <c r="BB344">
        <v>0</v>
      </c>
      <c r="BC344">
        <v>3</v>
      </c>
      <c r="BD344">
        <v>1</v>
      </c>
      <c r="BE344" t="s">
        <v>97</v>
      </c>
      <c r="BF344">
        <v>7</v>
      </c>
      <c r="BG344" t="s">
        <v>107</v>
      </c>
      <c r="BH344">
        <v>1</v>
      </c>
      <c r="BI344" t="s">
        <v>98</v>
      </c>
      <c r="BJ344" t="s">
        <v>108</v>
      </c>
      <c r="BK344">
        <v>1977</v>
      </c>
      <c r="BL344" t="s">
        <v>157</v>
      </c>
      <c r="BM344">
        <v>2</v>
      </c>
      <c r="BN344">
        <v>621</v>
      </c>
      <c r="BO344" t="s">
        <v>98</v>
      </c>
      <c r="BP344" t="s">
        <v>98</v>
      </c>
      <c r="BQ344" t="s">
        <v>105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 t="s">
        <v>83</v>
      </c>
      <c r="BY344" t="s">
        <v>83</v>
      </c>
      <c r="BZ344" t="s">
        <v>83</v>
      </c>
      <c r="CA344">
        <v>0</v>
      </c>
      <c r="CB344">
        <v>3</v>
      </c>
      <c r="CC344">
        <v>2006</v>
      </c>
      <c r="CD344" t="s">
        <v>110</v>
      </c>
      <c r="CE344" t="s">
        <v>111</v>
      </c>
      <c r="CF344" s="8">
        <v>217500</v>
      </c>
      <c r="CG344" s="8">
        <f>RawData[[#This Row],[SalePrice]]/RawData[[#This Row],[TotalSF Rounded]]</f>
        <v>70.161290322580641</v>
      </c>
      <c r="CH344" s="8">
        <f>ROUND(RawData[[#This Row],[$/sqft]],-1)</f>
        <v>70</v>
      </c>
    </row>
    <row r="345" spans="1:86" x14ac:dyDescent="0.2">
      <c r="A345">
        <v>114</v>
      </c>
      <c r="B345">
        <v>20</v>
      </c>
      <c r="C345" t="s">
        <v>81</v>
      </c>
      <c r="D345" t="s">
        <v>83</v>
      </c>
      <c r="E345">
        <v>21000</v>
      </c>
      <c r="F345" s="19">
        <f>ROUND((RawData[[#This Row],[LotArea]]/43560), 2)</f>
        <v>0.48</v>
      </c>
      <c r="G345" t="s">
        <v>82</v>
      </c>
      <c r="H345" t="s">
        <v>83</v>
      </c>
      <c r="I345" t="s">
        <v>84</v>
      </c>
      <c r="J345" t="s">
        <v>175</v>
      </c>
      <c r="K345" t="s">
        <v>86</v>
      </c>
      <c r="L345" t="s">
        <v>122</v>
      </c>
      <c r="M345" t="s">
        <v>88</v>
      </c>
      <c r="N345" t="s">
        <v>123</v>
      </c>
      <c r="O345" t="s">
        <v>90</v>
      </c>
      <c r="P345" t="s">
        <v>90</v>
      </c>
      <c r="Q345" t="s">
        <v>91</v>
      </c>
      <c r="R345" t="s">
        <v>115</v>
      </c>
      <c r="S345">
        <v>6</v>
      </c>
      <c r="T345">
        <v>5</v>
      </c>
      <c r="U345">
        <v>1953</v>
      </c>
      <c r="V34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345">
        <v>1953</v>
      </c>
      <c r="X345" t="s">
        <v>152</v>
      </c>
      <c r="Y345" t="s">
        <v>94</v>
      </c>
      <c r="Z345" t="s">
        <v>124</v>
      </c>
      <c r="AA345" t="s">
        <v>124</v>
      </c>
      <c r="AB345" t="s">
        <v>96</v>
      </c>
      <c r="AC345">
        <v>184</v>
      </c>
      <c r="AD345" t="s">
        <v>98</v>
      </c>
      <c r="AE345" t="s">
        <v>97</v>
      </c>
      <c r="AF345" t="s">
        <v>118</v>
      </c>
      <c r="AG345" t="s">
        <v>97</v>
      </c>
      <c r="AH345" t="s">
        <v>98</v>
      </c>
      <c r="AI345" t="s">
        <v>121</v>
      </c>
      <c r="AJ345" t="s">
        <v>119</v>
      </c>
      <c r="AK345">
        <v>35</v>
      </c>
      <c r="AL345" t="s">
        <v>153</v>
      </c>
      <c r="AM345">
        <v>869</v>
      </c>
      <c r="AN345">
        <v>905</v>
      </c>
      <c r="AO345">
        <v>1809</v>
      </c>
      <c r="AP345" t="s">
        <v>103</v>
      </c>
      <c r="AQ345" t="s">
        <v>98</v>
      </c>
      <c r="AR345" t="s">
        <v>105</v>
      </c>
      <c r="AS345" t="s">
        <v>106</v>
      </c>
      <c r="AT345">
        <v>2259</v>
      </c>
      <c r="AU345">
        <v>0</v>
      </c>
      <c r="AV345">
        <v>0</v>
      </c>
      <c r="AW345">
        <f>ROUND(SUM(RawData[[#This Row],[TotalBsmtSF]],RawData[[#This Row],[1stFlrSF]],RawData[[#This Row],[2ndFlrSF]]),-2)</f>
        <v>4100</v>
      </c>
      <c r="AX345">
        <v>2259</v>
      </c>
      <c r="AY345">
        <v>1</v>
      </c>
      <c r="AZ345">
        <v>0</v>
      </c>
      <c r="BA345">
        <v>2</v>
      </c>
      <c r="BB345">
        <v>0</v>
      </c>
      <c r="BC345">
        <v>3</v>
      </c>
      <c r="BD345">
        <v>1</v>
      </c>
      <c r="BE345" t="s">
        <v>97</v>
      </c>
      <c r="BF345">
        <v>7</v>
      </c>
      <c r="BG345" t="s">
        <v>107</v>
      </c>
      <c r="BH345">
        <v>2</v>
      </c>
      <c r="BI345" t="s">
        <v>97</v>
      </c>
      <c r="BJ345" t="s">
        <v>209</v>
      </c>
      <c r="BK345">
        <v>1953</v>
      </c>
      <c r="BL345" t="s">
        <v>102</v>
      </c>
      <c r="BM345">
        <v>2</v>
      </c>
      <c r="BN345">
        <v>450</v>
      </c>
      <c r="BO345" t="s">
        <v>98</v>
      </c>
      <c r="BP345" t="s">
        <v>98</v>
      </c>
      <c r="BQ345" t="s">
        <v>105</v>
      </c>
      <c r="BR345">
        <v>166</v>
      </c>
      <c r="BS345">
        <v>120</v>
      </c>
      <c r="BT345">
        <v>192</v>
      </c>
      <c r="BU345">
        <v>0</v>
      </c>
      <c r="BV345">
        <v>0</v>
      </c>
      <c r="BW345">
        <v>0</v>
      </c>
      <c r="BX345" t="s">
        <v>83</v>
      </c>
      <c r="BY345" t="s">
        <v>134</v>
      </c>
      <c r="BZ345" t="s">
        <v>83</v>
      </c>
      <c r="CA345">
        <v>0</v>
      </c>
      <c r="CB345">
        <v>10</v>
      </c>
      <c r="CC345">
        <v>2007</v>
      </c>
      <c r="CD345" t="s">
        <v>173</v>
      </c>
      <c r="CE345" t="s">
        <v>128</v>
      </c>
      <c r="CF345" s="8">
        <v>217000</v>
      </c>
      <c r="CG345" s="8">
        <f>RawData[[#This Row],[SalePrice]]/RawData[[#This Row],[TotalSF Rounded]]</f>
        <v>52.926829268292686</v>
      </c>
      <c r="CH345" s="8">
        <f>ROUND(RawData[[#This Row],[$/sqft]],-1)</f>
        <v>50</v>
      </c>
    </row>
    <row r="346" spans="1:86" x14ac:dyDescent="0.2">
      <c r="A346">
        <v>753</v>
      </c>
      <c r="B346">
        <v>20</v>
      </c>
      <c r="C346" t="s">
        <v>81</v>
      </c>
      <c r="D346">
        <v>79</v>
      </c>
      <c r="E346">
        <v>9236</v>
      </c>
      <c r="F346" s="19">
        <f>ROUND((RawData[[#This Row],[LotArea]]/43560), 2)</f>
        <v>0.21</v>
      </c>
      <c r="G346" t="s">
        <v>82</v>
      </c>
      <c r="H346" t="s">
        <v>83</v>
      </c>
      <c r="I346" t="s">
        <v>120</v>
      </c>
      <c r="J346" t="s">
        <v>85</v>
      </c>
      <c r="K346" t="s">
        <v>86</v>
      </c>
      <c r="L346" t="s">
        <v>87</v>
      </c>
      <c r="M346" t="s">
        <v>88</v>
      </c>
      <c r="N346" t="s">
        <v>89</v>
      </c>
      <c r="O346" t="s">
        <v>90</v>
      </c>
      <c r="P346" t="s">
        <v>90</v>
      </c>
      <c r="Q346" t="s">
        <v>91</v>
      </c>
      <c r="R346" t="s">
        <v>115</v>
      </c>
      <c r="S346">
        <v>6</v>
      </c>
      <c r="T346">
        <v>5</v>
      </c>
      <c r="U346">
        <v>1997</v>
      </c>
      <c r="V34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46">
        <v>1997</v>
      </c>
      <c r="X346" t="s">
        <v>93</v>
      </c>
      <c r="Y346" t="s">
        <v>94</v>
      </c>
      <c r="Z346" t="s">
        <v>95</v>
      </c>
      <c r="AA346" t="s">
        <v>95</v>
      </c>
      <c r="AB346" t="s">
        <v>117</v>
      </c>
      <c r="AC346">
        <v>0</v>
      </c>
      <c r="AD346" t="s">
        <v>98</v>
      </c>
      <c r="AE346" t="s">
        <v>97</v>
      </c>
      <c r="AF346" t="s">
        <v>99</v>
      </c>
      <c r="AG346" t="s">
        <v>97</v>
      </c>
      <c r="AH346" t="s">
        <v>98</v>
      </c>
      <c r="AI346" t="s">
        <v>97</v>
      </c>
      <c r="AJ346" t="s">
        <v>101</v>
      </c>
      <c r="AK346">
        <v>1200</v>
      </c>
      <c r="AL346" t="s">
        <v>102</v>
      </c>
      <c r="AM346">
        <v>0</v>
      </c>
      <c r="AN346">
        <v>279</v>
      </c>
      <c r="AO346">
        <v>1479</v>
      </c>
      <c r="AP346" t="s">
        <v>103</v>
      </c>
      <c r="AQ346" t="s">
        <v>104</v>
      </c>
      <c r="AR346" t="s">
        <v>105</v>
      </c>
      <c r="AS346" t="s">
        <v>106</v>
      </c>
      <c r="AT346">
        <v>1494</v>
      </c>
      <c r="AU346">
        <v>0</v>
      </c>
      <c r="AV346">
        <v>0</v>
      </c>
      <c r="AW346">
        <f>ROUND(SUM(RawData[[#This Row],[TotalBsmtSF]],RawData[[#This Row],[1stFlrSF]],RawData[[#This Row],[2ndFlrSF]]),-2)</f>
        <v>3000</v>
      </c>
      <c r="AX346">
        <v>1494</v>
      </c>
      <c r="AY346">
        <v>1</v>
      </c>
      <c r="AZ346">
        <v>0</v>
      </c>
      <c r="BA346">
        <v>2</v>
      </c>
      <c r="BB346">
        <v>0</v>
      </c>
      <c r="BC346">
        <v>3</v>
      </c>
      <c r="BD346">
        <v>1</v>
      </c>
      <c r="BE346" t="s">
        <v>97</v>
      </c>
      <c r="BF346">
        <v>6</v>
      </c>
      <c r="BG346" t="s">
        <v>107</v>
      </c>
      <c r="BH346">
        <v>0</v>
      </c>
      <c r="BI346" t="s">
        <v>83</v>
      </c>
      <c r="BJ346" t="s">
        <v>108</v>
      </c>
      <c r="BK346">
        <v>1997</v>
      </c>
      <c r="BL346" t="s">
        <v>109</v>
      </c>
      <c r="BM346">
        <v>2</v>
      </c>
      <c r="BN346">
        <v>576</v>
      </c>
      <c r="BO346" t="s">
        <v>98</v>
      </c>
      <c r="BP346" t="s">
        <v>98</v>
      </c>
      <c r="BQ346" t="s">
        <v>105</v>
      </c>
      <c r="BR346">
        <v>168</v>
      </c>
      <c r="BS346">
        <v>27</v>
      </c>
      <c r="BT346">
        <v>0</v>
      </c>
      <c r="BU346">
        <v>0</v>
      </c>
      <c r="BV346">
        <v>0</v>
      </c>
      <c r="BW346">
        <v>0</v>
      </c>
      <c r="BX346" t="s">
        <v>83</v>
      </c>
      <c r="BY346" t="s">
        <v>83</v>
      </c>
      <c r="BZ346" t="s">
        <v>83</v>
      </c>
      <c r="CA346">
        <v>0</v>
      </c>
      <c r="CB346">
        <v>7</v>
      </c>
      <c r="CC346">
        <v>2006</v>
      </c>
      <c r="CD346" t="s">
        <v>110</v>
      </c>
      <c r="CE346" t="s">
        <v>111</v>
      </c>
      <c r="CF346" s="8">
        <v>217000</v>
      </c>
      <c r="CG346" s="8">
        <f>RawData[[#This Row],[SalePrice]]/RawData[[#This Row],[TotalSF Rounded]]</f>
        <v>72.333333333333329</v>
      </c>
      <c r="CH346" s="8">
        <f>ROUND(RawData[[#This Row],[$/sqft]],-1)</f>
        <v>70</v>
      </c>
    </row>
    <row r="347" spans="1:86" x14ac:dyDescent="0.2">
      <c r="A347">
        <v>769</v>
      </c>
      <c r="B347">
        <v>20</v>
      </c>
      <c r="C347" t="s">
        <v>81</v>
      </c>
      <c r="D347">
        <v>70</v>
      </c>
      <c r="E347">
        <v>9100</v>
      </c>
      <c r="F347" s="19">
        <f>ROUND((RawData[[#This Row],[LotArea]]/43560), 2)</f>
        <v>0.21</v>
      </c>
      <c r="G347" t="s">
        <v>82</v>
      </c>
      <c r="H347" t="s">
        <v>83</v>
      </c>
      <c r="I347" t="s">
        <v>84</v>
      </c>
      <c r="J347" t="s">
        <v>85</v>
      </c>
      <c r="K347" t="s">
        <v>86</v>
      </c>
      <c r="L347" t="s">
        <v>87</v>
      </c>
      <c r="M347" t="s">
        <v>88</v>
      </c>
      <c r="N347" t="s">
        <v>89</v>
      </c>
      <c r="O347" t="s">
        <v>90</v>
      </c>
      <c r="P347" t="s">
        <v>90</v>
      </c>
      <c r="Q347" t="s">
        <v>91</v>
      </c>
      <c r="R347" t="s">
        <v>115</v>
      </c>
      <c r="S347">
        <v>7</v>
      </c>
      <c r="T347">
        <v>5</v>
      </c>
      <c r="U347">
        <v>2004</v>
      </c>
      <c r="V34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47">
        <v>2005</v>
      </c>
      <c r="X347" t="s">
        <v>152</v>
      </c>
      <c r="Y347" t="s">
        <v>94</v>
      </c>
      <c r="Z347" t="s">
        <v>95</v>
      </c>
      <c r="AA347" t="s">
        <v>95</v>
      </c>
      <c r="AB347" t="s">
        <v>117</v>
      </c>
      <c r="AC347">
        <v>0</v>
      </c>
      <c r="AD347" t="s">
        <v>97</v>
      </c>
      <c r="AE347" t="s">
        <v>98</v>
      </c>
      <c r="AF347" t="s">
        <v>99</v>
      </c>
      <c r="AG347" t="s">
        <v>97</v>
      </c>
      <c r="AH347" t="s">
        <v>98</v>
      </c>
      <c r="AI347" t="s">
        <v>100</v>
      </c>
      <c r="AJ347" t="s">
        <v>101</v>
      </c>
      <c r="AK347">
        <v>24</v>
      </c>
      <c r="AL347" t="s">
        <v>102</v>
      </c>
      <c r="AM347">
        <v>0</v>
      </c>
      <c r="AN347">
        <v>1836</v>
      </c>
      <c r="AO347">
        <v>1860</v>
      </c>
      <c r="AP347" t="s">
        <v>103</v>
      </c>
      <c r="AQ347" t="s">
        <v>104</v>
      </c>
      <c r="AR347" t="s">
        <v>105</v>
      </c>
      <c r="AS347" t="s">
        <v>106</v>
      </c>
      <c r="AT347">
        <v>1836</v>
      </c>
      <c r="AU347">
        <v>0</v>
      </c>
      <c r="AV347">
        <v>0</v>
      </c>
      <c r="AW347">
        <f>ROUND(SUM(RawData[[#This Row],[TotalBsmtSF]],RawData[[#This Row],[1stFlrSF]],RawData[[#This Row],[2ndFlrSF]]),-2)</f>
        <v>3700</v>
      </c>
      <c r="AX347">
        <v>1836</v>
      </c>
      <c r="AY347">
        <v>0</v>
      </c>
      <c r="AZ347">
        <v>0</v>
      </c>
      <c r="BA347">
        <v>2</v>
      </c>
      <c r="BB347">
        <v>0</v>
      </c>
      <c r="BC347">
        <v>3</v>
      </c>
      <c r="BD347">
        <v>1</v>
      </c>
      <c r="BE347" t="s">
        <v>97</v>
      </c>
      <c r="BF347">
        <v>8</v>
      </c>
      <c r="BG347" t="s">
        <v>107</v>
      </c>
      <c r="BH347">
        <v>1</v>
      </c>
      <c r="BI347" t="s">
        <v>97</v>
      </c>
      <c r="BJ347" t="s">
        <v>108</v>
      </c>
      <c r="BK347">
        <v>2004</v>
      </c>
      <c r="BL347" t="s">
        <v>157</v>
      </c>
      <c r="BM347">
        <v>2</v>
      </c>
      <c r="BN347">
        <v>484</v>
      </c>
      <c r="BO347" t="s">
        <v>98</v>
      </c>
      <c r="BP347" t="s">
        <v>98</v>
      </c>
      <c r="BQ347" t="s">
        <v>105</v>
      </c>
      <c r="BR347">
        <v>120</v>
      </c>
      <c r="BS347">
        <v>33</v>
      </c>
      <c r="BT347">
        <v>0</v>
      </c>
      <c r="BU347">
        <v>0</v>
      </c>
      <c r="BV347">
        <v>0</v>
      </c>
      <c r="BW347">
        <v>0</v>
      </c>
      <c r="BX347" t="s">
        <v>83</v>
      </c>
      <c r="BY347" t="s">
        <v>83</v>
      </c>
      <c r="BZ347" t="s">
        <v>83</v>
      </c>
      <c r="CA347">
        <v>0</v>
      </c>
      <c r="CB347">
        <v>10</v>
      </c>
      <c r="CC347">
        <v>2006</v>
      </c>
      <c r="CD347" t="s">
        <v>110</v>
      </c>
      <c r="CE347" t="s">
        <v>111</v>
      </c>
      <c r="CF347" s="8">
        <v>216837</v>
      </c>
      <c r="CG347" s="8">
        <f>RawData[[#This Row],[SalePrice]]/RawData[[#This Row],[TotalSF Rounded]]</f>
        <v>58.604594594594595</v>
      </c>
      <c r="CH347" s="8">
        <f>ROUND(RawData[[#This Row],[$/sqft]],-1)</f>
        <v>60</v>
      </c>
    </row>
    <row r="348" spans="1:86" x14ac:dyDescent="0.2">
      <c r="A348">
        <v>235</v>
      </c>
      <c r="B348">
        <v>60</v>
      </c>
      <c r="C348" t="s">
        <v>81</v>
      </c>
      <c r="D348" t="s">
        <v>83</v>
      </c>
      <c r="E348">
        <v>7851</v>
      </c>
      <c r="F348" s="19">
        <f>ROUND((RawData[[#This Row],[LotArea]]/43560), 2)</f>
        <v>0.18</v>
      </c>
      <c r="G348" t="s">
        <v>82</v>
      </c>
      <c r="H348" t="s">
        <v>83</v>
      </c>
      <c r="I348" t="s">
        <v>84</v>
      </c>
      <c r="J348" t="s">
        <v>85</v>
      </c>
      <c r="K348" t="s">
        <v>86</v>
      </c>
      <c r="L348" t="s">
        <v>87</v>
      </c>
      <c r="M348" t="s">
        <v>88</v>
      </c>
      <c r="N348" t="s">
        <v>193</v>
      </c>
      <c r="O348" t="s">
        <v>90</v>
      </c>
      <c r="P348" t="s">
        <v>90</v>
      </c>
      <c r="Q348" t="s">
        <v>91</v>
      </c>
      <c r="R348" t="s">
        <v>92</v>
      </c>
      <c r="S348">
        <v>6</v>
      </c>
      <c r="T348">
        <v>5</v>
      </c>
      <c r="U348">
        <v>2002</v>
      </c>
      <c r="V34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48">
        <v>2002</v>
      </c>
      <c r="X348" t="s">
        <v>93</v>
      </c>
      <c r="Y348" t="s">
        <v>94</v>
      </c>
      <c r="Z348" t="s">
        <v>95</v>
      </c>
      <c r="AA348" t="s">
        <v>95</v>
      </c>
      <c r="AB348" t="s">
        <v>83</v>
      </c>
      <c r="AC348" t="s">
        <v>83</v>
      </c>
      <c r="AD348" t="s">
        <v>97</v>
      </c>
      <c r="AE348" t="s">
        <v>98</v>
      </c>
      <c r="AF348" t="s">
        <v>99</v>
      </c>
      <c r="AG348" t="s">
        <v>97</v>
      </c>
      <c r="AH348" t="s">
        <v>98</v>
      </c>
      <c r="AI348" t="s">
        <v>100</v>
      </c>
      <c r="AJ348" t="s">
        <v>101</v>
      </c>
      <c r="AK348">
        <v>625</v>
      </c>
      <c r="AL348" t="s">
        <v>102</v>
      </c>
      <c r="AM348">
        <v>0</v>
      </c>
      <c r="AN348">
        <v>235</v>
      </c>
      <c r="AO348">
        <v>860</v>
      </c>
      <c r="AP348" t="s">
        <v>103</v>
      </c>
      <c r="AQ348" t="s">
        <v>104</v>
      </c>
      <c r="AR348" t="s">
        <v>105</v>
      </c>
      <c r="AS348" t="s">
        <v>106</v>
      </c>
      <c r="AT348">
        <v>860</v>
      </c>
      <c r="AU348">
        <v>1100</v>
      </c>
      <c r="AV348">
        <v>0</v>
      </c>
      <c r="AW348">
        <f>ROUND(SUM(RawData[[#This Row],[TotalBsmtSF]],RawData[[#This Row],[1stFlrSF]],RawData[[#This Row],[2ndFlrSF]]),-2)</f>
        <v>2800</v>
      </c>
      <c r="AX348">
        <v>1960</v>
      </c>
      <c r="AY348">
        <v>1</v>
      </c>
      <c r="AZ348">
        <v>0</v>
      </c>
      <c r="BA348">
        <v>2</v>
      </c>
      <c r="BB348">
        <v>1</v>
      </c>
      <c r="BC348">
        <v>4</v>
      </c>
      <c r="BD348">
        <v>1</v>
      </c>
      <c r="BE348" t="s">
        <v>97</v>
      </c>
      <c r="BF348">
        <v>8</v>
      </c>
      <c r="BG348" t="s">
        <v>107</v>
      </c>
      <c r="BH348">
        <v>2</v>
      </c>
      <c r="BI348" t="s">
        <v>98</v>
      </c>
      <c r="BJ348" t="s">
        <v>156</v>
      </c>
      <c r="BK348">
        <v>2002</v>
      </c>
      <c r="BL348" t="s">
        <v>157</v>
      </c>
      <c r="BM348">
        <v>2</v>
      </c>
      <c r="BN348">
        <v>440</v>
      </c>
      <c r="BO348" t="s">
        <v>98</v>
      </c>
      <c r="BP348" t="s">
        <v>98</v>
      </c>
      <c r="BQ348" t="s">
        <v>105</v>
      </c>
      <c r="BR348">
        <v>288</v>
      </c>
      <c r="BS348">
        <v>48</v>
      </c>
      <c r="BT348">
        <v>0</v>
      </c>
      <c r="BU348">
        <v>0</v>
      </c>
      <c r="BV348">
        <v>0</v>
      </c>
      <c r="BW348">
        <v>0</v>
      </c>
      <c r="BX348" t="s">
        <v>83</v>
      </c>
      <c r="BY348" t="s">
        <v>83</v>
      </c>
      <c r="BZ348" t="s">
        <v>83</v>
      </c>
      <c r="CA348">
        <v>0</v>
      </c>
      <c r="CB348">
        <v>5</v>
      </c>
      <c r="CC348">
        <v>2010</v>
      </c>
      <c r="CD348" t="s">
        <v>110</v>
      </c>
      <c r="CE348" t="s">
        <v>111</v>
      </c>
      <c r="CF348" s="8">
        <v>216500</v>
      </c>
      <c r="CG348" s="8">
        <f>RawData[[#This Row],[SalePrice]]/RawData[[#This Row],[TotalSF Rounded]]</f>
        <v>77.321428571428569</v>
      </c>
      <c r="CH348" s="8">
        <f>ROUND(RawData[[#This Row],[$/sqft]],-1)</f>
        <v>80</v>
      </c>
    </row>
    <row r="349" spans="1:86" x14ac:dyDescent="0.2">
      <c r="A349">
        <v>1366</v>
      </c>
      <c r="B349">
        <v>60</v>
      </c>
      <c r="C349" t="s">
        <v>192</v>
      </c>
      <c r="D349" t="s">
        <v>83</v>
      </c>
      <c r="E349">
        <v>7500</v>
      </c>
      <c r="F349" s="19">
        <f>ROUND((RawData[[#This Row],[LotArea]]/43560), 2)</f>
        <v>0.17</v>
      </c>
      <c r="G349" t="s">
        <v>82</v>
      </c>
      <c r="H349" t="s">
        <v>83</v>
      </c>
      <c r="I349" t="s">
        <v>84</v>
      </c>
      <c r="J349" t="s">
        <v>85</v>
      </c>
      <c r="K349" t="s">
        <v>86</v>
      </c>
      <c r="L349" t="s">
        <v>87</v>
      </c>
      <c r="M349" t="s">
        <v>88</v>
      </c>
      <c r="N349" t="s">
        <v>136</v>
      </c>
      <c r="O349" t="s">
        <v>90</v>
      </c>
      <c r="P349" t="s">
        <v>90</v>
      </c>
      <c r="Q349" t="s">
        <v>91</v>
      </c>
      <c r="R349" t="s">
        <v>92</v>
      </c>
      <c r="S349">
        <v>7</v>
      </c>
      <c r="T349">
        <v>5</v>
      </c>
      <c r="U349">
        <v>2000</v>
      </c>
      <c r="V34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49">
        <v>2000</v>
      </c>
      <c r="X349" t="s">
        <v>93</v>
      </c>
      <c r="Y349" t="s">
        <v>94</v>
      </c>
      <c r="Z349" t="s">
        <v>95</v>
      </c>
      <c r="AA349" t="s">
        <v>95</v>
      </c>
      <c r="AB349" t="s">
        <v>117</v>
      </c>
      <c r="AC349">
        <v>0</v>
      </c>
      <c r="AD349" t="s">
        <v>97</v>
      </c>
      <c r="AE349" t="s">
        <v>98</v>
      </c>
      <c r="AF349" t="s">
        <v>99</v>
      </c>
      <c r="AG349" t="s">
        <v>97</v>
      </c>
      <c r="AH349" t="s">
        <v>98</v>
      </c>
      <c r="AI349" t="s">
        <v>100</v>
      </c>
      <c r="AJ349" t="s">
        <v>101</v>
      </c>
      <c r="AK349">
        <v>533</v>
      </c>
      <c r="AL349" t="s">
        <v>102</v>
      </c>
      <c r="AM349">
        <v>0</v>
      </c>
      <c r="AN349">
        <v>281</v>
      </c>
      <c r="AO349">
        <v>814</v>
      </c>
      <c r="AP349" t="s">
        <v>103</v>
      </c>
      <c r="AQ349" t="s">
        <v>104</v>
      </c>
      <c r="AR349" t="s">
        <v>105</v>
      </c>
      <c r="AS349" t="s">
        <v>106</v>
      </c>
      <c r="AT349">
        <v>814</v>
      </c>
      <c r="AU349">
        <v>860</v>
      </c>
      <c r="AV349">
        <v>0</v>
      </c>
      <c r="AW349">
        <f>ROUND(SUM(RawData[[#This Row],[TotalBsmtSF]],RawData[[#This Row],[1stFlrSF]],RawData[[#This Row],[2ndFlrSF]]),-2)</f>
        <v>2500</v>
      </c>
      <c r="AX349">
        <v>1674</v>
      </c>
      <c r="AY349">
        <v>1</v>
      </c>
      <c r="AZ349">
        <v>0</v>
      </c>
      <c r="BA349">
        <v>2</v>
      </c>
      <c r="BB349">
        <v>1</v>
      </c>
      <c r="BC349">
        <v>3</v>
      </c>
      <c r="BD349">
        <v>1</v>
      </c>
      <c r="BE349" t="s">
        <v>97</v>
      </c>
      <c r="BF349">
        <v>7</v>
      </c>
      <c r="BG349" t="s">
        <v>107</v>
      </c>
      <c r="BH349">
        <v>0</v>
      </c>
      <c r="BI349" t="s">
        <v>83</v>
      </c>
      <c r="BJ349" t="s">
        <v>108</v>
      </c>
      <c r="BK349">
        <v>2000</v>
      </c>
      <c r="BL349" t="s">
        <v>109</v>
      </c>
      <c r="BM349">
        <v>2</v>
      </c>
      <c r="BN349">
        <v>663</v>
      </c>
      <c r="BO349" t="s">
        <v>98</v>
      </c>
      <c r="BP349" t="s">
        <v>98</v>
      </c>
      <c r="BQ349" t="s">
        <v>105</v>
      </c>
      <c r="BR349">
        <v>0</v>
      </c>
      <c r="BS349">
        <v>96</v>
      </c>
      <c r="BT349">
        <v>0</v>
      </c>
      <c r="BU349">
        <v>0</v>
      </c>
      <c r="BV349">
        <v>0</v>
      </c>
      <c r="BW349">
        <v>0</v>
      </c>
      <c r="BX349" t="s">
        <v>83</v>
      </c>
      <c r="BY349" t="s">
        <v>83</v>
      </c>
      <c r="BZ349" t="s">
        <v>83</v>
      </c>
      <c r="CA349">
        <v>0</v>
      </c>
      <c r="CB349">
        <v>1</v>
      </c>
      <c r="CC349">
        <v>2010</v>
      </c>
      <c r="CD349" t="s">
        <v>110</v>
      </c>
      <c r="CE349" t="s">
        <v>111</v>
      </c>
      <c r="CF349" s="8">
        <v>216000</v>
      </c>
      <c r="CG349" s="8">
        <f>RawData[[#This Row],[SalePrice]]/RawData[[#This Row],[TotalSF Rounded]]</f>
        <v>86.4</v>
      </c>
      <c r="CH349" s="8">
        <f>ROUND(RawData[[#This Row],[$/sqft]],-1)</f>
        <v>90</v>
      </c>
    </row>
    <row r="350" spans="1:86" x14ac:dyDescent="0.2">
      <c r="A350">
        <v>763</v>
      </c>
      <c r="B350">
        <v>60</v>
      </c>
      <c r="C350" t="s">
        <v>192</v>
      </c>
      <c r="D350">
        <v>72</v>
      </c>
      <c r="E350">
        <v>8640</v>
      </c>
      <c r="F350" s="19">
        <f>ROUND((RawData[[#This Row],[LotArea]]/43560), 2)</f>
        <v>0.2</v>
      </c>
      <c r="G350" t="s">
        <v>82</v>
      </c>
      <c r="H350" t="s">
        <v>83</v>
      </c>
      <c r="I350" t="s">
        <v>84</v>
      </c>
      <c r="J350" t="s">
        <v>85</v>
      </c>
      <c r="K350" t="s">
        <v>86</v>
      </c>
      <c r="L350" t="s">
        <v>87</v>
      </c>
      <c r="M350" t="s">
        <v>88</v>
      </c>
      <c r="N350" t="s">
        <v>136</v>
      </c>
      <c r="O350" t="s">
        <v>90</v>
      </c>
      <c r="P350" t="s">
        <v>90</v>
      </c>
      <c r="Q350" t="s">
        <v>91</v>
      </c>
      <c r="R350" t="s">
        <v>92</v>
      </c>
      <c r="S350">
        <v>7</v>
      </c>
      <c r="T350">
        <v>5</v>
      </c>
      <c r="U350">
        <v>2009</v>
      </c>
      <c r="V35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50">
        <v>2009</v>
      </c>
      <c r="X350" t="s">
        <v>93</v>
      </c>
      <c r="Y350" t="s">
        <v>94</v>
      </c>
      <c r="Z350" t="s">
        <v>95</v>
      </c>
      <c r="AA350" t="s">
        <v>95</v>
      </c>
      <c r="AB350" t="s">
        <v>117</v>
      </c>
      <c r="AC350">
        <v>0</v>
      </c>
      <c r="AD350" t="s">
        <v>98</v>
      </c>
      <c r="AE350" t="s">
        <v>98</v>
      </c>
      <c r="AF350" t="s">
        <v>99</v>
      </c>
      <c r="AG350" t="s">
        <v>97</v>
      </c>
      <c r="AH350" t="s">
        <v>98</v>
      </c>
      <c r="AI350" t="s">
        <v>121</v>
      </c>
      <c r="AJ350" t="s">
        <v>101</v>
      </c>
      <c r="AK350">
        <v>24</v>
      </c>
      <c r="AL350" t="s">
        <v>102</v>
      </c>
      <c r="AM350">
        <v>0</v>
      </c>
      <c r="AN350">
        <v>732</v>
      </c>
      <c r="AO350">
        <v>756</v>
      </c>
      <c r="AP350" t="s">
        <v>103</v>
      </c>
      <c r="AQ350" t="s">
        <v>104</v>
      </c>
      <c r="AR350" t="s">
        <v>105</v>
      </c>
      <c r="AS350" t="s">
        <v>106</v>
      </c>
      <c r="AT350">
        <v>764</v>
      </c>
      <c r="AU350">
        <v>783</v>
      </c>
      <c r="AV350">
        <v>0</v>
      </c>
      <c r="AW350">
        <f>ROUND(SUM(RawData[[#This Row],[TotalBsmtSF]],RawData[[#This Row],[1stFlrSF]],RawData[[#This Row],[2ndFlrSF]]),-2)</f>
        <v>2300</v>
      </c>
      <c r="AX350">
        <v>1547</v>
      </c>
      <c r="AY350">
        <v>0</v>
      </c>
      <c r="AZ350">
        <v>0</v>
      </c>
      <c r="BA350">
        <v>2</v>
      </c>
      <c r="BB350">
        <v>1</v>
      </c>
      <c r="BC350">
        <v>3</v>
      </c>
      <c r="BD350">
        <v>1</v>
      </c>
      <c r="BE350" t="s">
        <v>97</v>
      </c>
      <c r="BF350">
        <v>7</v>
      </c>
      <c r="BG350" t="s">
        <v>107</v>
      </c>
      <c r="BH350">
        <v>0</v>
      </c>
      <c r="BI350" t="s">
        <v>83</v>
      </c>
      <c r="BJ350" t="s">
        <v>108</v>
      </c>
      <c r="BK350">
        <v>2009</v>
      </c>
      <c r="BL350" t="s">
        <v>102</v>
      </c>
      <c r="BM350">
        <v>2</v>
      </c>
      <c r="BN350">
        <v>614</v>
      </c>
      <c r="BO350" t="s">
        <v>98</v>
      </c>
      <c r="BP350" t="s">
        <v>98</v>
      </c>
      <c r="BQ350" t="s">
        <v>105</v>
      </c>
      <c r="BR350">
        <v>169</v>
      </c>
      <c r="BS350">
        <v>45</v>
      </c>
      <c r="BT350">
        <v>0</v>
      </c>
      <c r="BU350">
        <v>0</v>
      </c>
      <c r="BV350">
        <v>0</v>
      </c>
      <c r="BW350">
        <v>0</v>
      </c>
      <c r="BX350" t="s">
        <v>83</v>
      </c>
      <c r="BY350" t="s">
        <v>83</v>
      </c>
      <c r="BZ350" t="s">
        <v>83</v>
      </c>
      <c r="CA350">
        <v>0</v>
      </c>
      <c r="CB350">
        <v>6</v>
      </c>
      <c r="CC350">
        <v>2010</v>
      </c>
      <c r="CD350" t="s">
        <v>237</v>
      </c>
      <c r="CE350" t="s">
        <v>111</v>
      </c>
      <c r="CF350" s="8">
        <v>215200</v>
      </c>
      <c r="CG350" s="8">
        <f>RawData[[#This Row],[SalePrice]]/RawData[[#This Row],[TotalSF Rounded]]</f>
        <v>93.565217391304344</v>
      </c>
      <c r="CH350" s="8">
        <f>ROUND(RawData[[#This Row],[$/sqft]],-1)</f>
        <v>90</v>
      </c>
    </row>
    <row r="351" spans="1:86" x14ac:dyDescent="0.2">
      <c r="A351">
        <v>172</v>
      </c>
      <c r="B351">
        <v>20</v>
      </c>
      <c r="C351" t="s">
        <v>81</v>
      </c>
      <c r="D351">
        <v>141</v>
      </c>
      <c r="E351">
        <v>31770</v>
      </c>
      <c r="F351" s="19">
        <f>ROUND((RawData[[#This Row],[LotArea]]/43560), 2)</f>
        <v>0.73</v>
      </c>
      <c r="G351" t="s">
        <v>82</v>
      </c>
      <c r="H351" t="s">
        <v>83</v>
      </c>
      <c r="I351" t="s">
        <v>120</v>
      </c>
      <c r="J351" t="s">
        <v>85</v>
      </c>
      <c r="K351" t="s">
        <v>86</v>
      </c>
      <c r="L351" t="s">
        <v>122</v>
      </c>
      <c r="M351" t="s">
        <v>88</v>
      </c>
      <c r="N351" t="s">
        <v>162</v>
      </c>
      <c r="O351" t="s">
        <v>90</v>
      </c>
      <c r="P351" t="s">
        <v>90</v>
      </c>
      <c r="Q351" t="s">
        <v>91</v>
      </c>
      <c r="R351" t="s">
        <v>115</v>
      </c>
      <c r="S351">
        <v>6</v>
      </c>
      <c r="T351">
        <v>5</v>
      </c>
      <c r="U351">
        <v>1960</v>
      </c>
      <c r="V35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351">
        <v>1960</v>
      </c>
      <c r="X351" t="s">
        <v>152</v>
      </c>
      <c r="Y351" t="s">
        <v>94</v>
      </c>
      <c r="Z351" t="s">
        <v>96</v>
      </c>
      <c r="AA351" t="s">
        <v>161</v>
      </c>
      <c r="AB351" t="s">
        <v>137</v>
      </c>
      <c r="AC351">
        <v>112</v>
      </c>
      <c r="AD351" t="s">
        <v>98</v>
      </c>
      <c r="AE351" t="s">
        <v>98</v>
      </c>
      <c r="AF351" t="s">
        <v>118</v>
      </c>
      <c r="AG351" t="s">
        <v>98</v>
      </c>
      <c r="AH351" t="s">
        <v>97</v>
      </c>
      <c r="AI351" t="s">
        <v>97</v>
      </c>
      <c r="AJ351" t="s">
        <v>141</v>
      </c>
      <c r="AK351">
        <v>639</v>
      </c>
      <c r="AL351" t="s">
        <v>102</v>
      </c>
      <c r="AM351">
        <v>0</v>
      </c>
      <c r="AN351">
        <v>441</v>
      </c>
      <c r="AO351">
        <v>1080</v>
      </c>
      <c r="AP351" t="s">
        <v>103</v>
      </c>
      <c r="AQ351" t="s">
        <v>147</v>
      </c>
      <c r="AR351" t="s">
        <v>105</v>
      </c>
      <c r="AS351" t="s">
        <v>106</v>
      </c>
      <c r="AT351">
        <v>1656</v>
      </c>
      <c r="AU351">
        <v>0</v>
      </c>
      <c r="AV351">
        <v>0</v>
      </c>
      <c r="AW351">
        <f>ROUND(SUM(RawData[[#This Row],[TotalBsmtSF]],RawData[[#This Row],[1stFlrSF]],RawData[[#This Row],[2ndFlrSF]]),-2)</f>
        <v>2700</v>
      </c>
      <c r="AX351">
        <v>1656</v>
      </c>
      <c r="AY351">
        <v>1</v>
      </c>
      <c r="AZ351">
        <v>0</v>
      </c>
      <c r="BA351">
        <v>1</v>
      </c>
      <c r="BB351">
        <v>0</v>
      </c>
      <c r="BC351">
        <v>3</v>
      </c>
      <c r="BD351">
        <v>1</v>
      </c>
      <c r="BE351" t="s">
        <v>98</v>
      </c>
      <c r="BF351">
        <v>7</v>
      </c>
      <c r="BG351" t="s">
        <v>107</v>
      </c>
      <c r="BH351">
        <v>2</v>
      </c>
      <c r="BI351" t="s">
        <v>97</v>
      </c>
      <c r="BJ351" t="s">
        <v>108</v>
      </c>
      <c r="BK351">
        <v>1960</v>
      </c>
      <c r="BL351" t="s">
        <v>157</v>
      </c>
      <c r="BM351">
        <v>2</v>
      </c>
      <c r="BN351">
        <v>528</v>
      </c>
      <c r="BO351" t="s">
        <v>98</v>
      </c>
      <c r="BP351" t="s">
        <v>98</v>
      </c>
      <c r="BQ351" t="s">
        <v>190</v>
      </c>
      <c r="BR351">
        <v>210</v>
      </c>
      <c r="BS351">
        <v>62</v>
      </c>
      <c r="BT351">
        <v>0</v>
      </c>
      <c r="BU351">
        <v>0</v>
      </c>
      <c r="BV351">
        <v>0</v>
      </c>
      <c r="BW351">
        <v>0</v>
      </c>
      <c r="BX351" t="s">
        <v>83</v>
      </c>
      <c r="BY351" t="s">
        <v>83</v>
      </c>
      <c r="BZ351" t="s">
        <v>83</v>
      </c>
      <c r="CA351">
        <v>0</v>
      </c>
      <c r="CB351">
        <v>5</v>
      </c>
      <c r="CC351">
        <v>2010</v>
      </c>
      <c r="CD351" t="s">
        <v>110</v>
      </c>
      <c r="CE351" t="s">
        <v>111</v>
      </c>
      <c r="CF351" s="8">
        <v>215000</v>
      </c>
      <c r="CG351" s="8">
        <f>RawData[[#This Row],[SalePrice]]/RawData[[#This Row],[TotalSF Rounded]]</f>
        <v>79.629629629629633</v>
      </c>
      <c r="CH351" s="8">
        <f>ROUND(RawData[[#This Row],[$/sqft]],-1)</f>
        <v>80</v>
      </c>
    </row>
    <row r="352" spans="1:86" x14ac:dyDescent="0.2">
      <c r="A352">
        <v>422</v>
      </c>
      <c r="B352">
        <v>20</v>
      </c>
      <c r="C352" t="s">
        <v>81</v>
      </c>
      <c r="D352" t="s">
        <v>83</v>
      </c>
      <c r="E352">
        <v>16635</v>
      </c>
      <c r="F352" s="19">
        <f>ROUND((RawData[[#This Row],[LotArea]]/43560), 2)</f>
        <v>0.38</v>
      </c>
      <c r="G352" t="s">
        <v>82</v>
      </c>
      <c r="H352" t="s">
        <v>83</v>
      </c>
      <c r="I352" t="s">
        <v>120</v>
      </c>
      <c r="J352" t="s">
        <v>85</v>
      </c>
      <c r="K352" t="s">
        <v>86</v>
      </c>
      <c r="L352" t="s">
        <v>112</v>
      </c>
      <c r="M352" t="s">
        <v>88</v>
      </c>
      <c r="N352" t="s">
        <v>138</v>
      </c>
      <c r="O352" t="s">
        <v>90</v>
      </c>
      <c r="P352" t="s">
        <v>90</v>
      </c>
      <c r="Q352" t="s">
        <v>91</v>
      </c>
      <c r="R352" t="s">
        <v>115</v>
      </c>
      <c r="S352">
        <v>6</v>
      </c>
      <c r="T352">
        <v>7</v>
      </c>
      <c r="U352">
        <v>1977</v>
      </c>
      <c r="V35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352">
        <v>2000</v>
      </c>
      <c r="X352" t="s">
        <v>93</v>
      </c>
      <c r="Y352" t="s">
        <v>94</v>
      </c>
      <c r="Z352" t="s">
        <v>180</v>
      </c>
      <c r="AA352" t="s">
        <v>181</v>
      </c>
      <c r="AB352" t="s">
        <v>137</v>
      </c>
      <c r="AC352">
        <v>126</v>
      </c>
      <c r="AD352" t="s">
        <v>97</v>
      </c>
      <c r="AE352" t="s">
        <v>98</v>
      </c>
      <c r="AF352" t="s">
        <v>118</v>
      </c>
      <c r="AG352" t="s">
        <v>97</v>
      </c>
      <c r="AH352" t="s">
        <v>98</v>
      </c>
      <c r="AI352" t="s">
        <v>100</v>
      </c>
      <c r="AJ352" t="s">
        <v>119</v>
      </c>
      <c r="AK352">
        <v>1246</v>
      </c>
      <c r="AL352" t="s">
        <v>102</v>
      </c>
      <c r="AM352">
        <v>0</v>
      </c>
      <c r="AN352">
        <v>356</v>
      </c>
      <c r="AO352">
        <v>1602</v>
      </c>
      <c r="AP352" t="s">
        <v>103</v>
      </c>
      <c r="AQ352" t="s">
        <v>97</v>
      </c>
      <c r="AR352" t="s">
        <v>105</v>
      </c>
      <c r="AS352" t="s">
        <v>106</v>
      </c>
      <c r="AT352">
        <v>1602</v>
      </c>
      <c r="AU352">
        <v>0</v>
      </c>
      <c r="AV352">
        <v>0</v>
      </c>
      <c r="AW352">
        <f>ROUND(SUM(RawData[[#This Row],[TotalBsmtSF]],RawData[[#This Row],[1stFlrSF]],RawData[[#This Row],[2ndFlrSF]]),-2)</f>
        <v>3200</v>
      </c>
      <c r="AX352">
        <v>1602</v>
      </c>
      <c r="AY352">
        <v>0</v>
      </c>
      <c r="AZ352">
        <v>1</v>
      </c>
      <c r="BA352">
        <v>2</v>
      </c>
      <c r="BB352">
        <v>0</v>
      </c>
      <c r="BC352">
        <v>3</v>
      </c>
      <c r="BD352">
        <v>1</v>
      </c>
      <c r="BE352" t="s">
        <v>97</v>
      </c>
      <c r="BF352">
        <v>8</v>
      </c>
      <c r="BG352" t="s">
        <v>107</v>
      </c>
      <c r="BH352">
        <v>1</v>
      </c>
      <c r="BI352" t="s">
        <v>98</v>
      </c>
      <c r="BJ352" t="s">
        <v>108</v>
      </c>
      <c r="BK352">
        <v>1977</v>
      </c>
      <c r="BL352" t="s">
        <v>157</v>
      </c>
      <c r="BM352">
        <v>2</v>
      </c>
      <c r="BN352">
        <v>529</v>
      </c>
      <c r="BO352" t="s">
        <v>98</v>
      </c>
      <c r="BP352" t="s">
        <v>98</v>
      </c>
      <c r="BQ352" t="s">
        <v>105</v>
      </c>
      <c r="BR352">
        <v>240</v>
      </c>
      <c r="BS352">
        <v>0</v>
      </c>
      <c r="BT352">
        <v>0</v>
      </c>
      <c r="BU352">
        <v>0</v>
      </c>
      <c r="BV352">
        <v>0</v>
      </c>
      <c r="BW352">
        <v>0</v>
      </c>
      <c r="BX352" t="s">
        <v>83</v>
      </c>
      <c r="BY352" t="s">
        <v>83</v>
      </c>
      <c r="BZ352" t="s">
        <v>83</v>
      </c>
      <c r="CA352">
        <v>0</v>
      </c>
      <c r="CB352">
        <v>6</v>
      </c>
      <c r="CC352">
        <v>2009</v>
      </c>
      <c r="CD352" t="s">
        <v>110</v>
      </c>
      <c r="CE352" t="s">
        <v>111</v>
      </c>
      <c r="CF352" s="8">
        <v>215000</v>
      </c>
      <c r="CG352" s="8">
        <f>RawData[[#This Row],[SalePrice]]/RawData[[#This Row],[TotalSF Rounded]]</f>
        <v>67.1875</v>
      </c>
      <c r="CH352" s="8">
        <f>ROUND(RawData[[#This Row],[$/sqft]],-1)</f>
        <v>70</v>
      </c>
    </row>
    <row r="353" spans="1:86" x14ac:dyDescent="0.2">
      <c r="A353">
        <v>1410</v>
      </c>
      <c r="B353">
        <v>60</v>
      </c>
      <c r="C353" t="s">
        <v>81</v>
      </c>
      <c r="D353">
        <v>46</v>
      </c>
      <c r="E353">
        <v>20544</v>
      </c>
      <c r="F353" s="19">
        <f>ROUND((RawData[[#This Row],[LotArea]]/43560), 2)</f>
        <v>0.47</v>
      </c>
      <c r="G353" t="s">
        <v>82</v>
      </c>
      <c r="H353" t="s">
        <v>83</v>
      </c>
      <c r="I353" t="s">
        <v>120</v>
      </c>
      <c r="J353" t="s">
        <v>85</v>
      </c>
      <c r="K353" t="s">
        <v>86</v>
      </c>
      <c r="L353" t="s">
        <v>166</v>
      </c>
      <c r="M353" t="s">
        <v>88</v>
      </c>
      <c r="N353" t="s">
        <v>138</v>
      </c>
      <c r="O353" t="s">
        <v>90</v>
      </c>
      <c r="P353" t="s">
        <v>90</v>
      </c>
      <c r="Q353" t="s">
        <v>91</v>
      </c>
      <c r="R353" t="s">
        <v>92</v>
      </c>
      <c r="S353">
        <v>7</v>
      </c>
      <c r="T353">
        <v>6</v>
      </c>
      <c r="U353">
        <v>1986</v>
      </c>
      <c r="V35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353">
        <v>1991</v>
      </c>
      <c r="X353" t="s">
        <v>93</v>
      </c>
      <c r="Y353" t="s">
        <v>94</v>
      </c>
      <c r="Z353" t="s">
        <v>161</v>
      </c>
      <c r="AA353" t="s">
        <v>161</v>
      </c>
      <c r="AB353" t="s">
        <v>96</v>
      </c>
      <c r="AC353">
        <v>123</v>
      </c>
      <c r="AD353" t="s">
        <v>98</v>
      </c>
      <c r="AE353" t="s">
        <v>97</v>
      </c>
      <c r="AF353" t="s">
        <v>118</v>
      </c>
      <c r="AG353" t="s">
        <v>97</v>
      </c>
      <c r="AH353" t="s">
        <v>98</v>
      </c>
      <c r="AI353" t="s">
        <v>100</v>
      </c>
      <c r="AJ353" t="s">
        <v>102</v>
      </c>
      <c r="AK353">
        <v>0</v>
      </c>
      <c r="AL353" t="s">
        <v>102</v>
      </c>
      <c r="AM353">
        <v>0</v>
      </c>
      <c r="AN353">
        <v>791</v>
      </c>
      <c r="AO353">
        <v>791</v>
      </c>
      <c r="AP353" t="s">
        <v>103</v>
      </c>
      <c r="AQ353" t="s">
        <v>97</v>
      </c>
      <c r="AR353" t="s">
        <v>105</v>
      </c>
      <c r="AS353" t="s">
        <v>106</v>
      </c>
      <c r="AT353">
        <v>1236</v>
      </c>
      <c r="AU353">
        <v>857</v>
      </c>
      <c r="AV353">
        <v>0</v>
      </c>
      <c r="AW353">
        <f>ROUND(SUM(RawData[[#This Row],[TotalBsmtSF]],RawData[[#This Row],[1stFlrSF]],RawData[[#This Row],[2ndFlrSF]]),-2)</f>
        <v>2900</v>
      </c>
      <c r="AX353">
        <v>2093</v>
      </c>
      <c r="AY353">
        <v>0</v>
      </c>
      <c r="AZ353">
        <v>0</v>
      </c>
      <c r="BA353">
        <v>2</v>
      </c>
      <c r="BB353">
        <v>1</v>
      </c>
      <c r="BC353">
        <v>3</v>
      </c>
      <c r="BD353">
        <v>1</v>
      </c>
      <c r="BE353" t="s">
        <v>98</v>
      </c>
      <c r="BF353">
        <v>7</v>
      </c>
      <c r="BG353" t="s">
        <v>107</v>
      </c>
      <c r="BH353">
        <v>1</v>
      </c>
      <c r="BI353" t="s">
        <v>98</v>
      </c>
      <c r="BJ353" t="s">
        <v>108</v>
      </c>
      <c r="BK353">
        <v>1986</v>
      </c>
      <c r="BL353" t="s">
        <v>157</v>
      </c>
      <c r="BM353">
        <v>2</v>
      </c>
      <c r="BN353">
        <v>542</v>
      </c>
      <c r="BO353" t="s">
        <v>98</v>
      </c>
      <c r="BP353" t="s">
        <v>98</v>
      </c>
      <c r="BQ353" t="s">
        <v>105</v>
      </c>
      <c r="BR353">
        <v>364</v>
      </c>
      <c r="BS353">
        <v>63</v>
      </c>
      <c r="BT353">
        <v>0</v>
      </c>
      <c r="BU353">
        <v>0</v>
      </c>
      <c r="BV353">
        <v>0</v>
      </c>
      <c r="BW353">
        <v>0</v>
      </c>
      <c r="BX353" t="s">
        <v>83</v>
      </c>
      <c r="BY353" t="s">
        <v>134</v>
      </c>
      <c r="BZ353" t="s">
        <v>83</v>
      </c>
      <c r="CA353">
        <v>0</v>
      </c>
      <c r="CB353">
        <v>11</v>
      </c>
      <c r="CC353">
        <v>2008</v>
      </c>
      <c r="CD353" t="s">
        <v>110</v>
      </c>
      <c r="CE353" t="s">
        <v>111</v>
      </c>
      <c r="CF353" s="8">
        <v>215000</v>
      </c>
      <c r="CG353" s="8">
        <f>RawData[[#This Row],[SalePrice]]/RawData[[#This Row],[TotalSF Rounded]]</f>
        <v>74.137931034482762</v>
      </c>
      <c r="CH353" s="8">
        <f>ROUND(RawData[[#This Row],[$/sqft]],-1)</f>
        <v>70</v>
      </c>
    </row>
    <row r="354" spans="1:86" x14ac:dyDescent="0.2">
      <c r="A354">
        <v>507</v>
      </c>
      <c r="B354">
        <v>60</v>
      </c>
      <c r="C354" t="s">
        <v>81</v>
      </c>
      <c r="D354">
        <v>80</v>
      </c>
      <c r="E354">
        <v>9554</v>
      </c>
      <c r="F354" s="19">
        <f>ROUND((RawData[[#This Row],[LotArea]]/43560), 2)</f>
        <v>0.22</v>
      </c>
      <c r="G354" t="s">
        <v>82</v>
      </c>
      <c r="H354" t="s">
        <v>83</v>
      </c>
      <c r="I354" t="s">
        <v>120</v>
      </c>
      <c r="J354" t="s">
        <v>85</v>
      </c>
      <c r="K354" t="s">
        <v>86</v>
      </c>
      <c r="L354" t="s">
        <v>87</v>
      </c>
      <c r="M354" t="s">
        <v>88</v>
      </c>
      <c r="N354" t="s">
        <v>170</v>
      </c>
      <c r="O354" t="s">
        <v>90</v>
      </c>
      <c r="P354" t="s">
        <v>90</v>
      </c>
      <c r="Q354" t="s">
        <v>91</v>
      </c>
      <c r="R354" t="s">
        <v>92</v>
      </c>
      <c r="S354">
        <v>8</v>
      </c>
      <c r="T354">
        <v>5</v>
      </c>
      <c r="U354">
        <v>1993</v>
      </c>
      <c r="V35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54">
        <v>1994</v>
      </c>
      <c r="X354" t="s">
        <v>93</v>
      </c>
      <c r="Y354" t="s">
        <v>94</v>
      </c>
      <c r="Z354" t="s">
        <v>95</v>
      </c>
      <c r="AA354" t="s">
        <v>95</v>
      </c>
      <c r="AB354" t="s">
        <v>96</v>
      </c>
      <c r="AC354">
        <v>125</v>
      </c>
      <c r="AD354" t="s">
        <v>97</v>
      </c>
      <c r="AE354" t="s">
        <v>98</v>
      </c>
      <c r="AF354" t="s">
        <v>99</v>
      </c>
      <c r="AG354" t="s">
        <v>97</v>
      </c>
      <c r="AH354" t="s">
        <v>98</v>
      </c>
      <c r="AI354" t="s">
        <v>100</v>
      </c>
      <c r="AJ354" t="s">
        <v>101</v>
      </c>
      <c r="AK354">
        <v>380</v>
      </c>
      <c r="AL354" t="s">
        <v>102</v>
      </c>
      <c r="AM354">
        <v>0</v>
      </c>
      <c r="AN354">
        <v>397</v>
      </c>
      <c r="AO354">
        <v>777</v>
      </c>
      <c r="AP354" t="s">
        <v>103</v>
      </c>
      <c r="AQ354" t="s">
        <v>104</v>
      </c>
      <c r="AR354" t="s">
        <v>105</v>
      </c>
      <c r="AS354" t="s">
        <v>106</v>
      </c>
      <c r="AT354">
        <v>1065</v>
      </c>
      <c r="AU354">
        <v>846</v>
      </c>
      <c r="AV354">
        <v>0</v>
      </c>
      <c r="AW354">
        <f>ROUND(SUM(RawData[[#This Row],[TotalBsmtSF]],RawData[[#This Row],[1stFlrSF]],RawData[[#This Row],[2ndFlrSF]]),-2)</f>
        <v>2700</v>
      </c>
      <c r="AX354">
        <v>1911</v>
      </c>
      <c r="AY354">
        <v>0</v>
      </c>
      <c r="AZ354">
        <v>0</v>
      </c>
      <c r="BA354">
        <v>2</v>
      </c>
      <c r="BB354">
        <v>1</v>
      </c>
      <c r="BC354">
        <v>3</v>
      </c>
      <c r="BD354">
        <v>1</v>
      </c>
      <c r="BE354" t="s">
        <v>97</v>
      </c>
      <c r="BF354">
        <v>8</v>
      </c>
      <c r="BG354" t="s">
        <v>107</v>
      </c>
      <c r="BH354">
        <v>1</v>
      </c>
      <c r="BI354" t="s">
        <v>98</v>
      </c>
      <c r="BJ354" t="s">
        <v>108</v>
      </c>
      <c r="BK354">
        <v>1993</v>
      </c>
      <c r="BL354" t="s">
        <v>109</v>
      </c>
      <c r="BM354">
        <v>2</v>
      </c>
      <c r="BN354">
        <v>471</v>
      </c>
      <c r="BO354" t="s">
        <v>98</v>
      </c>
      <c r="BP354" t="s">
        <v>98</v>
      </c>
      <c r="BQ354" t="s">
        <v>105</v>
      </c>
      <c r="BR354">
        <v>182</v>
      </c>
      <c r="BS354">
        <v>81</v>
      </c>
      <c r="BT354">
        <v>0</v>
      </c>
      <c r="BU354">
        <v>0</v>
      </c>
      <c r="BV354">
        <v>0</v>
      </c>
      <c r="BW354">
        <v>0</v>
      </c>
      <c r="BX354" t="s">
        <v>83</v>
      </c>
      <c r="BY354" t="s">
        <v>83</v>
      </c>
      <c r="BZ354" t="s">
        <v>83</v>
      </c>
      <c r="CA354">
        <v>0</v>
      </c>
      <c r="CB354">
        <v>9</v>
      </c>
      <c r="CC354">
        <v>2006</v>
      </c>
      <c r="CD354" t="s">
        <v>110</v>
      </c>
      <c r="CE354" t="s">
        <v>111</v>
      </c>
      <c r="CF354" s="8">
        <v>215000</v>
      </c>
      <c r="CG354" s="8">
        <f>RawData[[#This Row],[SalePrice]]/RawData[[#This Row],[TotalSF Rounded]]</f>
        <v>79.629629629629633</v>
      </c>
      <c r="CH354" s="8">
        <f>ROUND(RawData[[#This Row],[$/sqft]],-1)</f>
        <v>80</v>
      </c>
    </row>
    <row r="355" spans="1:86" x14ac:dyDescent="0.2">
      <c r="A355">
        <v>1349</v>
      </c>
      <c r="B355">
        <v>20</v>
      </c>
      <c r="C355" t="s">
        <v>81</v>
      </c>
      <c r="D355" t="s">
        <v>83</v>
      </c>
      <c r="E355">
        <v>16196</v>
      </c>
      <c r="F355" s="19">
        <f>ROUND((RawData[[#This Row],[LotArea]]/43560), 2)</f>
        <v>0.37</v>
      </c>
      <c r="G355" t="s">
        <v>82</v>
      </c>
      <c r="H355" t="s">
        <v>83</v>
      </c>
      <c r="I355" t="s">
        <v>231</v>
      </c>
      <c r="J355" t="s">
        <v>195</v>
      </c>
      <c r="K355" t="s">
        <v>86</v>
      </c>
      <c r="L355" t="s">
        <v>87</v>
      </c>
      <c r="M355" t="s">
        <v>88</v>
      </c>
      <c r="N355" t="s">
        <v>170</v>
      </c>
      <c r="O355" t="s">
        <v>90</v>
      </c>
      <c r="P355" t="s">
        <v>90</v>
      </c>
      <c r="Q355" t="s">
        <v>91</v>
      </c>
      <c r="R355" t="s">
        <v>115</v>
      </c>
      <c r="S355">
        <v>7</v>
      </c>
      <c r="T355">
        <v>5</v>
      </c>
      <c r="U355">
        <v>1998</v>
      </c>
      <c r="V35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55">
        <v>1998</v>
      </c>
      <c r="X355" t="s">
        <v>93</v>
      </c>
      <c r="Y355" t="s">
        <v>94</v>
      </c>
      <c r="Z355" t="s">
        <v>95</v>
      </c>
      <c r="AA355" t="s">
        <v>95</v>
      </c>
      <c r="AB355" t="s">
        <v>117</v>
      </c>
      <c r="AC355">
        <v>0</v>
      </c>
      <c r="AD355" t="s">
        <v>97</v>
      </c>
      <c r="AE355" t="s">
        <v>98</v>
      </c>
      <c r="AF355" t="s">
        <v>99</v>
      </c>
      <c r="AG355" t="s">
        <v>97</v>
      </c>
      <c r="AH355" t="s">
        <v>98</v>
      </c>
      <c r="AI355" t="s">
        <v>97</v>
      </c>
      <c r="AJ355" t="s">
        <v>101</v>
      </c>
      <c r="AK355">
        <v>1443</v>
      </c>
      <c r="AL355" t="s">
        <v>102</v>
      </c>
      <c r="AM355">
        <v>0</v>
      </c>
      <c r="AN355">
        <v>39</v>
      </c>
      <c r="AO355">
        <v>1482</v>
      </c>
      <c r="AP355" t="s">
        <v>103</v>
      </c>
      <c r="AQ355" t="s">
        <v>104</v>
      </c>
      <c r="AR355" t="s">
        <v>105</v>
      </c>
      <c r="AS355" t="s">
        <v>106</v>
      </c>
      <c r="AT355">
        <v>1494</v>
      </c>
      <c r="AU355">
        <v>0</v>
      </c>
      <c r="AV355">
        <v>0</v>
      </c>
      <c r="AW355">
        <f>ROUND(SUM(RawData[[#This Row],[TotalBsmtSF]],RawData[[#This Row],[1stFlrSF]],RawData[[#This Row],[2ndFlrSF]]),-2)</f>
        <v>3000</v>
      </c>
      <c r="AX355">
        <v>1494</v>
      </c>
      <c r="AY355">
        <v>1</v>
      </c>
      <c r="AZ355">
        <v>0</v>
      </c>
      <c r="BA355">
        <v>2</v>
      </c>
      <c r="BB355">
        <v>0</v>
      </c>
      <c r="BC355">
        <v>3</v>
      </c>
      <c r="BD355">
        <v>1</v>
      </c>
      <c r="BE355" t="s">
        <v>97</v>
      </c>
      <c r="BF355">
        <v>5</v>
      </c>
      <c r="BG355" t="s">
        <v>107</v>
      </c>
      <c r="BH355">
        <v>1</v>
      </c>
      <c r="BI355" t="s">
        <v>147</v>
      </c>
      <c r="BJ355" t="s">
        <v>108</v>
      </c>
      <c r="BK355">
        <v>1998</v>
      </c>
      <c r="BL355" t="s">
        <v>109</v>
      </c>
      <c r="BM355">
        <v>2</v>
      </c>
      <c r="BN355">
        <v>514</v>
      </c>
      <c r="BO355" t="s">
        <v>98</v>
      </c>
      <c r="BP355" t="s">
        <v>98</v>
      </c>
      <c r="BQ355" t="s">
        <v>105</v>
      </c>
      <c r="BR355">
        <v>402</v>
      </c>
      <c r="BS355">
        <v>25</v>
      </c>
      <c r="BT355">
        <v>0</v>
      </c>
      <c r="BU355">
        <v>0</v>
      </c>
      <c r="BV355">
        <v>0</v>
      </c>
      <c r="BW355">
        <v>0</v>
      </c>
      <c r="BX355" t="s">
        <v>83</v>
      </c>
      <c r="BY355" t="s">
        <v>83</v>
      </c>
      <c r="BZ355" t="s">
        <v>83</v>
      </c>
      <c r="CA355">
        <v>0</v>
      </c>
      <c r="CB355">
        <v>8</v>
      </c>
      <c r="CC355">
        <v>2007</v>
      </c>
      <c r="CD355" t="s">
        <v>110</v>
      </c>
      <c r="CE355" t="s">
        <v>111</v>
      </c>
      <c r="CF355" s="8">
        <v>215000</v>
      </c>
      <c r="CG355" s="8">
        <f>RawData[[#This Row],[SalePrice]]/RawData[[#This Row],[TotalSF Rounded]]</f>
        <v>71.666666666666671</v>
      </c>
      <c r="CH355" s="8">
        <f>ROUND(RawData[[#This Row],[$/sqft]],-1)</f>
        <v>70</v>
      </c>
    </row>
    <row r="356" spans="1:86" x14ac:dyDescent="0.2">
      <c r="A356">
        <v>392</v>
      </c>
      <c r="B356">
        <v>60</v>
      </c>
      <c r="C356" t="s">
        <v>81</v>
      </c>
      <c r="D356">
        <v>71</v>
      </c>
      <c r="E356">
        <v>12209</v>
      </c>
      <c r="F356" s="19">
        <f>ROUND((RawData[[#This Row],[LotArea]]/43560), 2)</f>
        <v>0.28000000000000003</v>
      </c>
      <c r="G356" t="s">
        <v>82</v>
      </c>
      <c r="H356" t="s">
        <v>83</v>
      </c>
      <c r="I356" t="s">
        <v>120</v>
      </c>
      <c r="J356" t="s">
        <v>85</v>
      </c>
      <c r="K356" t="s">
        <v>86</v>
      </c>
      <c r="L356" t="s">
        <v>166</v>
      </c>
      <c r="M356" t="s">
        <v>88</v>
      </c>
      <c r="N356" t="s">
        <v>131</v>
      </c>
      <c r="O356" t="s">
        <v>90</v>
      </c>
      <c r="P356" t="s">
        <v>90</v>
      </c>
      <c r="Q356" t="s">
        <v>91</v>
      </c>
      <c r="R356" t="s">
        <v>92</v>
      </c>
      <c r="S356">
        <v>6</v>
      </c>
      <c r="T356">
        <v>5</v>
      </c>
      <c r="U356">
        <v>2001</v>
      </c>
      <c r="V35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56">
        <v>2002</v>
      </c>
      <c r="X356" t="s">
        <v>93</v>
      </c>
      <c r="Y356" t="s">
        <v>94</v>
      </c>
      <c r="Z356" t="s">
        <v>95</v>
      </c>
      <c r="AA356" t="s">
        <v>95</v>
      </c>
      <c r="AB356" t="s">
        <v>117</v>
      </c>
      <c r="AC356">
        <v>0</v>
      </c>
      <c r="AD356" t="s">
        <v>98</v>
      </c>
      <c r="AE356" t="s">
        <v>98</v>
      </c>
      <c r="AF356" t="s">
        <v>99</v>
      </c>
      <c r="AG356" t="s">
        <v>104</v>
      </c>
      <c r="AH356" t="s">
        <v>98</v>
      </c>
      <c r="AI356" t="s">
        <v>100</v>
      </c>
      <c r="AJ356" t="s">
        <v>119</v>
      </c>
      <c r="AK356">
        <v>690</v>
      </c>
      <c r="AL356" t="s">
        <v>102</v>
      </c>
      <c r="AM356">
        <v>0</v>
      </c>
      <c r="AN356">
        <v>114</v>
      </c>
      <c r="AO356">
        <v>804</v>
      </c>
      <c r="AP356" t="s">
        <v>103</v>
      </c>
      <c r="AQ356" t="s">
        <v>104</v>
      </c>
      <c r="AR356" t="s">
        <v>105</v>
      </c>
      <c r="AS356" t="s">
        <v>106</v>
      </c>
      <c r="AT356">
        <v>804</v>
      </c>
      <c r="AU356">
        <v>1157</v>
      </c>
      <c r="AV356">
        <v>0</v>
      </c>
      <c r="AW356">
        <f>ROUND(SUM(RawData[[#This Row],[TotalBsmtSF]],RawData[[#This Row],[1stFlrSF]],RawData[[#This Row],[2ndFlrSF]]),-2)</f>
        <v>2800</v>
      </c>
      <c r="AX356">
        <v>1961</v>
      </c>
      <c r="AY356">
        <v>1</v>
      </c>
      <c r="AZ356">
        <v>0</v>
      </c>
      <c r="BA356">
        <v>2</v>
      </c>
      <c r="BB356">
        <v>1</v>
      </c>
      <c r="BC356">
        <v>3</v>
      </c>
      <c r="BD356">
        <v>1</v>
      </c>
      <c r="BE356" t="s">
        <v>97</v>
      </c>
      <c r="BF356">
        <v>7</v>
      </c>
      <c r="BG356" t="s">
        <v>107</v>
      </c>
      <c r="BH356">
        <v>1</v>
      </c>
      <c r="BI356" t="s">
        <v>98</v>
      </c>
      <c r="BJ356" t="s">
        <v>156</v>
      </c>
      <c r="BK356">
        <v>2001</v>
      </c>
      <c r="BL356" t="s">
        <v>157</v>
      </c>
      <c r="BM356">
        <v>2</v>
      </c>
      <c r="BN356">
        <v>560</v>
      </c>
      <c r="BO356" t="s">
        <v>98</v>
      </c>
      <c r="BP356" t="s">
        <v>98</v>
      </c>
      <c r="BQ356" t="s">
        <v>105</v>
      </c>
      <c r="BR356">
        <v>125</v>
      </c>
      <c r="BS356">
        <v>192</v>
      </c>
      <c r="BT356">
        <v>0</v>
      </c>
      <c r="BU356">
        <v>0</v>
      </c>
      <c r="BV356">
        <v>0</v>
      </c>
      <c r="BW356">
        <v>0</v>
      </c>
      <c r="BX356" t="s">
        <v>83</v>
      </c>
      <c r="BY356" t="s">
        <v>83</v>
      </c>
      <c r="BZ356" t="s">
        <v>83</v>
      </c>
      <c r="CA356">
        <v>0</v>
      </c>
      <c r="CB356">
        <v>6</v>
      </c>
      <c r="CC356">
        <v>2009</v>
      </c>
      <c r="CD356" t="s">
        <v>110</v>
      </c>
      <c r="CE356" t="s">
        <v>111</v>
      </c>
      <c r="CF356" s="8">
        <v>215000</v>
      </c>
      <c r="CG356" s="8">
        <f>RawData[[#This Row],[SalePrice]]/RawData[[#This Row],[TotalSF Rounded]]</f>
        <v>76.785714285714292</v>
      </c>
      <c r="CH356" s="8">
        <f>ROUND(RawData[[#This Row],[$/sqft]],-1)</f>
        <v>80</v>
      </c>
    </row>
    <row r="357" spans="1:86" x14ac:dyDescent="0.2">
      <c r="A357">
        <v>852</v>
      </c>
      <c r="B357">
        <v>120</v>
      </c>
      <c r="C357" t="s">
        <v>81</v>
      </c>
      <c r="D357" t="s">
        <v>83</v>
      </c>
      <c r="E357">
        <v>3196</v>
      </c>
      <c r="F357" s="19">
        <f>ROUND((RawData[[#This Row],[LotArea]]/43560), 2)</f>
        <v>7.0000000000000007E-2</v>
      </c>
      <c r="G357" t="s">
        <v>82</v>
      </c>
      <c r="H357" t="s">
        <v>83</v>
      </c>
      <c r="I357" t="s">
        <v>84</v>
      </c>
      <c r="J357" t="s">
        <v>85</v>
      </c>
      <c r="K357" t="s">
        <v>86</v>
      </c>
      <c r="L357" t="s">
        <v>87</v>
      </c>
      <c r="M357" t="s">
        <v>88</v>
      </c>
      <c r="N357" t="s">
        <v>227</v>
      </c>
      <c r="O357" t="s">
        <v>90</v>
      </c>
      <c r="P357" t="s">
        <v>90</v>
      </c>
      <c r="Q357" t="s">
        <v>179</v>
      </c>
      <c r="R357" t="s">
        <v>115</v>
      </c>
      <c r="S357">
        <v>8</v>
      </c>
      <c r="T357">
        <v>5</v>
      </c>
      <c r="U357">
        <v>2003</v>
      </c>
      <c r="V35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57">
        <v>2003</v>
      </c>
      <c r="X357" t="s">
        <v>93</v>
      </c>
      <c r="Y357" t="s">
        <v>94</v>
      </c>
      <c r="Z357" t="s">
        <v>95</v>
      </c>
      <c r="AA357" t="s">
        <v>95</v>
      </c>
      <c r="AB357" t="s">
        <v>96</v>
      </c>
      <c r="AC357">
        <v>40</v>
      </c>
      <c r="AD357" t="s">
        <v>97</v>
      </c>
      <c r="AE357" t="s">
        <v>98</v>
      </c>
      <c r="AF357" t="s">
        <v>99</v>
      </c>
      <c r="AG357" t="s">
        <v>97</v>
      </c>
      <c r="AH357" t="s">
        <v>98</v>
      </c>
      <c r="AI357" t="s">
        <v>97</v>
      </c>
      <c r="AJ357" t="s">
        <v>102</v>
      </c>
      <c r="AK357">
        <v>0</v>
      </c>
      <c r="AL357" t="s">
        <v>102</v>
      </c>
      <c r="AM357">
        <v>0</v>
      </c>
      <c r="AN357">
        <v>1273</v>
      </c>
      <c r="AO357">
        <v>1273</v>
      </c>
      <c r="AP357" t="s">
        <v>103</v>
      </c>
      <c r="AQ357" t="s">
        <v>104</v>
      </c>
      <c r="AR357" t="s">
        <v>105</v>
      </c>
      <c r="AS357" t="s">
        <v>106</v>
      </c>
      <c r="AT357">
        <v>1456</v>
      </c>
      <c r="AU357">
        <v>0</v>
      </c>
      <c r="AV357">
        <v>0</v>
      </c>
      <c r="AW357">
        <f>ROUND(SUM(RawData[[#This Row],[TotalBsmtSF]],RawData[[#This Row],[1stFlrSF]],RawData[[#This Row],[2ndFlrSF]]),-2)</f>
        <v>2700</v>
      </c>
      <c r="AX357">
        <v>1456</v>
      </c>
      <c r="AY357">
        <v>0</v>
      </c>
      <c r="AZ357">
        <v>0</v>
      </c>
      <c r="BA357">
        <v>2</v>
      </c>
      <c r="BB357">
        <v>0</v>
      </c>
      <c r="BC357">
        <v>2</v>
      </c>
      <c r="BD357">
        <v>1</v>
      </c>
      <c r="BE357" t="s">
        <v>97</v>
      </c>
      <c r="BF357">
        <v>7</v>
      </c>
      <c r="BG357" t="s">
        <v>107</v>
      </c>
      <c r="BH357">
        <v>1</v>
      </c>
      <c r="BI357" t="s">
        <v>98</v>
      </c>
      <c r="BJ357" t="s">
        <v>108</v>
      </c>
      <c r="BK357">
        <v>2003</v>
      </c>
      <c r="BL357" t="s">
        <v>157</v>
      </c>
      <c r="BM357">
        <v>2</v>
      </c>
      <c r="BN357">
        <v>400</v>
      </c>
      <c r="BO357" t="s">
        <v>98</v>
      </c>
      <c r="BP357" t="s">
        <v>98</v>
      </c>
      <c r="BQ357" t="s">
        <v>105</v>
      </c>
      <c r="BR357">
        <v>143</v>
      </c>
      <c r="BS357">
        <v>20</v>
      </c>
      <c r="BT357">
        <v>0</v>
      </c>
      <c r="BU357">
        <v>0</v>
      </c>
      <c r="BV357">
        <v>0</v>
      </c>
      <c r="BW357">
        <v>0</v>
      </c>
      <c r="BX357" t="s">
        <v>83</v>
      </c>
      <c r="BY357" t="s">
        <v>83</v>
      </c>
      <c r="BZ357" t="s">
        <v>83</v>
      </c>
      <c r="CA357">
        <v>0</v>
      </c>
      <c r="CB357">
        <v>5</v>
      </c>
      <c r="CC357">
        <v>2006</v>
      </c>
      <c r="CD357" t="s">
        <v>110</v>
      </c>
      <c r="CE357" t="s">
        <v>111</v>
      </c>
      <c r="CF357" s="8">
        <v>215000</v>
      </c>
      <c r="CG357" s="8">
        <f>RawData[[#This Row],[SalePrice]]/RawData[[#This Row],[TotalSF Rounded]]</f>
        <v>79.629629629629633</v>
      </c>
      <c r="CH357" s="8">
        <f>ROUND(RawData[[#This Row],[$/sqft]],-1)</f>
        <v>80</v>
      </c>
    </row>
    <row r="358" spans="1:86" x14ac:dyDescent="0.2">
      <c r="A358">
        <v>1129</v>
      </c>
      <c r="B358">
        <v>60</v>
      </c>
      <c r="C358" t="s">
        <v>81</v>
      </c>
      <c r="D358">
        <v>59</v>
      </c>
      <c r="E358">
        <v>11796</v>
      </c>
      <c r="F358" s="19">
        <f>ROUND((RawData[[#This Row],[LotArea]]/43560), 2)</f>
        <v>0.27</v>
      </c>
      <c r="G358" t="s">
        <v>82</v>
      </c>
      <c r="H358" t="s">
        <v>83</v>
      </c>
      <c r="I358" t="s">
        <v>120</v>
      </c>
      <c r="J358" t="s">
        <v>85</v>
      </c>
      <c r="K358" t="s">
        <v>86</v>
      </c>
      <c r="L358" t="s">
        <v>87</v>
      </c>
      <c r="M358" t="s">
        <v>88</v>
      </c>
      <c r="N358" t="s">
        <v>193</v>
      </c>
      <c r="O358" t="s">
        <v>90</v>
      </c>
      <c r="P358" t="s">
        <v>90</v>
      </c>
      <c r="Q358" t="s">
        <v>91</v>
      </c>
      <c r="R358" t="s">
        <v>92</v>
      </c>
      <c r="S358">
        <v>7</v>
      </c>
      <c r="T358">
        <v>5</v>
      </c>
      <c r="U358">
        <v>2004</v>
      </c>
      <c r="V35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58">
        <v>2005</v>
      </c>
      <c r="X358" t="s">
        <v>93</v>
      </c>
      <c r="Y358" t="s">
        <v>94</v>
      </c>
      <c r="Z358" t="s">
        <v>95</v>
      </c>
      <c r="AA358" t="s">
        <v>95</v>
      </c>
      <c r="AB358" t="s">
        <v>117</v>
      </c>
      <c r="AC358">
        <v>0</v>
      </c>
      <c r="AD358" t="s">
        <v>97</v>
      </c>
      <c r="AE358" t="s">
        <v>98</v>
      </c>
      <c r="AF358" t="s">
        <v>99</v>
      </c>
      <c r="AG358" t="s">
        <v>97</v>
      </c>
      <c r="AH358" t="s">
        <v>98</v>
      </c>
      <c r="AI358" t="s">
        <v>130</v>
      </c>
      <c r="AJ358" t="s">
        <v>102</v>
      </c>
      <c r="AK358">
        <v>0</v>
      </c>
      <c r="AL358" t="s">
        <v>102</v>
      </c>
      <c r="AM358">
        <v>0</v>
      </c>
      <c r="AN358">
        <v>847</v>
      </c>
      <c r="AO358">
        <v>847</v>
      </c>
      <c r="AP358" t="s">
        <v>103</v>
      </c>
      <c r="AQ358" t="s">
        <v>104</v>
      </c>
      <c r="AR358" t="s">
        <v>105</v>
      </c>
      <c r="AS358" t="s">
        <v>106</v>
      </c>
      <c r="AT358">
        <v>847</v>
      </c>
      <c r="AU358">
        <v>1112</v>
      </c>
      <c r="AV358">
        <v>0</v>
      </c>
      <c r="AW358">
        <f>ROUND(SUM(RawData[[#This Row],[TotalBsmtSF]],RawData[[#This Row],[1stFlrSF]],RawData[[#This Row],[2ndFlrSF]]),-2)</f>
        <v>2800</v>
      </c>
      <c r="AX358">
        <v>1959</v>
      </c>
      <c r="AY358">
        <v>0</v>
      </c>
      <c r="AZ358">
        <v>0</v>
      </c>
      <c r="BA358">
        <v>2</v>
      </c>
      <c r="BB358">
        <v>1</v>
      </c>
      <c r="BC358">
        <v>4</v>
      </c>
      <c r="BD358">
        <v>1</v>
      </c>
      <c r="BE358" t="s">
        <v>97</v>
      </c>
      <c r="BF358">
        <v>8</v>
      </c>
      <c r="BG358" t="s">
        <v>107</v>
      </c>
      <c r="BH358">
        <v>1</v>
      </c>
      <c r="BI358" t="s">
        <v>97</v>
      </c>
      <c r="BJ358" t="s">
        <v>156</v>
      </c>
      <c r="BK358">
        <v>2004</v>
      </c>
      <c r="BL358" t="s">
        <v>157</v>
      </c>
      <c r="BM358">
        <v>2</v>
      </c>
      <c r="BN358">
        <v>434</v>
      </c>
      <c r="BO358" t="s">
        <v>98</v>
      </c>
      <c r="BP358" t="s">
        <v>98</v>
      </c>
      <c r="BQ358" t="s">
        <v>105</v>
      </c>
      <c r="BR358">
        <v>100</v>
      </c>
      <c r="BS358">
        <v>48</v>
      </c>
      <c r="BT358">
        <v>0</v>
      </c>
      <c r="BU358">
        <v>0</v>
      </c>
      <c r="BV358">
        <v>0</v>
      </c>
      <c r="BW358">
        <v>0</v>
      </c>
      <c r="BX358" t="s">
        <v>83</v>
      </c>
      <c r="BY358" t="s">
        <v>83</v>
      </c>
      <c r="BZ358" t="s">
        <v>83</v>
      </c>
      <c r="CA358">
        <v>0</v>
      </c>
      <c r="CB358">
        <v>7</v>
      </c>
      <c r="CC358">
        <v>2007</v>
      </c>
      <c r="CD358" t="s">
        <v>110</v>
      </c>
      <c r="CE358" t="s">
        <v>111</v>
      </c>
      <c r="CF358" s="8">
        <v>215000</v>
      </c>
      <c r="CG358" s="8">
        <f>RawData[[#This Row],[SalePrice]]/RawData[[#This Row],[TotalSF Rounded]]</f>
        <v>76.785714285714292</v>
      </c>
      <c r="CH358" s="8">
        <f>ROUND(RawData[[#This Row],[$/sqft]],-1)</f>
        <v>80</v>
      </c>
    </row>
    <row r="359" spans="1:86" x14ac:dyDescent="0.2">
      <c r="A359">
        <v>965</v>
      </c>
      <c r="B359">
        <v>60</v>
      </c>
      <c r="C359" t="s">
        <v>81</v>
      </c>
      <c r="D359">
        <v>80</v>
      </c>
      <c r="E359">
        <v>11316</v>
      </c>
      <c r="F359" s="19">
        <f>ROUND((RawData[[#This Row],[LotArea]]/43560), 2)</f>
        <v>0.26</v>
      </c>
      <c r="G359" t="s">
        <v>82</v>
      </c>
      <c r="H359" t="s">
        <v>83</v>
      </c>
      <c r="I359" t="s">
        <v>84</v>
      </c>
      <c r="J359" t="s">
        <v>85</v>
      </c>
      <c r="K359" t="s">
        <v>86</v>
      </c>
      <c r="L359" t="s">
        <v>122</v>
      </c>
      <c r="M359" t="s">
        <v>88</v>
      </c>
      <c r="N359" t="s">
        <v>189</v>
      </c>
      <c r="O359" t="s">
        <v>90</v>
      </c>
      <c r="P359" t="s">
        <v>90</v>
      </c>
      <c r="Q359" t="s">
        <v>91</v>
      </c>
      <c r="R359" t="s">
        <v>92</v>
      </c>
      <c r="S359">
        <v>7</v>
      </c>
      <c r="T359">
        <v>5</v>
      </c>
      <c r="U359">
        <v>2002</v>
      </c>
      <c r="V35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59">
        <v>2003</v>
      </c>
      <c r="X359" t="s">
        <v>93</v>
      </c>
      <c r="Y359" t="s">
        <v>94</v>
      </c>
      <c r="Z359" t="s">
        <v>95</v>
      </c>
      <c r="AA359" t="s">
        <v>95</v>
      </c>
      <c r="AB359" t="s">
        <v>96</v>
      </c>
      <c r="AC359">
        <v>44</v>
      </c>
      <c r="AD359" t="s">
        <v>97</v>
      </c>
      <c r="AE359" t="s">
        <v>98</v>
      </c>
      <c r="AF359" t="s">
        <v>99</v>
      </c>
      <c r="AG359" t="s">
        <v>97</v>
      </c>
      <c r="AH359" t="s">
        <v>98</v>
      </c>
      <c r="AI359" t="s">
        <v>100</v>
      </c>
      <c r="AJ359" t="s">
        <v>101</v>
      </c>
      <c r="AK359">
        <v>624</v>
      </c>
      <c r="AL359" t="s">
        <v>102</v>
      </c>
      <c r="AM359">
        <v>0</v>
      </c>
      <c r="AN359">
        <v>193</v>
      </c>
      <c r="AO359">
        <v>817</v>
      </c>
      <c r="AP359" t="s">
        <v>103</v>
      </c>
      <c r="AQ359" t="s">
        <v>104</v>
      </c>
      <c r="AR359" t="s">
        <v>105</v>
      </c>
      <c r="AS359" t="s">
        <v>106</v>
      </c>
      <c r="AT359">
        <v>824</v>
      </c>
      <c r="AU359">
        <v>1070</v>
      </c>
      <c r="AV359">
        <v>0</v>
      </c>
      <c r="AW359">
        <f>ROUND(SUM(RawData[[#This Row],[TotalBsmtSF]],RawData[[#This Row],[1stFlrSF]],RawData[[#This Row],[2ndFlrSF]]),-2)</f>
        <v>2700</v>
      </c>
      <c r="AX359">
        <v>1894</v>
      </c>
      <c r="AY359">
        <v>1</v>
      </c>
      <c r="AZ359">
        <v>0</v>
      </c>
      <c r="BA359">
        <v>2</v>
      </c>
      <c r="BB359">
        <v>1</v>
      </c>
      <c r="BC359">
        <v>4</v>
      </c>
      <c r="BD359">
        <v>1</v>
      </c>
      <c r="BE359" t="s">
        <v>97</v>
      </c>
      <c r="BF359">
        <v>8</v>
      </c>
      <c r="BG359" t="s">
        <v>107</v>
      </c>
      <c r="BH359">
        <v>1</v>
      </c>
      <c r="BI359" t="s">
        <v>97</v>
      </c>
      <c r="BJ359" t="s">
        <v>156</v>
      </c>
      <c r="BK359">
        <v>2002</v>
      </c>
      <c r="BL359" t="s">
        <v>157</v>
      </c>
      <c r="BM359">
        <v>2</v>
      </c>
      <c r="BN359">
        <v>510</v>
      </c>
      <c r="BO359" t="s">
        <v>98</v>
      </c>
      <c r="BP359" t="s">
        <v>98</v>
      </c>
      <c r="BQ359" t="s">
        <v>105</v>
      </c>
      <c r="BR359">
        <v>0</v>
      </c>
      <c r="BS359">
        <v>40</v>
      </c>
      <c r="BT359">
        <v>0</v>
      </c>
      <c r="BU359">
        <v>0</v>
      </c>
      <c r="BV359">
        <v>0</v>
      </c>
      <c r="BW359">
        <v>0</v>
      </c>
      <c r="BX359" t="s">
        <v>83</v>
      </c>
      <c r="BY359" t="s">
        <v>83</v>
      </c>
      <c r="BZ359" t="s">
        <v>83</v>
      </c>
      <c r="CA359">
        <v>0</v>
      </c>
      <c r="CB359">
        <v>2</v>
      </c>
      <c r="CC359">
        <v>2010</v>
      </c>
      <c r="CD359" t="s">
        <v>110</v>
      </c>
      <c r="CE359" t="s">
        <v>111</v>
      </c>
      <c r="CF359" s="8">
        <v>214900</v>
      </c>
      <c r="CG359" s="8">
        <f>RawData[[#This Row],[SalePrice]]/RawData[[#This Row],[TotalSF Rounded]]</f>
        <v>79.592592592592595</v>
      </c>
      <c r="CH359" s="8">
        <f>ROUND(RawData[[#This Row],[$/sqft]],-1)</f>
        <v>80</v>
      </c>
    </row>
    <row r="360" spans="1:86" x14ac:dyDescent="0.2">
      <c r="A360">
        <v>329</v>
      </c>
      <c r="B360">
        <v>75</v>
      </c>
      <c r="C360" t="s">
        <v>81</v>
      </c>
      <c r="D360" t="s">
        <v>83</v>
      </c>
      <c r="E360">
        <v>11888</v>
      </c>
      <c r="F360" s="19">
        <f>ROUND((RawData[[#This Row],[LotArea]]/43560), 2)</f>
        <v>0.27</v>
      </c>
      <c r="G360" t="s">
        <v>82</v>
      </c>
      <c r="H360" t="s">
        <v>82</v>
      </c>
      <c r="I360" t="s">
        <v>120</v>
      </c>
      <c r="J360" t="s">
        <v>175</v>
      </c>
      <c r="K360" t="s">
        <v>86</v>
      </c>
      <c r="L360" t="s">
        <v>87</v>
      </c>
      <c r="M360" t="s">
        <v>88</v>
      </c>
      <c r="N360" t="s">
        <v>148</v>
      </c>
      <c r="O360" t="s">
        <v>139</v>
      </c>
      <c r="P360" t="s">
        <v>90</v>
      </c>
      <c r="Q360" t="s">
        <v>91</v>
      </c>
      <c r="R360" t="s">
        <v>201</v>
      </c>
      <c r="S360">
        <v>6</v>
      </c>
      <c r="T360">
        <v>6</v>
      </c>
      <c r="U360">
        <v>1916</v>
      </c>
      <c r="V36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360">
        <v>1994</v>
      </c>
      <c r="X360" t="s">
        <v>93</v>
      </c>
      <c r="Y360" t="s">
        <v>94</v>
      </c>
      <c r="Z360" t="s">
        <v>124</v>
      </c>
      <c r="AA360" t="s">
        <v>125</v>
      </c>
      <c r="AB360" t="s">
        <v>117</v>
      </c>
      <c r="AC360">
        <v>0</v>
      </c>
      <c r="AD360" t="s">
        <v>98</v>
      </c>
      <c r="AE360" t="s">
        <v>98</v>
      </c>
      <c r="AF360" t="s">
        <v>126</v>
      </c>
      <c r="AG360" t="s">
        <v>98</v>
      </c>
      <c r="AH360" t="s">
        <v>98</v>
      </c>
      <c r="AI360" t="s">
        <v>100</v>
      </c>
      <c r="AJ360" t="s">
        <v>102</v>
      </c>
      <c r="AK360">
        <v>0</v>
      </c>
      <c r="AL360" t="s">
        <v>102</v>
      </c>
      <c r="AM360">
        <v>0</v>
      </c>
      <c r="AN360">
        <v>844</v>
      </c>
      <c r="AO360">
        <v>844</v>
      </c>
      <c r="AP360" t="s">
        <v>103</v>
      </c>
      <c r="AQ360" t="s">
        <v>97</v>
      </c>
      <c r="AR360" t="s">
        <v>177</v>
      </c>
      <c r="AS360" t="s">
        <v>164</v>
      </c>
      <c r="AT360">
        <v>1445</v>
      </c>
      <c r="AU360">
        <v>689</v>
      </c>
      <c r="AV360">
        <v>0</v>
      </c>
      <c r="AW360">
        <f>ROUND(SUM(RawData[[#This Row],[TotalBsmtSF]],RawData[[#This Row],[1stFlrSF]],RawData[[#This Row],[2ndFlrSF]]),-2)</f>
        <v>3000</v>
      </c>
      <c r="AX360">
        <v>2134</v>
      </c>
      <c r="AY360">
        <v>0</v>
      </c>
      <c r="AZ360">
        <v>0</v>
      </c>
      <c r="BA360">
        <v>2</v>
      </c>
      <c r="BB360">
        <v>0</v>
      </c>
      <c r="BC360">
        <v>5</v>
      </c>
      <c r="BD360">
        <v>1</v>
      </c>
      <c r="BE360" t="s">
        <v>97</v>
      </c>
      <c r="BF360">
        <v>10</v>
      </c>
      <c r="BG360" t="s">
        <v>107</v>
      </c>
      <c r="BH360">
        <v>0</v>
      </c>
      <c r="BI360" t="s">
        <v>83</v>
      </c>
      <c r="BJ360" t="s">
        <v>127</v>
      </c>
      <c r="BK360">
        <v>1930</v>
      </c>
      <c r="BL360" t="s">
        <v>102</v>
      </c>
      <c r="BM360">
        <v>2</v>
      </c>
      <c r="BN360">
        <v>441</v>
      </c>
      <c r="BO360" t="s">
        <v>98</v>
      </c>
      <c r="BP360" t="s">
        <v>98</v>
      </c>
      <c r="BQ360" t="s">
        <v>105</v>
      </c>
      <c r="BR360">
        <v>0</v>
      </c>
      <c r="BS360">
        <v>60</v>
      </c>
      <c r="BT360">
        <v>268</v>
      </c>
      <c r="BU360">
        <v>0</v>
      </c>
      <c r="BV360">
        <v>0</v>
      </c>
      <c r="BW360">
        <v>0</v>
      </c>
      <c r="BX360" t="s">
        <v>83</v>
      </c>
      <c r="BY360" t="s">
        <v>83</v>
      </c>
      <c r="BZ360" t="s">
        <v>83</v>
      </c>
      <c r="CA360">
        <v>0</v>
      </c>
      <c r="CB360">
        <v>7</v>
      </c>
      <c r="CC360">
        <v>2009</v>
      </c>
      <c r="CD360" t="s">
        <v>110</v>
      </c>
      <c r="CE360" t="s">
        <v>111</v>
      </c>
      <c r="CF360" s="8">
        <v>214500</v>
      </c>
      <c r="CG360" s="8">
        <f>RawData[[#This Row],[SalePrice]]/RawData[[#This Row],[TotalSF Rounded]]</f>
        <v>71.5</v>
      </c>
      <c r="CH360" s="8">
        <f>ROUND(RawData[[#This Row],[$/sqft]],-1)</f>
        <v>70</v>
      </c>
    </row>
    <row r="361" spans="1:86" x14ac:dyDescent="0.2">
      <c r="A361">
        <v>942</v>
      </c>
      <c r="B361">
        <v>60</v>
      </c>
      <c r="C361" t="s">
        <v>81</v>
      </c>
      <c r="D361" t="s">
        <v>83</v>
      </c>
      <c r="E361">
        <v>8755</v>
      </c>
      <c r="F361" s="19">
        <f>ROUND((RawData[[#This Row],[LotArea]]/43560), 2)</f>
        <v>0.2</v>
      </c>
      <c r="G361" t="s">
        <v>82</v>
      </c>
      <c r="H361" t="s">
        <v>83</v>
      </c>
      <c r="I361" t="s">
        <v>120</v>
      </c>
      <c r="J361" t="s">
        <v>85</v>
      </c>
      <c r="K361" t="s">
        <v>86</v>
      </c>
      <c r="L361" t="s">
        <v>112</v>
      </c>
      <c r="M361" t="s">
        <v>88</v>
      </c>
      <c r="N361" t="s">
        <v>193</v>
      </c>
      <c r="O361" t="s">
        <v>182</v>
      </c>
      <c r="P361" t="s">
        <v>90</v>
      </c>
      <c r="Q361" t="s">
        <v>91</v>
      </c>
      <c r="R361" t="s">
        <v>92</v>
      </c>
      <c r="S361">
        <v>7</v>
      </c>
      <c r="T361">
        <v>5</v>
      </c>
      <c r="U361">
        <v>1999</v>
      </c>
      <c r="V36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61">
        <v>1999</v>
      </c>
      <c r="X361" t="s">
        <v>93</v>
      </c>
      <c r="Y361" t="s">
        <v>94</v>
      </c>
      <c r="Z361" t="s">
        <v>95</v>
      </c>
      <c r="AA361" t="s">
        <v>95</v>
      </c>
      <c r="AB361" t="s">
        <v>96</v>
      </c>
      <c r="AC361">
        <v>298</v>
      </c>
      <c r="AD361" t="s">
        <v>97</v>
      </c>
      <c r="AE361" t="s">
        <v>98</v>
      </c>
      <c r="AF361" t="s">
        <v>99</v>
      </c>
      <c r="AG361" t="s">
        <v>97</v>
      </c>
      <c r="AH361" t="s">
        <v>98</v>
      </c>
      <c r="AI361" t="s">
        <v>100</v>
      </c>
      <c r="AJ361" t="s">
        <v>119</v>
      </c>
      <c r="AK361">
        <v>772</v>
      </c>
      <c r="AL361" t="s">
        <v>102</v>
      </c>
      <c r="AM361">
        <v>0</v>
      </c>
      <c r="AN361">
        <v>220</v>
      </c>
      <c r="AO361">
        <v>992</v>
      </c>
      <c r="AP361" t="s">
        <v>103</v>
      </c>
      <c r="AQ361" t="s">
        <v>104</v>
      </c>
      <c r="AR361" t="s">
        <v>105</v>
      </c>
      <c r="AS361" t="s">
        <v>106</v>
      </c>
      <c r="AT361">
        <v>1022</v>
      </c>
      <c r="AU361">
        <v>1038</v>
      </c>
      <c r="AV361">
        <v>0</v>
      </c>
      <c r="AW361">
        <f>ROUND(SUM(RawData[[#This Row],[TotalBsmtSF]],RawData[[#This Row],[1stFlrSF]],RawData[[#This Row],[2ndFlrSF]]),-2)</f>
        <v>3100</v>
      </c>
      <c r="AX361">
        <v>2060</v>
      </c>
      <c r="AY361">
        <v>1</v>
      </c>
      <c r="AZ361">
        <v>0</v>
      </c>
      <c r="BA361">
        <v>2</v>
      </c>
      <c r="BB361">
        <v>1</v>
      </c>
      <c r="BC361">
        <v>3</v>
      </c>
      <c r="BD361">
        <v>1</v>
      </c>
      <c r="BE361" t="s">
        <v>97</v>
      </c>
      <c r="BF361">
        <v>8</v>
      </c>
      <c r="BG361" t="s">
        <v>107</v>
      </c>
      <c r="BH361">
        <v>1</v>
      </c>
      <c r="BI361" t="s">
        <v>98</v>
      </c>
      <c r="BJ361" t="s">
        <v>156</v>
      </c>
      <c r="BK361">
        <v>1999</v>
      </c>
      <c r="BL361" t="s">
        <v>109</v>
      </c>
      <c r="BM361">
        <v>2</v>
      </c>
      <c r="BN361">
        <v>390</v>
      </c>
      <c r="BO361" t="s">
        <v>98</v>
      </c>
      <c r="BP361" t="s">
        <v>98</v>
      </c>
      <c r="BQ361" t="s">
        <v>105</v>
      </c>
      <c r="BR361">
        <v>0</v>
      </c>
      <c r="BS361">
        <v>0</v>
      </c>
      <c r="BT361">
        <v>0</v>
      </c>
      <c r="BU361">
        <v>168</v>
      </c>
      <c r="BV361">
        <v>0</v>
      </c>
      <c r="BW361">
        <v>0</v>
      </c>
      <c r="BX361" t="s">
        <v>83</v>
      </c>
      <c r="BY361" t="s">
        <v>165</v>
      </c>
      <c r="BZ361" t="s">
        <v>83</v>
      </c>
      <c r="CA361">
        <v>0</v>
      </c>
      <c r="CB361">
        <v>6</v>
      </c>
      <c r="CC361">
        <v>2009</v>
      </c>
      <c r="CD361" t="s">
        <v>110</v>
      </c>
      <c r="CE361" t="s">
        <v>111</v>
      </c>
      <c r="CF361" s="8">
        <v>214000</v>
      </c>
      <c r="CG361" s="8">
        <f>RawData[[#This Row],[SalePrice]]/RawData[[#This Row],[TotalSF Rounded]]</f>
        <v>69.032258064516128</v>
      </c>
      <c r="CH361" s="8">
        <f>ROUND(RawData[[#This Row],[$/sqft]],-1)</f>
        <v>70</v>
      </c>
    </row>
    <row r="362" spans="1:86" x14ac:dyDescent="0.2">
      <c r="A362">
        <v>97</v>
      </c>
      <c r="B362">
        <v>20</v>
      </c>
      <c r="C362" t="s">
        <v>81</v>
      </c>
      <c r="D362">
        <v>78</v>
      </c>
      <c r="E362">
        <v>10264</v>
      </c>
      <c r="F362" s="19">
        <f>ROUND((RawData[[#This Row],[LotArea]]/43560), 2)</f>
        <v>0.24</v>
      </c>
      <c r="G362" t="s">
        <v>82</v>
      </c>
      <c r="H362" t="s">
        <v>83</v>
      </c>
      <c r="I362" t="s">
        <v>120</v>
      </c>
      <c r="J362" t="s">
        <v>85</v>
      </c>
      <c r="K362" t="s">
        <v>86</v>
      </c>
      <c r="L362" t="s">
        <v>87</v>
      </c>
      <c r="M362" t="s">
        <v>88</v>
      </c>
      <c r="N362" t="s">
        <v>89</v>
      </c>
      <c r="O362" t="s">
        <v>90</v>
      </c>
      <c r="P362" t="s">
        <v>90</v>
      </c>
      <c r="Q362" t="s">
        <v>91</v>
      </c>
      <c r="R362" t="s">
        <v>115</v>
      </c>
      <c r="S362">
        <v>7</v>
      </c>
      <c r="T362">
        <v>5</v>
      </c>
      <c r="U362">
        <v>1999</v>
      </c>
      <c r="V36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62">
        <v>1999</v>
      </c>
      <c r="X362" t="s">
        <v>93</v>
      </c>
      <c r="Y362" t="s">
        <v>94</v>
      </c>
      <c r="Z362" t="s">
        <v>95</v>
      </c>
      <c r="AA362" t="s">
        <v>95</v>
      </c>
      <c r="AB362" t="s">
        <v>96</v>
      </c>
      <c r="AC362">
        <v>183</v>
      </c>
      <c r="AD362" t="s">
        <v>97</v>
      </c>
      <c r="AE362" t="s">
        <v>98</v>
      </c>
      <c r="AF362" t="s">
        <v>99</v>
      </c>
      <c r="AG362" t="s">
        <v>97</v>
      </c>
      <c r="AH362" t="s">
        <v>98</v>
      </c>
      <c r="AI362" t="s">
        <v>130</v>
      </c>
      <c r="AJ362" t="s">
        <v>119</v>
      </c>
      <c r="AK362">
        <v>1162</v>
      </c>
      <c r="AL362" t="s">
        <v>102</v>
      </c>
      <c r="AM362">
        <v>0</v>
      </c>
      <c r="AN362">
        <v>426</v>
      </c>
      <c r="AO362">
        <v>1588</v>
      </c>
      <c r="AP362" t="s">
        <v>103</v>
      </c>
      <c r="AQ362" t="s">
        <v>104</v>
      </c>
      <c r="AR362" t="s">
        <v>105</v>
      </c>
      <c r="AS362" t="s">
        <v>106</v>
      </c>
      <c r="AT362">
        <v>1588</v>
      </c>
      <c r="AU362">
        <v>0</v>
      </c>
      <c r="AV362">
        <v>0</v>
      </c>
      <c r="AW362">
        <f>ROUND(SUM(RawData[[#This Row],[TotalBsmtSF]],RawData[[#This Row],[1stFlrSF]],RawData[[#This Row],[2ndFlrSF]]),-2)</f>
        <v>3200</v>
      </c>
      <c r="AX362">
        <v>1588</v>
      </c>
      <c r="AY362">
        <v>0</v>
      </c>
      <c r="AZ362">
        <v>0</v>
      </c>
      <c r="BA362">
        <v>2</v>
      </c>
      <c r="BB362">
        <v>0</v>
      </c>
      <c r="BC362">
        <v>3</v>
      </c>
      <c r="BD362">
        <v>1</v>
      </c>
      <c r="BE362" t="s">
        <v>97</v>
      </c>
      <c r="BF362">
        <v>6</v>
      </c>
      <c r="BG362" t="s">
        <v>107</v>
      </c>
      <c r="BH362">
        <v>0</v>
      </c>
      <c r="BI362" t="s">
        <v>83</v>
      </c>
      <c r="BJ362" t="s">
        <v>108</v>
      </c>
      <c r="BK362">
        <v>1999</v>
      </c>
      <c r="BL362" t="s">
        <v>109</v>
      </c>
      <c r="BM362">
        <v>2</v>
      </c>
      <c r="BN362">
        <v>472</v>
      </c>
      <c r="BO362" t="s">
        <v>98</v>
      </c>
      <c r="BP362" t="s">
        <v>98</v>
      </c>
      <c r="BQ362" t="s">
        <v>105</v>
      </c>
      <c r="BR362">
        <v>158</v>
      </c>
      <c r="BS362">
        <v>29</v>
      </c>
      <c r="BT362">
        <v>0</v>
      </c>
      <c r="BU362">
        <v>0</v>
      </c>
      <c r="BV362">
        <v>0</v>
      </c>
      <c r="BW362">
        <v>0</v>
      </c>
      <c r="BX362" t="s">
        <v>83</v>
      </c>
      <c r="BY362" t="s">
        <v>83</v>
      </c>
      <c r="BZ362" t="s">
        <v>83</v>
      </c>
      <c r="CA362">
        <v>0</v>
      </c>
      <c r="CB362">
        <v>8</v>
      </c>
      <c r="CC362">
        <v>2006</v>
      </c>
      <c r="CD362" t="s">
        <v>110</v>
      </c>
      <c r="CE362" t="s">
        <v>111</v>
      </c>
      <c r="CF362" s="8">
        <v>214000</v>
      </c>
      <c r="CG362" s="8">
        <f>RawData[[#This Row],[SalePrice]]/RawData[[#This Row],[TotalSF Rounded]]</f>
        <v>66.875</v>
      </c>
      <c r="CH362" s="8">
        <f>ROUND(RawData[[#This Row],[$/sqft]],-1)</f>
        <v>70</v>
      </c>
    </row>
    <row r="363" spans="1:86" x14ac:dyDescent="0.2">
      <c r="A363">
        <v>338</v>
      </c>
      <c r="B363">
        <v>20</v>
      </c>
      <c r="C363" t="s">
        <v>81</v>
      </c>
      <c r="D363">
        <v>70</v>
      </c>
      <c r="E363">
        <v>9135</v>
      </c>
      <c r="F363" s="19">
        <f>ROUND((RawData[[#This Row],[LotArea]]/43560), 2)</f>
        <v>0.21</v>
      </c>
      <c r="G363" t="s">
        <v>82</v>
      </c>
      <c r="H363" t="s">
        <v>83</v>
      </c>
      <c r="I363" t="s">
        <v>84</v>
      </c>
      <c r="J363" t="s">
        <v>85</v>
      </c>
      <c r="K363" t="s">
        <v>86</v>
      </c>
      <c r="L363" t="s">
        <v>87</v>
      </c>
      <c r="M363" t="s">
        <v>88</v>
      </c>
      <c r="N363" t="s">
        <v>89</v>
      </c>
      <c r="O363" t="s">
        <v>90</v>
      </c>
      <c r="P363" t="s">
        <v>90</v>
      </c>
      <c r="Q363" t="s">
        <v>91</v>
      </c>
      <c r="R363" t="s">
        <v>115</v>
      </c>
      <c r="S363">
        <v>7</v>
      </c>
      <c r="T363">
        <v>5</v>
      </c>
      <c r="U363">
        <v>2002</v>
      </c>
      <c r="V36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63">
        <v>2003</v>
      </c>
      <c r="X363" t="s">
        <v>93</v>
      </c>
      <c r="Y363" t="s">
        <v>94</v>
      </c>
      <c r="Z363" t="s">
        <v>95</v>
      </c>
      <c r="AA363" t="s">
        <v>95</v>
      </c>
      <c r="AB363" t="s">
        <v>96</v>
      </c>
      <c r="AC363">
        <v>113</v>
      </c>
      <c r="AD363" t="s">
        <v>97</v>
      </c>
      <c r="AE363" t="s">
        <v>98</v>
      </c>
      <c r="AF363" t="s">
        <v>99</v>
      </c>
      <c r="AG363" t="s">
        <v>97</v>
      </c>
      <c r="AH363" t="s">
        <v>98</v>
      </c>
      <c r="AI363" t="s">
        <v>130</v>
      </c>
      <c r="AJ363" t="s">
        <v>101</v>
      </c>
      <c r="AK363">
        <v>810</v>
      </c>
      <c r="AL363" t="s">
        <v>102</v>
      </c>
      <c r="AM363">
        <v>0</v>
      </c>
      <c r="AN363">
        <v>726</v>
      </c>
      <c r="AO363">
        <v>1536</v>
      </c>
      <c r="AP363" t="s">
        <v>103</v>
      </c>
      <c r="AQ363" t="s">
        <v>104</v>
      </c>
      <c r="AR363" t="s">
        <v>105</v>
      </c>
      <c r="AS363" t="s">
        <v>106</v>
      </c>
      <c r="AT363">
        <v>1536</v>
      </c>
      <c r="AU363">
        <v>0</v>
      </c>
      <c r="AV363">
        <v>0</v>
      </c>
      <c r="AW363">
        <f>ROUND(SUM(RawData[[#This Row],[TotalBsmtSF]],RawData[[#This Row],[1stFlrSF]],RawData[[#This Row],[2ndFlrSF]]),-2)</f>
        <v>3100</v>
      </c>
      <c r="AX363">
        <v>1536</v>
      </c>
      <c r="AY363">
        <v>1</v>
      </c>
      <c r="AZ363">
        <v>0</v>
      </c>
      <c r="BA363">
        <v>2</v>
      </c>
      <c r="BB363">
        <v>0</v>
      </c>
      <c r="BC363">
        <v>3</v>
      </c>
      <c r="BD363">
        <v>1</v>
      </c>
      <c r="BE363" t="s">
        <v>97</v>
      </c>
      <c r="BF363">
        <v>7</v>
      </c>
      <c r="BG363" t="s">
        <v>107</v>
      </c>
      <c r="BH363">
        <v>0</v>
      </c>
      <c r="BI363" t="s">
        <v>83</v>
      </c>
      <c r="BJ363" t="s">
        <v>108</v>
      </c>
      <c r="BK363">
        <v>2002</v>
      </c>
      <c r="BL363" t="s">
        <v>109</v>
      </c>
      <c r="BM363">
        <v>2</v>
      </c>
      <c r="BN363">
        <v>532</v>
      </c>
      <c r="BO363" t="s">
        <v>98</v>
      </c>
      <c r="BP363" t="s">
        <v>98</v>
      </c>
      <c r="BQ363" t="s">
        <v>105</v>
      </c>
      <c r="BR363">
        <v>192</v>
      </c>
      <c r="BS363">
        <v>74</v>
      </c>
      <c r="BT363">
        <v>0</v>
      </c>
      <c r="BU363">
        <v>0</v>
      </c>
      <c r="BV363">
        <v>0</v>
      </c>
      <c r="BW363">
        <v>0</v>
      </c>
      <c r="BX363" t="s">
        <v>83</v>
      </c>
      <c r="BY363" t="s">
        <v>83</v>
      </c>
      <c r="BZ363" t="s">
        <v>83</v>
      </c>
      <c r="CA363">
        <v>0</v>
      </c>
      <c r="CB363">
        <v>12</v>
      </c>
      <c r="CC363">
        <v>2008</v>
      </c>
      <c r="CD363" t="s">
        <v>110</v>
      </c>
      <c r="CE363" t="s">
        <v>111</v>
      </c>
      <c r="CF363" s="8">
        <v>214000</v>
      </c>
      <c r="CG363" s="8">
        <f>RawData[[#This Row],[SalePrice]]/RawData[[#This Row],[TotalSF Rounded]]</f>
        <v>69.032258064516128</v>
      </c>
      <c r="CH363" s="8">
        <f>ROUND(RawData[[#This Row],[$/sqft]],-1)</f>
        <v>70</v>
      </c>
    </row>
    <row r="364" spans="1:86" x14ac:dyDescent="0.2">
      <c r="A364">
        <v>568</v>
      </c>
      <c r="B364">
        <v>20</v>
      </c>
      <c r="C364" t="s">
        <v>81</v>
      </c>
      <c r="D364">
        <v>70</v>
      </c>
      <c r="E364">
        <v>10171</v>
      </c>
      <c r="F364" s="19">
        <f>ROUND((RawData[[#This Row],[LotArea]]/43560), 2)</f>
        <v>0.23</v>
      </c>
      <c r="G364" t="s">
        <v>82</v>
      </c>
      <c r="H364" t="s">
        <v>83</v>
      </c>
      <c r="I364" t="s">
        <v>120</v>
      </c>
      <c r="J364" t="s">
        <v>85</v>
      </c>
      <c r="K364" t="s">
        <v>86</v>
      </c>
      <c r="L364" t="s">
        <v>87</v>
      </c>
      <c r="M364" t="s">
        <v>88</v>
      </c>
      <c r="N364" t="s">
        <v>154</v>
      </c>
      <c r="O364" t="s">
        <v>90</v>
      </c>
      <c r="P364" t="s">
        <v>90</v>
      </c>
      <c r="Q364" t="s">
        <v>91</v>
      </c>
      <c r="R364" t="s">
        <v>115</v>
      </c>
      <c r="S364">
        <v>7</v>
      </c>
      <c r="T364">
        <v>5</v>
      </c>
      <c r="U364">
        <v>2004</v>
      </c>
      <c r="V36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64">
        <v>2004</v>
      </c>
      <c r="X364" t="s">
        <v>93</v>
      </c>
      <c r="Y364" t="s">
        <v>94</v>
      </c>
      <c r="Z364" t="s">
        <v>95</v>
      </c>
      <c r="AA364" t="s">
        <v>95</v>
      </c>
      <c r="AB364" t="s">
        <v>96</v>
      </c>
      <c r="AC364">
        <v>168</v>
      </c>
      <c r="AD364" t="s">
        <v>97</v>
      </c>
      <c r="AE364" t="s">
        <v>98</v>
      </c>
      <c r="AF364" t="s">
        <v>99</v>
      </c>
      <c r="AG364" t="s">
        <v>97</v>
      </c>
      <c r="AH364" t="s">
        <v>98</v>
      </c>
      <c r="AI364" t="s">
        <v>100</v>
      </c>
      <c r="AJ364" t="s">
        <v>101</v>
      </c>
      <c r="AK364">
        <v>2</v>
      </c>
      <c r="AL364" t="s">
        <v>102</v>
      </c>
      <c r="AM364">
        <v>0</v>
      </c>
      <c r="AN364">
        <v>1515</v>
      </c>
      <c r="AO364">
        <v>1517</v>
      </c>
      <c r="AP364" t="s">
        <v>103</v>
      </c>
      <c r="AQ364" t="s">
        <v>104</v>
      </c>
      <c r="AR364" t="s">
        <v>105</v>
      </c>
      <c r="AS364" t="s">
        <v>106</v>
      </c>
      <c r="AT364">
        <v>1535</v>
      </c>
      <c r="AU364">
        <v>0</v>
      </c>
      <c r="AV364">
        <v>0</v>
      </c>
      <c r="AW364">
        <f>ROUND(SUM(RawData[[#This Row],[TotalBsmtSF]],RawData[[#This Row],[1stFlrSF]],RawData[[#This Row],[2ndFlrSF]]),-2)</f>
        <v>3100</v>
      </c>
      <c r="AX364">
        <v>1535</v>
      </c>
      <c r="AY364">
        <v>0</v>
      </c>
      <c r="AZ364">
        <v>0</v>
      </c>
      <c r="BA364">
        <v>2</v>
      </c>
      <c r="BB364">
        <v>0</v>
      </c>
      <c r="BC364">
        <v>3</v>
      </c>
      <c r="BD364">
        <v>1</v>
      </c>
      <c r="BE364" t="s">
        <v>97</v>
      </c>
      <c r="BF364">
        <v>7</v>
      </c>
      <c r="BG364" t="s">
        <v>107</v>
      </c>
      <c r="BH364">
        <v>0</v>
      </c>
      <c r="BI364" t="s">
        <v>83</v>
      </c>
      <c r="BJ364" t="s">
        <v>108</v>
      </c>
      <c r="BK364">
        <v>2004</v>
      </c>
      <c r="BL364" t="s">
        <v>109</v>
      </c>
      <c r="BM364">
        <v>2</v>
      </c>
      <c r="BN364">
        <v>532</v>
      </c>
      <c r="BO364" t="s">
        <v>98</v>
      </c>
      <c r="BP364" t="s">
        <v>98</v>
      </c>
      <c r="BQ364" t="s">
        <v>105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 t="s">
        <v>83</v>
      </c>
      <c r="BY364" t="s">
        <v>83</v>
      </c>
      <c r="BZ364" t="s">
        <v>83</v>
      </c>
      <c r="CA364">
        <v>0</v>
      </c>
      <c r="CB364">
        <v>3</v>
      </c>
      <c r="CC364">
        <v>2010</v>
      </c>
      <c r="CD364" t="s">
        <v>110</v>
      </c>
      <c r="CE364" t="s">
        <v>111</v>
      </c>
      <c r="CF364" s="8">
        <v>214000</v>
      </c>
      <c r="CG364" s="8">
        <f>RawData[[#This Row],[SalePrice]]/RawData[[#This Row],[TotalSF Rounded]]</f>
        <v>69.032258064516128</v>
      </c>
      <c r="CH364" s="8">
        <f>ROUND(RawData[[#This Row],[$/sqft]],-1)</f>
        <v>70</v>
      </c>
    </row>
    <row r="365" spans="1:86" x14ac:dyDescent="0.2">
      <c r="A365">
        <v>1227</v>
      </c>
      <c r="B365">
        <v>60</v>
      </c>
      <c r="C365" t="s">
        <v>81</v>
      </c>
      <c r="D365">
        <v>86</v>
      </c>
      <c r="E365">
        <v>14598</v>
      </c>
      <c r="F365" s="19">
        <f>ROUND((RawData[[#This Row],[LotArea]]/43560), 2)</f>
        <v>0.34</v>
      </c>
      <c r="G365" t="s">
        <v>82</v>
      </c>
      <c r="H365" t="s">
        <v>83</v>
      </c>
      <c r="I365" t="s">
        <v>120</v>
      </c>
      <c r="J365" t="s">
        <v>85</v>
      </c>
      <c r="K365" t="s">
        <v>86</v>
      </c>
      <c r="L365" t="s">
        <v>166</v>
      </c>
      <c r="M365" t="s">
        <v>88</v>
      </c>
      <c r="N365" t="s">
        <v>136</v>
      </c>
      <c r="O365" t="s">
        <v>114</v>
      </c>
      <c r="P365" t="s">
        <v>90</v>
      </c>
      <c r="Q365" t="s">
        <v>91</v>
      </c>
      <c r="R365" t="s">
        <v>92</v>
      </c>
      <c r="S365">
        <v>6</v>
      </c>
      <c r="T365">
        <v>5</v>
      </c>
      <c r="U365">
        <v>2007</v>
      </c>
      <c r="V36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65">
        <v>2007</v>
      </c>
      <c r="X365" t="s">
        <v>93</v>
      </c>
      <c r="Y365" t="s">
        <v>94</v>
      </c>
      <c r="Z365" t="s">
        <v>95</v>
      </c>
      <c r="AA365" t="s">
        <v>95</v>
      </c>
      <c r="AB365" t="s">
        <v>137</v>
      </c>
      <c r="AC365">
        <v>74</v>
      </c>
      <c r="AD365" t="s">
        <v>97</v>
      </c>
      <c r="AE365" t="s">
        <v>98</v>
      </c>
      <c r="AF365" t="s">
        <v>99</v>
      </c>
      <c r="AG365" t="s">
        <v>97</v>
      </c>
      <c r="AH365" t="s">
        <v>98</v>
      </c>
      <c r="AI365" t="s">
        <v>121</v>
      </c>
      <c r="AJ365" t="s">
        <v>102</v>
      </c>
      <c r="AK365">
        <v>0</v>
      </c>
      <c r="AL365" t="s">
        <v>102</v>
      </c>
      <c r="AM365">
        <v>0</v>
      </c>
      <c r="AN365">
        <v>894</v>
      </c>
      <c r="AO365">
        <v>894</v>
      </c>
      <c r="AP365" t="s">
        <v>103</v>
      </c>
      <c r="AQ365" t="s">
        <v>104</v>
      </c>
      <c r="AR365" t="s">
        <v>105</v>
      </c>
      <c r="AS365" t="s">
        <v>106</v>
      </c>
      <c r="AT365">
        <v>894</v>
      </c>
      <c r="AU365">
        <v>1039</v>
      </c>
      <c r="AV365">
        <v>0</v>
      </c>
      <c r="AW365">
        <f>ROUND(SUM(RawData[[#This Row],[TotalBsmtSF]],RawData[[#This Row],[1stFlrSF]],RawData[[#This Row],[2ndFlrSF]]),-2)</f>
        <v>2800</v>
      </c>
      <c r="AX365">
        <v>1933</v>
      </c>
      <c r="AY365">
        <v>0</v>
      </c>
      <c r="AZ365">
        <v>0</v>
      </c>
      <c r="BA365">
        <v>2</v>
      </c>
      <c r="BB365">
        <v>1</v>
      </c>
      <c r="BC365">
        <v>4</v>
      </c>
      <c r="BD365">
        <v>1</v>
      </c>
      <c r="BE365" t="s">
        <v>97</v>
      </c>
      <c r="BF365">
        <v>9</v>
      </c>
      <c r="BG365" t="s">
        <v>107</v>
      </c>
      <c r="BH365">
        <v>1</v>
      </c>
      <c r="BI365" t="s">
        <v>97</v>
      </c>
      <c r="BJ365" t="s">
        <v>156</v>
      </c>
      <c r="BK365">
        <v>2007</v>
      </c>
      <c r="BL365" t="s">
        <v>157</v>
      </c>
      <c r="BM365">
        <v>3</v>
      </c>
      <c r="BN365">
        <v>668</v>
      </c>
      <c r="BO365" t="s">
        <v>98</v>
      </c>
      <c r="BP365" t="s">
        <v>98</v>
      </c>
      <c r="BQ365" t="s">
        <v>105</v>
      </c>
      <c r="BR365">
        <v>100</v>
      </c>
      <c r="BS365">
        <v>18</v>
      </c>
      <c r="BT365">
        <v>0</v>
      </c>
      <c r="BU365">
        <v>0</v>
      </c>
      <c r="BV365">
        <v>0</v>
      </c>
      <c r="BW365">
        <v>0</v>
      </c>
      <c r="BX365" t="s">
        <v>83</v>
      </c>
      <c r="BY365" t="s">
        <v>83</v>
      </c>
      <c r="BZ365" t="s">
        <v>83</v>
      </c>
      <c r="CA365">
        <v>0</v>
      </c>
      <c r="CB365">
        <v>1</v>
      </c>
      <c r="CC365">
        <v>2008</v>
      </c>
      <c r="CD365" t="s">
        <v>110</v>
      </c>
      <c r="CE365" t="s">
        <v>111</v>
      </c>
      <c r="CF365" s="8">
        <v>214000</v>
      </c>
      <c r="CG365" s="8">
        <f>RawData[[#This Row],[SalePrice]]/RawData[[#This Row],[TotalSF Rounded]]</f>
        <v>76.428571428571431</v>
      </c>
      <c r="CH365" s="8">
        <f>ROUND(RawData[[#This Row],[$/sqft]],-1)</f>
        <v>80</v>
      </c>
    </row>
    <row r="366" spans="1:86" x14ac:dyDescent="0.2">
      <c r="A366">
        <v>1061</v>
      </c>
      <c r="B366">
        <v>120</v>
      </c>
      <c r="C366" t="s">
        <v>81</v>
      </c>
      <c r="D366">
        <v>41</v>
      </c>
      <c r="E366">
        <v>4920</v>
      </c>
      <c r="F366" s="19">
        <f>ROUND((RawData[[#This Row],[LotArea]]/43560), 2)</f>
        <v>0.11</v>
      </c>
      <c r="G366" t="s">
        <v>82</v>
      </c>
      <c r="H366" t="s">
        <v>83</v>
      </c>
      <c r="I366" t="s">
        <v>84</v>
      </c>
      <c r="J366" t="s">
        <v>85</v>
      </c>
      <c r="K366" t="s">
        <v>86</v>
      </c>
      <c r="L366" t="s">
        <v>87</v>
      </c>
      <c r="M366" t="s">
        <v>88</v>
      </c>
      <c r="N366" t="s">
        <v>200</v>
      </c>
      <c r="O366" t="s">
        <v>90</v>
      </c>
      <c r="P366" t="s">
        <v>90</v>
      </c>
      <c r="Q366" t="s">
        <v>179</v>
      </c>
      <c r="R366" t="s">
        <v>115</v>
      </c>
      <c r="S366">
        <v>8</v>
      </c>
      <c r="T366">
        <v>5</v>
      </c>
      <c r="U366">
        <v>2001</v>
      </c>
      <c r="V36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66">
        <v>2001</v>
      </c>
      <c r="X366" t="s">
        <v>93</v>
      </c>
      <c r="Y366" t="s">
        <v>94</v>
      </c>
      <c r="Z366" t="s">
        <v>180</v>
      </c>
      <c r="AA366" t="s">
        <v>181</v>
      </c>
      <c r="AB366" t="s">
        <v>117</v>
      </c>
      <c r="AC366">
        <v>0</v>
      </c>
      <c r="AD366" t="s">
        <v>97</v>
      </c>
      <c r="AE366" t="s">
        <v>98</v>
      </c>
      <c r="AF366" t="s">
        <v>99</v>
      </c>
      <c r="AG366" t="s">
        <v>97</v>
      </c>
      <c r="AH366" t="s">
        <v>98</v>
      </c>
      <c r="AI366" t="s">
        <v>121</v>
      </c>
      <c r="AJ366" t="s">
        <v>101</v>
      </c>
      <c r="AK366">
        <v>616</v>
      </c>
      <c r="AL366" t="s">
        <v>102</v>
      </c>
      <c r="AM366">
        <v>0</v>
      </c>
      <c r="AN366">
        <v>722</v>
      </c>
      <c r="AO366">
        <v>1338</v>
      </c>
      <c r="AP366" t="s">
        <v>103</v>
      </c>
      <c r="AQ366" t="s">
        <v>104</v>
      </c>
      <c r="AR366" t="s">
        <v>105</v>
      </c>
      <c r="AS366" t="s">
        <v>106</v>
      </c>
      <c r="AT366">
        <v>1338</v>
      </c>
      <c r="AU366">
        <v>0</v>
      </c>
      <c r="AV366">
        <v>0</v>
      </c>
      <c r="AW366">
        <f>ROUND(SUM(RawData[[#This Row],[TotalBsmtSF]],RawData[[#This Row],[1stFlrSF]],RawData[[#This Row],[2ndFlrSF]]),-2)</f>
        <v>2700</v>
      </c>
      <c r="AX366">
        <v>1338</v>
      </c>
      <c r="AY366">
        <v>1</v>
      </c>
      <c r="AZ366">
        <v>0</v>
      </c>
      <c r="BA366">
        <v>2</v>
      </c>
      <c r="BB366">
        <v>0</v>
      </c>
      <c r="BC366">
        <v>2</v>
      </c>
      <c r="BD366">
        <v>1</v>
      </c>
      <c r="BE366" t="s">
        <v>97</v>
      </c>
      <c r="BF366">
        <v>6</v>
      </c>
      <c r="BG366" t="s">
        <v>107</v>
      </c>
      <c r="BH366">
        <v>0</v>
      </c>
      <c r="BI366" t="s">
        <v>83</v>
      </c>
      <c r="BJ366" t="s">
        <v>108</v>
      </c>
      <c r="BK366">
        <v>2001</v>
      </c>
      <c r="BL366" t="s">
        <v>157</v>
      </c>
      <c r="BM366">
        <v>2</v>
      </c>
      <c r="BN366">
        <v>582</v>
      </c>
      <c r="BO366" t="s">
        <v>98</v>
      </c>
      <c r="BP366" t="s">
        <v>98</v>
      </c>
      <c r="BQ366" t="s">
        <v>105</v>
      </c>
      <c r="BR366">
        <v>0</v>
      </c>
      <c r="BS366">
        <v>0</v>
      </c>
      <c r="BT366">
        <v>170</v>
      </c>
      <c r="BU366">
        <v>0</v>
      </c>
      <c r="BV366">
        <v>0</v>
      </c>
      <c r="BW366">
        <v>0</v>
      </c>
      <c r="BX366" t="s">
        <v>83</v>
      </c>
      <c r="BY366" t="s">
        <v>83</v>
      </c>
      <c r="BZ366" t="s">
        <v>83</v>
      </c>
      <c r="CA366">
        <v>0</v>
      </c>
      <c r="CB366">
        <v>4</v>
      </c>
      <c r="CC366">
        <v>2010</v>
      </c>
      <c r="CD366" t="s">
        <v>110</v>
      </c>
      <c r="CE366" t="s">
        <v>111</v>
      </c>
      <c r="CF366" s="8">
        <v>213500</v>
      </c>
      <c r="CG366" s="8">
        <f>RawData[[#This Row],[SalePrice]]/RawData[[#This Row],[TotalSF Rounded]]</f>
        <v>79.074074074074076</v>
      </c>
      <c r="CH366" s="8">
        <f>ROUND(RawData[[#This Row],[$/sqft]],-1)</f>
        <v>80</v>
      </c>
    </row>
    <row r="367" spans="1:86" x14ac:dyDescent="0.2">
      <c r="A367">
        <v>383</v>
      </c>
      <c r="B367">
        <v>60</v>
      </c>
      <c r="C367" t="s">
        <v>81</v>
      </c>
      <c r="D367">
        <v>79</v>
      </c>
      <c r="E367">
        <v>9245</v>
      </c>
      <c r="F367" s="19">
        <f>ROUND((RawData[[#This Row],[LotArea]]/43560), 2)</f>
        <v>0.21</v>
      </c>
      <c r="G367" t="s">
        <v>82</v>
      </c>
      <c r="H367" t="s">
        <v>83</v>
      </c>
      <c r="I367" t="s">
        <v>120</v>
      </c>
      <c r="J367" t="s">
        <v>85</v>
      </c>
      <c r="K367" t="s">
        <v>86</v>
      </c>
      <c r="L367" t="s">
        <v>87</v>
      </c>
      <c r="M367" t="s">
        <v>88</v>
      </c>
      <c r="N367" t="s">
        <v>89</v>
      </c>
      <c r="O367" t="s">
        <v>90</v>
      </c>
      <c r="P367" t="s">
        <v>90</v>
      </c>
      <c r="Q367" t="s">
        <v>91</v>
      </c>
      <c r="R367" t="s">
        <v>92</v>
      </c>
      <c r="S367">
        <v>7</v>
      </c>
      <c r="T367">
        <v>5</v>
      </c>
      <c r="U367">
        <v>2006</v>
      </c>
      <c r="V36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67">
        <v>2006</v>
      </c>
      <c r="X367" t="s">
        <v>93</v>
      </c>
      <c r="Y367" t="s">
        <v>94</v>
      </c>
      <c r="Z367" t="s">
        <v>95</v>
      </c>
      <c r="AA367" t="s">
        <v>95</v>
      </c>
      <c r="AB367" t="s">
        <v>117</v>
      </c>
      <c r="AC367">
        <v>0</v>
      </c>
      <c r="AD367" t="s">
        <v>97</v>
      </c>
      <c r="AE367" t="s">
        <v>98</v>
      </c>
      <c r="AF367" t="s">
        <v>99</v>
      </c>
      <c r="AG367" t="s">
        <v>97</v>
      </c>
      <c r="AH367" t="s">
        <v>98</v>
      </c>
      <c r="AI367" t="s">
        <v>130</v>
      </c>
      <c r="AJ367" t="s">
        <v>102</v>
      </c>
      <c r="AK367">
        <v>0</v>
      </c>
      <c r="AL367" t="s">
        <v>102</v>
      </c>
      <c r="AM367">
        <v>0</v>
      </c>
      <c r="AN367">
        <v>939</v>
      </c>
      <c r="AO367">
        <v>939</v>
      </c>
      <c r="AP367" t="s">
        <v>103</v>
      </c>
      <c r="AQ367" t="s">
        <v>104</v>
      </c>
      <c r="AR367" t="s">
        <v>105</v>
      </c>
      <c r="AS367" t="s">
        <v>106</v>
      </c>
      <c r="AT367">
        <v>939</v>
      </c>
      <c r="AU367">
        <v>858</v>
      </c>
      <c r="AV367">
        <v>0</v>
      </c>
      <c r="AW367">
        <f>ROUND(SUM(RawData[[#This Row],[TotalBsmtSF]],RawData[[#This Row],[1stFlrSF]],RawData[[#This Row],[2ndFlrSF]]),-2)</f>
        <v>2700</v>
      </c>
      <c r="AX367">
        <v>1797</v>
      </c>
      <c r="AY367">
        <v>0</v>
      </c>
      <c r="AZ367">
        <v>0</v>
      </c>
      <c r="BA367">
        <v>2</v>
      </c>
      <c r="BB367">
        <v>1</v>
      </c>
      <c r="BC367">
        <v>3</v>
      </c>
      <c r="BD367">
        <v>1</v>
      </c>
      <c r="BE367" t="s">
        <v>97</v>
      </c>
      <c r="BF367">
        <v>8</v>
      </c>
      <c r="BG367" t="s">
        <v>107</v>
      </c>
      <c r="BH367">
        <v>0</v>
      </c>
      <c r="BI367" t="s">
        <v>83</v>
      </c>
      <c r="BJ367" t="s">
        <v>108</v>
      </c>
      <c r="BK367">
        <v>2006</v>
      </c>
      <c r="BL367" t="s">
        <v>109</v>
      </c>
      <c r="BM367">
        <v>2</v>
      </c>
      <c r="BN367">
        <v>639</v>
      </c>
      <c r="BO367" t="s">
        <v>98</v>
      </c>
      <c r="BP367" t="s">
        <v>98</v>
      </c>
      <c r="BQ367" t="s">
        <v>105</v>
      </c>
      <c r="BR367">
        <v>144</v>
      </c>
      <c r="BS367">
        <v>53</v>
      </c>
      <c r="BT367">
        <v>0</v>
      </c>
      <c r="BU367">
        <v>0</v>
      </c>
      <c r="BV367">
        <v>0</v>
      </c>
      <c r="BW367">
        <v>0</v>
      </c>
      <c r="BX367" t="s">
        <v>83</v>
      </c>
      <c r="BY367" t="s">
        <v>83</v>
      </c>
      <c r="BZ367" t="s">
        <v>83</v>
      </c>
      <c r="CA367">
        <v>0</v>
      </c>
      <c r="CB367">
        <v>4</v>
      </c>
      <c r="CC367">
        <v>2007</v>
      </c>
      <c r="CD367" t="s">
        <v>110</v>
      </c>
      <c r="CE367" t="s">
        <v>111</v>
      </c>
      <c r="CF367" s="8">
        <v>213500</v>
      </c>
      <c r="CG367" s="8">
        <f>RawData[[#This Row],[SalePrice]]/RawData[[#This Row],[TotalSF Rounded]]</f>
        <v>79.074074074074076</v>
      </c>
      <c r="CH367" s="8">
        <f>ROUND(RawData[[#This Row],[$/sqft]],-1)</f>
        <v>80</v>
      </c>
    </row>
    <row r="368" spans="1:86" x14ac:dyDescent="0.2">
      <c r="A368">
        <v>1020</v>
      </c>
      <c r="B368">
        <v>120</v>
      </c>
      <c r="C368" t="s">
        <v>81</v>
      </c>
      <c r="D368">
        <v>43</v>
      </c>
      <c r="E368">
        <v>3013</v>
      </c>
      <c r="F368" s="19">
        <f>ROUND((RawData[[#This Row],[LotArea]]/43560), 2)</f>
        <v>7.0000000000000007E-2</v>
      </c>
      <c r="G368" t="s">
        <v>82</v>
      </c>
      <c r="H368" t="s">
        <v>83</v>
      </c>
      <c r="I368" t="s">
        <v>84</v>
      </c>
      <c r="J368" t="s">
        <v>85</v>
      </c>
      <c r="K368" t="s">
        <v>86</v>
      </c>
      <c r="L368" t="s">
        <v>87</v>
      </c>
      <c r="M368" t="s">
        <v>88</v>
      </c>
      <c r="N368" t="s">
        <v>227</v>
      </c>
      <c r="O368" t="s">
        <v>90</v>
      </c>
      <c r="P368" t="s">
        <v>90</v>
      </c>
      <c r="Q368" t="s">
        <v>179</v>
      </c>
      <c r="R368" t="s">
        <v>115</v>
      </c>
      <c r="S368">
        <v>7</v>
      </c>
      <c r="T368">
        <v>5</v>
      </c>
      <c r="U368">
        <v>2005</v>
      </c>
      <c r="V36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68">
        <v>2005</v>
      </c>
      <c r="X368" t="s">
        <v>93</v>
      </c>
      <c r="Y368" t="s">
        <v>94</v>
      </c>
      <c r="Z368" t="s">
        <v>95</v>
      </c>
      <c r="AA368" t="s">
        <v>95</v>
      </c>
      <c r="AB368" t="s">
        <v>96</v>
      </c>
      <c r="AC368">
        <v>145</v>
      </c>
      <c r="AD368" t="s">
        <v>97</v>
      </c>
      <c r="AE368" t="s">
        <v>98</v>
      </c>
      <c r="AF368" t="s">
        <v>99</v>
      </c>
      <c r="AG368" t="s">
        <v>97</v>
      </c>
      <c r="AH368" t="s">
        <v>98</v>
      </c>
      <c r="AI368" t="s">
        <v>97</v>
      </c>
      <c r="AJ368" t="s">
        <v>101</v>
      </c>
      <c r="AK368">
        <v>16</v>
      </c>
      <c r="AL368" t="s">
        <v>102</v>
      </c>
      <c r="AM368">
        <v>0</v>
      </c>
      <c r="AN368">
        <v>1346</v>
      </c>
      <c r="AO368">
        <v>1362</v>
      </c>
      <c r="AP368" t="s">
        <v>103</v>
      </c>
      <c r="AQ368" t="s">
        <v>104</v>
      </c>
      <c r="AR368" t="s">
        <v>105</v>
      </c>
      <c r="AS368" t="s">
        <v>106</v>
      </c>
      <c r="AT368">
        <v>1506</v>
      </c>
      <c r="AU368">
        <v>0</v>
      </c>
      <c r="AV368">
        <v>0</v>
      </c>
      <c r="AW368">
        <f>ROUND(SUM(RawData[[#This Row],[TotalBsmtSF]],RawData[[#This Row],[1stFlrSF]],RawData[[#This Row],[2ndFlrSF]]),-2)</f>
        <v>2900</v>
      </c>
      <c r="AX368">
        <v>1506</v>
      </c>
      <c r="AY368">
        <v>0</v>
      </c>
      <c r="AZ368">
        <v>0</v>
      </c>
      <c r="BA368">
        <v>2</v>
      </c>
      <c r="BB368">
        <v>0</v>
      </c>
      <c r="BC368">
        <v>2</v>
      </c>
      <c r="BD368">
        <v>1</v>
      </c>
      <c r="BE368" t="s">
        <v>97</v>
      </c>
      <c r="BF368">
        <v>6</v>
      </c>
      <c r="BG368" t="s">
        <v>107</v>
      </c>
      <c r="BH368">
        <v>1</v>
      </c>
      <c r="BI368" t="s">
        <v>97</v>
      </c>
      <c r="BJ368" t="s">
        <v>108</v>
      </c>
      <c r="BK368">
        <v>2005</v>
      </c>
      <c r="BL368" t="s">
        <v>157</v>
      </c>
      <c r="BM368">
        <v>2</v>
      </c>
      <c r="BN368">
        <v>440</v>
      </c>
      <c r="BO368" t="s">
        <v>98</v>
      </c>
      <c r="BP368" t="s">
        <v>98</v>
      </c>
      <c r="BQ368" t="s">
        <v>105</v>
      </c>
      <c r="BR368">
        <v>142</v>
      </c>
      <c r="BS368">
        <v>20</v>
      </c>
      <c r="BT368">
        <v>0</v>
      </c>
      <c r="BU368">
        <v>0</v>
      </c>
      <c r="BV368">
        <v>0</v>
      </c>
      <c r="BW368">
        <v>0</v>
      </c>
      <c r="BX368" t="s">
        <v>83</v>
      </c>
      <c r="BY368" t="s">
        <v>83</v>
      </c>
      <c r="BZ368" t="s">
        <v>83</v>
      </c>
      <c r="CA368">
        <v>0</v>
      </c>
      <c r="CB368">
        <v>4</v>
      </c>
      <c r="CC368">
        <v>2006</v>
      </c>
      <c r="CD368" t="s">
        <v>110</v>
      </c>
      <c r="CE368" t="s">
        <v>111</v>
      </c>
      <c r="CF368" s="8">
        <v>213490</v>
      </c>
      <c r="CG368" s="8">
        <f>RawData[[#This Row],[SalePrice]]/RawData[[#This Row],[TotalSF Rounded]]</f>
        <v>73.617241379310343</v>
      </c>
      <c r="CH368" s="8">
        <f>ROUND(RawData[[#This Row],[$/sqft]],-1)</f>
        <v>70</v>
      </c>
    </row>
    <row r="369" spans="1:86" x14ac:dyDescent="0.2">
      <c r="A369">
        <v>543</v>
      </c>
      <c r="B369">
        <v>20</v>
      </c>
      <c r="C369" t="s">
        <v>81</v>
      </c>
      <c r="D369">
        <v>78</v>
      </c>
      <c r="E369">
        <v>10140</v>
      </c>
      <c r="F369" s="19">
        <f>ROUND((RawData[[#This Row],[LotArea]]/43560), 2)</f>
        <v>0.23</v>
      </c>
      <c r="G369" t="s">
        <v>82</v>
      </c>
      <c r="H369" t="s">
        <v>83</v>
      </c>
      <c r="I369" t="s">
        <v>84</v>
      </c>
      <c r="J369" t="s">
        <v>85</v>
      </c>
      <c r="K369" t="s">
        <v>86</v>
      </c>
      <c r="L369" t="s">
        <v>87</v>
      </c>
      <c r="M369" t="s">
        <v>88</v>
      </c>
      <c r="N369" t="s">
        <v>138</v>
      </c>
      <c r="O369" t="s">
        <v>202</v>
      </c>
      <c r="P369" t="s">
        <v>90</v>
      </c>
      <c r="Q369" t="s">
        <v>91</v>
      </c>
      <c r="R369" t="s">
        <v>115</v>
      </c>
      <c r="S369">
        <v>7</v>
      </c>
      <c r="T369">
        <v>5</v>
      </c>
      <c r="U369">
        <v>1998</v>
      </c>
      <c r="V36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69">
        <v>1999</v>
      </c>
      <c r="X369" t="s">
        <v>152</v>
      </c>
      <c r="Y369" t="s">
        <v>94</v>
      </c>
      <c r="Z369" t="s">
        <v>95</v>
      </c>
      <c r="AA369" t="s">
        <v>95</v>
      </c>
      <c r="AB369" t="s">
        <v>117</v>
      </c>
      <c r="AC369">
        <v>0</v>
      </c>
      <c r="AD369" t="s">
        <v>97</v>
      </c>
      <c r="AE369" t="s">
        <v>98</v>
      </c>
      <c r="AF369" t="s">
        <v>99</v>
      </c>
      <c r="AG369" t="s">
        <v>104</v>
      </c>
      <c r="AH369" t="s">
        <v>98</v>
      </c>
      <c r="AI369" t="s">
        <v>100</v>
      </c>
      <c r="AJ369" t="s">
        <v>172</v>
      </c>
      <c r="AK369">
        <v>144</v>
      </c>
      <c r="AL369" t="s">
        <v>101</v>
      </c>
      <c r="AM369">
        <v>1127</v>
      </c>
      <c r="AN369">
        <v>379</v>
      </c>
      <c r="AO369">
        <v>1650</v>
      </c>
      <c r="AP369" t="s">
        <v>103</v>
      </c>
      <c r="AQ369" t="s">
        <v>104</v>
      </c>
      <c r="AR369" t="s">
        <v>105</v>
      </c>
      <c r="AS369" t="s">
        <v>106</v>
      </c>
      <c r="AT369">
        <v>1680</v>
      </c>
      <c r="AU369">
        <v>0</v>
      </c>
      <c r="AV369">
        <v>0</v>
      </c>
      <c r="AW369">
        <f>ROUND(SUM(RawData[[#This Row],[TotalBsmtSF]],RawData[[#This Row],[1stFlrSF]],RawData[[#This Row],[2ndFlrSF]]),-2)</f>
        <v>3300</v>
      </c>
      <c r="AX369">
        <v>1680</v>
      </c>
      <c r="AY369">
        <v>1</v>
      </c>
      <c r="AZ369">
        <v>0</v>
      </c>
      <c r="BA369">
        <v>2</v>
      </c>
      <c r="BB369">
        <v>0</v>
      </c>
      <c r="BC369">
        <v>3</v>
      </c>
      <c r="BD369">
        <v>1</v>
      </c>
      <c r="BE369" t="s">
        <v>97</v>
      </c>
      <c r="BF369">
        <v>7</v>
      </c>
      <c r="BG369" t="s">
        <v>221</v>
      </c>
      <c r="BH369">
        <v>1</v>
      </c>
      <c r="BI369" t="s">
        <v>98</v>
      </c>
      <c r="BJ369" t="s">
        <v>108</v>
      </c>
      <c r="BK369">
        <v>1998</v>
      </c>
      <c r="BL369" t="s">
        <v>157</v>
      </c>
      <c r="BM369">
        <v>2</v>
      </c>
      <c r="BN369">
        <v>583</v>
      </c>
      <c r="BO369" t="s">
        <v>98</v>
      </c>
      <c r="BP369" t="s">
        <v>98</v>
      </c>
      <c r="BQ369" t="s">
        <v>105</v>
      </c>
      <c r="BR369">
        <v>78</v>
      </c>
      <c r="BS369">
        <v>73</v>
      </c>
      <c r="BT369">
        <v>0</v>
      </c>
      <c r="BU369">
        <v>0</v>
      </c>
      <c r="BV369">
        <v>0</v>
      </c>
      <c r="BW369">
        <v>0</v>
      </c>
      <c r="BX369" t="s">
        <v>83</v>
      </c>
      <c r="BY369" t="s">
        <v>83</v>
      </c>
      <c r="BZ369" t="s">
        <v>83</v>
      </c>
      <c r="CA369">
        <v>0</v>
      </c>
      <c r="CB369">
        <v>6</v>
      </c>
      <c r="CC369">
        <v>2009</v>
      </c>
      <c r="CD369" t="s">
        <v>110</v>
      </c>
      <c r="CE369" t="s">
        <v>111</v>
      </c>
      <c r="CF369" s="8">
        <v>213250</v>
      </c>
      <c r="CG369" s="8">
        <f>RawData[[#This Row],[SalePrice]]/RawData[[#This Row],[TotalSF Rounded]]</f>
        <v>64.621212121212125</v>
      </c>
      <c r="CH369" s="8">
        <f>ROUND(RawData[[#This Row],[$/sqft]],-1)</f>
        <v>60</v>
      </c>
    </row>
    <row r="370" spans="1:86" x14ac:dyDescent="0.2">
      <c r="A370">
        <v>847</v>
      </c>
      <c r="B370">
        <v>60</v>
      </c>
      <c r="C370" t="s">
        <v>81</v>
      </c>
      <c r="D370">
        <v>75</v>
      </c>
      <c r="E370">
        <v>9317</v>
      </c>
      <c r="F370" s="19">
        <f>ROUND((RawData[[#This Row],[LotArea]]/43560), 2)</f>
        <v>0.21</v>
      </c>
      <c r="G370" t="s">
        <v>82</v>
      </c>
      <c r="H370" t="s">
        <v>83</v>
      </c>
      <c r="I370" t="s">
        <v>84</v>
      </c>
      <c r="J370" t="s">
        <v>85</v>
      </c>
      <c r="K370" t="s">
        <v>86</v>
      </c>
      <c r="L370" t="s">
        <v>87</v>
      </c>
      <c r="M370" t="s">
        <v>88</v>
      </c>
      <c r="N370" t="s">
        <v>170</v>
      </c>
      <c r="O370" t="s">
        <v>90</v>
      </c>
      <c r="P370" t="s">
        <v>90</v>
      </c>
      <c r="Q370" t="s">
        <v>91</v>
      </c>
      <c r="R370" t="s">
        <v>92</v>
      </c>
      <c r="S370">
        <v>7</v>
      </c>
      <c r="T370">
        <v>5</v>
      </c>
      <c r="U370">
        <v>1993</v>
      </c>
      <c r="V37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70">
        <v>1993</v>
      </c>
      <c r="X370" t="s">
        <v>93</v>
      </c>
      <c r="Y370" t="s">
        <v>94</v>
      </c>
      <c r="Z370" t="s">
        <v>140</v>
      </c>
      <c r="AA370" t="s">
        <v>140</v>
      </c>
      <c r="AB370" t="s">
        <v>96</v>
      </c>
      <c r="AC370">
        <v>137</v>
      </c>
      <c r="AD370" t="s">
        <v>97</v>
      </c>
      <c r="AE370" t="s">
        <v>98</v>
      </c>
      <c r="AF370" t="s">
        <v>99</v>
      </c>
      <c r="AG370" t="s">
        <v>97</v>
      </c>
      <c r="AH370" t="s">
        <v>98</v>
      </c>
      <c r="AI370" t="s">
        <v>100</v>
      </c>
      <c r="AJ370" t="s">
        <v>119</v>
      </c>
      <c r="AK370">
        <v>513</v>
      </c>
      <c r="AL370" t="s">
        <v>102</v>
      </c>
      <c r="AM370">
        <v>0</v>
      </c>
      <c r="AN370">
        <v>227</v>
      </c>
      <c r="AO370">
        <v>740</v>
      </c>
      <c r="AP370" t="s">
        <v>103</v>
      </c>
      <c r="AQ370" t="s">
        <v>104</v>
      </c>
      <c r="AR370" t="s">
        <v>105</v>
      </c>
      <c r="AS370" t="s">
        <v>106</v>
      </c>
      <c r="AT370">
        <v>1006</v>
      </c>
      <c r="AU370">
        <v>769</v>
      </c>
      <c r="AV370">
        <v>0</v>
      </c>
      <c r="AW370">
        <f>ROUND(SUM(RawData[[#This Row],[TotalBsmtSF]],RawData[[#This Row],[1stFlrSF]],RawData[[#This Row],[2ndFlrSF]]),-2)</f>
        <v>2500</v>
      </c>
      <c r="AX370">
        <v>1775</v>
      </c>
      <c r="AY370">
        <v>1</v>
      </c>
      <c r="AZ370">
        <v>0</v>
      </c>
      <c r="BA370">
        <v>2</v>
      </c>
      <c r="BB370">
        <v>1</v>
      </c>
      <c r="BC370">
        <v>3</v>
      </c>
      <c r="BD370">
        <v>1</v>
      </c>
      <c r="BE370" t="s">
        <v>97</v>
      </c>
      <c r="BF370">
        <v>7</v>
      </c>
      <c r="BG370" t="s">
        <v>107</v>
      </c>
      <c r="BH370">
        <v>1</v>
      </c>
      <c r="BI370" t="s">
        <v>98</v>
      </c>
      <c r="BJ370" t="s">
        <v>108</v>
      </c>
      <c r="BK370">
        <v>1993</v>
      </c>
      <c r="BL370" t="s">
        <v>102</v>
      </c>
      <c r="BM370">
        <v>2</v>
      </c>
      <c r="BN370">
        <v>425</v>
      </c>
      <c r="BO370" t="s">
        <v>98</v>
      </c>
      <c r="BP370" t="s">
        <v>98</v>
      </c>
      <c r="BQ370" t="s">
        <v>105</v>
      </c>
      <c r="BR370">
        <v>234</v>
      </c>
      <c r="BS370">
        <v>72</v>
      </c>
      <c r="BT370">
        <v>192</v>
      </c>
      <c r="BU370">
        <v>0</v>
      </c>
      <c r="BV370">
        <v>0</v>
      </c>
      <c r="BW370">
        <v>0</v>
      </c>
      <c r="BX370" t="s">
        <v>83</v>
      </c>
      <c r="BY370" t="s">
        <v>83</v>
      </c>
      <c r="BZ370" t="s">
        <v>83</v>
      </c>
      <c r="CA370">
        <v>0</v>
      </c>
      <c r="CB370">
        <v>7</v>
      </c>
      <c r="CC370">
        <v>2009</v>
      </c>
      <c r="CD370" t="s">
        <v>110</v>
      </c>
      <c r="CE370" t="s">
        <v>111</v>
      </c>
      <c r="CF370" s="8">
        <v>213000</v>
      </c>
      <c r="CG370" s="8">
        <f>RawData[[#This Row],[SalePrice]]/RawData[[#This Row],[TotalSF Rounded]]</f>
        <v>85.2</v>
      </c>
      <c r="CH370" s="8">
        <f>ROUND(RawData[[#This Row],[$/sqft]],-1)</f>
        <v>90</v>
      </c>
    </row>
    <row r="371" spans="1:86" x14ac:dyDescent="0.2">
      <c r="A371">
        <v>1204</v>
      </c>
      <c r="B371">
        <v>20</v>
      </c>
      <c r="C371" t="s">
        <v>81</v>
      </c>
      <c r="D371">
        <v>75</v>
      </c>
      <c r="E371">
        <v>9750</v>
      </c>
      <c r="F371" s="19">
        <f>ROUND((RawData[[#This Row],[LotArea]]/43560), 2)</f>
        <v>0.22</v>
      </c>
      <c r="G371" t="s">
        <v>82</v>
      </c>
      <c r="H371" t="s">
        <v>83</v>
      </c>
      <c r="I371" t="s">
        <v>84</v>
      </c>
      <c r="J371" t="s">
        <v>85</v>
      </c>
      <c r="K371" t="s">
        <v>86</v>
      </c>
      <c r="L371" t="s">
        <v>87</v>
      </c>
      <c r="M371" t="s">
        <v>88</v>
      </c>
      <c r="N371" t="s">
        <v>89</v>
      </c>
      <c r="O371" t="s">
        <v>90</v>
      </c>
      <c r="P371" t="s">
        <v>90</v>
      </c>
      <c r="Q371" t="s">
        <v>91</v>
      </c>
      <c r="R371" t="s">
        <v>115</v>
      </c>
      <c r="S371">
        <v>7</v>
      </c>
      <c r="T371">
        <v>5</v>
      </c>
      <c r="U371">
        <v>2000</v>
      </c>
      <c r="V37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71">
        <v>2001</v>
      </c>
      <c r="X371" t="s">
        <v>93</v>
      </c>
      <c r="Y371" t="s">
        <v>94</v>
      </c>
      <c r="Z371" t="s">
        <v>95</v>
      </c>
      <c r="AA371" t="s">
        <v>95</v>
      </c>
      <c r="AB371" t="s">
        <v>96</v>
      </c>
      <c r="AC371">
        <v>171</v>
      </c>
      <c r="AD371" t="s">
        <v>97</v>
      </c>
      <c r="AE371" t="s">
        <v>98</v>
      </c>
      <c r="AF371" t="s">
        <v>99</v>
      </c>
      <c r="AG371" t="s">
        <v>97</v>
      </c>
      <c r="AH371" t="s">
        <v>98</v>
      </c>
      <c r="AI371" t="s">
        <v>100</v>
      </c>
      <c r="AJ371" t="s">
        <v>102</v>
      </c>
      <c r="AK371">
        <v>0</v>
      </c>
      <c r="AL371" t="s">
        <v>102</v>
      </c>
      <c r="AM371">
        <v>0</v>
      </c>
      <c r="AN371">
        <v>1630</v>
      </c>
      <c r="AO371">
        <v>1630</v>
      </c>
      <c r="AP371" t="s">
        <v>103</v>
      </c>
      <c r="AQ371" t="s">
        <v>104</v>
      </c>
      <c r="AR371" t="s">
        <v>105</v>
      </c>
      <c r="AS371" t="s">
        <v>106</v>
      </c>
      <c r="AT371">
        <v>1630</v>
      </c>
      <c r="AU371">
        <v>0</v>
      </c>
      <c r="AV371">
        <v>0</v>
      </c>
      <c r="AW371">
        <f>ROUND(SUM(RawData[[#This Row],[TotalBsmtSF]],RawData[[#This Row],[1stFlrSF]],RawData[[#This Row],[2ndFlrSF]]),-2)</f>
        <v>3300</v>
      </c>
      <c r="AX371">
        <v>1630</v>
      </c>
      <c r="AY371">
        <v>0</v>
      </c>
      <c r="AZ371">
        <v>0</v>
      </c>
      <c r="BA371">
        <v>2</v>
      </c>
      <c r="BB371">
        <v>0</v>
      </c>
      <c r="BC371">
        <v>3</v>
      </c>
      <c r="BD371">
        <v>1</v>
      </c>
      <c r="BE371" t="s">
        <v>97</v>
      </c>
      <c r="BF371">
        <v>6</v>
      </c>
      <c r="BG371" t="s">
        <v>107</v>
      </c>
      <c r="BH371">
        <v>1</v>
      </c>
      <c r="BI371" t="s">
        <v>98</v>
      </c>
      <c r="BJ371" t="s">
        <v>108</v>
      </c>
      <c r="BK371">
        <v>2000</v>
      </c>
      <c r="BL371" t="s">
        <v>102</v>
      </c>
      <c r="BM371">
        <v>2</v>
      </c>
      <c r="BN371">
        <v>451</v>
      </c>
      <c r="BO371" t="s">
        <v>98</v>
      </c>
      <c r="BP371" t="s">
        <v>98</v>
      </c>
      <c r="BQ371" t="s">
        <v>105</v>
      </c>
      <c r="BR371">
        <v>74</v>
      </c>
      <c r="BS371">
        <v>234</v>
      </c>
      <c r="BT371">
        <v>0</v>
      </c>
      <c r="BU371">
        <v>0</v>
      </c>
      <c r="BV371">
        <v>0</v>
      </c>
      <c r="BW371">
        <v>0</v>
      </c>
      <c r="BX371" t="s">
        <v>83</v>
      </c>
      <c r="BY371" t="s">
        <v>83</v>
      </c>
      <c r="BZ371" t="s">
        <v>83</v>
      </c>
      <c r="CA371">
        <v>0</v>
      </c>
      <c r="CB371">
        <v>10</v>
      </c>
      <c r="CC371">
        <v>2009</v>
      </c>
      <c r="CD371" t="s">
        <v>110</v>
      </c>
      <c r="CE371" t="s">
        <v>111</v>
      </c>
      <c r="CF371" s="8">
        <v>213000</v>
      </c>
      <c r="CG371" s="8">
        <f>RawData[[#This Row],[SalePrice]]/RawData[[#This Row],[TotalSF Rounded]]</f>
        <v>64.545454545454547</v>
      </c>
      <c r="CH371" s="8">
        <f>ROUND(RawData[[#This Row],[$/sqft]],-1)</f>
        <v>60</v>
      </c>
    </row>
    <row r="372" spans="1:86" x14ac:dyDescent="0.2">
      <c r="A372">
        <v>705</v>
      </c>
      <c r="B372">
        <v>20</v>
      </c>
      <c r="C372" t="s">
        <v>81</v>
      </c>
      <c r="D372">
        <v>70</v>
      </c>
      <c r="E372">
        <v>8400</v>
      </c>
      <c r="F372" s="19">
        <f>ROUND((RawData[[#This Row],[LotArea]]/43560), 2)</f>
        <v>0.19</v>
      </c>
      <c r="G372" t="s">
        <v>82</v>
      </c>
      <c r="H372" t="s">
        <v>83</v>
      </c>
      <c r="I372" t="s">
        <v>84</v>
      </c>
      <c r="J372" t="s">
        <v>85</v>
      </c>
      <c r="K372" t="s">
        <v>86</v>
      </c>
      <c r="L372" t="s">
        <v>87</v>
      </c>
      <c r="M372" t="s">
        <v>88</v>
      </c>
      <c r="N372" t="s">
        <v>89</v>
      </c>
      <c r="O372" t="s">
        <v>90</v>
      </c>
      <c r="P372" t="s">
        <v>90</v>
      </c>
      <c r="Q372" t="s">
        <v>91</v>
      </c>
      <c r="R372" t="s">
        <v>115</v>
      </c>
      <c r="S372">
        <v>7</v>
      </c>
      <c r="T372">
        <v>5</v>
      </c>
      <c r="U372">
        <v>2004</v>
      </c>
      <c r="V37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72">
        <v>2005</v>
      </c>
      <c r="X372" t="s">
        <v>93</v>
      </c>
      <c r="Y372" t="s">
        <v>94</v>
      </c>
      <c r="Z372" t="s">
        <v>95</v>
      </c>
      <c r="AA372" t="s">
        <v>95</v>
      </c>
      <c r="AB372" t="s">
        <v>96</v>
      </c>
      <c r="AC372">
        <v>109</v>
      </c>
      <c r="AD372" t="s">
        <v>97</v>
      </c>
      <c r="AE372" t="s">
        <v>98</v>
      </c>
      <c r="AF372" t="s">
        <v>99</v>
      </c>
      <c r="AG372" t="s">
        <v>97</v>
      </c>
      <c r="AH372" t="s">
        <v>98</v>
      </c>
      <c r="AI372" t="s">
        <v>130</v>
      </c>
      <c r="AJ372" t="s">
        <v>101</v>
      </c>
      <c r="AK372">
        <v>712</v>
      </c>
      <c r="AL372" t="s">
        <v>102</v>
      </c>
      <c r="AM372">
        <v>0</v>
      </c>
      <c r="AN372">
        <v>761</v>
      </c>
      <c r="AO372">
        <v>1473</v>
      </c>
      <c r="AP372" t="s">
        <v>103</v>
      </c>
      <c r="AQ372" t="s">
        <v>104</v>
      </c>
      <c r="AR372" t="s">
        <v>105</v>
      </c>
      <c r="AS372" t="s">
        <v>106</v>
      </c>
      <c r="AT372">
        <v>1484</v>
      </c>
      <c r="AU372">
        <v>0</v>
      </c>
      <c r="AV372">
        <v>0</v>
      </c>
      <c r="AW372">
        <f>ROUND(SUM(RawData[[#This Row],[TotalBsmtSF]],RawData[[#This Row],[1stFlrSF]],RawData[[#This Row],[2ndFlrSF]]),-2)</f>
        <v>3000</v>
      </c>
      <c r="AX372">
        <v>1484</v>
      </c>
      <c r="AY372">
        <v>1</v>
      </c>
      <c r="AZ372">
        <v>0</v>
      </c>
      <c r="BA372">
        <v>2</v>
      </c>
      <c r="BB372">
        <v>0</v>
      </c>
      <c r="BC372">
        <v>3</v>
      </c>
      <c r="BD372">
        <v>1</v>
      </c>
      <c r="BE372" t="s">
        <v>97</v>
      </c>
      <c r="BF372">
        <v>7</v>
      </c>
      <c r="BG372" t="s">
        <v>107</v>
      </c>
      <c r="BH372">
        <v>0</v>
      </c>
      <c r="BI372" t="s">
        <v>83</v>
      </c>
      <c r="BJ372" t="s">
        <v>108</v>
      </c>
      <c r="BK372">
        <v>2004</v>
      </c>
      <c r="BL372" t="s">
        <v>109</v>
      </c>
      <c r="BM372">
        <v>2</v>
      </c>
      <c r="BN372">
        <v>606</v>
      </c>
      <c r="BO372" t="s">
        <v>98</v>
      </c>
      <c r="BP372" t="s">
        <v>98</v>
      </c>
      <c r="BQ372" t="s">
        <v>105</v>
      </c>
      <c r="BR372">
        <v>0</v>
      </c>
      <c r="BS372">
        <v>35</v>
      </c>
      <c r="BT372">
        <v>0</v>
      </c>
      <c r="BU372">
        <v>144</v>
      </c>
      <c r="BV372">
        <v>0</v>
      </c>
      <c r="BW372">
        <v>0</v>
      </c>
      <c r="BX372" t="s">
        <v>83</v>
      </c>
      <c r="BY372" t="s">
        <v>83</v>
      </c>
      <c r="BZ372" t="s">
        <v>83</v>
      </c>
      <c r="CA372">
        <v>0</v>
      </c>
      <c r="CB372">
        <v>5</v>
      </c>
      <c r="CC372">
        <v>2010</v>
      </c>
      <c r="CD372" t="s">
        <v>110</v>
      </c>
      <c r="CE372" t="s">
        <v>111</v>
      </c>
      <c r="CF372" s="8">
        <v>213000</v>
      </c>
      <c r="CG372" s="8">
        <f>RawData[[#This Row],[SalePrice]]/RawData[[#This Row],[TotalSF Rounded]]</f>
        <v>71</v>
      </c>
      <c r="CH372" s="8">
        <f>ROUND(RawData[[#This Row],[$/sqft]],-1)</f>
        <v>70</v>
      </c>
    </row>
    <row r="373" spans="1:86" x14ac:dyDescent="0.2">
      <c r="A373">
        <v>1122</v>
      </c>
      <c r="B373">
        <v>20</v>
      </c>
      <c r="C373" t="s">
        <v>81</v>
      </c>
      <c r="D373">
        <v>84</v>
      </c>
      <c r="E373">
        <v>10084</v>
      </c>
      <c r="F373" s="19">
        <f>ROUND((RawData[[#This Row],[LotArea]]/43560), 2)</f>
        <v>0.23</v>
      </c>
      <c r="G373" t="s">
        <v>82</v>
      </c>
      <c r="H373" t="s">
        <v>83</v>
      </c>
      <c r="I373" t="s">
        <v>84</v>
      </c>
      <c r="J373" t="s">
        <v>85</v>
      </c>
      <c r="K373" t="s">
        <v>86</v>
      </c>
      <c r="L373" t="s">
        <v>87</v>
      </c>
      <c r="M373" t="s">
        <v>88</v>
      </c>
      <c r="N373" t="s">
        <v>89</v>
      </c>
      <c r="O373" t="s">
        <v>90</v>
      </c>
      <c r="P373" t="s">
        <v>90</v>
      </c>
      <c r="Q373" t="s">
        <v>91</v>
      </c>
      <c r="R373" t="s">
        <v>115</v>
      </c>
      <c r="S373">
        <v>7</v>
      </c>
      <c r="T373">
        <v>5</v>
      </c>
      <c r="U373">
        <v>2005</v>
      </c>
      <c r="V37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73">
        <v>2006</v>
      </c>
      <c r="X373" t="s">
        <v>93</v>
      </c>
      <c r="Y373" t="s">
        <v>94</v>
      </c>
      <c r="Z373" t="s">
        <v>95</v>
      </c>
      <c r="AA373" t="s">
        <v>95</v>
      </c>
      <c r="AB373" t="s">
        <v>96</v>
      </c>
      <c r="AC373">
        <v>196</v>
      </c>
      <c r="AD373" t="s">
        <v>97</v>
      </c>
      <c r="AE373" t="s">
        <v>98</v>
      </c>
      <c r="AF373" t="s">
        <v>99</v>
      </c>
      <c r="AG373" t="s">
        <v>97</v>
      </c>
      <c r="AH373" t="s">
        <v>98</v>
      </c>
      <c r="AI373" t="s">
        <v>130</v>
      </c>
      <c r="AJ373" t="s">
        <v>101</v>
      </c>
      <c r="AK373">
        <v>24</v>
      </c>
      <c r="AL373" t="s">
        <v>102</v>
      </c>
      <c r="AM373">
        <v>0</v>
      </c>
      <c r="AN373">
        <v>1528</v>
      </c>
      <c r="AO373">
        <v>1552</v>
      </c>
      <c r="AP373" t="s">
        <v>103</v>
      </c>
      <c r="AQ373" t="s">
        <v>104</v>
      </c>
      <c r="AR373" t="s">
        <v>105</v>
      </c>
      <c r="AS373" t="s">
        <v>106</v>
      </c>
      <c r="AT373">
        <v>1552</v>
      </c>
      <c r="AU373">
        <v>0</v>
      </c>
      <c r="AV373">
        <v>0</v>
      </c>
      <c r="AW373">
        <f>ROUND(SUM(RawData[[#This Row],[TotalBsmtSF]],RawData[[#This Row],[1stFlrSF]],RawData[[#This Row],[2ndFlrSF]]),-2)</f>
        <v>3100</v>
      </c>
      <c r="AX373">
        <v>1552</v>
      </c>
      <c r="AY373">
        <v>0</v>
      </c>
      <c r="AZ373">
        <v>0</v>
      </c>
      <c r="BA373">
        <v>2</v>
      </c>
      <c r="BB373">
        <v>0</v>
      </c>
      <c r="BC373">
        <v>3</v>
      </c>
      <c r="BD373">
        <v>1</v>
      </c>
      <c r="BE373" t="s">
        <v>97</v>
      </c>
      <c r="BF373">
        <v>7</v>
      </c>
      <c r="BG373" t="s">
        <v>107</v>
      </c>
      <c r="BH373">
        <v>0</v>
      </c>
      <c r="BI373" t="s">
        <v>83</v>
      </c>
      <c r="BJ373" t="s">
        <v>108</v>
      </c>
      <c r="BK373">
        <v>2005</v>
      </c>
      <c r="BL373" t="s">
        <v>109</v>
      </c>
      <c r="BM373">
        <v>3</v>
      </c>
      <c r="BN373">
        <v>782</v>
      </c>
      <c r="BO373" t="s">
        <v>98</v>
      </c>
      <c r="BP373" t="s">
        <v>98</v>
      </c>
      <c r="BQ373" t="s">
        <v>105</v>
      </c>
      <c r="BR373">
        <v>144</v>
      </c>
      <c r="BS373">
        <v>20</v>
      </c>
      <c r="BT373">
        <v>0</v>
      </c>
      <c r="BU373">
        <v>0</v>
      </c>
      <c r="BV373">
        <v>0</v>
      </c>
      <c r="BW373">
        <v>0</v>
      </c>
      <c r="BX373" t="s">
        <v>83</v>
      </c>
      <c r="BY373" t="s">
        <v>83</v>
      </c>
      <c r="BZ373" t="s">
        <v>83</v>
      </c>
      <c r="CA373">
        <v>0</v>
      </c>
      <c r="CB373">
        <v>7</v>
      </c>
      <c r="CC373">
        <v>2006</v>
      </c>
      <c r="CD373" t="s">
        <v>158</v>
      </c>
      <c r="CE373" t="s">
        <v>159</v>
      </c>
      <c r="CF373" s="8">
        <v>212900</v>
      </c>
      <c r="CG373" s="8">
        <f>RawData[[#This Row],[SalePrice]]/RawData[[#This Row],[TotalSF Rounded]]</f>
        <v>68.677419354838705</v>
      </c>
      <c r="CH373" s="8">
        <f>ROUND(RawData[[#This Row],[$/sqft]],-1)</f>
        <v>70</v>
      </c>
    </row>
    <row r="374" spans="1:86" x14ac:dyDescent="0.2">
      <c r="A374">
        <v>471</v>
      </c>
      <c r="B374">
        <v>120</v>
      </c>
      <c r="C374" t="s">
        <v>81</v>
      </c>
      <c r="D374" t="s">
        <v>83</v>
      </c>
      <c r="E374">
        <v>6820</v>
      </c>
      <c r="F374" s="19">
        <f>ROUND((RawData[[#This Row],[LotArea]]/43560), 2)</f>
        <v>0.16</v>
      </c>
      <c r="G374" t="s">
        <v>82</v>
      </c>
      <c r="H374" t="s">
        <v>83</v>
      </c>
      <c r="I374" t="s">
        <v>120</v>
      </c>
      <c r="J374" t="s">
        <v>85</v>
      </c>
      <c r="K374" t="s">
        <v>86</v>
      </c>
      <c r="L374" t="s">
        <v>122</v>
      </c>
      <c r="M374" t="s">
        <v>88</v>
      </c>
      <c r="N374" t="s">
        <v>200</v>
      </c>
      <c r="O374" t="s">
        <v>90</v>
      </c>
      <c r="P374" t="s">
        <v>90</v>
      </c>
      <c r="Q374" t="s">
        <v>179</v>
      </c>
      <c r="R374" t="s">
        <v>115</v>
      </c>
      <c r="S374">
        <v>8</v>
      </c>
      <c r="T374">
        <v>5</v>
      </c>
      <c r="U374">
        <v>1985</v>
      </c>
      <c r="V37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374">
        <v>1985</v>
      </c>
      <c r="X374" t="s">
        <v>93</v>
      </c>
      <c r="Y374" t="s">
        <v>94</v>
      </c>
      <c r="Z374" t="s">
        <v>140</v>
      </c>
      <c r="AA374" t="s">
        <v>140</v>
      </c>
      <c r="AB374" t="s">
        <v>117</v>
      </c>
      <c r="AC374">
        <v>0</v>
      </c>
      <c r="AD374" t="s">
        <v>97</v>
      </c>
      <c r="AE374" t="s">
        <v>98</v>
      </c>
      <c r="AF374" t="s">
        <v>99</v>
      </c>
      <c r="AG374" t="s">
        <v>97</v>
      </c>
      <c r="AH374" t="s">
        <v>98</v>
      </c>
      <c r="AI374" t="s">
        <v>130</v>
      </c>
      <c r="AJ374" t="s">
        <v>101</v>
      </c>
      <c r="AK374">
        <v>368</v>
      </c>
      <c r="AL374" t="s">
        <v>141</v>
      </c>
      <c r="AM374">
        <v>1120</v>
      </c>
      <c r="AN374">
        <v>0</v>
      </c>
      <c r="AO374">
        <v>1488</v>
      </c>
      <c r="AP374" t="s">
        <v>103</v>
      </c>
      <c r="AQ374" t="s">
        <v>98</v>
      </c>
      <c r="AR374" t="s">
        <v>105</v>
      </c>
      <c r="AS374" t="s">
        <v>106</v>
      </c>
      <c r="AT374">
        <v>1502</v>
      </c>
      <c r="AU374">
        <v>0</v>
      </c>
      <c r="AV374">
        <v>0</v>
      </c>
      <c r="AW374">
        <f>ROUND(SUM(RawData[[#This Row],[TotalBsmtSF]],RawData[[#This Row],[1stFlrSF]],RawData[[#This Row],[2ndFlrSF]]),-2)</f>
        <v>3000</v>
      </c>
      <c r="AX374">
        <v>1502</v>
      </c>
      <c r="AY374">
        <v>1</v>
      </c>
      <c r="AZ374">
        <v>0</v>
      </c>
      <c r="BA374">
        <v>1</v>
      </c>
      <c r="BB374">
        <v>1</v>
      </c>
      <c r="BC374">
        <v>1</v>
      </c>
      <c r="BD374">
        <v>1</v>
      </c>
      <c r="BE374" t="s">
        <v>97</v>
      </c>
      <c r="BF374">
        <v>4</v>
      </c>
      <c r="BG374" t="s">
        <v>107</v>
      </c>
      <c r="BH374">
        <v>0</v>
      </c>
      <c r="BI374" t="s">
        <v>83</v>
      </c>
      <c r="BJ374" t="s">
        <v>108</v>
      </c>
      <c r="BK374">
        <v>1985</v>
      </c>
      <c r="BL374" t="s">
        <v>109</v>
      </c>
      <c r="BM374">
        <v>2</v>
      </c>
      <c r="BN374">
        <v>528</v>
      </c>
      <c r="BO374" t="s">
        <v>98</v>
      </c>
      <c r="BP374" t="s">
        <v>98</v>
      </c>
      <c r="BQ374" t="s">
        <v>105</v>
      </c>
      <c r="BR374">
        <v>0</v>
      </c>
      <c r="BS374">
        <v>54</v>
      </c>
      <c r="BT374">
        <v>0</v>
      </c>
      <c r="BU374">
        <v>0</v>
      </c>
      <c r="BV374">
        <v>140</v>
      </c>
      <c r="BW374">
        <v>0</v>
      </c>
      <c r="BX374" t="s">
        <v>83</v>
      </c>
      <c r="BY374" t="s">
        <v>83</v>
      </c>
      <c r="BZ374" t="s">
        <v>83</v>
      </c>
      <c r="CA374">
        <v>0</v>
      </c>
      <c r="CB374">
        <v>6</v>
      </c>
      <c r="CC374">
        <v>2010</v>
      </c>
      <c r="CD374" t="s">
        <v>110</v>
      </c>
      <c r="CE374" t="s">
        <v>111</v>
      </c>
      <c r="CF374" s="8">
        <v>212000</v>
      </c>
      <c r="CG374" s="8">
        <f>RawData[[#This Row],[SalePrice]]/RawData[[#This Row],[TotalSF Rounded]]</f>
        <v>70.666666666666671</v>
      </c>
      <c r="CH374" s="8">
        <f>ROUND(RawData[[#This Row],[$/sqft]],-1)</f>
        <v>70</v>
      </c>
    </row>
    <row r="375" spans="1:86" x14ac:dyDescent="0.2">
      <c r="A375">
        <v>436</v>
      </c>
      <c r="B375">
        <v>60</v>
      </c>
      <c r="C375" t="s">
        <v>81</v>
      </c>
      <c r="D375">
        <v>43</v>
      </c>
      <c r="E375">
        <v>10667</v>
      </c>
      <c r="F375" s="19">
        <f>ROUND((RawData[[#This Row],[LotArea]]/43560), 2)</f>
        <v>0.24</v>
      </c>
      <c r="G375" t="s">
        <v>82</v>
      </c>
      <c r="H375" t="s">
        <v>83</v>
      </c>
      <c r="I375" t="s">
        <v>160</v>
      </c>
      <c r="J375" t="s">
        <v>85</v>
      </c>
      <c r="K375" t="s">
        <v>86</v>
      </c>
      <c r="L375" t="s">
        <v>166</v>
      </c>
      <c r="M375" t="s">
        <v>88</v>
      </c>
      <c r="N375" t="s">
        <v>89</v>
      </c>
      <c r="O375" t="s">
        <v>139</v>
      </c>
      <c r="P375" t="s">
        <v>90</v>
      </c>
      <c r="Q375" t="s">
        <v>91</v>
      </c>
      <c r="R375" t="s">
        <v>92</v>
      </c>
      <c r="S375">
        <v>7</v>
      </c>
      <c r="T375">
        <v>6</v>
      </c>
      <c r="U375">
        <v>1996</v>
      </c>
      <c r="V37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75">
        <v>1996</v>
      </c>
      <c r="X375" t="s">
        <v>93</v>
      </c>
      <c r="Y375" t="s">
        <v>94</v>
      </c>
      <c r="Z375" t="s">
        <v>95</v>
      </c>
      <c r="AA375" t="s">
        <v>95</v>
      </c>
      <c r="AB375" t="s">
        <v>117</v>
      </c>
      <c r="AC375">
        <v>0</v>
      </c>
      <c r="AD375" t="s">
        <v>97</v>
      </c>
      <c r="AE375" t="s">
        <v>98</v>
      </c>
      <c r="AF375" t="s">
        <v>99</v>
      </c>
      <c r="AG375" t="s">
        <v>97</v>
      </c>
      <c r="AH375" t="s">
        <v>98</v>
      </c>
      <c r="AI375" t="s">
        <v>130</v>
      </c>
      <c r="AJ375" t="s">
        <v>101</v>
      </c>
      <c r="AK375">
        <v>385</v>
      </c>
      <c r="AL375" t="s">
        <v>119</v>
      </c>
      <c r="AM375">
        <v>344</v>
      </c>
      <c r="AN375">
        <v>70</v>
      </c>
      <c r="AO375">
        <v>799</v>
      </c>
      <c r="AP375" t="s">
        <v>103</v>
      </c>
      <c r="AQ375" t="s">
        <v>104</v>
      </c>
      <c r="AR375" t="s">
        <v>105</v>
      </c>
      <c r="AS375" t="s">
        <v>106</v>
      </c>
      <c r="AT375">
        <v>827</v>
      </c>
      <c r="AU375">
        <v>834</v>
      </c>
      <c r="AV375">
        <v>0</v>
      </c>
      <c r="AW375">
        <f>ROUND(SUM(RawData[[#This Row],[TotalBsmtSF]],RawData[[#This Row],[1stFlrSF]],RawData[[#This Row],[2ndFlrSF]]),-2)</f>
        <v>2500</v>
      </c>
      <c r="AX375">
        <v>1661</v>
      </c>
      <c r="AY375">
        <v>1</v>
      </c>
      <c r="AZ375">
        <v>0</v>
      </c>
      <c r="BA375">
        <v>2</v>
      </c>
      <c r="BB375">
        <v>1</v>
      </c>
      <c r="BC375">
        <v>3</v>
      </c>
      <c r="BD375">
        <v>1</v>
      </c>
      <c r="BE375" t="s">
        <v>97</v>
      </c>
      <c r="BF375">
        <v>6</v>
      </c>
      <c r="BG375" t="s">
        <v>107</v>
      </c>
      <c r="BH375">
        <v>1</v>
      </c>
      <c r="BI375" t="s">
        <v>98</v>
      </c>
      <c r="BJ375" t="s">
        <v>108</v>
      </c>
      <c r="BK375">
        <v>1996</v>
      </c>
      <c r="BL375" t="s">
        <v>109</v>
      </c>
      <c r="BM375">
        <v>2</v>
      </c>
      <c r="BN375">
        <v>550</v>
      </c>
      <c r="BO375" t="s">
        <v>98</v>
      </c>
      <c r="BP375" t="s">
        <v>98</v>
      </c>
      <c r="BQ375" t="s">
        <v>105</v>
      </c>
      <c r="BR375">
        <v>158</v>
      </c>
      <c r="BS375">
        <v>61</v>
      </c>
      <c r="BT375">
        <v>0</v>
      </c>
      <c r="BU375">
        <v>0</v>
      </c>
      <c r="BV375">
        <v>0</v>
      </c>
      <c r="BW375">
        <v>0</v>
      </c>
      <c r="BX375" t="s">
        <v>83</v>
      </c>
      <c r="BY375" t="s">
        <v>83</v>
      </c>
      <c r="BZ375" t="s">
        <v>83</v>
      </c>
      <c r="CA375">
        <v>0</v>
      </c>
      <c r="CB375">
        <v>4</v>
      </c>
      <c r="CC375">
        <v>2009</v>
      </c>
      <c r="CD375" t="s">
        <v>235</v>
      </c>
      <c r="CE375" t="s">
        <v>111</v>
      </c>
      <c r="CF375" s="8">
        <v>212000</v>
      </c>
      <c r="CG375" s="8">
        <f>RawData[[#This Row],[SalePrice]]/RawData[[#This Row],[TotalSF Rounded]]</f>
        <v>84.8</v>
      </c>
      <c r="CH375" s="8">
        <f>ROUND(RawData[[#This Row],[$/sqft]],-1)</f>
        <v>80</v>
      </c>
    </row>
    <row r="376" spans="1:86" x14ac:dyDescent="0.2">
      <c r="A376">
        <v>757</v>
      </c>
      <c r="B376">
        <v>60</v>
      </c>
      <c r="C376" t="s">
        <v>81</v>
      </c>
      <c r="D376">
        <v>68</v>
      </c>
      <c r="E376">
        <v>10769</v>
      </c>
      <c r="F376" s="19">
        <f>ROUND((RawData[[#This Row],[LotArea]]/43560), 2)</f>
        <v>0.25</v>
      </c>
      <c r="G376" t="s">
        <v>82</v>
      </c>
      <c r="H376" t="s">
        <v>83</v>
      </c>
      <c r="I376" t="s">
        <v>120</v>
      </c>
      <c r="J376" t="s">
        <v>85</v>
      </c>
      <c r="K376" t="s">
        <v>86</v>
      </c>
      <c r="L376" t="s">
        <v>87</v>
      </c>
      <c r="M376" t="s">
        <v>88</v>
      </c>
      <c r="N376" t="s">
        <v>89</v>
      </c>
      <c r="O376" t="s">
        <v>90</v>
      </c>
      <c r="P376" t="s">
        <v>90</v>
      </c>
      <c r="Q376" t="s">
        <v>91</v>
      </c>
      <c r="R376" t="s">
        <v>92</v>
      </c>
      <c r="S376">
        <v>8</v>
      </c>
      <c r="T376">
        <v>5</v>
      </c>
      <c r="U376">
        <v>2007</v>
      </c>
      <c r="V37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76">
        <v>2007</v>
      </c>
      <c r="X376" t="s">
        <v>93</v>
      </c>
      <c r="Y376" t="s">
        <v>94</v>
      </c>
      <c r="Z376" t="s">
        <v>95</v>
      </c>
      <c r="AA376" t="s">
        <v>95</v>
      </c>
      <c r="AB376" t="s">
        <v>117</v>
      </c>
      <c r="AC376">
        <v>0</v>
      </c>
      <c r="AD376" t="s">
        <v>97</v>
      </c>
      <c r="AE376" t="s">
        <v>98</v>
      </c>
      <c r="AF376" t="s">
        <v>99</v>
      </c>
      <c r="AG376" t="s">
        <v>97</v>
      </c>
      <c r="AH376" t="s">
        <v>98</v>
      </c>
      <c r="AI376" t="s">
        <v>130</v>
      </c>
      <c r="AJ376" t="s">
        <v>101</v>
      </c>
      <c r="AK376">
        <v>20</v>
      </c>
      <c r="AL376" t="s">
        <v>102</v>
      </c>
      <c r="AM376">
        <v>0</v>
      </c>
      <c r="AN376">
        <v>846</v>
      </c>
      <c r="AO376">
        <v>866</v>
      </c>
      <c r="AP376" t="s">
        <v>103</v>
      </c>
      <c r="AQ376" t="s">
        <v>104</v>
      </c>
      <c r="AR376" t="s">
        <v>105</v>
      </c>
      <c r="AS376" t="s">
        <v>106</v>
      </c>
      <c r="AT376">
        <v>866</v>
      </c>
      <c r="AU376">
        <v>902</v>
      </c>
      <c r="AV376">
        <v>0</v>
      </c>
      <c r="AW376">
        <f>ROUND(SUM(RawData[[#This Row],[TotalBsmtSF]],RawData[[#This Row],[1stFlrSF]],RawData[[#This Row],[2ndFlrSF]]),-2)</f>
        <v>2600</v>
      </c>
      <c r="AX376">
        <v>1768</v>
      </c>
      <c r="AY376">
        <v>0</v>
      </c>
      <c r="AZ376">
        <v>0</v>
      </c>
      <c r="BA376">
        <v>2</v>
      </c>
      <c r="BB376">
        <v>1</v>
      </c>
      <c r="BC376">
        <v>3</v>
      </c>
      <c r="BD376">
        <v>1</v>
      </c>
      <c r="BE376" t="s">
        <v>97</v>
      </c>
      <c r="BF376">
        <v>7</v>
      </c>
      <c r="BG376" t="s">
        <v>107</v>
      </c>
      <c r="BH376">
        <v>0</v>
      </c>
      <c r="BI376" t="s">
        <v>83</v>
      </c>
      <c r="BJ376" t="s">
        <v>108</v>
      </c>
      <c r="BK376">
        <v>2007</v>
      </c>
      <c r="BL376" t="s">
        <v>109</v>
      </c>
      <c r="BM376">
        <v>2</v>
      </c>
      <c r="BN376">
        <v>578</v>
      </c>
      <c r="BO376" t="s">
        <v>98</v>
      </c>
      <c r="BP376" t="s">
        <v>98</v>
      </c>
      <c r="BQ376" t="s">
        <v>105</v>
      </c>
      <c r="BR376">
        <v>144</v>
      </c>
      <c r="BS376">
        <v>105</v>
      </c>
      <c r="BT376">
        <v>0</v>
      </c>
      <c r="BU376">
        <v>0</v>
      </c>
      <c r="BV376">
        <v>0</v>
      </c>
      <c r="BW376">
        <v>0</v>
      </c>
      <c r="BX376" t="s">
        <v>83</v>
      </c>
      <c r="BY376" t="s">
        <v>83</v>
      </c>
      <c r="BZ376" t="s">
        <v>83</v>
      </c>
      <c r="CA376">
        <v>0</v>
      </c>
      <c r="CB376">
        <v>4</v>
      </c>
      <c r="CC376">
        <v>2009</v>
      </c>
      <c r="CD376" t="s">
        <v>110</v>
      </c>
      <c r="CE376" t="s">
        <v>111</v>
      </c>
      <c r="CF376" s="8">
        <v>212000</v>
      </c>
      <c r="CG376" s="8">
        <f>RawData[[#This Row],[SalePrice]]/RawData[[#This Row],[TotalSF Rounded]]</f>
        <v>81.538461538461533</v>
      </c>
      <c r="CH376" s="8">
        <f>ROUND(RawData[[#This Row],[$/sqft]],-1)</f>
        <v>80</v>
      </c>
    </row>
    <row r="377" spans="1:86" x14ac:dyDescent="0.2">
      <c r="A377">
        <v>177</v>
      </c>
      <c r="B377">
        <v>60</v>
      </c>
      <c r="C377" t="s">
        <v>81</v>
      </c>
      <c r="D377">
        <v>97</v>
      </c>
      <c r="E377">
        <v>10029</v>
      </c>
      <c r="F377" s="19">
        <f>ROUND((RawData[[#This Row],[LotArea]]/43560), 2)</f>
        <v>0.23</v>
      </c>
      <c r="G377" t="s">
        <v>82</v>
      </c>
      <c r="H377" t="s">
        <v>83</v>
      </c>
      <c r="I377" t="s">
        <v>120</v>
      </c>
      <c r="J377" t="s">
        <v>85</v>
      </c>
      <c r="K377" t="s">
        <v>86</v>
      </c>
      <c r="L377" t="s">
        <v>122</v>
      </c>
      <c r="M377" t="s">
        <v>88</v>
      </c>
      <c r="N377" t="s">
        <v>205</v>
      </c>
      <c r="O377" t="s">
        <v>90</v>
      </c>
      <c r="P377" t="s">
        <v>90</v>
      </c>
      <c r="Q377" t="s">
        <v>91</v>
      </c>
      <c r="R377" t="s">
        <v>92</v>
      </c>
      <c r="S377">
        <v>6</v>
      </c>
      <c r="T377">
        <v>5</v>
      </c>
      <c r="U377">
        <v>1988</v>
      </c>
      <c r="V37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377">
        <v>1989</v>
      </c>
      <c r="X377" t="s">
        <v>93</v>
      </c>
      <c r="Y377" t="s">
        <v>94</v>
      </c>
      <c r="Z377" t="s">
        <v>161</v>
      </c>
      <c r="AA377" t="s">
        <v>161</v>
      </c>
      <c r="AB377" t="s">
        <v>96</v>
      </c>
      <c r="AC377">
        <v>268</v>
      </c>
      <c r="AD377" t="s">
        <v>97</v>
      </c>
      <c r="AE377" t="s">
        <v>98</v>
      </c>
      <c r="AF377" t="s">
        <v>99</v>
      </c>
      <c r="AG377" t="s">
        <v>97</v>
      </c>
      <c r="AH377" t="s">
        <v>98</v>
      </c>
      <c r="AI377" t="s">
        <v>100</v>
      </c>
      <c r="AJ377" t="s">
        <v>101</v>
      </c>
      <c r="AK377">
        <v>831</v>
      </c>
      <c r="AL377" t="s">
        <v>102</v>
      </c>
      <c r="AM377">
        <v>0</v>
      </c>
      <c r="AN377">
        <v>320</v>
      </c>
      <c r="AO377">
        <v>1151</v>
      </c>
      <c r="AP377" t="s">
        <v>103</v>
      </c>
      <c r="AQ377" t="s">
        <v>98</v>
      </c>
      <c r="AR377" t="s">
        <v>105</v>
      </c>
      <c r="AS377" t="s">
        <v>106</v>
      </c>
      <c r="AT377">
        <v>1164</v>
      </c>
      <c r="AU377">
        <v>896</v>
      </c>
      <c r="AV377">
        <v>0</v>
      </c>
      <c r="AW377">
        <f>ROUND(SUM(RawData[[#This Row],[TotalBsmtSF]],RawData[[#This Row],[1stFlrSF]],RawData[[#This Row],[2ndFlrSF]]),-2)</f>
        <v>3200</v>
      </c>
      <c r="AX377">
        <v>2060</v>
      </c>
      <c r="AY377">
        <v>0</v>
      </c>
      <c r="AZ377">
        <v>1</v>
      </c>
      <c r="BA377">
        <v>2</v>
      </c>
      <c r="BB377">
        <v>1</v>
      </c>
      <c r="BC377">
        <v>4</v>
      </c>
      <c r="BD377">
        <v>1</v>
      </c>
      <c r="BE377" t="s">
        <v>98</v>
      </c>
      <c r="BF377">
        <v>8</v>
      </c>
      <c r="BG377" t="s">
        <v>107</v>
      </c>
      <c r="BH377">
        <v>1</v>
      </c>
      <c r="BI377" t="s">
        <v>98</v>
      </c>
      <c r="BJ377" t="s">
        <v>108</v>
      </c>
      <c r="BK377">
        <v>1988</v>
      </c>
      <c r="BL377" t="s">
        <v>102</v>
      </c>
      <c r="BM377">
        <v>2</v>
      </c>
      <c r="BN377">
        <v>521</v>
      </c>
      <c r="BO377" t="s">
        <v>98</v>
      </c>
      <c r="BP377" t="s">
        <v>98</v>
      </c>
      <c r="BQ377" t="s">
        <v>105</v>
      </c>
      <c r="BR377">
        <v>0</v>
      </c>
      <c r="BS377">
        <v>228</v>
      </c>
      <c r="BT377">
        <v>0</v>
      </c>
      <c r="BU377">
        <v>0</v>
      </c>
      <c r="BV377">
        <v>192</v>
      </c>
      <c r="BW377">
        <v>0</v>
      </c>
      <c r="BX377" t="s">
        <v>83</v>
      </c>
      <c r="BY377" t="s">
        <v>83</v>
      </c>
      <c r="BZ377" t="s">
        <v>83</v>
      </c>
      <c r="CA377">
        <v>0</v>
      </c>
      <c r="CB377">
        <v>9</v>
      </c>
      <c r="CC377">
        <v>2007</v>
      </c>
      <c r="CD377" t="s">
        <v>110</v>
      </c>
      <c r="CE377" t="s">
        <v>111</v>
      </c>
      <c r="CF377" s="8">
        <v>211000</v>
      </c>
      <c r="CG377" s="8">
        <f>RawData[[#This Row],[SalePrice]]/RawData[[#This Row],[TotalSF Rounded]]</f>
        <v>65.9375</v>
      </c>
      <c r="CH377" s="8">
        <f>ROUND(RawData[[#This Row],[$/sqft]],-1)</f>
        <v>70</v>
      </c>
    </row>
    <row r="378" spans="1:86" x14ac:dyDescent="0.2">
      <c r="A378">
        <v>519</v>
      </c>
      <c r="B378">
        <v>60</v>
      </c>
      <c r="C378" t="s">
        <v>81</v>
      </c>
      <c r="D378" t="s">
        <v>83</v>
      </c>
      <c r="E378">
        <v>9531</v>
      </c>
      <c r="F378" s="19">
        <f>ROUND((RawData[[#This Row],[LotArea]]/43560), 2)</f>
        <v>0.22</v>
      </c>
      <c r="G378" t="s">
        <v>82</v>
      </c>
      <c r="H378" t="s">
        <v>83</v>
      </c>
      <c r="I378" t="s">
        <v>120</v>
      </c>
      <c r="J378" t="s">
        <v>85</v>
      </c>
      <c r="K378" t="s">
        <v>86</v>
      </c>
      <c r="L378" t="s">
        <v>166</v>
      </c>
      <c r="M378" t="s">
        <v>88</v>
      </c>
      <c r="N378" t="s">
        <v>89</v>
      </c>
      <c r="O378" t="s">
        <v>90</v>
      </c>
      <c r="P378" t="s">
        <v>90</v>
      </c>
      <c r="Q378" t="s">
        <v>91</v>
      </c>
      <c r="R378" t="s">
        <v>92</v>
      </c>
      <c r="S378">
        <v>6</v>
      </c>
      <c r="T378">
        <v>5</v>
      </c>
      <c r="U378">
        <v>1998</v>
      </c>
      <c r="V37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78">
        <v>1998</v>
      </c>
      <c r="X378" t="s">
        <v>93</v>
      </c>
      <c r="Y378" t="s">
        <v>94</v>
      </c>
      <c r="Z378" t="s">
        <v>95</v>
      </c>
      <c r="AA378" t="s">
        <v>95</v>
      </c>
      <c r="AB378" t="s">
        <v>117</v>
      </c>
      <c r="AC378">
        <v>0</v>
      </c>
      <c r="AD378" t="s">
        <v>98</v>
      </c>
      <c r="AE378" t="s">
        <v>98</v>
      </c>
      <c r="AF378" t="s">
        <v>99</v>
      </c>
      <c r="AG378" t="s">
        <v>97</v>
      </c>
      <c r="AH378" t="s">
        <v>98</v>
      </c>
      <c r="AI378" t="s">
        <v>121</v>
      </c>
      <c r="AJ378" t="s">
        <v>101</v>
      </c>
      <c r="AK378">
        <v>706</v>
      </c>
      <c r="AL378" t="s">
        <v>102</v>
      </c>
      <c r="AM378">
        <v>0</v>
      </c>
      <c r="AN378">
        <v>88</v>
      </c>
      <c r="AO378">
        <v>794</v>
      </c>
      <c r="AP378" t="s">
        <v>103</v>
      </c>
      <c r="AQ378" t="s">
        <v>104</v>
      </c>
      <c r="AR378" t="s">
        <v>105</v>
      </c>
      <c r="AS378" t="s">
        <v>106</v>
      </c>
      <c r="AT378">
        <v>882</v>
      </c>
      <c r="AU378">
        <v>914</v>
      </c>
      <c r="AV378">
        <v>0</v>
      </c>
      <c r="AW378">
        <f>ROUND(SUM(RawData[[#This Row],[TotalBsmtSF]],RawData[[#This Row],[1stFlrSF]],RawData[[#This Row],[2ndFlrSF]]),-2)</f>
        <v>2600</v>
      </c>
      <c r="AX378">
        <v>1796</v>
      </c>
      <c r="AY378">
        <v>1</v>
      </c>
      <c r="AZ378">
        <v>0</v>
      </c>
      <c r="BA378">
        <v>2</v>
      </c>
      <c r="BB378">
        <v>1</v>
      </c>
      <c r="BC378">
        <v>3</v>
      </c>
      <c r="BD378">
        <v>1</v>
      </c>
      <c r="BE378" t="s">
        <v>98</v>
      </c>
      <c r="BF378">
        <v>7</v>
      </c>
      <c r="BG378" t="s">
        <v>107</v>
      </c>
      <c r="BH378">
        <v>0</v>
      </c>
      <c r="BI378" t="s">
        <v>83</v>
      </c>
      <c r="BJ378" t="s">
        <v>108</v>
      </c>
      <c r="BK378">
        <v>1998</v>
      </c>
      <c r="BL378" t="s">
        <v>109</v>
      </c>
      <c r="BM378">
        <v>2</v>
      </c>
      <c r="BN378">
        <v>546</v>
      </c>
      <c r="BO378" t="s">
        <v>98</v>
      </c>
      <c r="BP378" t="s">
        <v>98</v>
      </c>
      <c r="BQ378" t="s">
        <v>105</v>
      </c>
      <c r="BR378">
        <v>0</v>
      </c>
      <c r="BS378">
        <v>36</v>
      </c>
      <c r="BT378">
        <v>0</v>
      </c>
      <c r="BU378">
        <v>0</v>
      </c>
      <c r="BV378">
        <v>0</v>
      </c>
      <c r="BW378">
        <v>0</v>
      </c>
      <c r="BX378" t="s">
        <v>83</v>
      </c>
      <c r="BY378" t="s">
        <v>134</v>
      </c>
      <c r="BZ378" t="s">
        <v>83</v>
      </c>
      <c r="CA378">
        <v>0</v>
      </c>
      <c r="CB378">
        <v>5</v>
      </c>
      <c r="CC378">
        <v>2007</v>
      </c>
      <c r="CD378" t="s">
        <v>110</v>
      </c>
      <c r="CE378" t="s">
        <v>111</v>
      </c>
      <c r="CF378" s="8">
        <v>211000</v>
      </c>
      <c r="CG378" s="8">
        <f>RawData[[#This Row],[SalePrice]]/RawData[[#This Row],[TotalSF Rounded]]</f>
        <v>81.15384615384616</v>
      </c>
      <c r="CH378" s="8">
        <f>ROUND(RawData[[#This Row],[$/sqft]],-1)</f>
        <v>80</v>
      </c>
    </row>
    <row r="379" spans="1:86" x14ac:dyDescent="0.2">
      <c r="A379">
        <v>547</v>
      </c>
      <c r="B379">
        <v>50</v>
      </c>
      <c r="C379" t="s">
        <v>81</v>
      </c>
      <c r="D379">
        <v>70</v>
      </c>
      <c r="E379">
        <v>8737</v>
      </c>
      <c r="F379" s="19">
        <f>ROUND((RawData[[#This Row],[LotArea]]/43560), 2)</f>
        <v>0.2</v>
      </c>
      <c r="G379" t="s">
        <v>82</v>
      </c>
      <c r="H379" t="s">
        <v>83</v>
      </c>
      <c r="I379" t="s">
        <v>120</v>
      </c>
      <c r="J379" t="s">
        <v>175</v>
      </c>
      <c r="K379" t="s">
        <v>86</v>
      </c>
      <c r="L379" t="s">
        <v>87</v>
      </c>
      <c r="M379" t="s">
        <v>88</v>
      </c>
      <c r="N379" t="s">
        <v>148</v>
      </c>
      <c r="O379" t="s">
        <v>90</v>
      </c>
      <c r="P379" t="s">
        <v>90</v>
      </c>
      <c r="Q379" t="s">
        <v>91</v>
      </c>
      <c r="R379" t="s">
        <v>132</v>
      </c>
      <c r="S379">
        <v>6</v>
      </c>
      <c r="T379">
        <v>7</v>
      </c>
      <c r="U379">
        <v>1923</v>
      </c>
      <c r="V37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379">
        <v>1950</v>
      </c>
      <c r="X379" t="s">
        <v>93</v>
      </c>
      <c r="Y379" t="s">
        <v>94</v>
      </c>
      <c r="Z379" t="s">
        <v>96</v>
      </c>
      <c r="AA379" t="s">
        <v>124</v>
      </c>
      <c r="AB379" t="s">
        <v>117</v>
      </c>
      <c r="AC379">
        <v>0</v>
      </c>
      <c r="AD379" t="s">
        <v>98</v>
      </c>
      <c r="AE379" t="s">
        <v>98</v>
      </c>
      <c r="AF379" t="s">
        <v>126</v>
      </c>
      <c r="AG379" t="s">
        <v>97</v>
      </c>
      <c r="AH379" t="s">
        <v>98</v>
      </c>
      <c r="AI379" t="s">
        <v>100</v>
      </c>
      <c r="AJ379" t="s">
        <v>153</v>
      </c>
      <c r="AK379">
        <v>300</v>
      </c>
      <c r="AL379" t="s">
        <v>102</v>
      </c>
      <c r="AM379">
        <v>0</v>
      </c>
      <c r="AN379">
        <v>765</v>
      </c>
      <c r="AO379">
        <v>1065</v>
      </c>
      <c r="AP379" t="s">
        <v>103</v>
      </c>
      <c r="AQ379" t="s">
        <v>104</v>
      </c>
      <c r="AR379" t="s">
        <v>105</v>
      </c>
      <c r="AS379" t="s">
        <v>164</v>
      </c>
      <c r="AT379">
        <v>915</v>
      </c>
      <c r="AU379">
        <v>720</v>
      </c>
      <c r="AV379">
        <v>0</v>
      </c>
      <c r="AW379">
        <f>ROUND(SUM(RawData[[#This Row],[TotalBsmtSF]],RawData[[#This Row],[1stFlrSF]],RawData[[#This Row],[2ndFlrSF]]),-2)</f>
        <v>2700</v>
      </c>
      <c r="AX379">
        <v>1635</v>
      </c>
      <c r="AY379">
        <v>0</v>
      </c>
      <c r="AZ379">
        <v>0</v>
      </c>
      <c r="BA379">
        <v>1</v>
      </c>
      <c r="BB379">
        <v>1</v>
      </c>
      <c r="BC379">
        <v>3</v>
      </c>
      <c r="BD379">
        <v>1</v>
      </c>
      <c r="BE379" t="s">
        <v>98</v>
      </c>
      <c r="BF379">
        <v>6</v>
      </c>
      <c r="BG379" t="s">
        <v>107</v>
      </c>
      <c r="BH379">
        <v>1</v>
      </c>
      <c r="BI379" t="s">
        <v>97</v>
      </c>
      <c r="BJ379" t="s">
        <v>127</v>
      </c>
      <c r="BK379">
        <v>1950</v>
      </c>
      <c r="BL379" t="s">
        <v>102</v>
      </c>
      <c r="BM379">
        <v>2</v>
      </c>
      <c r="BN379">
        <v>440</v>
      </c>
      <c r="BO379" t="s">
        <v>98</v>
      </c>
      <c r="BP379" t="s">
        <v>98</v>
      </c>
      <c r="BQ379" t="s">
        <v>105</v>
      </c>
      <c r="BR379">
        <v>0</v>
      </c>
      <c r="BS379">
        <v>38</v>
      </c>
      <c r="BT379">
        <v>0</v>
      </c>
      <c r="BU379">
        <v>144</v>
      </c>
      <c r="BV379">
        <v>0</v>
      </c>
      <c r="BW379">
        <v>0</v>
      </c>
      <c r="BX379" t="s">
        <v>83</v>
      </c>
      <c r="BY379" t="s">
        <v>83</v>
      </c>
      <c r="BZ379" t="s">
        <v>83</v>
      </c>
      <c r="CA379">
        <v>0</v>
      </c>
      <c r="CB379">
        <v>5</v>
      </c>
      <c r="CC379">
        <v>2007</v>
      </c>
      <c r="CD379" t="s">
        <v>110</v>
      </c>
      <c r="CE379" t="s">
        <v>111</v>
      </c>
      <c r="CF379" s="8">
        <v>210000</v>
      </c>
      <c r="CG379" s="8">
        <f>RawData[[#This Row],[SalePrice]]/RawData[[#This Row],[TotalSF Rounded]]</f>
        <v>77.777777777777771</v>
      </c>
      <c r="CH379" s="8">
        <f>ROUND(RawData[[#This Row],[$/sqft]],-1)</f>
        <v>80</v>
      </c>
    </row>
    <row r="380" spans="1:86" x14ac:dyDescent="0.2">
      <c r="A380">
        <v>1457</v>
      </c>
      <c r="B380">
        <v>20</v>
      </c>
      <c r="C380" t="s">
        <v>81</v>
      </c>
      <c r="D380">
        <v>85</v>
      </c>
      <c r="E380">
        <v>13175</v>
      </c>
      <c r="F380" s="19">
        <f>ROUND((RawData[[#This Row],[LotArea]]/43560), 2)</f>
        <v>0.3</v>
      </c>
      <c r="G380" t="s">
        <v>82</v>
      </c>
      <c r="H380" t="s">
        <v>83</v>
      </c>
      <c r="I380" t="s">
        <v>84</v>
      </c>
      <c r="J380" t="s">
        <v>85</v>
      </c>
      <c r="K380" t="s">
        <v>86</v>
      </c>
      <c r="L380" t="s">
        <v>87</v>
      </c>
      <c r="M380" t="s">
        <v>88</v>
      </c>
      <c r="N380" t="s">
        <v>138</v>
      </c>
      <c r="O380" t="s">
        <v>90</v>
      </c>
      <c r="P380" t="s">
        <v>90</v>
      </c>
      <c r="Q380" t="s">
        <v>91</v>
      </c>
      <c r="R380" t="s">
        <v>115</v>
      </c>
      <c r="S380">
        <v>6</v>
      </c>
      <c r="T380">
        <v>6</v>
      </c>
      <c r="U380">
        <v>1978</v>
      </c>
      <c r="V38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380">
        <v>1988</v>
      </c>
      <c r="X380" t="s">
        <v>93</v>
      </c>
      <c r="Y380" t="s">
        <v>94</v>
      </c>
      <c r="Z380" t="s">
        <v>161</v>
      </c>
      <c r="AA380" t="s">
        <v>161</v>
      </c>
      <c r="AB380" t="s">
        <v>137</v>
      </c>
      <c r="AC380">
        <v>119</v>
      </c>
      <c r="AD380" t="s">
        <v>98</v>
      </c>
      <c r="AE380" t="s">
        <v>98</v>
      </c>
      <c r="AF380" t="s">
        <v>118</v>
      </c>
      <c r="AG380" t="s">
        <v>97</v>
      </c>
      <c r="AH380" t="s">
        <v>98</v>
      </c>
      <c r="AI380" t="s">
        <v>100</v>
      </c>
      <c r="AJ380" t="s">
        <v>119</v>
      </c>
      <c r="AK380">
        <v>790</v>
      </c>
      <c r="AL380" t="s">
        <v>153</v>
      </c>
      <c r="AM380">
        <v>163</v>
      </c>
      <c r="AN380">
        <v>589</v>
      </c>
      <c r="AO380">
        <v>1542</v>
      </c>
      <c r="AP380" t="s">
        <v>103</v>
      </c>
      <c r="AQ380" t="s">
        <v>98</v>
      </c>
      <c r="AR380" t="s">
        <v>105</v>
      </c>
      <c r="AS380" t="s">
        <v>106</v>
      </c>
      <c r="AT380">
        <v>2073</v>
      </c>
      <c r="AU380">
        <v>0</v>
      </c>
      <c r="AV380">
        <v>0</v>
      </c>
      <c r="AW380">
        <f>ROUND(SUM(RawData[[#This Row],[TotalBsmtSF]],RawData[[#This Row],[1stFlrSF]],RawData[[#This Row],[2ndFlrSF]]),-2)</f>
        <v>3600</v>
      </c>
      <c r="AX380">
        <v>2073</v>
      </c>
      <c r="AY380">
        <v>1</v>
      </c>
      <c r="AZ380">
        <v>0</v>
      </c>
      <c r="BA380">
        <v>2</v>
      </c>
      <c r="BB380">
        <v>0</v>
      </c>
      <c r="BC380">
        <v>3</v>
      </c>
      <c r="BD380">
        <v>1</v>
      </c>
      <c r="BE380" t="s">
        <v>98</v>
      </c>
      <c r="BF380">
        <v>7</v>
      </c>
      <c r="BG380" t="s">
        <v>146</v>
      </c>
      <c r="BH380">
        <v>2</v>
      </c>
      <c r="BI380" t="s">
        <v>98</v>
      </c>
      <c r="BJ380" t="s">
        <v>108</v>
      </c>
      <c r="BK380">
        <v>1978</v>
      </c>
      <c r="BL380" t="s">
        <v>102</v>
      </c>
      <c r="BM380">
        <v>2</v>
      </c>
      <c r="BN380">
        <v>500</v>
      </c>
      <c r="BO380" t="s">
        <v>98</v>
      </c>
      <c r="BP380" t="s">
        <v>98</v>
      </c>
      <c r="BQ380" t="s">
        <v>105</v>
      </c>
      <c r="BR380">
        <v>349</v>
      </c>
      <c r="BS380">
        <v>0</v>
      </c>
      <c r="BT380">
        <v>0</v>
      </c>
      <c r="BU380">
        <v>0</v>
      </c>
      <c r="BV380">
        <v>0</v>
      </c>
      <c r="BW380">
        <v>0</v>
      </c>
      <c r="BX380" t="s">
        <v>83</v>
      </c>
      <c r="BY380" t="s">
        <v>134</v>
      </c>
      <c r="BZ380" t="s">
        <v>83</v>
      </c>
      <c r="CA380">
        <v>0</v>
      </c>
      <c r="CB380">
        <v>2</v>
      </c>
      <c r="CC380">
        <v>2010</v>
      </c>
      <c r="CD380" t="s">
        <v>110</v>
      </c>
      <c r="CE380" t="s">
        <v>111</v>
      </c>
      <c r="CF380" s="8">
        <v>210000</v>
      </c>
      <c r="CG380" s="8">
        <f>RawData[[#This Row],[SalePrice]]/RawData[[#This Row],[TotalSF Rounded]]</f>
        <v>58.333333333333336</v>
      </c>
      <c r="CH380" s="8">
        <f>ROUND(RawData[[#This Row],[$/sqft]],-1)</f>
        <v>60</v>
      </c>
    </row>
    <row r="381" spans="1:86" x14ac:dyDescent="0.2">
      <c r="A381">
        <v>445</v>
      </c>
      <c r="B381">
        <v>60</v>
      </c>
      <c r="C381" t="s">
        <v>81</v>
      </c>
      <c r="D381">
        <v>70</v>
      </c>
      <c r="E381">
        <v>8750</v>
      </c>
      <c r="F381" s="19">
        <f>ROUND((RawData[[#This Row],[LotArea]]/43560), 2)</f>
        <v>0.2</v>
      </c>
      <c r="G381" t="s">
        <v>82</v>
      </c>
      <c r="H381" t="s">
        <v>83</v>
      </c>
      <c r="I381" t="s">
        <v>84</v>
      </c>
      <c r="J381" t="s">
        <v>85</v>
      </c>
      <c r="K381" t="s">
        <v>86</v>
      </c>
      <c r="L381" t="s">
        <v>87</v>
      </c>
      <c r="M381" t="s">
        <v>88</v>
      </c>
      <c r="N381" t="s">
        <v>89</v>
      </c>
      <c r="O381" t="s">
        <v>90</v>
      </c>
      <c r="P381" t="s">
        <v>90</v>
      </c>
      <c r="Q381" t="s">
        <v>91</v>
      </c>
      <c r="R381" t="s">
        <v>92</v>
      </c>
      <c r="S381">
        <v>7</v>
      </c>
      <c r="T381">
        <v>5</v>
      </c>
      <c r="U381">
        <v>1994</v>
      </c>
      <c r="V38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81">
        <v>1995</v>
      </c>
      <c r="X381" t="s">
        <v>93</v>
      </c>
      <c r="Y381" t="s">
        <v>94</v>
      </c>
      <c r="Z381" t="s">
        <v>95</v>
      </c>
      <c r="AA381" t="s">
        <v>95</v>
      </c>
      <c r="AB381" t="s">
        <v>117</v>
      </c>
      <c r="AC381">
        <v>0</v>
      </c>
      <c r="AD381" t="s">
        <v>97</v>
      </c>
      <c r="AE381" t="s">
        <v>97</v>
      </c>
      <c r="AF381" t="s">
        <v>99</v>
      </c>
      <c r="AG381" t="s">
        <v>97</v>
      </c>
      <c r="AH381" t="s">
        <v>98</v>
      </c>
      <c r="AI381" t="s">
        <v>100</v>
      </c>
      <c r="AJ381" t="s">
        <v>101</v>
      </c>
      <c r="AK381">
        <v>642</v>
      </c>
      <c r="AL381" t="s">
        <v>102</v>
      </c>
      <c r="AM381">
        <v>0</v>
      </c>
      <c r="AN381">
        <v>273</v>
      </c>
      <c r="AO381">
        <v>915</v>
      </c>
      <c r="AP381" t="s">
        <v>103</v>
      </c>
      <c r="AQ381" t="s">
        <v>104</v>
      </c>
      <c r="AR381" t="s">
        <v>105</v>
      </c>
      <c r="AS381" t="s">
        <v>106</v>
      </c>
      <c r="AT381">
        <v>933</v>
      </c>
      <c r="AU381">
        <v>975</v>
      </c>
      <c r="AV381">
        <v>0</v>
      </c>
      <c r="AW381">
        <f>ROUND(SUM(RawData[[#This Row],[TotalBsmtSF]],RawData[[#This Row],[1stFlrSF]],RawData[[#This Row],[2ndFlrSF]]),-2)</f>
        <v>2800</v>
      </c>
      <c r="AX381">
        <v>1908</v>
      </c>
      <c r="AY381">
        <v>1</v>
      </c>
      <c r="AZ381">
        <v>0</v>
      </c>
      <c r="BA381">
        <v>2</v>
      </c>
      <c r="BB381">
        <v>1</v>
      </c>
      <c r="BC381">
        <v>4</v>
      </c>
      <c r="BD381">
        <v>1</v>
      </c>
      <c r="BE381" t="s">
        <v>97</v>
      </c>
      <c r="BF381">
        <v>8</v>
      </c>
      <c r="BG381" t="s">
        <v>107</v>
      </c>
      <c r="BH381">
        <v>1</v>
      </c>
      <c r="BI381" t="s">
        <v>98</v>
      </c>
      <c r="BJ381" t="s">
        <v>108</v>
      </c>
      <c r="BK381">
        <v>1994</v>
      </c>
      <c r="BL381" t="s">
        <v>102</v>
      </c>
      <c r="BM381">
        <v>2</v>
      </c>
      <c r="BN381">
        <v>493</v>
      </c>
      <c r="BO381" t="s">
        <v>98</v>
      </c>
      <c r="BP381" t="s">
        <v>98</v>
      </c>
      <c r="BQ381" t="s">
        <v>105</v>
      </c>
      <c r="BR381">
        <v>144</v>
      </c>
      <c r="BS381">
        <v>133</v>
      </c>
      <c r="BT381">
        <v>0</v>
      </c>
      <c r="BU381">
        <v>0</v>
      </c>
      <c r="BV381">
        <v>0</v>
      </c>
      <c r="BW381">
        <v>0</v>
      </c>
      <c r="BX381" t="s">
        <v>83</v>
      </c>
      <c r="BY381" t="s">
        <v>83</v>
      </c>
      <c r="BZ381" t="s">
        <v>83</v>
      </c>
      <c r="CA381">
        <v>0</v>
      </c>
      <c r="CB381">
        <v>7</v>
      </c>
      <c r="CC381">
        <v>2008</v>
      </c>
      <c r="CD381" t="s">
        <v>110</v>
      </c>
      <c r="CE381" t="s">
        <v>111</v>
      </c>
      <c r="CF381" s="8">
        <v>210000</v>
      </c>
      <c r="CG381" s="8">
        <f>RawData[[#This Row],[SalePrice]]/RawData[[#This Row],[TotalSF Rounded]]</f>
        <v>75</v>
      </c>
      <c r="CH381" s="8">
        <f>ROUND(RawData[[#This Row],[$/sqft]],-1)</f>
        <v>80</v>
      </c>
    </row>
    <row r="382" spans="1:86" x14ac:dyDescent="0.2">
      <c r="A382">
        <v>217</v>
      </c>
      <c r="B382">
        <v>20</v>
      </c>
      <c r="C382" t="s">
        <v>81</v>
      </c>
      <c r="D382">
        <v>65</v>
      </c>
      <c r="E382">
        <v>8450</v>
      </c>
      <c r="F382" s="19">
        <f>ROUND((RawData[[#This Row],[LotArea]]/43560), 2)</f>
        <v>0.19</v>
      </c>
      <c r="G382" t="s">
        <v>82</v>
      </c>
      <c r="H382" t="s">
        <v>83</v>
      </c>
      <c r="I382" t="s">
        <v>84</v>
      </c>
      <c r="J382" t="s">
        <v>85</v>
      </c>
      <c r="K382" t="s">
        <v>86</v>
      </c>
      <c r="L382" t="s">
        <v>87</v>
      </c>
      <c r="M382" t="s">
        <v>88</v>
      </c>
      <c r="N382" t="s">
        <v>89</v>
      </c>
      <c r="O382" t="s">
        <v>90</v>
      </c>
      <c r="P382" t="s">
        <v>90</v>
      </c>
      <c r="Q382" t="s">
        <v>91</v>
      </c>
      <c r="R382" t="s">
        <v>115</v>
      </c>
      <c r="S382">
        <v>7</v>
      </c>
      <c r="T382">
        <v>5</v>
      </c>
      <c r="U382">
        <v>2004</v>
      </c>
      <c r="V38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82">
        <v>2004</v>
      </c>
      <c r="X382" t="s">
        <v>93</v>
      </c>
      <c r="Y382" t="s">
        <v>94</v>
      </c>
      <c r="Z382" t="s">
        <v>95</v>
      </c>
      <c r="AA382" t="s">
        <v>95</v>
      </c>
      <c r="AB382" t="s">
        <v>96</v>
      </c>
      <c r="AC382">
        <v>266</v>
      </c>
      <c r="AD382" t="s">
        <v>97</v>
      </c>
      <c r="AE382" t="s">
        <v>98</v>
      </c>
      <c r="AF382" t="s">
        <v>99</v>
      </c>
      <c r="AG382" t="s">
        <v>97</v>
      </c>
      <c r="AH382" t="s">
        <v>98</v>
      </c>
      <c r="AI382" t="s">
        <v>121</v>
      </c>
      <c r="AJ382" t="s">
        <v>101</v>
      </c>
      <c r="AK382">
        <v>946</v>
      </c>
      <c r="AL382" t="s">
        <v>102</v>
      </c>
      <c r="AM382">
        <v>0</v>
      </c>
      <c r="AN382">
        <v>490</v>
      </c>
      <c r="AO382">
        <v>1436</v>
      </c>
      <c r="AP382" t="s">
        <v>103</v>
      </c>
      <c r="AQ382" t="s">
        <v>104</v>
      </c>
      <c r="AR382" t="s">
        <v>105</v>
      </c>
      <c r="AS382" t="s">
        <v>106</v>
      </c>
      <c r="AT382">
        <v>1436</v>
      </c>
      <c r="AU382">
        <v>0</v>
      </c>
      <c r="AV382">
        <v>0</v>
      </c>
      <c r="AW382">
        <f>ROUND(SUM(RawData[[#This Row],[TotalBsmtSF]],RawData[[#This Row],[1stFlrSF]],RawData[[#This Row],[2ndFlrSF]]),-2)</f>
        <v>2900</v>
      </c>
      <c r="AX382">
        <v>1436</v>
      </c>
      <c r="AY382">
        <v>1</v>
      </c>
      <c r="AZ382">
        <v>0</v>
      </c>
      <c r="BA382">
        <v>2</v>
      </c>
      <c r="BB382">
        <v>0</v>
      </c>
      <c r="BC382">
        <v>3</v>
      </c>
      <c r="BD382">
        <v>1</v>
      </c>
      <c r="BE382" t="s">
        <v>97</v>
      </c>
      <c r="BF382">
        <v>8</v>
      </c>
      <c r="BG382" t="s">
        <v>107</v>
      </c>
      <c r="BH382">
        <v>0</v>
      </c>
      <c r="BI382" t="s">
        <v>83</v>
      </c>
      <c r="BJ382" t="s">
        <v>108</v>
      </c>
      <c r="BK382">
        <v>2004</v>
      </c>
      <c r="BL382" t="s">
        <v>102</v>
      </c>
      <c r="BM382">
        <v>2</v>
      </c>
      <c r="BN382">
        <v>484</v>
      </c>
      <c r="BO382" t="s">
        <v>98</v>
      </c>
      <c r="BP382" t="s">
        <v>98</v>
      </c>
      <c r="BQ382" t="s">
        <v>105</v>
      </c>
      <c r="BR382">
        <v>139</v>
      </c>
      <c r="BS382">
        <v>98</v>
      </c>
      <c r="BT382">
        <v>0</v>
      </c>
      <c r="BU382">
        <v>0</v>
      </c>
      <c r="BV382">
        <v>0</v>
      </c>
      <c r="BW382">
        <v>0</v>
      </c>
      <c r="BX382" t="s">
        <v>83</v>
      </c>
      <c r="BY382" t="s">
        <v>83</v>
      </c>
      <c r="BZ382" t="s">
        <v>83</v>
      </c>
      <c r="CA382">
        <v>0</v>
      </c>
      <c r="CB382">
        <v>4</v>
      </c>
      <c r="CC382">
        <v>2008</v>
      </c>
      <c r="CD382" t="s">
        <v>110</v>
      </c>
      <c r="CE382" t="s">
        <v>111</v>
      </c>
      <c r="CF382" s="8">
        <v>210000</v>
      </c>
      <c r="CG382" s="8">
        <f>RawData[[#This Row],[SalePrice]]/RawData[[#This Row],[TotalSF Rounded]]</f>
        <v>72.41379310344827</v>
      </c>
      <c r="CH382" s="8">
        <f>ROUND(RawData[[#This Row],[$/sqft]],-1)</f>
        <v>70</v>
      </c>
    </row>
    <row r="383" spans="1:86" x14ac:dyDescent="0.2">
      <c r="A383">
        <v>454</v>
      </c>
      <c r="B383">
        <v>60</v>
      </c>
      <c r="C383" t="s">
        <v>192</v>
      </c>
      <c r="D383">
        <v>75</v>
      </c>
      <c r="E383">
        <v>9000</v>
      </c>
      <c r="F383" s="19">
        <f>ROUND((RawData[[#This Row],[LotArea]]/43560), 2)</f>
        <v>0.21</v>
      </c>
      <c r="G383" t="s">
        <v>82</v>
      </c>
      <c r="H383" t="s">
        <v>83</v>
      </c>
      <c r="I383" t="s">
        <v>84</v>
      </c>
      <c r="J383" t="s">
        <v>85</v>
      </c>
      <c r="K383" t="s">
        <v>86</v>
      </c>
      <c r="L383" t="s">
        <v>87</v>
      </c>
      <c r="M383" t="s">
        <v>88</v>
      </c>
      <c r="N383" t="s">
        <v>136</v>
      </c>
      <c r="O383" t="s">
        <v>90</v>
      </c>
      <c r="P383" t="s">
        <v>90</v>
      </c>
      <c r="Q383" t="s">
        <v>91</v>
      </c>
      <c r="R383" t="s">
        <v>92</v>
      </c>
      <c r="S383">
        <v>8</v>
      </c>
      <c r="T383">
        <v>5</v>
      </c>
      <c r="U383">
        <v>2008</v>
      </c>
      <c r="V38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83">
        <v>2008</v>
      </c>
      <c r="X383" t="s">
        <v>93</v>
      </c>
      <c r="Y383" t="s">
        <v>94</v>
      </c>
      <c r="Z383" t="s">
        <v>95</v>
      </c>
      <c r="AA383" t="s">
        <v>95</v>
      </c>
      <c r="AB383" t="s">
        <v>117</v>
      </c>
      <c r="AC383">
        <v>0</v>
      </c>
      <c r="AD383" t="s">
        <v>97</v>
      </c>
      <c r="AE383" t="s">
        <v>98</v>
      </c>
      <c r="AF383" t="s">
        <v>99</v>
      </c>
      <c r="AG383" t="s">
        <v>97</v>
      </c>
      <c r="AH383" t="s">
        <v>98</v>
      </c>
      <c r="AI383" t="s">
        <v>100</v>
      </c>
      <c r="AJ383" t="s">
        <v>102</v>
      </c>
      <c r="AK383">
        <v>0</v>
      </c>
      <c r="AL383" t="s">
        <v>102</v>
      </c>
      <c r="AM383">
        <v>0</v>
      </c>
      <c r="AN383">
        <v>768</v>
      </c>
      <c r="AO383">
        <v>768</v>
      </c>
      <c r="AP383" t="s">
        <v>103</v>
      </c>
      <c r="AQ383" t="s">
        <v>104</v>
      </c>
      <c r="AR383" t="s">
        <v>105</v>
      </c>
      <c r="AS383" t="s">
        <v>106</v>
      </c>
      <c r="AT383">
        <v>786</v>
      </c>
      <c r="AU383">
        <v>804</v>
      </c>
      <c r="AV383">
        <v>0</v>
      </c>
      <c r="AW383">
        <f>ROUND(SUM(RawData[[#This Row],[TotalBsmtSF]],RawData[[#This Row],[1stFlrSF]],RawData[[#This Row],[2ndFlrSF]]),-2)</f>
        <v>2400</v>
      </c>
      <c r="AX383">
        <v>1590</v>
      </c>
      <c r="AY383">
        <v>0</v>
      </c>
      <c r="AZ383">
        <v>0</v>
      </c>
      <c r="BA383">
        <v>2</v>
      </c>
      <c r="BB383">
        <v>1</v>
      </c>
      <c r="BC383">
        <v>3</v>
      </c>
      <c r="BD383">
        <v>1</v>
      </c>
      <c r="BE383" t="s">
        <v>97</v>
      </c>
      <c r="BF383">
        <v>6</v>
      </c>
      <c r="BG383" t="s">
        <v>107</v>
      </c>
      <c r="BH383">
        <v>0</v>
      </c>
      <c r="BI383" t="s">
        <v>83</v>
      </c>
      <c r="BJ383" t="s">
        <v>108</v>
      </c>
      <c r="BK383">
        <v>2008</v>
      </c>
      <c r="BL383" t="s">
        <v>109</v>
      </c>
      <c r="BM383">
        <v>2</v>
      </c>
      <c r="BN383">
        <v>676</v>
      </c>
      <c r="BO383" t="s">
        <v>98</v>
      </c>
      <c r="BP383" t="s">
        <v>98</v>
      </c>
      <c r="BQ383" t="s">
        <v>105</v>
      </c>
      <c r="BR383">
        <v>0</v>
      </c>
      <c r="BS383">
        <v>30</v>
      </c>
      <c r="BT383">
        <v>0</v>
      </c>
      <c r="BU383">
        <v>0</v>
      </c>
      <c r="BV383">
        <v>0</v>
      </c>
      <c r="BW383">
        <v>0</v>
      </c>
      <c r="BX383" t="s">
        <v>83</v>
      </c>
      <c r="BY383" t="s">
        <v>83</v>
      </c>
      <c r="BZ383" t="s">
        <v>83</v>
      </c>
      <c r="CA383">
        <v>0</v>
      </c>
      <c r="CB383">
        <v>6</v>
      </c>
      <c r="CC383">
        <v>2009</v>
      </c>
      <c r="CD383" t="s">
        <v>110</v>
      </c>
      <c r="CE383" t="s">
        <v>111</v>
      </c>
      <c r="CF383" s="8">
        <v>210000</v>
      </c>
      <c r="CG383" s="8">
        <f>RawData[[#This Row],[SalePrice]]/RawData[[#This Row],[TotalSF Rounded]]</f>
        <v>87.5</v>
      </c>
      <c r="CH383" s="8">
        <f>ROUND(RawData[[#This Row],[$/sqft]],-1)</f>
        <v>90</v>
      </c>
    </row>
    <row r="384" spans="1:86" x14ac:dyDescent="0.2">
      <c r="A384">
        <v>632</v>
      </c>
      <c r="B384">
        <v>120</v>
      </c>
      <c r="C384" t="s">
        <v>81</v>
      </c>
      <c r="D384">
        <v>34</v>
      </c>
      <c r="E384">
        <v>4590</v>
      </c>
      <c r="F384" s="19">
        <f>ROUND((RawData[[#This Row],[LotArea]]/43560), 2)</f>
        <v>0.11</v>
      </c>
      <c r="G384" t="s">
        <v>82</v>
      </c>
      <c r="H384" t="s">
        <v>83</v>
      </c>
      <c r="I384" t="s">
        <v>84</v>
      </c>
      <c r="J384" t="s">
        <v>85</v>
      </c>
      <c r="K384" t="s">
        <v>86</v>
      </c>
      <c r="L384" t="s">
        <v>87</v>
      </c>
      <c r="M384" t="s">
        <v>88</v>
      </c>
      <c r="N384" t="s">
        <v>154</v>
      </c>
      <c r="O384" t="s">
        <v>90</v>
      </c>
      <c r="P384" t="s">
        <v>90</v>
      </c>
      <c r="Q384" t="s">
        <v>198</v>
      </c>
      <c r="R384" t="s">
        <v>115</v>
      </c>
      <c r="S384">
        <v>8</v>
      </c>
      <c r="T384">
        <v>5</v>
      </c>
      <c r="U384">
        <v>2006</v>
      </c>
      <c r="V38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84">
        <v>2006</v>
      </c>
      <c r="X384" t="s">
        <v>93</v>
      </c>
      <c r="Y384" t="s">
        <v>94</v>
      </c>
      <c r="Z384" t="s">
        <v>95</v>
      </c>
      <c r="AA384" t="s">
        <v>95</v>
      </c>
      <c r="AB384" t="s">
        <v>137</v>
      </c>
      <c r="AC384">
        <v>108</v>
      </c>
      <c r="AD384" t="s">
        <v>97</v>
      </c>
      <c r="AE384" t="s">
        <v>98</v>
      </c>
      <c r="AF384" t="s">
        <v>99</v>
      </c>
      <c r="AG384" t="s">
        <v>97</v>
      </c>
      <c r="AH384" t="s">
        <v>97</v>
      </c>
      <c r="AI384" t="s">
        <v>121</v>
      </c>
      <c r="AJ384" t="s">
        <v>101</v>
      </c>
      <c r="AK384">
        <v>24</v>
      </c>
      <c r="AL384" t="s">
        <v>102</v>
      </c>
      <c r="AM384">
        <v>0</v>
      </c>
      <c r="AN384">
        <v>1530</v>
      </c>
      <c r="AO384">
        <v>1554</v>
      </c>
      <c r="AP384" t="s">
        <v>103</v>
      </c>
      <c r="AQ384" t="s">
        <v>104</v>
      </c>
      <c r="AR384" t="s">
        <v>105</v>
      </c>
      <c r="AS384" t="s">
        <v>106</v>
      </c>
      <c r="AT384">
        <v>1554</v>
      </c>
      <c r="AU384">
        <v>0</v>
      </c>
      <c r="AV384">
        <v>0</v>
      </c>
      <c r="AW384">
        <f>ROUND(SUM(RawData[[#This Row],[TotalBsmtSF]],RawData[[#This Row],[1stFlrSF]],RawData[[#This Row],[2ndFlrSF]]),-2)</f>
        <v>3100</v>
      </c>
      <c r="AX384">
        <v>1554</v>
      </c>
      <c r="AY384">
        <v>0</v>
      </c>
      <c r="AZ384">
        <v>0</v>
      </c>
      <c r="BA384">
        <v>2</v>
      </c>
      <c r="BB384">
        <v>0</v>
      </c>
      <c r="BC384">
        <v>2</v>
      </c>
      <c r="BD384">
        <v>1</v>
      </c>
      <c r="BE384" t="s">
        <v>97</v>
      </c>
      <c r="BF384">
        <v>6</v>
      </c>
      <c r="BG384" t="s">
        <v>107</v>
      </c>
      <c r="BH384">
        <v>1</v>
      </c>
      <c r="BI384" t="s">
        <v>97</v>
      </c>
      <c r="BJ384" t="s">
        <v>108</v>
      </c>
      <c r="BK384">
        <v>2006</v>
      </c>
      <c r="BL384" t="s">
        <v>109</v>
      </c>
      <c r="BM384">
        <v>2</v>
      </c>
      <c r="BN384">
        <v>627</v>
      </c>
      <c r="BO384" t="s">
        <v>98</v>
      </c>
      <c r="BP384" t="s">
        <v>98</v>
      </c>
      <c r="BQ384" t="s">
        <v>105</v>
      </c>
      <c r="BR384">
        <v>156</v>
      </c>
      <c r="BS384">
        <v>73</v>
      </c>
      <c r="BT384">
        <v>0</v>
      </c>
      <c r="BU384">
        <v>0</v>
      </c>
      <c r="BV384">
        <v>0</v>
      </c>
      <c r="BW384">
        <v>0</v>
      </c>
      <c r="BX384" t="s">
        <v>83</v>
      </c>
      <c r="BY384" t="s">
        <v>83</v>
      </c>
      <c r="BZ384" t="s">
        <v>83</v>
      </c>
      <c r="CA384">
        <v>0</v>
      </c>
      <c r="CB384">
        <v>8</v>
      </c>
      <c r="CC384">
        <v>2007</v>
      </c>
      <c r="CD384" t="s">
        <v>110</v>
      </c>
      <c r="CE384" t="s">
        <v>111</v>
      </c>
      <c r="CF384" s="8">
        <v>209500</v>
      </c>
      <c r="CG384" s="8">
        <f>RawData[[#This Row],[SalePrice]]/RawData[[#This Row],[TotalSF Rounded]]</f>
        <v>67.58064516129032</v>
      </c>
      <c r="CH384" s="8">
        <f>ROUND(RawData[[#This Row],[$/sqft]],-1)</f>
        <v>70</v>
      </c>
    </row>
    <row r="385" spans="1:86" x14ac:dyDescent="0.2">
      <c r="A385">
        <v>477</v>
      </c>
      <c r="B385">
        <v>20</v>
      </c>
      <c r="C385" t="s">
        <v>81</v>
      </c>
      <c r="D385">
        <v>75</v>
      </c>
      <c r="E385">
        <v>13125</v>
      </c>
      <c r="F385" s="19">
        <f>ROUND((RawData[[#This Row],[LotArea]]/43560), 2)</f>
        <v>0.3</v>
      </c>
      <c r="G385" t="s">
        <v>82</v>
      </c>
      <c r="H385" t="s">
        <v>83</v>
      </c>
      <c r="I385" t="s">
        <v>84</v>
      </c>
      <c r="J385" t="s">
        <v>85</v>
      </c>
      <c r="K385" t="s">
        <v>86</v>
      </c>
      <c r="L385" t="s">
        <v>87</v>
      </c>
      <c r="M385" t="s">
        <v>194</v>
      </c>
      <c r="N385" t="s">
        <v>89</v>
      </c>
      <c r="O385" t="s">
        <v>90</v>
      </c>
      <c r="P385" t="s">
        <v>90</v>
      </c>
      <c r="Q385" t="s">
        <v>91</v>
      </c>
      <c r="R385" t="s">
        <v>115</v>
      </c>
      <c r="S385">
        <v>6</v>
      </c>
      <c r="T385">
        <v>5</v>
      </c>
      <c r="U385">
        <v>1997</v>
      </c>
      <c r="V38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85">
        <v>1998</v>
      </c>
      <c r="X385" t="s">
        <v>93</v>
      </c>
      <c r="Y385" t="s">
        <v>94</v>
      </c>
      <c r="Z385" t="s">
        <v>95</v>
      </c>
      <c r="AA385" t="s">
        <v>95</v>
      </c>
      <c r="AB385" t="s">
        <v>96</v>
      </c>
      <c r="AC385">
        <v>215</v>
      </c>
      <c r="AD385" t="s">
        <v>98</v>
      </c>
      <c r="AE385" t="s">
        <v>98</v>
      </c>
      <c r="AF385" t="s">
        <v>99</v>
      </c>
      <c r="AG385" t="s">
        <v>97</v>
      </c>
      <c r="AH385" t="s">
        <v>98</v>
      </c>
      <c r="AI385" t="s">
        <v>97</v>
      </c>
      <c r="AJ385" t="s">
        <v>101</v>
      </c>
      <c r="AK385">
        <v>994</v>
      </c>
      <c r="AL385" t="s">
        <v>102</v>
      </c>
      <c r="AM385">
        <v>0</v>
      </c>
      <c r="AN385">
        <v>484</v>
      </c>
      <c r="AO385">
        <v>1478</v>
      </c>
      <c r="AP385" t="s">
        <v>103</v>
      </c>
      <c r="AQ385" t="s">
        <v>104</v>
      </c>
      <c r="AR385" t="s">
        <v>105</v>
      </c>
      <c r="AS385" t="s">
        <v>106</v>
      </c>
      <c r="AT385">
        <v>1493</v>
      </c>
      <c r="AU385">
        <v>0</v>
      </c>
      <c r="AV385">
        <v>0</v>
      </c>
      <c r="AW385">
        <f>ROUND(SUM(RawData[[#This Row],[TotalBsmtSF]],RawData[[#This Row],[1stFlrSF]],RawData[[#This Row],[2ndFlrSF]]),-2)</f>
        <v>3000</v>
      </c>
      <c r="AX385">
        <v>1493</v>
      </c>
      <c r="AY385">
        <v>1</v>
      </c>
      <c r="AZ385">
        <v>0</v>
      </c>
      <c r="BA385">
        <v>2</v>
      </c>
      <c r="BB385">
        <v>0</v>
      </c>
      <c r="BC385">
        <v>3</v>
      </c>
      <c r="BD385">
        <v>1</v>
      </c>
      <c r="BE385" t="s">
        <v>97</v>
      </c>
      <c r="BF385">
        <v>7</v>
      </c>
      <c r="BG385" t="s">
        <v>107</v>
      </c>
      <c r="BH385">
        <v>1</v>
      </c>
      <c r="BI385" t="s">
        <v>98</v>
      </c>
      <c r="BJ385" t="s">
        <v>108</v>
      </c>
      <c r="BK385">
        <v>1997</v>
      </c>
      <c r="BL385" t="s">
        <v>157</v>
      </c>
      <c r="BM385">
        <v>2</v>
      </c>
      <c r="BN385">
        <v>508</v>
      </c>
      <c r="BO385" t="s">
        <v>98</v>
      </c>
      <c r="BP385" t="s">
        <v>98</v>
      </c>
      <c r="BQ385" t="s">
        <v>105</v>
      </c>
      <c r="BR385">
        <v>140</v>
      </c>
      <c r="BS385">
        <v>39</v>
      </c>
      <c r="BT385">
        <v>0</v>
      </c>
      <c r="BU385">
        <v>0</v>
      </c>
      <c r="BV385">
        <v>0</v>
      </c>
      <c r="BW385">
        <v>0</v>
      </c>
      <c r="BX385" t="s">
        <v>83</v>
      </c>
      <c r="BY385" t="s">
        <v>83</v>
      </c>
      <c r="BZ385" t="s">
        <v>83</v>
      </c>
      <c r="CA385">
        <v>0</v>
      </c>
      <c r="CB385">
        <v>4</v>
      </c>
      <c r="CC385">
        <v>2008</v>
      </c>
      <c r="CD385" t="s">
        <v>110</v>
      </c>
      <c r="CE385" t="s">
        <v>111</v>
      </c>
      <c r="CF385" s="8">
        <v>208900</v>
      </c>
      <c r="CG385" s="8">
        <f>RawData[[#This Row],[SalePrice]]/RawData[[#This Row],[TotalSF Rounded]]</f>
        <v>69.63333333333334</v>
      </c>
      <c r="CH385" s="8">
        <f>ROUND(RawData[[#This Row],[$/sqft]],-1)</f>
        <v>70</v>
      </c>
    </row>
    <row r="386" spans="1:86" x14ac:dyDescent="0.2">
      <c r="A386">
        <v>1318</v>
      </c>
      <c r="B386">
        <v>120</v>
      </c>
      <c r="C386" t="s">
        <v>192</v>
      </c>
      <c r="D386">
        <v>47</v>
      </c>
      <c r="E386">
        <v>4230</v>
      </c>
      <c r="F386" s="19">
        <f>ROUND((RawData[[#This Row],[LotArea]]/43560), 2)</f>
        <v>0.1</v>
      </c>
      <c r="G386" t="s">
        <v>82</v>
      </c>
      <c r="H386" t="s">
        <v>82</v>
      </c>
      <c r="I386" t="s">
        <v>84</v>
      </c>
      <c r="J386" t="s">
        <v>85</v>
      </c>
      <c r="K386" t="s">
        <v>86</v>
      </c>
      <c r="L386" t="s">
        <v>122</v>
      </c>
      <c r="M386" t="s">
        <v>88</v>
      </c>
      <c r="N386" t="s">
        <v>136</v>
      </c>
      <c r="O386" t="s">
        <v>90</v>
      </c>
      <c r="P386" t="s">
        <v>90</v>
      </c>
      <c r="Q386" t="s">
        <v>179</v>
      </c>
      <c r="R386" t="s">
        <v>115</v>
      </c>
      <c r="S386">
        <v>7</v>
      </c>
      <c r="T386">
        <v>5</v>
      </c>
      <c r="U386">
        <v>2006</v>
      </c>
      <c r="V38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86">
        <v>2007</v>
      </c>
      <c r="X386" t="s">
        <v>93</v>
      </c>
      <c r="Y386" t="s">
        <v>94</v>
      </c>
      <c r="Z386" t="s">
        <v>95</v>
      </c>
      <c r="AA386" t="s">
        <v>95</v>
      </c>
      <c r="AB386" t="s">
        <v>117</v>
      </c>
      <c r="AC386">
        <v>0</v>
      </c>
      <c r="AD386" t="s">
        <v>97</v>
      </c>
      <c r="AE386" t="s">
        <v>98</v>
      </c>
      <c r="AF386" t="s">
        <v>99</v>
      </c>
      <c r="AG386" t="s">
        <v>104</v>
      </c>
      <c r="AH386" t="s">
        <v>97</v>
      </c>
      <c r="AI386" t="s">
        <v>100</v>
      </c>
      <c r="AJ386" t="s">
        <v>102</v>
      </c>
      <c r="AK386">
        <v>0</v>
      </c>
      <c r="AL386" t="s">
        <v>102</v>
      </c>
      <c r="AM386">
        <v>0</v>
      </c>
      <c r="AN386">
        <v>1352</v>
      </c>
      <c r="AO386">
        <v>1352</v>
      </c>
      <c r="AP386" t="s">
        <v>103</v>
      </c>
      <c r="AQ386" t="s">
        <v>104</v>
      </c>
      <c r="AR386" t="s">
        <v>105</v>
      </c>
      <c r="AS386" t="s">
        <v>106</v>
      </c>
      <c r="AT386">
        <v>1352</v>
      </c>
      <c r="AU386">
        <v>0</v>
      </c>
      <c r="AV386">
        <v>0</v>
      </c>
      <c r="AW386">
        <f>ROUND(SUM(RawData[[#This Row],[TotalBsmtSF]],RawData[[#This Row],[1stFlrSF]],RawData[[#This Row],[2ndFlrSF]]),-2)</f>
        <v>2700</v>
      </c>
      <c r="AX386">
        <v>1352</v>
      </c>
      <c r="AY386">
        <v>0</v>
      </c>
      <c r="AZ386">
        <v>0</v>
      </c>
      <c r="BA386">
        <v>2</v>
      </c>
      <c r="BB386">
        <v>0</v>
      </c>
      <c r="BC386">
        <v>2</v>
      </c>
      <c r="BD386">
        <v>1</v>
      </c>
      <c r="BE386" t="s">
        <v>97</v>
      </c>
      <c r="BF386">
        <v>5</v>
      </c>
      <c r="BG386" t="s">
        <v>107</v>
      </c>
      <c r="BH386">
        <v>1</v>
      </c>
      <c r="BI386" t="s">
        <v>97</v>
      </c>
      <c r="BJ386" t="s">
        <v>108</v>
      </c>
      <c r="BK386">
        <v>2006</v>
      </c>
      <c r="BL386" t="s">
        <v>109</v>
      </c>
      <c r="BM386">
        <v>2</v>
      </c>
      <c r="BN386">
        <v>466</v>
      </c>
      <c r="BO386" t="s">
        <v>98</v>
      </c>
      <c r="BP386" t="s">
        <v>98</v>
      </c>
      <c r="BQ386" t="s">
        <v>105</v>
      </c>
      <c r="BR386">
        <v>0</v>
      </c>
      <c r="BS386">
        <v>241</v>
      </c>
      <c r="BT386">
        <v>0</v>
      </c>
      <c r="BU386">
        <v>0</v>
      </c>
      <c r="BV386">
        <v>0</v>
      </c>
      <c r="BW386">
        <v>0</v>
      </c>
      <c r="BX386" t="s">
        <v>83</v>
      </c>
      <c r="BY386" t="s">
        <v>83</v>
      </c>
      <c r="BZ386" t="s">
        <v>83</v>
      </c>
      <c r="CA386">
        <v>0</v>
      </c>
      <c r="CB386">
        <v>4</v>
      </c>
      <c r="CC386">
        <v>2007</v>
      </c>
      <c r="CD386" t="s">
        <v>158</v>
      </c>
      <c r="CE386" t="s">
        <v>159</v>
      </c>
      <c r="CF386" s="8">
        <v>208900</v>
      </c>
      <c r="CG386" s="8">
        <f>RawData[[#This Row],[SalePrice]]/RawData[[#This Row],[TotalSF Rounded]]</f>
        <v>77.370370370370367</v>
      </c>
      <c r="CH386" s="8">
        <f>ROUND(RawData[[#This Row],[$/sqft]],-1)</f>
        <v>80</v>
      </c>
    </row>
    <row r="387" spans="1:86" x14ac:dyDescent="0.2">
      <c r="A387">
        <v>1</v>
      </c>
      <c r="B387">
        <v>60</v>
      </c>
      <c r="C387" t="s">
        <v>81</v>
      </c>
      <c r="D387">
        <v>65</v>
      </c>
      <c r="E387">
        <v>8450</v>
      </c>
      <c r="F387" s="19">
        <f>ROUND((RawData[[#This Row],[LotArea]]/43560), 2)</f>
        <v>0.19</v>
      </c>
      <c r="G387" t="s">
        <v>82</v>
      </c>
      <c r="H387" t="s">
        <v>83</v>
      </c>
      <c r="I387" t="s">
        <v>84</v>
      </c>
      <c r="J387" t="s">
        <v>85</v>
      </c>
      <c r="K387" t="s">
        <v>86</v>
      </c>
      <c r="L387" t="s">
        <v>87</v>
      </c>
      <c r="M387" t="s">
        <v>88</v>
      </c>
      <c r="N387" t="s">
        <v>89</v>
      </c>
      <c r="O387" t="s">
        <v>90</v>
      </c>
      <c r="P387" t="s">
        <v>90</v>
      </c>
      <c r="Q387" t="s">
        <v>91</v>
      </c>
      <c r="R387" t="s">
        <v>92</v>
      </c>
      <c r="S387">
        <v>7</v>
      </c>
      <c r="T387">
        <v>5</v>
      </c>
      <c r="U387">
        <v>2003</v>
      </c>
      <c r="V38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87">
        <v>2003</v>
      </c>
      <c r="X387" t="s">
        <v>93</v>
      </c>
      <c r="Y387" t="s">
        <v>94</v>
      </c>
      <c r="Z387" t="s">
        <v>95</v>
      </c>
      <c r="AA387" t="s">
        <v>95</v>
      </c>
      <c r="AB387" t="s">
        <v>96</v>
      </c>
      <c r="AC387">
        <v>196</v>
      </c>
      <c r="AD387" t="s">
        <v>97</v>
      </c>
      <c r="AE387" t="s">
        <v>98</v>
      </c>
      <c r="AF387" t="s">
        <v>99</v>
      </c>
      <c r="AG387" t="s">
        <v>97</v>
      </c>
      <c r="AH387" t="s">
        <v>98</v>
      </c>
      <c r="AI387" t="s">
        <v>100</v>
      </c>
      <c r="AJ387" t="s">
        <v>101</v>
      </c>
      <c r="AK387">
        <v>706</v>
      </c>
      <c r="AL387" t="s">
        <v>102</v>
      </c>
      <c r="AM387">
        <v>0</v>
      </c>
      <c r="AN387">
        <v>150</v>
      </c>
      <c r="AO387">
        <v>856</v>
      </c>
      <c r="AP387" t="s">
        <v>103</v>
      </c>
      <c r="AQ387" t="s">
        <v>104</v>
      </c>
      <c r="AR387" t="s">
        <v>105</v>
      </c>
      <c r="AS387" t="s">
        <v>106</v>
      </c>
      <c r="AT387">
        <v>856</v>
      </c>
      <c r="AU387">
        <v>854</v>
      </c>
      <c r="AV387">
        <v>0</v>
      </c>
      <c r="AW387">
        <f>ROUND(SUM(RawData[[#This Row],[TotalBsmtSF]],RawData[[#This Row],[1stFlrSF]],RawData[[#This Row],[2ndFlrSF]]),-2)</f>
        <v>2600</v>
      </c>
      <c r="AX387">
        <v>1710</v>
      </c>
      <c r="AY387">
        <v>1</v>
      </c>
      <c r="AZ387">
        <v>0</v>
      </c>
      <c r="BA387">
        <v>2</v>
      </c>
      <c r="BB387">
        <v>1</v>
      </c>
      <c r="BC387">
        <v>3</v>
      </c>
      <c r="BD387">
        <v>1</v>
      </c>
      <c r="BE387" t="s">
        <v>97</v>
      </c>
      <c r="BF387">
        <v>8</v>
      </c>
      <c r="BG387" t="s">
        <v>107</v>
      </c>
      <c r="BH387">
        <v>0</v>
      </c>
      <c r="BI387" t="s">
        <v>83</v>
      </c>
      <c r="BJ387" t="s">
        <v>108</v>
      </c>
      <c r="BK387">
        <v>2003</v>
      </c>
      <c r="BL387" t="s">
        <v>109</v>
      </c>
      <c r="BM387">
        <v>2</v>
      </c>
      <c r="BN387">
        <v>548</v>
      </c>
      <c r="BO387" t="s">
        <v>98</v>
      </c>
      <c r="BP387" t="s">
        <v>98</v>
      </c>
      <c r="BQ387" t="s">
        <v>105</v>
      </c>
      <c r="BR387">
        <v>0</v>
      </c>
      <c r="BS387">
        <v>61</v>
      </c>
      <c r="BT387">
        <v>0</v>
      </c>
      <c r="BU387">
        <v>0</v>
      </c>
      <c r="BV387">
        <v>0</v>
      </c>
      <c r="BW387">
        <v>0</v>
      </c>
      <c r="BX387" t="s">
        <v>83</v>
      </c>
      <c r="BY387" t="s">
        <v>83</v>
      </c>
      <c r="BZ387" t="s">
        <v>83</v>
      </c>
      <c r="CA387">
        <v>0</v>
      </c>
      <c r="CB387">
        <v>2</v>
      </c>
      <c r="CC387">
        <v>2008</v>
      </c>
      <c r="CD387" t="s">
        <v>110</v>
      </c>
      <c r="CE387" t="s">
        <v>111</v>
      </c>
      <c r="CF387" s="8">
        <v>208500</v>
      </c>
      <c r="CG387" s="8">
        <f>RawData[[#This Row],[SalePrice]]/RawData[[#This Row],[TotalSF Rounded]]</f>
        <v>80.192307692307693</v>
      </c>
      <c r="CH387" s="8">
        <f>ROUND(RawData[[#This Row],[$/sqft]],-1)</f>
        <v>80</v>
      </c>
    </row>
    <row r="388" spans="1:86" x14ac:dyDescent="0.2">
      <c r="A388">
        <v>508</v>
      </c>
      <c r="B388">
        <v>20</v>
      </c>
      <c r="C388" t="s">
        <v>192</v>
      </c>
      <c r="D388">
        <v>75</v>
      </c>
      <c r="E388">
        <v>7862</v>
      </c>
      <c r="F388" s="19">
        <f>ROUND((RawData[[#This Row],[LotArea]]/43560), 2)</f>
        <v>0.18</v>
      </c>
      <c r="G388" t="s">
        <v>82</v>
      </c>
      <c r="H388" t="s">
        <v>83</v>
      </c>
      <c r="I388" t="s">
        <v>120</v>
      </c>
      <c r="J388" t="s">
        <v>85</v>
      </c>
      <c r="K388" t="s">
        <v>86</v>
      </c>
      <c r="L388" t="s">
        <v>87</v>
      </c>
      <c r="M388" t="s">
        <v>88</v>
      </c>
      <c r="N388" t="s">
        <v>136</v>
      </c>
      <c r="O388" t="s">
        <v>90</v>
      </c>
      <c r="P388" t="s">
        <v>90</v>
      </c>
      <c r="Q388" t="s">
        <v>91</v>
      </c>
      <c r="R388" t="s">
        <v>115</v>
      </c>
      <c r="S388">
        <v>6</v>
      </c>
      <c r="T388">
        <v>5</v>
      </c>
      <c r="U388">
        <v>2009</v>
      </c>
      <c r="V38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88">
        <v>2009</v>
      </c>
      <c r="X388" t="s">
        <v>93</v>
      </c>
      <c r="Y388" t="s">
        <v>94</v>
      </c>
      <c r="Z388" t="s">
        <v>95</v>
      </c>
      <c r="AA388" t="s">
        <v>95</v>
      </c>
      <c r="AB388" t="s">
        <v>117</v>
      </c>
      <c r="AC388">
        <v>0</v>
      </c>
      <c r="AD388" t="s">
        <v>97</v>
      </c>
      <c r="AE388" t="s">
        <v>98</v>
      </c>
      <c r="AF388" t="s">
        <v>99</v>
      </c>
      <c r="AG388" t="s">
        <v>97</v>
      </c>
      <c r="AH388" t="s">
        <v>98</v>
      </c>
      <c r="AI388" t="s">
        <v>100</v>
      </c>
      <c r="AJ388" t="s">
        <v>101</v>
      </c>
      <c r="AK388">
        <v>27</v>
      </c>
      <c r="AL388" t="s">
        <v>102</v>
      </c>
      <c r="AM388">
        <v>0</v>
      </c>
      <c r="AN388">
        <v>1191</v>
      </c>
      <c r="AO388">
        <v>1218</v>
      </c>
      <c r="AP388" t="s">
        <v>103</v>
      </c>
      <c r="AQ388" t="s">
        <v>104</v>
      </c>
      <c r="AR388" t="s">
        <v>105</v>
      </c>
      <c r="AS388" t="s">
        <v>106</v>
      </c>
      <c r="AT388">
        <v>1218</v>
      </c>
      <c r="AU388">
        <v>0</v>
      </c>
      <c r="AV388">
        <v>0</v>
      </c>
      <c r="AW388">
        <f>ROUND(SUM(RawData[[#This Row],[TotalBsmtSF]],RawData[[#This Row],[1stFlrSF]],RawData[[#This Row],[2ndFlrSF]]),-2)</f>
        <v>2400</v>
      </c>
      <c r="AX388">
        <v>1218</v>
      </c>
      <c r="AY388">
        <v>0</v>
      </c>
      <c r="AZ388">
        <v>0</v>
      </c>
      <c r="BA388">
        <v>2</v>
      </c>
      <c r="BB388">
        <v>0</v>
      </c>
      <c r="BC388">
        <v>2</v>
      </c>
      <c r="BD388">
        <v>1</v>
      </c>
      <c r="BE388" t="s">
        <v>97</v>
      </c>
      <c r="BF388">
        <v>4</v>
      </c>
      <c r="BG388" t="s">
        <v>107</v>
      </c>
      <c r="BH388">
        <v>0</v>
      </c>
      <c r="BI388" t="s">
        <v>83</v>
      </c>
      <c r="BJ388" t="s">
        <v>108</v>
      </c>
      <c r="BK388">
        <v>2009</v>
      </c>
      <c r="BL388" t="s">
        <v>157</v>
      </c>
      <c r="BM388">
        <v>2</v>
      </c>
      <c r="BN388">
        <v>676</v>
      </c>
      <c r="BO388" t="s">
        <v>98</v>
      </c>
      <c r="BP388" t="s">
        <v>98</v>
      </c>
      <c r="BQ388" t="s">
        <v>105</v>
      </c>
      <c r="BR388">
        <v>0</v>
      </c>
      <c r="BS388">
        <v>102</v>
      </c>
      <c r="BT388">
        <v>0</v>
      </c>
      <c r="BU388">
        <v>0</v>
      </c>
      <c r="BV388">
        <v>0</v>
      </c>
      <c r="BW388">
        <v>0</v>
      </c>
      <c r="BX388" t="s">
        <v>83</v>
      </c>
      <c r="BY388" t="s">
        <v>83</v>
      </c>
      <c r="BZ388" t="s">
        <v>83</v>
      </c>
      <c r="CA388">
        <v>0</v>
      </c>
      <c r="CB388">
        <v>9</v>
      </c>
      <c r="CC388">
        <v>2009</v>
      </c>
      <c r="CD388" t="s">
        <v>158</v>
      </c>
      <c r="CE388" t="s">
        <v>159</v>
      </c>
      <c r="CF388" s="8">
        <v>208300</v>
      </c>
      <c r="CG388" s="8">
        <f>RawData[[#This Row],[SalePrice]]/RawData[[#This Row],[TotalSF Rounded]]</f>
        <v>86.791666666666671</v>
      </c>
      <c r="CH388" s="8">
        <f>ROUND(RawData[[#This Row],[$/sqft]],-1)</f>
        <v>90</v>
      </c>
    </row>
    <row r="389" spans="1:86" x14ac:dyDescent="0.2">
      <c r="A389">
        <v>29</v>
      </c>
      <c r="B389">
        <v>20</v>
      </c>
      <c r="C389" t="s">
        <v>81</v>
      </c>
      <c r="D389">
        <v>47</v>
      </c>
      <c r="E389">
        <v>16321</v>
      </c>
      <c r="F389" s="19">
        <f>ROUND((RawData[[#This Row],[LotArea]]/43560), 2)</f>
        <v>0.37</v>
      </c>
      <c r="G389" t="s">
        <v>82</v>
      </c>
      <c r="H389" t="s">
        <v>83</v>
      </c>
      <c r="I389" t="s">
        <v>120</v>
      </c>
      <c r="J389" t="s">
        <v>85</v>
      </c>
      <c r="K389" t="s">
        <v>86</v>
      </c>
      <c r="L389" t="s">
        <v>166</v>
      </c>
      <c r="M389" t="s">
        <v>88</v>
      </c>
      <c r="N389" t="s">
        <v>162</v>
      </c>
      <c r="O389" t="s">
        <v>90</v>
      </c>
      <c r="P389" t="s">
        <v>90</v>
      </c>
      <c r="Q389" t="s">
        <v>91</v>
      </c>
      <c r="R389" t="s">
        <v>115</v>
      </c>
      <c r="S389">
        <v>5</v>
      </c>
      <c r="T389">
        <v>6</v>
      </c>
      <c r="U389">
        <v>1957</v>
      </c>
      <c r="V38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389">
        <v>1997</v>
      </c>
      <c r="X389" t="s">
        <v>93</v>
      </c>
      <c r="Y389" t="s">
        <v>94</v>
      </c>
      <c r="Z389" t="s">
        <v>116</v>
      </c>
      <c r="AA389" t="s">
        <v>116</v>
      </c>
      <c r="AB389" t="s">
        <v>117</v>
      </c>
      <c r="AC389">
        <v>0</v>
      </c>
      <c r="AD389" t="s">
        <v>98</v>
      </c>
      <c r="AE389" t="s">
        <v>98</v>
      </c>
      <c r="AF389" t="s">
        <v>118</v>
      </c>
      <c r="AG389" t="s">
        <v>98</v>
      </c>
      <c r="AH389" t="s">
        <v>98</v>
      </c>
      <c r="AI389" t="s">
        <v>97</v>
      </c>
      <c r="AJ389" t="s">
        <v>141</v>
      </c>
      <c r="AK389">
        <v>1277</v>
      </c>
      <c r="AL389" t="s">
        <v>102</v>
      </c>
      <c r="AM389">
        <v>0</v>
      </c>
      <c r="AN389">
        <v>207</v>
      </c>
      <c r="AO389">
        <v>1484</v>
      </c>
      <c r="AP389" t="s">
        <v>103</v>
      </c>
      <c r="AQ389" t="s">
        <v>98</v>
      </c>
      <c r="AR389" t="s">
        <v>105</v>
      </c>
      <c r="AS389" t="s">
        <v>106</v>
      </c>
      <c r="AT389">
        <v>1600</v>
      </c>
      <c r="AU389">
        <v>0</v>
      </c>
      <c r="AV389">
        <v>0</v>
      </c>
      <c r="AW389">
        <f>ROUND(SUM(RawData[[#This Row],[TotalBsmtSF]],RawData[[#This Row],[1stFlrSF]],RawData[[#This Row],[2ndFlrSF]]),-2)</f>
        <v>3100</v>
      </c>
      <c r="AX389">
        <v>1600</v>
      </c>
      <c r="AY389">
        <v>1</v>
      </c>
      <c r="AZ389">
        <v>0</v>
      </c>
      <c r="BA389">
        <v>1</v>
      </c>
      <c r="BB389">
        <v>0</v>
      </c>
      <c r="BC389">
        <v>2</v>
      </c>
      <c r="BD389">
        <v>1</v>
      </c>
      <c r="BE389" t="s">
        <v>98</v>
      </c>
      <c r="BF389">
        <v>6</v>
      </c>
      <c r="BG389" t="s">
        <v>107</v>
      </c>
      <c r="BH389">
        <v>2</v>
      </c>
      <c r="BI389" t="s">
        <v>97</v>
      </c>
      <c r="BJ389" t="s">
        <v>108</v>
      </c>
      <c r="BK389">
        <v>1957</v>
      </c>
      <c r="BL389" t="s">
        <v>109</v>
      </c>
      <c r="BM389">
        <v>1</v>
      </c>
      <c r="BN389">
        <v>319</v>
      </c>
      <c r="BO389" t="s">
        <v>98</v>
      </c>
      <c r="BP389" t="s">
        <v>98</v>
      </c>
      <c r="BQ389" t="s">
        <v>105</v>
      </c>
      <c r="BR389">
        <v>288</v>
      </c>
      <c r="BS389">
        <v>258</v>
      </c>
      <c r="BT389">
        <v>0</v>
      </c>
      <c r="BU389">
        <v>0</v>
      </c>
      <c r="BV389">
        <v>0</v>
      </c>
      <c r="BW389">
        <v>0</v>
      </c>
      <c r="BX389" t="s">
        <v>83</v>
      </c>
      <c r="BY389" t="s">
        <v>83</v>
      </c>
      <c r="BZ389" t="s">
        <v>83</v>
      </c>
      <c r="CA389">
        <v>0</v>
      </c>
      <c r="CB389">
        <v>12</v>
      </c>
      <c r="CC389">
        <v>2006</v>
      </c>
      <c r="CD389" t="s">
        <v>110</v>
      </c>
      <c r="CE389" t="s">
        <v>111</v>
      </c>
      <c r="CF389" s="8">
        <v>207500</v>
      </c>
      <c r="CG389" s="8">
        <f>RawData[[#This Row],[SalePrice]]/RawData[[#This Row],[TotalSF Rounded]]</f>
        <v>66.935483870967744</v>
      </c>
      <c r="CH389" s="8">
        <f>ROUND(RawData[[#This Row],[$/sqft]],-1)</f>
        <v>70</v>
      </c>
    </row>
    <row r="390" spans="1:86" x14ac:dyDescent="0.2">
      <c r="A390">
        <v>925</v>
      </c>
      <c r="B390">
        <v>20</v>
      </c>
      <c r="C390" t="s">
        <v>81</v>
      </c>
      <c r="D390">
        <v>79</v>
      </c>
      <c r="E390">
        <v>10240</v>
      </c>
      <c r="F390" s="19">
        <f>ROUND((RawData[[#This Row],[LotArea]]/43560), 2)</f>
        <v>0.24</v>
      </c>
      <c r="G390" t="s">
        <v>82</v>
      </c>
      <c r="H390" t="s">
        <v>83</v>
      </c>
      <c r="I390" t="s">
        <v>84</v>
      </c>
      <c r="J390" t="s">
        <v>85</v>
      </c>
      <c r="K390" t="s">
        <v>86</v>
      </c>
      <c r="L390" t="s">
        <v>87</v>
      </c>
      <c r="M390" t="s">
        <v>88</v>
      </c>
      <c r="N390" t="s">
        <v>138</v>
      </c>
      <c r="O390" t="s">
        <v>90</v>
      </c>
      <c r="P390" t="s">
        <v>90</v>
      </c>
      <c r="Q390" t="s">
        <v>91</v>
      </c>
      <c r="R390" t="s">
        <v>115</v>
      </c>
      <c r="S390">
        <v>6</v>
      </c>
      <c r="T390">
        <v>6</v>
      </c>
      <c r="U390">
        <v>1980</v>
      </c>
      <c r="V39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390">
        <v>1980</v>
      </c>
      <c r="X390" t="s">
        <v>93</v>
      </c>
      <c r="Y390" t="s">
        <v>94</v>
      </c>
      <c r="Z390" t="s">
        <v>161</v>
      </c>
      <c r="AA390" t="s">
        <v>161</v>
      </c>
      <c r="AB390" t="s">
        <v>96</v>
      </c>
      <c r="AC390">
        <v>157</v>
      </c>
      <c r="AD390" t="s">
        <v>98</v>
      </c>
      <c r="AE390" t="s">
        <v>97</v>
      </c>
      <c r="AF390" t="s">
        <v>118</v>
      </c>
      <c r="AG390" t="s">
        <v>97</v>
      </c>
      <c r="AH390" t="s">
        <v>98</v>
      </c>
      <c r="AI390" t="s">
        <v>100</v>
      </c>
      <c r="AJ390" t="s">
        <v>141</v>
      </c>
      <c r="AK390">
        <v>625</v>
      </c>
      <c r="AL390" t="s">
        <v>172</v>
      </c>
      <c r="AM390">
        <v>1061</v>
      </c>
      <c r="AN390">
        <v>0</v>
      </c>
      <c r="AO390">
        <v>1686</v>
      </c>
      <c r="AP390" t="s">
        <v>103</v>
      </c>
      <c r="AQ390" t="s">
        <v>98</v>
      </c>
      <c r="AR390" t="s">
        <v>105</v>
      </c>
      <c r="AS390" t="s">
        <v>106</v>
      </c>
      <c r="AT390">
        <v>1686</v>
      </c>
      <c r="AU390">
        <v>0</v>
      </c>
      <c r="AV390">
        <v>0</v>
      </c>
      <c r="AW390">
        <f>ROUND(SUM(RawData[[#This Row],[TotalBsmtSF]],RawData[[#This Row],[1stFlrSF]],RawData[[#This Row],[2ndFlrSF]]),-2)</f>
        <v>3400</v>
      </c>
      <c r="AX390">
        <v>1686</v>
      </c>
      <c r="AY390">
        <v>1</v>
      </c>
      <c r="AZ390">
        <v>0</v>
      </c>
      <c r="BA390">
        <v>2</v>
      </c>
      <c r="BB390">
        <v>0</v>
      </c>
      <c r="BC390">
        <v>3</v>
      </c>
      <c r="BD390">
        <v>1</v>
      </c>
      <c r="BE390" t="s">
        <v>98</v>
      </c>
      <c r="BF390">
        <v>7</v>
      </c>
      <c r="BG390" t="s">
        <v>107</v>
      </c>
      <c r="BH390">
        <v>1</v>
      </c>
      <c r="BI390" t="s">
        <v>98</v>
      </c>
      <c r="BJ390" t="s">
        <v>108</v>
      </c>
      <c r="BK390">
        <v>1980</v>
      </c>
      <c r="BL390" t="s">
        <v>102</v>
      </c>
      <c r="BM390">
        <v>2</v>
      </c>
      <c r="BN390">
        <v>612</v>
      </c>
      <c r="BO390" t="s">
        <v>98</v>
      </c>
      <c r="BP390" t="s">
        <v>98</v>
      </c>
      <c r="BQ390" t="s">
        <v>105</v>
      </c>
      <c r="BR390">
        <v>384</v>
      </c>
      <c r="BS390">
        <v>131</v>
      </c>
      <c r="BT390">
        <v>0</v>
      </c>
      <c r="BU390">
        <v>0</v>
      </c>
      <c r="BV390">
        <v>0</v>
      </c>
      <c r="BW390">
        <v>0</v>
      </c>
      <c r="BX390" t="s">
        <v>83</v>
      </c>
      <c r="BY390" t="s">
        <v>83</v>
      </c>
      <c r="BZ390" t="s">
        <v>83</v>
      </c>
      <c r="CA390">
        <v>0</v>
      </c>
      <c r="CB390">
        <v>5</v>
      </c>
      <c r="CC390">
        <v>2006</v>
      </c>
      <c r="CD390" t="s">
        <v>110</v>
      </c>
      <c r="CE390" t="s">
        <v>111</v>
      </c>
      <c r="CF390" s="8">
        <v>207500</v>
      </c>
      <c r="CG390" s="8">
        <f>RawData[[#This Row],[SalePrice]]/RawData[[#This Row],[TotalSF Rounded]]</f>
        <v>61.029411764705884</v>
      </c>
      <c r="CH390" s="8">
        <f>ROUND(RawData[[#This Row],[$/sqft]],-1)</f>
        <v>60</v>
      </c>
    </row>
    <row r="391" spans="1:86" x14ac:dyDescent="0.2">
      <c r="A391">
        <v>686</v>
      </c>
      <c r="B391">
        <v>160</v>
      </c>
      <c r="C391" t="s">
        <v>81</v>
      </c>
      <c r="D391" t="s">
        <v>83</v>
      </c>
      <c r="E391">
        <v>5062</v>
      </c>
      <c r="F391" s="19">
        <f>ROUND((RawData[[#This Row],[LotArea]]/43560), 2)</f>
        <v>0.12</v>
      </c>
      <c r="G391" t="s">
        <v>82</v>
      </c>
      <c r="H391" t="s">
        <v>83</v>
      </c>
      <c r="I391" t="s">
        <v>120</v>
      </c>
      <c r="J391" t="s">
        <v>85</v>
      </c>
      <c r="K391" t="s">
        <v>86</v>
      </c>
      <c r="L391" t="s">
        <v>166</v>
      </c>
      <c r="M391" t="s">
        <v>88</v>
      </c>
      <c r="N391" t="s">
        <v>200</v>
      </c>
      <c r="O391" t="s">
        <v>90</v>
      </c>
      <c r="P391" t="s">
        <v>90</v>
      </c>
      <c r="Q391" t="s">
        <v>179</v>
      </c>
      <c r="R391" t="s">
        <v>92</v>
      </c>
      <c r="S391">
        <v>7</v>
      </c>
      <c r="T391">
        <v>5</v>
      </c>
      <c r="U391">
        <v>1984</v>
      </c>
      <c r="V39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391">
        <v>1984</v>
      </c>
      <c r="X391" t="s">
        <v>93</v>
      </c>
      <c r="Y391" t="s">
        <v>94</v>
      </c>
      <c r="Z391" t="s">
        <v>140</v>
      </c>
      <c r="AA391" t="s">
        <v>140</v>
      </c>
      <c r="AB391" t="s">
        <v>117</v>
      </c>
      <c r="AC391">
        <v>0</v>
      </c>
      <c r="AD391" t="s">
        <v>97</v>
      </c>
      <c r="AE391" t="s">
        <v>98</v>
      </c>
      <c r="AF391" t="s">
        <v>118</v>
      </c>
      <c r="AG391" t="s">
        <v>97</v>
      </c>
      <c r="AH391" t="s">
        <v>98</v>
      </c>
      <c r="AI391" t="s">
        <v>121</v>
      </c>
      <c r="AJ391" t="s">
        <v>101</v>
      </c>
      <c r="AK391">
        <v>828</v>
      </c>
      <c r="AL391" t="s">
        <v>172</v>
      </c>
      <c r="AM391">
        <v>182</v>
      </c>
      <c r="AN391">
        <v>180</v>
      </c>
      <c r="AO391">
        <v>1190</v>
      </c>
      <c r="AP391" t="s">
        <v>103</v>
      </c>
      <c r="AQ391" t="s">
        <v>97</v>
      </c>
      <c r="AR391" t="s">
        <v>105</v>
      </c>
      <c r="AS391" t="s">
        <v>106</v>
      </c>
      <c r="AT391">
        <v>1190</v>
      </c>
      <c r="AU391">
        <v>900</v>
      </c>
      <c r="AV391">
        <v>0</v>
      </c>
      <c r="AW391">
        <f>ROUND(SUM(RawData[[#This Row],[TotalBsmtSF]],RawData[[#This Row],[1stFlrSF]],RawData[[#This Row],[2ndFlrSF]]),-2)</f>
        <v>3300</v>
      </c>
      <c r="AX391">
        <v>2090</v>
      </c>
      <c r="AY391">
        <v>1</v>
      </c>
      <c r="AZ391">
        <v>0</v>
      </c>
      <c r="BA391">
        <v>2</v>
      </c>
      <c r="BB391">
        <v>0</v>
      </c>
      <c r="BC391">
        <v>3</v>
      </c>
      <c r="BD391">
        <v>1</v>
      </c>
      <c r="BE391" t="s">
        <v>97</v>
      </c>
      <c r="BF391">
        <v>6</v>
      </c>
      <c r="BG391" t="s">
        <v>146</v>
      </c>
      <c r="BH391">
        <v>1</v>
      </c>
      <c r="BI391" t="s">
        <v>98</v>
      </c>
      <c r="BJ391" t="s">
        <v>108</v>
      </c>
      <c r="BK391">
        <v>1984</v>
      </c>
      <c r="BL391" t="s">
        <v>157</v>
      </c>
      <c r="BM391">
        <v>2</v>
      </c>
      <c r="BN391">
        <v>577</v>
      </c>
      <c r="BO391" t="s">
        <v>98</v>
      </c>
      <c r="BP391" t="s">
        <v>98</v>
      </c>
      <c r="BQ391" t="s">
        <v>105</v>
      </c>
      <c r="BR391">
        <v>219</v>
      </c>
      <c r="BS391">
        <v>0</v>
      </c>
      <c r="BT391">
        <v>0</v>
      </c>
      <c r="BU391">
        <v>0</v>
      </c>
      <c r="BV391">
        <v>0</v>
      </c>
      <c r="BW391">
        <v>0</v>
      </c>
      <c r="BX391" t="s">
        <v>83</v>
      </c>
      <c r="BY391" t="s">
        <v>83</v>
      </c>
      <c r="BZ391" t="s">
        <v>83</v>
      </c>
      <c r="CA391">
        <v>0</v>
      </c>
      <c r="CB391">
        <v>9</v>
      </c>
      <c r="CC391">
        <v>2007</v>
      </c>
      <c r="CD391" t="s">
        <v>110</v>
      </c>
      <c r="CE391" t="s">
        <v>111</v>
      </c>
      <c r="CF391" s="8">
        <v>207500</v>
      </c>
      <c r="CG391" s="8">
        <f>RawData[[#This Row],[SalePrice]]/RawData[[#This Row],[TotalSF Rounded]]</f>
        <v>62.878787878787875</v>
      </c>
      <c r="CH391" s="8">
        <f>ROUND(RawData[[#This Row],[$/sqft]],-1)</f>
        <v>60</v>
      </c>
    </row>
    <row r="392" spans="1:86" x14ac:dyDescent="0.2">
      <c r="A392">
        <v>257</v>
      </c>
      <c r="B392">
        <v>60</v>
      </c>
      <c r="C392" t="s">
        <v>192</v>
      </c>
      <c r="D392">
        <v>64</v>
      </c>
      <c r="E392">
        <v>8791</v>
      </c>
      <c r="F392" s="19">
        <f>ROUND((RawData[[#This Row],[LotArea]]/43560), 2)</f>
        <v>0.2</v>
      </c>
      <c r="G392" t="s">
        <v>82</v>
      </c>
      <c r="H392" t="s">
        <v>83</v>
      </c>
      <c r="I392" t="s">
        <v>120</v>
      </c>
      <c r="J392" t="s">
        <v>85</v>
      </c>
      <c r="K392" t="s">
        <v>86</v>
      </c>
      <c r="L392" t="s">
        <v>87</v>
      </c>
      <c r="M392" t="s">
        <v>88</v>
      </c>
      <c r="N392" t="s">
        <v>136</v>
      </c>
      <c r="O392" t="s">
        <v>90</v>
      </c>
      <c r="P392" t="s">
        <v>90</v>
      </c>
      <c r="Q392" t="s">
        <v>91</v>
      </c>
      <c r="R392" t="s">
        <v>92</v>
      </c>
      <c r="S392">
        <v>6</v>
      </c>
      <c r="T392">
        <v>5</v>
      </c>
      <c r="U392">
        <v>2003</v>
      </c>
      <c r="V39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92">
        <v>2003</v>
      </c>
      <c r="X392" t="s">
        <v>93</v>
      </c>
      <c r="Y392" t="s">
        <v>94</v>
      </c>
      <c r="Z392" t="s">
        <v>95</v>
      </c>
      <c r="AA392" t="s">
        <v>95</v>
      </c>
      <c r="AB392" t="s">
        <v>117</v>
      </c>
      <c r="AC392">
        <v>0</v>
      </c>
      <c r="AD392" t="s">
        <v>97</v>
      </c>
      <c r="AE392" t="s">
        <v>98</v>
      </c>
      <c r="AF392" t="s">
        <v>99</v>
      </c>
      <c r="AG392" t="s">
        <v>97</v>
      </c>
      <c r="AH392" t="s">
        <v>98</v>
      </c>
      <c r="AI392" t="s">
        <v>100</v>
      </c>
      <c r="AJ392" t="s">
        <v>153</v>
      </c>
      <c r="AK392">
        <v>503</v>
      </c>
      <c r="AL392" t="s">
        <v>102</v>
      </c>
      <c r="AM392">
        <v>0</v>
      </c>
      <c r="AN392">
        <v>361</v>
      </c>
      <c r="AO392">
        <v>864</v>
      </c>
      <c r="AP392" t="s">
        <v>103</v>
      </c>
      <c r="AQ392" t="s">
        <v>104</v>
      </c>
      <c r="AR392" t="s">
        <v>105</v>
      </c>
      <c r="AS392" t="s">
        <v>106</v>
      </c>
      <c r="AT392">
        <v>864</v>
      </c>
      <c r="AU392">
        <v>864</v>
      </c>
      <c r="AV392">
        <v>0</v>
      </c>
      <c r="AW392">
        <f>ROUND(SUM(RawData[[#This Row],[TotalBsmtSF]],RawData[[#This Row],[1stFlrSF]],RawData[[#This Row],[2ndFlrSF]]),-2)</f>
        <v>2600</v>
      </c>
      <c r="AX392">
        <v>1728</v>
      </c>
      <c r="AY392">
        <v>0</v>
      </c>
      <c r="AZ392">
        <v>0</v>
      </c>
      <c r="BA392">
        <v>2</v>
      </c>
      <c r="BB392">
        <v>1</v>
      </c>
      <c r="BC392">
        <v>3</v>
      </c>
      <c r="BD392">
        <v>1</v>
      </c>
      <c r="BE392" t="s">
        <v>97</v>
      </c>
      <c r="BF392">
        <v>7</v>
      </c>
      <c r="BG392" t="s">
        <v>107</v>
      </c>
      <c r="BH392">
        <v>0</v>
      </c>
      <c r="BI392" t="s">
        <v>83</v>
      </c>
      <c r="BJ392" t="s">
        <v>108</v>
      </c>
      <c r="BK392">
        <v>2003</v>
      </c>
      <c r="BL392" t="s">
        <v>109</v>
      </c>
      <c r="BM392">
        <v>2</v>
      </c>
      <c r="BN392">
        <v>673</v>
      </c>
      <c r="BO392" t="s">
        <v>98</v>
      </c>
      <c r="BP392" t="s">
        <v>98</v>
      </c>
      <c r="BQ392" t="s">
        <v>105</v>
      </c>
      <c r="BR392">
        <v>216</v>
      </c>
      <c r="BS392">
        <v>56</v>
      </c>
      <c r="BT392">
        <v>0</v>
      </c>
      <c r="BU392">
        <v>0</v>
      </c>
      <c r="BV392">
        <v>0</v>
      </c>
      <c r="BW392">
        <v>0</v>
      </c>
      <c r="BX392" t="s">
        <v>83</v>
      </c>
      <c r="BY392" t="s">
        <v>83</v>
      </c>
      <c r="BZ392" t="s">
        <v>83</v>
      </c>
      <c r="CA392">
        <v>0</v>
      </c>
      <c r="CB392">
        <v>5</v>
      </c>
      <c r="CC392">
        <v>2008</v>
      </c>
      <c r="CD392" t="s">
        <v>110</v>
      </c>
      <c r="CE392" t="s">
        <v>111</v>
      </c>
      <c r="CF392" s="8">
        <v>207500</v>
      </c>
      <c r="CG392" s="8">
        <f>RawData[[#This Row],[SalePrice]]/RawData[[#This Row],[TotalSF Rounded]]</f>
        <v>79.807692307692307</v>
      </c>
      <c r="CH392" s="8">
        <f>ROUND(RawData[[#This Row],[$/sqft]],-1)</f>
        <v>80</v>
      </c>
    </row>
    <row r="393" spans="1:86" x14ac:dyDescent="0.2">
      <c r="A393">
        <v>283</v>
      </c>
      <c r="B393">
        <v>120</v>
      </c>
      <c r="C393" t="s">
        <v>81</v>
      </c>
      <c r="D393">
        <v>34</v>
      </c>
      <c r="E393">
        <v>5063</v>
      </c>
      <c r="F393" s="19">
        <f>ROUND((RawData[[#This Row],[LotArea]]/43560), 2)</f>
        <v>0.12</v>
      </c>
      <c r="G393" t="s">
        <v>82</v>
      </c>
      <c r="H393" t="s">
        <v>83</v>
      </c>
      <c r="I393" t="s">
        <v>84</v>
      </c>
      <c r="J393" t="s">
        <v>85</v>
      </c>
      <c r="K393" t="s">
        <v>86</v>
      </c>
      <c r="L393" t="s">
        <v>87</v>
      </c>
      <c r="M393" t="s">
        <v>88</v>
      </c>
      <c r="N393" t="s">
        <v>154</v>
      </c>
      <c r="O393" t="s">
        <v>90</v>
      </c>
      <c r="P393" t="s">
        <v>90</v>
      </c>
      <c r="Q393" t="s">
        <v>198</v>
      </c>
      <c r="R393" t="s">
        <v>115</v>
      </c>
      <c r="S393">
        <v>7</v>
      </c>
      <c r="T393">
        <v>5</v>
      </c>
      <c r="U393">
        <v>2007</v>
      </c>
      <c r="V39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93">
        <v>2008</v>
      </c>
      <c r="X393" t="s">
        <v>93</v>
      </c>
      <c r="Y393" t="s">
        <v>94</v>
      </c>
      <c r="Z393" t="s">
        <v>95</v>
      </c>
      <c r="AA393" t="s">
        <v>95</v>
      </c>
      <c r="AB393" t="s">
        <v>137</v>
      </c>
      <c r="AC393">
        <v>166</v>
      </c>
      <c r="AD393" t="s">
        <v>97</v>
      </c>
      <c r="AE393" t="s">
        <v>98</v>
      </c>
      <c r="AF393" t="s">
        <v>99</v>
      </c>
      <c r="AG393" t="s">
        <v>97</v>
      </c>
      <c r="AH393" t="s">
        <v>98</v>
      </c>
      <c r="AI393" t="s">
        <v>100</v>
      </c>
      <c r="AJ393" t="s">
        <v>101</v>
      </c>
      <c r="AK393">
        <v>904</v>
      </c>
      <c r="AL393" t="s">
        <v>102</v>
      </c>
      <c r="AM393">
        <v>0</v>
      </c>
      <c r="AN393">
        <v>410</v>
      </c>
      <c r="AO393">
        <v>1314</v>
      </c>
      <c r="AP393" t="s">
        <v>103</v>
      </c>
      <c r="AQ393" t="s">
        <v>104</v>
      </c>
      <c r="AR393" t="s">
        <v>105</v>
      </c>
      <c r="AS393" t="s">
        <v>106</v>
      </c>
      <c r="AT393">
        <v>1314</v>
      </c>
      <c r="AU393">
        <v>0</v>
      </c>
      <c r="AV393">
        <v>0</v>
      </c>
      <c r="AW393">
        <f>ROUND(SUM(RawData[[#This Row],[TotalBsmtSF]],RawData[[#This Row],[1stFlrSF]],RawData[[#This Row],[2ndFlrSF]]),-2)</f>
        <v>2600</v>
      </c>
      <c r="AX393">
        <v>1314</v>
      </c>
      <c r="AY393">
        <v>1</v>
      </c>
      <c r="AZ393">
        <v>0</v>
      </c>
      <c r="BA393">
        <v>2</v>
      </c>
      <c r="BB393">
        <v>0</v>
      </c>
      <c r="BC393">
        <v>2</v>
      </c>
      <c r="BD393">
        <v>1</v>
      </c>
      <c r="BE393" t="s">
        <v>97</v>
      </c>
      <c r="BF393">
        <v>6</v>
      </c>
      <c r="BG393" t="s">
        <v>107</v>
      </c>
      <c r="BH393">
        <v>1</v>
      </c>
      <c r="BI393" t="s">
        <v>97</v>
      </c>
      <c r="BJ393" t="s">
        <v>108</v>
      </c>
      <c r="BK393">
        <v>2008</v>
      </c>
      <c r="BL393" t="s">
        <v>109</v>
      </c>
      <c r="BM393">
        <v>2</v>
      </c>
      <c r="BN393">
        <v>626</v>
      </c>
      <c r="BO393" t="s">
        <v>98</v>
      </c>
      <c r="BP393" t="s">
        <v>98</v>
      </c>
      <c r="BQ393" t="s">
        <v>105</v>
      </c>
      <c r="BR393">
        <v>172</v>
      </c>
      <c r="BS393">
        <v>62</v>
      </c>
      <c r="BT393">
        <v>0</v>
      </c>
      <c r="BU393">
        <v>0</v>
      </c>
      <c r="BV393">
        <v>0</v>
      </c>
      <c r="BW393">
        <v>0</v>
      </c>
      <c r="BX393" t="s">
        <v>83</v>
      </c>
      <c r="BY393" t="s">
        <v>83</v>
      </c>
      <c r="BZ393" t="s">
        <v>83</v>
      </c>
      <c r="CA393">
        <v>0</v>
      </c>
      <c r="CB393">
        <v>4</v>
      </c>
      <c r="CC393">
        <v>2009</v>
      </c>
      <c r="CD393" t="s">
        <v>235</v>
      </c>
      <c r="CE393" t="s">
        <v>111</v>
      </c>
      <c r="CF393" s="8">
        <v>207500</v>
      </c>
      <c r="CG393" s="8">
        <f>RawData[[#This Row],[SalePrice]]/RawData[[#This Row],[TotalSF Rounded]]</f>
        <v>79.807692307692307</v>
      </c>
      <c r="CH393" s="8">
        <f>ROUND(RawData[[#This Row],[$/sqft]],-1)</f>
        <v>80</v>
      </c>
    </row>
    <row r="394" spans="1:86" x14ac:dyDescent="0.2">
      <c r="A394">
        <v>1415</v>
      </c>
      <c r="B394">
        <v>50</v>
      </c>
      <c r="C394" t="s">
        <v>81</v>
      </c>
      <c r="D394">
        <v>64</v>
      </c>
      <c r="E394">
        <v>13053</v>
      </c>
      <c r="F394" s="19">
        <f>ROUND((RawData[[#This Row],[LotArea]]/43560), 2)</f>
        <v>0.3</v>
      </c>
      <c r="G394" t="s">
        <v>82</v>
      </c>
      <c r="H394" t="s">
        <v>82</v>
      </c>
      <c r="I394" t="s">
        <v>84</v>
      </c>
      <c r="J394" t="s">
        <v>175</v>
      </c>
      <c r="K394" t="s">
        <v>86</v>
      </c>
      <c r="L394" t="s">
        <v>87</v>
      </c>
      <c r="M394" t="s">
        <v>88</v>
      </c>
      <c r="N394" t="s">
        <v>148</v>
      </c>
      <c r="O394" t="s">
        <v>90</v>
      </c>
      <c r="P394" t="s">
        <v>90</v>
      </c>
      <c r="Q394" t="s">
        <v>91</v>
      </c>
      <c r="R394" t="s">
        <v>132</v>
      </c>
      <c r="S394">
        <v>6</v>
      </c>
      <c r="T394">
        <v>7</v>
      </c>
      <c r="U394">
        <v>1923</v>
      </c>
      <c r="V39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394">
        <v>2000</v>
      </c>
      <c r="X394" t="s">
        <v>184</v>
      </c>
      <c r="Y394" t="s">
        <v>94</v>
      </c>
      <c r="Z394" t="s">
        <v>124</v>
      </c>
      <c r="AA394" t="s">
        <v>124</v>
      </c>
      <c r="AB394" t="s">
        <v>117</v>
      </c>
      <c r="AC394">
        <v>0</v>
      </c>
      <c r="AD394" t="s">
        <v>98</v>
      </c>
      <c r="AE394" t="s">
        <v>98</v>
      </c>
      <c r="AF394" t="s">
        <v>126</v>
      </c>
      <c r="AG394" t="s">
        <v>98</v>
      </c>
      <c r="AH394" t="s">
        <v>98</v>
      </c>
      <c r="AI394" t="s">
        <v>100</v>
      </c>
      <c r="AJ394" t="s">
        <v>102</v>
      </c>
      <c r="AK394">
        <v>0</v>
      </c>
      <c r="AL394" t="s">
        <v>102</v>
      </c>
      <c r="AM394">
        <v>0</v>
      </c>
      <c r="AN394">
        <v>833</v>
      </c>
      <c r="AO394">
        <v>833</v>
      </c>
      <c r="AP394" t="s">
        <v>103</v>
      </c>
      <c r="AQ394" t="s">
        <v>97</v>
      </c>
      <c r="AR394" t="s">
        <v>105</v>
      </c>
      <c r="AS394" t="s">
        <v>106</v>
      </c>
      <c r="AT394">
        <v>1053</v>
      </c>
      <c r="AU394">
        <v>795</v>
      </c>
      <c r="AV394">
        <v>0</v>
      </c>
      <c r="AW394">
        <f>ROUND(SUM(RawData[[#This Row],[TotalBsmtSF]],RawData[[#This Row],[1stFlrSF]],RawData[[#This Row],[2ndFlrSF]]),-2)</f>
        <v>2700</v>
      </c>
      <c r="AX394">
        <v>1848</v>
      </c>
      <c r="AY394">
        <v>0</v>
      </c>
      <c r="AZ394">
        <v>0</v>
      </c>
      <c r="BA394">
        <v>1</v>
      </c>
      <c r="BB394">
        <v>1</v>
      </c>
      <c r="BC394">
        <v>4</v>
      </c>
      <c r="BD394">
        <v>1</v>
      </c>
      <c r="BE394" t="s">
        <v>97</v>
      </c>
      <c r="BF394">
        <v>8</v>
      </c>
      <c r="BG394" t="s">
        <v>107</v>
      </c>
      <c r="BH394">
        <v>1</v>
      </c>
      <c r="BI394" t="s">
        <v>97</v>
      </c>
      <c r="BJ394" t="s">
        <v>127</v>
      </c>
      <c r="BK394">
        <v>1922</v>
      </c>
      <c r="BL394" t="s">
        <v>102</v>
      </c>
      <c r="BM394">
        <v>2</v>
      </c>
      <c r="BN394">
        <v>370</v>
      </c>
      <c r="BO394" t="s">
        <v>98</v>
      </c>
      <c r="BP394" t="s">
        <v>98</v>
      </c>
      <c r="BQ394" t="s">
        <v>177</v>
      </c>
      <c r="BR394">
        <v>0</v>
      </c>
      <c r="BS394">
        <v>0</v>
      </c>
      <c r="BT394">
        <v>0</v>
      </c>
      <c r="BU394">
        <v>0</v>
      </c>
      <c r="BV394">
        <v>220</v>
      </c>
      <c r="BW394">
        <v>0</v>
      </c>
      <c r="BX394" t="s">
        <v>83</v>
      </c>
      <c r="BY394" t="s">
        <v>83</v>
      </c>
      <c r="BZ394" t="s">
        <v>83</v>
      </c>
      <c r="CA394">
        <v>0</v>
      </c>
      <c r="CB394">
        <v>6</v>
      </c>
      <c r="CC394">
        <v>2008</v>
      </c>
      <c r="CD394" t="s">
        <v>110</v>
      </c>
      <c r="CE394" t="s">
        <v>111</v>
      </c>
      <c r="CF394" s="8">
        <v>207000</v>
      </c>
      <c r="CG394" s="8">
        <f>RawData[[#This Row],[SalePrice]]/RawData[[#This Row],[TotalSF Rounded]]</f>
        <v>76.666666666666671</v>
      </c>
      <c r="CH394" s="8">
        <f>ROUND(RawData[[#This Row],[$/sqft]],-1)</f>
        <v>80</v>
      </c>
    </row>
    <row r="395" spans="1:86" x14ac:dyDescent="0.2">
      <c r="A395">
        <v>334</v>
      </c>
      <c r="B395">
        <v>120</v>
      </c>
      <c r="C395" t="s">
        <v>142</v>
      </c>
      <c r="D395">
        <v>59</v>
      </c>
      <c r="E395">
        <v>8198</v>
      </c>
      <c r="F395" s="19">
        <f>ROUND((RawData[[#This Row],[LotArea]]/43560), 2)</f>
        <v>0.19</v>
      </c>
      <c r="G395" t="s">
        <v>82</v>
      </c>
      <c r="H395" t="s">
        <v>83</v>
      </c>
      <c r="I395" t="s">
        <v>84</v>
      </c>
      <c r="J395" t="s">
        <v>85</v>
      </c>
      <c r="K395" t="s">
        <v>86</v>
      </c>
      <c r="L395" t="s">
        <v>238</v>
      </c>
      <c r="M395" t="s">
        <v>88</v>
      </c>
      <c r="N395" t="s">
        <v>154</v>
      </c>
      <c r="O395" t="s">
        <v>90</v>
      </c>
      <c r="P395" t="s">
        <v>90</v>
      </c>
      <c r="Q395" t="s">
        <v>179</v>
      </c>
      <c r="R395" t="s">
        <v>115</v>
      </c>
      <c r="S395">
        <v>7</v>
      </c>
      <c r="T395">
        <v>5</v>
      </c>
      <c r="U395">
        <v>2004</v>
      </c>
      <c r="V39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95">
        <v>2004</v>
      </c>
      <c r="X395" t="s">
        <v>93</v>
      </c>
      <c r="Y395" t="s">
        <v>94</v>
      </c>
      <c r="Z395" t="s">
        <v>95</v>
      </c>
      <c r="AA395" t="s">
        <v>95</v>
      </c>
      <c r="AB395" t="s">
        <v>137</v>
      </c>
      <c r="AC395">
        <v>146</v>
      </c>
      <c r="AD395" t="s">
        <v>97</v>
      </c>
      <c r="AE395" t="s">
        <v>98</v>
      </c>
      <c r="AF395" t="s">
        <v>99</v>
      </c>
      <c r="AG395" t="s">
        <v>97</v>
      </c>
      <c r="AH395" t="s">
        <v>98</v>
      </c>
      <c r="AI395" t="s">
        <v>130</v>
      </c>
      <c r="AJ395" t="s">
        <v>101</v>
      </c>
      <c r="AK395">
        <v>720</v>
      </c>
      <c r="AL395" t="s">
        <v>102</v>
      </c>
      <c r="AM395">
        <v>0</v>
      </c>
      <c r="AN395">
        <v>638</v>
      </c>
      <c r="AO395">
        <v>1358</v>
      </c>
      <c r="AP395" t="s">
        <v>103</v>
      </c>
      <c r="AQ395" t="s">
        <v>104</v>
      </c>
      <c r="AR395" t="s">
        <v>105</v>
      </c>
      <c r="AS395" t="s">
        <v>106</v>
      </c>
      <c r="AT395">
        <v>1358</v>
      </c>
      <c r="AU395">
        <v>0</v>
      </c>
      <c r="AV395">
        <v>0</v>
      </c>
      <c r="AW395">
        <f>ROUND(SUM(RawData[[#This Row],[TotalBsmtSF]],RawData[[#This Row],[1stFlrSF]],RawData[[#This Row],[2ndFlrSF]]),-2)</f>
        <v>2700</v>
      </c>
      <c r="AX395">
        <v>1358</v>
      </c>
      <c r="AY395">
        <v>1</v>
      </c>
      <c r="AZ395">
        <v>0</v>
      </c>
      <c r="BA395">
        <v>2</v>
      </c>
      <c r="BB395">
        <v>0</v>
      </c>
      <c r="BC395">
        <v>2</v>
      </c>
      <c r="BD395">
        <v>1</v>
      </c>
      <c r="BE395" t="s">
        <v>97</v>
      </c>
      <c r="BF395">
        <v>6</v>
      </c>
      <c r="BG395" t="s">
        <v>107</v>
      </c>
      <c r="BH395">
        <v>1</v>
      </c>
      <c r="BI395" t="s">
        <v>97</v>
      </c>
      <c r="BJ395" t="s">
        <v>108</v>
      </c>
      <c r="BK395">
        <v>2004</v>
      </c>
      <c r="BL395" t="s">
        <v>109</v>
      </c>
      <c r="BM395">
        <v>2</v>
      </c>
      <c r="BN395">
        <v>484</v>
      </c>
      <c r="BO395" t="s">
        <v>98</v>
      </c>
      <c r="BP395" t="s">
        <v>98</v>
      </c>
      <c r="BQ395" t="s">
        <v>105</v>
      </c>
      <c r="BR395">
        <v>192</v>
      </c>
      <c r="BS395">
        <v>30</v>
      </c>
      <c r="BT395">
        <v>0</v>
      </c>
      <c r="BU395">
        <v>0</v>
      </c>
      <c r="BV395">
        <v>0</v>
      </c>
      <c r="BW395">
        <v>0</v>
      </c>
      <c r="BX395" t="s">
        <v>83</v>
      </c>
      <c r="BY395" t="s">
        <v>83</v>
      </c>
      <c r="BZ395" t="s">
        <v>83</v>
      </c>
      <c r="CA395">
        <v>0</v>
      </c>
      <c r="CB395">
        <v>7</v>
      </c>
      <c r="CC395">
        <v>2008</v>
      </c>
      <c r="CD395" t="s">
        <v>110</v>
      </c>
      <c r="CE395" t="s">
        <v>111</v>
      </c>
      <c r="CF395" s="8">
        <v>207000</v>
      </c>
      <c r="CG395" s="8">
        <f>RawData[[#This Row],[SalePrice]]/RawData[[#This Row],[TotalSF Rounded]]</f>
        <v>76.666666666666671</v>
      </c>
      <c r="CH395" s="8">
        <f>ROUND(RawData[[#This Row],[$/sqft]],-1)</f>
        <v>80</v>
      </c>
    </row>
    <row r="396" spans="1:86" x14ac:dyDescent="0.2">
      <c r="A396">
        <v>1316</v>
      </c>
      <c r="B396">
        <v>60</v>
      </c>
      <c r="C396" t="s">
        <v>81</v>
      </c>
      <c r="D396">
        <v>85</v>
      </c>
      <c r="E396">
        <v>11075</v>
      </c>
      <c r="F396" s="19">
        <f>ROUND((RawData[[#This Row],[LotArea]]/43560), 2)</f>
        <v>0.25</v>
      </c>
      <c r="G396" t="s">
        <v>82</v>
      </c>
      <c r="H396" t="s">
        <v>83</v>
      </c>
      <c r="I396" t="s">
        <v>84</v>
      </c>
      <c r="J396" t="s">
        <v>85</v>
      </c>
      <c r="K396" t="s">
        <v>86</v>
      </c>
      <c r="L396" t="s">
        <v>87</v>
      </c>
      <c r="M396" t="s">
        <v>88</v>
      </c>
      <c r="N396" t="s">
        <v>162</v>
      </c>
      <c r="O396" t="s">
        <v>90</v>
      </c>
      <c r="P396" t="s">
        <v>90</v>
      </c>
      <c r="Q396" t="s">
        <v>91</v>
      </c>
      <c r="R396" t="s">
        <v>92</v>
      </c>
      <c r="S396">
        <v>6</v>
      </c>
      <c r="T396">
        <v>5</v>
      </c>
      <c r="U396">
        <v>1969</v>
      </c>
      <c r="V39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396">
        <v>1969</v>
      </c>
      <c r="X396" t="s">
        <v>93</v>
      </c>
      <c r="Y396" t="s">
        <v>94</v>
      </c>
      <c r="Z396" t="s">
        <v>140</v>
      </c>
      <c r="AA396" t="s">
        <v>140</v>
      </c>
      <c r="AB396" t="s">
        <v>117</v>
      </c>
      <c r="AC396">
        <v>0</v>
      </c>
      <c r="AD396" t="s">
        <v>98</v>
      </c>
      <c r="AE396" t="s">
        <v>98</v>
      </c>
      <c r="AF396" t="s">
        <v>118</v>
      </c>
      <c r="AG396" t="s">
        <v>147</v>
      </c>
      <c r="AH396" t="s">
        <v>98</v>
      </c>
      <c r="AI396" t="s">
        <v>121</v>
      </c>
      <c r="AJ396" t="s">
        <v>119</v>
      </c>
      <c r="AK396">
        <v>500</v>
      </c>
      <c r="AL396" t="s">
        <v>172</v>
      </c>
      <c r="AM396">
        <v>276</v>
      </c>
      <c r="AN396">
        <v>176</v>
      </c>
      <c r="AO396">
        <v>952</v>
      </c>
      <c r="AP396" t="s">
        <v>103</v>
      </c>
      <c r="AQ396" t="s">
        <v>98</v>
      </c>
      <c r="AR396" t="s">
        <v>105</v>
      </c>
      <c r="AS396" t="s">
        <v>106</v>
      </c>
      <c r="AT396">
        <v>1092</v>
      </c>
      <c r="AU396">
        <v>1020</v>
      </c>
      <c r="AV396">
        <v>0</v>
      </c>
      <c r="AW396">
        <f>ROUND(SUM(RawData[[#This Row],[TotalBsmtSF]],RawData[[#This Row],[1stFlrSF]],RawData[[#This Row],[2ndFlrSF]]),-2)</f>
        <v>3100</v>
      </c>
      <c r="AX396">
        <v>2112</v>
      </c>
      <c r="AY396">
        <v>0</v>
      </c>
      <c r="AZ396">
        <v>0</v>
      </c>
      <c r="BA396">
        <v>2</v>
      </c>
      <c r="BB396">
        <v>1</v>
      </c>
      <c r="BC396">
        <v>4</v>
      </c>
      <c r="BD396">
        <v>1</v>
      </c>
      <c r="BE396" t="s">
        <v>98</v>
      </c>
      <c r="BF396">
        <v>9</v>
      </c>
      <c r="BG396" t="s">
        <v>107</v>
      </c>
      <c r="BH396">
        <v>2</v>
      </c>
      <c r="BI396" t="s">
        <v>97</v>
      </c>
      <c r="BJ396" t="s">
        <v>108</v>
      </c>
      <c r="BK396">
        <v>1969</v>
      </c>
      <c r="BL396" t="s">
        <v>102</v>
      </c>
      <c r="BM396">
        <v>2</v>
      </c>
      <c r="BN396">
        <v>576</v>
      </c>
      <c r="BO396" t="s">
        <v>98</v>
      </c>
      <c r="BP396" t="s">
        <v>98</v>
      </c>
      <c r="BQ396" t="s">
        <v>105</v>
      </c>
      <c r="BR396">
        <v>280</v>
      </c>
      <c r="BS396">
        <v>0</v>
      </c>
      <c r="BT396">
        <v>0</v>
      </c>
      <c r="BU396">
        <v>0</v>
      </c>
      <c r="BV396">
        <v>0</v>
      </c>
      <c r="BW396">
        <v>0</v>
      </c>
      <c r="BX396" t="s">
        <v>83</v>
      </c>
      <c r="BY396" t="s">
        <v>83</v>
      </c>
      <c r="BZ396" t="s">
        <v>83</v>
      </c>
      <c r="CA396">
        <v>0</v>
      </c>
      <c r="CB396">
        <v>6</v>
      </c>
      <c r="CC396">
        <v>2008</v>
      </c>
      <c r="CD396" t="s">
        <v>110</v>
      </c>
      <c r="CE396" t="s">
        <v>111</v>
      </c>
      <c r="CF396" s="8">
        <v>206900</v>
      </c>
      <c r="CG396" s="8">
        <f>RawData[[#This Row],[SalePrice]]/RawData[[#This Row],[TotalSF Rounded]]</f>
        <v>66.741935483870961</v>
      </c>
      <c r="CH396" s="8">
        <f>ROUND(RawData[[#This Row],[$/sqft]],-1)</f>
        <v>70</v>
      </c>
    </row>
    <row r="397" spans="1:86" x14ac:dyDescent="0.2">
      <c r="A397">
        <v>421</v>
      </c>
      <c r="B397">
        <v>90</v>
      </c>
      <c r="C397" t="s">
        <v>142</v>
      </c>
      <c r="D397">
        <v>78</v>
      </c>
      <c r="E397">
        <v>7060</v>
      </c>
      <c r="F397" s="19">
        <f>ROUND((RawData[[#This Row],[LotArea]]/43560), 2)</f>
        <v>0.16</v>
      </c>
      <c r="G397" t="s">
        <v>82</v>
      </c>
      <c r="H397" t="s">
        <v>83</v>
      </c>
      <c r="I397" t="s">
        <v>84</v>
      </c>
      <c r="J397" t="s">
        <v>85</v>
      </c>
      <c r="K397" t="s">
        <v>86</v>
      </c>
      <c r="L397" t="s">
        <v>87</v>
      </c>
      <c r="M397" t="s">
        <v>88</v>
      </c>
      <c r="N397" t="s">
        <v>131</v>
      </c>
      <c r="O397" t="s">
        <v>90</v>
      </c>
      <c r="P397" t="s">
        <v>90</v>
      </c>
      <c r="Q397" t="s">
        <v>167</v>
      </c>
      <c r="R397" t="s">
        <v>191</v>
      </c>
      <c r="S397">
        <v>7</v>
      </c>
      <c r="T397">
        <v>5</v>
      </c>
      <c r="U397">
        <v>1997</v>
      </c>
      <c r="V39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397">
        <v>1998</v>
      </c>
      <c r="X397" t="s">
        <v>93</v>
      </c>
      <c r="Y397" t="s">
        <v>94</v>
      </c>
      <c r="Z397" t="s">
        <v>95</v>
      </c>
      <c r="AA397" t="s">
        <v>95</v>
      </c>
      <c r="AB397" t="s">
        <v>96</v>
      </c>
      <c r="AC397">
        <v>200</v>
      </c>
      <c r="AD397" t="s">
        <v>98</v>
      </c>
      <c r="AE397" t="s">
        <v>97</v>
      </c>
      <c r="AF397" t="s">
        <v>99</v>
      </c>
      <c r="AG397" t="s">
        <v>97</v>
      </c>
      <c r="AH397" t="s">
        <v>97</v>
      </c>
      <c r="AI397" t="s">
        <v>97</v>
      </c>
      <c r="AJ397" t="s">
        <v>101</v>
      </c>
      <c r="AK397">
        <v>1309</v>
      </c>
      <c r="AL397" t="s">
        <v>102</v>
      </c>
      <c r="AM397">
        <v>0</v>
      </c>
      <c r="AN397">
        <v>35</v>
      </c>
      <c r="AO397">
        <v>1344</v>
      </c>
      <c r="AP397" t="s">
        <v>103</v>
      </c>
      <c r="AQ397" t="s">
        <v>104</v>
      </c>
      <c r="AR397" t="s">
        <v>105</v>
      </c>
      <c r="AS397" t="s">
        <v>106</v>
      </c>
      <c r="AT397">
        <v>1344</v>
      </c>
      <c r="AU397">
        <v>0</v>
      </c>
      <c r="AV397">
        <v>0</v>
      </c>
      <c r="AW397">
        <f>ROUND(SUM(RawData[[#This Row],[TotalBsmtSF]],RawData[[#This Row],[1stFlrSF]],RawData[[#This Row],[2ndFlrSF]]),-2)</f>
        <v>2700</v>
      </c>
      <c r="AX397">
        <v>1344</v>
      </c>
      <c r="AY397">
        <v>2</v>
      </c>
      <c r="AZ397">
        <v>0</v>
      </c>
      <c r="BA397">
        <v>2</v>
      </c>
      <c r="BB397">
        <v>0</v>
      </c>
      <c r="BC397">
        <v>2</v>
      </c>
      <c r="BD397">
        <v>2</v>
      </c>
      <c r="BE397" t="s">
        <v>98</v>
      </c>
      <c r="BF397">
        <v>8</v>
      </c>
      <c r="BG397" t="s">
        <v>107</v>
      </c>
      <c r="BH397">
        <v>0</v>
      </c>
      <c r="BI397" t="s">
        <v>83</v>
      </c>
      <c r="BJ397" t="s">
        <v>108</v>
      </c>
      <c r="BK397">
        <v>1997</v>
      </c>
      <c r="BL397" t="s">
        <v>157</v>
      </c>
      <c r="BM397">
        <v>4</v>
      </c>
      <c r="BN397">
        <v>784</v>
      </c>
      <c r="BO397" t="s">
        <v>98</v>
      </c>
      <c r="BP397" t="s">
        <v>98</v>
      </c>
      <c r="BQ397" t="s">
        <v>105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 t="s">
        <v>83</v>
      </c>
      <c r="BY397" t="s">
        <v>83</v>
      </c>
      <c r="BZ397" t="s">
        <v>83</v>
      </c>
      <c r="CA397">
        <v>0</v>
      </c>
      <c r="CB397">
        <v>11</v>
      </c>
      <c r="CC397">
        <v>2008</v>
      </c>
      <c r="CD397" t="s">
        <v>110</v>
      </c>
      <c r="CE397" t="s">
        <v>210</v>
      </c>
      <c r="CF397" s="8">
        <v>206300</v>
      </c>
      <c r="CG397" s="8">
        <f>RawData[[#This Row],[SalePrice]]/RawData[[#This Row],[TotalSF Rounded]]</f>
        <v>76.407407407407405</v>
      </c>
      <c r="CH397" s="8">
        <f>ROUND(RawData[[#This Row],[$/sqft]],-1)</f>
        <v>80</v>
      </c>
    </row>
    <row r="398" spans="1:86" x14ac:dyDescent="0.2">
      <c r="A398">
        <v>1000</v>
      </c>
      <c r="B398">
        <v>20</v>
      </c>
      <c r="C398" t="s">
        <v>81</v>
      </c>
      <c r="D398">
        <v>64</v>
      </c>
      <c r="E398">
        <v>6762</v>
      </c>
      <c r="F398" s="19">
        <f>ROUND((RawData[[#This Row],[LotArea]]/43560), 2)</f>
        <v>0.16</v>
      </c>
      <c r="G398" t="s">
        <v>82</v>
      </c>
      <c r="H398" t="s">
        <v>83</v>
      </c>
      <c r="I398" t="s">
        <v>84</v>
      </c>
      <c r="J398" t="s">
        <v>85</v>
      </c>
      <c r="K398" t="s">
        <v>86</v>
      </c>
      <c r="L398" t="s">
        <v>87</v>
      </c>
      <c r="M398" t="s">
        <v>88</v>
      </c>
      <c r="N398" t="s">
        <v>89</v>
      </c>
      <c r="O398" t="s">
        <v>90</v>
      </c>
      <c r="P398" t="s">
        <v>90</v>
      </c>
      <c r="Q398" t="s">
        <v>91</v>
      </c>
      <c r="R398" t="s">
        <v>115</v>
      </c>
      <c r="S398">
        <v>7</v>
      </c>
      <c r="T398">
        <v>5</v>
      </c>
      <c r="U398">
        <v>2006</v>
      </c>
      <c r="V39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98">
        <v>2006</v>
      </c>
      <c r="X398" t="s">
        <v>93</v>
      </c>
      <c r="Y398" t="s">
        <v>94</v>
      </c>
      <c r="Z398" t="s">
        <v>95</v>
      </c>
      <c r="AA398" t="s">
        <v>95</v>
      </c>
      <c r="AB398" t="s">
        <v>137</v>
      </c>
      <c r="AC398">
        <v>24</v>
      </c>
      <c r="AD398" t="s">
        <v>97</v>
      </c>
      <c r="AE398" t="s">
        <v>98</v>
      </c>
      <c r="AF398" t="s">
        <v>99</v>
      </c>
      <c r="AG398" t="s">
        <v>97</v>
      </c>
      <c r="AH398" t="s">
        <v>98</v>
      </c>
      <c r="AI398" t="s">
        <v>130</v>
      </c>
      <c r="AJ398" t="s">
        <v>101</v>
      </c>
      <c r="AK398">
        <v>686</v>
      </c>
      <c r="AL398" t="s">
        <v>102</v>
      </c>
      <c r="AM398">
        <v>0</v>
      </c>
      <c r="AN398">
        <v>501</v>
      </c>
      <c r="AO398">
        <v>1187</v>
      </c>
      <c r="AP398" t="s">
        <v>103</v>
      </c>
      <c r="AQ398" t="s">
        <v>104</v>
      </c>
      <c r="AR398" t="s">
        <v>105</v>
      </c>
      <c r="AS398" t="s">
        <v>106</v>
      </c>
      <c r="AT398">
        <v>1208</v>
      </c>
      <c r="AU398">
        <v>0</v>
      </c>
      <c r="AV398">
        <v>0</v>
      </c>
      <c r="AW398">
        <f>ROUND(SUM(RawData[[#This Row],[TotalBsmtSF]],RawData[[#This Row],[1stFlrSF]],RawData[[#This Row],[2ndFlrSF]]),-2)</f>
        <v>2400</v>
      </c>
      <c r="AX398">
        <v>1208</v>
      </c>
      <c r="AY398">
        <v>1</v>
      </c>
      <c r="AZ398">
        <v>0</v>
      </c>
      <c r="BA398">
        <v>2</v>
      </c>
      <c r="BB398">
        <v>0</v>
      </c>
      <c r="BC398">
        <v>2</v>
      </c>
      <c r="BD398">
        <v>1</v>
      </c>
      <c r="BE398" t="s">
        <v>97</v>
      </c>
      <c r="BF398">
        <v>6</v>
      </c>
      <c r="BG398" t="s">
        <v>107</v>
      </c>
      <c r="BH398">
        <v>0</v>
      </c>
      <c r="BI398" t="s">
        <v>83</v>
      </c>
      <c r="BJ398" t="s">
        <v>108</v>
      </c>
      <c r="BK398">
        <v>2006</v>
      </c>
      <c r="BL398" t="s">
        <v>109</v>
      </c>
      <c r="BM398">
        <v>2</v>
      </c>
      <c r="BN398">
        <v>632</v>
      </c>
      <c r="BO398" t="s">
        <v>98</v>
      </c>
      <c r="BP398" t="s">
        <v>98</v>
      </c>
      <c r="BQ398" t="s">
        <v>105</v>
      </c>
      <c r="BR398">
        <v>105</v>
      </c>
      <c r="BS398">
        <v>61</v>
      </c>
      <c r="BT398">
        <v>0</v>
      </c>
      <c r="BU398">
        <v>0</v>
      </c>
      <c r="BV398">
        <v>0</v>
      </c>
      <c r="BW398">
        <v>0</v>
      </c>
      <c r="BX398" t="s">
        <v>83</v>
      </c>
      <c r="BY398" t="s">
        <v>83</v>
      </c>
      <c r="BZ398" t="s">
        <v>83</v>
      </c>
      <c r="CA398">
        <v>0</v>
      </c>
      <c r="CB398">
        <v>2</v>
      </c>
      <c r="CC398">
        <v>2010</v>
      </c>
      <c r="CD398" t="s">
        <v>110</v>
      </c>
      <c r="CE398" t="s">
        <v>111</v>
      </c>
      <c r="CF398" s="8">
        <v>206000</v>
      </c>
      <c r="CG398" s="8">
        <f>RawData[[#This Row],[SalePrice]]/RawData[[#This Row],[TotalSF Rounded]]</f>
        <v>85.833333333333329</v>
      </c>
      <c r="CH398" s="8">
        <f>ROUND(RawData[[#This Row],[$/sqft]],-1)</f>
        <v>90</v>
      </c>
    </row>
    <row r="399" spans="1:86" x14ac:dyDescent="0.2">
      <c r="A399">
        <v>651</v>
      </c>
      <c r="B399">
        <v>60</v>
      </c>
      <c r="C399" t="s">
        <v>192</v>
      </c>
      <c r="D399">
        <v>65</v>
      </c>
      <c r="E399">
        <v>8125</v>
      </c>
      <c r="F399" s="19">
        <f>ROUND((RawData[[#This Row],[LotArea]]/43560), 2)</f>
        <v>0.19</v>
      </c>
      <c r="G399" t="s">
        <v>82</v>
      </c>
      <c r="H399" t="s">
        <v>83</v>
      </c>
      <c r="I399" t="s">
        <v>84</v>
      </c>
      <c r="J399" t="s">
        <v>85</v>
      </c>
      <c r="K399" t="s">
        <v>86</v>
      </c>
      <c r="L399" t="s">
        <v>87</v>
      </c>
      <c r="M399" t="s">
        <v>88</v>
      </c>
      <c r="N399" t="s">
        <v>136</v>
      </c>
      <c r="O399" t="s">
        <v>90</v>
      </c>
      <c r="P399" t="s">
        <v>90</v>
      </c>
      <c r="Q399" t="s">
        <v>91</v>
      </c>
      <c r="R399" t="s">
        <v>92</v>
      </c>
      <c r="S399">
        <v>7</v>
      </c>
      <c r="T399">
        <v>6</v>
      </c>
      <c r="U399">
        <v>2007</v>
      </c>
      <c r="V39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399">
        <v>2007</v>
      </c>
      <c r="X399" t="s">
        <v>93</v>
      </c>
      <c r="Y399" t="s">
        <v>94</v>
      </c>
      <c r="Z399" t="s">
        <v>180</v>
      </c>
      <c r="AA399" t="s">
        <v>181</v>
      </c>
      <c r="AB399" t="s">
        <v>83</v>
      </c>
      <c r="AC399" t="s">
        <v>83</v>
      </c>
      <c r="AD399" t="s">
        <v>97</v>
      </c>
      <c r="AE399" t="s">
        <v>98</v>
      </c>
      <c r="AF399" t="s">
        <v>99</v>
      </c>
      <c r="AG399" t="s">
        <v>97</v>
      </c>
      <c r="AH399" t="s">
        <v>98</v>
      </c>
      <c r="AI399" t="s">
        <v>100</v>
      </c>
      <c r="AJ399" t="s">
        <v>102</v>
      </c>
      <c r="AK399">
        <v>0</v>
      </c>
      <c r="AL399" t="s">
        <v>102</v>
      </c>
      <c r="AM399">
        <v>0</v>
      </c>
      <c r="AN399">
        <v>813</v>
      </c>
      <c r="AO399">
        <v>813</v>
      </c>
      <c r="AP399" t="s">
        <v>103</v>
      </c>
      <c r="AQ399" t="s">
        <v>104</v>
      </c>
      <c r="AR399" t="s">
        <v>105</v>
      </c>
      <c r="AS399" t="s">
        <v>106</v>
      </c>
      <c r="AT399">
        <v>822</v>
      </c>
      <c r="AU399">
        <v>843</v>
      </c>
      <c r="AV399">
        <v>0</v>
      </c>
      <c r="AW399">
        <f>ROUND(SUM(RawData[[#This Row],[TotalBsmtSF]],RawData[[#This Row],[1stFlrSF]],RawData[[#This Row],[2ndFlrSF]]),-2)</f>
        <v>2500</v>
      </c>
      <c r="AX399">
        <v>1665</v>
      </c>
      <c r="AY399">
        <v>0</v>
      </c>
      <c r="AZ399">
        <v>0</v>
      </c>
      <c r="BA399">
        <v>2</v>
      </c>
      <c r="BB399">
        <v>1</v>
      </c>
      <c r="BC399">
        <v>3</v>
      </c>
      <c r="BD399">
        <v>1</v>
      </c>
      <c r="BE399" t="s">
        <v>97</v>
      </c>
      <c r="BF399">
        <v>7</v>
      </c>
      <c r="BG399" t="s">
        <v>107</v>
      </c>
      <c r="BH399">
        <v>0</v>
      </c>
      <c r="BI399" t="s">
        <v>83</v>
      </c>
      <c r="BJ399" t="s">
        <v>108</v>
      </c>
      <c r="BK399">
        <v>2007</v>
      </c>
      <c r="BL399" t="s">
        <v>109</v>
      </c>
      <c r="BM399">
        <v>2</v>
      </c>
      <c r="BN399">
        <v>562</v>
      </c>
      <c r="BO399" t="s">
        <v>98</v>
      </c>
      <c r="BP399" t="s">
        <v>98</v>
      </c>
      <c r="BQ399" t="s">
        <v>105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 t="s">
        <v>83</v>
      </c>
      <c r="BY399" t="s">
        <v>83</v>
      </c>
      <c r="BZ399" t="s">
        <v>83</v>
      </c>
      <c r="CA399">
        <v>0</v>
      </c>
      <c r="CB399">
        <v>5</v>
      </c>
      <c r="CC399">
        <v>2008</v>
      </c>
      <c r="CD399" t="s">
        <v>110</v>
      </c>
      <c r="CE399" t="s">
        <v>111</v>
      </c>
      <c r="CF399" s="8">
        <v>205950</v>
      </c>
      <c r="CG399" s="8">
        <f>RawData[[#This Row],[SalePrice]]/RawData[[#This Row],[TotalSF Rounded]]</f>
        <v>82.38</v>
      </c>
      <c r="CH399" s="8">
        <f>ROUND(RawData[[#This Row],[$/sqft]],-1)</f>
        <v>80</v>
      </c>
    </row>
    <row r="400" spans="1:86" x14ac:dyDescent="0.2">
      <c r="A400">
        <v>276</v>
      </c>
      <c r="B400">
        <v>50</v>
      </c>
      <c r="C400" t="s">
        <v>81</v>
      </c>
      <c r="D400">
        <v>55</v>
      </c>
      <c r="E400">
        <v>7264</v>
      </c>
      <c r="F400" s="19">
        <f>ROUND((RawData[[#This Row],[LotArea]]/43560), 2)</f>
        <v>0.17</v>
      </c>
      <c r="G400" t="s">
        <v>82</v>
      </c>
      <c r="H400" t="s">
        <v>83</v>
      </c>
      <c r="I400" t="s">
        <v>84</v>
      </c>
      <c r="J400" t="s">
        <v>85</v>
      </c>
      <c r="K400" t="s">
        <v>86</v>
      </c>
      <c r="L400" t="s">
        <v>87</v>
      </c>
      <c r="M400" t="s">
        <v>88</v>
      </c>
      <c r="N400" t="s">
        <v>148</v>
      </c>
      <c r="O400" t="s">
        <v>90</v>
      </c>
      <c r="P400" t="s">
        <v>90</v>
      </c>
      <c r="Q400" t="s">
        <v>91</v>
      </c>
      <c r="R400" t="s">
        <v>132</v>
      </c>
      <c r="S400">
        <v>7</v>
      </c>
      <c r="T400">
        <v>7</v>
      </c>
      <c r="U400">
        <v>1925</v>
      </c>
      <c r="V40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400">
        <v>2007</v>
      </c>
      <c r="X400" t="s">
        <v>93</v>
      </c>
      <c r="Y400" t="s">
        <v>94</v>
      </c>
      <c r="Z400" t="s">
        <v>124</v>
      </c>
      <c r="AA400" t="s">
        <v>124</v>
      </c>
      <c r="AB400" t="s">
        <v>117</v>
      </c>
      <c r="AC400">
        <v>0</v>
      </c>
      <c r="AD400" t="s">
        <v>97</v>
      </c>
      <c r="AE400" t="s">
        <v>97</v>
      </c>
      <c r="AF400" t="s">
        <v>126</v>
      </c>
      <c r="AG400" t="s">
        <v>98</v>
      </c>
      <c r="AH400" t="s">
        <v>98</v>
      </c>
      <c r="AI400" t="s">
        <v>100</v>
      </c>
      <c r="AJ400" t="s">
        <v>102</v>
      </c>
      <c r="AK400">
        <v>0</v>
      </c>
      <c r="AL400" t="s">
        <v>102</v>
      </c>
      <c r="AM400">
        <v>0</v>
      </c>
      <c r="AN400">
        <v>952</v>
      </c>
      <c r="AO400">
        <v>952</v>
      </c>
      <c r="AP400" t="s">
        <v>206</v>
      </c>
      <c r="AQ400" t="s">
        <v>97</v>
      </c>
      <c r="AR400" t="s">
        <v>177</v>
      </c>
      <c r="AS400" t="s">
        <v>106</v>
      </c>
      <c r="AT400">
        <v>952</v>
      </c>
      <c r="AU400">
        <v>596</v>
      </c>
      <c r="AV400">
        <v>0</v>
      </c>
      <c r="AW400">
        <f>ROUND(SUM(RawData[[#This Row],[TotalBsmtSF]],RawData[[#This Row],[1stFlrSF]],RawData[[#This Row],[2ndFlrSF]]),-2)</f>
        <v>2500</v>
      </c>
      <c r="AX400">
        <v>1548</v>
      </c>
      <c r="AY400">
        <v>0</v>
      </c>
      <c r="AZ400">
        <v>0</v>
      </c>
      <c r="BA400">
        <v>2</v>
      </c>
      <c r="BB400">
        <v>1</v>
      </c>
      <c r="BC400">
        <v>3</v>
      </c>
      <c r="BD400">
        <v>1</v>
      </c>
      <c r="BE400" t="s">
        <v>104</v>
      </c>
      <c r="BF400">
        <v>5</v>
      </c>
      <c r="BG400" t="s">
        <v>107</v>
      </c>
      <c r="BH400">
        <v>0</v>
      </c>
      <c r="BI400" t="s">
        <v>83</v>
      </c>
      <c r="BJ400" t="s">
        <v>127</v>
      </c>
      <c r="BK400">
        <v>1978</v>
      </c>
      <c r="BL400" t="s">
        <v>102</v>
      </c>
      <c r="BM400">
        <v>2</v>
      </c>
      <c r="BN400">
        <v>672</v>
      </c>
      <c r="BO400" t="s">
        <v>98</v>
      </c>
      <c r="BP400" t="s">
        <v>98</v>
      </c>
      <c r="BQ400" t="s">
        <v>105</v>
      </c>
      <c r="BR400">
        <v>74</v>
      </c>
      <c r="BS400">
        <v>0</v>
      </c>
      <c r="BT400">
        <v>0</v>
      </c>
      <c r="BU400">
        <v>0</v>
      </c>
      <c r="BV400">
        <v>144</v>
      </c>
      <c r="BW400">
        <v>0</v>
      </c>
      <c r="BX400" t="s">
        <v>83</v>
      </c>
      <c r="BY400" t="s">
        <v>83</v>
      </c>
      <c r="BZ400" t="s">
        <v>83</v>
      </c>
      <c r="CA400">
        <v>0</v>
      </c>
      <c r="CB400">
        <v>10</v>
      </c>
      <c r="CC400">
        <v>2009</v>
      </c>
      <c r="CD400" t="s">
        <v>110</v>
      </c>
      <c r="CE400" t="s">
        <v>111</v>
      </c>
      <c r="CF400" s="8">
        <v>205000</v>
      </c>
      <c r="CG400" s="8">
        <f>RawData[[#This Row],[SalePrice]]/RawData[[#This Row],[TotalSF Rounded]]</f>
        <v>82</v>
      </c>
      <c r="CH400" s="8">
        <f>ROUND(RawData[[#This Row],[$/sqft]],-1)</f>
        <v>80</v>
      </c>
    </row>
    <row r="401" spans="1:86" x14ac:dyDescent="0.2">
      <c r="A401">
        <v>606</v>
      </c>
      <c r="B401">
        <v>60</v>
      </c>
      <c r="C401" t="s">
        <v>81</v>
      </c>
      <c r="D401">
        <v>85</v>
      </c>
      <c r="E401">
        <v>13600</v>
      </c>
      <c r="F401" s="19">
        <f>ROUND((RawData[[#This Row],[LotArea]]/43560), 2)</f>
        <v>0.31</v>
      </c>
      <c r="G401" t="s">
        <v>82</v>
      </c>
      <c r="H401" t="s">
        <v>83</v>
      </c>
      <c r="I401" t="s">
        <v>84</v>
      </c>
      <c r="J401" t="s">
        <v>85</v>
      </c>
      <c r="K401" t="s">
        <v>86</v>
      </c>
      <c r="L401" t="s">
        <v>87</v>
      </c>
      <c r="M401" t="s">
        <v>88</v>
      </c>
      <c r="N401" t="s">
        <v>162</v>
      </c>
      <c r="O401" t="s">
        <v>90</v>
      </c>
      <c r="P401" t="s">
        <v>90</v>
      </c>
      <c r="Q401" t="s">
        <v>91</v>
      </c>
      <c r="R401" t="s">
        <v>92</v>
      </c>
      <c r="S401">
        <v>7</v>
      </c>
      <c r="T401">
        <v>6</v>
      </c>
      <c r="U401">
        <v>1965</v>
      </c>
      <c r="V40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401">
        <v>1990</v>
      </c>
      <c r="X401" t="s">
        <v>93</v>
      </c>
      <c r="Y401" t="s">
        <v>94</v>
      </c>
      <c r="Z401" t="s">
        <v>140</v>
      </c>
      <c r="AA401" t="s">
        <v>140</v>
      </c>
      <c r="AB401" t="s">
        <v>96</v>
      </c>
      <c r="AC401">
        <v>176</v>
      </c>
      <c r="AD401" t="s">
        <v>98</v>
      </c>
      <c r="AE401" t="s">
        <v>98</v>
      </c>
      <c r="AF401" t="s">
        <v>118</v>
      </c>
      <c r="AG401" t="s">
        <v>98</v>
      </c>
      <c r="AH401" t="s">
        <v>98</v>
      </c>
      <c r="AI401" t="s">
        <v>100</v>
      </c>
      <c r="AJ401" t="s">
        <v>141</v>
      </c>
      <c r="AK401">
        <v>454</v>
      </c>
      <c r="AL401" t="s">
        <v>102</v>
      </c>
      <c r="AM401">
        <v>0</v>
      </c>
      <c r="AN401">
        <v>314</v>
      </c>
      <c r="AO401">
        <v>768</v>
      </c>
      <c r="AP401" t="s">
        <v>103</v>
      </c>
      <c r="AQ401" t="s">
        <v>98</v>
      </c>
      <c r="AR401" t="s">
        <v>105</v>
      </c>
      <c r="AS401" t="s">
        <v>106</v>
      </c>
      <c r="AT401">
        <v>1186</v>
      </c>
      <c r="AU401">
        <v>800</v>
      </c>
      <c r="AV401">
        <v>0</v>
      </c>
      <c r="AW401">
        <f>ROUND(SUM(RawData[[#This Row],[TotalBsmtSF]],RawData[[#This Row],[1stFlrSF]],RawData[[#This Row],[2ndFlrSF]]),-2)</f>
        <v>2800</v>
      </c>
      <c r="AX401">
        <v>1986</v>
      </c>
      <c r="AY401">
        <v>0</v>
      </c>
      <c r="AZ401">
        <v>0</v>
      </c>
      <c r="BA401">
        <v>2</v>
      </c>
      <c r="BB401">
        <v>1</v>
      </c>
      <c r="BC401">
        <v>3</v>
      </c>
      <c r="BD401">
        <v>1</v>
      </c>
      <c r="BE401" t="s">
        <v>98</v>
      </c>
      <c r="BF401">
        <v>7</v>
      </c>
      <c r="BG401" t="s">
        <v>107</v>
      </c>
      <c r="BH401">
        <v>3</v>
      </c>
      <c r="BI401" t="s">
        <v>147</v>
      </c>
      <c r="BJ401" t="s">
        <v>108</v>
      </c>
      <c r="BK401">
        <v>1965</v>
      </c>
      <c r="BL401" t="s">
        <v>102</v>
      </c>
      <c r="BM401">
        <v>2</v>
      </c>
      <c r="BN401">
        <v>486</v>
      </c>
      <c r="BO401" t="s">
        <v>98</v>
      </c>
      <c r="BP401" t="s">
        <v>98</v>
      </c>
      <c r="BQ401" t="s">
        <v>105</v>
      </c>
      <c r="BR401">
        <v>0</v>
      </c>
      <c r="BS401">
        <v>42</v>
      </c>
      <c r="BT401">
        <v>0</v>
      </c>
      <c r="BU401">
        <v>0</v>
      </c>
      <c r="BV401">
        <v>189</v>
      </c>
      <c r="BW401">
        <v>0</v>
      </c>
      <c r="BX401" t="s">
        <v>83</v>
      </c>
      <c r="BY401" t="s">
        <v>83</v>
      </c>
      <c r="BZ401" t="s">
        <v>83</v>
      </c>
      <c r="CA401">
        <v>0</v>
      </c>
      <c r="CB401">
        <v>10</v>
      </c>
      <c r="CC401">
        <v>2009</v>
      </c>
      <c r="CD401" t="s">
        <v>110</v>
      </c>
      <c r="CE401" t="s">
        <v>111</v>
      </c>
      <c r="CF401" s="8">
        <v>205000</v>
      </c>
      <c r="CG401" s="8">
        <f>RawData[[#This Row],[SalePrice]]/RawData[[#This Row],[TotalSF Rounded]]</f>
        <v>73.214285714285708</v>
      </c>
      <c r="CH401" s="8">
        <f>ROUND(RawData[[#This Row],[$/sqft]],-1)</f>
        <v>70</v>
      </c>
    </row>
    <row r="402" spans="1:86" x14ac:dyDescent="0.2">
      <c r="A402">
        <v>1112</v>
      </c>
      <c r="B402">
        <v>60</v>
      </c>
      <c r="C402" t="s">
        <v>81</v>
      </c>
      <c r="D402">
        <v>80</v>
      </c>
      <c r="E402">
        <v>10480</v>
      </c>
      <c r="F402" s="19">
        <f>ROUND((RawData[[#This Row],[LotArea]]/43560), 2)</f>
        <v>0.24</v>
      </c>
      <c r="G402" t="s">
        <v>82</v>
      </c>
      <c r="H402" t="s">
        <v>83</v>
      </c>
      <c r="I402" t="s">
        <v>84</v>
      </c>
      <c r="J402" t="s">
        <v>85</v>
      </c>
      <c r="K402" t="s">
        <v>86</v>
      </c>
      <c r="L402" t="s">
        <v>87</v>
      </c>
      <c r="M402" t="s">
        <v>88</v>
      </c>
      <c r="N402" t="s">
        <v>138</v>
      </c>
      <c r="O402" t="s">
        <v>90</v>
      </c>
      <c r="P402" t="s">
        <v>90</v>
      </c>
      <c r="Q402" t="s">
        <v>91</v>
      </c>
      <c r="R402" t="s">
        <v>92</v>
      </c>
      <c r="S402">
        <v>7</v>
      </c>
      <c r="T402">
        <v>6</v>
      </c>
      <c r="U402">
        <v>1976</v>
      </c>
      <c r="V40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402">
        <v>1976</v>
      </c>
      <c r="X402" t="s">
        <v>152</v>
      </c>
      <c r="Y402" t="s">
        <v>94</v>
      </c>
      <c r="Z402" t="s">
        <v>161</v>
      </c>
      <c r="AA402" t="s">
        <v>161</v>
      </c>
      <c r="AB402" t="s">
        <v>96</v>
      </c>
      <c r="AC402">
        <v>660</v>
      </c>
      <c r="AD402" t="s">
        <v>98</v>
      </c>
      <c r="AE402" t="s">
        <v>98</v>
      </c>
      <c r="AF402" t="s">
        <v>118</v>
      </c>
      <c r="AG402" t="s">
        <v>98</v>
      </c>
      <c r="AH402" t="s">
        <v>98</v>
      </c>
      <c r="AI402" t="s">
        <v>100</v>
      </c>
      <c r="AJ402" t="s">
        <v>119</v>
      </c>
      <c r="AK402">
        <v>403</v>
      </c>
      <c r="AL402" t="s">
        <v>102</v>
      </c>
      <c r="AM402">
        <v>0</v>
      </c>
      <c r="AN402">
        <v>400</v>
      </c>
      <c r="AO402">
        <v>803</v>
      </c>
      <c r="AP402" t="s">
        <v>103</v>
      </c>
      <c r="AQ402" t="s">
        <v>98</v>
      </c>
      <c r="AR402" t="s">
        <v>105</v>
      </c>
      <c r="AS402" t="s">
        <v>106</v>
      </c>
      <c r="AT402">
        <v>1098</v>
      </c>
      <c r="AU402">
        <v>866</v>
      </c>
      <c r="AV402">
        <v>0</v>
      </c>
      <c r="AW402">
        <f>ROUND(SUM(RawData[[#This Row],[TotalBsmtSF]],RawData[[#This Row],[1stFlrSF]],RawData[[#This Row],[2ndFlrSF]]),-2)</f>
        <v>2800</v>
      </c>
      <c r="AX402">
        <v>1964</v>
      </c>
      <c r="AY402">
        <v>0</v>
      </c>
      <c r="AZ402">
        <v>0</v>
      </c>
      <c r="BA402">
        <v>2</v>
      </c>
      <c r="BB402">
        <v>1</v>
      </c>
      <c r="BC402">
        <v>4</v>
      </c>
      <c r="BD402">
        <v>1</v>
      </c>
      <c r="BE402" t="s">
        <v>98</v>
      </c>
      <c r="BF402">
        <v>8</v>
      </c>
      <c r="BG402" t="s">
        <v>107</v>
      </c>
      <c r="BH402">
        <v>1</v>
      </c>
      <c r="BI402" t="s">
        <v>97</v>
      </c>
      <c r="BJ402" t="s">
        <v>108</v>
      </c>
      <c r="BK402">
        <v>1976</v>
      </c>
      <c r="BL402" t="s">
        <v>109</v>
      </c>
      <c r="BM402">
        <v>2</v>
      </c>
      <c r="BN402">
        <v>483</v>
      </c>
      <c r="BO402" t="s">
        <v>98</v>
      </c>
      <c r="BP402" t="s">
        <v>98</v>
      </c>
      <c r="BQ402" t="s">
        <v>105</v>
      </c>
      <c r="BR402">
        <v>0</v>
      </c>
      <c r="BS402">
        <v>69</v>
      </c>
      <c r="BT402">
        <v>0</v>
      </c>
      <c r="BU402">
        <v>0</v>
      </c>
      <c r="BV402">
        <v>0</v>
      </c>
      <c r="BW402">
        <v>0</v>
      </c>
      <c r="BX402" t="s">
        <v>83</v>
      </c>
      <c r="BY402" t="s">
        <v>83</v>
      </c>
      <c r="BZ402" t="s">
        <v>83</v>
      </c>
      <c r="CA402">
        <v>0</v>
      </c>
      <c r="CB402">
        <v>9</v>
      </c>
      <c r="CC402">
        <v>2008</v>
      </c>
      <c r="CD402" t="s">
        <v>110</v>
      </c>
      <c r="CE402" t="s">
        <v>111</v>
      </c>
      <c r="CF402" s="8">
        <v>205000</v>
      </c>
      <c r="CG402" s="8">
        <f>RawData[[#This Row],[SalePrice]]/RawData[[#This Row],[TotalSF Rounded]]</f>
        <v>73.214285714285708</v>
      </c>
      <c r="CH402" s="8">
        <f>ROUND(RawData[[#This Row],[$/sqft]],-1)</f>
        <v>70</v>
      </c>
    </row>
    <row r="403" spans="1:86" x14ac:dyDescent="0.2">
      <c r="A403">
        <v>101</v>
      </c>
      <c r="B403">
        <v>20</v>
      </c>
      <c r="C403" t="s">
        <v>81</v>
      </c>
      <c r="D403" t="s">
        <v>83</v>
      </c>
      <c r="E403">
        <v>10603</v>
      </c>
      <c r="F403" s="19">
        <f>ROUND((RawData[[#This Row],[LotArea]]/43560), 2)</f>
        <v>0.24</v>
      </c>
      <c r="G403" t="s">
        <v>82</v>
      </c>
      <c r="H403" t="s">
        <v>83</v>
      </c>
      <c r="I403" t="s">
        <v>120</v>
      </c>
      <c r="J403" t="s">
        <v>85</v>
      </c>
      <c r="K403" t="s">
        <v>86</v>
      </c>
      <c r="L403" t="s">
        <v>87</v>
      </c>
      <c r="M403" t="s">
        <v>88</v>
      </c>
      <c r="N403" t="s">
        <v>138</v>
      </c>
      <c r="O403" t="s">
        <v>90</v>
      </c>
      <c r="P403" t="s">
        <v>90</v>
      </c>
      <c r="Q403" t="s">
        <v>91</v>
      </c>
      <c r="R403" t="s">
        <v>115</v>
      </c>
      <c r="S403">
        <v>6</v>
      </c>
      <c r="T403">
        <v>7</v>
      </c>
      <c r="U403">
        <v>1977</v>
      </c>
      <c r="V40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403">
        <v>2001</v>
      </c>
      <c r="X403" t="s">
        <v>93</v>
      </c>
      <c r="Y403" t="s">
        <v>94</v>
      </c>
      <c r="Z403" t="s">
        <v>161</v>
      </c>
      <c r="AA403" t="s">
        <v>161</v>
      </c>
      <c r="AB403" t="s">
        <v>96</v>
      </c>
      <c r="AC403">
        <v>28</v>
      </c>
      <c r="AD403" t="s">
        <v>98</v>
      </c>
      <c r="AE403" t="s">
        <v>98</v>
      </c>
      <c r="AF403" t="s">
        <v>99</v>
      </c>
      <c r="AG403" t="s">
        <v>98</v>
      </c>
      <c r="AH403" t="s">
        <v>98</v>
      </c>
      <c r="AI403" t="s">
        <v>121</v>
      </c>
      <c r="AJ403" t="s">
        <v>119</v>
      </c>
      <c r="AK403">
        <v>1200</v>
      </c>
      <c r="AL403" t="s">
        <v>102</v>
      </c>
      <c r="AM403">
        <v>0</v>
      </c>
      <c r="AN403">
        <v>410</v>
      </c>
      <c r="AO403">
        <v>1610</v>
      </c>
      <c r="AP403" t="s">
        <v>103</v>
      </c>
      <c r="AQ403" t="s">
        <v>97</v>
      </c>
      <c r="AR403" t="s">
        <v>105</v>
      </c>
      <c r="AS403" t="s">
        <v>106</v>
      </c>
      <c r="AT403">
        <v>1610</v>
      </c>
      <c r="AU403">
        <v>0</v>
      </c>
      <c r="AV403">
        <v>0</v>
      </c>
      <c r="AW403">
        <f>ROUND(SUM(RawData[[#This Row],[TotalBsmtSF]],RawData[[#This Row],[1stFlrSF]],RawData[[#This Row],[2ndFlrSF]]),-2)</f>
        <v>3200</v>
      </c>
      <c r="AX403">
        <v>1610</v>
      </c>
      <c r="AY403">
        <v>1</v>
      </c>
      <c r="AZ403">
        <v>0</v>
      </c>
      <c r="BA403">
        <v>2</v>
      </c>
      <c r="BB403">
        <v>0</v>
      </c>
      <c r="BC403">
        <v>3</v>
      </c>
      <c r="BD403">
        <v>1</v>
      </c>
      <c r="BE403" t="s">
        <v>97</v>
      </c>
      <c r="BF403">
        <v>6</v>
      </c>
      <c r="BG403" t="s">
        <v>107</v>
      </c>
      <c r="BH403">
        <v>2</v>
      </c>
      <c r="BI403" t="s">
        <v>98</v>
      </c>
      <c r="BJ403" t="s">
        <v>108</v>
      </c>
      <c r="BK403">
        <v>1977</v>
      </c>
      <c r="BL403" t="s">
        <v>109</v>
      </c>
      <c r="BM403">
        <v>2</v>
      </c>
      <c r="BN403">
        <v>480</v>
      </c>
      <c r="BO403" t="s">
        <v>98</v>
      </c>
      <c r="BP403" t="s">
        <v>98</v>
      </c>
      <c r="BQ403" t="s">
        <v>105</v>
      </c>
      <c r="BR403">
        <v>168</v>
      </c>
      <c r="BS403">
        <v>68</v>
      </c>
      <c r="BT403">
        <v>0</v>
      </c>
      <c r="BU403">
        <v>0</v>
      </c>
      <c r="BV403">
        <v>0</v>
      </c>
      <c r="BW403">
        <v>0</v>
      </c>
      <c r="BX403" t="s">
        <v>83</v>
      </c>
      <c r="BY403" t="s">
        <v>83</v>
      </c>
      <c r="BZ403" t="s">
        <v>83</v>
      </c>
      <c r="CA403">
        <v>0</v>
      </c>
      <c r="CB403">
        <v>2</v>
      </c>
      <c r="CC403">
        <v>2010</v>
      </c>
      <c r="CD403" t="s">
        <v>110</v>
      </c>
      <c r="CE403" t="s">
        <v>111</v>
      </c>
      <c r="CF403" s="8">
        <v>205000</v>
      </c>
      <c r="CG403" s="8">
        <f>RawData[[#This Row],[SalePrice]]/RawData[[#This Row],[TotalSF Rounded]]</f>
        <v>64.0625</v>
      </c>
      <c r="CH403" s="8">
        <f>ROUND(RawData[[#This Row],[$/sqft]],-1)</f>
        <v>60</v>
      </c>
    </row>
    <row r="404" spans="1:86" x14ac:dyDescent="0.2">
      <c r="A404">
        <v>245</v>
      </c>
      <c r="B404">
        <v>60</v>
      </c>
      <c r="C404" t="s">
        <v>81</v>
      </c>
      <c r="D404" t="s">
        <v>83</v>
      </c>
      <c r="E404">
        <v>8880</v>
      </c>
      <c r="F404" s="19">
        <f>ROUND((RawData[[#This Row],[LotArea]]/43560), 2)</f>
        <v>0.2</v>
      </c>
      <c r="G404" t="s">
        <v>82</v>
      </c>
      <c r="H404" t="s">
        <v>83</v>
      </c>
      <c r="I404" t="s">
        <v>120</v>
      </c>
      <c r="J404" t="s">
        <v>85</v>
      </c>
      <c r="K404" t="s">
        <v>86</v>
      </c>
      <c r="L404" t="s">
        <v>87</v>
      </c>
      <c r="M404" t="s">
        <v>88</v>
      </c>
      <c r="N404" t="s">
        <v>170</v>
      </c>
      <c r="O404" t="s">
        <v>90</v>
      </c>
      <c r="P404" t="s">
        <v>90</v>
      </c>
      <c r="Q404" t="s">
        <v>91</v>
      </c>
      <c r="R404" t="s">
        <v>92</v>
      </c>
      <c r="S404">
        <v>7</v>
      </c>
      <c r="T404">
        <v>5</v>
      </c>
      <c r="U404">
        <v>1994</v>
      </c>
      <c r="V40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04">
        <v>2002</v>
      </c>
      <c r="X404" t="s">
        <v>93</v>
      </c>
      <c r="Y404" t="s">
        <v>94</v>
      </c>
      <c r="Z404" t="s">
        <v>95</v>
      </c>
      <c r="AA404" t="s">
        <v>95</v>
      </c>
      <c r="AB404" t="s">
        <v>117</v>
      </c>
      <c r="AC404">
        <v>0</v>
      </c>
      <c r="AD404" t="s">
        <v>97</v>
      </c>
      <c r="AE404" t="s">
        <v>98</v>
      </c>
      <c r="AF404" t="s">
        <v>99</v>
      </c>
      <c r="AG404" t="s">
        <v>97</v>
      </c>
      <c r="AH404" t="s">
        <v>98</v>
      </c>
      <c r="AI404" t="s">
        <v>100</v>
      </c>
      <c r="AJ404" t="s">
        <v>101</v>
      </c>
      <c r="AK404">
        <v>695</v>
      </c>
      <c r="AL404" t="s">
        <v>102</v>
      </c>
      <c r="AM404">
        <v>0</v>
      </c>
      <c r="AN404">
        <v>253</v>
      </c>
      <c r="AO404">
        <v>948</v>
      </c>
      <c r="AP404" t="s">
        <v>103</v>
      </c>
      <c r="AQ404" t="s">
        <v>104</v>
      </c>
      <c r="AR404" t="s">
        <v>105</v>
      </c>
      <c r="AS404" t="s">
        <v>106</v>
      </c>
      <c r="AT404">
        <v>1222</v>
      </c>
      <c r="AU404">
        <v>888</v>
      </c>
      <c r="AV404">
        <v>0</v>
      </c>
      <c r="AW404">
        <f>ROUND(SUM(RawData[[#This Row],[TotalBsmtSF]],RawData[[#This Row],[1stFlrSF]],RawData[[#This Row],[2ndFlrSF]]),-2)</f>
        <v>3100</v>
      </c>
      <c r="AX404">
        <v>2110</v>
      </c>
      <c r="AY404">
        <v>1</v>
      </c>
      <c r="AZ404">
        <v>0</v>
      </c>
      <c r="BA404">
        <v>2</v>
      </c>
      <c r="BB404">
        <v>1</v>
      </c>
      <c r="BC404">
        <v>3</v>
      </c>
      <c r="BD404">
        <v>1</v>
      </c>
      <c r="BE404" t="s">
        <v>97</v>
      </c>
      <c r="BF404">
        <v>8</v>
      </c>
      <c r="BG404" t="s">
        <v>107</v>
      </c>
      <c r="BH404">
        <v>2</v>
      </c>
      <c r="BI404" t="s">
        <v>147</v>
      </c>
      <c r="BJ404" t="s">
        <v>108</v>
      </c>
      <c r="BK404">
        <v>1994</v>
      </c>
      <c r="BL404" t="s">
        <v>109</v>
      </c>
      <c r="BM404">
        <v>2</v>
      </c>
      <c r="BN404">
        <v>463</v>
      </c>
      <c r="BO404" t="s">
        <v>98</v>
      </c>
      <c r="BP404" t="s">
        <v>98</v>
      </c>
      <c r="BQ404" t="s">
        <v>105</v>
      </c>
      <c r="BR404">
        <v>0</v>
      </c>
      <c r="BS404">
        <v>130</v>
      </c>
      <c r="BT404">
        <v>0</v>
      </c>
      <c r="BU404">
        <v>0</v>
      </c>
      <c r="BV404">
        <v>0</v>
      </c>
      <c r="BW404">
        <v>0</v>
      </c>
      <c r="BX404" t="s">
        <v>83</v>
      </c>
      <c r="BY404" t="s">
        <v>83</v>
      </c>
      <c r="BZ404" t="s">
        <v>83</v>
      </c>
      <c r="CA404">
        <v>0</v>
      </c>
      <c r="CB404">
        <v>5</v>
      </c>
      <c r="CC404">
        <v>2010</v>
      </c>
      <c r="CD404" t="s">
        <v>110</v>
      </c>
      <c r="CE404" t="s">
        <v>111</v>
      </c>
      <c r="CF404" s="8">
        <v>205000</v>
      </c>
      <c r="CG404" s="8">
        <f>RawData[[#This Row],[SalePrice]]/RawData[[#This Row],[TotalSF Rounded]]</f>
        <v>66.129032258064512</v>
      </c>
      <c r="CH404" s="8">
        <f>ROUND(RawData[[#This Row],[$/sqft]],-1)</f>
        <v>70</v>
      </c>
    </row>
    <row r="405" spans="1:86" x14ac:dyDescent="0.2">
      <c r="A405">
        <v>303</v>
      </c>
      <c r="B405">
        <v>20</v>
      </c>
      <c r="C405" t="s">
        <v>81</v>
      </c>
      <c r="D405">
        <v>118</v>
      </c>
      <c r="E405">
        <v>13704</v>
      </c>
      <c r="F405" s="19">
        <f>ROUND((RawData[[#This Row],[LotArea]]/43560), 2)</f>
        <v>0.31</v>
      </c>
      <c r="G405" t="s">
        <v>82</v>
      </c>
      <c r="H405" t="s">
        <v>83</v>
      </c>
      <c r="I405" t="s">
        <v>120</v>
      </c>
      <c r="J405" t="s">
        <v>85</v>
      </c>
      <c r="K405" t="s">
        <v>86</v>
      </c>
      <c r="L405" t="s">
        <v>122</v>
      </c>
      <c r="M405" t="s">
        <v>88</v>
      </c>
      <c r="N405" t="s">
        <v>89</v>
      </c>
      <c r="O405" t="s">
        <v>90</v>
      </c>
      <c r="P405" t="s">
        <v>90</v>
      </c>
      <c r="Q405" t="s">
        <v>91</v>
      </c>
      <c r="R405" t="s">
        <v>115</v>
      </c>
      <c r="S405">
        <v>7</v>
      </c>
      <c r="T405">
        <v>5</v>
      </c>
      <c r="U405">
        <v>2001</v>
      </c>
      <c r="V40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05">
        <v>2002</v>
      </c>
      <c r="X405" t="s">
        <v>93</v>
      </c>
      <c r="Y405" t="s">
        <v>94</v>
      </c>
      <c r="Z405" t="s">
        <v>95</v>
      </c>
      <c r="AA405" t="s">
        <v>95</v>
      </c>
      <c r="AB405" t="s">
        <v>96</v>
      </c>
      <c r="AC405">
        <v>150</v>
      </c>
      <c r="AD405" t="s">
        <v>97</v>
      </c>
      <c r="AE405" t="s">
        <v>98</v>
      </c>
      <c r="AF405" t="s">
        <v>99</v>
      </c>
      <c r="AG405" t="s">
        <v>97</v>
      </c>
      <c r="AH405" t="s">
        <v>98</v>
      </c>
      <c r="AI405" t="s">
        <v>100</v>
      </c>
      <c r="AJ405" t="s">
        <v>102</v>
      </c>
      <c r="AK405">
        <v>0</v>
      </c>
      <c r="AL405" t="s">
        <v>102</v>
      </c>
      <c r="AM405">
        <v>0</v>
      </c>
      <c r="AN405">
        <v>1541</v>
      </c>
      <c r="AO405">
        <v>1541</v>
      </c>
      <c r="AP405" t="s">
        <v>103</v>
      </c>
      <c r="AQ405" t="s">
        <v>104</v>
      </c>
      <c r="AR405" t="s">
        <v>105</v>
      </c>
      <c r="AS405" t="s">
        <v>106</v>
      </c>
      <c r="AT405">
        <v>1541</v>
      </c>
      <c r="AU405">
        <v>0</v>
      </c>
      <c r="AV405">
        <v>0</v>
      </c>
      <c r="AW405">
        <f>ROUND(SUM(RawData[[#This Row],[TotalBsmtSF]],RawData[[#This Row],[1stFlrSF]],RawData[[#This Row],[2ndFlrSF]]),-2)</f>
        <v>3100</v>
      </c>
      <c r="AX405">
        <v>1541</v>
      </c>
      <c r="AY405">
        <v>0</v>
      </c>
      <c r="AZ405">
        <v>0</v>
      </c>
      <c r="BA405">
        <v>2</v>
      </c>
      <c r="BB405">
        <v>0</v>
      </c>
      <c r="BC405">
        <v>3</v>
      </c>
      <c r="BD405">
        <v>1</v>
      </c>
      <c r="BE405" t="s">
        <v>97</v>
      </c>
      <c r="BF405">
        <v>6</v>
      </c>
      <c r="BG405" t="s">
        <v>107</v>
      </c>
      <c r="BH405">
        <v>1</v>
      </c>
      <c r="BI405" t="s">
        <v>98</v>
      </c>
      <c r="BJ405" t="s">
        <v>108</v>
      </c>
      <c r="BK405">
        <v>2001</v>
      </c>
      <c r="BL405" t="s">
        <v>109</v>
      </c>
      <c r="BM405">
        <v>3</v>
      </c>
      <c r="BN405">
        <v>843</v>
      </c>
      <c r="BO405" t="s">
        <v>98</v>
      </c>
      <c r="BP405" t="s">
        <v>98</v>
      </c>
      <c r="BQ405" t="s">
        <v>105</v>
      </c>
      <c r="BR405">
        <v>468</v>
      </c>
      <c r="BS405">
        <v>81</v>
      </c>
      <c r="BT405">
        <v>0</v>
      </c>
      <c r="BU405">
        <v>0</v>
      </c>
      <c r="BV405">
        <v>0</v>
      </c>
      <c r="BW405">
        <v>0</v>
      </c>
      <c r="BX405" t="s">
        <v>83</v>
      </c>
      <c r="BY405" t="s">
        <v>83</v>
      </c>
      <c r="BZ405" t="s">
        <v>83</v>
      </c>
      <c r="CA405">
        <v>0</v>
      </c>
      <c r="CB405">
        <v>1</v>
      </c>
      <c r="CC405">
        <v>2006</v>
      </c>
      <c r="CD405" t="s">
        <v>110</v>
      </c>
      <c r="CE405" t="s">
        <v>111</v>
      </c>
      <c r="CF405" s="8">
        <v>205000</v>
      </c>
      <c r="CG405" s="8">
        <f>RawData[[#This Row],[SalePrice]]/RawData[[#This Row],[TotalSF Rounded]]</f>
        <v>66.129032258064512</v>
      </c>
      <c r="CH405" s="8">
        <f>ROUND(RawData[[#This Row],[$/sqft]],-1)</f>
        <v>70</v>
      </c>
    </row>
    <row r="406" spans="1:86" x14ac:dyDescent="0.2">
      <c r="A406">
        <v>221</v>
      </c>
      <c r="B406">
        <v>20</v>
      </c>
      <c r="C406" t="s">
        <v>81</v>
      </c>
      <c r="D406">
        <v>73</v>
      </c>
      <c r="E406">
        <v>8990</v>
      </c>
      <c r="F406" s="19">
        <f>ROUND((RawData[[#This Row],[LotArea]]/43560), 2)</f>
        <v>0.21</v>
      </c>
      <c r="G406" t="s">
        <v>82</v>
      </c>
      <c r="H406" t="s">
        <v>83</v>
      </c>
      <c r="I406" t="s">
        <v>120</v>
      </c>
      <c r="J406" t="s">
        <v>85</v>
      </c>
      <c r="K406" t="s">
        <v>86</v>
      </c>
      <c r="L406" t="s">
        <v>87</v>
      </c>
      <c r="M406" t="s">
        <v>88</v>
      </c>
      <c r="N406" t="s">
        <v>89</v>
      </c>
      <c r="O406" t="s">
        <v>90</v>
      </c>
      <c r="P406" t="s">
        <v>90</v>
      </c>
      <c r="Q406" t="s">
        <v>91</v>
      </c>
      <c r="R406" t="s">
        <v>115</v>
      </c>
      <c r="S406">
        <v>7</v>
      </c>
      <c r="T406">
        <v>5</v>
      </c>
      <c r="U406">
        <v>2006</v>
      </c>
      <c r="V40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06">
        <v>2006</v>
      </c>
      <c r="X406" t="s">
        <v>93</v>
      </c>
      <c r="Y406" t="s">
        <v>94</v>
      </c>
      <c r="Z406" t="s">
        <v>95</v>
      </c>
      <c r="AA406" t="s">
        <v>95</v>
      </c>
      <c r="AB406" t="s">
        <v>117</v>
      </c>
      <c r="AC406">
        <v>0</v>
      </c>
      <c r="AD406" t="s">
        <v>97</v>
      </c>
      <c r="AE406" t="s">
        <v>98</v>
      </c>
      <c r="AF406" t="s">
        <v>99</v>
      </c>
      <c r="AG406" t="s">
        <v>97</v>
      </c>
      <c r="AH406" t="s">
        <v>98</v>
      </c>
      <c r="AI406" t="s">
        <v>121</v>
      </c>
      <c r="AJ406" t="s">
        <v>102</v>
      </c>
      <c r="AK406">
        <v>0</v>
      </c>
      <c r="AL406" t="s">
        <v>102</v>
      </c>
      <c r="AM406">
        <v>0</v>
      </c>
      <c r="AN406">
        <v>1498</v>
      </c>
      <c r="AO406">
        <v>1498</v>
      </c>
      <c r="AP406" t="s">
        <v>103</v>
      </c>
      <c r="AQ406" t="s">
        <v>104</v>
      </c>
      <c r="AR406" t="s">
        <v>105</v>
      </c>
      <c r="AS406" t="s">
        <v>106</v>
      </c>
      <c r="AT406">
        <v>1498</v>
      </c>
      <c r="AU406">
        <v>0</v>
      </c>
      <c r="AV406">
        <v>0</v>
      </c>
      <c r="AW406">
        <f>ROUND(SUM(RawData[[#This Row],[TotalBsmtSF]],RawData[[#This Row],[1stFlrSF]],RawData[[#This Row],[2ndFlrSF]]),-2)</f>
        <v>3000</v>
      </c>
      <c r="AX406">
        <v>1498</v>
      </c>
      <c r="AY406">
        <v>0</v>
      </c>
      <c r="AZ406">
        <v>0</v>
      </c>
      <c r="BA406">
        <v>2</v>
      </c>
      <c r="BB406">
        <v>0</v>
      </c>
      <c r="BC406">
        <v>2</v>
      </c>
      <c r="BD406">
        <v>1</v>
      </c>
      <c r="BE406" t="s">
        <v>97</v>
      </c>
      <c r="BF406">
        <v>5</v>
      </c>
      <c r="BG406" t="s">
        <v>107</v>
      </c>
      <c r="BH406">
        <v>0</v>
      </c>
      <c r="BI406" t="s">
        <v>83</v>
      </c>
      <c r="BJ406" t="s">
        <v>108</v>
      </c>
      <c r="BK406">
        <v>2006</v>
      </c>
      <c r="BL406" t="s">
        <v>109</v>
      </c>
      <c r="BM406">
        <v>2</v>
      </c>
      <c r="BN406">
        <v>675</v>
      </c>
      <c r="BO406" t="s">
        <v>98</v>
      </c>
      <c r="BP406" t="s">
        <v>98</v>
      </c>
      <c r="BQ406" t="s">
        <v>105</v>
      </c>
      <c r="BR406">
        <v>351</v>
      </c>
      <c r="BS406">
        <v>33</v>
      </c>
      <c r="BT406">
        <v>0</v>
      </c>
      <c r="BU406">
        <v>0</v>
      </c>
      <c r="BV406">
        <v>0</v>
      </c>
      <c r="BW406">
        <v>0</v>
      </c>
      <c r="BX406" t="s">
        <v>83</v>
      </c>
      <c r="BY406" t="s">
        <v>83</v>
      </c>
      <c r="BZ406" t="s">
        <v>83</v>
      </c>
      <c r="CA406">
        <v>0</v>
      </c>
      <c r="CB406">
        <v>4</v>
      </c>
      <c r="CC406">
        <v>2006</v>
      </c>
      <c r="CD406" t="s">
        <v>158</v>
      </c>
      <c r="CE406" t="s">
        <v>159</v>
      </c>
      <c r="CF406" s="8">
        <v>204900</v>
      </c>
      <c r="CG406" s="8">
        <f>RawData[[#This Row],[SalePrice]]/RawData[[#This Row],[TotalSF Rounded]]</f>
        <v>68.3</v>
      </c>
      <c r="CH406" s="8">
        <f>ROUND(RawData[[#This Row],[$/sqft]],-1)</f>
        <v>70</v>
      </c>
    </row>
    <row r="407" spans="1:86" x14ac:dyDescent="0.2">
      <c r="A407">
        <v>95</v>
      </c>
      <c r="B407">
        <v>60</v>
      </c>
      <c r="C407" t="s">
        <v>81</v>
      </c>
      <c r="D407">
        <v>69</v>
      </c>
      <c r="E407">
        <v>9337</v>
      </c>
      <c r="F407" s="19">
        <f>ROUND((RawData[[#This Row],[LotArea]]/43560), 2)</f>
        <v>0.21</v>
      </c>
      <c r="G407" t="s">
        <v>82</v>
      </c>
      <c r="H407" t="s">
        <v>83</v>
      </c>
      <c r="I407" t="s">
        <v>120</v>
      </c>
      <c r="J407" t="s">
        <v>85</v>
      </c>
      <c r="K407" t="s">
        <v>86</v>
      </c>
      <c r="L407" t="s">
        <v>87</v>
      </c>
      <c r="M407" t="s">
        <v>88</v>
      </c>
      <c r="N407" t="s">
        <v>89</v>
      </c>
      <c r="O407" t="s">
        <v>90</v>
      </c>
      <c r="P407" t="s">
        <v>90</v>
      </c>
      <c r="Q407" t="s">
        <v>91</v>
      </c>
      <c r="R407" t="s">
        <v>92</v>
      </c>
      <c r="S407">
        <v>6</v>
      </c>
      <c r="T407">
        <v>5</v>
      </c>
      <c r="U407">
        <v>1997</v>
      </c>
      <c r="V40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07">
        <v>1997</v>
      </c>
      <c r="X407" t="s">
        <v>93</v>
      </c>
      <c r="Y407" t="s">
        <v>94</v>
      </c>
      <c r="Z407" t="s">
        <v>95</v>
      </c>
      <c r="AA407" t="s">
        <v>95</v>
      </c>
      <c r="AB407" t="s">
        <v>117</v>
      </c>
      <c r="AC407">
        <v>0</v>
      </c>
      <c r="AD407" t="s">
        <v>98</v>
      </c>
      <c r="AE407" t="s">
        <v>97</v>
      </c>
      <c r="AF407" t="s">
        <v>99</v>
      </c>
      <c r="AG407" t="s">
        <v>97</v>
      </c>
      <c r="AH407" t="s">
        <v>98</v>
      </c>
      <c r="AI407" t="s">
        <v>100</v>
      </c>
      <c r="AJ407" t="s">
        <v>101</v>
      </c>
      <c r="AK407">
        <v>648</v>
      </c>
      <c r="AL407" t="s">
        <v>102</v>
      </c>
      <c r="AM407">
        <v>0</v>
      </c>
      <c r="AN407">
        <v>176</v>
      </c>
      <c r="AO407">
        <v>824</v>
      </c>
      <c r="AP407" t="s">
        <v>103</v>
      </c>
      <c r="AQ407" t="s">
        <v>104</v>
      </c>
      <c r="AR407" t="s">
        <v>105</v>
      </c>
      <c r="AS407" t="s">
        <v>106</v>
      </c>
      <c r="AT407">
        <v>905</v>
      </c>
      <c r="AU407">
        <v>881</v>
      </c>
      <c r="AV407">
        <v>0</v>
      </c>
      <c r="AW407">
        <f>ROUND(SUM(RawData[[#This Row],[TotalBsmtSF]],RawData[[#This Row],[1stFlrSF]],RawData[[#This Row],[2ndFlrSF]]),-2)</f>
        <v>2600</v>
      </c>
      <c r="AX407">
        <v>1786</v>
      </c>
      <c r="AY407">
        <v>1</v>
      </c>
      <c r="AZ407">
        <v>0</v>
      </c>
      <c r="BA407">
        <v>2</v>
      </c>
      <c r="BB407">
        <v>1</v>
      </c>
      <c r="BC407">
        <v>3</v>
      </c>
      <c r="BD407">
        <v>1</v>
      </c>
      <c r="BE407" t="s">
        <v>97</v>
      </c>
      <c r="BF407">
        <v>7</v>
      </c>
      <c r="BG407" t="s">
        <v>107</v>
      </c>
      <c r="BH407">
        <v>0</v>
      </c>
      <c r="BI407" t="s">
        <v>83</v>
      </c>
      <c r="BJ407" t="s">
        <v>108</v>
      </c>
      <c r="BK407">
        <v>1997</v>
      </c>
      <c r="BL407" t="s">
        <v>109</v>
      </c>
      <c r="BM407">
        <v>2</v>
      </c>
      <c r="BN407">
        <v>684</v>
      </c>
      <c r="BO407" t="s">
        <v>98</v>
      </c>
      <c r="BP407" t="s">
        <v>98</v>
      </c>
      <c r="BQ407" t="s">
        <v>105</v>
      </c>
      <c r="BR407">
        <v>0</v>
      </c>
      <c r="BS407">
        <v>162</v>
      </c>
      <c r="BT407">
        <v>0</v>
      </c>
      <c r="BU407">
        <v>0</v>
      </c>
      <c r="BV407">
        <v>0</v>
      </c>
      <c r="BW407">
        <v>0</v>
      </c>
      <c r="BX407" t="s">
        <v>83</v>
      </c>
      <c r="BY407" t="s">
        <v>83</v>
      </c>
      <c r="BZ407" t="s">
        <v>83</v>
      </c>
      <c r="CA407">
        <v>0</v>
      </c>
      <c r="CB407">
        <v>5</v>
      </c>
      <c r="CC407">
        <v>2007</v>
      </c>
      <c r="CD407" t="s">
        <v>110</v>
      </c>
      <c r="CE407" t="s">
        <v>111</v>
      </c>
      <c r="CF407" s="8">
        <v>204750</v>
      </c>
      <c r="CG407" s="8">
        <f>RawData[[#This Row],[SalePrice]]/RawData[[#This Row],[TotalSF Rounded]]</f>
        <v>78.75</v>
      </c>
      <c r="CH407" s="8">
        <f>ROUND(RawData[[#This Row],[$/sqft]],-1)</f>
        <v>80</v>
      </c>
    </row>
    <row r="408" spans="1:86" x14ac:dyDescent="0.2">
      <c r="A408">
        <v>453</v>
      </c>
      <c r="B408">
        <v>60</v>
      </c>
      <c r="C408" t="s">
        <v>81</v>
      </c>
      <c r="D408" t="s">
        <v>83</v>
      </c>
      <c r="E408">
        <v>9303</v>
      </c>
      <c r="F408" s="19">
        <f>ROUND((RawData[[#This Row],[LotArea]]/43560), 2)</f>
        <v>0.21</v>
      </c>
      <c r="G408" t="s">
        <v>82</v>
      </c>
      <c r="H408" t="s">
        <v>83</v>
      </c>
      <c r="I408" t="s">
        <v>120</v>
      </c>
      <c r="J408" t="s">
        <v>85</v>
      </c>
      <c r="K408" t="s">
        <v>86</v>
      </c>
      <c r="L408" t="s">
        <v>122</v>
      </c>
      <c r="M408" t="s">
        <v>88</v>
      </c>
      <c r="N408" t="s">
        <v>189</v>
      </c>
      <c r="O408" t="s">
        <v>90</v>
      </c>
      <c r="P408" t="s">
        <v>90</v>
      </c>
      <c r="Q408" t="s">
        <v>91</v>
      </c>
      <c r="R408" t="s">
        <v>92</v>
      </c>
      <c r="S408">
        <v>6</v>
      </c>
      <c r="T408">
        <v>5</v>
      </c>
      <c r="U408">
        <v>1996</v>
      </c>
      <c r="V40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08">
        <v>1997</v>
      </c>
      <c r="X408" t="s">
        <v>152</v>
      </c>
      <c r="Y408" t="s">
        <v>94</v>
      </c>
      <c r="Z408" t="s">
        <v>95</v>
      </c>
      <c r="AA408" t="s">
        <v>95</v>
      </c>
      <c r="AB408" t="s">
        <v>96</v>
      </c>
      <c r="AC408">
        <v>42</v>
      </c>
      <c r="AD408" t="s">
        <v>97</v>
      </c>
      <c r="AE408" t="s">
        <v>98</v>
      </c>
      <c r="AF408" t="s">
        <v>99</v>
      </c>
      <c r="AG408" t="s">
        <v>104</v>
      </c>
      <c r="AH408" t="s">
        <v>98</v>
      </c>
      <c r="AI408" t="s">
        <v>100</v>
      </c>
      <c r="AJ408" t="s">
        <v>119</v>
      </c>
      <c r="AK408">
        <v>742</v>
      </c>
      <c r="AL408" t="s">
        <v>102</v>
      </c>
      <c r="AM408">
        <v>0</v>
      </c>
      <c r="AN408">
        <v>130</v>
      </c>
      <c r="AO408">
        <v>872</v>
      </c>
      <c r="AP408" t="s">
        <v>103</v>
      </c>
      <c r="AQ408" t="s">
        <v>104</v>
      </c>
      <c r="AR408" t="s">
        <v>105</v>
      </c>
      <c r="AS408" t="s">
        <v>106</v>
      </c>
      <c r="AT408">
        <v>888</v>
      </c>
      <c r="AU408">
        <v>868</v>
      </c>
      <c r="AV408">
        <v>0</v>
      </c>
      <c r="AW408">
        <f>ROUND(SUM(RawData[[#This Row],[TotalBsmtSF]],RawData[[#This Row],[1stFlrSF]],RawData[[#This Row],[2ndFlrSF]]),-2)</f>
        <v>2600</v>
      </c>
      <c r="AX408">
        <v>1756</v>
      </c>
      <c r="AY408">
        <v>1</v>
      </c>
      <c r="AZ408">
        <v>0</v>
      </c>
      <c r="BA408">
        <v>2</v>
      </c>
      <c r="BB408">
        <v>1</v>
      </c>
      <c r="BC408">
        <v>3</v>
      </c>
      <c r="BD408">
        <v>1</v>
      </c>
      <c r="BE408" t="s">
        <v>98</v>
      </c>
      <c r="BF408">
        <v>7</v>
      </c>
      <c r="BG408" t="s">
        <v>107</v>
      </c>
      <c r="BH408">
        <v>0</v>
      </c>
      <c r="BI408" t="s">
        <v>83</v>
      </c>
      <c r="BJ408" t="s">
        <v>108</v>
      </c>
      <c r="BK408">
        <v>1996</v>
      </c>
      <c r="BL408" t="s">
        <v>157</v>
      </c>
      <c r="BM408">
        <v>2</v>
      </c>
      <c r="BN408">
        <v>422</v>
      </c>
      <c r="BO408" t="s">
        <v>98</v>
      </c>
      <c r="BP408" t="s">
        <v>98</v>
      </c>
      <c r="BQ408" t="s">
        <v>105</v>
      </c>
      <c r="BR408">
        <v>144</v>
      </c>
      <c r="BS408">
        <v>122</v>
      </c>
      <c r="BT408">
        <v>0</v>
      </c>
      <c r="BU408">
        <v>0</v>
      </c>
      <c r="BV408">
        <v>0</v>
      </c>
      <c r="BW408">
        <v>0</v>
      </c>
      <c r="BX408" t="s">
        <v>83</v>
      </c>
      <c r="BY408" t="s">
        <v>83</v>
      </c>
      <c r="BZ408" t="s">
        <v>83</v>
      </c>
      <c r="CA408">
        <v>0</v>
      </c>
      <c r="CB408">
        <v>7</v>
      </c>
      <c r="CC408">
        <v>2007</v>
      </c>
      <c r="CD408" t="s">
        <v>110</v>
      </c>
      <c r="CE408" t="s">
        <v>111</v>
      </c>
      <c r="CF408" s="8">
        <v>204000</v>
      </c>
      <c r="CG408" s="8">
        <f>RawData[[#This Row],[SalePrice]]/RawData[[#This Row],[TotalSF Rounded]]</f>
        <v>78.461538461538467</v>
      </c>
      <c r="CH408" s="8">
        <f>ROUND(RawData[[#This Row],[$/sqft]],-1)</f>
        <v>80</v>
      </c>
    </row>
    <row r="409" spans="1:86" x14ac:dyDescent="0.2">
      <c r="A409">
        <v>144</v>
      </c>
      <c r="B409">
        <v>20</v>
      </c>
      <c r="C409" t="s">
        <v>81</v>
      </c>
      <c r="D409">
        <v>78</v>
      </c>
      <c r="E409">
        <v>10335</v>
      </c>
      <c r="F409" s="19">
        <f>ROUND((RawData[[#This Row],[LotArea]]/43560), 2)</f>
        <v>0.24</v>
      </c>
      <c r="G409" t="s">
        <v>82</v>
      </c>
      <c r="H409" t="s">
        <v>83</v>
      </c>
      <c r="I409" t="s">
        <v>120</v>
      </c>
      <c r="J409" t="s">
        <v>85</v>
      </c>
      <c r="K409" t="s">
        <v>86</v>
      </c>
      <c r="L409" t="s">
        <v>87</v>
      </c>
      <c r="M409" t="s">
        <v>88</v>
      </c>
      <c r="N409" t="s">
        <v>89</v>
      </c>
      <c r="O409" t="s">
        <v>90</v>
      </c>
      <c r="P409" t="s">
        <v>90</v>
      </c>
      <c r="Q409" t="s">
        <v>91</v>
      </c>
      <c r="R409" t="s">
        <v>115</v>
      </c>
      <c r="S409">
        <v>7</v>
      </c>
      <c r="T409">
        <v>5</v>
      </c>
      <c r="U409">
        <v>1999</v>
      </c>
      <c r="V40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09">
        <v>1999</v>
      </c>
      <c r="X409" t="s">
        <v>93</v>
      </c>
      <c r="Y409" t="s">
        <v>94</v>
      </c>
      <c r="Z409" t="s">
        <v>95</v>
      </c>
      <c r="AA409" t="s">
        <v>95</v>
      </c>
      <c r="AB409" t="s">
        <v>96</v>
      </c>
      <c r="AC409">
        <v>183</v>
      </c>
      <c r="AD409" t="s">
        <v>97</v>
      </c>
      <c r="AE409" t="s">
        <v>98</v>
      </c>
      <c r="AF409" t="s">
        <v>99</v>
      </c>
      <c r="AG409" t="s">
        <v>97</v>
      </c>
      <c r="AH409" t="s">
        <v>98</v>
      </c>
      <c r="AI409" t="s">
        <v>97</v>
      </c>
      <c r="AJ409" t="s">
        <v>101</v>
      </c>
      <c r="AK409">
        <v>679</v>
      </c>
      <c r="AL409" t="s">
        <v>102</v>
      </c>
      <c r="AM409">
        <v>0</v>
      </c>
      <c r="AN409">
        <v>811</v>
      </c>
      <c r="AO409">
        <v>1490</v>
      </c>
      <c r="AP409" t="s">
        <v>103</v>
      </c>
      <c r="AQ409" t="s">
        <v>104</v>
      </c>
      <c r="AR409" t="s">
        <v>105</v>
      </c>
      <c r="AS409" t="s">
        <v>106</v>
      </c>
      <c r="AT409">
        <v>1501</v>
      </c>
      <c r="AU409">
        <v>0</v>
      </c>
      <c r="AV409">
        <v>0</v>
      </c>
      <c r="AW409">
        <f>ROUND(SUM(RawData[[#This Row],[TotalBsmtSF]],RawData[[#This Row],[1stFlrSF]],RawData[[#This Row],[2ndFlrSF]]),-2)</f>
        <v>3000</v>
      </c>
      <c r="AX409">
        <v>1501</v>
      </c>
      <c r="AY409">
        <v>1</v>
      </c>
      <c r="AZ409">
        <v>0</v>
      </c>
      <c r="BA409">
        <v>2</v>
      </c>
      <c r="BB409">
        <v>0</v>
      </c>
      <c r="BC409">
        <v>3</v>
      </c>
      <c r="BD409">
        <v>1</v>
      </c>
      <c r="BE409" t="s">
        <v>97</v>
      </c>
      <c r="BF409">
        <v>6</v>
      </c>
      <c r="BG409" t="s">
        <v>107</v>
      </c>
      <c r="BH409">
        <v>0</v>
      </c>
      <c r="BI409" t="s">
        <v>83</v>
      </c>
      <c r="BJ409" t="s">
        <v>108</v>
      </c>
      <c r="BK409">
        <v>1999</v>
      </c>
      <c r="BL409" t="s">
        <v>109</v>
      </c>
      <c r="BM409">
        <v>2</v>
      </c>
      <c r="BN409">
        <v>577</v>
      </c>
      <c r="BO409" t="s">
        <v>98</v>
      </c>
      <c r="BP409" t="s">
        <v>98</v>
      </c>
      <c r="BQ409" t="s">
        <v>105</v>
      </c>
      <c r="BR409">
        <v>144</v>
      </c>
      <c r="BS409">
        <v>29</v>
      </c>
      <c r="BT409">
        <v>0</v>
      </c>
      <c r="BU409">
        <v>0</v>
      </c>
      <c r="BV409">
        <v>0</v>
      </c>
      <c r="BW409">
        <v>0</v>
      </c>
      <c r="BX409" t="s">
        <v>83</v>
      </c>
      <c r="BY409" t="s">
        <v>83</v>
      </c>
      <c r="BZ409" t="s">
        <v>83</v>
      </c>
      <c r="CA409">
        <v>0</v>
      </c>
      <c r="CB409">
        <v>6</v>
      </c>
      <c r="CC409">
        <v>2009</v>
      </c>
      <c r="CD409" t="s">
        <v>110</v>
      </c>
      <c r="CE409" t="s">
        <v>111</v>
      </c>
      <c r="CF409" s="8">
        <v>204000</v>
      </c>
      <c r="CG409" s="8">
        <f>RawData[[#This Row],[SalePrice]]/RawData[[#This Row],[TotalSF Rounded]]</f>
        <v>68</v>
      </c>
      <c r="CH409" s="8">
        <f>ROUND(RawData[[#This Row],[$/sqft]],-1)</f>
        <v>70</v>
      </c>
    </row>
    <row r="410" spans="1:86" x14ac:dyDescent="0.2">
      <c r="A410">
        <v>1017</v>
      </c>
      <c r="B410">
        <v>20</v>
      </c>
      <c r="C410" t="s">
        <v>81</v>
      </c>
      <c r="D410">
        <v>73</v>
      </c>
      <c r="E410">
        <v>11883</v>
      </c>
      <c r="F410" s="19">
        <f>ROUND((RawData[[#This Row],[LotArea]]/43560), 2)</f>
        <v>0.27</v>
      </c>
      <c r="G410" t="s">
        <v>82</v>
      </c>
      <c r="H410" t="s">
        <v>83</v>
      </c>
      <c r="I410" t="s">
        <v>84</v>
      </c>
      <c r="J410" t="s">
        <v>85</v>
      </c>
      <c r="K410" t="s">
        <v>86</v>
      </c>
      <c r="L410" t="s">
        <v>87</v>
      </c>
      <c r="M410" t="s">
        <v>88</v>
      </c>
      <c r="N410" t="s">
        <v>89</v>
      </c>
      <c r="O410" t="s">
        <v>90</v>
      </c>
      <c r="P410" t="s">
        <v>90</v>
      </c>
      <c r="Q410" t="s">
        <v>91</v>
      </c>
      <c r="R410" t="s">
        <v>115</v>
      </c>
      <c r="S410">
        <v>7</v>
      </c>
      <c r="T410">
        <v>5</v>
      </c>
      <c r="U410">
        <v>1996</v>
      </c>
      <c r="V41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10">
        <v>1996</v>
      </c>
      <c r="X410" t="s">
        <v>152</v>
      </c>
      <c r="Y410" t="s">
        <v>94</v>
      </c>
      <c r="Z410" t="s">
        <v>95</v>
      </c>
      <c r="AA410" t="s">
        <v>95</v>
      </c>
      <c r="AB410" t="s">
        <v>96</v>
      </c>
      <c r="AC410">
        <v>196</v>
      </c>
      <c r="AD410" t="s">
        <v>97</v>
      </c>
      <c r="AE410" t="s">
        <v>98</v>
      </c>
      <c r="AF410" t="s">
        <v>99</v>
      </c>
      <c r="AG410" t="s">
        <v>97</v>
      </c>
      <c r="AH410" t="s">
        <v>98</v>
      </c>
      <c r="AI410" t="s">
        <v>97</v>
      </c>
      <c r="AJ410" t="s">
        <v>101</v>
      </c>
      <c r="AK410">
        <v>690</v>
      </c>
      <c r="AL410" t="s">
        <v>102</v>
      </c>
      <c r="AM410">
        <v>0</v>
      </c>
      <c r="AN410">
        <v>814</v>
      </c>
      <c r="AO410">
        <v>1504</v>
      </c>
      <c r="AP410" t="s">
        <v>103</v>
      </c>
      <c r="AQ410" t="s">
        <v>104</v>
      </c>
      <c r="AR410" t="s">
        <v>105</v>
      </c>
      <c r="AS410" t="s">
        <v>106</v>
      </c>
      <c r="AT410">
        <v>1504</v>
      </c>
      <c r="AU410">
        <v>0</v>
      </c>
      <c r="AV410">
        <v>0</v>
      </c>
      <c r="AW410">
        <f>ROUND(SUM(RawData[[#This Row],[TotalBsmtSF]],RawData[[#This Row],[1stFlrSF]],RawData[[#This Row],[2ndFlrSF]]),-2)</f>
        <v>3000</v>
      </c>
      <c r="AX410">
        <v>1504</v>
      </c>
      <c r="AY410">
        <v>1</v>
      </c>
      <c r="AZ410">
        <v>0</v>
      </c>
      <c r="BA410">
        <v>2</v>
      </c>
      <c r="BB410">
        <v>0</v>
      </c>
      <c r="BC410">
        <v>3</v>
      </c>
      <c r="BD410">
        <v>1</v>
      </c>
      <c r="BE410" t="s">
        <v>97</v>
      </c>
      <c r="BF410">
        <v>6</v>
      </c>
      <c r="BG410" t="s">
        <v>107</v>
      </c>
      <c r="BH410">
        <v>1</v>
      </c>
      <c r="BI410" t="s">
        <v>98</v>
      </c>
      <c r="BJ410" t="s">
        <v>108</v>
      </c>
      <c r="BK410">
        <v>1996</v>
      </c>
      <c r="BL410" t="s">
        <v>157</v>
      </c>
      <c r="BM410">
        <v>2</v>
      </c>
      <c r="BN410">
        <v>478</v>
      </c>
      <c r="BO410" t="s">
        <v>98</v>
      </c>
      <c r="BP410" t="s">
        <v>98</v>
      </c>
      <c r="BQ410" t="s">
        <v>105</v>
      </c>
      <c r="BR410">
        <v>115</v>
      </c>
      <c r="BS410">
        <v>66</v>
      </c>
      <c r="BT410">
        <v>0</v>
      </c>
      <c r="BU410">
        <v>0</v>
      </c>
      <c r="BV410">
        <v>0</v>
      </c>
      <c r="BW410">
        <v>0</v>
      </c>
      <c r="BX410" t="s">
        <v>83</v>
      </c>
      <c r="BY410" t="s">
        <v>83</v>
      </c>
      <c r="BZ410" t="s">
        <v>83</v>
      </c>
      <c r="CA410">
        <v>0</v>
      </c>
      <c r="CB410">
        <v>6</v>
      </c>
      <c r="CC410">
        <v>2009</v>
      </c>
      <c r="CD410" t="s">
        <v>110</v>
      </c>
      <c r="CE410" t="s">
        <v>111</v>
      </c>
      <c r="CF410" s="8">
        <v>203000</v>
      </c>
      <c r="CG410" s="8">
        <f>RawData[[#This Row],[SalePrice]]/RawData[[#This Row],[TotalSF Rounded]]</f>
        <v>67.666666666666671</v>
      </c>
      <c r="CH410" s="8">
        <f>ROUND(RawData[[#This Row],[$/sqft]],-1)</f>
        <v>70</v>
      </c>
    </row>
    <row r="411" spans="1:86" x14ac:dyDescent="0.2">
      <c r="A411">
        <v>1312</v>
      </c>
      <c r="B411">
        <v>20</v>
      </c>
      <c r="C411" t="s">
        <v>81</v>
      </c>
      <c r="D411">
        <v>68</v>
      </c>
      <c r="E411">
        <v>8814</v>
      </c>
      <c r="F411" s="19">
        <f>ROUND((RawData[[#This Row],[LotArea]]/43560), 2)</f>
        <v>0.2</v>
      </c>
      <c r="G411" t="s">
        <v>82</v>
      </c>
      <c r="H411" t="s">
        <v>83</v>
      </c>
      <c r="I411" t="s">
        <v>84</v>
      </c>
      <c r="J411" t="s">
        <v>85</v>
      </c>
      <c r="K411" t="s">
        <v>86</v>
      </c>
      <c r="L411" t="s">
        <v>87</v>
      </c>
      <c r="M411" t="s">
        <v>88</v>
      </c>
      <c r="N411" t="s">
        <v>89</v>
      </c>
      <c r="O411" t="s">
        <v>90</v>
      </c>
      <c r="P411" t="s">
        <v>90</v>
      </c>
      <c r="Q411" t="s">
        <v>91</v>
      </c>
      <c r="R411" t="s">
        <v>115</v>
      </c>
      <c r="S411">
        <v>7</v>
      </c>
      <c r="T411">
        <v>5</v>
      </c>
      <c r="U411">
        <v>2005</v>
      </c>
      <c r="V41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11">
        <v>2007</v>
      </c>
      <c r="X411" t="s">
        <v>93</v>
      </c>
      <c r="Y411" t="s">
        <v>94</v>
      </c>
      <c r="Z411" t="s">
        <v>95</v>
      </c>
      <c r="AA411" t="s">
        <v>95</v>
      </c>
      <c r="AB411" t="s">
        <v>96</v>
      </c>
      <c r="AC411">
        <v>80</v>
      </c>
      <c r="AD411" t="s">
        <v>97</v>
      </c>
      <c r="AE411" t="s">
        <v>98</v>
      </c>
      <c r="AF411" t="s">
        <v>99</v>
      </c>
      <c r="AG411" t="s">
        <v>97</v>
      </c>
      <c r="AH411" t="s">
        <v>98</v>
      </c>
      <c r="AI411" t="s">
        <v>100</v>
      </c>
      <c r="AJ411" t="s">
        <v>101</v>
      </c>
      <c r="AK411">
        <v>925</v>
      </c>
      <c r="AL411" t="s">
        <v>102</v>
      </c>
      <c r="AM411">
        <v>0</v>
      </c>
      <c r="AN411">
        <v>349</v>
      </c>
      <c r="AO411">
        <v>1274</v>
      </c>
      <c r="AP411" t="s">
        <v>103</v>
      </c>
      <c r="AQ411" t="s">
        <v>104</v>
      </c>
      <c r="AR411" t="s">
        <v>105</v>
      </c>
      <c r="AS411" t="s">
        <v>106</v>
      </c>
      <c r="AT411">
        <v>1274</v>
      </c>
      <c r="AU411">
        <v>0</v>
      </c>
      <c r="AV411">
        <v>0</v>
      </c>
      <c r="AW411">
        <f>ROUND(SUM(RawData[[#This Row],[TotalBsmtSF]],RawData[[#This Row],[1stFlrSF]],RawData[[#This Row],[2ndFlrSF]]),-2)</f>
        <v>2500</v>
      </c>
      <c r="AX411">
        <v>1274</v>
      </c>
      <c r="AY411">
        <v>1</v>
      </c>
      <c r="AZ411">
        <v>0</v>
      </c>
      <c r="BA411">
        <v>2</v>
      </c>
      <c r="BB411">
        <v>0</v>
      </c>
      <c r="BC411">
        <v>3</v>
      </c>
      <c r="BD411">
        <v>1</v>
      </c>
      <c r="BE411" t="s">
        <v>97</v>
      </c>
      <c r="BF411">
        <v>6</v>
      </c>
      <c r="BG411" t="s">
        <v>107</v>
      </c>
      <c r="BH411">
        <v>0</v>
      </c>
      <c r="BI411" t="s">
        <v>83</v>
      </c>
      <c r="BJ411" t="s">
        <v>108</v>
      </c>
      <c r="BK411">
        <v>2005</v>
      </c>
      <c r="BL411" t="s">
        <v>109</v>
      </c>
      <c r="BM411">
        <v>2</v>
      </c>
      <c r="BN411">
        <v>508</v>
      </c>
      <c r="BO411" t="s">
        <v>98</v>
      </c>
      <c r="BP411" t="s">
        <v>98</v>
      </c>
      <c r="BQ411" t="s">
        <v>105</v>
      </c>
      <c r="BR411">
        <v>264</v>
      </c>
      <c r="BS411">
        <v>98</v>
      </c>
      <c r="BT411">
        <v>0</v>
      </c>
      <c r="BU411">
        <v>0</v>
      </c>
      <c r="BV411">
        <v>0</v>
      </c>
      <c r="BW411">
        <v>0</v>
      </c>
      <c r="BX411" t="s">
        <v>83</v>
      </c>
      <c r="BY411" t="s">
        <v>83</v>
      </c>
      <c r="BZ411" t="s">
        <v>83</v>
      </c>
      <c r="CA411">
        <v>0</v>
      </c>
      <c r="CB411">
        <v>1</v>
      </c>
      <c r="CC411">
        <v>2007</v>
      </c>
      <c r="CD411" t="s">
        <v>158</v>
      </c>
      <c r="CE411" t="s">
        <v>159</v>
      </c>
      <c r="CF411" s="8">
        <v>203000</v>
      </c>
      <c r="CG411" s="8">
        <f>RawData[[#This Row],[SalePrice]]/RawData[[#This Row],[TotalSF Rounded]]</f>
        <v>81.2</v>
      </c>
      <c r="CH411" s="8">
        <f>ROUND(RawData[[#This Row],[$/sqft]],-1)</f>
        <v>80</v>
      </c>
    </row>
    <row r="412" spans="1:86" x14ac:dyDescent="0.2">
      <c r="A412">
        <v>341</v>
      </c>
      <c r="B412">
        <v>60</v>
      </c>
      <c r="C412" t="s">
        <v>81</v>
      </c>
      <c r="D412">
        <v>85</v>
      </c>
      <c r="E412">
        <v>14191</v>
      </c>
      <c r="F412" s="19">
        <f>ROUND((RawData[[#This Row],[LotArea]]/43560), 2)</f>
        <v>0.33</v>
      </c>
      <c r="G412" t="s">
        <v>82</v>
      </c>
      <c r="H412" t="s">
        <v>83</v>
      </c>
      <c r="I412" t="s">
        <v>84</v>
      </c>
      <c r="J412" t="s">
        <v>85</v>
      </c>
      <c r="K412" t="s">
        <v>86</v>
      </c>
      <c r="L412" t="s">
        <v>87</v>
      </c>
      <c r="M412" t="s">
        <v>88</v>
      </c>
      <c r="N412" t="s">
        <v>189</v>
      </c>
      <c r="O412" t="s">
        <v>90</v>
      </c>
      <c r="P412" t="s">
        <v>90</v>
      </c>
      <c r="Q412" t="s">
        <v>91</v>
      </c>
      <c r="R412" t="s">
        <v>92</v>
      </c>
      <c r="S412">
        <v>8</v>
      </c>
      <c r="T412">
        <v>5</v>
      </c>
      <c r="U412">
        <v>2002</v>
      </c>
      <c r="V41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12">
        <v>2002</v>
      </c>
      <c r="X412" t="s">
        <v>93</v>
      </c>
      <c r="Y412" t="s">
        <v>94</v>
      </c>
      <c r="Z412" t="s">
        <v>95</v>
      </c>
      <c r="AA412" t="s">
        <v>95</v>
      </c>
      <c r="AB412" t="s">
        <v>117</v>
      </c>
      <c r="AC412">
        <v>0</v>
      </c>
      <c r="AD412" t="s">
        <v>97</v>
      </c>
      <c r="AE412" t="s">
        <v>98</v>
      </c>
      <c r="AF412" t="s">
        <v>99</v>
      </c>
      <c r="AG412" t="s">
        <v>97</v>
      </c>
      <c r="AH412" t="s">
        <v>98</v>
      </c>
      <c r="AI412" t="s">
        <v>100</v>
      </c>
      <c r="AJ412" t="s">
        <v>102</v>
      </c>
      <c r="AK412">
        <v>0</v>
      </c>
      <c r="AL412" t="s">
        <v>102</v>
      </c>
      <c r="AM412">
        <v>0</v>
      </c>
      <c r="AN412">
        <v>967</v>
      </c>
      <c r="AO412">
        <v>967</v>
      </c>
      <c r="AP412" t="s">
        <v>103</v>
      </c>
      <c r="AQ412" t="s">
        <v>104</v>
      </c>
      <c r="AR412" t="s">
        <v>105</v>
      </c>
      <c r="AS412" t="s">
        <v>106</v>
      </c>
      <c r="AT412">
        <v>993</v>
      </c>
      <c r="AU412">
        <v>915</v>
      </c>
      <c r="AV412">
        <v>0</v>
      </c>
      <c r="AW412">
        <f>ROUND(SUM(RawData[[#This Row],[TotalBsmtSF]],RawData[[#This Row],[1stFlrSF]],RawData[[#This Row],[2ndFlrSF]]),-2)</f>
        <v>2900</v>
      </c>
      <c r="AX412">
        <v>1908</v>
      </c>
      <c r="AY412">
        <v>0</v>
      </c>
      <c r="AZ412">
        <v>0</v>
      </c>
      <c r="BA412">
        <v>2</v>
      </c>
      <c r="BB412">
        <v>1</v>
      </c>
      <c r="BC412">
        <v>4</v>
      </c>
      <c r="BD412">
        <v>1</v>
      </c>
      <c r="BE412" t="s">
        <v>97</v>
      </c>
      <c r="BF412">
        <v>9</v>
      </c>
      <c r="BG412" t="s">
        <v>107</v>
      </c>
      <c r="BH412">
        <v>0</v>
      </c>
      <c r="BI412" t="s">
        <v>83</v>
      </c>
      <c r="BJ412" t="s">
        <v>108</v>
      </c>
      <c r="BK412">
        <v>2002</v>
      </c>
      <c r="BL412" t="s">
        <v>157</v>
      </c>
      <c r="BM412">
        <v>2</v>
      </c>
      <c r="BN412">
        <v>431</v>
      </c>
      <c r="BO412" t="s">
        <v>98</v>
      </c>
      <c r="BP412" t="s">
        <v>98</v>
      </c>
      <c r="BQ412" t="s">
        <v>105</v>
      </c>
      <c r="BR412">
        <v>135</v>
      </c>
      <c r="BS412">
        <v>0</v>
      </c>
      <c r="BT412">
        <v>0</v>
      </c>
      <c r="BU412">
        <v>0</v>
      </c>
      <c r="BV412">
        <v>0</v>
      </c>
      <c r="BW412">
        <v>0</v>
      </c>
      <c r="BX412" t="s">
        <v>83</v>
      </c>
      <c r="BY412" t="s">
        <v>83</v>
      </c>
      <c r="BZ412" t="s">
        <v>83</v>
      </c>
      <c r="CA412">
        <v>0</v>
      </c>
      <c r="CB412">
        <v>4</v>
      </c>
      <c r="CC412">
        <v>2010</v>
      </c>
      <c r="CD412" t="s">
        <v>110</v>
      </c>
      <c r="CE412" t="s">
        <v>111</v>
      </c>
      <c r="CF412" s="8">
        <v>202900</v>
      </c>
      <c r="CG412" s="8">
        <f>RawData[[#This Row],[SalePrice]]/RawData[[#This Row],[TotalSF Rounded]]</f>
        <v>69.965517241379317</v>
      </c>
      <c r="CH412" s="8">
        <f>ROUND(RawData[[#This Row],[$/sqft]],-1)</f>
        <v>70</v>
      </c>
    </row>
    <row r="413" spans="1:86" x14ac:dyDescent="0.2">
      <c r="A413">
        <v>512</v>
      </c>
      <c r="B413">
        <v>120</v>
      </c>
      <c r="C413" t="s">
        <v>81</v>
      </c>
      <c r="D413">
        <v>40</v>
      </c>
      <c r="E413">
        <v>6792</v>
      </c>
      <c r="F413" s="19">
        <f>ROUND((RawData[[#This Row],[LotArea]]/43560), 2)</f>
        <v>0.16</v>
      </c>
      <c r="G413" t="s">
        <v>82</v>
      </c>
      <c r="H413" t="s">
        <v>83</v>
      </c>
      <c r="I413" t="s">
        <v>120</v>
      </c>
      <c r="J413" t="s">
        <v>85</v>
      </c>
      <c r="K413" t="s">
        <v>86</v>
      </c>
      <c r="L413" t="s">
        <v>87</v>
      </c>
      <c r="M413" t="s">
        <v>88</v>
      </c>
      <c r="N413" t="s">
        <v>154</v>
      </c>
      <c r="O413" t="s">
        <v>90</v>
      </c>
      <c r="P413" t="s">
        <v>90</v>
      </c>
      <c r="Q413" t="s">
        <v>179</v>
      </c>
      <c r="R413" t="s">
        <v>115</v>
      </c>
      <c r="S413">
        <v>7</v>
      </c>
      <c r="T413">
        <v>5</v>
      </c>
      <c r="U413">
        <v>2005</v>
      </c>
      <c r="V41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13">
        <v>2006</v>
      </c>
      <c r="X413" t="s">
        <v>93</v>
      </c>
      <c r="Y413" t="s">
        <v>94</v>
      </c>
      <c r="Z413" t="s">
        <v>95</v>
      </c>
      <c r="AA413" t="s">
        <v>95</v>
      </c>
      <c r="AB413" t="s">
        <v>137</v>
      </c>
      <c r="AC413">
        <v>94</v>
      </c>
      <c r="AD413" t="s">
        <v>97</v>
      </c>
      <c r="AE413" t="s">
        <v>98</v>
      </c>
      <c r="AF413" t="s">
        <v>99</v>
      </c>
      <c r="AG413" t="s">
        <v>97</v>
      </c>
      <c r="AH413" t="s">
        <v>98</v>
      </c>
      <c r="AI413" t="s">
        <v>100</v>
      </c>
      <c r="AJ413" t="s">
        <v>102</v>
      </c>
      <c r="AK413">
        <v>0</v>
      </c>
      <c r="AL413" t="s">
        <v>102</v>
      </c>
      <c r="AM413">
        <v>0</v>
      </c>
      <c r="AN413">
        <v>1368</v>
      </c>
      <c r="AO413">
        <v>1368</v>
      </c>
      <c r="AP413" t="s">
        <v>103</v>
      </c>
      <c r="AQ413" t="s">
        <v>104</v>
      </c>
      <c r="AR413" t="s">
        <v>105</v>
      </c>
      <c r="AS413" t="s">
        <v>106</v>
      </c>
      <c r="AT413">
        <v>1368</v>
      </c>
      <c r="AU413">
        <v>0</v>
      </c>
      <c r="AV413">
        <v>0</v>
      </c>
      <c r="AW413">
        <f>ROUND(SUM(RawData[[#This Row],[TotalBsmtSF]],RawData[[#This Row],[1stFlrSF]],RawData[[#This Row],[2ndFlrSF]]),-2)</f>
        <v>2700</v>
      </c>
      <c r="AX413">
        <v>1368</v>
      </c>
      <c r="AY413">
        <v>0</v>
      </c>
      <c r="AZ413">
        <v>0</v>
      </c>
      <c r="BA413">
        <v>2</v>
      </c>
      <c r="BB413">
        <v>0</v>
      </c>
      <c r="BC413">
        <v>2</v>
      </c>
      <c r="BD413">
        <v>1</v>
      </c>
      <c r="BE413" t="s">
        <v>97</v>
      </c>
      <c r="BF413">
        <v>6</v>
      </c>
      <c r="BG413" t="s">
        <v>107</v>
      </c>
      <c r="BH413">
        <v>1</v>
      </c>
      <c r="BI413" t="s">
        <v>97</v>
      </c>
      <c r="BJ413" t="s">
        <v>108</v>
      </c>
      <c r="BK413">
        <v>2005</v>
      </c>
      <c r="BL413" t="s">
        <v>109</v>
      </c>
      <c r="BM413">
        <v>2</v>
      </c>
      <c r="BN413">
        <v>474</v>
      </c>
      <c r="BO413" t="s">
        <v>98</v>
      </c>
      <c r="BP413" t="s">
        <v>98</v>
      </c>
      <c r="BQ413" t="s">
        <v>105</v>
      </c>
      <c r="BR413">
        <v>132</v>
      </c>
      <c r="BS413">
        <v>35</v>
      </c>
      <c r="BT413">
        <v>0</v>
      </c>
      <c r="BU413">
        <v>0</v>
      </c>
      <c r="BV413">
        <v>0</v>
      </c>
      <c r="BW413">
        <v>0</v>
      </c>
      <c r="BX413" t="s">
        <v>83</v>
      </c>
      <c r="BY413" t="s">
        <v>83</v>
      </c>
      <c r="BZ413" t="s">
        <v>83</v>
      </c>
      <c r="CA413">
        <v>0</v>
      </c>
      <c r="CB413">
        <v>3</v>
      </c>
      <c r="CC413">
        <v>2006</v>
      </c>
      <c r="CD413" t="s">
        <v>158</v>
      </c>
      <c r="CE413" t="s">
        <v>159</v>
      </c>
      <c r="CF413" s="8">
        <v>202665</v>
      </c>
      <c r="CG413" s="8">
        <f>RawData[[#This Row],[SalePrice]]/RawData[[#This Row],[TotalSF Rounded]]</f>
        <v>75.061111111111117</v>
      </c>
      <c r="CH413" s="8">
        <f>ROUND(RawData[[#This Row],[$/sqft]],-1)</f>
        <v>80</v>
      </c>
    </row>
    <row r="414" spans="1:86" x14ac:dyDescent="0.2">
      <c r="A414">
        <v>339</v>
      </c>
      <c r="B414">
        <v>20</v>
      </c>
      <c r="C414" t="s">
        <v>81</v>
      </c>
      <c r="D414">
        <v>91</v>
      </c>
      <c r="E414">
        <v>14145</v>
      </c>
      <c r="F414" s="19">
        <f>ROUND((RawData[[#This Row],[LotArea]]/43560), 2)</f>
        <v>0.32</v>
      </c>
      <c r="G414" t="s">
        <v>82</v>
      </c>
      <c r="H414" t="s">
        <v>83</v>
      </c>
      <c r="I414" t="s">
        <v>84</v>
      </c>
      <c r="J414" t="s">
        <v>85</v>
      </c>
      <c r="K414" t="s">
        <v>86</v>
      </c>
      <c r="L414" t="s">
        <v>122</v>
      </c>
      <c r="M414" t="s">
        <v>88</v>
      </c>
      <c r="N414" t="s">
        <v>138</v>
      </c>
      <c r="O414" t="s">
        <v>90</v>
      </c>
      <c r="P414" t="s">
        <v>90</v>
      </c>
      <c r="Q414" t="s">
        <v>91</v>
      </c>
      <c r="R414" t="s">
        <v>115</v>
      </c>
      <c r="S414">
        <v>7</v>
      </c>
      <c r="T414">
        <v>7</v>
      </c>
      <c r="U414">
        <v>1984</v>
      </c>
      <c r="V41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414">
        <v>1998</v>
      </c>
      <c r="X414" t="s">
        <v>93</v>
      </c>
      <c r="Y414" t="s">
        <v>94</v>
      </c>
      <c r="Z414" t="s">
        <v>124</v>
      </c>
      <c r="AA414" t="s">
        <v>124</v>
      </c>
      <c r="AB414" t="s">
        <v>117</v>
      </c>
      <c r="AC414">
        <v>0</v>
      </c>
      <c r="AD414" t="s">
        <v>97</v>
      </c>
      <c r="AE414" t="s">
        <v>98</v>
      </c>
      <c r="AF414" t="s">
        <v>118</v>
      </c>
      <c r="AG414" t="s">
        <v>97</v>
      </c>
      <c r="AH414" t="s">
        <v>98</v>
      </c>
      <c r="AI414" t="s">
        <v>121</v>
      </c>
      <c r="AJ414" t="s">
        <v>119</v>
      </c>
      <c r="AK414">
        <v>213</v>
      </c>
      <c r="AL414" t="s">
        <v>102</v>
      </c>
      <c r="AM414">
        <v>0</v>
      </c>
      <c r="AN414">
        <v>995</v>
      </c>
      <c r="AO414">
        <v>1208</v>
      </c>
      <c r="AP414" t="s">
        <v>103</v>
      </c>
      <c r="AQ414" t="s">
        <v>104</v>
      </c>
      <c r="AR414" t="s">
        <v>105</v>
      </c>
      <c r="AS414" t="s">
        <v>106</v>
      </c>
      <c r="AT414">
        <v>1621</v>
      </c>
      <c r="AU414">
        <v>0</v>
      </c>
      <c r="AV414">
        <v>0</v>
      </c>
      <c r="AW414">
        <f>ROUND(SUM(RawData[[#This Row],[TotalBsmtSF]],RawData[[#This Row],[1stFlrSF]],RawData[[#This Row],[2ndFlrSF]]),-2)</f>
        <v>2800</v>
      </c>
      <c r="AX414">
        <v>1621</v>
      </c>
      <c r="AY414">
        <v>1</v>
      </c>
      <c r="AZ414">
        <v>0</v>
      </c>
      <c r="BA414">
        <v>2</v>
      </c>
      <c r="BB414">
        <v>0</v>
      </c>
      <c r="BC414">
        <v>3</v>
      </c>
      <c r="BD414">
        <v>1</v>
      </c>
      <c r="BE414" t="s">
        <v>97</v>
      </c>
      <c r="BF414">
        <v>8</v>
      </c>
      <c r="BG414" t="s">
        <v>107</v>
      </c>
      <c r="BH414">
        <v>0</v>
      </c>
      <c r="BI414" t="s">
        <v>83</v>
      </c>
      <c r="BJ414" t="s">
        <v>108</v>
      </c>
      <c r="BK414">
        <v>1984</v>
      </c>
      <c r="BL414" t="s">
        <v>109</v>
      </c>
      <c r="BM414">
        <v>2</v>
      </c>
      <c r="BN414">
        <v>440</v>
      </c>
      <c r="BO414" t="s">
        <v>98</v>
      </c>
      <c r="BP414" t="s">
        <v>98</v>
      </c>
      <c r="BQ414" t="s">
        <v>105</v>
      </c>
      <c r="BR414">
        <v>108</v>
      </c>
      <c r="BS414">
        <v>45</v>
      </c>
      <c r="BT414">
        <v>0</v>
      </c>
      <c r="BU414">
        <v>0</v>
      </c>
      <c r="BV414">
        <v>0</v>
      </c>
      <c r="BW414">
        <v>0</v>
      </c>
      <c r="BX414" t="s">
        <v>83</v>
      </c>
      <c r="BY414" t="s">
        <v>83</v>
      </c>
      <c r="BZ414" t="s">
        <v>135</v>
      </c>
      <c r="CA414">
        <v>400</v>
      </c>
      <c r="CB414">
        <v>5</v>
      </c>
      <c r="CC414">
        <v>2006</v>
      </c>
      <c r="CD414" t="s">
        <v>110</v>
      </c>
      <c r="CE414" t="s">
        <v>111</v>
      </c>
      <c r="CF414" s="8">
        <v>202500</v>
      </c>
      <c r="CG414" s="8">
        <f>RawData[[#This Row],[SalePrice]]/RawData[[#This Row],[TotalSF Rounded]]</f>
        <v>72.321428571428569</v>
      </c>
      <c r="CH414" s="8">
        <f>ROUND(RawData[[#This Row],[$/sqft]],-1)</f>
        <v>70</v>
      </c>
    </row>
    <row r="415" spans="1:86" x14ac:dyDescent="0.2">
      <c r="A415">
        <v>1307</v>
      </c>
      <c r="B415">
        <v>120</v>
      </c>
      <c r="C415" t="s">
        <v>81</v>
      </c>
      <c r="D415">
        <v>48</v>
      </c>
      <c r="E415">
        <v>6955</v>
      </c>
      <c r="F415" s="19">
        <f>ROUND((RawData[[#This Row],[LotArea]]/43560), 2)</f>
        <v>0.16</v>
      </c>
      <c r="G415" t="s">
        <v>82</v>
      </c>
      <c r="H415" t="s">
        <v>83</v>
      </c>
      <c r="I415" t="s">
        <v>120</v>
      </c>
      <c r="J415" t="s">
        <v>85</v>
      </c>
      <c r="K415" t="s">
        <v>86</v>
      </c>
      <c r="L415" t="s">
        <v>87</v>
      </c>
      <c r="M415" t="s">
        <v>88</v>
      </c>
      <c r="N415" t="s">
        <v>154</v>
      </c>
      <c r="O415" t="s">
        <v>90</v>
      </c>
      <c r="P415" t="s">
        <v>90</v>
      </c>
      <c r="Q415" t="s">
        <v>179</v>
      </c>
      <c r="R415" t="s">
        <v>115</v>
      </c>
      <c r="S415">
        <v>7</v>
      </c>
      <c r="T415">
        <v>5</v>
      </c>
      <c r="U415">
        <v>2005</v>
      </c>
      <c r="V41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15">
        <v>2006</v>
      </c>
      <c r="X415" t="s">
        <v>93</v>
      </c>
      <c r="Y415" t="s">
        <v>94</v>
      </c>
      <c r="Z415" t="s">
        <v>95</v>
      </c>
      <c r="AA415" t="s">
        <v>95</v>
      </c>
      <c r="AB415" t="s">
        <v>137</v>
      </c>
      <c r="AC415">
        <v>94</v>
      </c>
      <c r="AD415" t="s">
        <v>97</v>
      </c>
      <c r="AE415" t="s">
        <v>98</v>
      </c>
      <c r="AF415" t="s">
        <v>99</v>
      </c>
      <c r="AG415" t="s">
        <v>97</v>
      </c>
      <c r="AH415" t="s">
        <v>98</v>
      </c>
      <c r="AI415" t="s">
        <v>100</v>
      </c>
      <c r="AJ415" t="s">
        <v>102</v>
      </c>
      <c r="AK415">
        <v>0</v>
      </c>
      <c r="AL415" t="s">
        <v>102</v>
      </c>
      <c r="AM415">
        <v>0</v>
      </c>
      <c r="AN415">
        <v>1368</v>
      </c>
      <c r="AO415">
        <v>1368</v>
      </c>
      <c r="AP415" t="s">
        <v>103</v>
      </c>
      <c r="AQ415" t="s">
        <v>104</v>
      </c>
      <c r="AR415" t="s">
        <v>105</v>
      </c>
      <c r="AS415" t="s">
        <v>106</v>
      </c>
      <c r="AT415">
        <v>1368</v>
      </c>
      <c r="AU415">
        <v>0</v>
      </c>
      <c r="AV415">
        <v>0</v>
      </c>
      <c r="AW415">
        <f>ROUND(SUM(RawData[[#This Row],[TotalBsmtSF]],RawData[[#This Row],[1stFlrSF]],RawData[[#This Row],[2ndFlrSF]]),-2)</f>
        <v>2700</v>
      </c>
      <c r="AX415">
        <v>1368</v>
      </c>
      <c r="AY415">
        <v>0</v>
      </c>
      <c r="AZ415">
        <v>0</v>
      </c>
      <c r="BA415">
        <v>2</v>
      </c>
      <c r="BB415">
        <v>0</v>
      </c>
      <c r="BC415">
        <v>2</v>
      </c>
      <c r="BD415">
        <v>1</v>
      </c>
      <c r="BE415" t="s">
        <v>97</v>
      </c>
      <c r="BF415">
        <v>6</v>
      </c>
      <c r="BG415" t="s">
        <v>107</v>
      </c>
      <c r="BH415">
        <v>1</v>
      </c>
      <c r="BI415" t="s">
        <v>97</v>
      </c>
      <c r="BJ415" t="s">
        <v>108</v>
      </c>
      <c r="BK415">
        <v>2005</v>
      </c>
      <c r="BL415" t="s">
        <v>109</v>
      </c>
      <c r="BM415">
        <v>2</v>
      </c>
      <c r="BN415">
        <v>474</v>
      </c>
      <c r="BO415" t="s">
        <v>98</v>
      </c>
      <c r="BP415" t="s">
        <v>98</v>
      </c>
      <c r="BQ415" t="s">
        <v>105</v>
      </c>
      <c r="BR415">
        <v>132</v>
      </c>
      <c r="BS415">
        <v>35</v>
      </c>
      <c r="BT415">
        <v>0</v>
      </c>
      <c r="BU415">
        <v>0</v>
      </c>
      <c r="BV415">
        <v>0</v>
      </c>
      <c r="BW415">
        <v>0</v>
      </c>
      <c r="BX415" t="s">
        <v>83</v>
      </c>
      <c r="BY415" t="s">
        <v>83</v>
      </c>
      <c r="BZ415" t="s">
        <v>83</v>
      </c>
      <c r="CA415">
        <v>0</v>
      </c>
      <c r="CB415">
        <v>9</v>
      </c>
      <c r="CC415">
        <v>2006</v>
      </c>
      <c r="CD415" t="s">
        <v>158</v>
      </c>
      <c r="CE415" t="s">
        <v>159</v>
      </c>
      <c r="CF415" s="8">
        <v>202500</v>
      </c>
      <c r="CG415" s="8">
        <f>RawData[[#This Row],[SalePrice]]/RawData[[#This Row],[TotalSF Rounded]]</f>
        <v>75</v>
      </c>
      <c r="CH415" s="8">
        <f>ROUND(RawData[[#This Row],[$/sqft]],-1)</f>
        <v>80</v>
      </c>
    </row>
    <row r="416" spans="1:86" x14ac:dyDescent="0.2">
      <c r="A416">
        <v>63</v>
      </c>
      <c r="B416">
        <v>120</v>
      </c>
      <c r="C416" t="s">
        <v>81</v>
      </c>
      <c r="D416">
        <v>44</v>
      </c>
      <c r="E416">
        <v>6442</v>
      </c>
      <c r="F416" s="19">
        <f>ROUND((RawData[[#This Row],[LotArea]]/43560), 2)</f>
        <v>0.15</v>
      </c>
      <c r="G416" t="s">
        <v>82</v>
      </c>
      <c r="H416" t="s">
        <v>83</v>
      </c>
      <c r="I416" t="s">
        <v>120</v>
      </c>
      <c r="J416" t="s">
        <v>85</v>
      </c>
      <c r="K416" t="s">
        <v>86</v>
      </c>
      <c r="L416" t="s">
        <v>87</v>
      </c>
      <c r="M416" t="s">
        <v>88</v>
      </c>
      <c r="N416" t="s">
        <v>154</v>
      </c>
      <c r="O416" t="s">
        <v>90</v>
      </c>
      <c r="P416" t="s">
        <v>90</v>
      </c>
      <c r="Q416" t="s">
        <v>179</v>
      </c>
      <c r="R416" t="s">
        <v>115</v>
      </c>
      <c r="S416">
        <v>8</v>
      </c>
      <c r="T416">
        <v>5</v>
      </c>
      <c r="U416">
        <v>2006</v>
      </c>
      <c r="V41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16">
        <v>2006</v>
      </c>
      <c r="X416" t="s">
        <v>93</v>
      </c>
      <c r="Y416" t="s">
        <v>94</v>
      </c>
      <c r="Z416" t="s">
        <v>95</v>
      </c>
      <c r="AA416" t="s">
        <v>95</v>
      </c>
      <c r="AB416" t="s">
        <v>137</v>
      </c>
      <c r="AC416">
        <v>178</v>
      </c>
      <c r="AD416" t="s">
        <v>97</v>
      </c>
      <c r="AE416" t="s">
        <v>98</v>
      </c>
      <c r="AF416" t="s">
        <v>99</v>
      </c>
      <c r="AG416" t="s">
        <v>97</v>
      </c>
      <c r="AH416" t="s">
        <v>97</v>
      </c>
      <c r="AI416" t="s">
        <v>121</v>
      </c>
      <c r="AJ416" t="s">
        <v>101</v>
      </c>
      <c r="AK416">
        <v>24</v>
      </c>
      <c r="AL416" t="s">
        <v>102</v>
      </c>
      <c r="AM416">
        <v>0</v>
      </c>
      <c r="AN416">
        <v>1346</v>
      </c>
      <c r="AO416">
        <v>1370</v>
      </c>
      <c r="AP416" t="s">
        <v>103</v>
      </c>
      <c r="AQ416" t="s">
        <v>104</v>
      </c>
      <c r="AR416" t="s">
        <v>105</v>
      </c>
      <c r="AS416" t="s">
        <v>106</v>
      </c>
      <c r="AT416">
        <v>1370</v>
      </c>
      <c r="AU416">
        <v>0</v>
      </c>
      <c r="AV416">
        <v>0</v>
      </c>
      <c r="AW416">
        <f>ROUND(SUM(RawData[[#This Row],[TotalBsmtSF]],RawData[[#This Row],[1stFlrSF]],RawData[[#This Row],[2ndFlrSF]]),-2)</f>
        <v>2700</v>
      </c>
      <c r="AX416">
        <v>1370</v>
      </c>
      <c r="AY416">
        <v>0</v>
      </c>
      <c r="AZ416">
        <v>0</v>
      </c>
      <c r="BA416">
        <v>2</v>
      </c>
      <c r="BB416">
        <v>0</v>
      </c>
      <c r="BC416">
        <v>2</v>
      </c>
      <c r="BD416">
        <v>1</v>
      </c>
      <c r="BE416" t="s">
        <v>97</v>
      </c>
      <c r="BF416">
        <v>6</v>
      </c>
      <c r="BG416" t="s">
        <v>107</v>
      </c>
      <c r="BH416">
        <v>1</v>
      </c>
      <c r="BI416" t="s">
        <v>97</v>
      </c>
      <c r="BJ416" t="s">
        <v>108</v>
      </c>
      <c r="BK416">
        <v>2006</v>
      </c>
      <c r="BL416" t="s">
        <v>109</v>
      </c>
      <c r="BM416">
        <v>2</v>
      </c>
      <c r="BN416">
        <v>484</v>
      </c>
      <c r="BO416" t="s">
        <v>98</v>
      </c>
      <c r="BP416" t="s">
        <v>98</v>
      </c>
      <c r="BQ416" t="s">
        <v>105</v>
      </c>
      <c r="BR416">
        <v>120</v>
      </c>
      <c r="BS416">
        <v>49</v>
      </c>
      <c r="BT416">
        <v>0</v>
      </c>
      <c r="BU416">
        <v>0</v>
      </c>
      <c r="BV416">
        <v>0</v>
      </c>
      <c r="BW416">
        <v>0</v>
      </c>
      <c r="BX416" t="s">
        <v>83</v>
      </c>
      <c r="BY416" t="s">
        <v>83</v>
      </c>
      <c r="BZ416" t="s">
        <v>83</v>
      </c>
      <c r="CA416">
        <v>0</v>
      </c>
      <c r="CB416">
        <v>10</v>
      </c>
      <c r="CC416">
        <v>2007</v>
      </c>
      <c r="CD416" t="s">
        <v>110</v>
      </c>
      <c r="CE416" t="s">
        <v>111</v>
      </c>
      <c r="CF416" s="8">
        <v>202500</v>
      </c>
      <c r="CG416" s="8">
        <f>RawData[[#This Row],[SalePrice]]/RawData[[#This Row],[TotalSF Rounded]]</f>
        <v>75</v>
      </c>
      <c r="CH416" s="8">
        <f>ROUND(RawData[[#This Row],[$/sqft]],-1)</f>
        <v>80</v>
      </c>
    </row>
    <row r="417" spans="1:86" x14ac:dyDescent="0.2">
      <c r="A417">
        <v>1155</v>
      </c>
      <c r="B417">
        <v>60</v>
      </c>
      <c r="C417" t="s">
        <v>81</v>
      </c>
      <c r="D417" t="s">
        <v>83</v>
      </c>
      <c r="E417">
        <v>13700</v>
      </c>
      <c r="F417" s="19">
        <f>ROUND((RawData[[#This Row],[LotArea]]/43560), 2)</f>
        <v>0.31</v>
      </c>
      <c r="G417" t="s">
        <v>82</v>
      </c>
      <c r="H417" t="s">
        <v>83</v>
      </c>
      <c r="I417" t="s">
        <v>120</v>
      </c>
      <c r="J417" t="s">
        <v>85</v>
      </c>
      <c r="K417" t="s">
        <v>86</v>
      </c>
      <c r="L417" t="s">
        <v>87</v>
      </c>
      <c r="M417" t="s">
        <v>88</v>
      </c>
      <c r="N417" t="s">
        <v>162</v>
      </c>
      <c r="O417" t="s">
        <v>90</v>
      </c>
      <c r="P417" t="s">
        <v>90</v>
      </c>
      <c r="Q417" t="s">
        <v>91</v>
      </c>
      <c r="R417" t="s">
        <v>92</v>
      </c>
      <c r="S417">
        <v>7</v>
      </c>
      <c r="T417">
        <v>6</v>
      </c>
      <c r="U417">
        <v>1965</v>
      </c>
      <c r="V41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417">
        <v>1988</v>
      </c>
      <c r="X417" t="s">
        <v>93</v>
      </c>
      <c r="Y417" t="s">
        <v>94</v>
      </c>
      <c r="Z417" t="s">
        <v>95</v>
      </c>
      <c r="AA417" t="s">
        <v>95</v>
      </c>
      <c r="AB417" t="s">
        <v>137</v>
      </c>
      <c r="AC417">
        <v>288</v>
      </c>
      <c r="AD417" t="s">
        <v>98</v>
      </c>
      <c r="AE417" t="s">
        <v>98</v>
      </c>
      <c r="AF417" t="s">
        <v>118</v>
      </c>
      <c r="AG417" t="s">
        <v>98</v>
      </c>
      <c r="AH417" t="s">
        <v>98</v>
      </c>
      <c r="AI417" t="s">
        <v>97</v>
      </c>
      <c r="AJ417" t="s">
        <v>119</v>
      </c>
      <c r="AK417">
        <v>454</v>
      </c>
      <c r="AL417" t="s">
        <v>102</v>
      </c>
      <c r="AM417">
        <v>0</v>
      </c>
      <c r="AN417">
        <v>410</v>
      </c>
      <c r="AO417">
        <v>864</v>
      </c>
      <c r="AP417" t="s">
        <v>103</v>
      </c>
      <c r="AQ417" t="s">
        <v>98</v>
      </c>
      <c r="AR417" t="s">
        <v>105</v>
      </c>
      <c r="AS417" t="s">
        <v>106</v>
      </c>
      <c r="AT417">
        <v>902</v>
      </c>
      <c r="AU417">
        <v>918</v>
      </c>
      <c r="AV417">
        <v>0</v>
      </c>
      <c r="AW417">
        <f>ROUND(SUM(RawData[[#This Row],[TotalBsmtSF]],RawData[[#This Row],[1stFlrSF]],RawData[[#This Row],[2ndFlrSF]]),-2)</f>
        <v>2700</v>
      </c>
      <c r="AX417">
        <v>1820</v>
      </c>
      <c r="AY417">
        <v>0</v>
      </c>
      <c r="AZ417">
        <v>0</v>
      </c>
      <c r="BA417">
        <v>1</v>
      </c>
      <c r="BB417">
        <v>2</v>
      </c>
      <c r="BC417">
        <v>4</v>
      </c>
      <c r="BD417">
        <v>1</v>
      </c>
      <c r="BE417" t="s">
        <v>97</v>
      </c>
      <c r="BF417">
        <v>8</v>
      </c>
      <c r="BG417" t="s">
        <v>107</v>
      </c>
      <c r="BH417">
        <v>2</v>
      </c>
      <c r="BI417" t="s">
        <v>97</v>
      </c>
      <c r="BJ417" t="s">
        <v>108</v>
      </c>
      <c r="BK417">
        <v>1965</v>
      </c>
      <c r="BL417" t="s">
        <v>102</v>
      </c>
      <c r="BM417">
        <v>2</v>
      </c>
      <c r="BN417">
        <v>492</v>
      </c>
      <c r="BO417" t="s">
        <v>98</v>
      </c>
      <c r="BP417" t="s">
        <v>98</v>
      </c>
      <c r="BQ417" t="s">
        <v>105</v>
      </c>
      <c r="BR417">
        <v>60</v>
      </c>
      <c r="BS417">
        <v>84</v>
      </c>
      <c r="BT417">
        <v>0</v>
      </c>
      <c r="BU417">
        <v>0</v>
      </c>
      <c r="BV417">
        <v>273</v>
      </c>
      <c r="BW417">
        <v>0</v>
      </c>
      <c r="BX417" t="s">
        <v>83</v>
      </c>
      <c r="BY417" t="s">
        <v>165</v>
      </c>
      <c r="BZ417" t="s">
        <v>83</v>
      </c>
      <c r="CA417">
        <v>0</v>
      </c>
      <c r="CB417">
        <v>5</v>
      </c>
      <c r="CC417">
        <v>2008</v>
      </c>
      <c r="CD417" t="s">
        <v>110</v>
      </c>
      <c r="CE417" t="s">
        <v>111</v>
      </c>
      <c r="CF417" s="8">
        <v>201800</v>
      </c>
      <c r="CG417" s="8">
        <f>RawData[[#This Row],[SalePrice]]/RawData[[#This Row],[TotalSF Rounded]]</f>
        <v>74.740740740740748</v>
      </c>
      <c r="CH417" s="8">
        <f>ROUND(RawData[[#This Row],[$/sqft]],-1)</f>
        <v>70</v>
      </c>
    </row>
    <row r="418" spans="1:86" x14ac:dyDescent="0.2">
      <c r="A418">
        <v>921</v>
      </c>
      <c r="B418">
        <v>60</v>
      </c>
      <c r="C418" t="s">
        <v>81</v>
      </c>
      <c r="D418">
        <v>70</v>
      </c>
      <c r="E418">
        <v>8462</v>
      </c>
      <c r="F418" s="19">
        <f>ROUND((RawData[[#This Row],[LotArea]]/43560), 2)</f>
        <v>0.19</v>
      </c>
      <c r="G418" t="s">
        <v>82</v>
      </c>
      <c r="H418" t="s">
        <v>83</v>
      </c>
      <c r="I418" t="s">
        <v>120</v>
      </c>
      <c r="J418" t="s">
        <v>85</v>
      </c>
      <c r="K418" t="s">
        <v>86</v>
      </c>
      <c r="L418" t="s">
        <v>87</v>
      </c>
      <c r="M418" t="s">
        <v>88</v>
      </c>
      <c r="N418" t="s">
        <v>170</v>
      </c>
      <c r="O418" t="s">
        <v>90</v>
      </c>
      <c r="P418" t="s">
        <v>90</v>
      </c>
      <c r="Q418" t="s">
        <v>91</v>
      </c>
      <c r="R418" t="s">
        <v>92</v>
      </c>
      <c r="S418">
        <v>6</v>
      </c>
      <c r="T418">
        <v>5</v>
      </c>
      <c r="U418">
        <v>1994</v>
      </c>
      <c r="V41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18">
        <v>1994</v>
      </c>
      <c r="X418" t="s">
        <v>93</v>
      </c>
      <c r="Y418" t="s">
        <v>94</v>
      </c>
      <c r="Z418" t="s">
        <v>140</v>
      </c>
      <c r="AA418" t="s">
        <v>140</v>
      </c>
      <c r="AB418" t="s">
        <v>96</v>
      </c>
      <c r="AC418">
        <v>105</v>
      </c>
      <c r="AD418" t="s">
        <v>97</v>
      </c>
      <c r="AE418" t="s">
        <v>97</v>
      </c>
      <c r="AF418" t="s">
        <v>99</v>
      </c>
      <c r="AG418" t="s">
        <v>97</v>
      </c>
      <c r="AH418" t="s">
        <v>97</v>
      </c>
      <c r="AI418" t="s">
        <v>100</v>
      </c>
      <c r="AJ418" t="s">
        <v>101</v>
      </c>
      <c r="AK418">
        <v>814</v>
      </c>
      <c r="AL418" t="s">
        <v>102</v>
      </c>
      <c r="AM418">
        <v>0</v>
      </c>
      <c r="AN418">
        <v>114</v>
      </c>
      <c r="AO418">
        <v>928</v>
      </c>
      <c r="AP418" t="s">
        <v>103</v>
      </c>
      <c r="AQ418" t="s">
        <v>104</v>
      </c>
      <c r="AR418" t="s">
        <v>105</v>
      </c>
      <c r="AS418" t="s">
        <v>106</v>
      </c>
      <c r="AT418">
        <v>936</v>
      </c>
      <c r="AU418">
        <v>785</v>
      </c>
      <c r="AV418">
        <v>0</v>
      </c>
      <c r="AW418">
        <f>ROUND(SUM(RawData[[#This Row],[TotalBsmtSF]],RawData[[#This Row],[1stFlrSF]],RawData[[#This Row],[2ndFlrSF]]),-2)</f>
        <v>2600</v>
      </c>
      <c r="AX418">
        <v>1721</v>
      </c>
      <c r="AY418">
        <v>0</v>
      </c>
      <c r="AZ418">
        <v>1</v>
      </c>
      <c r="BA418">
        <v>2</v>
      </c>
      <c r="BB418">
        <v>1</v>
      </c>
      <c r="BC418">
        <v>3</v>
      </c>
      <c r="BD418">
        <v>1</v>
      </c>
      <c r="BE418" t="s">
        <v>97</v>
      </c>
      <c r="BF418">
        <v>7</v>
      </c>
      <c r="BG418" t="s">
        <v>107</v>
      </c>
      <c r="BH418">
        <v>0</v>
      </c>
      <c r="BI418" t="s">
        <v>83</v>
      </c>
      <c r="BJ418" t="s">
        <v>108</v>
      </c>
      <c r="BK418">
        <v>1994</v>
      </c>
      <c r="BL418" t="s">
        <v>109</v>
      </c>
      <c r="BM418">
        <v>2</v>
      </c>
      <c r="BN418">
        <v>471</v>
      </c>
      <c r="BO418" t="s">
        <v>98</v>
      </c>
      <c r="BP418" t="s">
        <v>98</v>
      </c>
      <c r="BQ418" t="s">
        <v>105</v>
      </c>
      <c r="BR418">
        <v>300</v>
      </c>
      <c r="BS418">
        <v>87</v>
      </c>
      <c r="BT418">
        <v>0</v>
      </c>
      <c r="BU418">
        <v>0</v>
      </c>
      <c r="BV418">
        <v>0</v>
      </c>
      <c r="BW418">
        <v>0</v>
      </c>
      <c r="BX418" t="s">
        <v>83</v>
      </c>
      <c r="BY418" t="s">
        <v>83</v>
      </c>
      <c r="BZ418" t="s">
        <v>83</v>
      </c>
      <c r="CA418">
        <v>0</v>
      </c>
      <c r="CB418">
        <v>7</v>
      </c>
      <c r="CC418">
        <v>2007</v>
      </c>
      <c r="CD418" t="s">
        <v>110</v>
      </c>
      <c r="CE418" t="s">
        <v>111</v>
      </c>
      <c r="CF418" s="8">
        <v>201000</v>
      </c>
      <c r="CG418" s="8">
        <f>RawData[[#This Row],[SalePrice]]/RawData[[#This Row],[TotalSF Rounded]]</f>
        <v>77.307692307692307</v>
      </c>
      <c r="CH418" s="8">
        <f>ROUND(RawData[[#This Row],[$/sqft]],-1)</f>
        <v>80</v>
      </c>
    </row>
    <row r="419" spans="1:86" x14ac:dyDescent="0.2">
      <c r="A419">
        <v>277</v>
      </c>
      <c r="B419">
        <v>20</v>
      </c>
      <c r="C419" t="s">
        <v>81</v>
      </c>
      <c r="D419">
        <v>129</v>
      </c>
      <c r="E419">
        <v>9196</v>
      </c>
      <c r="F419" s="19">
        <f>ROUND((RawData[[#This Row],[LotArea]]/43560), 2)</f>
        <v>0.21</v>
      </c>
      <c r="G419" t="s">
        <v>82</v>
      </c>
      <c r="H419" t="s">
        <v>83</v>
      </c>
      <c r="I419" t="s">
        <v>120</v>
      </c>
      <c r="J419" t="s">
        <v>85</v>
      </c>
      <c r="K419" t="s">
        <v>86</v>
      </c>
      <c r="L419" t="s">
        <v>87</v>
      </c>
      <c r="M419" t="s">
        <v>88</v>
      </c>
      <c r="N419" t="s">
        <v>131</v>
      </c>
      <c r="O419" t="s">
        <v>90</v>
      </c>
      <c r="P419" t="s">
        <v>90</v>
      </c>
      <c r="Q419" t="s">
        <v>91</v>
      </c>
      <c r="R419" t="s">
        <v>115</v>
      </c>
      <c r="S419">
        <v>7</v>
      </c>
      <c r="T419">
        <v>5</v>
      </c>
      <c r="U419">
        <v>2003</v>
      </c>
      <c r="V41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19">
        <v>2003</v>
      </c>
      <c r="X419" t="s">
        <v>93</v>
      </c>
      <c r="Y419" t="s">
        <v>94</v>
      </c>
      <c r="Z419" t="s">
        <v>95</v>
      </c>
      <c r="AA419" t="s">
        <v>95</v>
      </c>
      <c r="AB419" t="s">
        <v>117</v>
      </c>
      <c r="AC419">
        <v>0</v>
      </c>
      <c r="AD419" t="s">
        <v>97</v>
      </c>
      <c r="AE419" t="s">
        <v>98</v>
      </c>
      <c r="AF419" t="s">
        <v>99</v>
      </c>
      <c r="AG419" t="s">
        <v>104</v>
      </c>
      <c r="AH419" t="s">
        <v>98</v>
      </c>
      <c r="AI419" t="s">
        <v>100</v>
      </c>
      <c r="AJ419" t="s">
        <v>102</v>
      </c>
      <c r="AK419">
        <v>0</v>
      </c>
      <c r="AL419" t="s">
        <v>102</v>
      </c>
      <c r="AM419">
        <v>0</v>
      </c>
      <c r="AN419">
        <v>1560</v>
      </c>
      <c r="AO419">
        <v>1560</v>
      </c>
      <c r="AP419" t="s">
        <v>103</v>
      </c>
      <c r="AQ419" t="s">
        <v>104</v>
      </c>
      <c r="AR419" t="s">
        <v>105</v>
      </c>
      <c r="AS419" t="s">
        <v>106</v>
      </c>
      <c r="AT419">
        <v>1560</v>
      </c>
      <c r="AU419">
        <v>0</v>
      </c>
      <c r="AV419">
        <v>0</v>
      </c>
      <c r="AW419">
        <f>ROUND(SUM(RawData[[#This Row],[TotalBsmtSF]],RawData[[#This Row],[1stFlrSF]],RawData[[#This Row],[2ndFlrSF]]),-2)</f>
        <v>3100</v>
      </c>
      <c r="AX419">
        <v>1560</v>
      </c>
      <c r="AY419">
        <v>0</v>
      </c>
      <c r="AZ419">
        <v>0</v>
      </c>
      <c r="BA419">
        <v>2</v>
      </c>
      <c r="BB419">
        <v>0</v>
      </c>
      <c r="BC419">
        <v>3</v>
      </c>
      <c r="BD419">
        <v>1</v>
      </c>
      <c r="BE419" t="s">
        <v>97</v>
      </c>
      <c r="BF419">
        <v>7</v>
      </c>
      <c r="BG419" t="s">
        <v>107</v>
      </c>
      <c r="BH419">
        <v>0</v>
      </c>
      <c r="BI419" t="s">
        <v>83</v>
      </c>
      <c r="BJ419" t="s">
        <v>108</v>
      </c>
      <c r="BK419">
        <v>2003</v>
      </c>
      <c r="BL419" t="s">
        <v>157</v>
      </c>
      <c r="BM419">
        <v>2</v>
      </c>
      <c r="BN419">
        <v>573</v>
      </c>
      <c r="BO419" t="s">
        <v>98</v>
      </c>
      <c r="BP419" t="s">
        <v>98</v>
      </c>
      <c r="BQ419" t="s">
        <v>105</v>
      </c>
      <c r="BR419">
        <v>100</v>
      </c>
      <c r="BS419">
        <v>150</v>
      </c>
      <c r="BT419">
        <v>0</v>
      </c>
      <c r="BU419">
        <v>0</v>
      </c>
      <c r="BV419">
        <v>0</v>
      </c>
      <c r="BW419">
        <v>0</v>
      </c>
      <c r="BX419" t="s">
        <v>83</v>
      </c>
      <c r="BY419" t="s">
        <v>83</v>
      </c>
      <c r="BZ419" t="s">
        <v>83</v>
      </c>
      <c r="CA419">
        <v>0</v>
      </c>
      <c r="CB419">
        <v>4</v>
      </c>
      <c r="CC419">
        <v>2010</v>
      </c>
      <c r="CD419" t="s">
        <v>110</v>
      </c>
      <c r="CE419" t="s">
        <v>111</v>
      </c>
      <c r="CF419" s="8">
        <v>201000</v>
      </c>
      <c r="CG419" s="8">
        <f>RawData[[#This Row],[SalePrice]]/RawData[[#This Row],[TotalSF Rounded]]</f>
        <v>64.838709677419359</v>
      </c>
      <c r="CH419" s="8">
        <f>ROUND(RawData[[#This Row],[$/sqft]],-1)</f>
        <v>60</v>
      </c>
    </row>
    <row r="420" spans="1:86" x14ac:dyDescent="0.2">
      <c r="A420">
        <v>931</v>
      </c>
      <c r="B420">
        <v>20</v>
      </c>
      <c r="C420" t="s">
        <v>81</v>
      </c>
      <c r="D420">
        <v>73</v>
      </c>
      <c r="E420">
        <v>8925</v>
      </c>
      <c r="F420" s="19">
        <f>ROUND((RawData[[#This Row],[LotArea]]/43560), 2)</f>
        <v>0.2</v>
      </c>
      <c r="G420" t="s">
        <v>82</v>
      </c>
      <c r="H420" t="s">
        <v>83</v>
      </c>
      <c r="I420" t="s">
        <v>120</v>
      </c>
      <c r="J420" t="s">
        <v>199</v>
      </c>
      <c r="K420" t="s">
        <v>86</v>
      </c>
      <c r="L420" t="s">
        <v>87</v>
      </c>
      <c r="M420" t="s">
        <v>88</v>
      </c>
      <c r="N420" t="s">
        <v>189</v>
      </c>
      <c r="O420" t="s">
        <v>90</v>
      </c>
      <c r="P420" t="s">
        <v>90</v>
      </c>
      <c r="Q420" t="s">
        <v>91</v>
      </c>
      <c r="R420" t="s">
        <v>115</v>
      </c>
      <c r="S420">
        <v>8</v>
      </c>
      <c r="T420">
        <v>5</v>
      </c>
      <c r="U420">
        <v>2007</v>
      </c>
      <c r="V42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20">
        <v>2007</v>
      </c>
      <c r="X420" t="s">
        <v>93</v>
      </c>
      <c r="Y420" t="s">
        <v>94</v>
      </c>
      <c r="Z420" t="s">
        <v>95</v>
      </c>
      <c r="AA420" t="s">
        <v>95</v>
      </c>
      <c r="AB420" t="s">
        <v>117</v>
      </c>
      <c r="AC420">
        <v>0</v>
      </c>
      <c r="AD420" t="s">
        <v>97</v>
      </c>
      <c r="AE420" t="s">
        <v>98</v>
      </c>
      <c r="AF420" t="s">
        <v>99</v>
      </c>
      <c r="AG420" t="s">
        <v>97</v>
      </c>
      <c r="AH420" t="s">
        <v>98</v>
      </c>
      <c r="AI420" t="s">
        <v>130</v>
      </c>
      <c r="AJ420" t="s">
        <v>101</v>
      </c>
      <c r="AK420">
        <v>16</v>
      </c>
      <c r="AL420" t="s">
        <v>102</v>
      </c>
      <c r="AM420">
        <v>0</v>
      </c>
      <c r="AN420">
        <v>1450</v>
      </c>
      <c r="AO420">
        <v>1466</v>
      </c>
      <c r="AP420" t="s">
        <v>103</v>
      </c>
      <c r="AQ420" t="s">
        <v>104</v>
      </c>
      <c r="AR420" t="s">
        <v>105</v>
      </c>
      <c r="AS420" t="s">
        <v>106</v>
      </c>
      <c r="AT420">
        <v>1466</v>
      </c>
      <c r="AU420">
        <v>0</v>
      </c>
      <c r="AV420">
        <v>0</v>
      </c>
      <c r="AW420">
        <f>ROUND(SUM(RawData[[#This Row],[TotalBsmtSF]],RawData[[#This Row],[1stFlrSF]],RawData[[#This Row],[2ndFlrSF]]),-2)</f>
        <v>2900</v>
      </c>
      <c r="AX420">
        <v>1466</v>
      </c>
      <c r="AY420">
        <v>0</v>
      </c>
      <c r="AZ420">
        <v>0</v>
      </c>
      <c r="BA420">
        <v>2</v>
      </c>
      <c r="BB420">
        <v>0</v>
      </c>
      <c r="BC420">
        <v>3</v>
      </c>
      <c r="BD420">
        <v>1</v>
      </c>
      <c r="BE420" t="s">
        <v>97</v>
      </c>
      <c r="BF420">
        <v>7</v>
      </c>
      <c r="BG420" t="s">
        <v>107</v>
      </c>
      <c r="BH420">
        <v>0</v>
      </c>
      <c r="BI420" t="s">
        <v>83</v>
      </c>
      <c r="BJ420" t="s">
        <v>108</v>
      </c>
      <c r="BK420">
        <v>2007</v>
      </c>
      <c r="BL420" t="s">
        <v>157</v>
      </c>
      <c r="BM420">
        <v>3</v>
      </c>
      <c r="BN420">
        <v>610</v>
      </c>
      <c r="BO420" t="s">
        <v>98</v>
      </c>
      <c r="BP420" t="s">
        <v>98</v>
      </c>
      <c r="BQ420" t="s">
        <v>105</v>
      </c>
      <c r="BR420">
        <v>100</v>
      </c>
      <c r="BS420">
        <v>18</v>
      </c>
      <c r="BT420">
        <v>0</v>
      </c>
      <c r="BU420">
        <v>0</v>
      </c>
      <c r="BV420">
        <v>0</v>
      </c>
      <c r="BW420">
        <v>0</v>
      </c>
      <c r="BX420" t="s">
        <v>83</v>
      </c>
      <c r="BY420" t="s">
        <v>83</v>
      </c>
      <c r="BZ420" t="s">
        <v>83</v>
      </c>
      <c r="CA420">
        <v>0</v>
      </c>
      <c r="CB420">
        <v>7</v>
      </c>
      <c r="CC420">
        <v>2009</v>
      </c>
      <c r="CD420" t="s">
        <v>110</v>
      </c>
      <c r="CE420" t="s">
        <v>111</v>
      </c>
      <c r="CF420" s="8">
        <v>201000</v>
      </c>
      <c r="CG420" s="8">
        <f>RawData[[#This Row],[SalePrice]]/RawData[[#This Row],[TotalSF Rounded]]</f>
        <v>69.310344827586206</v>
      </c>
      <c r="CH420" s="8">
        <f>ROUND(RawData[[#This Row],[$/sqft]],-1)</f>
        <v>70</v>
      </c>
    </row>
    <row r="421" spans="1:86" x14ac:dyDescent="0.2">
      <c r="A421">
        <v>530</v>
      </c>
      <c r="B421">
        <v>20</v>
      </c>
      <c r="C421" t="s">
        <v>81</v>
      </c>
      <c r="D421" t="s">
        <v>83</v>
      </c>
      <c r="E421">
        <v>32668</v>
      </c>
      <c r="F421" s="19">
        <f>ROUND((RawData[[#This Row],[LotArea]]/43560), 2)</f>
        <v>0.75</v>
      </c>
      <c r="G421" t="s">
        <v>82</v>
      </c>
      <c r="H421" t="s">
        <v>83</v>
      </c>
      <c r="I421" t="s">
        <v>120</v>
      </c>
      <c r="J421" t="s">
        <v>85</v>
      </c>
      <c r="K421" t="s">
        <v>86</v>
      </c>
      <c r="L421" t="s">
        <v>166</v>
      </c>
      <c r="M421" t="s">
        <v>88</v>
      </c>
      <c r="N421" t="s">
        <v>123</v>
      </c>
      <c r="O421" t="s">
        <v>90</v>
      </c>
      <c r="P421" t="s">
        <v>90</v>
      </c>
      <c r="Q421" t="s">
        <v>91</v>
      </c>
      <c r="R421" t="s">
        <v>115</v>
      </c>
      <c r="S421">
        <v>6</v>
      </c>
      <c r="T421">
        <v>3</v>
      </c>
      <c r="U421">
        <v>1957</v>
      </c>
      <c r="V42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421">
        <v>1975</v>
      </c>
      <c r="X421" t="s">
        <v>152</v>
      </c>
      <c r="Y421" t="s">
        <v>94</v>
      </c>
      <c r="Z421" t="s">
        <v>124</v>
      </c>
      <c r="AA421" t="s">
        <v>137</v>
      </c>
      <c r="AB421" t="s">
        <v>83</v>
      </c>
      <c r="AC421" t="s">
        <v>83</v>
      </c>
      <c r="AD421" t="s">
        <v>97</v>
      </c>
      <c r="AE421" t="s">
        <v>98</v>
      </c>
      <c r="AF421" t="s">
        <v>99</v>
      </c>
      <c r="AG421" t="s">
        <v>98</v>
      </c>
      <c r="AH421" t="s">
        <v>98</v>
      </c>
      <c r="AI421" t="s">
        <v>100</v>
      </c>
      <c r="AJ421" t="s">
        <v>153</v>
      </c>
      <c r="AK421">
        <v>1219</v>
      </c>
      <c r="AL421" t="s">
        <v>102</v>
      </c>
      <c r="AM421">
        <v>0</v>
      </c>
      <c r="AN421">
        <v>816</v>
      </c>
      <c r="AO421">
        <v>2035</v>
      </c>
      <c r="AP421" t="s">
        <v>103</v>
      </c>
      <c r="AQ421" t="s">
        <v>98</v>
      </c>
      <c r="AR421" t="s">
        <v>105</v>
      </c>
      <c r="AS421" t="s">
        <v>106</v>
      </c>
      <c r="AT421">
        <v>2515</v>
      </c>
      <c r="AU421">
        <v>0</v>
      </c>
      <c r="AV421">
        <v>0</v>
      </c>
      <c r="AW421">
        <f>ROUND(SUM(RawData[[#This Row],[TotalBsmtSF]],RawData[[#This Row],[1stFlrSF]],RawData[[#This Row],[2ndFlrSF]]),-2)</f>
        <v>4600</v>
      </c>
      <c r="AX421">
        <v>2515</v>
      </c>
      <c r="AY421">
        <v>1</v>
      </c>
      <c r="AZ421">
        <v>0</v>
      </c>
      <c r="BA421">
        <v>3</v>
      </c>
      <c r="BB421">
        <v>0</v>
      </c>
      <c r="BC421">
        <v>4</v>
      </c>
      <c r="BD421">
        <v>2</v>
      </c>
      <c r="BE421" t="s">
        <v>98</v>
      </c>
      <c r="BF421">
        <v>9</v>
      </c>
      <c r="BG421" t="s">
        <v>221</v>
      </c>
      <c r="BH421">
        <v>2</v>
      </c>
      <c r="BI421" t="s">
        <v>98</v>
      </c>
      <c r="BJ421" t="s">
        <v>108</v>
      </c>
      <c r="BK421">
        <v>1975</v>
      </c>
      <c r="BL421" t="s">
        <v>109</v>
      </c>
      <c r="BM421">
        <v>2</v>
      </c>
      <c r="BN421">
        <v>484</v>
      </c>
      <c r="BO421" t="s">
        <v>98</v>
      </c>
      <c r="BP421" t="s">
        <v>98</v>
      </c>
      <c r="BQ421" t="s">
        <v>105</v>
      </c>
      <c r="BR421">
        <v>0</v>
      </c>
      <c r="BS421">
        <v>0</v>
      </c>
      <c r="BT421">
        <v>200</v>
      </c>
      <c r="BU421">
        <v>0</v>
      </c>
      <c r="BV421">
        <v>0</v>
      </c>
      <c r="BW421">
        <v>0</v>
      </c>
      <c r="BX421" t="s">
        <v>83</v>
      </c>
      <c r="BY421" t="s">
        <v>83</v>
      </c>
      <c r="BZ421" t="s">
        <v>83</v>
      </c>
      <c r="CA421">
        <v>0</v>
      </c>
      <c r="CB421">
        <v>3</v>
      </c>
      <c r="CC421">
        <v>2007</v>
      </c>
      <c r="CD421" t="s">
        <v>110</v>
      </c>
      <c r="CE421" t="s">
        <v>210</v>
      </c>
      <c r="CF421" s="8">
        <v>200624</v>
      </c>
      <c r="CG421" s="8">
        <f>RawData[[#This Row],[SalePrice]]/RawData[[#This Row],[TotalSF Rounded]]</f>
        <v>43.613913043478263</v>
      </c>
      <c r="CH421" s="8">
        <f>ROUND(RawData[[#This Row],[$/sqft]],-1)</f>
        <v>40</v>
      </c>
    </row>
    <row r="422" spans="1:86" x14ac:dyDescent="0.2">
      <c r="A422">
        <v>1174</v>
      </c>
      <c r="B422">
        <v>50</v>
      </c>
      <c r="C422" t="s">
        <v>81</v>
      </c>
      <c r="D422">
        <v>138</v>
      </c>
      <c r="E422">
        <v>18030</v>
      </c>
      <c r="F422" s="19">
        <f>ROUND((RawData[[#This Row],[LotArea]]/43560), 2)</f>
        <v>0.41</v>
      </c>
      <c r="G422" t="s">
        <v>82</v>
      </c>
      <c r="H422" t="s">
        <v>83</v>
      </c>
      <c r="I422" t="s">
        <v>120</v>
      </c>
      <c r="J422" t="s">
        <v>175</v>
      </c>
      <c r="K422" t="s">
        <v>86</v>
      </c>
      <c r="L422" t="s">
        <v>87</v>
      </c>
      <c r="M422" t="s">
        <v>88</v>
      </c>
      <c r="N422" t="s">
        <v>205</v>
      </c>
      <c r="O422" t="s">
        <v>90</v>
      </c>
      <c r="P422" t="s">
        <v>90</v>
      </c>
      <c r="Q422" t="s">
        <v>91</v>
      </c>
      <c r="R422" t="s">
        <v>132</v>
      </c>
      <c r="S422">
        <v>5</v>
      </c>
      <c r="T422">
        <v>6</v>
      </c>
      <c r="U422">
        <v>1946</v>
      </c>
      <c r="V42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422">
        <v>1994</v>
      </c>
      <c r="X422" t="s">
        <v>93</v>
      </c>
      <c r="Y422" t="s">
        <v>94</v>
      </c>
      <c r="Z422" t="s">
        <v>116</v>
      </c>
      <c r="AA422" t="s">
        <v>116</v>
      </c>
      <c r="AB422" t="s">
        <v>117</v>
      </c>
      <c r="AC422">
        <v>0</v>
      </c>
      <c r="AD422" t="s">
        <v>98</v>
      </c>
      <c r="AE422" t="s">
        <v>98</v>
      </c>
      <c r="AF422" t="s">
        <v>118</v>
      </c>
      <c r="AG422" t="s">
        <v>98</v>
      </c>
      <c r="AH422" t="s">
        <v>98</v>
      </c>
      <c r="AI422" t="s">
        <v>100</v>
      </c>
      <c r="AJ422" t="s">
        <v>153</v>
      </c>
      <c r="AK422">
        <v>152</v>
      </c>
      <c r="AL422" t="s">
        <v>141</v>
      </c>
      <c r="AM422">
        <v>469</v>
      </c>
      <c r="AN422">
        <v>977</v>
      </c>
      <c r="AO422">
        <v>1598</v>
      </c>
      <c r="AP422" t="s">
        <v>103</v>
      </c>
      <c r="AQ422" t="s">
        <v>98</v>
      </c>
      <c r="AR422" t="s">
        <v>105</v>
      </c>
      <c r="AS422" t="s">
        <v>106</v>
      </c>
      <c r="AT422">
        <v>1636</v>
      </c>
      <c r="AU422">
        <v>971</v>
      </c>
      <c r="AV422">
        <v>479</v>
      </c>
      <c r="AW422">
        <f>ROUND(SUM(RawData[[#This Row],[TotalBsmtSF]],RawData[[#This Row],[1stFlrSF]],RawData[[#This Row],[2ndFlrSF]]),-2)</f>
        <v>4200</v>
      </c>
      <c r="AX422">
        <v>3086</v>
      </c>
      <c r="AY422">
        <v>0</v>
      </c>
      <c r="AZ422">
        <v>0</v>
      </c>
      <c r="BA422">
        <v>3</v>
      </c>
      <c r="BB422">
        <v>0</v>
      </c>
      <c r="BC422">
        <v>3</v>
      </c>
      <c r="BD422">
        <v>1</v>
      </c>
      <c r="BE422" t="s">
        <v>104</v>
      </c>
      <c r="BF422">
        <v>12</v>
      </c>
      <c r="BG422" t="s">
        <v>221</v>
      </c>
      <c r="BH422">
        <v>1</v>
      </c>
      <c r="BI422" t="s">
        <v>97</v>
      </c>
      <c r="BJ422" t="s">
        <v>83</v>
      </c>
      <c r="BK422" t="s">
        <v>83</v>
      </c>
      <c r="BL422" t="s">
        <v>83</v>
      </c>
      <c r="BM422">
        <v>0</v>
      </c>
      <c r="BN422">
        <v>0</v>
      </c>
      <c r="BO422" t="s">
        <v>83</v>
      </c>
      <c r="BP422" t="s">
        <v>83</v>
      </c>
      <c r="BQ422" t="s">
        <v>105</v>
      </c>
      <c r="BR422">
        <v>122</v>
      </c>
      <c r="BS422">
        <v>0</v>
      </c>
      <c r="BT422">
        <v>0</v>
      </c>
      <c r="BU422">
        <v>0</v>
      </c>
      <c r="BV422">
        <v>0</v>
      </c>
      <c r="BW422">
        <v>0</v>
      </c>
      <c r="BX422" t="s">
        <v>83</v>
      </c>
      <c r="BY422" t="s">
        <v>134</v>
      </c>
      <c r="BZ422" t="s">
        <v>83</v>
      </c>
      <c r="CA422">
        <v>0</v>
      </c>
      <c r="CB422">
        <v>3</v>
      </c>
      <c r="CC422">
        <v>2007</v>
      </c>
      <c r="CD422" t="s">
        <v>110</v>
      </c>
      <c r="CE422" t="s">
        <v>111</v>
      </c>
      <c r="CF422" s="8">
        <v>200500</v>
      </c>
      <c r="CG422" s="8">
        <f>RawData[[#This Row],[SalePrice]]/RawData[[#This Row],[TotalSF Rounded]]</f>
        <v>47.738095238095241</v>
      </c>
      <c r="CH422" s="8">
        <f>ROUND(RawData[[#This Row],[$/sqft]],-1)</f>
        <v>50</v>
      </c>
    </row>
    <row r="423" spans="1:86" x14ac:dyDescent="0.2">
      <c r="A423">
        <v>872</v>
      </c>
      <c r="B423">
        <v>60</v>
      </c>
      <c r="C423" t="s">
        <v>81</v>
      </c>
      <c r="D423">
        <v>70</v>
      </c>
      <c r="E423">
        <v>8750</v>
      </c>
      <c r="F423" s="19">
        <f>ROUND((RawData[[#This Row],[LotArea]]/43560), 2)</f>
        <v>0.2</v>
      </c>
      <c r="G423" t="s">
        <v>82</v>
      </c>
      <c r="H423" t="s">
        <v>83</v>
      </c>
      <c r="I423" t="s">
        <v>84</v>
      </c>
      <c r="J423" t="s">
        <v>85</v>
      </c>
      <c r="K423" t="s">
        <v>86</v>
      </c>
      <c r="L423" t="s">
        <v>87</v>
      </c>
      <c r="M423" t="s">
        <v>88</v>
      </c>
      <c r="N423" t="s">
        <v>89</v>
      </c>
      <c r="O423" t="s">
        <v>90</v>
      </c>
      <c r="P423" t="s">
        <v>90</v>
      </c>
      <c r="Q423" t="s">
        <v>91</v>
      </c>
      <c r="R423" t="s">
        <v>92</v>
      </c>
      <c r="S423">
        <v>6</v>
      </c>
      <c r="T423">
        <v>5</v>
      </c>
      <c r="U423">
        <v>1998</v>
      </c>
      <c r="V42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23">
        <v>1998</v>
      </c>
      <c r="X423" t="s">
        <v>93</v>
      </c>
      <c r="Y423" t="s">
        <v>94</v>
      </c>
      <c r="Z423" t="s">
        <v>95</v>
      </c>
      <c r="AA423" t="s">
        <v>95</v>
      </c>
      <c r="AB423" t="s">
        <v>96</v>
      </c>
      <c r="AC423">
        <v>116</v>
      </c>
      <c r="AD423" t="s">
        <v>98</v>
      </c>
      <c r="AE423" t="s">
        <v>98</v>
      </c>
      <c r="AF423" t="s">
        <v>99</v>
      </c>
      <c r="AG423" t="s">
        <v>97</v>
      </c>
      <c r="AH423" t="s">
        <v>98</v>
      </c>
      <c r="AI423" t="s">
        <v>100</v>
      </c>
      <c r="AJ423" t="s">
        <v>101</v>
      </c>
      <c r="AK423">
        <v>505</v>
      </c>
      <c r="AL423" t="s">
        <v>102</v>
      </c>
      <c r="AM423">
        <v>0</v>
      </c>
      <c r="AN423">
        <v>299</v>
      </c>
      <c r="AO423">
        <v>804</v>
      </c>
      <c r="AP423" t="s">
        <v>103</v>
      </c>
      <c r="AQ423" t="s">
        <v>104</v>
      </c>
      <c r="AR423" t="s">
        <v>105</v>
      </c>
      <c r="AS423" t="s">
        <v>106</v>
      </c>
      <c r="AT423">
        <v>804</v>
      </c>
      <c r="AU423">
        <v>878</v>
      </c>
      <c r="AV423">
        <v>0</v>
      </c>
      <c r="AW423">
        <f>ROUND(SUM(RawData[[#This Row],[TotalBsmtSF]],RawData[[#This Row],[1stFlrSF]],RawData[[#This Row],[2ndFlrSF]]),-2)</f>
        <v>2500</v>
      </c>
      <c r="AX423">
        <v>1682</v>
      </c>
      <c r="AY423">
        <v>0</v>
      </c>
      <c r="AZ423">
        <v>0</v>
      </c>
      <c r="BA423">
        <v>2</v>
      </c>
      <c r="BB423">
        <v>1</v>
      </c>
      <c r="BC423">
        <v>3</v>
      </c>
      <c r="BD423">
        <v>1</v>
      </c>
      <c r="BE423" t="s">
        <v>97</v>
      </c>
      <c r="BF423">
        <v>7</v>
      </c>
      <c r="BG423" t="s">
        <v>107</v>
      </c>
      <c r="BH423">
        <v>0</v>
      </c>
      <c r="BI423" t="s">
        <v>83</v>
      </c>
      <c r="BJ423" t="s">
        <v>108</v>
      </c>
      <c r="BK423">
        <v>1998</v>
      </c>
      <c r="BL423" t="s">
        <v>109</v>
      </c>
      <c r="BM423">
        <v>2</v>
      </c>
      <c r="BN423">
        <v>523</v>
      </c>
      <c r="BO423" t="s">
        <v>98</v>
      </c>
      <c r="BP423" t="s">
        <v>98</v>
      </c>
      <c r="BQ423" t="s">
        <v>105</v>
      </c>
      <c r="BR423">
        <v>0</v>
      </c>
      <c r="BS423">
        <v>77</v>
      </c>
      <c r="BT423">
        <v>0</v>
      </c>
      <c r="BU423">
        <v>0</v>
      </c>
      <c r="BV423">
        <v>0</v>
      </c>
      <c r="BW423">
        <v>0</v>
      </c>
      <c r="BX423" t="s">
        <v>83</v>
      </c>
      <c r="BY423" t="s">
        <v>83</v>
      </c>
      <c r="BZ423" t="s">
        <v>83</v>
      </c>
      <c r="CA423">
        <v>0</v>
      </c>
      <c r="CB423">
        <v>6</v>
      </c>
      <c r="CC423">
        <v>2010</v>
      </c>
      <c r="CD423" t="s">
        <v>110</v>
      </c>
      <c r="CE423" t="s">
        <v>111</v>
      </c>
      <c r="CF423" s="8">
        <v>200500</v>
      </c>
      <c r="CG423" s="8">
        <f>RawData[[#This Row],[SalePrice]]/RawData[[#This Row],[TotalSF Rounded]]</f>
        <v>80.2</v>
      </c>
      <c r="CH423" s="8">
        <f>ROUND(RawData[[#This Row],[$/sqft]],-1)</f>
        <v>80</v>
      </c>
    </row>
    <row r="424" spans="1:86" x14ac:dyDescent="0.2">
      <c r="A424">
        <v>1052</v>
      </c>
      <c r="B424">
        <v>20</v>
      </c>
      <c r="C424" t="s">
        <v>81</v>
      </c>
      <c r="D424">
        <v>103</v>
      </c>
      <c r="E424">
        <v>11175</v>
      </c>
      <c r="F424" s="19">
        <f>ROUND((RawData[[#This Row],[LotArea]]/43560), 2)</f>
        <v>0.26</v>
      </c>
      <c r="G424" t="s">
        <v>82</v>
      </c>
      <c r="H424" t="s">
        <v>83</v>
      </c>
      <c r="I424" t="s">
        <v>120</v>
      </c>
      <c r="J424" t="s">
        <v>85</v>
      </c>
      <c r="K424" t="s">
        <v>86</v>
      </c>
      <c r="L424" t="s">
        <v>122</v>
      </c>
      <c r="M424" t="s">
        <v>88</v>
      </c>
      <c r="N424" t="s">
        <v>89</v>
      </c>
      <c r="O424" t="s">
        <v>90</v>
      </c>
      <c r="P424" t="s">
        <v>90</v>
      </c>
      <c r="Q424" t="s">
        <v>91</v>
      </c>
      <c r="R424" t="s">
        <v>115</v>
      </c>
      <c r="S424">
        <v>7</v>
      </c>
      <c r="T424">
        <v>5</v>
      </c>
      <c r="U424">
        <v>2007</v>
      </c>
      <c r="V42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24">
        <v>2007</v>
      </c>
      <c r="X424" t="s">
        <v>93</v>
      </c>
      <c r="Y424" t="s">
        <v>94</v>
      </c>
      <c r="Z424" t="s">
        <v>95</v>
      </c>
      <c r="AA424" t="s">
        <v>95</v>
      </c>
      <c r="AB424" t="s">
        <v>117</v>
      </c>
      <c r="AC424">
        <v>0</v>
      </c>
      <c r="AD424" t="s">
        <v>97</v>
      </c>
      <c r="AE424" t="s">
        <v>98</v>
      </c>
      <c r="AF424" t="s">
        <v>99</v>
      </c>
      <c r="AG424" t="s">
        <v>97</v>
      </c>
      <c r="AH424" t="s">
        <v>98</v>
      </c>
      <c r="AI424" t="s">
        <v>130</v>
      </c>
      <c r="AJ424" t="s">
        <v>102</v>
      </c>
      <c r="AK424">
        <v>0</v>
      </c>
      <c r="AL424" t="s">
        <v>102</v>
      </c>
      <c r="AM424">
        <v>0</v>
      </c>
      <c r="AN424">
        <v>1316</v>
      </c>
      <c r="AO424">
        <v>1316</v>
      </c>
      <c r="AP424" t="s">
        <v>103</v>
      </c>
      <c r="AQ424" t="s">
        <v>104</v>
      </c>
      <c r="AR424" t="s">
        <v>105</v>
      </c>
      <c r="AS424" t="s">
        <v>106</v>
      </c>
      <c r="AT424">
        <v>1316</v>
      </c>
      <c r="AU424">
        <v>0</v>
      </c>
      <c r="AV424">
        <v>0</v>
      </c>
      <c r="AW424">
        <f>ROUND(SUM(RawData[[#This Row],[TotalBsmtSF]],RawData[[#This Row],[1stFlrSF]],RawData[[#This Row],[2ndFlrSF]]),-2)</f>
        <v>2600</v>
      </c>
      <c r="AX424">
        <v>1316</v>
      </c>
      <c r="AY424">
        <v>0</v>
      </c>
      <c r="AZ424">
        <v>0</v>
      </c>
      <c r="BA424">
        <v>2</v>
      </c>
      <c r="BB424">
        <v>0</v>
      </c>
      <c r="BC424">
        <v>3</v>
      </c>
      <c r="BD424">
        <v>1</v>
      </c>
      <c r="BE424" t="s">
        <v>97</v>
      </c>
      <c r="BF424">
        <v>6</v>
      </c>
      <c r="BG424" t="s">
        <v>107</v>
      </c>
      <c r="BH424">
        <v>1</v>
      </c>
      <c r="BI424" t="s">
        <v>97</v>
      </c>
      <c r="BJ424" t="s">
        <v>108</v>
      </c>
      <c r="BK424">
        <v>2007</v>
      </c>
      <c r="BL424" t="s">
        <v>157</v>
      </c>
      <c r="BM424">
        <v>2</v>
      </c>
      <c r="BN424">
        <v>440</v>
      </c>
      <c r="BO424" t="s">
        <v>98</v>
      </c>
      <c r="BP424" t="s">
        <v>98</v>
      </c>
      <c r="BQ424" t="s">
        <v>105</v>
      </c>
      <c r="BR424">
        <v>0</v>
      </c>
      <c r="BS424">
        <v>20</v>
      </c>
      <c r="BT424">
        <v>0</v>
      </c>
      <c r="BU424">
        <v>0</v>
      </c>
      <c r="BV424">
        <v>0</v>
      </c>
      <c r="BW424">
        <v>0</v>
      </c>
      <c r="BX424" t="s">
        <v>83</v>
      </c>
      <c r="BY424" t="s">
        <v>83</v>
      </c>
      <c r="BZ424" t="s">
        <v>83</v>
      </c>
      <c r="CA424">
        <v>0</v>
      </c>
      <c r="CB424">
        <v>10</v>
      </c>
      <c r="CC424">
        <v>2007</v>
      </c>
      <c r="CD424" t="s">
        <v>158</v>
      </c>
      <c r="CE424" t="s">
        <v>159</v>
      </c>
      <c r="CF424" s="8">
        <v>200141</v>
      </c>
      <c r="CG424" s="8">
        <f>RawData[[#This Row],[SalePrice]]/RawData[[#This Row],[TotalSF Rounded]]</f>
        <v>76.97730769230769</v>
      </c>
      <c r="CH424" s="8">
        <f>ROUND(RawData[[#This Row],[$/sqft]],-1)</f>
        <v>80</v>
      </c>
    </row>
    <row r="425" spans="1:86" x14ac:dyDescent="0.2">
      <c r="A425">
        <v>182</v>
      </c>
      <c r="B425">
        <v>70</v>
      </c>
      <c r="C425" t="s">
        <v>81</v>
      </c>
      <c r="D425">
        <v>54</v>
      </c>
      <c r="E425">
        <v>7588</v>
      </c>
      <c r="F425" s="19">
        <f>ROUND((RawData[[#This Row],[LotArea]]/43560), 2)</f>
        <v>0.17</v>
      </c>
      <c r="G425" t="s">
        <v>82</v>
      </c>
      <c r="H425" t="s">
        <v>83</v>
      </c>
      <c r="I425" t="s">
        <v>84</v>
      </c>
      <c r="J425" t="s">
        <v>85</v>
      </c>
      <c r="K425" t="s">
        <v>86</v>
      </c>
      <c r="L425" t="s">
        <v>87</v>
      </c>
      <c r="M425" t="s">
        <v>88</v>
      </c>
      <c r="N425" t="s">
        <v>123</v>
      </c>
      <c r="O425" t="s">
        <v>90</v>
      </c>
      <c r="P425" t="s">
        <v>90</v>
      </c>
      <c r="Q425" t="s">
        <v>91</v>
      </c>
      <c r="R425" t="s">
        <v>92</v>
      </c>
      <c r="S425">
        <v>7</v>
      </c>
      <c r="T425">
        <v>6</v>
      </c>
      <c r="U425">
        <v>1920</v>
      </c>
      <c r="V42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425">
        <v>1950</v>
      </c>
      <c r="X425" t="s">
        <v>93</v>
      </c>
      <c r="Y425" t="s">
        <v>94</v>
      </c>
      <c r="Z425" t="s">
        <v>203</v>
      </c>
      <c r="AA425" t="s">
        <v>203</v>
      </c>
      <c r="AB425" t="s">
        <v>117</v>
      </c>
      <c r="AC425">
        <v>0</v>
      </c>
      <c r="AD425" t="s">
        <v>98</v>
      </c>
      <c r="AE425" t="s">
        <v>98</v>
      </c>
      <c r="AF425" t="s">
        <v>126</v>
      </c>
      <c r="AG425" t="s">
        <v>147</v>
      </c>
      <c r="AH425" t="s">
        <v>98</v>
      </c>
      <c r="AI425" t="s">
        <v>100</v>
      </c>
      <c r="AJ425" t="s">
        <v>172</v>
      </c>
      <c r="AK425">
        <v>352</v>
      </c>
      <c r="AL425" t="s">
        <v>102</v>
      </c>
      <c r="AM425">
        <v>0</v>
      </c>
      <c r="AN425">
        <v>441</v>
      </c>
      <c r="AO425">
        <v>793</v>
      </c>
      <c r="AP425" t="s">
        <v>103</v>
      </c>
      <c r="AQ425" t="s">
        <v>97</v>
      </c>
      <c r="AR425" t="s">
        <v>105</v>
      </c>
      <c r="AS425" t="s">
        <v>106</v>
      </c>
      <c r="AT425">
        <v>901</v>
      </c>
      <c r="AU425">
        <v>901</v>
      </c>
      <c r="AV425">
        <v>0</v>
      </c>
      <c r="AW425">
        <f>ROUND(SUM(RawData[[#This Row],[TotalBsmtSF]],RawData[[#This Row],[1stFlrSF]],RawData[[#This Row],[2ndFlrSF]]),-2)</f>
        <v>2600</v>
      </c>
      <c r="AX425">
        <v>1802</v>
      </c>
      <c r="AY425">
        <v>0</v>
      </c>
      <c r="AZ425">
        <v>0</v>
      </c>
      <c r="BA425">
        <v>1</v>
      </c>
      <c r="BB425">
        <v>1</v>
      </c>
      <c r="BC425">
        <v>4</v>
      </c>
      <c r="BD425">
        <v>1</v>
      </c>
      <c r="BE425" t="s">
        <v>98</v>
      </c>
      <c r="BF425">
        <v>9</v>
      </c>
      <c r="BG425" t="s">
        <v>107</v>
      </c>
      <c r="BH425">
        <v>1</v>
      </c>
      <c r="BI425" t="s">
        <v>97</v>
      </c>
      <c r="BJ425" t="s">
        <v>127</v>
      </c>
      <c r="BK425">
        <v>1920</v>
      </c>
      <c r="BL425" t="s">
        <v>102</v>
      </c>
      <c r="BM425">
        <v>1</v>
      </c>
      <c r="BN425">
        <v>216</v>
      </c>
      <c r="BO425" t="s">
        <v>147</v>
      </c>
      <c r="BP425" t="s">
        <v>98</v>
      </c>
      <c r="BQ425" t="s">
        <v>105</v>
      </c>
      <c r="BR425">
        <v>0</v>
      </c>
      <c r="BS425">
        <v>0</v>
      </c>
      <c r="BT425">
        <v>40</v>
      </c>
      <c r="BU425">
        <v>0</v>
      </c>
      <c r="BV425">
        <v>0</v>
      </c>
      <c r="BW425">
        <v>0</v>
      </c>
      <c r="BX425" t="s">
        <v>83</v>
      </c>
      <c r="BY425" t="s">
        <v>83</v>
      </c>
      <c r="BZ425" t="s">
        <v>83</v>
      </c>
      <c r="CA425">
        <v>0</v>
      </c>
      <c r="CB425">
        <v>7</v>
      </c>
      <c r="CC425">
        <v>2006</v>
      </c>
      <c r="CD425" t="s">
        <v>110</v>
      </c>
      <c r="CE425" t="s">
        <v>111</v>
      </c>
      <c r="CF425" s="8">
        <v>200100</v>
      </c>
      <c r="CG425" s="8">
        <f>RawData[[#This Row],[SalePrice]]/RawData[[#This Row],[TotalSF Rounded]]</f>
        <v>76.961538461538467</v>
      </c>
      <c r="CH425" s="8">
        <f>ROUND(RawData[[#This Row],[$/sqft]],-1)</f>
        <v>80</v>
      </c>
    </row>
    <row r="426" spans="1:86" x14ac:dyDescent="0.2">
      <c r="A426">
        <v>636</v>
      </c>
      <c r="B426">
        <v>190</v>
      </c>
      <c r="C426" t="s">
        <v>239</v>
      </c>
      <c r="D426">
        <v>60</v>
      </c>
      <c r="E426">
        <v>10896</v>
      </c>
      <c r="F426" s="19">
        <f>ROUND((RawData[[#This Row],[LotArea]]/43560), 2)</f>
        <v>0.25</v>
      </c>
      <c r="G426" t="s">
        <v>82</v>
      </c>
      <c r="H426" t="s">
        <v>82</v>
      </c>
      <c r="I426" t="s">
        <v>84</v>
      </c>
      <c r="J426" t="s">
        <v>175</v>
      </c>
      <c r="K426" t="s">
        <v>86</v>
      </c>
      <c r="L426" t="s">
        <v>87</v>
      </c>
      <c r="M426" t="s">
        <v>88</v>
      </c>
      <c r="N426" t="s">
        <v>232</v>
      </c>
      <c r="O426" t="s">
        <v>114</v>
      </c>
      <c r="P426" t="s">
        <v>90</v>
      </c>
      <c r="Q426" t="s">
        <v>149</v>
      </c>
      <c r="R426" t="s">
        <v>225</v>
      </c>
      <c r="S426">
        <v>6</v>
      </c>
      <c r="T426">
        <v>7</v>
      </c>
      <c r="U426">
        <v>1914</v>
      </c>
      <c r="V42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426">
        <v>1995</v>
      </c>
      <c r="X426" t="s">
        <v>152</v>
      </c>
      <c r="Y426" t="s">
        <v>94</v>
      </c>
      <c r="Z426" t="s">
        <v>95</v>
      </c>
      <c r="AA426" t="s">
        <v>95</v>
      </c>
      <c r="AB426" t="s">
        <v>117</v>
      </c>
      <c r="AC426">
        <v>0</v>
      </c>
      <c r="AD426" t="s">
        <v>147</v>
      </c>
      <c r="AE426" t="s">
        <v>98</v>
      </c>
      <c r="AF426" t="s">
        <v>118</v>
      </c>
      <c r="AG426" t="s">
        <v>98</v>
      </c>
      <c r="AH426" t="s">
        <v>147</v>
      </c>
      <c r="AI426" t="s">
        <v>100</v>
      </c>
      <c r="AJ426" t="s">
        <v>172</v>
      </c>
      <c r="AK426">
        <v>256</v>
      </c>
      <c r="AL426" t="s">
        <v>102</v>
      </c>
      <c r="AM426">
        <v>0</v>
      </c>
      <c r="AN426">
        <v>1184</v>
      </c>
      <c r="AO426">
        <v>1440</v>
      </c>
      <c r="AP426" t="s">
        <v>103</v>
      </c>
      <c r="AQ426" t="s">
        <v>104</v>
      </c>
      <c r="AR426" t="s">
        <v>105</v>
      </c>
      <c r="AS426" t="s">
        <v>164</v>
      </c>
      <c r="AT426">
        <v>1440</v>
      </c>
      <c r="AU426">
        <v>1440</v>
      </c>
      <c r="AV426">
        <v>515</v>
      </c>
      <c r="AW426">
        <f>ROUND(SUM(RawData[[#This Row],[TotalBsmtSF]],RawData[[#This Row],[1stFlrSF]],RawData[[#This Row],[2ndFlrSF]]),-2)</f>
        <v>4300</v>
      </c>
      <c r="AX426">
        <v>3395</v>
      </c>
      <c r="AY426">
        <v>0</v>
      </c>
      <c r="AZ426">
        <v>0</v>
      </c>
      <c r="BA426">
        <v>2</v>
      </c>
      <c r="BB426">
        <v>0</v>
      </c>
      <c r="BC426">
        <v>8</v>
      </c>
      <c r="BD426">
        <v>2</v>
      </c>
      <c r="BE426" t="s">
        <v>147</v>
      </c>
      <c r="BF426">
        <v>14</v>
      </c>
      <c r="BG426" t="s">
        <v>107</v>
      </c>
      <c r="BH426">
        <v>0</v>
      </c>
      <c r="BI426" t="s">
        <v>83</v>
      </c>
      <c r="BJ426" t="s">
        <v>83</v>
      </c>
      <c r="BK426" t="s">
        <v>83</v>
      </c>
      <c r="BL426" t="s">
        <v>83</v>
      </c>
      <c r="BM426">
        <v>0</v>
      </c>
      <c r="BN426">
        <v>0</v>
      </c>
      <c r="BO426" t="s">
        <v>83</v>
      </c>
      <c r="BP426" t="s">
        <v>83</v>
      </c>
      <c r="BQ426" t="s">
        <v>177</v>
      </c>
      <c r="BR426">
        <v>0</v>
      </c>
      <c r="BS426">
        <v>110</v>
      </c>
      <c r="BT426">
        <v>0</v>
      </c>
      <c r="BU426">
        <v>0</v>
      </c>
      <c r="BV426">
        <v>0</v>
      </c>
      <c r="BW426">
        <v>0</v>
      </c>
      <c r="BX426" t="s">
        <v>83</v>
      </c>
      <c r="BY426" t="s">
        <v>83</v>
      </c>
      <c r="BZ426" t="s">
        <v>83</v>
      </c>
      <c r="CA426">
        <v>0</v>
      </c>
      <c r="CB426">
        <v>3</v>
      </c>
      <c r="CC426">
        <v>2007</v>
      </c>
      <c r="CD426" t="s">
        <v>110</v>
      </c>
      <c r="CE426" t="s">
        <v>128</v>
      </c>
      <c r="CF426" s="8">
        <v>200000</v>
      </c>
      <c r="CG426" s="8">
        <f>RawData[[#This Row],[SalePrice]]/RawData[[#This Row],[TotalSF Rounded]]</f>
        <v>46.511627906976742</v>
      </c>
      <c r="CH426" s="8">
        <f>ROUND(RawData[[#This Row],[$/sqft]],-1)</f>
        <v>50</v>
      </c>
    </row>
    <row r="427" spans="1:86" x14ac:dyDescent="0.2">
      <c r="A427">
        <v>1351</v>
      </c>
      <c r="B427">
        <v>90</v>
      </c>
      <c r="C427" t="s">
        <v>81</v>
      </c>
      <c r="D427">
        <v>91</v>
      </c>
      <c r="E427">
        <v>11643</v>
      </c>
      <c r="F427" s="19">
        <f>ROUND((RawData[[#This Row],[LotArea]]/43560), 2)</f>
        <v>0.27</v>
      </c>
      <c r="G427" t="s">
        <v>82</v>
      </c>
      <c r="H427" t="s">
        <v>83</v>
      </c>
      <c r="I427" t="s">
        <v>84</v>
      </c>
      <c r="J427" t="s">
        <v>85</v>
      </c>
      <c r="K427" t="s">
        <v>86</v>
      </c>
      <c r="L427" t="s">
        <v>87</v>
      </c>
      <c r="M427" t="s">
        <v>88</v>
      </c>
      <c r="N427" t="s">
        <v>162</v>
      </c>
      <c r="O427" t="s">
        <v>144</v>
      </c>
      <c r="P427" t="s">
        <v>90</v>
      </c>
      <c r="Q427" t="s">
        <v>167</v>
      </c>
      <c r="R427" t="s">
        <v>92</v>
      </c>
      <c r="S427">
        <v>5</v>
      </c>
      <c r="T427">
        <v>5</v>
      </c>
      <c r="U427">
        <v>1969</v>
      </c>
      <c r="V42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427">
        <v>1969</v>
      </c>
      <c r="X427" t="s">
        <v>93</v>
      </c>
      <c r="Y427" t="s">
        <v>94</v>
      </c>
      <c r="Z427" t="s">
        <v>116</v>
      </c>
      <c r="AA427" t="s">
        <v>116</v>
      </c>
      <c r="AB427" t="s">
        <v>96</v>
      </c>
      <c r="AC427">
        <v>368</v>
      </c>
      <c r="AD427" t="s">
        <v>98</v>
      </c>
      <c r="AE427" t="s">
        <v>98</v>
      </c>
      <c r="AF427" t="s">
        <v>118</v>
      </c>
      <c r="AG427" t="s">
        <v>98</v>
      </c>
      <c r="AH427" t="s">
        <v>98</v>
      </c>
      <c r="AI427" t="s">
        <v>100</v>
      </c>
      <c r="AJ427" t="s">
        <v>172</v>
      </c>
      <c r="AK427">
        <v>500</v>
      </c>
      <c r="AL427" t="s">
        <v>102</v>
      </c>
      <c r="AM427">
        <v>0</v>
      </c>
      <c r="AN427">
        <v>748</v>
      </c>
      <c r="AO427">
        <v>1248</v>
      </c>
      <c r="AP427" t="s">
        <v>103</v>
      </c>
      <c r="AQ427" t="s">
        <v>98</v>
      </c>
      <c r="AR427" t="s">
        <v>105</v>
      </c>
      <c r="AS427" t="s">
        <v>106</v>
      </c>
      <c r="AT427">
        <v>1338</v>
      </c>
      <c r="AU427">
        <v>1296</v>
      </c>
      <c r="AV427">
        <v>0</v>
      </c>
      <c r="AW427">
        <f>ROUND(SUM(RawData[[#This Row],[TotalBsmtSF]],RawData[[#This Row],[1stFlrSF]],RawData[[#This Row],[2ndFlrSF]]),-2)</f>
        <v>3900</v>
      </c>
      <c r="AX427">
        <v>2634</v>
      </c>
      <c r="AY427">
        <v>1</v>
      </c>
      <c r="AZ427">
        <v>1</v>
      </c>
      <c r="BA427">
        <v>2</v>
      </c>
      <c r="BB427">
        <v>2</v>
      </c>
      <c r="BC427">
        <v>6</v>
      </c>
      <c r="BD427">
        <v>2</v>
      </c>
      <c r="BE427" t="s">
        <v>98</v>
      </c>
      <c r="BF427">
        <v>12</v>
      </c>
      <c r="BG427" t="s">
        <v>107</v>
      </c>
      <c r="BH427">
        <v>0</v>
      </c>
      <c r="BI427" t="s">
        <v>83</v>
      </c>
      <c r="BJ427" t="s">
        <v>127</v>
      </c>
      <c r="BK427">
        <v>1969</v>
      </c>
      <c r="BL427" t="s">
        <v>102</v>
      </c>
      <c r="BM427">
        <v>4</v>
      </c>
      <c r="BN427">
        <v>968</v>
      </c>
      <c r="BO427" t="s">
        <v>98</v>
      </c>
      <c r="BP427" t="s">
        <v>98</v>
      </c>
      <c r="BQ427" t="s">
        <v>105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 t="s">
        <v>83</v>
      </c>
      <c r="BY427" t="s">
        <v>83</v>
      </c>
      <c r="BZ427" t="s">
        <v>83</v>
      </c>
      <c r="CA427">
        <v>0</v>
      </c>
      <c r="CB427">
        <v>8</v>
      </c>
      <c r="CC427">
        <v>2009</v>
      </c>
      <c r="CD427" t="s">
        <v>110</v>
      </c>
      <c r="CE427" t="s">
        <v>111</v>
      </c>
      <c r="CF427" s="8">
        <v>200000</v>
      </c>
      <c r="CG427" s="8">
        <f>RawData[[#This Row],[SalePrice]]/RawData[[#This Row],[TotalSF Rounded]]</f>
        <v>51.282051282051285</v>
      </c>
      <c r="CH427" s="8">
        <f>ROUND(RawData[[#This Row],[$/sqft]],-1)</f>
        <v>50</v>
      </c>
    </row>
    <row r="428" spans="1:86" x14ac:dyDescent="0.2">
      <c r="A428">
        <v>8</v>
      </c>
      <c r="B428">
        <v>60</v>
      </c>
      <c r="C428" t="s">
        <v>81</v>
      </c>
      <c r="D428" t="s">
        <v>83</v>
      </c>
      <c r="E428">
        <v>10382</v>
      </c>
      <c r="F428" s="19">
        <f>ROUND((RawData[[#This Row],[LotArea]]/43560), 2)</f>
        <v>0.24</v>
      </c>
      <c r="G428" t="s">
        <v>82</v>
      </c>
      <c r="H428" t="s">
        <v>83</v>
      </c>
      <c r="I428" t="s">
        <v>120</v>
      </c>
      <c r="J428" t="s">
        <v>85</v>
      </c>
      <c r="K428" t="s">
        <v>86</v>
      </c>
      <c r="L428" t="s">
        <v>122</v>
      </c>
      <c r="M428" t="s">
        <v>88</v>
      </c>
      <c r="N428" t="s">
        <v>138</v>
      </c>
      <c r="O428" t="s">
        <v>139</v>
      </c>
      <c r="P428" t="s">
        <v>90</v>
      </c>
      <c r="Q428" t="s">
        <v>91</v>
      </c>
      <c r="R428" t="s">
        <v>92</v>
      </c>
      <c r="S428">
        <v>7</v>
      </c>
      <c r="T428">
        <v>6</v>
      </c>
      <c r="U428">
        <v>1973</v>
      </c>
      <c r="V42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428">
        <v>1973</v>
      </c>
      <c r="X428" t="s">
        <v>93</v>
      </c>
      <c r="Y428" t="s">
        <v>94</v>
      </c>
      <c r="Z428" t="s">
        <v>140</v>
      </c>
      <c r="AA428" t="s">
        <v>140</v>
      </c>
      <c r="AB428" t="s">
        <v>137</v>
      </c>
      <c r="AC428">
        <v>240</v>
      </c>
      <c r="AD428" t="s">
        <v>98</v>
      </c>
      <c r="AE428" t="s">
        <v>98</v>
      </c>
      <c r="AF428" t="s">
        <v>118</v>
      </c>
      <c r="AG428" t="s">
        <v>97</v>
      </c>
      <c r="AH428" t="s">
        <v>98</v>
      </c>
      <c r="AI428" t="s">
        <v>121</v>
      </c>
      <c r="AJ428" t="s">
        <v>119</v>
      </c>
      <c r="AK428">
        <v>859</v>
      </c>
      <c r="AL428" t="s">
        <v>141</v>
      </c>
      <c r="AM428">
        <v>32</v>
      </c>
      <c r="AN428">
        <v>216</v>
      </c>
      <c r="AO428">
        <v>1107</v>
      </c>
      <c r="AP428" t="s">
        <v>103</v>
      </c>
      <c r="AQ428" t="s">
        <v>104</v>
      </c>
      <c r="AR428" t="s">
        <v>105</v>
      </c>
      <c r="AS428" t="s">
        <v>106</v>
      </c>
      <c r="AT428">
        <v>1107</v>
      </c>
      <c r="AU428">
        <v>983</v>
      </c>
      <c r="AV428">
        <v>0</v>
      </c>
      <c r="AW428">
        <f>ROUND(SUM(RawData[[#This Row],[TotalBsmtSF]],RawData[[#This Row],[1stFlrSF]],RawData[[#This Row],[2ndFlrSF]]),-2)</f>
        <v>3200</v>
      </c>
      <c r="AX428">
        <v>2090</v>
      </c>
      <c r="AY428">
        <v>1</v>
      </c>
      <c r="AZ428">
        <v>0</v>
      </c>
      <c r="BA428">
        <v>2</v>
      </c>
      <c r="BB428">
        <v>1</v>
      </c>
      <c r="BC428">
        <v>3</v>
      </c>
      <c r="BD428">
        <v>1</v>
      </c>
      <c r="BE428" t="s">
        <v>98</v>
      </c>
      <c r="BF428">
        <v>7</v>
      </c>
      <c r="BG428" t="s">
        <v>107</v>
      </c>
      <c r="BH428">
        <v>2</v>
      </c>
      <c r="BI428" t="s">
        <v>98</v>
      </c>
      <c r="BJ428" t="s">
        <v>108</v>
      </c>
      <c r="BK428">
        <v>1973</v>
      </c>
      <c r="BL428" t="s">
        <v>109</v>
      </c>
      <c r="BM428">
        <v>2</v>
      </c>
      <c r="BN428">
        <v>484</v>
      </c>
      <c r="BO428" t="s">
        <v>98</v>
      </c>
      <c r="BP428" t="s">
        <v>98</v>
      </c>
      <c r="BQ428" t="s">
        <v>105</v>
      </c>
      <c r="BR428">
        <v>235</v>
      </c>
      <c r="BS428">
        <v>204</v>
      </c>
      <c r="BT428">
        <v>228</v>
      </c>
      <c r="BU428">
        <v>0</v>
      </c>
      <c r="BV428">
        <v>0</v>
      </c>
      <c r="BW428">
        <v>0</v>
      </c>
      <c r="BX428" t="s">
        <v>83</v>
      </c>
      <c r="BY428" t="s">
        <v>83</v>
      </c>
      <c r="BZ428" t="s">
        <v>135</v>
      </c>
      <c r="CA428">
        <v>350</v>
      </c>
      <c r="CB428">
        <v>11</v>
      </c>
      <c r="CC428">
        <v>2009</v>
      </c>
      <c r="CD428" t="s">
        <v>110</v>
      </c>
      <c r="CE428" t="s">
        <v>111</v>
      </c>
      <c r="CF428" s="8">
        <v>200000</v>
      </c>
      <c r="CG428" s="8">
        <f>RawData[[#This Row],[SalePrice]]/RawData[[#This Row],[TotalSF Rounded]]</f>
        <v>62.5</v>
      </c>
      <c r="CH428" s="8">
        <f>ROUND(RawData[[#This Row],[$/sqft]],-1)</f>
        <v>60</v>
      </c>
    </row>
    <row r="429" spans="1:86" x14ac:dyDescent="0.2">
      <c r="A429">
        <v>801</v>
      </c>
      <c r="B429">
        <v>60</v>
      </c>
      <c r="C429" t="s">
        <v>81</v>
      </c>
      <c r="D429">
        <v>79</v>
      </c>
      <c r="E429">
        <v>12798</v>
      </c>
      <c r="F429" s="19">
        <f>ROUND((RawData[[#This Row],[LotArea]]/43560), 2)</f>
        <v>0.28999999999999998</v>
      </c>
      <c r="G429" t="s">
        <v>82</v>
      </c>
      <c r="H429" t="s">
        <v>83</v>
      </c>
      <c r="I429" t="s">
        <v>120</v>
      </c>
      <c r="J429" t="s">
        <v>199</v>
      </c>
      <c r="K429" t="s">
        <v>86</v>
      </c>
      <c r="L429" t="s">
        <v>87</v>
      </c>
      <c r="M429" t="s">
        <v>194</v>
      </c>
      <c r="N429" t="s">
        <v>205</v>
      </c>
      <c r="O429" t="s">
        <v>114</v>
      </c>
      <c r="P429" t="s">
        <v>90</v>
      </c>
      <c r="Q429" t="s">
        <v>91</v>
      </c>
      <c r="R429" t="s">
        <v>92</v>
      </c>
      <c r="S429">
        <v>6</v>
      </c>
      <c r="T429">
        <v>5</v>
      </c>
      <c r="U429">
        <v>1997</v>
      </c>
      <c r="V42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29">
        <v>1997</v>
      </c>
      <c r="X429" t="s">
        <v>93</v>
      </c>
      <c r="Y429" t="s">
        <v>94</v>
      </c>
      <c r="Z429" t="s">
        <v>95</v>
      </c>
      <c r="AA429" t="s">
        <v>95</v>
      </c>
      <c r="AB429" t="s">
        <v>117</v>
      </c>
      <c r="AC429">
        <v>0</v>
      </c>
      <c r="AD429" t="s">
        <v>98</v>
      </c>
      <c r="AE429" t="s">
        <v>98</v>
      </c>
      <c r="AF429" t="s">
        <v>99</v>
      </c>
      <c r="AG429" t="s">
        <v>97</v>
      </c>
      <c r="AH429" t="s">
        <v>98</v>
      </c>
      <c r="AI429" t="s">
        <v>97</v>
      </c>
      <c r="AJ429" t="s">
        <v>101</v>
      </c>
      <c r="AK429">
        <v>462</v>
      </c>
      <c r="AL429" t="s">
        <v>102</v>
      </c>
      <c r="AM429">
        <v>0</v>
      </c>
      <c r="AN429">
        <v>154</v>
      </c>
      <c r="AO429">
        <v>616</v>
      </c>
      <c r="AP429" t="s">
        <v>103</v>
      </c>
      <c r="AQ429" t="s">
        <v>97</v>
      </c>
      <c r="AR429" t="s">
        <v>105</v>
      </c>
      <c r="AS429" t="s">
        <v>106</v>
      </c>
      <c r="AT429">
        <v>616</v>
      </c>
      <c r="AU429">
        <v>1072</v>
      </c>
      <c r="AV429">
        <v>0</v>
      </c>
      <c r="AW429">
        <f>ROUND(SUM(RawData[[#This Row],[TotalBsmtSF]],RawData[[#This Row],[1stFlrSF]],RawData[[#This Row],[2ndFlrSF]]),-2)</f>
        <v>2300</v>
      </c>
      <c r="AX429">
        <v>1688</v>
      </c>
      <c r="AY429">
        <v>1</v>
      </c>
      <c r="AZ429">
        <v>0</v>
      </c>
      <c r="BA429">
        <v>2</v>
      </c>
      <c r="BB429">
        <v>1</v>
      </c>
      <c r="BC429">
        <v>4</v>
      </c>
      <c r="BD429">
        <v>1</v>
      </c>
      <c r="BE429" t="s">
        <v>97</v>
      </c>
      <c r="BF429">
        <v>8</v>
      </c>
      <c r="BG429" t="s">
        <v>107</v>
      </c>
      <c r="BH429">
        <v>0</v>
      </c>
      <c r="BI429" t="s">
        <v>83</v>
      </c>
      <c r="BJ429" t="s">
        <v>108</v>
      </c>
      <c r="BK429">
        <v>1997</v>
      </c>
      <c r="BL429" t="s">
        <v>109</v>
      </c>
      <c r="BM429">
        <v>2</v>
      </c>
      <c r="BN429">
        <v>603</v>
      </c>
      <c r="BO429" t="s">
        <v>98</v>
      </c>
      <c r="BP429" t="s">
        <v>98</v>
      </c>
      <c r="BQ429" t="s">
        <v>105</v>
      </c>
      <c r="BR429">
        <v>403</v>
      </c>
      <c r="BS429">
        <v>114</v>
      </c>
      <c r="BT429">
        <v>185</v>
      </c>
      <c r="BU429">
        <v>0</v>
      </c>
      <c r="BV429">
        <v>0</v>
      </c>
      <c r="BW429">
        <v>0</v>
      </c>
      <c r="BX429" t="s">
        <v>83</v>
      </c>
      <c r="BY429" t="s">
        <v>83</v>
      </c>
      <c r="BZ429" t="s">
        <v>135</v>
      </c>
      <c r="CA429">
        <v>400</v>
      </c>
      <c r="CB429">
        <v>5</v>
      </c>
      <c r="CC429">
        <v>2008</v>
      </c>
      <c r="CD429" t="s">
        <v>110</v>
      </c>
      <c r="CE429" t="s">
        <v>111</v>
      </c>
      <c r="CF429" s="8">
        <v>200000</v>
      </c>
      <c r="CG429" s="8">
        <f>RawData[[#This Row],[SalePrice]]/RawData[[#This Row],[TotalSF Rounded]]</f>
        <v>86.956521739130437</v>
      </c>
      <c r="CH429" s="8">
        <f>ROUND(RawData[[#This Row],[$/sqft]],-1)</f>
        <v>90</v>
      </c>
    </row>
    <row r="430" spans="1:86" x14ac:dyDescent="0.2">
      <c r="A430">
        <v>222</v>
      </c>
      <c r="B430">
        <v>60</v>
      </c>
      <c r="C430" t="s">
        <v>81</v>
      </c>
      <c r="D430" t="s">
        <v>83</v>
      </c>
      <c r="E430">
        <v>8068</v>
      </c>
      <c r="F430" s="19">
        <f>ROUND((RawData[[#This Row],[LotArea]]/43560), 2)</f>
        <v>0.19</v>
      </c>
      <c r="G430" t="s">
        <v>82</v>
      </c>
      <c r="H430" t="s">
        <v>83</v>
      </c>
      <c r="I430" t="s">
        <v>120</v>
      </c>
      <c r="J430" t="s">
        <v>85</v>
      </c>
      <c r="K430" t="s">
        <v>86</v>
      </c>
      <c r="L430" t="s">
        <v>87</v>
      </c>
      <c r="M430" t="s">
        <v>88</v>
      </c>
      <c r="N430" t="s">
        <v>193</v>
      </c>
      <c r="O430" t="s">
        <v>90</v>
      </c>
      <c r="P430" t="s">
        <v>90</v>
      </c>
      <c r="Q430" t="s">
        <v>91</v>
      </c>
      <c r="R430" t="s">
        <v>92</v>
      </c>
      <c r="S430">
        <v>6</v>
      </c>
      <c r="T430">
        <v>5</v>
      </c>
      <c r="U430">
        <v>2002</v>
      </c>
      <c r="V43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30">
        <v>2002</v>
      </c>
      <c r="X430" t="s">
        <v>93</v>
      </c>
      <c r="Y430" t="s">
        <v>94</v>
      </c>
      <c r="Z430" t="s">
        <v>95</v>
      </c>
      <c r="AA430" t="s">
        <v>95</v>
      </c>
      <c r="AB430" t="s">
        <v>117</v>
      </c>
      <c r="AC430">
        <v>0</v>
      </c>
      <c r="AD430" t="s">
        <v>97</v>
      </c>
      <c r="AE430" t="s">
        <v>98</v>
      </c>
      <c r="AF430" t="s">
        <v>99</v>
      </c>
      <c r="AG430" t="s">
        <v>97</v>
      </c>
      <c r="AH430" t="s">
        <v>98</v>
      </c>
      <c r="AI430" t="s">
        <v>100</v>
      </c>
      <c r="AJ430" t="s">
        <v>102</v>
      </c>
      <c r="AK430">
        <v>0</v>
      </c>
      <c r="AL430" t="s">
        <v>102</v>
      </c>
      <c r="AM430">
        <v>0</v>
      </c>
      <c r="AN430">
        <v>1010</v>
      </c>
      <c r="AO430">
        <v>1010</v>
      </c>
      <c r="AP430" t="s">
        <v>103</v>
      </c>
      <c r="AQ430" t="s">
        <v>104</v>
      </c>
      <c r="AR430" t="s">
        <v>105</v>
      </c>
      <c r="AS430" t="s">
        <v>106</v>
      </c>
      <c r="AT430">
        <v>1010</v>
      </c>
      <c r="AU430">
        <v>1257</v>
      </c>
      <c r="AV430">
        <v>0</v>
      </c>
      <c r="AW430">
        <f>ROUND(SUM(RawData[[#This Row],[TotalBsmtSF]],RawData[[#This Row],[1stFlrSF]],RawData[[#This Row],[2ndFlrSF]]),-2)</f>
        <v>3300</v>
      </c>
      <c r="AX430">
        <v>2267</v>
      </c>
      <c r="AY430">
        <v>0</v>
      </c>
      <c r="AZ430">
        <v>0</v>
      </c>
      <c r="BA430">
        <v>2</v>
      </c>
      <c r="BB430">
        <v>1</v>
      </c>
      <c r="BC430">
        <v>4</v>
      </c>
      <c r="BD430">
        <v>1</v>
      </c>
      <c r="BE430" t="s">
        <v>97</v>
      </c>
      <c r="BF430">
        <v>8</v>
      </c>
      <c r="BG430" t="s">
        <v>107</v>
      </c>
      <c r="BH430">
        <v>1</v>
      </c>
      <c r="BI430" t="s">
        <v>98</v>
      </c>
      <c r="BJ430" t="s">
        <v>156</v>
      </c>
      <c r="BK430">
        <v>2002</v>
      </c>
      <c r="BL430" t="s">
        <v>109</v>
      </c>
      <c r="BM430">
        <v>2</v>
      </c>
      <c r="BN430">
        <v>390</v>
      </c>
      <c r="BO430" t="s">
        <v>98</v>
      </c>
      <c r="BP430" t="s">
        <v>98</v>
      </c>
      <c r="BQ430" t="s">
        <v>105</v>
      </c>
      <c r="BR430">
        <v>120</v>
      </c>
      <c r="BS430">
        <v>46</v>
      </c>
      <c r="BT430">
        <v>0</v>
      </c>
      <c r="BU430">
        <v>0</v>
      </c>
      <c r="BV430">
        <v>0</v>
      </c>
      <c r="BW430">
        <v>0</v>
      </c>
      <c r="BX430" t="s">
        <v>83</v>
      </c>
      <c r="BY430" t="s">
        <v>83</v>
      </c>
      <c r="BZ430" t="s">
        <v>83</v>
      </c>
      <c r="CA430">
        <v>0</v>
      </c>
      <c r="CB430">
        <v>12</v>
      </c>
      <c r="CC430">
        <v>2009</v>
      </c>
      <c r="CD430" t="s">
        <v>220</v>
      </c>
      <c r="CE430" t="s">
        <v>111</v>
      </c>
      <c r="CF430" s="8">
        <v>200000</v>
      </c>
      <c r="CG430" s="8">
        <f>RawData[[#This Row],[SalePrice]]/RawData[[#This Row],[TotalSF Rounded]]</f>
        <v>60.606060606060609</v>
      </c>
      <c r="CH430" s="8">
        <f>ROUND(RawData[[#This Row],[$/sqft]],-1)</f>
        <v>60</v>
      </c>
    </row>
    <row r="431" spans="1:86" x14ac:dyDescent="0.2">
      <c r="A431">
        <v>1339</v>
      </c>
      <c r="B431">
        <v>60</v>
      </c>
      <c r="C431" t="s">
        <v>81</v>
      </c>
      <c r="D431">
        <v>95</v>
      </c>
      <c r="E431">
        <v>13450</v>
      </c>
      <c r="F431" s="19">
        <f>ROUND((RawData[[#This Row],[LotArea]]/43560), 2)</f>
        <v>0.31</v>
      </c>
      <c r="G431" t="s">
        <v>82</v>
      </c>
      <c r="H431" t="s">
        <v>83</v>
      </c>
      <c r="I431" t="s">
        <v>120</v>
      </c>
      <c r="J431" t="s">
        <v>85</v>
      </c>
      <c r="K431" t="s">
        <v>86</v>
      </c>
      <c r="L431" t="s">
        <v>122</v>
      </c>
      <c r="M431" t="s">
        <v>88</v>
      </c>
      <c r="N431" t="s">
        <v>89</v>
      </c>
      <c r="O431" t="s">
        <v>90</v>
      </c>
      <c r="P431" t="s">
        <v>90</v>
      </c>
      <c r="Q431" t="s">
        <v>91</v>
      </c>
      <c r="R431" t="s">
        <v>92</v>
      </c>
      <c r="S431">
        <v>7</v>
      </c>
      <c r="T431">
        <v>5</v>
      </c>
      <c r="U431">
        <v>2002</v>
      </c>
      <c r="V43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31">
        <v>2002</v>
      </c>
      <c r="X431" t="s">
        <v>93</v>
      </c>
      <c r="Y431" t="s">
        <v>94</v>
      </c>
      <c r="Z431" t="s">
        <v>95</v>
      </c>
      <c r="AA431" t="s">
        <v>95</v>
      </c>
      <c r="AB431" t="s">
        <v>117</v>
      </c>
      <c r="AC431">
        <v>0</v>
      </c>
      <c r="AD431" t="s">
        <v>97</v>
      </c>
      <c r="AE431" t="s">
        <v>98</v>
      </c>
      <c r="AF431" t="s">
        <v>99</v>
      </c>
      <c r="AG431" t="s">
        <v>97</v>
      </c>
      <c r="AH431" t="s">
        <v>98</v>
      </c>
      <c r="AI431" t="s">
        <v>100</v>
      </c>
      <c r="AJ431" t="s">
        <v>101</v>
      </c>
      <c r="AK431">
        <v>700</v>
      </c>
      <c r="AL431" t="s">
        <v>102</v>
      </c>
      <c r="AM431">
        <v>0</v>
      </c>
      <c r="AN431">
        <v>216</v>
      </c>
      <c r="AO431">
        <v>916</v>
      </c>
      <c r="AP431" t="s">
        <v>103</v>
      </c>
      <c r="AQ431" t="s">
        <v>104</v>
      </c>
      <c r="AR431" t="s">
        <v>105</v>
      </c>
      <c r="AS431" t="s">
        <v>106</v>
      </c>
      <c r="AT431">
        <v>920</v>
      </c>
      <c r="AU431">
        <v>941</v>
      </c>
      <c r="AV431">
        <v>0</v>
      </c>
      <c r="AW431">
        <f>ROUND(SUM(RawData[[#This Row],[TotalBsmtSF]],RawData[[#This Row],[1stFlrSF]],RawData[[#This Row],[2ndFlrSF]]),-2)</f>
        <v>2800</v>
      </c>
      <c r="AX431">
        <v>1861</v>
      </c>
      <c r="AY431">
        <v>1</v>
      </c>
      <c r="AZ431">
        <v>0</v>
      </c>
      <c r="BA431">
        <v>2</v>
      </c>
      <c r="BB431">
        <v>1</v>
      </c>
      <c r="BC431">
        <v>3</v>
      </c>
      <c r="BD431">
        <v>1</v>
      </c>
      <c r="BE431" t="s">
        <v>97</v>
      </c>
      <c r="BF431">
        <v>8</v>
      </c>
      <c r="BG431" t="s">
        <v>107</v>
      </c>
      <c r="BH431">
        <v>0</v>
      </c>
      <c r="BI431" t="s">
        <v>83</v>
      </c>
      <c r="BJ431" t="s">
        <v>156</v>
      </c>
      <c r="BK431">
        <v>2002</v>
      </c>
      <c r="BL431" t="s">
        <v>109</v>
      </c>
      <c r="BM431">
        <v>2</v>
      </c>
      <c r="BN431">
        <v>492</v>
      </c>
      <c r="BO431" t="s">
        <v>98</v>
      </c>
      <c r="BP431" t="s">
        <v>98</v>
      </c>
      <c r="BQ431" t="s">
        <v>105</v>
      </c>
      <c r="BR431">
        <v>146</v>
      </c>
      <c r="BS431">
        <v>91</v>
      </c>
      <c r="BT431">
        <v>0</v>
      </c>
      <c r="BU431">
        <v>0</v>
      </c>
      <c r="BV431">
        <v>0</v>
      </c>
      <c r="BW431">
        <v>0</v>
      </c>
      <c r="BX431" t="s">
        <v>83</v>
      </c>
      <c r="BY431" t="s">
        <v>83</v>
      </c>
      <c r="BZ431" t="s">
        <v>83</v>
      </c>
      <c r="CA431">
        <v>0</v>
      </c>
      <c r="CB431">
        <v>6</v>
      </c>
      <c r="CC431">
        <v>2006</v>
      </c>
      <c r="CD431" t="s">
        <v>110</v>
      </c>
      <c r="CE431" t="s">
        <v>111</v>
      </c>
      <c r="CF431" s="8">
        <v>200000</v>
      </c>
      <c r="CG431" s="8">
        <f>RawData[[#This Row],[SalePrice]]/RawData[[#This Row],[TotalSF Rounded]]</f>
        <v>71.428571428571431</v>
      </c>
      <c r="CH431" s="8">
        <f>ROUND(RawData[[#This Row],[$/sqft]],-1)</f>
        <v>70</v>
      </c>
    </row>
    <row r="432" spans="1:86" x14ac:dyDescent="0.2">
      <c r="A432">
        <v>1208</v>
      </c>
      <c r="B432">
        <v>20</v>
      </c>
      <c r="C432" t="s">
        <v>81</v>
      </c>
      <c r="D432">
        <v>70</v>
      </c>
      <c r="E432">
        <v>9135</v>
      </c>
      <c r="F432" s="19">
        <f>ROUND((RawData[[#This Row],[LotArea]]/43560), 2)</f>
        <v>0.21</v>
      </c>
      <c r="G432" t="s">
        <v>82</v>
      </c>
      <c r="H432" t="s">
        <v>83</v>
      </c>
      <c r="I432" t="s">
        <v>84</v>
      </c>
      <c r="J432" t="s">
        <v>85</v>
      </c>
      <c r="K432" t="s">
        <v>86</v>
      </c>
      <c r="L432" t="s">
        <v>87</v>
      </c>
      <c r="M432" t="s">
        <v>88</v>
      </c>
      <c r="N432" t="s">
        <v>89</v>
      </c>
      <c r="O432" t="s">
        <v>90</v>
      </c>
      <c r="P432" t="s">
        <v>90</v>
      </c>
      <c r="Q432" t="s">
        <v>91</v>
      </c>
      <c r="R432" t="s">
        <v>115</v>
      </c>
      <c r="S432">
        <v>6</v>
      </c>
      <c r="T432">
        <v>5</v>
      </c>
      <c r="U432">
        <v>2003</v>
      </c>
      <c r="V43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32">
        <v>2003</v>
      </c>
      <c r="X432" t="s">
        <v>93</v>
      </c>
      <c r="Y432" t="s">
        <v>94</v>
      </c>
      <c r="Z432" t="s">
        <v>95</v>
      </c>
      <c r="AA432" t="s">
        <v>95</v>
      </c>
      <c r="AB432" t="s">
        <v>96</v>
      </c>
      <c r="AC432">
        <v>120</v>
      </c>
      <c r="AD432" t="s">
        <v>97</v>
      </c>
      <c r="AE432" t="s">
        <v>98</v>
      </c>
      <c r="AF432" t="s">
        <v>99</v>
      </c>
      <c r="AG432" t="s">
        <v>97</v>
      </c>
      <c r="AH432" t="s">
        <v>98</v>
      </c>
      <c r="AI432" t="s">
        <v>130</v>
      </c>
      <c r="AJ432" t="s">
        <v>101</v>
      </c>
      <c r="AK432">
        <v>340</v>
      </c>
      <c r="AL432" t="s">
        <v>102</v>
      </c>
      <c r="AM432">
        <v>0</v>
      </c>
      <c r="AN432">
        <v>1342</v>
      </c>
      <c r="AO432">
        <v>1682</v>
      </c>
      <c r="AP432" t="s">
        <v>103</v>
      </c>
      <c r="AQ432" t="s">
        <v>104</v>
      </c>
      <c r="AR432" t="s">
        <v>105</v>
      </c>
      <c r="AS432" t="s">
        <v>106</v>
      </c>
      <c r="AT432">
        <v>1700</v>
      </c>
      <c r="AU432">
        <v>0</v>
      </c>
      <c r="AV432">
        <v>0</v>
      </c>
      <c r="AW432">
        <f>ROUND(SUM(RawData[[#This Row],[TotalBsmtSF]],RawData[[#This Row],[1stFlrSF]],RawData[[#This Row],[2ndFlrSF]]),-2)</f>
        <v>3400</v>
      </c>
      <c r="AX432">
        <v>1700</v>
      </c>
      <c r="AY432">
        <v>1</v>
      </c>
      <c r="AZ432">
        <v>0</v>
      </c>
      <c r="BA432">
        <v>2</v>
      </c>
      <c r="BB432">
        <v>0</v>
      </c>
      <c r="BC432">
        <v>3</v>
      </c>
      <c r="BD432">
        <v>1</v>
      </c>
      <c r="BE432" t="s">
        <v>97</v>
      </c>
      <c r="BF432">
        <v>7</v>
      </c>
      <c r="BG432" t="s">
        <v>107</v>
      </c>
      <c r="BH432">
        <v>0</v>
      </c>
      <c r="BI432" t="s">
        <v>83</v>
      </c>
      <c r="BJ432" t="s">
        <v>108</v>
      </c>
      <c r="BK432">
        <v>2003</v>
      </c>
      <c r="BL432" t="s">
        <v>109</v>
      </c>
      <c r="BM432">
        <v>2</v>
      </c>
      <c r="BN432">
        <v>544</v>
      </c>
      <c r="BO432" t="s">
        <v>98</v>
      </c>
      <c r="BP432" t="s">
        <v>98</v>
      </c>
      <c r="BQ432" t="s">
        <v>105</v>
      </c>
      <c r="BR432">
        <v>192</v>
      </c>
      <c r="BS432">
        <v>23</v>
      </c>
      <c r="BT432">
        <v>0</v>
      </c>
      <c r="BU432">
        <v>0</v>
      </c>
      <c r="BV432">
        <v>0</v>
      </c>
      <c r="BW432">
        <v>0</v>
      </c>
      <c r="BX432" t="s">
        <v>83</v>
      </c>
      <c r="BY432" t="s">
        <v>83</v>
      </c>
      <c r="BZ432" t="s">
        <v>83</v>
      </c>
      <c r="CA432">
        <v>0</v>
      </c>
      <c r="CB432">
        <v>5</v>
      </c>
      <c r="CC432">
        <v>2006</v>
      </c>
      <c r="CD432" t="s">
        <v>110</v>
      </c>
      <c r="CE432" t="s">
        <v>111</v>
      </c>
      <c r="CF432" s="8">
        <v>200000</v>
      </c>
      <c r="CG432" s="8">
        <f>RawData[[#This Row],[SalePrice]]/RawData[[#This Row],[TotalSF Rounded]]</f>
        <v>58.823529411764703</v>
      </c>
      <c r="CH432" s="8">
        <f>ROUND(RawData[[#This Row],[$/sqft]],-1)</f>
        <v>60</v>
      </c>
    </row>
    <row r="433" spans="1:86" x14ac:dyDescent="0.2">
      <c r="A433">
        <v>184</v>
      </c>
      <c r="B433">
        <v>50</v>
      </c>
      <c r="C433" t="s">
        <v>142</v>
      </c>
      <c r="D433">
        <v>63</v>
      </c>
      <c r="E433">
        <v>11426</v>
      </c>
      <c r="F433" s="19">
        <f>ROUND((RawData[[#This Row],[LotArea]]/43560), 2)</f>
        <v>0.26</v>
      </c>
      <c r="G433" t="s">
        <v>82</v>
      </c>
      <c r="H433" t="s">
        <v>83</v>
      </c>
      <c r="I433" t="s">
        <v>84</v>
      </c>
      <c r="J433" t="s">
        <v>85</v>
      </c>
      <c r="K433" t="s">
        <v>86</v>
      </c>
      <c r="L433" t="s">
        <v>87</v>
      </c>
      <c r="M433" t="s">
        <v>88</v>
      </c>
      <c r="N433" t="s">
        <v>143</v>
      </c>
      <c r="O433" t="s">
        <v>90</v>
      </c>
      <c r="P433" t="s">
        <v>90</v>
      </c>
      <c r="Q433" t="s">
        <v>91</v>
      </c>
      <c r="R433" t="s">
        <v>132</v>
      </c>
      <c r="S433">
        <v>7</v>
      </c>
      <c r="T433">
        <v>5</v>
      </c>
      <c r="U433">
        <v>2003</v>
      </c>
      <c r="V43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33">
        <v>2003</v>
      </c>
      <c r="X433" t="s">
        <v>93</v>
      </c>
      <c r="Y433" t="s">
        <v>94</v>
      </c>
      <c r="Z433" t="s">
        <v>95</v>
      </c>
      <c r="AA433" t="s">
        <v>95</v>
      </c>
      <c r="AB433" t="s">
        <v>117</v>
      </c>
      <c r="AC433">
        <v>0</v>
      </c>
      <c r="AD433" t="s">
        <v>98</v>
      </c>
      <c r="AE433" t="s">
        <v>98</v>
      </c>
      <c r="AF433" t="s">
        <v>99</v>
      </c>
      <c r="AG433" t="s">
        <v>97</v>
      </c>
      <c r="AH433" t="s">
        <v>98</v>
      </c>
      <c r="AI433" t="s">
        <v>100</v>
      </c>
      <c r="AJ433" t="s">
        <v>102</v>
      </c>
      <c r="AK433">
        <v>0</v>
      </c>
      <c r="AL433" t="s">
        <v>102</v>
      </c>
      <c r="AM433">
        <v>0</v>
      </c>
      <c r="AN433">
        <v>1362</v>
      </c>
      <c r="AO433">
        <v>1362</v>
      </c>
      <c r="AP433" t="s">
        <v>103</v>
      </c>
      <c r="AQ433" t="s">
        <v>104</v>
      </c>
      <c r="AR433" t="s">
        <v>105</v>
      </c>
      <c r="AS433" t="s">
        <v>106</v>
      </c>
      <c r="AT433">
        <v>1362</v>
      </c>
      <c r="AU433">
        <v>720</v>
      </c>
      <c r="AV433">
        <v>0</v>
      </c>
      <c r="AW433">
        <f>ROUND(SUM(RawData[[#This Row],[TotalBsmtSF]],RawData[[#This Row],[1stFlrSF]],RawData[[#This Row],[2ndFlrSF]]),-2)</f>
        <v>3400</v>
      </c>
      <c r="AX433">
        <v>2082</v>
      </c>
      <c r="AY433">
        <v>0</v>
      </c>
      <c r="AZ433">
        <v>0</v>
      </c>
      <c r="BA433">
        <v>2</v>
      </c>
      <c r="BB433">
        <v>1</v>
      </c>
      <c r="BC433">
        <v>3</v>
      </c>
      <c r="BD433">
        <v>1</v>
      </c>
      <c r="BE433" t="s">
        <v>97</v>
      </c>
      <c r="BF433">
        <v>6</v>
      </c>
      <c r="BG433" t="s">
        <v>194</v>
      </c>
      <c r="BH433">
        <v>0</v>
      </c>
      <c r="BI433" t="s">
        <v>83</v>
      </c>
      <c r="BJ433" t="s">
        <v>127</v>
      </c>
      <c r="BK433">
        <v>2003</v>
      </c>
      <c r="BL433" t="s">
        <v>102</v>
      </c>
      <c r="BM433">
        <v>2</v>
      </c>
      <c r="BN433">
        <v>484</v>
      </c>
      <c r="BO433" t="s">
        <v>98</v>
      </c>
      <c r="BP433" t="s">
        <v>98</v>
      </c>
      <c r="BQ433" t="s">
        <v>177</v>
      </c>
      <c r="BR433">
        <v>280</v>
      </c>
      <c r="BS433">
        <v>238</v>
      </c>
      <c r="BT433">
        <v>0</v>
      </c>
      <c r="BU433">
        <v>0</v>
      </c>
      <c r="BV433">
        <v>0</v>
      </c>
      <c r="BW433">
        <v>0</v>
      </c>
      <c r="BX433" t="s">
        <v>83</v>
      </c>
      <c r="BY433" t="s">
        <v>83</v>
      </c>
      <c r="BZ433" t="s">
        <v>83</v>
      </c>
      <c r="CA433">
        <v>0</v>
      </c>
      <c r="CB433">
        <v>6</v>
      </c>
      <c r="CC433">
        <v>2008</v>
      </c>
      <c r="CD433" t="s">
        <v>110</v>
      </c>
      <c r="CE433" t="s">
        <v>111</v>
      </c>
      <c r="CF433" s="8">
        <v>200000</v>
      </c>
      <c r="CG433" s="8">
        <f>RawData[[#This Row],[SalePrice]]/RawData[[#This Row],[TotalSF Rounded]]</f>
        <v>58.823529411764703</v>
      </c>
      <c r="CH433" s="8">
        <f>ROUND(RawData[[#This Row],[$/sqft]],-1)</f>
        <v>60</v>
      </c>
    </row>
    <row r="434" spans="1:86" x14ac:dyDescent="0.2">
      <c r="A434">
        <v>448</v>
      </c>
      <c r="B434">
        <v>60</v>
      </c>
      <c r="C434" t="s">
        <v>81</v>
      </c>
      <c r="D434" t="s">
        <v>83</v>
      </c>
      <c r="E434">
        <v>11214</v>
      </c>
      <c r="F434" s="19">
        <f>ROUND((RawData[[#This Row],[LotArea]]/43560), 2)</f>
        <v>0.26</v>
      </c>
      <c r="G434" t="s">
        <v>82</v>
      </c>
      <c r="H434" t="s">
        <v>83</v>
      </c>
      <c r="I434" t="s">
        <v>120</v>
      </c>
      <c r="J434" t="s">
        <v>85</v>
      </c>
      <c r="K434" t="s">
        <v>86</v>
      </c>
      <c r="L434" t="s">
        <v>122</v>
      </c>
      <c r="M434" t="s">
        <v>88</v>
      </c>
      <c r="N434" t="s">
        <v>193</v>
      </c>
      <c r="O434" t="s">
        <v>90</v>
      </c>
      <c r="P434" t="s">
        <v>90</v>
      </c>
      <c r="Q434" t="s">
        <v>91</v>
      </c>
      <c r="R434" t="s">
        <v>92</v>
      </c>
      <c r="S434">
        <v>7</v>
      </c>
      <c r="T434">
        <v>5</v>
      </c>
      <c r="U434">
        <v>1998</v>
      </c>
      <c r="V43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34">
        <v>1999</v>
      </c>
      <c r="X434" t="s">
        <v>93</v>
      </c>
      <c r="Y434" t="s">
        <v>94</v>
      </c>
      <c r="Z434" t="s">
        <v>95</v>
      </c>
      <c r="AA434" t="s">
        <v>95</v>
      </c>
      <c r="AB434" t="s">
        <v>117</v>
      </c>
      <c r="AC434">
        <v>0</v>
      </c>
      <c r="AD434" t="s">
        <v>97</v>
      </c>
      <c r="AE434" t="s">
        <v>98</v>
      </c>
      <c r="AF434" t="s">
        <v>99</v>
      </c>
      <c r="AG434" t="s">
        <v>97</v>
      </c>
      <c r="AH434" t="s">
        <v>98</v>
      </c>
      <c r="AI434" t="s">
        <v>100</v>
      </c>
      <c r="AJ434" t="s">
        <v>102</v>
      </c>
      <c r="AK434">
        <v>0</v>
      </c>
      <c r="AL434" t="s">
        <v>102</v>
      </c>
      <c r="AM434">
        <v>0</v>
      </c>
      <c r="AN434">
        <v>930</v>
      </c>
      <c r="AO434">
        <v>930</v>
      </c>
      <c r="AP434" t="s">
        <v>103</v>
      </c>
      <c r="AQ434" t="s">
        <v>97</v>
      </c>
      <c r="AR434" t="s">
        <v>105</v>
      </c>
      <c r="AS434" t="s">
        <v>106</v>
      </c>
      <c r="AT434">
        <v>956</v>
      </c>
      <c r="AU434">
        <v>930</v>
      </c>
      <c r="AV434">
        <v>0</v>
      </c>
      <c r="AW434">
        <f>ROUND(SUM(RawData[[#This Row],[TotalBsmtSF]],RawData[[#This Row],[1stFlrSF]],RawData[[#This Row],[2ndFlrSF]]),-2)</f>
        <v>2800</v>
      </c>
      <c r="AX434">
        <v>1886</v>
      </c>
      <c r="AY434">
        <v>0</v>
      </c>
      <c r="AZ434">
        <v>0</v>
      </c>
      <c r="BA434">
        <v>2</v>
      </c>
      <c r="BB434">
        <v>1</v>
      </c>
      <c r="BC434">
        <v>4</v>
      </c>
      <c r="BD434">
        <v>1</v>
      </c>
      <c r="BE434" t="s">
        <v>97</v>
      </c>
      <c r="BF434">
        <v>10</v>
      </c>
      <c r="BG434" t="s">
        <v>107</v>
      </c>
      <c r="BH434">
        <v>1</v>
      </c>
      <c r="BI434" t="s">
        <v>98</v>
      </c>
      <c r="BJ434" t="s">
        <v>108</v>
      </c>
      <c r="BK434">
        <v>1998</v>
      </c>
      <c r="BL434" t="s">
        <v>157</v>
      </c>
      <c r="BM434">
        <v>2</v>
      </c>
      <c r="BN434">
        <v>431</v>
      </c>
      <c r="BO434" t="s">
        <v>98</v>
      </c>
      <c r="BP434" t="s">
        <v>98</v>
      </c>
      <c r="BQ434" t="s">
        <v>105</v>
      </c>
      <c r="BR434">
        <v>89</v>
      </c>
      <c r="BS434">
        <v>0</v>
      </c>
      <c r="BT434">
        <v>0</v>
      </c>
      <c r="BU434">
        <v>0</v>
      </c>
      <c r="BV434">
        <v>0</v>
      </c>
      <c r="BW434">
        <v>0</v>
      </c>
      <c r="BX434" t="s">
        <v>83</v>
      </c>
      <c r="BY434" t="s">
        <v>83</v>
      </c>
      <c r="BZ434" t="s">
        <v>83</v>
      </c>
      <c r="CA434">
        <v>0</v>
      </c>
      <c r="CB434">
        <v>7</v>
      </c>
      <c r="CC434">
        <v>2006</v>
      </c>
      <c r="CD434" t="s">
        <v>110</v>
      </c>
      <c r="CE434" t="s">
        <v>111</v>
      </c>
      <c r="CF434" s="8">
        <v>199900</v>
      </c>
      <c r="CG434" s="8">
        <f>RawData[[#This Row],[SalePrice]]/RawData[[#This Row],[TotalSF Rounded]]</f>
        <v>71.392857142857139</v>
      </c>
      <c r="CH434" s="8">
        <f>ROUND(RawData[[#This Row],[$/sqft]],-1)</f>
        <v>70</v>
      </c>
    </row>
    <row r="435" spans="1:86" x14ac:dyDescent="0.2">
      <c r="A435">
        <v>978</v>
      </c>
      <c r="B435">
        <v>120</v>
      </c>
      <c r="C435" t="s">
        <v>192</v>
      </c>
      <c r="D435">
        <v>35</v>
      </c>
      <c r="E435">
        <v>4274</v>
      </c>
      <c r="F435" s="19">
        <f>ROUND((RawData[[#This Row],[LotArea]]/43560), 2)</f>
        <v>0.1</v>
      </c>
      <c r="G435" t="s">
        <v>82</v>
      </c>
      <c r="H435" t="s">
        <v>82</v>
      </c>
      <c r="I435" t="s">
        <v>120</v>
      </c>
      <c r="J435" t="s">
        <v>85</v>
      </c>
      <c r="K435" t="s">
        <v>86</v>
      </c>
      <c r="L435" t="s">
        <v>87</v>
      </c>
      <c r="M435" t="s">
        <v>88</v>
      </c>
      <c r="N435" t="s">
        <v>136</v>
      </c>
      <c r="O435" t="s">
        <v>90</v>
      </c>
      <c r="P435" t="s">
        <v>90</v>
      </c>
      <c r="Q435" t="s">
        <v>179</v>
      </c>
      <c r="R435" t="s">
        <v>115</v>
      </c>
      <c r="S435">
        <v>7</v>
      </c>
      <c r="T435">
        <v>5</v>
      </c>
      <c r="U435">
        <v>2006</v>
      </c>
      <c r="V43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35">
        <v>2007</v>
      </c>
      <c r="X435" t="s">
        <v>93</v>
      </c>
      <c r="Y435" t="s">
        <v>94</v>
      </c>
      <c r="Z435" t="s">
        <v>95</v>
      </c>
      <c r="AA435" t="s">
        <v>95</v>
      </c>
      <c r="AB435" t="s">
        <v>83</v>
      </c>
      <c r="AC435" t="s">
        <v>83</v>
      </c>
      <c r="AD435" t="s">
        <v>97</v>
      </c>
      <c r="AE435" t="s">
        <v>98</v>
      </c>
      <c r="AF435" t="s">
        <v>99</v>
      </c>
      <c r="AG435" t="s">
        <v>97</v>
      </c>
      <c r="AH435" t="s">
        <v>98</v>
      </c>
      <c r="AI435" t="s">
        <v>100</v>
      </c>
      <c r="AJ435" t="s">
        <v>101</v>
      </c>
      <c r="AK435">
        <v>1106</v>
      </c>
      <c r="AL435" t="s">
        <v>102</v>
      </c>
      <c r="AM435">
        <v>0</v>
      </c>
      <c r="AN435">
        <v>135</v>
      </c>
      <c r="AO435">
        <v>1241</v>
      </c>
      <c r="AP435" t="s">
        <v>103</v>
      </c>
      <c r="AQ435" t="s">
        <v>104</v>
      </c>
      <c r="AR435" t="s">
        <v>105</v>
      </c>
      <c r="AS435" t="s">
        <v>106</v>
      </c>
      <c r="AT435">
        <v>1241</v>
      </c>
      <c r="AU435">
        <v>0</v>
      </c>
      <c r="AV435">
        <v>0</v>
      </c>
      <c r="AW435">
        <f>ROUND(SUM(RawData[[#This Row],[TotalBsmtSF]],RawData[[#This Row],[1stFlrSF]],RawData[[#This Row],[2ndFlrSF]]),-2)</f>
        <v>2500</v>
      </c>
      <c r="AX435">
        <v>1241</v>
      </c>
      <c r="AY435">
        <v>1</v>
      </c>
      <c r="AZ435">
        <v>0</v>
      </c>
      <c r="BA435">
        <v>1</v>
      </c>
      <c r="BB435">
        <v>1</v>
      </c>
      <c r="BC435">
        <v>1</v>
      </c>
      <c r="BD435">
        <v>1</v>
      </c>
      <c r="BE435" t="s">
        <v>97</v>
      </c>
      <c r="BF435">
        <v>4</v>
      </c>
      <c r="BG435" t="s">
        <v>107</v>
      </c>
      <c r="BH435">
        <v>0</v>
      </c>
      <c r="BI435" t="s">
        <v>83</v>
      </c>
      <c r="BJ435" t="s">
        <v>108</v>
      </c>
      <c r="BK435">
        <v>2007</v>
      </c>
      <c r="BL435" t="s">
        <v>157</v>
      </c>
      <c r="BM435">
        <v>2</v>
      </c>
      <c r="BN435">
        <v>569</v>
      </c>
      <c r="BO435" t="s">
        <v>98</v>
      </c>
      <c r="BP435" t="s">
        <v>98</v>
      </c>
      <c r="BQ435" t="s">
        <v>105</v>
      </c>
      <c r="BR435">
        <v>0</v>
      </c>
      <c r="BS435">
        <v>116</v>
      </c>
      <c r="BT435">
        <v>0</v>
      </c>
      <c r="BU435">
        <v>0</v>
      </c>
      <c r="BV435">
        <v>0</v>
      </c>
      <c r="BW435">
        <v>0</v>
      </c>
      <c r="BX435" t="s">
        <v>83</v>
      </c>
      <c r="BY435" t="s">
        <v>83</v>
      </c>
      <c r="BZ435" t="s">
        <v>83</v>
      </c>
      <c r="CA435">
        <v>0</v>
      </c>
      <c r="CB435">
        <v>11</v>
      </c>
      <c r="CC435">
        <v>2007</v>
      </c>
      <c r="CD435" t="s">
        <v>158</v>
      </c>
      <c r="CE435" t="s">
        <v>159</v>
      </c>
      <c r="CF435" s="8">
        <v>199900</v>
      </c>
      <c r="CG435" s="8">
        <f>RawData[[#This Row],[SalePrice]]/RawData[[#This Row],[TotalSF Rounded]]</f>
        <v>79.959999999999994</v>
      </c>
      <c r="CH435" s="8">
        <f>ROUND(RawData[[#This Row],[$/sqft]],-1)</f>
        <v>80</v>
      </c>
    </row>
    <row r="436" spans="1:86" x14ac:dyDescent="0.2">
      <c r="A436">
        <v>104</v>
      </c>
      <c r="B436">
        <v>20</v>
      </c>
      <c r="C436" t="s">
        <v>81</v>
      </c>
      <c r="D436">
        <v>94</v>
      </c>
      <c r="E436">
        <v>10402</v>
      </c>
      <c r="F436" s="19">
        <f>ROUND((RawData[[#This Row],[LotArea]]/43560), 2)</f>
        <v>0.24</v>
      </c>
      <c r="G436" t="s">
        <v>82</v>
      </c>
      <c r="H436" t="s">
        <v>83</v>
      </c>
      <c r="I436" t="s">
        <v>120</v>
      </c>
      <c r="J436" t="s">
        <v>85</v>
      </c>
      <c r="K436" t="s">
        <v>86</v>
      </c>
      <c r="L436" t="s">
        <v>122</v>
      </c>
      <c r="M436" t="s">
        <v>88</v>
      </c>
      <c r="N436" t="s">
        <v>89</v>
      </c>
      <c r="O436" t="s">
        <v>90</v>
      </c>
      <c r="P436" t="s">
        <v>90</v>
      </c>
      <c r="Q436" t="s">
        <v>91</v>
      </c>
      <c r="R436" t="s">
        <v>115</v>
      </c>
      <c r="S436">
        <v>7</v>
      </c>
      <c r="T436">
        <v>5</v>
      </c>
      <c r="U436">
        <v>2009</v>
      </c>
      <c r="V43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36">
        <v>2009</v>
      </c>
      <c r="X436" t="s">
        <v>93</v>
      </c>
      <c r="Y436" t="s">
        <v>94</v>
      </c>
      <c r="Z436" t="s">
        <v>95</v>
      </c>
      <c r="AA436" t="s">
        <v>95</v>
      </c>
      <c r="AB436" t="s">
        <v>117</v>
      </c>
      <c r="AC436">
        <v>0</v>
      </c>
      <c r="AD436" t="s">
        <v>98</v>
      </c>
      <c r="AE436" t="s">
        <v>98</v>
      </c>
      <c r="AF436" t="s">
        <v>99</v>
      </c>
      <c r="AG436" t="s">
        <v>97</v>
      </c>
      <c r="AH436" t="s">
        <v>98</v>
      </c>
      <c r="AI436" t="s">
        <v>100</v>
      </c>
      <c r="AJ436" t="s">
        <v>102</v>
      </c>
      <c r="AK436">
        <v>0</v>
      </c>
      <c r="AL436" t="s">
        <v>102</v>
      </c>
      <c r="AM436">
        <v>0</v>
      </c>
      <c r="AN436">
        <v>1226</v>
      </c>
      <c r="AO436">
        <v>1226</v>
      </c>
      <c r="AP436" t="s">
        <v>103</v>
      </c>
      <c r="AQ436" t="s">
        <v>104</v>
      </c>
      <c r="AR436" t="s">
        <v>105</v>
      </c>
      <c r="AS436" t="s">
        <v>106</v>
      </c>
      <c r="AT436">
        <v>1226</v>
      </c>
      <c r="AU436">
        <v>0</v>
      </c>
      <c r="AV436">
        <v>0</v>
      </c>
      <c r="AW436">
        <f>ROUND(SUM(RawData[[#This Row],[TotalBsmtSF]],RawData[[#This Row],[1stFlrSF]],RawData[[#This Row],[2ndFlrSF]]),-2)</f>
        <v>2500</v>
      </c>
      <c r="AX436">
        <v>1226</v>
      </c>
      <c r="AY436">
        <v>0</v>
      </c>
      <c r="AZ436">
        <v>0</v>
      </c>
      <c r="BA436">
        <v>2</v>
      </c>
      <c r="BB436">
        <v>0</v>
      </c>
      <c r="BC436">
        <v>3</v>
      </c>
      <c r="BD436">
        <v>1</v>
      </c>
      <c r="BE436" t="s">
        <v>97</v>
      </c>
      <c r="BF436">
        <v>6</v>
      </c>
      <c r="BG436" t="s">
        <v>107</v>
      </c>
      <c r="BH436">
        <v>0</v>
      </c>
      <c r="BI436" t="s">
        <v>83</v>
      </c>
      <c r="BJ436" t="s">
        <v>108</v>
      </c>
      <c r="BK436">
        <v>2009</v>
      </c>
      <c r="BL436" t="s">
        <v>109</v>
      </c>
      <c r="BM436">
        <v>3</v>
      </c>
      <c r="BN436">
        <v>740</v>
      </c>
      <c r="BO436" t="s">
        <v>98</v>
      </c>
      <c r="BP436" t="s">
        <v>98</v>
      </c>
      <c r="BQ436" t="s">
        <v>105</v>
      </c>
      <c r="BR436">
        <v>0</v>
      </c>
      <c r="BS436">
        <v>36</v>
      </c>
      <c r="BT436">
        <v>0</v>
      </c>
      <c r="BU436">
        <v>0</v>
      </c>
      <c r="BV436">
        <v>0</v>
      </c>
      <c r="BW436">
        <v>0</v>
      </c>
      <c r="BX436" t="s">
        <v>83</v>
      </c>
      <c r="BY436" t="s">
        <v>83</v>
      </c>
      <c r="BZ436" t="s">
        <v>83</v>
      </c>
      <c r="CA436">
        <v>0</v>
      </c>
      <c r="CB436">
        <v>5</v>
      </c>
      <c r="CC436">
        <v>2010</v>
      </c>
      <c r="CD436" t="s">
        <v>110</v>
      </c>
      <c r="CE436" t="s">
        <v>111</v>
      </c>
      <c r="CF436" s="8">
        <v>198900</v>
      </c>
      <c r="CG436" s="8">
        <f>RawData[[#This Row],[SalePrice]]/RawData[[#This Row],[TotalSF Rounded]]</f>
        <v>79.56</v>
      </c>
      <c r="CH436" s="8">
        <f>ROUND(RawData[[#This Row],[$/sqft]],-1)</f>
        <v>80</v>
      </c>
    </row>
    <row r="437" spans="1:86" x14ac:dyDescent="0.2">
      <c r="A437">
        <v>363</v>
      </c>
      <c r="B437">
        <v>85</v>
      </c>
      <c r="C437" t="s">
        <v>81</v>
      </c>
      <c r="D437">
        <v>64</v>
      </c>
      <c r="E437">
        <v>7301</v>
      </c>
      <c r="F437" s="19">
        <f>ROUND((RawData[[#This Row],[LotArea]]/43560), 2)</f>
        <v>0.17</v>
      </c>
      <c r="G437" t="s">
        <v>82</v>
      </c>
      <c r="H437" t="s">
        <v>83</v>
      </c>
      <c r="I437" t="s">
        <v>84</v>
      </c>
      <c r="J437" t="s">
        <v>85</v>
      </c>
      <c r="K437" t="s">
        <v>86</v>
      </c>
      <c r="L437" t="s">
        <v>122</v>
      </c>
      <c r="M437" t="s">
        <v>88</v>
      </c>
      <c r="N437" t="s">
        <v>185</v>
      </c>
      <c r="O437" t="s">
        <v>90</v>
      </c>
      <c r="P437" t="s">
        <v>90</v>
      </c>
      <c r="Q437" t="s">
        <v>91</v>
      </c>
      <c r="R437" t="s">
        <v>191</v>
      </c>
      <c r="S437">
        <v>7</v>
      </c>
      <c r="T437">
        <v>5</v>
      </c>
      <c r="U437">
        <v>2003</v>
      </c>
      <c r="V43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37">
        <v>2003</v>
      </c>
      <c r="X437" t="s">
        <v>93</v>
      </c>
      <c r="Y437" t="s">
        <v>94</v>
      </c>
      <c r="Z437" t="s">
        <v>140</v>
      </c>
      <c r="AA437" t="s">
        <v>140</v>
      </c>
      <c r="AB437" t="s">
        <v>96</v>
      </c>
      <c r="AC437">
        <v>500</v>
      </c>
      <c r="AD437" t="s">
        <v>97</v>
      </c>
      <c r="AE437" t="s">
        <v>98</v>
      </c>
      <c r="AF437" t="s">
        <v>168</v>
      </c>
      <c r="AG437" t="s">
        <v>83</v>
      </c>
      <c r="AH437" t="s">
        <v>83</v>
      </c>
      <c r="AI437" t="s">
        <v>83</v>
      </c>
      <c r="AJ437" t="s">
        <v>83</v>
      </c>
      <c r="AK437">
        <v>0</v>
      </c>
      <c r="AL437" t="s">
        <v>83</v>
      </c>
      <c r="AM437">
        <v>0</v>
      </c>
      <c r="AN437">
        <v>0</v>
      </c>
      <c r="AO437">
        <v>0</v>
      </c>
      <c r="AP437" t="s">
        <v>103</v>
      </c>
      <c r="AQ437" t="s">
        <v>104</v>
      </c>
      <c r="AR437" t="s">
        <v>105</v>
      </c>
      <c r="AS437" t="s">
        <v>106</v>
      </c>
      <c r="AT437">
        <v>495</v>
      </c>
      <c r="AU437">
        <v>1427</v>
      </c>
      <c r="AV437">
        <v>0</v>
      </c>
      <c r="AW437">
        <f>ROUND(SUM(RawData[[#This Row],[TotalBsmtSF]],RawData[[#This Row],[1stFlrSF]],RawData[[#This Row],[2ndFlrSF]]),-2)</f>
        <v>1900</v>
      </c>
      <c r="AX437">
        <v>1922</v>
      </c>
      <c r="AY437">
        <v>0</v>
      </c>
      <c r="AZ437">
        <v>0</v>
      </c>
      <c r="BA437">
        <v>3</v>
      </c>
      <c r="BB437">
        <v>0</v>
      </c>
      <c r="BC437">
        <v>4</v>
      </c>
      <c r="BD437">
        <v>1</v>
      </c>
      <c r="BE437" t="s">
        <v>97</v>
      </c>
      <c r="BF437">
        <v>7</v>
      </c>
      <c r="BG437" t="s">
        <v>107</v>
      </c>
      <c r="BH437">
        <v>1</v>
      </c>
      <c r="BI437" t="s">
        <v>104</v>
      </c>
      <c r="BJ437" t="s">
        <v>156</v>
      </c>
      <c r="BK437">
        <v>2003</v>
      </c>
      <c r="BL437" t="s">
        <v>109</v>
      </c>
      <c r="BM437">
        <v>2</v>
      </c>
      <c r="BN437">
        <v>672</v>
      </c>
      <c r="BO437" t="s">
        <v>98</v>
      </c>
      <c r="BP437" t="s">
        <v>98</v>
      </c>
      <c r="BQ437" t="s">
        <v>105</v>
      </c>
      <c r="BR437">
        <v>0</v>
      </c>
      <c r="BS437">
        <v>0</v>
      </c>
      <c r="BT437">
        <v>177</v>
      </c>
      <c r="BU437">
        <v>0</v>
      </c>
      <c r="BV437">
        <v>0</v>
      </c>
      <c r="BW437">
        <v>0</v>
      </c>
      <c r="BX437" t="s">
        <v>83</v>
      </c>
      <c r="BY437" t="s">
        <v>83</v>
      </c>
      <c r="BZ437" t="s">
        <v>83</v>
      </c>
      <c r="CA437">
        <v>0</v>
      </c>
      <c r="CB437">
        <v>7</v>
      </c>
      <c r="CC437">
        <v>2009</v>
      </c>
      <c r="CD437" t="s">
        <v>208</v>
      </c>
      <c r="CE437" t="s">
        <v>111</v>
      </c>
      <c r="CF437" s="8">
        <v>198500</v>
      </c>
      <c r="CG437" s="8">
        <f>RawData[[#This Row],[SalePrice]]/RawData[[#This Row],[TotalSF Rounded]]</f>
        <v>104.47368421052632</v>
      </c>
      <c r="CH437" s="8">
        <f>ROUND(RawData[[#This Row],[$/sqft]],-1)</f>
        <v>100</v>
      </c>
    </row>
    <row r="438" spans="1:86" x14ac:dyDescent="0.2">
      <c r="A438">
        <v>1278</v>
      </c>
      <c r="B438">
        <v>80</v>
      </c>
      <c r="C438" t="s">
        <v>81</v>
      </c>
      <c r="D438" t="s">
        <v>83</v>
      </c>
      <c r="E438">
        <v>17871</v>
      </c>
      <c r="F438" s="19">
        <f>ROUND((RawData[[#This Row],[LotArea]]/43560), 2)</f>
        <v>0.41</v>
      </c>
      <c r="G438" t="s">
        <v>82</v>
      </c>
      <c r="H438" t="s">
        <v>83</v>
      </c>
      <c r="I438" t="s">
        <v>120</v>
      </c>
      <c r="J438" t="s">
        <v>85</v>
      </c>
      <c r="K438" t="s">
        <v>86</v>
      </c>
      <c r="L438" t="s">
        <v>166</v>
      </c>
      <c r="M438" t="s">
        <v>88</v>
      </c>
      <c r="N438" t="s">
        <v>138</v>
      </c>
      <c r="O438" t="s">
        <v>90</v>
      </c>
      <c r="P438" t="s">
        <v>90</v>
      </c>
      <c r="Q438" t="s">
        <v>91</v>
      </c>
      <c r="R438" t="s">
        <v>197</v>
      </c>
      <c r="S438">
        <v>6</v>
      </c>
      <c r="T438">
        <v>5</v>
      </c>
      <c r="U438">
        <v>1967</v>
      </c>
      <c r="V43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438">
        <v>1976</v>
      </c>
      <c r="X438" t="s">
        <v>93</v>
      </c>
      <c r="Y438" t="s">
        <v>94</v>
      </c>
      <c r="Z438" t="s">
        <v>140</v>
      </c>
      <c r="AA438" t="s">
        <v>140</v>
      </c>
      <c r="AB438" t="s">
        <v>96</v>
      </c>
      <c r="AC438">
        <v>359</v>
      </c>
      <c r="AD438" t="s">
        <v>98</v>
      </c>
      <c r="AE438" t="s">
        <v>98</v>
      </c>
      <c r="AF438" t="s">
        <v>118</v>
      </c>
      <c r="AG438" t="s">
        <v>97</v>
      </c>
      <c r="AH438" t="s">
        <v>98</v>
      </c>
      <c r="AI438" t="s">
        <v>130</v>
      </c>
      <c r="AJ438" t="s">
        <v>119</v>
      </c>
      <c r="AK438">
        <v>528</v>
      </c>
      <c r="AL438" t="s">
        <v>102</v>
      </c>
      <c r="AM438">
        <v>0</v>
      </c>
      <c r="AN438">
        <v>1152</v>
      </c>
      <c r="AO438">
        <v>1680</v>
      </c>
      <c r="AP438" t="s">
        <v>103</v>
      </c>
      <c r="AQ438" t="s">
        <v>147</v>
      </c>
      <c r="AR438" t="s">
        <v>105</v>
      </c>
      <c r="AS438" t="s">
        <v>106</v>
      </c>
      <c r="AT438">
        <v>1724</v>
      </c>
      <c r="AU438">
        <v>0</v>
      </c>
      <c r="AV438">
        <v>0</v>
      </c>
      <c r="AW438">
        <f>ROUND(SUM(RawData[[#This Row],[TotalBsmtSF]],RawData[[#This Row],[1stFlrSF]],RawData[[#This Row],[2ndFlrSF]]),-2)</f>
        <v>3400</v>
      </c>
      <c r="AX438">
        <v>1724</v>
      </c>
      <c r="AY438">
        <v>1</v>
      </c>
      <c r="AZ438">
        <v>0</v>
      </c>
      <c r="BA438">
        <v>1</v>
      </c>
      <c r="BB438">
        <v>1</v>
      </c>
      <c r="BC438">
        <v>3</v>
      </c>
      <c r="BD438">
        <v>1</v>
      </c>
      <c r="BE438" t="s">
        <v>98</v>
      </c>
      <c r="BF438">
        <v>7</v>
      </c>
      <c r="BG438" t="s">
        <v>107</v>
      </c>
      <c r="BH438">
        <v>1</v>
      </c>
      <c r="BI438" t="s">
        <v>97</v>
      </c>
      <c r="BJ438" t="s">
        <v>108</v>
      </c>
      <c r="BK438">
        <v>1967</v>
      </c>
      <c r="BL438" t="s">
        <v>109</v>
      </c>
      <c r="BM438">
        <v>2</v>
      </c>
      <c r="BN438">
        <v>480</v>
      </c>
      <c r="BO438" t="s">
        <v>98</v>
      </c>
      <c r="BP438" t="s">
        <v>98</v>
      </c>
      <c r="BQ438" t="s">
        <v>105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 t="s">
        <v>83</v>
      </c>
      <c r="BY438" t="s">
        <v>83</v>
      </c>
      <c r="BZ438" t="s">
        <v>83</v>
      </c>
      <c r="CA438">
        <v>0</v>
      </c>
      <c r="CB438">
        <v>6</v>
      </c>
      <c r="CC438">
        <v>2009</v>
      </c>
      <c r="CD438" t="s">
        <v>110</v>
      </c>
      <c r="CE438" t="s">
        <v>111</v>
      </c>
      <c r="CF438" s="8">
        <v>197900</v>
      </c>
      <c r="CG438" s="8">
        <f>RawData[[#This Row],[SalePrice]]/RawData[[#This Row],[TotalSF Rounded]]</f>
        <v>58.205882352941174</v>
      </c>
      <c r="CH438" s="8">
        <f>ROUND(RawData[[#This Row],[$/sqft]],-1)</f>
        <v>60</v>
      </c>
    </row>
    <row r="439" spans="1:86" x14ac:dyDescent="0.2">
      <c r="A439">
        <v>661</v>
      </c>
      <c r="B439">
        <v>60</v>
      </c>
      <c r="C439" t="s">
        <v>81</v>
      </c>
      <c r="D439" t="s">
        <v>83</v>
      </c>
      <c r="E439">
        <v>12384</v>
      </c>
      <c r="F439" s="19">
        <f>ROUND((RawData[[#This Row],[LotArea]]/43560), 2)</f>
        <v>0.28000000000000003</v>
      </c>
      <c r="G439" t="s">
        <v>82</v>
      </c>
      <c r="H439" t="s">
        <v>83</v>
      </c>
      <c r="I439" t="s">
        <v>84</v>
      </c>
      <c r="J439" t="s">
        <v>85</v>
      </c>
      <c r="K439" t="s">
        <v>86</v>
      </c>
      <c r="L439" t="s">
        <v>166</v>
      </c>
      <c r="M439" t="s">
        <v>88</v>
      </c>
      <c r="N439" t="s">
        <v>138</v>
      </c>
      <c r="O439" t="s">
        <v>90</v>
      </c>
      <c r="P439" t="s">
        <v>90</v>
      </c>
      <c r="Q439" t="s">
        <v>91</v>
      </c>
      <c r="R439" t="s">
        <v>92</v>
      </c>
      <c r="S439">
        <v>7</v>
      </c>
      <c r="T439">
        <v>7</v>
      </c>
      <c r="U439">
        <v>1976</v>
      </c>
      <c r="V43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439">
        <v>1976</v>
      </c>
      <c r="X439" t="s">
        <v>93</v>
      </c>
      <c r="Y439" t="s">
        <v>94</v>
      </c>
      <c r="Z439" t="s">
        <v>161</v>
      </c>
      <c r="AA439" t="s">
        <v>161</v>
      </c>
      <c r="AB439" t="s">
        <v>96</v>
      </c>
      <c r="AC439">
        <v>233</v>
      </c>
      <c r="AD439" t="s">
        <v>98</v>
      </c>
      <c r="AE439" t="s">
        <v>98</v>
      </c>
      <c r="AF439" t="s">
        <v>118</v>
      </c>
      <c r="AG439" t="s">
        <v>97</v>
      </c>
      <c r="AH439" t="s">
        <v>98</v>
      </c>
      <c r="AI439" t="s">
        <v>100</v>
      </c>
      <c r="AJ439" t="s">
        <v>102</v>
      </c>
      <c r="AK439">
        <v>0</v>
      </c>
      <c r="AL439" t="s">
        <v>102</v>
      </c>
      <c r="AM439">
        <v>0</v>
      </c>
      <c r="AN439">
        <v>793</v>
      </c>
      <c r="AO439">
        <v>793</v>
      </c>
      <c r="AP439" t="s">
        <v>103</v>
      </c>
      <c r="AQ439" t="s">
        <v>98</v>
      </c>
      <c r="AR439" t="s">
        <v>105</v>
      </c>
      <c r="AS439" t="s">
        <v>106</v>
      </c>
      <c r="AT439">
        <v>1142</v>
      </c>
      <c r="AU439">
        <v>793</v>
      </c>
      <c r="AV439">
        <v>0</v>
      </c>
      <c r="AW439">
        <f>ROUND(SUM(RawData[[#This Row],[TotalBsmtSF]],RawData[[#This Row],[1stFlrSF]],RawData[[#This Row],[2ndFlrSF]]),-2)</f>
        <v>2700</v>
      </c>
      <c r="AX439">
        <v>1935</v>
      </c>
      <c r="AY439">
        <v>0</v>
      </c>
      <c r="AZ439">
        <v>0</v>
      </c>
      <c r="BA439">
        <v>2</v>
      </c>
      <c r="BB439">
        <v>1</v>
      </c>
      <c r="BC439">
        <v>3</v>
      </c>
      <c r="BD439">
        <v>1</v>
      </c>
      <c r="BE439" t="s">
        <v>98</v>
      </c>
      <c r="BF439">
        <v>7</v>
      </c>
      <c r="BG439" t="s">
        <v>107</v>
      </c>
      <c r="BH439">
        <v>1</v>
      </c>
      <c r="BI439" t="s">
        <v>98</v>
      </c>
      <c r="BJ439" t="s">
        <v>108</v>
      </c>
      <c r="BK439">
        <v>1976</v>
      </c>
      <c r="BL439" t="s">
        <v>109</v>
      </c>
      <c r="BM439">
        <v>2</v>
      </c>
      <c r="BN439">
        <v>550</v>
      </c>
      <c r="BO439" t="s">
        <v>98</v>
      </c>
      <c r="BP439" t="s">
        <v>98</v>
      </c>
      <c r="BQ439" t="s">
        <v>105</v>
      </c>
      <c r="BR439">
        <v>0</v>
      </c>
      <c r="BS439">
        <v>113</v>
      </c>
      <c r="BT439">
        <v>252</v>
      </c>
      <c r="BU439">
        <v>0</v>
      </c>
      <c r="BV439">
        <v>0</v>
      </c>
      <c r="BW439">
        <v>0</v>
      </c>
      <c r="BX439" t="s">
        <v>83</v>
      </c>
      <c r="BY439" t="s">
        <v>83</v>
      </c>
      <c r="BZ439" t="s">
        <v>83</v>
      </c>
      <c r="CA439">
        <v>0</v>
      </c>
      <c r="CB439">
        <v>11</v>
      </c>
      <c r="CC439">
        <v>2007</v>
      </c>
      <c r="CD439" t="s">
        <v>110</v>
      </c>
      <c r="CE439" t="s">
        <v>111</v>
      </c>
      <c r="CF439" s="8">
        <v>197900</v>
      </c>
      <c r="CG439" s="8">
        <f>RawData[[#This Row],[SalePrice]]/RawData[[#This Row],[TotalSF Rounded]]</f>
        <v>73.296296296296291</v>
      </c>
      <c r="CH439" s="8">
        <f>ROUND(RawData[[#This Row],[$/sqft]],-1)</f>
        <v>70</v>
      </c>
    </row>
    <row r="440" spans="1:86" x14ac:dyDescent="0.2">
      <c r="A440">
        <v>1202</v>
      </c>
      <c r="B440">
        <v>60</v>
      </c>
      <c r="C440" t="s">
        <v>81</v>
      </c>
      <c r="D440">
        <v>80</v>
      </c>
      <c r="E440">
        <v>10400</v>
      </c>
      <c r="F440" s="19">
        <f>ROUND((RawData[[#This Row],[LotArea]]/43560), 2)</f>
        <v>0.24</v>
      </c>
      <c r="G440" t="s">
        <v>82</v>
      </c>
      <c r="H440" t="s">
        <v>83</v>
      </c>
      <c r="I440" t="s">
        <v>84</v>
      </c>
      <c r="J440" t="s">
        <v>85</v>
      </c>
      <c r="K440" t="s">
        <v>86</v>
      </c>
      <c r="L440" t="s">
        <v>122</v>
      </c>
      <c r="M440" t="s">
        <v>88</v>
      </c>
      <c r="N440" t="s">
        <v>89</v>
      </c>
      <c r="O440" t="s">
        <v>90</v>
      </c>
      <c r="P440" t="s">
        <v>90</v>
      </c>
      <c r="Q440" t="s">
        <v>91</v>
      </c>
      <c r="R440" t="s">
        <v>92</v>
      </c>
      <c r="S440">
        <v>7</v>
      </c>
      <c r="T440">
        <v>5</v>
      </c>
      <c r="U440">
        <v>1998</v>
      </c>
      <c r="V44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40">
        <v>1998</v>
      </c>
      <c r="X440" t="s">
        <v>93</v>
      </c>
      <c r="Y440" t="s">
        <v>94</v>
      </c>
      <c r="Z440" t="s">
        <v>95</v>
      </c>
      <c r="AA440" t="s">
        <v>95</v>
      </c>
      <c r="AB440" t="s">
        <v>117</v>
      </c>
      <c r="AC440">
        <v>0</v>
      </c>
      <c r="AD440" t="s">
        <v>98</v>
      </c>
      <c r="AE440" t="s">
        <v>98</v>
      </c>
      <c r="AF440" t="s">
        <v>99</v>
      </c>
      <c r="AG440" t="s">
        <v>97</v>
      </c>
      <c r="AH440" t="s">
        <v>98</v>
      </c>
      <c r="AI440" t="s">
        <v>130</v>
      </c>
      <c r="AJ440" t="s">
        <v>102</v>
      </c>
      <c r="AK440">
        <v>0</v>
      </c>
      <c r="AL440" t="s">
        <v>102</v>
      </c>
      <c r="AM440">
        <v>0</v>
      </c>
      <c r="AN440">
        <v>866</v>
      </c>
      <c r="AO440">
        <v>866</v>
      </c>
      <c r="AP440" t="s">
        <v>103</v>
      </c>
      <c r="AQ440" t="s">
        <v>104</v>
      </c>
      <c r="AR440" t="s">
        <v>105</v>
      </c>
      <c r="AS440" t="s">
        <v>106</v>
      </c>
      <c r="AT440">
        <v>866</v>
      </c>
      <c r="AU440">
        <v>913</v>
      </c>
      <c r="AV440">
        <v>0</v>
      </c>
      <c r="AW440">
        <f>ROUND(SUM(RawData[[#This Row],[TotalBsmtSF]],RawData[[#This Row],[1stFlrSF]],RawData[[#This Row],[2ndFlrSF]]),-2)</f>
        <v>2600</v>
      </c>
      <c r="AX440">
        <v>1779</v>
      </c>
      <c r="AY440">
        <v>0</v>
      </c>
      <c r="AZ440">
        <v>0</v>
      </c>
      <c r="BA440">
        <v>2</v>
      </c>
      <c r="BB440">
        <v>1</v>
      </c>
      <c r="BC440">
        <v>3</v>
      </c>
      <c r="BD440">
        <v>1</v>
      </c>
      <c r="BE440" t="s">
        <v>97</v>
      </c>
      <c r="BF440">
        <v>6</v>
      </c>
      <c r="BG440" t="s">
        <v>107</v>
      </c>
      <c r="BH440">
        <v>0</v>
      </c>
      <c r="BI440" t="s">
        <v>83</v>
      </c>
      <c r="BJ440" t="s">
        <v>108</v>
      </c>
      <c r="BK440">
        <v>1998</v>
      </c>
      <c r="BL440" t="s">
        <v>109</v>
      </c>
      <c r="BM440">
        <v>2</v>
      </c>
      <c r="BN440">
        <v>546</v>
      </c>
      <c r="BO440" t="s">
        <v>98</v>
      </c>
      <c r="BP440" t="s">
        <v>98</v>
      </c>
      <c r="BQ440" t="s">
        <v>105</v>
      </c>
      <c r="BR440">
        <v>198</v>
      </c>
      <c r="BS440">
        <v>36</v>
      </c>
      <c r="BT440">
        <v>0</v>
      </c>
      <c r="BU440">
        <v>0</v>
      </c>
      <c r="BV440">
        <v>0</v>
      </c>
      <c r="BW440">
        <v>0</v>
      </c>
      <c r="BX440" t="s">
        <v>83</v>
      </c>
      <c r="BY440" t="s">
        <v>83</v>
      </c>
      <c r="BZ440" t="s">
        <v>83</v>
      </c>
      <c r="CA440">
        <v>0</v>
      </c>
      <c r="CB440">
        <v>3</v>
      </c>
      <c r="CC440">
        <v>2009</v>
      </c>
      <c r="CD440" t="s">
        <v>110</v>
      </c>
      <c r="CE440" t="s">
        <v>111</v>
      </c>
      <c r="CF440" s="8">
        <v>197900</v>
      </c>
      <c r="CG440" s="8">
        <f>RawData[[#This Row],[SalePrice]]/RawData[[#This Row],[TotalSF Rounded]]</f>
        <v>76.115384615384613</v>
      </c>
      <c r="CH440" s="8">
        <f>ROUND(RawData[[#This Row],[$/sqft]],-1)</f>
        <v>80</v>
      </c>
    </row>
    <row r="441" spans="1:86" x14ac:dyDescent="0.2">
      <c r="A441">
        <v>950</v>
      </c>
      <c r="B441">
        <v>20</v>
      </c>
      <c r="C441" t="s">
        <v>81</v>
      </c>
      <c r="D441">
        <v>78</v>
      </c>
      <c r="E441">
        <v>9360</v>
      </c>
      <c r="F441" s="19">
        <f>ROUND((RawData[[#This Row],[LotArea]]/43560), 2)</f>
        <v>0.21</v>
      </c>
      <c r="G441" t="s">
        <v>82</v>
      </c>
      <c r="H441" t="s">
        <v>83</v>
      </c>
      <c r="I441" t="s">
        <v>84</v>
      </c>
      <c r="J441" t="s">
        <v>85</v>
      </c>
      <c r="K441" t="s">
        <v>86</v>
      </c>
      <c r="L441" t="s">
        <v>87</v>
      </c>
      <c r="M441" t="s">
        <v>88</v>
      </c>
      <c r="N441" t="s">
        <v>138</v>
      </c>
      <c r="O441" t="s">
        <v>90</v>
      </c>
      <c r="P441" t="s">
        <v>90</v>
      </c>
      <c r="Q441" t="s">
        <v>91</v>
      </c>
      <c r="R441" t="s">
        <v>115</v>
      </c>
      <c r="S441">
        <v>6</v>
      </c>
      <c r="T441">
        <v>7</v>
      </c>
      <c r="U441">
        <v>1972</v>
      </c>
      <c r="V44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441">
        <v>2006</v>
      </c>
      <c r="X441" t="s">
        <v>152</v>
      </c>
      <c r="Y441" t="s">
        <v>94</v>
      </c>
      <c r="Z441" t="s">
        <v>161</v>
      </c>
      <c r="AA441" t="s">
        <v>161</v>
      </c>
      <c r="AB441" t="s">
        <v>117</v>
      </c>
      <c r="AC441">
        <v>0</v>
      </c>
      <c r="AD441" t="s">
        <v>98</v>
      </c>
      <c r="AE441" t="s">
        <v>98</v>
      </c>
      <c r="AF441" t="s">
        <v>118</v>
      </c>
      <c r="AG441" t="s">
        <v>98</v>
      </c>
      <c r="AH441" t="s">
        <v>98</v>
      </c>
      <c r="AI441" t="s">
        <v>100</v>
      </c>
      <c r="AJ441" t="s">
        <v>119</v>
      </c>
      <c r="AK441">
        <v>982</v>
      </c>
      <c r="AL441" t="s">
        <v>102</v>
      </c>
      <c r="AM441">
        <v>0</v>
      </c>
      <c r="AN441">
        <v>179</v>
      </c>
      <c r="AO441">
        <v>1161</v>
      </c>
      <c r="AP441" t="s">
        <v>103</v>
      </c>
      <c r="AQ441" t="s">
        <v>98</v>
      </c>
      <c r="AR441" t="s">
        <v>105</v>
      </c>
      <c r="AS441" t="s">
        <v>106</v>
      </c>
      <c r="AT441">
        <v>1381</v>
      </c>
      <c r="AU441">
        <v>0</v>
      </c>
      <c r="AV441">
        <v>0</v>
      </c>
      <c r="AW441">
        <f>ROUND(SUM(RawData[[#This Row],[TotalBsmtSF]],RawData[[#This Row],[1stFlrSF]],RawData[[#This Row],[2ndFlrSF]]),-2)</f>
        <v>2500</v>
      </c>
      <c r="AX441">
        <v>1381</v>
      </c>
      <c r="AY441">
        <v>1</v>
      </c>
      <c r="AZ441">
        <v>0</v>
      </c>
      <c r="BA441">
        <v>1</v>
      </c>
      <c r="BB441">
        <v>1</v>
      </c>
      <c r="BC441">
        <v>3</v>
      </c>
      <c r="BD441">
        <v>1</v>
      </c>
      <c r="BE441" t="s">
        <v>97</v>
      </c>
      <c r="BF441">
        <v>5</v>
      </c>
      <c r="BG441" t="s">
        <v>107</v>
      </c>
      <c r="BH441">
        <v>1</v>
      </c>
      <c r="BI441" t="s">
        <v>98</v>
      </c>
      <c r="BJ441" t="s">
        <v>108</v>
      </c>
      <c r="BK441">
        <v>1972</v>
      </c>
      <c r="BL441" t="s">
        <v>109</v>
      </c>
      <c r="BM441">
        <v>2</v>
      </c>
      <c r="BN441">
        <v>676</v>
      </c>
      <c r="BO441" t="s">
        <v>98</v>
      </c>
      <c r="BP441" t="s">
        <v>98</v>
      </c>
      <c r="BQ441" t="s">
        <v>105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 t="s">
        <v>83</v>
      </c>
      <c r="BY441" t="s">
        <v>83</v>
      </c>
      <c r="BZ441" t="s">
        <v>83</v>
      </c>
      <c r="CA441">
        <v>0</v>
      </c>
      <c r="CB441">
        <v>3</v>
      </c>
      <c r="CC441">
        <v>2010</v>
      </c>
      <c r="CD441" t="s">
        <v>110</v>
      </c>
      <c r="CE441" t="s">
        <v>111</v>
      </c>
      <c r="CF441" s="8">
        <v>197500</v>
      </c>
      <c r="CG441" s="8">
        <f>RawData[[#This Row],[SalePrice]]/RawData[[#This Row],[TotalSF Rounded]]</f>
        <v>79</v>
      </c>
      <c r="CH441" s="8">
        <f>ROUND(RawData[[#This Row],[$/sqft]],-1)</f>
        <v>80</v>
      </c>
    </row>
    <row r="442" spans="1:86" x14ac:dyDescent="0.2">
      <c r="A442">
        <v>1142</v>
      </c>
      <c r="B442">
        <v>60</v>
      </c>
      <c r="C442" t="s">
        <v>81</v>
      </c>
      <c r="D442" t="s">
        <v>83</v>
      </c>
      <c r="E442">
        <v>10304</v>
      </c>
      <c r="F442" s="19">
        <f>ROUND((RawData[[#This Row],[LotArea]]/43560), 2)</f>
        <v>0.24</v>
      </c>
      <c r="G442" t="s">
        <v>82</v>
      </c>
      <c r="H442" t="s">
        <v>83</v>
      </c>
      <c r="I442" t="s">
        <v>120</v>
      </c>
      <c r="J442" t="s">
        <v>85</v>
      </c>
      <c r="K442" t="s">
        <v>86</v>
      </c>
      <c r="L442" t="s">
        <v>166</v>
      </c>
      <c r="M442" t="s">
        <v>88</v>
      </c>
      <c r="N442" t="s">
        <v>138</v>
      </c>
      <c r="O442" t="s">
        <v>139</v>
      </c>
      <c r="P442" t="s">
        <v>90</v>
      </c>
      <c r="Q442" t="s">
        <v>91</v>
      </c>
      <c r="R442" t="s">
        <v>92</v>
      </c>
      <c r="S442">
        <v>5</v>
      </c>
      <c r="T442">
        <v>7</v>
      </c>
      <c r="U442">
        <v>1976</v>
      </c>
      <c r="V44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442">
        <v>1976</v>
      </c>
      <c r="X442" t="s">
        <v>93</v>
      </c>
      <c r="Y442" t="s">
        <v>94</v>
      </c>
      <c r="Z442" t="s">
        <v>161</v>
      </c>
      <c r="AA442" t="s">
        <v>161</v>
      </c>
      <c r="AB442" t="s">
        <v>96</v>
      </c>
      <c r="AC442">
        <v>44</v>
      </c>
      <c r="AD442" t="s">
        <v>98</v>
      </c>
      <c r="AE442" t="s">
        <v>97</v>
      </c>
      <c r="AF442" t="s">
        <v>118</v>
      </c>
      <c r="AG442" t="s">
        <v>98</v>
      </c>
      <c r="AH442" t="s">
        <v>98</v>
      </c>
      <c r="AI442" t="s">
        <v>100</v>
      </c>
      <c r="AJ442" t="s">
        <v>119</v>
      </c>
      <c r="AK442">
        <v>381</v>
      </c>
      <c r="AL442" t="s">
        <v>102</v>
      </c>
      <c r="AM442">
        <v>0</v>
      </c>
      <c r="AN442">
        <v>399</v>
      </c>
      <c r="AO442">
        <v>780</v>
      </c>
      <c r="AP442" t="s">
        <v>103</v>
      </c>
      <c r="AQ442" t="s">
        <v>104</v>
      </c>
      <c r="AR442" t="s">
        <v>105</v>
      </c>
      <c r="AS442" t="s">
        <v>106</v>
      </c>
      <c r="AT442">
        <v>1088</v>
      </c>
      <c r="AU442">
        <v>780</v>
      </c>
      <c r="AV442">
        <v>0</v>
      </c>
      <c r="AW442">
        <f>ROUND(SUM(RawData[[#This Row],[TotalBsmtSF]],RawData[[#This Row],[1stFlrSF]],RawData[[#This Row],[2ndFlrSF]]),-2)</f>
        <v>2600</v>
      </c>
      <c r="AX442">
        <v>1868</v>
      </c>
      <c r="AY442">
        <v>1</v>
      </c>
      <c r="AZ442">
        <v>0</v>
      </c>
      <c r="BA442">
        <v>2</v>
      </c>
      <c r="BB442">
        <v>1</v>
      </c>
      <c r="BC442">
        <v>4</v>
      </c>
      <c r="BD442">
        <v>1</v>
      </c>
      <c r="BE442" t="s">
        <v>97</v>
      </c>
      <c r="BF442">
        <v>9</v>
      </c>
      <c r="BG442" t="s">
        <v>107</v>
      </c>
      <c r="BH442">
        <v>1</v>
      </c>
      <c r="BI442" t="s">
        <v>98</v>
      </c>
      <c r="BJ442" t="s">
        <v>108</v>
      </c>
      <c r="BK442">
        <v>1976</v>
      </c>
      <c r="BL442" t="s">
        <v>102</v>
      </c>
      <c r="BM442">
        <v>2</v>
      </c>
      <c r="BN442">
        <v>484</v>
      </c>
      <c r="BO442" t="s">
        <v>98</v>
      </c>
      <c r="BP442" t="s">
        <v>98</v>
      </c>
      <c r="BQ442" t="s">
        <v>105</v>
      </c>
      <c r="BR442">
        <v>448</v>
      </c>
      <c r="BS442">
        <v>96</v>
      </c>
      <c r="BT442">
        <v>0</v>
      </c>
      <c r="BU442">
        <v>0</v>
      </c>
      <c r="BV442">
        <v>0</v>
      </c>
      <c r="BW442">
        <v>0</v>
      </c>
      <c r="BX442" t="s">
        <v>83</v>
      </c>
      <c r="BY442" t="s">
        <v>83</v>
      </c>
      <c r="BZ442" t="s">
        <v>83</v>
      </c>
      <c r="CA442">
        <v>0</v>
      </c>
      <c r="CB442">
        <v>10</v>
      </c>
      <c r="CC442">
        <v>2009</v>
      </c>
      <c r="CD442" t="s">
        <v>110</v>
      </c>
      <c r="CE442" t="s">
        <v>111</v>
      </c>
      <c r="CF442" s="8">
        <v>197500</v>
      </c>
      <c r="CG442" s="8">
        <f>RawData[[#This Row],[SalePrice]]/RawData[[#This Row],[TotalSF Rounded]]</f>
        <v>75.961538461538467</v>
      </c>
      <c r="CH442" s="8">
        <f>ROUND(RawData[[#This Row],[$/sqft]],-1)</f>
        <v>80</v>
      </c>
    </row>
    <row r="443" spans="1:86" x14ac:dyDescent="0.2">
      <c r="A443">
        <v>1032</v>
      </c>
      <c r="B443">
        <v>75</v>
      </c>
      <c r="C443" t="s">
        <v>81</v>
      </c>
      <c r="D443">
        <v>102</v>
      </c>
      <c r="E443">
        <v>15863</v>
      </c>
      <c r="F443" s="19">
        <f>ROUND((RawData[[#This Row],[LotArea]]/43560), 2)</f>
        <v>0.36</v>
      </c>
      <c r="G443" t="s">
        <v>82</v>
      </c>
      <c r="H443" t="s">
        <v>83</v>
      </c>
      <c r="I443" t="s">
        <v>84</v>
      </c>
      <c r="J443" t="s">
        <v>85</v>
      </c>
      <c r="K443" t="s">
        <v>86</v>
      </c>
      <c r="L443" t="s">
        <v>122</v>
      </c>
      <c r="M443" t="s">
        <v>88</v>
      </c>
      <c r="N443" t="s">
        <v>232</v>
      </c>
      <c r="O443" t="s">
        <v>90</v>
      </c>
      <c r="P443" t="s">
        <v>90</v>
      </c>
      <c r="Q443" t="s">
        <v>91</v>
      </c>
      <c r="R443" t="s">
        <v>225</v>
      </c>
      <c r="S443">
        <v>7</v>
      </c>
      <c r="T443">
        <v>3</v>
      </c>
      <c r="U443">
        <v>1920</v>
      </c>
      <c r="V44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443">
        <v>1970</v>
      </c>
      <c r="X443" t="s">
        <v>93</v>
      </c>
      <c r="Y443" t="s">
        <v>94</v>
      </c>
      <c r="Z443" t="s">
        <v>124</v>
      </c>
      <c r="AA443" t="s">
        <v>161</v>
      </c>
      <c r="AB443" t="s">
        <v>117</v>
      </c>
      <c r="AC443">
        <v>0</v>
      </c>
      <c r="AD443" t="s">
        <v>98</v>
      </c>
      <c r="AE443" t="s">
        <v>98</v>
      </c>
      <c r="AF443" t="s">
        <v>126</v>
      </c>
      <c r="AG443" t="s">
        <v>98</v>
      </c>
      <c r="AH443" t="s">
        <v>98</v>
      </c>
      <c r="AI443" t="s">
        <v>100</v>
      </c>
      <c r="AJ443" t="s">
        <v>101</v>
      </c>
      <c r="AK443">
        <v>523</v>
      </c>
      <c r="AL443" t="s">
        <v>102</v>
      </c>
      <c r="AM443">
        <v>0</v>
      </c>
      <c r="AN443">
        <v>301</v>
      </c>
      <c r="AO443">
        <v>824</v>
      </c>
      <c r="AP443" t="s">
        <v>103</v>
      </c>
      <c r="AQ443" t="s">
        <v>104</v>
      </c>
      <c r="AR443" t="s">
        <v>105</v>
      </c>
      <c r="AS443" t="s">
        <v>106</v>
      </c>
      <c r="AT443">
        <v>1687</v>
      </c>
      <c r="AU443">
        <v>998</v>
      </c>
      <c r="AV443">
        <v>397</v>
      </c>
      <c r="AW443">
        <f>ROUND(SUM(RawData[[#This Row],[TotalBsmtSF]],RawData[[#This Row],[1stFlrSF]],RawData[[#This Row],[2ndFlrSF]]),-2)</f>
        <v>3500</v>
      </c>
      <c r="AX443">
        <v>3082</v>
      </c>
      <c r="AY443">
        <v>1</v>
      </c>
      <c r="AZ443">
        <v>0</v>
      </c>
      <c r="BA443">
        <v>2</v>
      </c>
      <c r="BB443">
        <v>1</v>
      </c>
      <c r="BC443">
        <v>5</v>
      </c>
      <c r="BD443">
        <v>1</v>
      </c>
      <c r="BE443" t="s">
        <v>98</v>
      </c>
      <c r="BF443">
        <v>12</v>
      </c>
      <c r="BG443" t="s">
        <v>107</v>
      </c>
      <c r="BH443">
        <v>2</v>
      </c>
      <c r="BI443" t="s">
        <v>98</v>
      </c>
      <c r="BJ443" t="s">
        <v>209</v>
      </c>
      <c r="BK443">
        <v>1970</v>
      </c>
      <c r="BL443" t="s">
        <v>157</v>
      </c>
      <c r="BM443">
        <v>2</v>
      </c>
      <c r="BN443">
        <v>672</v>
      </c>
      <c r="BO443" t="s">
        <v>98</v>
      </c>
      <c r="BP443" t="s">
        <v>98</v>
      </c>
      <c r="BQ443" t="s">
        <v>105</v>
      </c>
      <c r="BR443">
        <v>136</v>
      </c>
      <c r="BS443">
        <v>63</v>
      </c>
      <c r="BT443">
        <v>0</v>
      </c>
      <c r="BU443">
        <v>0</v>
      </c>
      <c r="BV443">
        <v>0</v>
      </c>
      <c r="BW443">
        <v>0</v>
      </c>
      <c r="BX443" t="s">
        <v>83</v>
      </c>
      <c r="BY443" t="s">
        <v>83</v>
      </c>
      <c r="BZ443" t="s">
        <v>83</v>
      </c>
      <c r="CA443">
        <v>0</v>
      </c>
      <c r="CB443">
        <v>8</v>
      </c>
      <c r="CC443">
        <v>2009</v>
      </c>
      <c r="CD443" t="s">
        <v>110</v>
      </c>
      <c r="CE443" t="s">
        <v>111</v>
      </c>
      <c r="CF443" s="8">
        <v>197000</v>
      </c>
      <c r="CG443" s="8">
        <f>RawData[[#This Row],[SalePrice]]/RawData[[#This Row],[TotalSF Rounded]]</f>
        <v>56.285714285714285</v>
      </c>
      <c r="CH443" s="8">
        <f>ROUND(RawData[[#This Row],[$/sqft]],-1)</f>
        <v>60</v>
      </c>
    </row>
    <row r="444" spans="1:86" x14ac:dyDescent="0.2">
      <c r="A444">
        <v>1440</v>
      </c>
      <c r="B444">
        <v>60</v>
      </c>
      <c r="C444" t="s">
        <v>81</v>
      </c>
      <c r="D444">
        <v>80</v>
      </c>
      <c r="E444">
        <v>11584</v>
      </c>
      <c r="F444" s="19">
        <f>ROUND((RawData[[#This Row],[LotArea]]/43560), 2)</f>
        <v>0.27</v>
      </c>
      <c r="G444" t="s">
        <v>82</v>
      </c>
      <c r="H444" t="s">
        <v>83</v>
      </c>
      <c r="I444" t="s">
        <v>84</v>
      </c>
      <c r="J444" t="s">
        <v>85</v>
      </c>
      <c r="K444" t="s">
        <v>86</v>
      </c>
      <c r="L444" t="s">
        <v>87</v>
      </c>
      <c r="M444" t="s">
        <v>88</v>
      </c>
      <c r="N444" t="s">
        <v>138</v>
      </c>
      <c r="O444" t="s">
        <v>90</v>
      </c>
      <c r="P444" t="s">
        <v>90</v>
      </c>
      <c r="Q444" t="s">
        <v>91</v>
      </c>
      <c r="R444" t="s">
        <v>197</v>
      </c>
      <c r="S444">
        <v>7</v>
      </c>
      <c r="T444">
        <v>6</v>
      </c>
      <c r="U444">
        <v>1979</v>
      </c>
      <c r="V44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444">
        <v>1979</v>
      </c>
      <c r="X444" t="s">
        <v>152</v>
      </c>
      <c r="Y444" t="s">
        <v>94</v>
      </c>
      <c r="Z444" t="s">
        <v>140</v>
      </c>
      <c r="AA444" t="s">
        <v>140</v>
      </c>
      <c r="AB444" t="s">
        <v>96</v>
      </c>
      <c r="AC444">
        <v>96</v>
      </c>
      <c r="AD444" t="s">
        <v>98</v>
      </c>
      <c r="AE444" t="s">
        <v>98</v>
      </c>
      <c r="AF444" t="s">
        <v>118</v>
      </c>
      <c r="AG444" t="s">
        <v>98</v>
      </c>
      <c r="AH444" t="s">
        <v>98</v>
      </c>
      <c r="AI444" t="s">
        <v>100</v>
      </c>
      <c r="AJ444" t="s">
        <v>101</v>
      </c>
      <c r="AK444">
        <v>315</v>
      </c>
      <c r="AL444" t="s">
        <v>153</v>
      </c>
      <c r="AM444">
        <v>110</v>
      </c>
      <c r="AN444">
        <v>114</v>
      </c>
      <c r="AO444">
        <v>539</v>
      </c>
      <c r="AP444" t="s">
        <v>103</v>
      </c>
      <c r="AQ444" t="s">
        <v>98</v>
      </c>
      <c r="AR444" t="s">
        <v>105</v>
      </c>
      <c r="AS444" t="s">
        <v>106</v>
      </c>
      <c r="AT444">
        <v>1040</v>
      </c>
      <c r="AU444">
        <v>685</v>
      </c>
      <c r="AV444">
        <v>0</v>
      </c>
      <c r="AW444">
        <f>ROUND(SUM(RawData[[#This Row],[TotalBsmtSF]],RawData[[#This Row],[1stFlrSF]],RawData[[#This Row],[2ndFlrSF]]),-2)</f>
        <v>2300</v>
      </c>
      <c r="AX444">
        <v>1725</v>
      </c>
      <c r="AY444">
        <v>0</v>
      </c>
      <c r="AZ444">
        <v>0</v>
      </c>
      <c r="BA444">
        <v>2</v>
      </c>
      <c r="BB444">
        <v>1</v>
      </c>
      <c r="BC444">
        <v>3</v>
      </c>
      <c r="BD444">
        <v>1</v>
      </c>
      <c r="BE444" t="s">
        <v>98</v>
      </c>
      <c r="BF444">
        <v>6</v>
      </c>
      <c r="BG444" t="s">
        <v>107</v>
      </c>
      <c r="BH444">
        <v>1</v>
      </c>
      <c r="BI444" t="s">
        <v>98</v>
      </c>
      <c r="BJ444" t="s">
        <v>108</v>
      </c>
      <c r="BK444">
        <v>1979</v>
      </c>
      <c r="BL444" t="s">
        <v>109</v>
      </c>
      <c r="BM444">
        <v>2</v>
      </c>
      <c r="BN444">
        <v>550</v>
      </c>
      <c r="BO444" t="s">
        <v>98</v>
      </c>
      <c r="BP444" t="s">
        <v>98</v>
      </c>
      <c r="BQ444" t="s">
        <v>105</v>
      </c>
      <c r="BR444">
        <v>0</v>
      </c>
      <c r="BS444">
        <v>88</v>
      </c>
      <c r="BT444">
        <v>216</v>
      </c>
      <c r="BU444">
        <v>0</v>
      </c>
      <c r="BV444">
        <v>0</v>
      </c>
      <c r="BW444">
        <v>0</v>
      </c>
      <c r="BX444" t="s">
        <v>83</v>
      </c>
      <c r="BY444" t="s">
        <v>83</v>
      </c>
      <c r="BZ444" t="s">
        <v>83</v>
      </c>
      <c r="CA444">
        <v>0</v>
      </c>
      <c r="CB444">
        <v>11</v>
      </c>
      <c r="CC444">
        <v>2007</v>
      </c>
      <c r="CD444" t="s">
        <v>110</v>
      </c>
      <c r="CE444" t="s">
        <v>111</v>
      </c>
      <c r="CF444" s="8">
        <v>197000</v>
      </c>
      <c r="CG444" s="8">
        <f>RawData[[#This Row],[SalePrice]]/RawData[[#This Row],[TotalSF Rounded]]</f>
        <v>85.652173913043484</v>
      </c>
      <c r="CH444" s="8">
        <f>ROUND(RawData[[#This Row],[$/sqft]],-1)</f>
        <v>90</v>
      </c>
    </row>
    <row r="445" spans="1:86" x14ac:dyDescent="0.2">
      <c r="A445">
        <v>1090</v>
      </c>
      <c r="B445">
        <v>120</v>
      </c>
      <c r="C445" t="s">
        <v>192</v>
      </c>
      <c r="D445">
        <v>37</v>
      </c>
      <c r="E445">
        <v>3316</v>
      </c>
      <c r="F445" s="19">
        <f>ROUND((RawData[[#This Row],[LotArea]]/43560), 2)</f>
        <v>0.08</v>
      </c>
      <c r="G445" t="s">
        <v>82</v>
      </c>
      <c r="H445" t="s">
        <v>82</v>
      </c>
      <c r="I445" t="s">
        <v>120</v>
      </c>
      <c r="J445" t="s">
        <v>85</v>
      </c>
      <c r="K445" t="s">
        <v>86</v>
      </c>
      <c r="L445" t="s">
        <v>87</v>
      </c>
      <c r="M445" t="s">
        <v>88</v>
      </c>
      <c r="N445" t="s">
        <v>136</v>
      </c>
      <c r="O445" t="s">
        <v>90</v>
      </c>
      <c r="P445" t="s">
        <v>90</v>
      </c>
      <c r="Q445" t="s">
        <v>179</v>
      </c>
      <c r="R445" t="s">
        <v>115</v>
      </c>
      <c r="S445">
        <v>8</v>
      </c>
      <c r="T445">
        <v>5</v>
      </c>
      <c r="U445">
        <v>2005</v>
      </c>
      <c r="V44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45">
        <v>2005</v>
      </c>
      <c r="X445" t="s">
        <v>93</v>
      </c>
      <c r="Y445" t="s">
        <v>94</v>
      </c>
      <c r="Z445" t="s">
        <v>116</v>
      </c>
      <c r="AA445" t="s">
        <v>116</v>
      </c>
      <c r="AB445" t="s">
        <v>117</v>
      </c>
      <c r="AC445">
        <v>0</v>
      </c>
      <c r="AD445" t="s">
        <v>97</v>
      </c>
      <c r="AE445" t="s">
        <v>98</v>
      </c>
      <c r="AF445" t="s">
        <v>99</v>
      </c>
      <c r="AG445" t="s">
        <v>97</v>
      </c>
      <c r="AH445" t="s">
        <v>98</v>
      </c>
      <c r="AI445" t="s">
        <v>100</v>
      </c>
      <c r="AJ445" t="s">
        <v>101</v>
      </c>
      <c r="AK445">
        <v>1039</v>
      </c>
      <c r="AL445" t="s">
        <v>102</v>
      </c>
      <c r="AM445">
        <v>0</v>
      </c>
      <c r="AN445">
        <v>208</v>
      </c>
      <c r="AO445">
        <v>1247</v>
      </c>
      <c r="AP445" t="s">
        <v>103</v>
      </c>
      <c r="AQ445" t="s">
        <v>104</v>
      </c>
      <c r="AR445" t="s">
        <v>105</v>
      </c>
      <c r="AS445" t="s">
        <v>106</v>
      </c>
      <c r="AT445">
        <v>1247</v>
      </c>
      <c r="AU445">
        <v>0</v>
      </c>
      <c r="AV445">
        <v>0</v>
      </c>
      <c r="AW445">
        <f>ROUND(SUM(RawData[[#This Row],[TotalBsmtSF]],RawData[[#This Row],[1stFlrSF]],RawData[[#This Row],[2ndFlrSF]]),-2)</f>
        <v>2500</v>
      </c>
      <c r="AX445">
        <v>1247</v>
      </c>
      <c r="AY445">
        <v>1</v>
      </c>
      <c r="AZ445">
        <v>0</v>
      </c>
      <c r="BA445">
        <v>1</v>
      </c>
      <c r="BB445">
        <v>1</v>
      </c>
      <c r="BC445">
        <v>1</v>
      </c>
      <c r="BD445">
        <v>1</v>
      </c>
      <c r="BE445" t="s">
        <v>97</v>
      </c>
      <c r="BF445">
        <v>4</v>
      </c>
      <c r="BG445" t="s">
        <v>107</v>
      </c>
      <c r="BH445">
        <v>1</v>
      </c>
      <c r="BI445" t="s">
        <v>97</v>
      </c>
      <c r="BJ445" t="s">
        <v>108</v>
      </c>
      <c r="BK445">
        <v>2005</v>
      </c>
      <c r="BL445" t="s">
        <v>157</v>
      </c>
      <c r="BM445">
        <v>2</v>
      </c>
      <c r="BN445">
        <v>550</v>
      </c>
      <c r="BO445" t="s">
        <v>98</v>
      </c>
      <c r="BP445" t="s">
        <v>98</v>
      </c>
      <c r="BQ445" t="s">
        <v>105</v>
      </c>
      <c r="BR445">
        <v>0</v>
      </c>
      <c r="BS445">
        <v>84</v>
      </c>
      <c r="BT445">
        <v>0</v>
      </c>
      <c r="BU445">
        <v>0</v>
      </c>
      <c r="BV445">
        <v>0</v>
      </c>
      <c r="BW445">
        <v>0</v>
      </c>
      <c r="BX445" t="s">
        <v>83</v>
      </c>
      <c r="BY445" t="s">
        <v>83</v>
      </c>
      <c r="BZ445" t="s">
        <v>83</v>
      </c>
      <c r="CA445">
        <v>0</v>
      </c>
      <c r="CB445">
        <v>4</v>
      </c>
      <c r="CC445">
        <v>2006</v>
      </c>
      <c r="CD445" t="s">
        <v>110</v>
      </c>
      <c r="CE445" t="s">
        <v>111</v>
      </c>
      <c r="CF445" s="8">
        <v>197000</v>
      </c>
      <c r="CG445" s="8">
        <f>RawData[[#This Row],[SalePrice]]/RawData[[#This Row],[TotalSF Rounded]]</f>
        <v>78.8</v>
      </c>
      <c r="CH445" s="8">
        <f>ROUND(RawData[[#This Row],[$/sqft]],-1)</f>
        <v>80</v>
      </c>
    </row>
    <row r="446" spans="1:86" x14ac:dyDescent="0.2">
      <c r="A446">
        <v>990</v>
      </c>
      <c r="B446">
        <v>60</v>
      </c>
      <c r="C446" t="s">
        <v>192</v>
      </c>
      <c r="D446">
        <v>65</v>
      </c>
      <c r="E446">
        <v>8125</v>
      </c>
      <c r="F446" s="19">
        <f>ROUND((RawData[[#This Row],[LotArea]]/43560), 2)</f>
        <v>0.19</v>
      </c>
      <c r="G446" t="s">
        <v>82</v>
      </c>
      <c r="H446" t="s">
        <v>83</v>
      </c>
      <c r="I446" t="s">
        <v>84</v>
      </c>
      <c r="J446" t="s">
        <v>85</v>
      </c>
      <c r="K446" t="s">
        <v>86</v>
      </c>
      <c r="L446" t="s">
        <v>87</v>
      </c>
      <c r="M446" t="s">
        <v>88</v>
      </c>
      <c r="N446" t="s">
        <v>136</v>
      </c>
      <c r="O446" t="s">
        <v>90</v>
      </c>
      <c r="P446" t="s">
        <v>90</v>
      </c>
      <c r="Q446" t="s">
        <v>91</v>
      </c>
      <c r="R446" t="s">
        <v>92</v>
      </c>
      <c r="S446">
        <v>7</v>
      </c>
      <c r="T446">
        <v>5</v>
      </c>
      <c r="U446">
        <v>2006</v>
      </c>
      <c r="V44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46">
        <v>2006</v>
      </c>
      <c r="X446" t="s">
        <v>93</v>
      </c>
      <c r="Y446" t="s">
        <v>94</v>
      </c>
      <c r="Z446" t="s">
        <v>95</v>
      </c>
      <c r="AA446" t="s">
        <v>95</v>
      </c>
      <c r="AB446" t="s">
        <v>117</v>
      </c>
      <c r="AC446">
        <v>0</v>
      </c>
      <c r="AD446" t="s">
        <v>97</v>
      </c>
      <c r="AE446" t="s">
        <v>98</v>
      </c>
      <c r="AF446" t="s">
        <v>99</v>
      </c>
      <c r="AG446" t="s">
        <v>97</v>
      </c>
      <c r="AH446" t="s">
        <v>97</v>
      </c>
      <c r="AI446" t="s">
        <v>100</v>
      </c>
      <c r="AJ446" t="s">
        <v>102</v>
      </c>
      <c r="AK446">
        <v>0</v>
      </c>
      <c r="AL446" t="s">
        <v>102</v>
      </c>
      <c r="AM446">
        <v>0</v>
      </c>
      <c r="AN446">
        <v>770</v>
      </c>
      <c r="AO446">
        <v>770</v>
      </c>
      <c r="AP446" t="s">
        <v>103</v>
      </c>
      <c r="AQ446" t="s">
        <v>104</v>
      </c>
      <c r="AR446" t="s">
        <v>105</v>
      </c>
      <c r="AS446" t="s">
        <v>106</v>
      </c>
      <c r="AT446">
        <v>778</v>
      </c>
      <c r="AU446">
        <v>798</v>
      </c>
      <c r="AV446">
        <v>0</v>
      </c>
      <c r="AW446">
        <f>ROUND(SUM(RawData[[#This Row],[TotalBsmtSF]],RawData[[#This Row],[1stFlrSF]],RawData[[#This Row],[2ndFlrSF]]),-2)</f>
        <v>2300</v>
      </c>
      <c r="AX446">
        <v>1576</v>
      </c>
      <c r="AY446">
        <v>0</v>
      </c>
      <c r="AZ446">
        <v>0</v>
      </c>
      <c r="BA446">
        <v>2</v>
      </c>
      <c r="BB446">
        <v>1</v>
      </c>
      <c r="BC446">
        <v>3</v>
      </c>
      <c r="BD446">
        <v>1</v>
      </c>
      <c r="BE446" t="s">
        <v>97</v>
      </c>
      <c r="BF446">
        <v>6</v>
      </c>
      <c r="BG446" t="s">
        <v>107</v>
      </c>
      <c r="BH446">
        <v>0</v>
      </c>
      <c r="BI446" t="s">
        <v>83</v>
      </c>
      <c r="BJ446" t="s">
        <v>108</v>
      </c>
      <c r="BK446">
        <v>2006</v>
      </c>
      <c r="BL446" t="s">
        <v>109</v>
      </c>
      <c r="BM446">
        <v>2</v>
      </c>
      <c r="BN446">
        <v>614</v>
      </c>
      <c r="BO446" t="s">
        <v>98</v>
      </c>
      <c r="BP446" t="s">
        <v>98</v>
      </c>
      <c r="BQ446" t="s">
        <v>105</v>
      </c>
      <c r="BR446">
        <v>0</v>
      </c>
      <c r="BS446">
        <v>50</v>
      </c>
      <c r="BT446">
        <v>0</v>
      </c>
      <c r="BU446">
        <v>0</v>
      </c>
      <c r="BV446">
        <v>0</v>
      </c>
      <c r="BW446">
        <v>0</v>
      </c>
      <c r="BX446" t="s">
        <v>83</v>
      </c>
      <c r="BY446" t="s">
        <v>83</v>
      </c>
      <c r="BZ446" t="s">
        <v>83</v>
      </c>
      <c r="CA446">
        <v>0</v>
      </c>
      <c r="CB446">
        <v>8</v>
      </c>
      <c r="CC446">
        <v>2006</v>
      </c>
      <c r="CD446" t="s">
        <v>158</v>
      </c>
      <c r="CE446" t="s">
        <v>159</v>
      </c>
      <c r="CF446" s="8">
        <v>197000</v>
      </c>
      <c r="CG446" s="8">
        <f>RawData[[#This Row],[SalePrice]]/RawData[[#This Row],[TotalSF Rounded]]</f>
        <v>85.652173913043484</v>
      </c>
      <c r="CH446" s="8">
        <f>ROUND(RawData[[#This Row],[$/sqft]],-1)</f>
        <v>90</v>
      </c>
    </row>
    <row r="447" spans="1:86" x14ac:dyDescent="0.2">
      <c r="A447">
        <v>767</v>
      </c>
      <c r="B447">
        <v>60</v>
      </c>
      <c r="C447" t="s">
        <v>81</v>
      </c>
      <c r="D447">
        <v>80</v>
      </c>
      <c r="E447">
        <v>10421</v>
      </c>
      <c r="F447" s="19">
        <f>ROUND((RawData[[#This Row],[LotArea]]/43560), 2)</f>
        <v>0.24</v>
      </c>
      <c r="G447" t="s">
        <v>82</v>
      </c>
      <c r="H447" t="s">
        <v>83</v>
      </c>
      <c r="I447" t="s">
        <v>84</v>
      </c>
      <c r="J447" t="s">
        <v>85</v>
      </c>
      <c r="K447" t="s">
        <v>86</v>
      </c>
      <c r="L447" t="s">
        <v>87</v>
      </c>
      <c r="M447" t="s">
        <v>88</v>
      </c>
      <c r="N447" t="s">
        <v>138</v>
      </c>
      <c r="O447" t="s">
        <v>90</v>
      </c>
      <c r="P447" t="s">
        <v>90</v>
      </c>
      <c r="Q447" t="s">
        <v>91</v>
      </c>
      <c r="R447" t="s">
        <v>92</v>
      </c>
      <c r="S447">
        <v>7</v>
      </c>
      <c r="T447">
        <v>5</v>
      </c>
      <c r="U447">
        <v>1988</v>
      </c>
      <c r="V44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447">
        <v>1988</v>
      </c>
      <c r="X447" t="s">
        <v>93</v>
      </c>
      <c r="Y447" t="s">
        <v>94</v>
      </c>
      <c r="Z447" t="s">
        <v>140</v>
      </c>
      <c r="AA447" t="s">
        <v>140</v>
      </c>
      <c r="AB447" t="s">
        <v>96</v>
      </c>
      <c r="AC447">
        <v>42</v>
      </c>
      <c r="AD447" t="s">
        <v>98</v>
      </c>
      <c r="AE447" t="s">
        <v>98</v>
      </c>
      <c r="AF447" t="s">
        <v>118</v>
      </c>
      <c r="AG447" t="s">
        <v>97</v>
      </c>
      <c r="AH447" t="s">
        <v>98</v>
      </c>
      <c r="AI447" t="s">
        <v>100</v>
      </c>
      <c r="AJ447" t="s">
        <v>101</v>
      </c>
      <c r="AK447">
        <v>394</v>
      </c>
      <c r="AL447" t="s">
        <v>102</v>
      </c>
      <c r="AM447">
        <v>0</v>
      </c>
      <c r="AN447">
        <v>586</v>
      </c>
      <c r="AO447">
        <v>980</v>
      </c>
      <c r="AP447" t="s">
        <v>103</v>
      </c>
      <c r="AQ447" t="s">
        <v>98</v>
      </c>
      <c r="AR447" t="s">
        <v>105</v>
      </c>
      <c r="AS447" t="s">
        <v>106</v>
      </c>
      <c r="AT447">
        <v>980</v>
      </c>
      <c r="AU447">
        <v>734</v>
      </c>
      <c r="AV447">
        <v>0</v>
      </c>
      <c r="AW447">
        <f>ROUND(SUM(RawData[[#This Row],[TotalBsmtSF]],RawData[[#This Row],[1stFlrSF]],RawData[[#This Row],[2ndFlrSF]]),-2)</f>
        <v>2700</v>
      </c>
      <c r="AX447">
        <v>1714</v>
      </c>
      <c r="AY447">
        <v>0</v>
      </c>
      <c r="AZ447">
        <v>0</v>
      </c>
      <c r="BA447">
        <v>2</v>
      </c>
      <c r="BB447">
        <v>1</v>
      </c>
      <c r="BC447">
        <v>3</v>
      </c>
      <c r="BD447">
        <v>1</v>
      </c>
      <c r="BE447" t="s">
        <v>98</v>
      </c>
      <c r="BF447">
        <v>7</v>
      </c>
      <c r="BG447" t="s">
        <v>107</v>
      </c>
      <c r="BH447">
        <v>1</v>
      </c>
      <c r="BI447" t="s">
        <v>98</v>
      </c>
      <c r="BJ447" t="s">
        <v>108</v>
      </c>
      <c r="BK447">
        <v>1988</v>
      </c>
      <c r="BL447" t="s">
        <v>102</v>
      </c>
      <c r="BM447">
        <v>2</v>
      </c>
      <c r="BN447">
        <v>496</v>
      </c>
      <c r="BO447" t="s">
        <v>98</v>
      </c>
      <c r="BP447" t="s">
        <v>98</v>
      </c>
      <c r="BQ447" t="s">
        <v>105</v>
      </c>
      <c r="BR447">
        <v>228</v>
      </c>
      <c r="BS447">
        <v>66</v>
      </c>
      <c r="BT447">
        <v>156</v>
      </c>
      <c r="BU447">
        <v>0</v>
      </c>
      <c r="BV447">
        <v>0</v>
      </c>
      <c r="BW447">
        <v>0</v>
      </c>
      <c r="BX447" t="s">
        <v>83</v>
      </c>
      <c r="BY447" t="s">
        <v>134</v>
      </c>
      <c r="BZ447" t="s">
        <v>135</v>
      </c>
      <c r="CA447">
        <v>500</v>
      </c>
      <c r="CB447">
        <v>3</v>
      </c>
      <c r="CC447">
        <v>2010</v>
      </c>
      <c r="CD447" t="s">
        <v>110</v>
      </c>
      <c r="CE447" t="s">
        <v>111</v>
      </c>
      <c r="CF447" s="8">
        <v>196500</v>
      </c>
      <c r="CG447" s="8">
        <f>RawData[[#This Row],[SalePrice]]/RawData[[#This Row],[TotalSF Rounded]]</f>
        <v>72.777777777777771</v>
      </c>
      <c r="CH447" s="8">
        <f>ROUND(RawData[[#This Row],[$/sqft]],-1)</f>
        <v>70</v>
      </c>
    </row>
    <row r="448" spans="1:86" x14ac:dyDescent="0.2">
      <c r="A448">
        <v>58</v>
      </c>
      <c r="B448">
        <v>60</v>
      </c>
      <c r="C448" t="s">
        <v>81</v>
      </c>
      <c r="D448">
        <v>89</v>
      </c>
      <c r="E448">
        <v>11645</v>
      </c>
      <c r="F448" s="19">
        <f>ROUND((RawData[[#This Row],[LotArea]]/43560), 2)</f>
        <v>0.27</v>
      </c>
      <c r="G448" t="s">
        <v>82</v>
      </c>
      <c r="H448" t="s">
        <v>83</v>
      </c>
      <c r="I448" t="s">
        <v>120</v>
      </c>
      <c r="J448" t="s">
        <v>85</v>
      </c>
      <c r="K448" t="s">
        <v>86</v>
      </c>
      <c r="L448" t="s">
        <v>122</v>
      </c>
      <c r="M448" t="s">
        <v>88</v>
      </c>
      <c r="N448" t="s">
        <v>89</v>
      </c>
      <c r="O448" t="s">
        <v>90</v>
      </c>
      <c r="P448" t="s">
        <v>90</v>
      </c>
      <c r="Q448" t="s">
        <v>91</v>
      </c>
      <c r="R448" t="s">
        <v>92</v>
      </c>
      <c r="S448">
        <v>7</v>
      </c>
      <c r="T448">
        <v>5</v>
      </c>
      <c r="U448">
        <v>2004</v>
      </c>
      <c r="V44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48">
        <v>2004</v>
      </c>
      <c r="X448" t="s">
        <v>93</v>
      </c>
      <c r="Y448" t="s">
        <v>94</v>
      </c>
      <c r="Z448" t="s">
        <v>95</v>
      </c>
      <c r="AA448" t="s">
        <v>95</v>
      </c>
      <c r="AB448" t="s">
        <v>117</v>
      </c>
      <c r="AC448">
        <v>0</v>
      </c>
      <c r="AD448" t="s">
        <v>97</v>
      </c>
      <c r="AE448" t="s">
        <v>98</v>
      </c>
      <c r="AF448" t="s">
        <v>99</v>
      </c>
      <c r="AG448" t="s">
        <v>97</v>
      </c>
      <c r="AH448" t="s">
        <v>98</v>
      </c>
      <c r="AI448" t="s">
        <v>100</v>
      </c>
      <c r="AJ448" t="s">
        <v>102</v>
      </c>
      <c r="AK448">
        <v>0</v>
      </c>
      <c r="AL448" t="s">
        <v>102</v>
      </c>
      <c r="AM448">
        <v>0</v>
      </c>
      <c r="AN448">
        <v>860</v>
      </c>
      <c r="AO448">
        <v>860</v>
      </c>
      <c r="AP448" t="s">
        <v>103</v>
      </c>
      <c r="AQ448" t="s">
        <v>104</v>
      </c>
      <c r="AR448" t="s">
        <v>105</v>
      </c>
      <c r="AS448" t="s">
        <v>106</v>
      </c>
      <c r="AT448">
        <v>860</v>
      </c>
      <c r="AU448">
        <v>860</v>
      </c>
      <c r="AV448">
        <v>0</v>
      </c>
      <c r="AW448">
        <f>ROUND(SUM(RawData[[#This Row],[TotalBsmtSF]],RawData[[#This Row],[1stFlrSF]],RawData[[#This Row],[2ndFlrSF]]),-2)</f>
        <v>2600</v>
      </c>
      <c r="AX448">
        <v>1720</v>
      </c>
      <c r="AY448">
        <v>0</v>
      </c>
      <c r="AZ448">
        <v>0</v>
      </c>
      <c r="BA448">
        <v>2</v>
      </c>
      <c r="BB448">
        <v>1</v>
      </c>
      <c r="BC448">
        <v>3</v>
      </c>
      <c r="BD448">
        <v>1</v>
      </c>
      <c r="BE448" t="s">
        <v>97</v>
      </c>
      <c r="BF448">
        <v>7</v>
      </c>
      <c r="BG448" t="s">
        <v>107</v>
      </c>
      <c r="BH448">
        <v>0</v>
      </c>
      <c r="BI448" t="s">
        <v>83</v>
      </c>
      <c r="BJ448" t="s">
        <v>108</v>
      </c>
      <c r="BK448">
        <v>2004</v>
      </c>
      <c r="BL448" t="s">
        <v>109</v>
      </c>
      <c r="BM448">
        <v>2</v>
      </c>
      <c r="BN448">
        <v>565</v>
      </c>
      <c r="BO448" t="s">
        <v>98</v>
      </c>
      <c r="BP448" t="s">
        <v>98</v>
      </c>
      <c r="BQ448" t="s">
        <v>105</v>
      </c>
      <c r="BR448">
        <v>0</v>
      </c>
      <c r="BS448">
        <v>70</v>
      </c>
      <c r="BT448">
        <v>0</v>
      </c>
      <c r="BU448">
        <v>0</v>
      </c>
      <c r="BV448">
        <v>0</v>
      </c>
      <c r="BW448">
        <v>0</v>
      </c>
      <c r="BX448" t="s">
        <v>83</v>
      </c>
      <c r="BY448" t="s">
        <v>83</v>
      </c>
      <c r="BZ448" t="s">
        <v>83</v>
      </c>
      <c r="CA448">
        <v>0</v>
      </c>
      <c r="CB448">
        <v>8</v>
      </c>
      <c r="CC448">
        <v>2006</v>
      </c>
      <c r="CD448" t="s">
        <v>110</v>
      </c>
      <c r="CE448" t="s">
        <v>111</v>
      </c>
      <c r="CF448" s="8">
        <v>196500</v>
      </c>
      <c r="CG448" s="8">
        <f>RawData[[#This Row],[SalePrice]]/RawData[[#This Row],[TotalSF Rounded]]</f>
        <v>75.57692307692308</v>
      </c>
      <c r="CH448" s="8">
        <f>ROUND(RawData[[#This Row],[$/sqft]],-1)</f>
        <v>80</v>
      </c>
    </row>
    <row r="449" spans="1:86" x14ac:dyDescent="0.2">
      <c r="A449">
        <v>1139</v>
      </c>
      <c r="B449">
        <v>20</v>
      </c>
      <c r="C449" t="s">
        <v>81</v>
      </c>
      <c r="D449" t="s">
        <v>83</v>
      </c>
      <c r="E449">
        <v>9819</v>
      </c>
      <c r="F449" s="19">
        <f>ROUND((RawData[[#This Row],[LotArea]]/43560), 2)</f>
        <v>0.23</v>
      </c>
      <c r="G449" t="s">
        <v>82</v>
      </c>
      <c r="H449" t="s">
        <v>83</v>
      </c>
      <c r="I449" t="s">
        <v>120</v>
      </c>
      <c r="J449" t="s">
        <v>85</v>
      </c>
      <c r="K449" t="s">
        <v>86</v>
      </c>
      <c r="L449" t="s">
        <v>87</v>
      </c>
      <c r="M449" t="s">
        <v>194</v>
      </c>
      <c r="N449" t="s">
        <v>131</v>
      </c>
      <c r="O449" t="s">
        <v>90</v>
      </c>
      <c r="P449" t="s">
        <v>90</v>
      </c>
      <c r="Q449" t="s">
        <v>91</v>
      </c>
      <c r="R449" t="s">
        <v>115</v>
      </c>
      <c r="S449">
        <v>6</v>
      </c>
      <c r="T449">
        <v>5</v>
      </c>
      <c r="U449">
        <v>1977</v>
      </c>
      <c r="V44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449">
        <v>1977</v>
      </c>
      <c r="X449" t="s">
        <v>93</v>
      </c>
      <c r="Y449" t="s">
        <v>94</v>
      </c>
      <c r="Z449" t="s">
        <v>161</v>
      </c>
      <c r="AA449" t="s">
        <v>234</v>
      </c>
      <c r="AB449" t="s">
        <v>117</v>
      </c>
      <c r="AC449">
        <v>0</v>
      </c>
      <c r="AD449" t="s">
        <v>98</v>
      </c>
      <c r="AE449" t="s">
        <v>98</v>
      </c>
      <c r="AF449" t="s">
        <v>99</v>
      </c>
      <c r="AG449" t="s">
        <v>98</v>
      </c>
      <c r="AH449" t="s">
        <v>98</v>
      </c>
      <c r="AI449" t="s">
        <v>97</v>
      </c>
      <c r="AJ449" t="s">
        <v>119</v>
      </c>
      <c r="AK449">
        <v>1567</v>
      </c>
      <c r="AL449" t="s">
        <v>102</v>
      </c>
      <c r="AM449">
        <v>0</v>
      </c>
      <c r="AN449">
        <v>0</v>
      </c>
      <c r="AO449">
        <v>1567</v>
      </c>
      <c r="AP449" t="s">
        <v>103</v>
      </c>
      <c r="AQ449" t="s">
        <v>98</v>
      </c>
      <c r="AR449" t="s">
        <v>105</v>
      </c>
      <c r="AS449" t="s">
        <v>106</v>
      </c>
      <c r="AT449">
        <v>1567</v>
      </c>
      <c r="AU449">
        <v>0</v>
      </c>
      <c r="AV449">
        <v>0</v>
      </c>
      <c r="AW449">
        <f>ROUND(SUM(RawData[[#This Row],[TotalBsmtSF]],RawData[[#This Row],[1stFlrSF]],RawData[[#This Row],[2ndFlrSF]]),-2)</f>
        <v>3100</v>
      </c>
      <c r="AX449">
        <v>1567</v>
      </c>
      <c r="AY449">
        <v>1</v>
      </c>
      <c r="AZ449">
        <v>0</v>
      </c>
      <c r="BA449">
        <v>2</v>
      </c>
      <c r="BB449">
        <v>0</v>
      </c>
      <c r="BC449">
        <v>2</v>
      </c>
      <c r="BD449">
        <v>1</v>
      </c>
      <c r="BE449" t="s">
        <v>97</v>
      </c>
      <c r="BF449">
        <v>5</v>
      </c>
      <c r="BG449" t="s">
        <v>107</v>
      </c>
      <c r="BH449">
        <v>2</v>
      </c>
      <c r="BI449" t="s">
        <v>98</v>
      </c>
      <c r="BJ449" t="s">
        <v>108</v>
      </c>
      <c r="BK449">
        <v>1977</v>
      </c>
      <c r="BL449" t="s">
        <v>109</v>
      </c>
      <c r="BM449">
        <v>2</v>
      </c>
      <c r="BN449">
        <v>714</v>
      </c>
      <c r="BO449" t="s">
        <v>98</v>
      </c>
      <c r="BP449" t="s">
        <v>98</v>
      </c>
      <c r="BQ449" t="s">
        <v>105</v>
      </c>
      <c r="BR449">
        <v>264</v>
      </c>
      <c r="BS449">
        <v>32</v>
      </c>
      <c r="BT449">
        <v>0</v>
      </c>
      <c r="BU449">
        <v>0</v>
      </c>
      <c r="BV449">
        <v>0</v>
      </c>
      <c r="BW449">
        <v>0</v>
      </c>
      <c r="BX449" t="s">
        <v>83</v>
      </c>
      <c r="BY449" t="s">
        <v>83</v>
      </c>
      <c r="BZ449" t="s">
        <v>83</v>
      </c>
      <c r="CA449">
        <v>0</v>
      </c>
      <c r="CB449">
        <v>5</v>
      </c>
      <c r="CC449">
        <v>2009</v>
      </c>
      <c r="CD449" t="s">
        <v>110</v>
      </c>
      <c r="CE449" t="s">
        <v>111</v>
      </c>
      <c r="CF449" s="8">
        <v>196000</v>
      </c>
      <c r="CG449" s="8">
        <f>RawData[[#This Row],[SalePrice]]/RawData[[#This Row],[TotalSF Rounded]]</f>
        <v>63.225806451612904</v>
      </c>
      <c r="CH449" s="8">
        <f>ROUND(RawData[[#This Row],[$/sqft]],-1)</f>
        <v>60</v>
      </c>
    </row>
    <row r="450" spans="1:86" x14ac:dyDescent="0.2">
      <c r="A450">
        <v>700</v>
      </c>
      <c r="B450">
        <v>120</v>
      </c>
      <c r="C450" t="s">
        <v>192</v>
      </c>
      <c r="D450">
        <v>59</v>
      </c>
      <c r="E450">
        <v>4282</v>
      </c>
      <c r="F450" s="19">
        <f>ROUND((RawData[[#This Row],[LotArea]]/43560), 2)</f>
        <v>0.1</v>
      </c>
      <c r="G450" t="s">
        <v>82</v>
      </c>
      <c r="H450" t="s">
        <v>82</v>
      </c>
      <c r="I450" t="s">
        <v>160</v>
      </c>
      <c r="J450" t="s">
        <v>85</v>
      </c>
      <c r="K450" t="s">
        <v>86</v>
      </c>
      <c r="L450" t="s">
        <v>87</v>
      </c>
      <c r="M450" t="s">
        <v>88</v>
      </c>
      <c r="N450" t="s">
        <v>136</v>
      </c>
      <c r="O450" t="s">
        <v>90</v>
      </c>
      <c r="P450" t="s">
        <v>90</v>
      </c>
      <c r="Q450" t="s">
        <v>179</v>
      </c>
      <c r="R450" t="s">
        <v>115</v>
      </c>
      <c r="S450">
        <v>7</v>
      </c>
      <c r="T450">
        <v>5</v>
      </c>
      <c r="U450">
        <v>2004</v>
      </c>
      <c r="V45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50">
        <v>2004</v>
      </c>
      <c r="X450" t="s">
        <v>93</v>
      </c>
      <c r="Y450" t="s">
        <v>94</v>
      </c>
      <c r="Z450" t="s">
        <v>116</v>
      </c>
      <c r="AA450" t="s">
        <v>116</v>
      </c>
      <c r="AB450" t="s">
        <v>117</v>
      </c>
      <c r="AC450">
        <v>0</v>
      </c>
      <c r="AD450" t="s">
        <v>97</v>
      </c>
      <c r="AE450" t="s">
        <v>98</v>
      </c>
      <c r="AF450" t="s">
        <v>99</v>
      </c>
      <c r="AG450" t="s">
        <v>97</v>
      </c>
      <c r="AH450" t="s">
        <v>98</v>
      </c>
      <c r="AI450" t="s">
        <v>121</v>
      </c>
      <c r="AJ450" t="s">
        <v>101</v>
      </c>
      <c r="AK450">
        <v>16</v>
      </c>
      <c r="AL450" t="s">
        <v>102</v>
      </c>
      <c r="AM450">
        <v>0</v>
      </c>
      <c r="AN450">
        <v>1375</v>
      </c>
      <c r="AO450">
        <v>1391</v>
      </c>
      <c r="AP450" t="s">
        <v>103</v>
      </c>
      <c r="AQ450" t="s">
        <v>104</v>
      </c>
      <c r="AR450" t="s">
        <v>105</v>
      </c>
      <c r="AS450" t="s">
        <v>106</v>
      </c>
      <c r="AT450">
        <v>1391</v>
      </c>
      <c r="AU450">
        <v>0</v>
      </c>
      <c r="AV450">
        <v>0</v>
      </c>
      <c r="AW450">
        <f>ROUND(SUM(RawData[[#This Row],[TotalBsmtSF]],RawData[[#This Row],[1stFlrSF]],RawData[[#This Row],[2ndFlrSF]]),-2)</f>
        <v>2800</v>
      </c>
      <c r="AX450">
        <v>1391</v>
      </c>
      <c r="AY450">
        <v>0</v>
      </c>
      <c r="AZ450">
        <v>0</v>
      </c>
      <c r="BA450">
        <v>2</v>
      </c>
      <c r="BB450">
        <v>0</v>
      </c>
      <c r="BC450">
        <v>2</v>
      </c>
      <c r="BD450">
        <v>1</v>
      </c>
      <c r="BE450" t="s">
        <v>97</v>
      </c>
      <c r="BF450">
        <v>5</v>
      </c>
      <c r="BG450" t="s">
        <v>107</v>
      </c>
      <c r="BH450">
        <v>0</v>
      </c>
      <c r="BI450" t="s">
        <v>83</v>
      </c>
      <c r="BJ450" t="s">
        <v>108</v>
      </c>
      <c r="BK450">
        <v>2004</v>
      </c>
      <c r="BL450" t="s">
        <v>109</v>
      </c>
      <c r="BM450">
        <v>2</v>
      </c>
      <c r="BN450">
        <v>530</v>
      </c>
      <c r="BO450" t="s">
        <v>98</v>
      </c>
      <c r="BP450" t="s">
        <v>98</v>
      </c>
      <c r="BQ450" t="s">
        <v>105</v>
      </c>
      <c r="BR450">
        <v>156</v>
      </c>
      <c r="BS450">
        <v>158</v>
      </c>
      <c r="BT450">
        <v>0</v>
      </c>
      <c r="BU450">
        <v>0</v>
      </c>
      <c r="BV450">
        <v>0</v>
      </c>
      <c r="BW450">
        <v>0</v>
      </c>
      <c r="BX450" t="s">
        <v>83</v>
      </c>
      <c r="BY450" t="s">
        <v>83</v>
      </c>
      <c r="BZ450" t="s">
        <v>83</v>
      </c>
      <c r="CA450">
        <v>0</v>
      </c>
      <c r="CB450">
        <v>7</v>
      </c>
      <c r="CC450">
        <v>2008</v>
      </c>
      <c r="CD450" t="s">
        <v>110</v>
      </c>
      <c r="CE450" t="s">
        <v>111</v>
      </c>
      <c r="CF450" s="8">
        <v>196000</v>
      </c>
      <c r="CG450" s="8">
        <f>RawData[[#This Row],[SalePrice]]/RawData[[#This Row],[TotalSF Rounded]]</f>
        <v>70</v>
      </c>
      <c r="CH450" s="8">
        <f>ROUND(RawData[[#This Row],[$/sqft]],-1)</f>
        <v>70</v>
      </c>
    </row>
    <row r="451" spans="1:86" x14ac:dyDescent="0.2">
      <c r="A451">
        <v>1043</v>
      </c>
      <c r="B451">
        <v>120</v>
      </c>
      <c r="C451" t="s">
        <v>81</v>
      </c>
      <c r="D451">
        <v>34</v>
      </c>
      <c r="E451">
        <v>5381</v>
      </c>
      <c r="F451" s="19">
        <f>ROUND((RawData[[#This Row],[LotArea]]/43560), 2)</f>
        <v>0.12</v>
      </c>
      <c r="G451" t="s">
        <v>82</v>
      </c>
      <c r="H451" t="s">
        <v>83</v>
      </c>
      <c r="I451" t="s">
        <v>120</v>
      </c>
      <c r="J451" t="s">
        <v>85</v>
      </c>
      <c r="K451" t="s">
        <v>86</v>
      </c>
      <c r="L451" t="s">
        <v>87</v>
      </c>
      <c r="M451" t="s">
        <v>88</v>
      </c>
      <c r="N451" t="s">
        <v>154</v>
      </c>
      <c r="O451" t="s">
        <v>90</v>
      </c>
      <c r="P451" t="s">
        <v>90</v>
      </c>
      <c r="Q451" t="s">
        <v>198</v>
      </c>
      <c r="R451" t="s">
        <v>115</v>
      </c>
      <c r="S451">
        <v>6</v>
      </c>
      <c r="T451">
        <v>5</v>
      </c>
      <c r="U451">
        <v>2005</v>
      </c>
      <c r="V45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51">
        <v>2005</v>
      </c>
      <c r="X451" t="s">
        <v>93</v>
      </c>
      <c r="Y451" t="s">
        <v>94</v>
      </c>
      <c r="Z451" t="s">
        <v>95</v>
      </c>
      <c r="AA451" t="s">
        <v>95</v>
      </c>
      <c r="AB451" t="s">
        <v>137</v>
      </c>
      <c r="AC451">
        <v>135</v>
      </c>
      <c r="AD451" t="s">
        <v>97</v>
      </c>
      <c r="AE451" t="s">
        <v>98</v>
      </c>
      <c r="AF451" t="s">
        <v>99</v>
      </c>
      <c r="AG451" t="s">
        <v>97</v>
      </c>
      <c r="AH451" t="s">
        <v>98</v>
      </c>
      <c r="AI451" t="s">
        <v>130</v>
      </c>
      <c r="AJ451" t="s">
        <v>119</v>
      </c>
      <c r="AK451">
        <v>900</v>
      </c>
      <c r="AL451" t="s">
        <v>102</v>
      </c>
      <c r="AM451">
        <v>0</v>
      </c>
      <c r="AN451">
        <v>406</v>
      </c>
      <c r="AO451">
        <v>1306</v>
      </c>
      <c r="AP451" t="s">
        <v>103</v>
      </c>
      <c r="AQ451" t="s">
        <v>104</v>
      </c>
      <c r="AR451" t="s">
        <v>105</v>
      </c>
      <c r="AS451" t="s">
        <v>106</v>
      </c>
      <c r="AT451">
        <v>1306</v>
      </c>
      <c r="AU451">
        <v>0</v>
      </c>
      <c r="AV451">
        <v>0</v>
      </c>
      <c r="AW451">
        <f>ROUND(SUM(RawData[[#This Row],[TotalBsmtSF]],RawData[[#This Row],[1stFlrSF]],RawData[[#This Row],[2ndFlrSF]]),-2)</f>
        <v>2600</v>
      </c>
      <c r="AX451">
        <v>1306</v>
      </c>
      <c r="AY451">
        <v>1</v>
      </c>
      <c r="AZ451">
        <v>0</v>
      </c>
      <c r="BA451">
        <v>2</v>
      </c>
      <c r="BB451">
        <v>0</v>
      </c>
      <c r="BC451">
        <v>1</v>
      </c>
      <c r="BD451">
        <v>1</v>
      </c>
      <c r="BE451" t="s">
        <v>97</v>
      </c>
      <c r="BF451">
        <v>5</v>
      </c>
      <c r="BG451" t="s">
        <v>107</v>
      </c>
      <c r="BH451">
        <v>1</v>
      </c>
      <c r="BI451" t="s">
        <v>97</v>
      </c>
      <c r="BJ451" t="s">
        <v>108</v>
      </c>
      <c r="BK451">
        <v>2005</v>
      </c>
      <c r="BL451" t="s">
        <v>109</v>
      </c>
      <c r="BM451">
        <v>2</v>
      </c>
      <c r="BN451">
        <v>624</v>
      </c>
      <c r="BO451" t="s">
        <v>98</v>
      </c>
      <c r="BP451" t="s">
        <v>98</v>
      </c>
      <c r="BQ451" t="s">
        <v>105</v>
      </c>
      <c r="BR451">
        <v>170</v>
      </c>
      <c r="BS451">
        <v>63</v>
      </c>
      <c r="BT451">
        <v>0</v>
      </c>
      <c r="BU451">
        <v>0</v>
      </c>
      <c r="BV451">
        <v>0</v>
      </c>
      <c r="BW451">
        <v>0</v>
      </c>
      <c r="BX451" t="s">
        <v>83</v>
      </c>
      <c r="BY451" t="s">
        <v>83</v>
      </c>
      <c r="BZ451" t="s">
        <v>83</v>
      </c>
      <c r="CA451">
        <v>0</v>
      </c>
      <c r="CB451">
        <v>8</v>
      </c>
      <c r="CC451">
        <v>2009</v>
      </c>
      <c r="CD451" t="s">
        <v>110</v>
      </c>
      <c r="CE451" t="s">
        <v>111</v>
      </c>
      <c r="CF451" s="8">
        <v>196000</v>
      </c>
      <c r="CG451" s="8">
        <f>RawData[[#This Row],[SalePrice]]/RawData[[#This Row],[TotalSF Rounded]]</f>
        <v>75.384615384615387</v>
      </c>
      <c r="CH451" s="8">
        <f>ROUND(RawData[[#This Row],[$/sqft]],-1)</f>
        <v>80</v>
      </c>
    </row>
    <row r="452" spans="1:86" x14ac:dyDescent="0.2">
      <c r="A452">
        <v>429</v>
      </c>
      <c r="B452">
        <v>20</v>
      </c>
      <c r="C452" t="s">
        <v>81</v>
      </c>
      <c r="D452">
        <v>64</v>
      </c>
      <c r="E452">
        <v>6762</v>
      </c>
      <c r="F452" s="19">
        <f>ROUND((RawData[[#This Row],[LotArea]]/43560), 2)</f>
        <v>0.16</v>
      </c>
      <c r="G452" t="s">
        <v>82</v>
      </c>
      <c r="H452" t="s">
        <v>83</v>
      </c>
      <c r="I452" t="s">
        <v>84</v>
      </c>
      <c r="J452" t="s">
        <v>85</v>
      </c>
      <c r="K452" t="s">
        <v>86</v>
      </c>
      <c r="L452" t="s">
        <v>87</v>
      </c>
      <c r="M452" t="s">
        <v>88</v>
      </c>
      <c r="N452" t="s">
        <v>89</v>
      </c>
      <c r="O452" t="s">
        <v>90</v>
      </c>
      <c r="P452" t="s">
        <v>90</v>
      </c>
      <c r="Q452" t="s">
        <v>91</v>
      </c>
      <c r="R452" t="s">
        <v>115</v>
      </c>
      <c r="S452">
        <v>7</v>
      </c>
      <c r="T452">
        <v>5</v>
      </c>
      <c r="U452">
        <v>2007</v>
      </c>
      <c r="V45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52">
        <v>2007</v>
      </c>
      <c r="X452" t="s">
        <v>93</v>
      </c>
      <c r="Y452" t="s">
        <v>94</v>
      </c>
      <c r="Z452" t="s">
        <v>95</v>
      </c>
      <c r="AA452" t="s">
        <v>95</v>
      </c>
      <c r="AB452" t="s">
        <v>96</v>
      </c>
      <c r="AC452">
        <v>108</v>
      </c>
      <c r="AD452" t="s">
        <v>97</v>
      </c>
      <c r="AE452" t="s">
        <v>98</v>
      </c>
      <c r="AF452" t="s">
        <v>99</v>
      </c>
      <c r="AG452" t="s">
        <v>97</v>
      </c>
      <c r="AH452" t="s">
        <v>98</v>
      </c>
      <c r="AI452" t="s">
        <v>100</v>
      </c>
      <c r="AJ452" t="s">
        <v>101</v>
      </c>
      <c r="AK452">
        <v>664</v>
      </c>
      <c r="AL452" t="s">
        <v>102</v>
      </c>
      <c r="AM452">
        <v>0</v>
      </c>
      <c r="AN452">
        <v>544</v>
      </c>
      <c r="AO452">
        <v>1208</v>
      </c>
      <c r="AP452" t="s">
        <v>103</v>
      </c>
      <c r="AQ452" t="s">
        <v>104</v>
      </c>
      <c r="AR452" t="s">
        <v>105</v>
      </c>
      <c r="AS452" t="s">
        <v>106</v>
      </c>
      <c r="AT452">
        <v>1208</v>
      </c>
      <c r="AU452">
        <v>0</v>
      </c>
      <c r="AV452">
        <v>0</v>
      </c>
      <c r="AW452">
        <f>ROUND(SUM(RawData[[#This Row],[TotalBsmtSF]],RawData[[#This Row],[1stFlrSF]],RawData[[#This Row],[2ndFlrSF]]),-2)</f>
        <v>2400</v>
      </c>
      <c r="AX452">
        <v>1208</v>
      </c>
      <c r="AY452">
        <v>1</v>
      </c>
      <c r="AZ452">
        <v>0</v>
      </c>
      <c r="BA452">
        <v>2</v>
      </c>
      <c r="BB452">
        <v>0</v>
      </c>
      <c r="BC452">
        <v>2</v>
      </c>
      <c r="BD452">
        <v>1</v>
      </c>
      <c r="BE452" t="s">
        <v>97</v>
      </c>
      <c r="BF452">
        <v>6</v>
      </c>
      <c r="BG452" t="s">
        <v>107</v>
      </c>
      <c r="BH452">
        <v>0</v>
      </c>
      <c r="BI452" t="s">
        <v>83</v>
      </c>
      <c r="BJ452" t="s">
        <v>108</v>
      </c>
      <c r="BK452">
        <v>2007</v>
      </c>
      <c r="BL452" t="s">
        <v>109</v>
      </c>
      <c r="BM452">
        <v>2</v>
      </c>
      <c r="BN452">
        <v>628</v>
      </c>
      <c r="BO452" t="s">
        <v>98</v>
      </c>
      <c r="BP452" t="s">
        <v>98</v>
      </c>
      <c r="BQ452" t="s">
        <v>105</v>
      </c>
      <c r="BR452">
        <v>105</v>
      </c>
      <c r="BS452">
        <v>54</v>
      </c>
      <c r="BT452">
        <v>0</v>
      </c>
      <c r="BU452">
        <v>0</v>
      </c>
      <c r="BV452">
        <v>0</v>
      </c>
      <c r="BW452">
        <v>0</v>
      </c>
      <c r="BX452" t="s">
        <v>83</v>
      </c>
      <c r="BY452" t="s">
        <v>83</v>
      </c>
      <c r="BZ452" t="s">
        <v>83</v>
      </c>
      <c r="CA452">
        <v>0</v>
      </c>
      <c r="CB452">
        <v>9</v>
      </c>
      <c r="CC452">
        <v>2007</v>
      </c>
      <c r="CD452" t="s">
        <v>158</v>
      </c>
      <c r="CE452" t="s">
        <v>159</v>
      </c>
      <c r="CF452" s="8">
        <v>195400</v>
      </c>
      <c r="CG452" s="8">
        <f>RawData[[#This Row],[SalePrice]]/RawData[[#This Row],[TotalSF Rounded]]</f>
        <v>81.416666666666671</v>
      </c>
      <c r="CH452" s="8">
        <f>ROUND(RawData[[#This Row],[$/sqft]],-1)</f>
        <v>80</v>
      </c>
    </row>
    <row r="453" spans="1:86" x14ac:dyDescent="0.2">
      <c r="A453">
        <v>989</v>
      </c>
      <c r="B453">
        <v>60</v>
      </c>
      <c r="C453" t="s">
        <v>81</v>
      </c>
      <c r="D453" t="s">
        <v>83</v>
      </c>
      <c r="E453">
        <v>12046</v>
      </c>
      <c r="F453" s="19">
        <f>ROUND((RawData[[#This Row],[LotArea]]/43560), 2)</f>
        <v>0.28000000000000003</v>
      </c>
      <c r="G453" t="s">
        <v>82</v>
      </c>
      <c r="H453" t="s">
        <v>83</v>
      </c>
      <c r="I453" t="s">
        <v>120</v>
      </c>
      <c r="J453" t="s">
        <v>85</v>
      </c>
      <c r="K453" t="s">
        <v>86</v>
      </c>
      <c r="L453" t="s">
        <v>87</v>
      </c>
      <c r="M453" t="s">
        <v>88</v>
      </c>
      <c r="N453" t="s">
        <v>138</v>
      </c>
      <c r="O453" t="s">
        <v>90</v>
      </c>
      <c r="P453" t="s">
        <v>90</v>
      </c>
      <c r="Q453" t="s">
        <v>91</v>
      </c>
      <c r="R453" t="s">
        <v>92</v>
      </c>
      <c r="S453">
        <v>6</v>
      </c>
      <c r="T453">
        <v>6</v>
      </c>
      <c r="U453">
        <v>1976</v>
      </c>
      <c r="V45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453">
        <v>1976</v>
      </c>
      <c r="X453" t="s">
        <v>93</v>
      </c>
      <c r="Y453" t="s">
        <v>94</v>
      </c>
      <c r="Z453" t="s">
        <v>161</v>
      </c>
      <c r="AA453" t="s">
        <v>161</v>
      </c>
      <c r="AB453" t="s">
        <v>96</v>
      </c>
      <c r="AC453">
        <v>298</v>
      </c>
      <c r="AD453" t="s">
        <v>98</v>
      </c>
      <c r="AE453" t="s">
        <v>98</v>
      </c>
      <c r="AF453" t="s">
        <v>118</v>
      </c>
      <c r="AG453" t="s">
        <v>98</v>
      </c>
      <c r="AH453" t="s">
        <v>98</v>
      </c>
      <c r="AI453" t="s">
        <v>100</v>
      </c>
      <c r="AJ453" t="s">
        <v>172</v>
      </c>
      <c r="AK453">
        <v>156</v>
      </c>
      <c r="AL453" t="s">
        <v>102</v>
      </c>
      <c r="AM453">
        <v>0</v>
      </c>
      <c r="AN453">
        <v>692</v>
      </c>
      <c r="AO453">
        <v>848</v>
      </c>
      <c r="AP453" t="s">
        <v>103</v>
      </c>
      <c r="AQ453" t="s">
        <v>98</v>
      </c>
      <c r="AR453" t="s">
        <v>105</v>
      </c>
      <c r="AS453" t="s">
        <v>106</v>
      </c>
      <c r="AT453">
        <v>1118</v>
      </c>
      <c r="AU453">
        <v>912</v>
      </c>
      <c r="AV453">
        <v>0</v>
      </c>
      <c r="AW453">
        <f>ROUND(SUM(RawData[[#This Row],[TotalBsmtSF]],RawData[[#This Row],[1stFlrSF]],RawData[[#This Row],[2ndFlrSF]]),-2)</f>
        <v>2900</v>
      </c>
      <c r="AX453">
        <v>2030</v>
      </c>
      <c r="AY453">
        <v>0</v>
      </c>
      <c r="AZ453">
        <v>0</v>
      </c>
      <c r="BA453">
        <v>2</v>
      </c>
      <c r="BB453">
        <v>1</v>
      </c>
      <c r="BC453">
        <v>4</v>
      </c>
      <c r="BD453">
        <v>1</v>
      </c>
      <c r="BE453" t="s">
        <v>97</v>
      </c>
      <c r="BF453">
        <v>8</v>
      </c>
      <c r="BG453" t="s">
        <v>107</v>
      </c>
      <c r="BH453">
        <v>1</v>
      </c>
      <c r="BI453" t="s">
        <v>98</v>
      </c>
      <c r="BJ453" t="s">
        <v>108</v>
      </c>
      <c r="BK453">
        <v>1976</v>
      </c>
      <c r="BL453" t="s">
        <v>157</v>
      </c>
      <c r="BM453">
        <v>2</v>
      </c>
      <c r="BN453">
        <v>551</v>
      </c>
      <c r="BO453" t="s">
        <v>98</v>
      </c>
      <c r="BP453" t="s">
        <v>98</v>
      </c>
      <c r="BQ453" t="s">
        <v>105</v>
      </c>
      <c r="BR453">
        <v>0</v>
      </c>
      <c r="BS453">
        <v>224</v>
      </c>
      <c r="BT453">
        <v>0</v>
      </c>
      <c r="BU453">
        <v>0</v>
      </c>
      <c r="BV453">
        <v>0</v>
      </c>
      <c r="BW453">
        <v>0</v>
      </c>
      <c r="BX453" t="s">
        <v>83</v>
      </c>
      <c r="BY453" t="s">
        <v>83</v>
      </c>
      <c r="BZ453" t="s">
        <v>83</v>
      </c>
      <c r="CA453">
        <v>0</v>
      </c>
      <c r="CB453">
        <v>6</v>
      </c>
      <c r="CC453">
        <v>2007</v>
      </c>
      <c r="CD453" t="s">
        <v>110</v>
      </c>
      <c r="CE453" t="s">
        <v>111</v>
      </c>
      <c r="CF453" s="8">
        <v>195000</v>
      </c>
      <c r="CG453" s="8">
        <f>RawData[[#This Row],[SalePrice]]/RawData[[#This Row],[TotalSF Rounded]]</f>
        <v>67.241379310344826</v>
      </c>
      <c r="CH453" s="8">
        <f>ROUND(RawData[[#This Row],[$/sqft]],-1)</f>
        <v>70</v>
      </c>
    </row>
    <row r="454" spans="1:86" x14ac:dyDescent="0.2">
      <c r="A454">
        <v>1189</v>
      </c>
      <c r="B454">
        <v>60</v>
      </c>
      <c r="C454" t="s">
        <v>81</v>
      </c>
      <c r="D454">
        <v>68</v>
      </c>
      <c r="E454">
        <v>8935</v>
      </c>
      <c r="F454" s="19">
        <f>ROUND((RawData[[#This Row],[LotArea]]/43560), 2)</f>
        <v>0.21</v>
      </c>
      <c r="G454" t="s">
        <v>82</v>
      </c>
      <c r="H454" t="s">
        <v>83</v>
      </c>
      <c r="I454" t="s">
        <v>120</v>
      </c>
      <c r="J454" t="s">
        <v>85</v>
      </c>
      <c r="K454" t="s">
        <v>86</v>
      </c>
      <c r="L454" t="s">
        <v>87</v>
      </c>
      <c r="M454" t="s">
        <v>88</v>
      </c>
      <c r="N454" t="s">
        <v>89</v>
      </c>
      <c r="O454" t="s">
        <v>90</v>
      </c>
      <c r="P454" t="s">
        <v>90</v>
      </c>
      <c r="Q454" t="s">
        <v>91</v>
      </c>
      <c r="R454" t="s">
        <v>92</v>
      </c>
      <c r="S454">
        <v>7</v>
      </c>
      <c r="T454">
        <v>5</v>
      </c>
      <c r="U454">
        <v>2002</v>
      </c>
      <c r="V45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54">
        <v>2002</v>
      </c>
      <c r="X454" t="s">
        <v>93</v>
      </c>
      <c r="Y454" t="s">
        <v>94</v>
      </c>
      <c r="Z454" t="s">
        <v>95</v>
      </c>
      <c r="AA454" t="s">
        <v>95</v>
      </c>
      <c r="AB454" t="s">
        <v>96</v>
      </c>
      <c r="AC454">
        <v>95</v>
      </c>
      <c r="AD454" t="s">
        <v>97</v>
      </c>
      <c r="AE454" t="s">
        <v>98</v>
      </c>
      <c r="AF454" t="s">
        <v>99</v>
      </c>
      <c r="AG454" t="s">
        <v>97</v>
      </c>
      <c r="AH454" t="s">
        <v>98</v>
      </c>
      <c r="AI454" t="s">
        <v>100</v>
      </c>
      <c r="AJ454" t="s">
        <v>102</v>
      </c>
      <c r="AK454">
        <v>0</v>
      </c>
      <c r="AL454" t="s">
        <v>102</v>
      </c>
      <c r="AM454">
        <v>0</v>
      </c>
      <c r="AN454">
        <v>831</v>
      </c>
      <c r="AO454">
        <v>831</v>
      </c>
      <c r="AP454" t="s">
        <v>103</v>
      </c>
      <c r="AQ454" t="s">
        <v>104</v>
      </c>
      <c r="AR454" t="s">
        <v>105</v>
      </c>
      <c r="AS454" t="s">
        <v>106</v>
      </c>
      <c r="AT454">
        <v>831</v>
      </c>
      <c r="AU454">
        <v>829</v>
      </c>
      <c r="AV454">
        <v>0</v>
      </c>
      <c r="AW454">
        <f>ROUND(SUM(RawData[[#This Row],[TotalBsmtSF]],RawData[[#This Row],[1stFlrSF]],RawData[[#This Row],[2ndFlrSF]]),-2)</f>
        <v>2500</v>
      </c>
      <c r="AX454">
        <v>1660</v>
      </c>
      <c r="AY454">
        <v>0</v>
      </c>
      <c r="AZ454">
        <v>0</v>
      </c>
      <c r="BA454">
        <v>2</v>
      </c>
      <c r="BB454">
        <v>1</v>
      </c>
      <c r="BC454">
        <v>3</v>
      </c>
      <c r="BD454">
        <v>1</v>
      </c>
      <c r="BE454" t="s">
        <v>97</v>
      </c>
      <c r="BF454">
        <v>7</v>
      </c>
      <c r="BG454" t="s">
        <v>107</v>
      </c>
      <c r="BH454">
        <v>0</v>
      </c>
      <c r="BI454" t="s">
        <v>83</v>
      </c>
      <c r="BJ454" t="s">
        <v>108</v>
      </c>
      <c r="BK454">
        <v>2002</v>
      </c>
      <c r="BL454" t="s">
        <v>109</v>
      </c>
      <c r="BM454">
        <v>2</v>
      </c>
      <c r="BN454">
        <v>493</v>
      </c>
      <c r="BO454" t="s">
        <v>98</v>
      </c>
      <c r="BP454" t="s">
        <v>98</v>
      </c>
      <c r="BQ454" t="s">
        <v>105</v>
      </c>
      <c r="BR454">
        <v>144</v>
      </c>
      <c r="BS454">
        <v>68</v>
      </c>
      <c r="BT454">
        <v>0</v>
      </c>
      <c r="BU454">
        <v>0</v>
      </c>
      <c r="BV454">
        <v>0</v>
      </c>
      <c r="BW454">
        <v>0</v>
      </c>
      <c r="BX454" t="s">
        <v>83</v>
      </c>
      <c r="BY454" t="s">
        <v>83</v>
      </c>
      <c r="BZ454" t="s">
        <v>83</v>
      </c>
      <c r="CA454">
        <v>0</v>
      </c>
      <c r="CB454">
        <v>7</v>
      </c>
      <c r="CC454">
        <v>2009</v>
      </c>
      <c r="CD454" t="s">
        <v>110</v>
      </c>
      <c r="CE454" t="s">
        <v>111</v>
      </c>
      <c r="CF454" s="8">
        <v>195000</v>
      </c>
      <c r="CG454" s="8">
        <f>RawData[[#This Row],[SalePrice]]/RawData[[#This Row],[TotalSF Rounded]]</f>
        <v>78</v>
      </c>
      <c r="CH454" s="8">
        <f>ROUND(RawData[[#This Row],[$/sqft]],-1)</f>
        <v>80</v>
      </c>
    </row>
    <row r="455" spans="1:86" x14ac:dyDescent="0.2">
      <c r="A455">
        <v>1238</v>
      </c>
      <c r="B455">
        <v>60</v>
      </c>
      <c r="C455" t="s">
        <v>81</v>
      </c>
      <c r="D455">
        <v>41</v>
      </c>
      <c r="E455">
        <v>12393</v>
      </c>
      <c r="F455" s="19">
        <f>ROUND((RawData[[#This Row],[LotArea]]/43560), 2)</f>
        <v>0.28000000000000003</v>
      </c>
      <c r="G455" t="s">
        <v>82</v>
      </c>
      <c r="H455" t="s">
        <v>83</v>
      </c>
      <c r="I455" t="s">
        <v>160</v>
      </c>
      <c r="J455" t="s">
        <v>85</v>
      </c>
      <c r="K455" t="s">
        <v>86</v>
      </c>
      <c r="L455" t="s">
        <v>112</v>
      </c>
      <c r="M455" t="s">
        <v>88</v>
      </c>
      <c r="N455" t="s">
        <v>89</v>
      </c>
      <c r="O455" t="s">
        <v>90</v>
      </c>
      <c r="P455" t="s">
        <v>90</v>
      </c>
      <c r="Q455" t="s">
        <v>91</v>
      </c>
      <c r="R455" t="s">
        <v>92</v>
      </c>
      <c r="S455">
        <v>7</v>
      </c>
      <c r="T455">
        <v>5</v>
      </c>
      <c r="U455">
        <v>2004</v>
      </c>
      <c r="V45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55">
        <v>2005</v>
      </c>
      <c r="X455" t="s">
        <v>93</v>
      </c>
      <c r="Y455" t="s">
        <v>94</v>
      </c>
      <c r="Z455" t="s">
        <v>95</v>
      </c>
      <c r="AA455" t="s">
        <v>95</v>
      </c>
      <c r="AB455" t="s">
        <v>117</v>
      </c>
      <c r="AC455">
        <v>0</v>
      </c>
      <c r="AD455" t="s">
        <v>97</v>
      </c>
      <c r="AE455" t="s">
        <v>98</v>
      </c>
      <c r="AF455" t="s">
        <v>99</v>
      </c>
      <c r="AG455" t="s">
        <v>97</v>
      </c>
      <c r="AH455" t="s">
        <v>98</v>
      </c>
      <c r="AI455" t="s">
        <v>100</v>
      </c>
      <c r="AJ455" t="s">
        <v>102</v>
      </c>
      <c r="AK455">
        <v>0</v>
      </c>
      <c r="AL455" t="s">
        <v>102</v>
      </c>
      <c r="AM455">
        <v>0</v>
      </c>
      <c r="AN455">
        <v>847</v>
      </c>
      <c r="AO455">
        <v>847</v>
      </c>
      <c r="AP455" t="s">
        <v>103</v>
      </c>
      <c r="AQ455" t="s">
        <v>104</v>
      </c>
      <c r="AR455" t="s">
        <v>105</v>
      </c>
      <c r="AS455" t="s">
        <v>106</v>
      </c>
      <c r="AT455">
        <v>847</v>
      </c>
      <c r="AU455">
        <v>1101</v>
      </c>
      <c r="AV455">
        <v>0</v>
      </c>
      <c r="AW455">
        <f>ROUND(SUM(RawData[[#This Row],[TotalBsmtSF]],RawData[[#This Row],[1stFlrSF]],RawData[[#This Row],[2ndFlrSF]]),-2)</f>
        <v>2800</v>
      </c>
      <c r="AX455">
        <v>1948</v>
      </c>
      <c r="AY455">
        <v>0</v>
      </c>
      <c r="AZ455">
        <v>0</v>
      </c>
      <c r="BA455">
        <v>2</v>
      </c>
      <c r="BB455">
        <v>1</v>
      </c>
      <c r="BC455">
        <v>4</v>
      </c>
      <c r="BD455">
        <v>1</v>
      </c>
      <c r="BE455" t="s">
        <v>97</v>
      </c>
      <c r="BF455">
        <v>8</v>
      </c>
      <c r="BG455" t="s">
        <v>107</v>
      </c>
      <c r="BH455">
        <v>1</v>
      </c>
      <c r="BI455" t="s">
        <v>97</v>
      </c>
      <c r="BJ455" t="s">
        <v>156</v>
      </c>
      <c r="BK455">
        <v>2004</v>
      </c>
      <c r="BL455" t="s">
        <v>157</v>
      </c>
      <c r="BM455">
        <v>2</v>
      </c>
      <c r="BN455">
        <v>434</v>
      </c>
      <c r="BO455" t="s">
        <v>98</v>
      </c>
      <c r="BP455" t="s">
        <v>98</v>
      </c>
      <c r="BQ455" t="s">
        <v>105</v>
      </c>
      <c r="BR455">
        <v>100</v>
      </c>
      <c r="BS455">
        <v>48</v>
      </c>
      <c r="BT455">
        <v>0</v>
      </c>
      <c r="BU455">
        <v>0</v>
      </c>
      <c r="BV455">
        <v>0</v>
      </c>
      <c r="BW455">
        <v>0</v>
      </c>
      <c r="BX455" t="s">
        <v>83</v>
      </c>
      <c r="BY455" t="s">
        <v>83</v>
      </c>
      <c r="BZ455" t="s">
        <v>83</v>
      </c>
      <c r="CA455">
        <v>0</v>
      </c>
      <c r="CB455">
        <v>9</v>
      </c>
      <c r="CC455">
        <v>2006</v>
      </c>
      <c r="CD455" t="s">
        <v>110</v>
      </c>
      <c r="CE455" t="s">
        <v>111</v>
      </c>
      <c r="CF455" s="8">
        <v>195000</v>
      </c>
      <c r="CG455" s="8">
        <f>RawData[[#This Row],[SalePrice]]/RawData[[#This Row],[TotalSF Rounded]]</f>
        <v>69.642857142857139</v>
      </c>
      <c r="CH455" s="8">
        <f>ROUND(RawData[[#This Row],[$/sqft]],-1)</f>
        <v>70</v>
      </c>
    </row>
    <row r="456" spans="1:86" x14ac:dyDescent="0.2">
      <c r="A456">
        <v>690</v>
      </c>
      <c r="B456">
        <v>120</v>
      </c>
      <c r="C456" t="s">
        <v>81</v>
      </c>
      <c r="D456">
        <v>61</v>
      </c>
      <c r="E456">
        <v>7577</v>
      </c>
      <c r="F456" s="19">
        <f>ROUND((RawData[[#This Row],[LotArea]]/43560), 2)</f>
        <v>0.17</v>
      </c>
      <c r="G456" t="s">
        <v>82</v>
      </c>
      <c r="H456" t="s">
        <v>83</v>
      </c>
      <c r="I456" t="s">
        <v>120</v>
      </c>
      <c r="J456" t="s">
        <v>85</v>
      </c>
      <c r="K456" t="s">
        <v>86</v>
      </c>
      <c r="L456" t="s">
        <v>122</v>
      </c>
      <c r="M456" t="s">
        <v>88</v>
      </c>
      <c r="N456" t="s">
        <v>154</v>
      </c>
      <c r="O456" t="s">
        <v>90</v>
      </c>
      <c r="P456" t="s">
        <v>90</v>
      </c>
      <c r="Q456" t="s">
        <v>179</v>
      </c>
      <c r="R456" t="s">
        <v>115</v>
      </c>
      <c r="S456">
        <v>6</v>
      </c>
      <c r="T456">
        <v>5</v>
      </c>
      <c r="U456">
        <v>2005</v>
      </c>
      <c r="V45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56">
        <v>2006</v>
      </c>
      <c r="X456" t="s">
        <v>93</v>
      </c>
      <c r="Y456" t="s">
        <v>94</v>
      </c>
      <c r="Z456" t="s">
        <v>95</v>
      </c>
      <c r="AA456" t="s">
        <v>95</v>
      </c>
      <c r="AB456" t="s">
        <v>137</v>
      </c>
      <c r="AC456">
        <v>256</v>
      </c>
      <c r="AD456" t="s">
        <v>97</v>
      </c>
      <c r="AE456" t="s">
        <v>98</v>
      </c>
      <c r="AF456" t="s">
        <v>99</v>
      </c>
      <c r="AG456" t="s">
        <v>97</v>
      </c>
      <c r="AH456" t="s">
        <v>98</v>
      </c>
      <c r="AI456" t="s">
        <v>130</v>
      </c>
      <c r="AJ456" t="s">
        <v>119</v>
      </c>
      <c r="AK456">
        <v>20</v>
      </c>
      <c r="AL456" t="s">
        <v>102</v>
      </c>
      <c r="AM456">
        <v>0</v>
      </c>
      <c r="AN456">
        <v>1342</v>
      </c>
      <c r="AO456">
        <v>1362</v>
      </c>
      <c r="AP456" t="s">
        <v>103</v>
      </c>
      <c r="AQ456" t="s">
        <v>104</v>
      </c>
      <c r="AR456" t="s">
        <v>105</v>
      </c>
      <c r="AS456" t="s">
        <v>106</v>
      </c>
      <c r="AT456">
        <v>1362</v>
      </c>
      <c r="AU456">
        <v>0</v>
      </c>
      <c r="AV456">
        <v>0</v>
      </c>
      <c r="AW456">
        <f>ROUND(SUM(RawData[[#This Row],[TotalBsmtSF]],RawData[[#This Row],[1stFlrSF]],RawData[[#This Row],[2ndFlrSF]]),-2)</f>
        <v>2700</v>
      </c>
      <c r="AX456">
        <v>1362</v>
      </c>
      <c r="AY456">
        <v>0</v>
      </c>
      <c r="AZ456">
        <v>0</v>
      </c>
      <c r="BA456">
        <v>2</v>
      </c>
      <c r="BB456">
        <v>0</v>
      </c>
      <c r="BC456">
        <v>2</v>
      </c>
      <c r="BD456">
        <v>1</v>
      </c>
      <c r="BE456" t="s">
        <v>97</v>
      </c>
      <c r="BF456">
        <v>6</v>
      </c>
      <c r="BG456" t="s">
        <v>107</v>
      </c>
      <c r="BH456">
        <v>1</v>
      </c>
      <c r="BI456" t="s">
        <v>97</v>
      </c>
      <c r="BJ456" t="s">
        <v>108</v>
      </c>
      <c r="BK456">
        <v>2005</v>
      </c>
      <c r="BL456" t="s">
        <v>109</v>
      </c>
      <c r="BM456">
        <v>2</v>
      </c>
      <c r="BN456">
        <v>460</v>
      </c>
      <c r="BO456" t="s">
        <v>98</v>
      </c>
      <c r="BP456" t="s">
        <v>98</v>
      </c>
      <c r="BQ456" t="s">
        <v>105</v>
      </c>
      <c r="BR456">
        <v>192</v>
      </c>
      <c r="BS456">
        <v>28</v>
      </c>
      <c r="BT456">
        <v>0</v>
      </c>
      <c r="BU456">
        <v>0</v>
      </c>
      <c r="BV456">
        <v>0</v>
      </c>
      <c r="BW456">
        <v>0</v>
      </c>
      <c r="BX456" t="s">
        <v>83</v>
      </c>
      <c r="BY456" t="s">
        <v>83</v>
      </c>
      <c r="BZ456" t="s">
        <v>83</v>
      </c>
      <c r="CA456">
        <v>0</v>
      </c>
      <c r="CB456">
        <v>6</v>
      </c>
      <c r="CC456">
        <v>2007</v>
      </c>
      <c r="CD456" t="s">
        <v>110</v>
      </c>
      <c r="CE456" t="s">
        <v>111</v>
      </c>
      <c r="CF456" s="8">
        <v>194700</v>
      </c>
      <c r="CG456" s="8">
        <f>RawData[[#This Row],[SalePrice]]/RawData[[#This Row],[TotalSF Rounded]]</f>
        <v>72.111111111111114</v>
      </c>
      <c r="CH456" s="8">
        <f>ROUND(RawData[[#This Row],[$/sqft]],-1)</f>
        <v>70</v>
      </c>
    </row>
    <row r="457" spans="1:86" x14ac:dyDescent="0.2">
      <c r="A457">
        <v>238</v>
      </c>
      <c r="B457">
        <v>60</v>
      </c>
      <c r="C457" t="s">
        <v>81</v>
      </c>
      <c r="D457" t="s">
        <v>83</v>
      </c>
      <c r="E457">
        <v>9453</v>
      </c>
      <c r="F457" s="19">
        <f>ROUND((RawData[[#This Row],[LotArea]]/43560), 2)</f>
        <v>0.22</v>
      </c>
      <c r="G457" t="s">
        <v>82</v>
      </c>
      <c r="H457" t="s">
        <v>83</v>
      </c>
      <c r="I457" t="s">
        <v>120</v>
      </c>
      <c r="J457" t="s">
        <v>85</v>
      </c>
      <c r="K457" t="s">
        <v>86</v>
      </c>
      <c r="L457" t="s">
        <v>166</v>
      </c>
      <c r="M457" t="s">
        <v>88</v>
      </c>
      <c r="N457" t="s">
        <v>170</v>
      </c>
      <c r="O457" t="s">
        <v>229</v>
      </c>
      <c r="P457" t="s">
        <v>90</v>
      </c>
      <c r="Q457" t="s">
        <v>91</v>
      </c>
      <c r="R457" t="s">
        <v>92</v>
      </c>
      <c r="S457">
        <v>7</v>
      </c>
      <c r="T457">
        <v>7</v>
      </c>
      <c r="U457">
        <v>1993</v>
      </c>
      <c r="V45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57">
        <v>2003</v>
      </c>
      <c r="X457" t="s">
        <v>93</v>
      </c>
      <c r="Y457" t="s">
        <v>94</v>
      </c>
      <c r="Z457" t="s">
        <v>140</v>
      </c>
      <c r="AA457" t="s">
        <v>140</v>
      </c>
      <c r="AB457" t="s">
        <v>117</v>
      </c>
      <c r="AC457">
        <v>0</v>
      </c>
      <c r="AD457" t="s">
        <v>97</v>
      </c>
      <c r="AE457" t="s">
        <v>98</v>
      </c>
      <c r="AF457" t="s">
        <v>99</v>
      </c>
      <c r="AG457" t="s">
        <v>97</v>
      </c>
      <c r="AH457" t="s">
        <v>98</v>
      </c>
      <c r="AI457" t="s">
        <v>100</v>
      </c>
      <c r="AJ457" t="s">
        <v>141</v>
      </c>
      <c r="AK457">
        <v>402</v>
      </c>
      <c r="AL457" t="s">
        <v>102</v>
      </c>
      <c r="AM457">
        <v>0</v>
      </c>
      <c r="AN457">
        <v>594</v>
      </c>
      <c r="AO457">
        <v>996</v>
      </c>
      <c r="AP457" t="s">
        <v>103</v>
      </c>
      <c r="AQ457" t="s">
        <v>104</v>
      </c>
      <c r="AR457" t="s">
        <v>105</v>
      </c>
      <c r="AS457" t="s">
        <v>106</v>
      </c>
      <c r="AT457">
        <v>1014</v>
      </c>
      <c r="AU457">
        <v>730</v>
      </c>
      <c r="AV457">
        <v>0</v>
      </c>
      <c r="AW457">
        <f>ROUND(SUM(RawData[[#This Row],[TotalBsmtSF]],RawData[[#This Row],[1stFlrSF]],RawData[[#This Row],[2ndFlrSF]]),-2)</f>
        <v>2700</v>
      </c>
      <c r="AX457">
        <v>1744</v>
      </c>
      <c r="AY457">
        <v>0</v>
      </c>
      <c r="AZ457">
        <v>0</v>
      </c>
      <c r="BA457">
        <v>2</v>
      </c>
      <c r="BB457">
        <v>1</v>
      </c>
      <c r="BC457">
        <v>3</v>
      </c>
      <c r="BD457">
        <v>1</v>
      </c>
      <c r="BE457" t="s">
        <v>97</v>
      </c>
      <c r="BF457">
        <v>7</v>
      </c>
      <c r="BG457" t="s">
        <v>107</v>
      </c>
      <c r="BH457">
        <v>0</v>
      </c>
      <c r="BI457" t="s">
        <v>83</v>
      </c>
      <c r="BJ457" t="s">
        <v>108</v>
      </c>
      <c r="BK457">
        <v>1993</v>
      </c>
      <c r="BL457" t="s">
        <v>109</v>
      </c>
      <c r="BM457">
        <v>2</v>
      </c>
      <c r="BN457">
        <v>457</v>
      </c>
      <c r="BO457" t="s">
        <v>98</v>
      </c>
      <c r="BP457" t="s">
        <v>98</v>
      </c>
      <c r="BQ457" t="s">
        <v>105</v>
      </c>
      <c r="BR457">
        <v>370</v>
      </c>
      <c r="BS457">
        <v>70</v>
      </c>
      <c r="BT457">
        <v>0</v>
      </c>
      <c r="BU457">
        <v>238</v>
      </c>
      <c r="BV457">
        <v>0</v>
      </c>
      <c r="BW457">
        <v>0</v>
      </c>
      <c r="BX457" t="s">
        <v>83</v>
      </c>
      <c r="BY457" t="s">
        <v>83</v>
      </c>
      <c r="BZ457" t="s">
        <v>83</v>
      </c>
      <c r="CA457">
        <v>0</v>
      </c>
      <c r="CB457">
        <v>2</v>
      </c>
      <c r="CC457">
        <v>2010</v>
      </c>
      <c r="CD457" t="s">
        <v>110</v>
      </c>
      <c r="CE457" t="s">
        <v>111</v>
      </c>
      <c r="CF457" s="8">
        <v>194500</v>
      </c>
      <c r="CG457" s="8">
        <f>RawData[[#This Row],[SalePrice]]/RawData[[#This Row],[TotalSF Rounded]]</f>
        <v>72.037037037037038</v>
      </c>
      <c r="CH457" s="8">
        <f>ROUND(RawData[[#This Row],[$/sqft]],-1)</f>
        <v>70</v>
      </c>
    </row>
    <row r="458" spans="1:86" x14ac:dyDescent="0.2">
      <c r="A458">
        <v>795</v>
      </c>
      <c r="B458">
        <v>60</v>
      </c>
      <c r="C458" t="s">
        <v>81</v>
      </c>
      <c r="D458" t="s">
        <v>83</v>
      </c>
      <c r="E458">
        <v>10832</v>
      </c>
      <c r="F458" s="19">
        <f>ROUND((RawData[[#This Row],[LotArea]]/43560), 2)</f>
        <v>0.25</v>
      </c>
      <c r="G458" t="s">
        <v>82</v>
      </c>
      <c r="H458" t="s">
        <v>83</v>
      </c>
      <c r="I458" t="s">
        <v>120</v>
      </c>
      <c r="J458" t="s">
        <v>85</v>
      </c>
      <c r="K458" t="s">
        <v>86</v>
      </c>
      <c r="L458" t="s">
        <v>122</v>
      </c>
      <c r="M458" t="s">
        <v>88</v>
      </c>
      <c r="N458" t="s">
        <v>193</v>
      </c>
      <c r="O458" t="s">
        <v>90</v>
      </c>
      <c r="P458" t="s">
        <v>90</v>
      </c>
      <c r="Q458" t="s">
        <v>91</v>
      </c>
      <c r="R458" t="s">
        <v>92</v>
      </c>
      <c r="S458">
        <v>7</v>
      </c>
      <c r="T458">
        <v>5</v>
      </c>
      <c r="U458">
        <v>1994</v>
      </c>
      <c r="V45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58">
        <v>1996</v>
      </c>
      <c r="X458" t="s">
        <v>93</v>
      </c>
      <c r="Y458" t="s">
        <v>94</v>
      </c>
      <c r="Z458" t="s">
        <v>116</v>
      </c>
      <c r="AA458" t="s">
        <v>116</v>
      </c>
      <c r="AB458" t="s">
        <v>117</v>
      </c>
      <c r="AC458">
        <v>0</v>
      </c>
      <c r="AD458" t="s">
        <v>97</v>
      </c>
      <c r="AE458" t="s">
        <v>98</v>
      </c>
      <c r="AF458" t="s">
        <v>99</v>
      </c>
      <c r="AG458" t="s">
        <v>97</v>
      </c>
      <c r="AH458" t="s">
        <v>98</v>
      </c>
      <c r="AI458" t="s">
        <v>100</v>
      </c>
      <c r="AJ458" t="s">
        <v>102</v>
      </c>
      <c r="AK458">
        <v>0</v>
      </c>
      <c r="AL458" t="s">
        <v>102</v>
      </c>
      <c r="AM458">
        <v>0</v>
      </c>
      <c r="AN458">
        <v>712</v>
      </c>
      <c r="AO458">
        <v>712</v>
      </c>
      <c r="AP458" t="s">
        <v>103</v>
      </c>
      <c r="AQ458" t="s">
        <v>104</v>
      </c>
      <c r="AR458" t="s">
        <v>105</v>
      </c>
      <c r="AS458" t="s">
        <v>106</v>
      </c>
      <c r="AT458">
        <v>1086</v>
      </c>
      <c r="AU458">
        <v>809</v>
      </c>
      <c r="AV458">
        <v>0</v>
      </c>
      <c r="AW458">
        <f>ROUND(SUM(RawData[[#This Row],[TotalBsmtSF]],RawData[[#This Row],[1stFlrSF]],RawData[[#This Row],[2ndFlrSF]]),-2)</f>
        <v>2600</v>
      </c>
      <c r="AX458">
        <v>1895</v>
      </c>
      <c r="AY458">
        <v>0</v>
      </c>
      <c r="AZ458">
        <v>0</v>
      </c>
      <c r="BA458">
        <v>2</v>
      </c>
      <c r="BB458">
        <v>1</v>
      </c>
      <c r="BC458">
        <v>3</v>
      </c>
      <c r="BD458">
        <v>1</v>
      </c>
      <c r="BE458" t="s">
        <v>97</v>
      </c>
      <c r="BF458">
        <v>7</v>
      </c>
      <c r="BG458" t="s">
        <v>107</v>
      </c>
      <c r="BH458">
        <v>1</v>
      </c>
      <c r="BI458" t="s">
        <v>98</v>
      </c>
      <c r="BJ458" t="s">
        <v>108</v>
      </c>
      <c r="BK458">
        <v>1994</v>
      </c>
      <c r="BL458" t="s">
        <v>157</v>
      </c>
      <c r="BM458">
        <v>2</v>
      </c>
      <c r="BN458">
        <v>409</v>
      </c>
      <c r="BO458" t="s">
        <v>98</v>
      </c>
      <c r="BP458" t="s">
        <v>98</v>
      </c>
      <c r="BQ458" t="s">
        <v>105</v>
      </c>
      <c r="BR458">
        <v>143</v>
      </c>
      <c r="BS458">
        <v>46</v>
      </c>
      <c r="BT458">
        <v>0</v>
      </c>
      <c r="BU458">
        <v>0</v>
      </c>
      <c r="BV458">
        <v>0</v>
      </c>
      <c r="BW458">
        <v>0</v>
      </c>
      <c r="BX458" t="s">
        <v>83</v>
      </c>
      <c r="BY458" t="s">
        <v>83</v>
      </c>
      <c r="BZ458" t="s">
        <v>135</v>
      </c>
      <c r="CA458">
        <v>500</v>
      </c>
      <c r="CB458">
        <v>10</v>
      </c>
      <c r="CC458">
        <v>2008</v>
      </c>
      <c r="CD458" t="s">
        <v>110</v>
      </c>
      <c r="CE458" t="s">
        <v>111</v>
      </c>
      <c r="CF458" s="8">
        <v>194500</v>
      </c>
      <c r="CG458" s="8">
        <f>RawData[[#This Row],[SalePrice]]/RawData[[#This Row],[TotalSF Rounded]]</f>
        <v>74.807692307692307</v>
      </c>
      <c r="CH458" s="8">
        <f>ROUND(RawData[[#This Row],[$/sqft]],-1)</f>
        <v>70</v>
      </c>
    </row>
    <row r="459" spans="1:86" x14ac:dyDescent="0.2">
      <c r="A459">
        <v>728</v>
      </c>
      <c r="B459">
        <v>20</v>
      </c>
      <c r="C459" t="s">
        <v>81</v>
      </c>
      <c r="D459">
        <v>64</v>
      </c>
      <c r="E459">
        <v>7314</v>
      </c>
      <c r="F459" s="19">
        <f>ROUND((RawData[[#This Row],[LotArea]]/43560), 2)</f>
        <v>0.17</v>
      </c>
      <c r="G459" t="s">
        <v>82</v>
      </c>
      <c r="H459" t="s">
        <v>83</v>
      </c>
      <c r="I459" t="s">
        <v>84</v>
      </c>
      <c r="J459" t="s">
        <v>85</v>
      </c>
      <c r="K459" t="s">
        <v>86</v>
      </c>
      <c r="L459" t="s">
        <v>87</v>
      </c>
      <c r="M459" t="s">
        <v>88</v>
      </c>
      <c r="N459" t="s">
        <v>89</v>
      </c>
      <c r="O459" t="s">
        <v>90</v>
      </c>
      <c r="P459" t="s">
        <v>90</v>
      </c>
      <c r="Q459" t="s">
        <v>91</v>
      </c>
      <c r="R459" t="s">
        <v>115</v>
      </c>
      <c r="S459">
        <v>7</v>
      </c>
      <c r="T459">
        <v>5</v>
      </c>
      <c r="U459">
        <v>2007</v>
      </c>
      <c r="V45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59">
        <v>2007</v>
      </c>
      <c r="X459" t="s">
        <v>93</v>
      </c>
      <c r="Y459" t="s">
        <v>94</v>
      </c>
      <c r="Z459" t="s">
        <v>95</v>
      </c>
      <c r="AA459" t="s">
        <v>95</v>
      </c>
      <c r="AB459" t="s">
        <v>137</v>
      </c>
      <c r="AC459">
        <v>82</v>
      </c>
      <c r="AD459" t="s">
        <v>97</v>
      </c>
      <c r="AE459" t="s">
        <v>98</v>
      </c>
      <c r="AF459" t="s">
        <v>99</v>
      </c>
      <c r="AG459" t="s">
        <v>97</v>
      </c>
      <c r="AH459" t="s">
        <v>98</v>
      </c>
      <c r="AI459" t="s">
        <v>130</v>
      </c>
      <c r="AJ459" t="s">
        <v>101</v>
      </c>
      <c r="AK459">
        <v>724</v>
      </c>
      <c r="AL459" t="s">
        <v>102</v>
      </c>
      <c r="AM459">
        <v>0</v>
      </c>
      <c r="AN459">
        <v>508</v>
      </c>
      <c r="AO459">
        <v>1232</v>
      </c>
      <c r="AP459" t="s">
        <v>103</v>
      </c>
      <c r="AQ459" t="s">
        <v>104</v>
      </c>
      <c r="AR459" t="s">
        <v>105</v>
      </c>
      <c r="AS459" t="s">
        <v>106</v>
      </c>
      <c r="AT459">
        <v>1232</v>
      </c>
      <c r="AU459">
        <v>0</v>
      </c>
      <c r="AV459">
        <v>0</v>
      </c>
      <c r="AW459">
        <f>ROUND(SUM(RawData[[#This Row],[TotalBsmtSF]],RawData[[#This Row],[1stFlrSF]],RawData[[#This Row],[2ndFlrSF]]),-2)</f>
        <v>2500</v>
      </c>
      <c r="AX459">
        <v>1232</v>
      </c>
      <c r="AY459">
        <v>1</v>
      </c>
      <c r="AZ459">
        <v>0</v>
      </c>
      <c r="BA459">
        <v>2</v>
      </c>
      <c r="BB459">
        <v>0</v>
      </c>
      <c r="BC459">
        <v>2</v>
      </c>
      <c r="BD459">
        <v>1</v>
      </c>
      <c r="BE459" t="s">
        <v>97</v>
      </c>
      <c r="BF459">
        <v>6</v>
      </c>
      <c r="BG459" t="s">
        <v>107</v>
      </c>
      <c r="BH459">
        <v>0</v>
      </c>
      <c r="BI459" t="s">
        <v>83</v>
      </c>
      <c r="BJ459" t="s">
        <v>108</v>
      </c>
      <c r="BK459">
        <v>2007</v>
      </c>
      <c r="BL459" t="s">
        <v>109</v>
      </c>
      <c r="BM459">
        <v>2</v>
      </c>
      <c r="BN459">
        <v>632</v>
      </c>
      <c r="BO459" t="s">
        <v>98</v>
      </c>
      <c r="BP459" t="s">
        <v>98</v>
      </c>
      <c r="BQ459" t="s">
        <v>105</v>
      </c>
      <c r="BR459">
        <v>132</v>
      </c>
      <c r="BS459">
        <v>0</v>
      </c>
      <c r="BT459">
        <v>0</v>
      </c>
      <c r="BU459">
        <v>0</v>
      </c>
      <c r="BV459">
        <v>0</v>
      </c>
      <c r="BW459">
        <v>0</v>
      </c>
      <c r="BX459" t="s">
        <v>83</v>
      </c>
      <c r="BY459" t="s">
        <v>83</v>
      </c>
      <c r="BZ459" t="s">
        <v>83</v>
      </c>
      <c r="CA459">
        <v>0</v>
      </c>
      <c r="CB459">
        <v>2</v>
      </c>
      <c r="CC459">
        <v>2009</v>
      </c>
      <c r="CD459" t="s">
        <v>110</v>
      </c>
      <c r="CE459" t="s">
        <v>111</v>
      </c>
      <c r="CF459" s="8">
        <v>194500</v>
      </c>
      <c r="CG459" s="8">
        <f>RawData[[#This Row],[SalePrice]]/RawData[[#This Row],[TotalSF Rounded]]</f>
        <v>77.8</v>
      </c>
      <c r="CH459" s="8">
        <f>ROUND(RawData[[#This Row],[$/sqft]],-1)</f>
        <v>80</v>
      </c>
    </row>
    <row r="460" spans="1:86" x14ac:dyDescent="0.2">
      <c r="A460">
        <v>598</v>
      </c>
      <c r="B460">
        <v>120</v>
      </c>
      <c r="C460" t="s">
        <v>81</v>
      </c>
      <c r="D460">
        <v>53</v>
      </c>
      <c r="E460">
        <v>3922</v>
      </c>
      <c r="F460" s="19">
        <f>ROUND((RawData[[#This Row],[LotArea]]/43560), 2)</f>
        <v>0.09</v>
      </c>
      <c r="G460" t="s">
        <v>82</v>
      </c>
      <c r="H460" t="s">
        <v>83</v>
      </c>
      <c r="I460" t="s">
        <v>84</v>
      </c>
      <c r="J460" t="s">
        <v>85</v>
      </c>
      <c r="K460" t="s">
        <v>86</v>
      </c>
      <c r="L460" t="s">
        <v>87</v>
      </c>
      <c r="M460" t="s">
        <v>88</v>
      </c>
      <c r="N460" t="s">
        <v>227</v>
      </c>
      <c r="O460" t="s">
        <v>90</v>
      </c>
      <c r="P460" t="s">
        <v>90</v>
      </c>
      <c r="Q460" t="s">
        <v>179</v>
      </c>
      <c r="R460" t="s">
        <v>115</v>
      </c>
      <c r="S460">
        <v>7</v>
      </c>
      <c r="T460">
        <v>5</v>
      </c>
      <c r="U460">
        <v>2006</v>
      </c>
      <c r="V46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60">
        <v>2007</v>
      </c>
      <c r="X460" t="s">
        <v>93</v>
      </c>
      <c r="Y460" t="s">
        <v>94</v>
      </c>
      <c r="Z460" t="s">
        <v>95</v>
      </c>
      <c r="AA460" t="s">
        <v>95</v>
      </c>
      <c r="AB460" t="s">
        <v>96</v>
      </c>
      <c r="AC460">
        <v>72</v>
      </c>
      <c r="AD460" t="s">
        <v>97</v>
      </c>
      <c r="AE460" t="s">
        <v>98</v>
      </c>
      <c r="AF460" t="s">
        <v>99</v>
      </c>
      <c r="AG460" t="s">
        <v>104</v>
      </c>
      <c r="AH460" t="s">
        <v>98</v>
      </c>
      <c r="AI460" t="s">
        <v>130</v>
      </c>
      <c r="AJ460" t="s">
        <v>102</v>
      </c>
      <c r="AK460">
        <v>0</v>
      </c>
      <c r="AL460" t="s">
        <v>102</v>
      </c>
      <c r="AM460">
        <v>0</v>
      </c>
      <c r="AN460">
        <v>1258</v>
      </c>
      <c r="AO460">
        <v>1258</v>
      </c>
      <c r="AP460" t="s">
        <v>103</v>
      </c>
      <c r="AQ460" t="s">
        <v>104</v>
      </c>
      <c r="AR460" t="s">
        <v>105</v>
      </c>
      <c r="AS460" t="s">
        <v>106</v>
      </c>
      <c r="AT460">
        <v>1402</v>
      </c>
      <c r="AU460">
        <v>0</v>
      </c>
      <c r="AV460">
        <v>0</v>
      </c>
      <c r="AW460">
        <f>ROUND(SUM(RawData[[#This Row],[TotalBsmtSF]],RawData[[#This Row],[1stFlrSF]],RawData[[#This Row],[2ndFlrSF]]),-2)</f>
        <v>2700</v>
      </c>
      <c r="AX460">
        <v>1402</v>
      </c>
      <c r="AY460">
        <v>0</v>
      </c>
      <c r="AZ460">
        <v>2</v>
      </c>
      <c r="BA460">
        <v>0</v>
      </c>
      <c r="BB460">
        <v>2</v>
      </c>
      <c r="BC460">
        <v>2</v>
      </c>
      <c r="BD460">
        <v>1</v>
      </c>
      <c r="BE460" t="s">
        <v>97</v>
      </c>
      <c r="BF460">
        <v>7</v>
      </c>
      <c r="BG460" t="s">
        <v>107</v>
      </c>
      <c r="BH460">
        <v>1</v>
      </c>
      <c r="BI460" t="s">
        <v>97</v>
      </c>
      <c r="BJ460" t="s">
        <v>108</v>
      </c>
      <c r="BK460">
        <v>2006</v>
      </c>
      <c r="BL460" t="s">
        <v>157</v>
      </c>
      <c r="BM460">
        <v>3</v>
      </c>
      <c r="BN460">
        <v>648</v>
      </c>
      <c r="BO460" t="s">
        <v>98</v>
      </c>
      <c r="BP460" t="s">
        <v>98</v>
      </c>
      <c r="BQ460" t="s">
        <v>105</v>
      </c>
      <c r="BR460">
        <v>120</v>
      </c>
      <c r="BS460">
        <v>16</v>
      </c>
      <c r="BT460">
        <v>0</v>
      </c>
      <c r="BU460">
        <v>0</v>
      </c>
      <c r="BV460">
        <v>0</v>
      </c>
      <c r="BW460">
        <v>0</v>
      </c>
      <c r="BX460" t="s">
        <v>83</v>
      </c>
      <c r="BY460" t="s">
        <v>83</v>
      </c>
      <c r="BZ460" t="s">
        <v>83</v>
      </c>
      <c r="CA460">
        <v>0</v>
      </c>
      <c r="CB460">
        <v>2</v>
      </c>
      <c r="CC460">
        <v>2007</v>
      </c>
      <c r="CD460" t="s">
        <v>158</v>
      </c>
      <c r="CE460" t="s">
        <v>159</v>
      </c>
      <c r="CF460" s="8">
        <v>194201</v>
      </c>
      <c r="CG460" s="8">
        <f>RawData[[#This Row],[SalePrice]]/RawData[[#This Row],[TotalSF Rounded]]</f>
        <v>71.9262962962963</v>
      </c>
      <c r="CH460" s="8">
        <f>ROUND(RawData[[#This Row],[$/sqft]],-1)</f>
        <v>70</v>
      </c>
    </row>
    <row r="461" spans="1:86" x14ac:dyDescent="0.2">
      <c r="A461">
        <v>1165</v>
      </c>
      <c r="B461">
        <v>80</v>
      </c>
      <c r="C461" t="s">
        <v>81</v>
      </c>
      <c r="D461" t="s">
        <v>83</v>
      </c>
      <c r="E461">
        <v>16157</v>
      </c>
      <c r="F461" s="19">
        <f>ROUND((RawData[[#This Row],[LotArea]]/43560), 2)</f>
        <v>0.37</v>
      </c>
      <c r="G461" t="s">
        <v>82</v>
      </c>
      <c r="H461" t="s">
        <v>83</v>
      </c>
      <c r="I461" t="s">
        <v>120</v>
      </c>
      <c r="J461" t="s">
        <v>85</v>
      </c>
      <c r="K461" t="s">
        <v>86</v>
      </c>
      <c r="L461" t="s">
        <v>112</v>
      </c>
      <c r="M461" t="s">
        <v>88</v>
      </c>
      <c r="N461" t="s">
        <v>113</v>
      </c>
      <c r="O461" t="s">
        <v>114</v>
      </c>
      <c r="P461" t="s">
        <v>90</v>
      </c>
      <c r="Q461" t="s">
        <v>91</v>
      </c>
      <c r="R461" t="s">
        <v>197</v>
      </c>
      <c r="S461">
        <v>5</v>
      </c>
      <c r="T461">
        <v>7</v>
      </c>
      <c r="U461">
        <v>1978</v>
      </c>
      <c r="V46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461">
        <v>1978</v>
      </c>
      <c r="X461" t="s">
        <v>93</v>
      </c>
      <c r="Y461" t="s">
        <v>94</v>
      </c>
      <c r="Z461" t="s">
        <v>161</v>
      </c>
      <c r="AA461" t="s">
        <v>161</v>
      </c>
      <c r="AB461" t="s">
        <v>117</v>
      </c>
      <c r="AC461">
        <v>0</v>
      </c>
      <c r="AD461" t="s">
        <v>98</v>
      </c>
      <c r="AE461" t="s">
        <v>98</v>
      </c>
      <c r="AF461" t="s">
        <v>99</v>
      </c>
      <c r="AG461" t="s">
        <v>97</v>
      </c>
      <c r="AH461" t="s">
        <v>98</v>
      </c>
      <c r="AI461" t="s">
        <v>97</v>
      </c>
      <c r="AJ461" t="s">
        <v>119</v>
      </c>
      <c r="AK461">
        <v>680</v>
      </c>
      <c r="AL461" t="s">
        <v>153</v>
      </c>
      <c r="AM461">
        <v>391</v>
      </c>
      <c r="AN461">
        <v>289</v>
      </c>
      <c r="AO461">
        <v>1360</v>
      </c>
      <c r="AP461" t="s">
        <v>103</v>
      </c>
      <c r="AQ461" t="s">
        <v>104</v>
      </c>
      <c r="AR461" t="s">
        <v>105</v>
      </c>
      <c r="AS461" t="s">
        <v>106</v>
      </c>
      <c r="AT461">
        <v>1432</v>
      </c>
      <c r="AU461">
        <v>0</v>
      </c>
      <c r="AV461">
        <v>0</v>
      </c>
      <c r="AW461">
        <f>ROUND(SUM(RawData[[#This Row],[TotalBsmtSF]],RawData[[#This Row],[1stFlrSF]],RawData[[#This Row],[2ndFlrSF]]),-2)</f>
        <v>2800</v>
      </c>
      <c r="AX461">
        <v>1432</v>
      </c>
      <c r="AY461">
        <v>1</v>
      </c>
      <c r="AZ461">
        <v>0</v>
      </c>
      <c r="BA461">
        <v>1</v>
      </c>
      <c r="BB461">
        <v>1</v>
      </c>
      <c r="BC461">
        <v>2</v>
      </c>
      <c r="BD461">
        <v>1</v>
      </c>
      <c r="BE461" t="s">
        <v>97</v>
      </c>
      <c r="BF461">
        <v>5</v>
      </c>
      <c r="BG461" t="s">
        <v>107</v>
      </c>
      <c r="BH461">
        <v>1</v>
      </c>
      <c r="BI461" t="s">
        <v>98</v>
      </c>
      <c r="BJ461" t="s">
        <v>108</v>
      </c>
      <c r="BK461">
        <v>1978</v>
      </c>
      <c r="BL461" t="s">
        <v>102</v>
      </c>
      <c r="BM461">
        <v>2</v>
      </c>
      <c r="BN461">
        <v>588</v>
      </c>
      <c r="BO461" t="s">
        <v>98</v>
      </c>
      <c r="BP461" t="s">
        <v>98</v>
      </c>
      <c r="BQ461" t="s">
        <v>105</v>
      </c>
      <c r="BR461">
        <v>168</v>
      </c>
      <c r="BS461">
        <v>180</v>
      </c>
      <c r="BT461">
        <v>0</v>
      </c>
      <c r="BU461">
        <v>0</v>
      </c>
      <c r="BV461">
        <v>0</v>
      </c>
      <c r="BW461">
        <v>0</v>
      </c>
      <c r="BX461" t="s">
        <v>83</v>
      </c>
      <c r="BY461" t="s">
        <v>83</v>
      </c>
      <c r="BZ461" t="s">
        <v>83</v>
      </c>
      <c r="CA461">
        <v>0</v>
      </c>
      <c r="CB461">
        <v>6</v>
      </c>
      <c r="CC461">
        <v>2007</v>
      </c>
      <c r="CD461" t="s">
        <v>110</v>
      </c>
      <c r="CE461" t="s">
        <v>111</v>
      </c>
      <c r="CF461" s="8">
        <v>194000</v>
      </c>
      <c r="CG461" s="8">
        <f>RawData[[#This Row],[SalePrice]]/RawData[[#This Row],[TotalSF Rounded]]</f>
        <v>69.285714285714292</v>
      </c>
      <c r="CH461" s="8">
        <f>ROUND(RawData[[#This Row],[$/sqft]],-1)</f>
        <v>70</v>
      </c>
    </row>
    <row r="462" spans="1:86" x14ac:dyDescent="0.2">
      <c r="A462">
        <v>1022</v>
      </c>
      <c r="B462">
        <v>20</v>
      </c>
      <c r="C462" t="s">
        <v>81</v>
      </c>
      <c r="D462">
        <v>64</v>
      </c>
      <c r="E462">
        <v>7406</v>
      </c>
      <c r="F462" s="19">
        <f>ROUND((RawData[[#This Row],[LotArea]]/43560), 2)</f>
        <v>0.17</v>
      </c>
      <c r="G462" t="s">
        <v>82</v>
      </c>
      <c r="H462" t="s">
        <v>83</v>
      </c>
      <c r="I462" t="s">
        <v>84</v>
      </c>
      <c r="J462" t="s">
        <v>85</v>
      </c>
      <c r="K462" t="s">
        <v>86</v>
      </c>
      <c r="L462" t="s">
        <v>87</v>
      </c>
      <c r="M462" t="s">
        <v>88</v>
      </c>
      <c r="N462" t="s">
        <v>89</v>
      </c>
      <c r="O462" t="s">
        <v>90</v>
      </c>
      <c r="P462" t="s">
        <v>90</v>
      </c>
      <c r="Q462" t="s">
        <v>91</v>
      </c>
      <c r="R462" t="s">
        <v>115</v>
      </c>
      <c r="S462">
        <v>7</v>
      </c>
      <c r="T462">
        <v>5</v>
      </c>
      <c r="U462">
        <v>2006</v>
      </c>
      <c r="V46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62">
        <v>2006</v>
      </c>
      <c r="X462" t="s">
        <v>93</v>
      </c>
      <c r="Y462" t="s">
        <v>94</v>
      </c>
      <c r="Z462" t="s">
        <v>95</v>
      </c>
      <c r="AA462" t="s">
        <v>95</v>
      </c>
      <c r="AB462" t="s">
        <v>137</v>
      </c>
      <c r="AC462">
        <v>84</v>
      </c>
      <c r="AD462" t="s">
        <v>97</v>
      </c>
      <c r="AE462" t="s">
        <v>98</v>
      </c>
      <c r="AF462" t="s">
        <v>99</v>
      </c>
      <c r="AG462" t="s">
        <v>97</v>
      </c>
      <c r="AH462" t="s">
        <v>98</v>
      </c>
      <c r="AI462" t="s">
        <v>130</v>
      </c>
      <c r="AJ462" t="s">
        <v>101</v>
      </c>
      <c r="AK462">
        <v>684</v>
      </c>
      <c r="AL462" t="s">
        <v>102</v>
      </c>
      <c r="AM462">
        <v>0</v>
      </c>
      <c r="AN462">
        <v>515</v>
      </c>
      <c r="AO462">
        <v>1199</v>
      </c>
      <c r="AP462" t="s">
        <v>103</v>
      </c>
      <c r="AQ462" t="s">
        <v>104</v>
      </c>
      <c r="AR462" t="s">
        <v>105</v>
      </c>
      <c r="AS462" t="s">
        <v>106</v>
      </c>
      <c r="AT462">
        <v>1220</v>
      </c>
      <c r="AU462">
        <v>0</v>
      </c>
      <c r="AV462">
        <v>0</v>
      </c>
      <c r="AW462">
        <f>ROUND(SUM(RawData[[#This Row],[TotalBsmtSF]],RawData[[#This Row],[1stFlrSF]],RawData[[#This Row],[2ndFlrSF]]),-2)</f>
        <v>2400</v>
      </c>
      <c r="AX462">
        <v>1220</v>
      </c>
      <c r="AY462">
        <v>1</v>
      </c>
      <c r="AZ462">
        <v>0</v>
      </c>
      <c r="BA462">
        <v>2</v>
      </c>
      <c r="BB462">
        <v>0</v>
      </c>
      <c r="BC462">
        <v>2</v>
      </c>
      <c r="BD462">
        <v>1</v>
      </c>
      <c r="BE462" t="s">
        <v>97</v>
      </c>
      <c r="BF462">
        <v>6</v>
      </c>
      <c r="BG462" t="s">
        <v>107</v>
      </c>
      <c r="BH462">
        <v>0</v>
      </c>
      <c r="BI462" t="s">
        <v>83</v>
      </c>
      <c r="BJ462" t="s">
        <v>108</v>
      </c>
      <c r="BK462">
        <v>2006</v>
      </c>
      <c r="BL462" t="s">
        <v>109</v>
      </c>
      <c r="BM462">
        <v>2</v>
      </c>
      <c r="BN462">
        <v>632</v>
      </c>
      <c r="BO462" t="s">
        <v>98</v>
      </c>
      <c r="BP462" t="s">
        <v>98</v>
      </c>
      <c r="BQ462" t="s">
        <v>105</v>
      </c>
      <c r="BR462">
        <v>105</v>
      </c>
      <c r="BS462">
        <v>54</v>
      </c>
      <c r="BT462">
        <v>0</v>
      </c>
      <c r="BU462">
        <v>0</v>
      </c>
      <c r="BV462">
        <v>0</v>
      </c>
      <c r="BW462">
        <v>0</v>
      </c>
      <c r="BX462" t="s">
        <v>83</v>
      </c>
      <c r="BY462" t="s">
        <v>83</v>
      </c>
      <c r="BZ462" t="s">
        <v>83</v>
      </c>
      <c r="CA462">
        <v>0</v>
      </c>
      <c r="CB462">
        <v>7</v>
      </c>
      <c r="CC462">
        <v>2006</v>
      </c>
      <c r="CD462" t="s">
        <v>158</v>
      </c>
      <c r="CE462" t="s">
        <v>159</v>
      </c>
      <c r="CF462" s="8">
        <v>194000</v>
      </c>
      <c r="CG462" s="8">
        <f>RawData[[#This Row],[SalePrice]]/RawData[[#This Row],[TotalSF Rounded]]</f>
        <v>80.833333333333329</v>
      </c>
      <c r="CH462" s="8">
        <f>ROUND(RawData[[#This Row],[$/sqft]],-1)</f>
        <v>80</v>
      </c>
    </row>
    <row r="463" spans="1:86" x14ac:dyDescent="0.2">
      <c r="A463">
        <v>1075</v>
      </c>
      <c r="B463">
        <v>20</v>
      </c>
      <c r="C463" t="s">
        <v>81</v>
      </c>
      <c r="D463">
        <v>74</v>
      </c>
      <c r="E463">
        <v>8556</v>
      </c>
      <c r="F463" s="19">
        <f>ROUND((RawData[[#This Row],[LotArea]]/43560), 2)</f>
        <v>0.2</v>
      </c>
      <c r="G463" t="s">
        <v>82</v>
      </c>
      <c r="H463" t="s">
        <v>83</v>
      </c>
      <c r="I463" t="s">
        <v>84</v>
      </c>
      <c r="J463" t="s">
        <v>85</v>
      </c>
      <c r="K463" t="s">
        <v>86</v>
      </c>
      <c r="L463" t="s">
        <v>87</v>
      </c>
      <c r="M463" t="s">
        <v>88</v>
      </c>
      <c r="N463" t="s">
        <v>89</v>
      </c>
      <c r="O463" t="s">
        <v>90</v>
      </c>
      <c r="P463" t="s">
        <v>90</v>
      </c>
      <c r="Q463" t="s">
        <v>91</v>
      </c>
      <c r="R463" t="s">
        <v>115</v>
      </c>
      <c r="S463">
        <v>7</v>
      </c>
      <c r="T463">
        <v>5</v>
      </c>
      <c r="U463">
        <v>2006</v>
      </c>
      <c r="V46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63">
        <v>2006</v>
      </c>
      <c r="X463" t="s">
        <v>93</v>
      </c>
      <c r="Y463" t="s">
        <v>94</v>
      </c>
      <c r="Z463" t="s">
        <v>95</v>
      </c>
      <c r="AA463" t="s">
        <v>95</v>
      </c>
      <c r="AB463" t="s">
        <v>117</v>
      </c>
      <c r="AC463">
        <v>0</v>
      </c>
      <c r="AD463" t="s">
        <v>97</v>
      </c>
      <c r="AE463" t="s">
        <v>98</v>
      </c>
      <c r="AF463" t="s">
        <v>99</v>
      </c>
      <c r="AG463" t="s">
        <v>97</v>
      </c>
      <c r="AH463" t="s">
        <v>98</v>
      </c>
      <c r="AI463" t="s">
        <v>130</v>
      </c>
      <c r="AJ463" t="s">
        <v>102</v>
      </c>
      <c r="AK463">
        <v>0</v>
      </c>
      <c r="AL463" t="s">
        <v>102</v>
      </c>
      <c r="AM463">
        <v>0</v>
      </c>
      <c r="AN463">
        <v>1240</v>
      </c>
      <c r="AO463">
        <v>1240</v>
      </c>
      <c r="AP463" t="s">
        <v>103</v>
      </c>
      <c r="AQ463" t="s">
        <v>104</v>
      </c>
      <c r="AR463" t="s">
        <v>105</v>
      </c>
      <c r="AS463" t="s">
        <v>106</v>
      </c>
      <c r="AT463">
        <v>1240</v>
      </c>
      <c r="AU463">
        <v>0</v>
      </c>
      <c r="AV463">
        <v>0</v>
      </c>
      <c r="AW463">
        <f>ROUND(SUM(RawData[[#This Row],[TotalBsmtSF]],RawData[[#This Row],[1stFlrSF]],RawData[[#This Row],[2ndFlrSF]]),-2)</f>
        <v>2500</v>
      </c>
      <c r="AX463">
        <v>1240</v>
      </c>
      <c r="AY463">
        <v>0</v>
      </c>
      <c r="AZ463">
        <v>0</v>
      </c>
      <c r="BA463">
        <v>2</v>
      </c>
      <c r="BB463">
        <v>0</v>
      </c>
      <c r="BC463">
        <v>2</v>
      </c>
      <c r="BD463">
        <v>1</v>
      </c>
      <c r="BE463" t="s">
        <v>97</v>
      </c>
      <c r="BF463">
        <v>5</v>
      </c>
      <c r="BG463" t="s">
        <v>107</v>
      </c>
      <c r="BH463">
        <v>0</v>
      </c>
      <c r="BI463" t="s">
        <v>83</v>
      </c>
      <c r="BJ463" t="s">
        <v>108</v>
      </c>
      <c r="BK463">
        <v>2006</v>
      </c>
      <c r="BL463" t="s">
        <v>109</v>
      </c>
      <c r="BM463">
        <v>3</v>
      </c>
      <c r="BN463">
        <v>826</v>
      </c>
      <c r="BO463" t="s">
        <v>98</v>
      </c>
      <c r="BP463" t="s">
        <v>98</v>
      </c>
      <c r="BQ463" t="s">
        <v>105</v>
      </c>
      <c r="BR463">
        <v>140</v>
      </c>
      <c r="BS463">
        <v>93</v>
      </c>
      <c r="BT463">
        <v>0</v>
      </c>
      <c r="BU463">
        <v>0</v>
      </c>
      <c r="BV463">
        <v>0</v>
      </c>
      <c r="BW463">
        <v>0</v>
      </c>
      <c r="BX463" t="s">
        <v>83</v>
      </c>
      <c r="BY463" t="s">
        <v>83</v>
      </c>
      <c r="BZ463" t="s">
        <v>83</v>
      </c>
      <c r="CA463">
        <v>0</v>
      </c>
      <c r="CB463">
        <v>5</v>
      </c>
      <c r="CC463">
        <v>2007</v>
      </c>
      <c r="CD463" t="s">
        <v>110</v>
      </c>
      <c r="CE463" t="s">
        <v>111</v>
      </c>
      <c r="CF463" s="8">
        <v>194000</v>
      </c>
      <c r="CG463" s="8">
        <f>RawData[[#This Row],[SalePrice]]/RawData[[#This Row],[TotalSF Rounded]]</f>
        <v>77.599999999999994</v>
      </c>
      <c r="CH463" s="8">
        <f>ROUND(RawData[[#This Row],[$/sqft]],-1)</f>
        <v>80</v>
      </c>
    </row>
    <row r="464" spans="1:86" x14ac:dyDescent="0.2">
      <c r="A464">
        <v>1403</v>
      </c>
      <c r="B464">
        <v>20</v>
      </c>
      <c r="C464" t="s">
        <v>81</v>
      </c>
      <c r="D464">
        <v>64</v>
      </c>
      <c r="E464">
        <v>6762</v>
      </c>
      <c r="F464" s="19">
        <f>ROUND((RawData[[#This Row],[LotArea]]/43560), 2)</f>
        <v>0.16</v>
      </c>
      <c r="G464" t="s">
        <v>82</v>
      </c>
      <c r="H464" t="s">
        <v>83</v>
      </c>
      <c r="I464" t="s">
        <v>84</v>
      </c>
      <c r="J464" t="s">
        <v>85</v>
      </c>
      <c r="K464" t="s">
        <v>86</v>
      </c>
      <c r="L464" t="s">
        <v>87</v>
      </c>
      <c r="M464" t="s">
        <v>88</v>
      </c>
      <c r="N464" t="s">
        <v>89</v>
      </c>
      <c r="O464" t="s">
        <v>90</v>
      </c>
      <c r="P464" t="s">
        <v>90</v>
      </c>
      <c r="Q464" t="s">
        <v>91</v>
      </c>
      <c r="R464" t="s">
        <v>115</v>
      </c>
      <c r="S464">
        <v>7</v>
      </c>
      <c r="T464">
        <v>5</v>
      </c>
      <c r="U464">
        <v>2006</v>
      </c>
      <c r="V46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64">
        <v>2006</v>
      </c>
      <c r="X464" t="s">
        <v>93</v>
      </c>
      <c r="Y464" t="s">
        <v>94</v>
      </c>
      <c r="Z464" t="s">
        <v>95</v>
      </c>
      <c r="AA464" t="s">
        <v>95</v>
      </c>
      <c r="AB464" t="s">
        <v>117</v>
      </c>
      <c r="AC464">
        <v>0</v>
      </c>
      <c r="AD464" t="s">
        <v>97</v>
      </c>
      <c r="AE464" t="s">
        <v>98</v>
      </c>
      <c r="AF464" t="s">
        <v>99</v>
      </c>
      <c r="AG464" t="s">
        <v>97</v>
      </c>
      <c r="AH464" t="s">
        <v>97</v>
      </c>
      <c r="AI464" t="s">
        <v>130</v>
      </c>
      <c r="AJ464" t="s">
        <v>102</v>
      </c>
      <c r="AK464">
        <v>0</v>
      </c>
      <c r="AL464" t="s">
        <v>102</v>
      </c>
      <c r="AM464">
        <v>0</v>
      </c>
      <c r="AN464">
        <v>1286</v>
      </c>
      <c r="AO464">
        <v>1286</v>
      </c>
      <c r="AP464" t="s">
        <v>103</v>
      </c>
      <c r="AQ464" t="s">
        <v>104</v>
      </c>
      <c r="AR464" t="s">
        <v>105</v>
      </c>
      <c r="AS464" t="s">
        <v>106</v>
      </c>
      <c r="AT464">
        <v>1294</v>
      </c>
      <c r="AU464">
        <v>0</v>
      </c>
      <c r="AV464">
        <v>0</v>
      </c>
      <c r="AW464">
        <f>ROUND(SUM(RawData[[#This Row],[TotalBsmtSF]],RawData[[#This Row],[1stFlrSF]],RawData[[#This Row],[2ndFlrSF]]),-2)</f>
        <v>2600</v>
      </c>
      <c r="AX464">
        <v>1294</v>
      </c>
      <c r="AY464">
        <v>0</v>
      </c>
      <c r="AZ464">
        <v>0</v>
      </c>
      <c r="BA464">
        <v>2</v>
      </c>
      <c r="BB464">
        <v>0</v>
      </c>
      <c r="BC464">
        <v>2</v>
      </c>
      <c r="BD464">
        <v>1</v>
      </c>
      <c r="BE464" t="s">
        <v>97</v>
      </c>
      <c r="BF464">
        <v>6</v>
      </c>
      <c r="BG464" t="s">
        <v>107</v>
      </c>
      <c r="BH464">
        <v>1</v>
      </c>
      <c r="BI464" t="s">
        <v>97</v>
      </c>
      <c r="BJ464" t="s">
        <v>108</v>
      </c>
      <c r="BK464">
        <v>2006</v>
      </c>
      <c r="BL464" t="s">
        <v>109</v>
      </c>
      <c r="BM464">
        <v>2</v>
      </c>
      <c r="BN464">
        <v>662</v>
      </c>
      <c r="BO464" t="s">
        <v>98</v>
      </c>
      <c r="BP464" t="s">
        <v>98</v>
      </c>
      <c r="BQ464" t="s">
        <v>105</v>
      </c>
      <c r="BR464">
        <v>168</v>
      </c>
      <c r="BS464">
        <v>55</v>
      </c>
      <c r="BT464">
        <v>0</v>
      </c>
      <c r="BU464">
        <v>0</v>
      </c>
      <c r="BV464">
        <v>0</v>
      </c>
      <c r="BW464">
        <v>0</v>
      </c>
      <c r="BX464" t="s">
        <v>83</v>
      </c>
      <c r="BY464" t="s">
        <v>83</v>
      </c>
      <c r="BZ464" t="s">
        <v>83</v>
      </c>
      <c r="CA464">
        <v>0</v>
      </c>
      <c r="CB464">
        <v>7</v>
      </c>
      <c r="CC464">
        <v>2006</v>
      </c>
      <c r="CD464" t="s">
        <v>158</v>
      </c>
      <c r="CE464" t="s">
        <v>159</v>
      </c>
      <c r="CF464" s="8">
        <v>193879</v>
      </c>
      <c r="CG464" s="8">
        <f>RawData[[#This Row],[SalePrice]]/RawData[[#This Row],[TotalSF Rounded]]</f>
        <v>74.568846153846152</v>
      </c>
      <c r="CH464" s="8">
        <f>ROUND(RawData[[#This Row],[$/sqft]],-1)</f>
        <v>70</v>
      </c>
    </row>
    <row r="465" spans="1:86" x14ac:dyDescent="0.2">
      <c r="A465">
        <v>81</v>
      </c>
      <c r="B465">
        <v>60</v>
      </c>
      <c r="C465" t="s">
        <v>81</v>
      </c>
      <c r="D465">
        <v>100</v>
      </c>
      <c r="E465">
        <v>13000</v>
      </c>
      <c r="F465" s="19">
        <f>ROUND((RawData[[#This Row],[LotArea]]/43560), 2)</f>
        <v>0.3</v>
      </c>
      <c r="G465" t="s">
        <v>82</v>
      </c>
      <c r="H465" t="s">
        <v>83</v>
      </c>
      <c r="I465" t="s">
        <v>84</v>
      </c>
      <c r="J465" t="s">
        <v>85</v>
      </c>
      <c r="K465" t="s">
        <v>86</v>
      </c>
      <c r="L465" t="s">
        <v>122</v>
      </c>
      <c r="M465" t="s">
        <v>88</v>
      </c>
      <c r="N465" t="s">
        <v>162</v>
      </c>
      <c r="O465" t="s">
        <v>90</v>
      </c>
      <c r="P465" t="s">
        <v>90</v>
      </c>
      <c r="Q465" t="s">
        <v>91</v>
      </c>
      <c r="R465" t="s">
        <v>92</v>
      </c>
      <c r="S465">
        <v>6</v>
      </c>
      <c r="T465">
        <v>6</v>
      </c>
      <c r="U465">
        <v>1968</v>
      </c>
      <c r="V46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465">
        <v>1968</v>
      </c>
      <c r="X465" t="s">
        <v>93</v>
      </c>
      <c r="Y465" t="s">
        <v>94</v>
      </c>
      <c r="Z465" t="s">
        <v>95</v>
      </c>
      <c r="AA465" t="s">
        <v>95</v>
      </c>
      <c r="AB465" t="s">
        <v>96</v>
      </c>
      <c r="AC465">
        <v>576</v>
      </c>
      <c r="AD465" t="s">
        <v>98</v>
      </c>
      <c r="AE465" t="s">
        <v>97</v>
      </c>
      <c r="AF465" t="s">
        <v>118</v>
      </c>
      <c r="AG465" t="s">
        <v>97</v>
      </c>
      <c r="AH465" t="s">
        <v>98</v>
      </c>
      <c r="AI465" t="s">
        <v>100</v>
      </c>
      <c r="AJ465" t="s">
        <v>153</v>
      </c>
      <c r="AK465">
        <v>448</v>
      </c>
      <c r="AL465" t="s">
        <v>102</v>
      </c>
      <c r="AM465">
        <v>0</v>
      </c>
      <c r="AN465">
        <v>448</v>
      </c>
      <c r="AO465">
        <v>896</v>
      </c>
      <c r="AP465" t="s">
        <v>103</v>
      </c>
      <c r="AQ465" t="s">
        <v>98</v>
      </c>
      <c r="AR465" t="s">
        <v>105</v>
      </c>
      <c r="AS465" t="s">
        <v>106</v>
      </c>
      <c r="AT465">
        <v>1182</v>
      </c>
      <c r="AU465">
        <v>960</v>
      </c>
      <c r="AV465">
        <v>0</v>
      </c>
      <c r="AW465">
        <f>ROUND(SUM(RawData[[#This Row],[TotalBsmtSF]],RawData[[#This Row],[1stFlrSF]],RawData[[#This Row],[2ndFlrSF]]),-2)</f>
        <v>3000</v>
      </c>
      <c r="AX465">
        <v>2142</v>
      </c>
      <c r="AY465">
        <v>0</v>
      </c>
      <c r="AZ465">
        <v>0</v>
      </c>
      <c r="BA465">
        <v>2</v>
      </c>
      <c r="BB465">
        <v>1</v>
      </c>
      <c r="BC465">
        <v>4</v>
      </c>
      <c r="BD465">
        <v>1</v>
      </c>
      <c r="BE465" t="s">
        <v>97</v>
      </c>
      <c r="BF465">
        <v>8</v>
      </c>
      <c r="BG465" t="s">
        <v>107</v>
      </c>
      <c r="BH465">
        <v>1</v>
      </c>
      <c r="BI465" t="s">
        <v>97</v>
      </c>
      <c r="BJ465" t="s">
        <v>108</v>
      </c>
      <c r="BK465">
        <v>1968</v>
      </c>
      <c r="BL465" t="s">
        <v>157</v>
      </c>
      <c r="BM465">
        <v>1</v>
      </c>
      <c r="BN465">
        <v>509</v>
      </c>
      <c r="BO465" t="s">
        <v>98</v>
      </c>
      <c r="BP465" t="s">
        <v>98</v>
      </c>
      <c r="BQ465" t="s">
        <v>105</v>
      </c>
      <c r="BR465">
        <v>0</v>
      </c>
      <c r="BS465">
        <v>72</v>
      </c>
      <c r="BT465">
        <v>0</v>
      </c>
      <c r="BU465">
        <v>0</v>
      </c>
      <c r="BV465">
        <v>252</v>
      </c>
      <c r="BW465">
        <v>0</v>
      </c>
      <c r="BX465" t="s">
        <v>83</v>
      </c>
      <c r="BY465" t="s">
        <v>83</v>
      </c>
      <c r="BZ465" t="s">
        <v>83</v>
      </c>
      <c r="CA465">
        <v>0</v>
      </c>
      <c r="CB465">
        <v>6</v>
      </c>
      <c r="CC465">
        <v>2009</v>
      </c>
      <c r="CD465" t="s">
        <v>110</v>
      </c>
      <c r="CE465" t="s">
        <v>111</v>
      </c>
      <c r="CF465" s="8">
        <v>193500</v>
      </c>
      <c r="CG465" s="8">
        <f>RawData[[#This Row],[SalePrice]]/RawData[[#This Row],[TotalSF Rounded]]</f>
        <v>64.5</v>
      </c>
      <c r="CH465" s="8">
        <f>ROUND(RawData[[#This Row],[$/sqft]],-1)</f>
        <v>60</v>
      </c>
    </row>
    <row r="466" spans="1:86" x14ac:dyDescent="0.2">
      <c r="A466">
        <v>668</v>
      </c>
      <c r="B466">
        <v>20</v>
      </c>
      <c r="C466" t="s">
        <v>81</v>
      </c>
      <c r="D466">
        <v>65</v>
      </c>
      <c r="E466">
        <v>8125</v>
      </c>
      <c r="F466" s="19">
        <f>ROUND((RawData[[#This Row],[LotArea]]/43560), 2)</f>
        <v>0.19</v>
      </c>
      <c r="G466" t="s">
        <v>82</v>
      </c>
      <c r="H466" t="s">
        <v>83</v>
      </c>
      <c r="I466" t="s">
        <v>84</v>
      </c>
      <c r="J466" t="s">
        <v>85</v>
      </c>
      <c r="K466" t="s">
        <v>86</v>
      </c>
      <c r="L466" t="s">
        <v>87</v>
      </c>
      <c r="M466" t="s">
        <v>88</v>
      </c>
      <c r="N466" t="s">
        <v>170</v>
      </c>
      <c r="O466" t="s">
        <v>90</v>
      </c>
      <c r="P466" t="s">
        <v>90</v>
      </c>
      <c r="Q466" t="s">
        <v>91</v>
      </c>
      <c r="R466" t="s">
        <v>115</v>
      </c>
      <c r="S466">
        <v>6</v>
      </c>
      <c r="T466">
        <v>5</v>
      </c>
      <c r="U466">
        <v>1994</v>
      </c>
      <c r="V46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66">
        <v>1998</v>
      </c>
      <c r="X466" t="s">
        <v>93</v>
      </c>
      <c r="Y466" t="s">
        <v>94</v>
      </c>
      <c r="Z466" t="s">
        <v>140</v>
      </c>
      <c r="AA466" t="s">
        <v>140</v>
      </c>
      <c r="AB466" t="s">
        <v>96</v>
      </c>
      <c r="AC466">
        <v>258</v>
      </c>
      <c r="AD466" t="s">
        <v>98</v>
      </c>
      <c r="AE466" t="s">
        <v>98</v>
      </c>
      <c r="AF466" t="s">
        <v>99</v>
      </c>
      <c r="AG466" t="s">
        <v>97</v>
      </c>
      <c r="AH466" t="s">
        <v>98</v>
      </c>
      <c r="AI466" t="s">
        <v>100</v>
      </c>
      <c r="AJ466" t="s">
        <v>101</v>
      </c>
      <c r="AK466">
        <v>1138</v>
      </c>
      <c r="AL466" t="s">
        <v>102</v>
      </c>
      <c r="AM466">
        <v>0</v>
      </c>
      <c r="AN466">
        <v>270</v>
      </c>
      <c r="AO466">
        <v>1408</v>
      </c>
      <c r="AP466" t="s">
        <v>103</v>
      </c>
      <c r="AQ466" t="s">
        <v>104</v>
      </c>
      <c r="AR466" t="s">
        <v>105</v>
      </c>
      <c r="AS466" t="s">
        <v>106</v>
      </c>
      <c r="AT466">
        <v>1679</v>
      </c>
      <c r="AU466">
        <v>0</v>
      </c>
      <c r="AV466">
        <v>0</v>
      </c>
      <c r="AW466">
        <f>ROUND(SUM(RawData[[#This Row],[TotalBsmtSF]],RawData[[#This Row],[1stFlrSF]],RawData[[#This Row],[2ndFlrSF]]),-2)</f>
        <v>3100</v>
      </c>
      <c r="AX466">
        <v>1679</v>
      </c>
      <c r="AY466">
        <v>1</v>
      </c>
      <c r="AZ466">
        <v>0</v>
      </c>
      <c r="BA466">
        <v>2</v>
      </c>
      <c r="BB466">
        <v>0</v>
      </c>
      <c r="BC466">
        <v>3</v>
      </c>
      <c r="BD466">
        <v>1</v>
      </c>
      <c r="BE466" t="s">
        <v>97</v>
      </c>
      <c r="BF466">
        <v>7</v>
      </c>
      <c r="BG466" t="s">
        <v>107</v>
      </c>
      <c r="BH466">
        <v>1</v>
      </c>
      <c r="BI466" t="s">
        <v>147</v>
      </c>
      <c r="BJ466" t="s">
        <v>108</v>
      </c>
      <c r="BK466">
        <v>1994</v>
      </c>
      <c r="BL466" t="s">
        <v>109</v>
      </c>
      <c r="BM466">
        <v>2</v>
      </c>
      <c r="BN466">
        <v>575</v>
      </c>
      <c r="BO466" t="s">
        <v>98</v>
      </c>
      <c r="BP466" t="s">
        <v>98</v>
      </c>
      <c r="BQ466" t="s">
        <v>105</v>
      </c>
      <c r="BR466">
        <v>224</v>
      </c>
      <c r="BS466">
        <v>42</v>
      </c>
      <c r="BT466">
        <v>0</v>
      </c>
      <c r="BU466">
        <v>0</v>
      </c>
      <c r="BV466">
        <v>0</v>
      </c>
      <c r="BW466">
        <v>0</v>
      </c>
      <c r="BX466" t="s">
        <v>83</v>
      </c>
      <c r="BY466" t="s">
        <v>83</v>
      </c>
      <c r="BZ466" t="s">
        <v>83</v>
      </c>
      <c r="CA466">
        <v>0</v>
      </c>
      <c r="CB466">
        <v>10</v>
      </c>
      <c r="CC466">
        <v>2008</v>
      </c>
      <c r="CD466" t="s">
        <v>110</v>
      </c>
      <c r="CE466" t="s">
        <v>111</v>
      </c>
      <c r="CF466" s="8">
        <v>193500</v>
      </c>
      <c r="CG466" s="8">
        <f>RawData[[#This Row],[SalePrice]]/RawData[[#This Row],[TotalSF Rounded]]</f>
        <v>62.41935483870968</v>
      </c>
      <c r="CH466" s="8">
        <f>ROUND(RawData[[#This Row],[$/sqft]],-1)</f>
        <v>60</v>
      </c>
    </row>
    <row r="467" spans="1:86" x14ac:dyDescent="0.2">
      <c r="A467">
        <v>924</v>
      </c>
      <c r="B467">
        <v>120</v>
      </c>
      <c r="C467" t="s">
        <v>81</v>
      </c>
      <c r="D467">
        <v>50</v>
      </c>
      <c r="E467">
        <v>8012</v>
      </c>
      <c r="F467" s="19">
        <f>ROUND((RawData[[#This Row],[LotArea]]/43560), 2)</f>
        <v>0.18</v>
      </c>
      <c r="G467" t="s">
        <v>82</v>
      </c>
      <c r="H467" t="s">
        <v>83</v>
      </c>
      <c r="I467" t="s">
        <v>84</v>
      </c>
      <c r="J467" t="s">
        <v>85</v>
      </c>
      <c r="K467" t="s">
        <v>86</v>
      </c>
      <c r="L467" t="s">
        <v>87</v>
      </c>
      <c r="M467" t="s">
        <v>88</v>
      </c>
      <c r="N467" t="s">
        <v>170</v>
      </c>
      <c r="O467" t="s">
        <v>90</v>
      </c>
      <c r="P467" t="s">
        <v>90</v>
      </c>
      <c r="Q467" t="s">
        <v>179</v>
      </c>
      <c r="R467" t="s">
        <v>115</v>
      </c>
      <c r="S467">
        <v>6</v>
      </c>
      <c r="T467">
        <v>5</v>
      </c>
      <c r="U467">
        <v>1993</v>
      </c>
      <c r="V46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67">
        <v>1994</v>
      </c>
      <c r="X467" t="s">
        <v>93</v>
      </c>
      <c r="Y467" t="s">
        <v>94</v>
      </c>
      <c r="Z467" t="s">
        <v>161</v>
      </c>
      <c r="AA467" t="s">
        <v>161</v>
      </c>
      <c r="AB467" t="s">
        <v>117</v>
      </c>
      <c r="AC467">
        <v>0</v>
      </c>
      <c r="AD467" t="s">
        <v>97</v>
      </c>
      <c r="AE467" t="s">
        <v>98</v>
      </c>
      <c r="AF467" t="s">
        <v>99</v>
      </c>
      <c r="AG467" t="s">
        <v>97</v>
      </c>
      <c r="AH467" t="s">
        <v>98</v>
      </c>
      <c r="AI467" t="s">
        <v>100</v>
      </c>
      <c r="AJ467" t="s">
        <v>172</v>
      </c>
      <c r="AK467">
        <v>165</v>
      </c>
      <c r="AL467" t="s">
        <v>101</v>
      </c>
      <c r="AM467">
        <v>841</v>
      </c>
      <c r="AN467">
        <v>598</v>
      </c>
      <c r="AO467">
        <v>1604</v>
      </c>
      <c r="AP467" t="s">
        <v>103</v>
      </c>
      <c r="AQ467" t="s">
        <v>104</v>
      </c>
      <c r="AR467" t="s">
        <v>105</v>
      </c>
      <c r="AS467" t="s">
        <v>106</v>
      </c>
      <c r="AT467">
        <v>1617</v>
      </c>
      <c r="AU467">
        <v>0</v>
      </c>
      <c r="AV467">
        <v>0</v>
      </c>
      <c r="AW467">
        <f>ROUND(SUM(RawData[[#This Row],[TotalBsmtSF]],RawData[[#This Row],[1stFlrSF]],RawData[[#This Row],[2ndFlrSF]]),-2)</f>
        <v>3200</v>
      </c>
      <c r="AX467">
        <v>1617</v>
      </c>
      <c r="AY467">
        <v>1</v>
      </c>
      <c r="AZ467">
        <v>0</v>
      </c>
      <c r="BA467">
        <v>2</v>
      </c>
      <c r="BB467">
        <v>0</v>
      </c>
      <c r="BC467">
        <v>2</v>
      </c>
      <c r="BD467">
        <v>1</v>
      </c>
      <c r="BE467" t="s">
        <v>97</v>
      </c>
      <c r="BF467">
        <v>5</v>
      </c>
      <c r="BG467" t="s">
        <v>107</v>
      </c>
      <c r="BH467">
        <v>1</v>
      </c>
      <c r="BI467" t="s">
        <v>147</v>
      </c>
      <c r="BJ467" t="s">
        <v>108</v>
      </c>
      <c r="BK467">
        <v>1993</v>
      </c>
      <c r="BL467" t="s">
        <v>109</v>
      </c>
      <c r="BM467">
        <v>2</v>
      </c>
      <c r="BN467">
        <v>533</v>
      </c>
      <c r="BO467" t="s">
        <v>98</v>
      </c>
      <c r="BP467" t="s">
        <v>98</v>
      </c>
      <c r="BQ467" t="s">
        <v>105</v>
      </c>
      <c r="BR467">
        <v>0</v>
      </c>
      <c r="BS467">
        <v>69</v>
      </c>
      <c r="BT467">
        <v>0</v>
      </c>
      <c r="BU467">
        <v>0</v>
      </c>
      <c r="BV467">
        <v>0</v>
      </c>
      <c r="BW467">
        <v>0</v>
      </c>
      <c r="BX467" t="s">
        <v>83</v>
      </c>
      <c r="BY467" t="s">
        <v>83</v>
      </c>
      <c r="BZ467" t="s">
        <v>83</v>
      </c>
      <c r="CA467">
        <v>0</v>
      </c>
      <c r="CB467">
        <v>7</v>
      </c>
      <c r="CC467">
        <v>2008</v>
      </c>
      <c r="CD467" t="s">
        <v>110</v>
      </c>
      <c r="CE467" t="s">
        <v>111</v>
      </c>
      <c r="CF467" s="8">
        <v>193000</v>
      </c>
      <c r="CG467" s="8">
        <f>RawData[[#This Row],[SalePrice]]/RawData[[#This Row],[TotalSF Rounded]]</f>
        <v>60.3125</v>
      </c>
      <c r="CH467" s="8">
        <f>ROUND(RawData[[#This Row],[$/sqft]],-1)</f>
        <v>60</v>
      </c>
    </row>
    <row r="468" spans="1:86" x14ac:dyDescent="0.2">
      <c r="A468">
        <v>1367</v>
      </c>
      <c r="B468">
        <v>60</v>
      </c>
      <c r="C468" t="s">
        <v>81</v>
      </c>
      <c r="D468">
        <v>68</v>
      </c>
      <c r="E468">
        <v>9179</v>
      </c>
      <c r="F468" s="19">
        <f>ROUND((RawData[[#This Row],[LotArea]]/43560), 2)</f>
        <v>0.21</v>
      </c>
      <c r="G468" t="s">
        <v>82</v>
      </c>
      <c r="H468" t="s">
        <v>83</v>
      </c>
      <c r="I468" t="s">
        <v>120</v>
      </c>
      <c r="J468" t="s">
        <v>85</v>
      </c>
      <c r="K468" t="s">
        <v>86</v>
      </c>
      <c r="L468" t="s">
        <v>87</v>
      </c>
      <c r="M468" t="s">
        <v>88</v>
      </c>
      <c r="N468" t="s">
        <v>89</v>
      </c>
      <c r="O468" t="s">
        <v>90</v>
      </c>
      <c r="P468" t="s">
        <v>90</v>
      </c>
      <c r="Q468" t="s">
        <v>91</v>
      </c>
      <c r="R468" t="s">
        <v>92</v>
      </c>
      <c r="S468">
        <v>7</v>
      </c>
      <c r="T468">
        <v>5</v>
      </c>
      <c r="U468">
        <v>1999</v>
      </c>
      <c r="V46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68">
        <v>1999</v>
      </c>
      <c r="X468" t="s">
        <v>93</v>
      </c>
      <c r="Y468" t="s">
        <v>94</v>
      </c>
      <c r="Z468" t="s">
        <v>95</v>
      </c>
      <c r="AA468" t="s">
        <v>95</v>
      </c>
      <c r="AB468" t="s">
        <v>96</v>
      </c>
      <c r="AC468">
        <v>158</v>
      </c>
      <c r="AD468" t="s">
        <v>97</v>
      </c>
      <c r="AE468" t="s">
        <v>98</v>
      </c>
      <c r="AF468" t="s">
        <v>99</v>
      </c>
      <c r="AG468" t="s">
        <v>97</v>
      </c>
      <c r="AH468" t="s">
        <v>98</v>
      </c>
      <c r="AI468" t="s">
        <v>100</v>
      </c>
      <c r="AJ468" t="s">
        <v>101</v>
      </c>
      <c r="AK468">
        <v>633</v>
      </c>
      <c r="AL468" t="s">
        <v>102</v>
      </c>
      <c r="AM468">
        <v>0</v>
      </c>
      <c r="AN468">
        <v>240</v>
      </c>
      <c r="AO468">
        <v>873</v>
      </c>
      <c r="AP468" t="s">
        <v>103</v>
      </c>
      <c r="AQ468" t="s">
        <v>104</v>
      </c>
      <c r="AR468" t="s">
        <v>105</v>
      </c>
      <c r="AS468" t="s">
        <v>106</v>
      </c>
      <c r="AT468">
        <v>882</v>
      </c>
      <c r="AU468">
        <v>908</v>
      </c>
      <c r="AV468">
        <v>0</v>
      </c>
      <c r="AW468">
        <f>ROUND(SUM(RawData[[#This Row],[TotalBsmtSF]],RawData[[#This Row],[1stFlrSF]],RawData[[#This Row],[2ndFlrSF]]),-2)</f>
        <v>2700</v>
      </c>
      <c r="AX468">
        <v>1790</v>
      </c>
      <c r="AY468">
        <v>1</v>
      </c>
      <c r="AZ468">
        <v>0</v>
      </c>
      <c r="BA468">
        <v>2</v>
      </c>
      <c r="BB468">
        <v>1</v>
      </c>
      <c r="BC468">
        <v>3</v>
      </c>
      <c r="BD468">
        <v>1</v>
      </c>
      <c r="BE468" t="s">
        <v>97</v>
      </c>
      <c r="BF468">
        <v>7</v>
      </c>
      <c r="BG468" t="s">
        <v>107</v>
      </c>
      <c r="BH468">
        <v>0</v>
      </c>
      <c r="BI468" t="s">
        <v>83</v>
      </c>
      <c r="BJ468" t="s">
        <v>108</v>
      </c>
      <c r="BK468">
        <v>1999</v>
      </c>
      <c r="BL468" t="s">
        <v>109</v>
      </c>
      <c r="BM468">
        <v>2</v>
      </c>
      <c r="BN468">
        <v>588</v>
      </c>
      <c r="BO468" t="s">
        <v>98</v>
      </c>
      <c r="BP468" t="s">
        <v>98</v>
      </c>
      <c r="BQ468" t="s">
        <v>105</v>
      </c>
      <c r="BR468">
        <v>0</v>
      </c>
      <c r="BS468">
        <v>88</v>
      </c>
      <c r="BT468">
        <v>0</v>
      </c>
      <c r="BU468">
        <v>0</v>
      </c>
      <c r="BV468">
        <v>0</v>
      </c>
      <c r="BW468">
        <v>0</v>
      </c>
      <c r="BX468" t="s">
        <v>83</v>
      </c>
      <c r="BY468" t="s">
        <v>83</v>
      </c>
      <c r="BZ468" t="s">
        <v>83</v>
      </c>
      <c r="CA468">
        <v>0</v>
      </c>
      <c r="CB468">
        <v>6</v>
      </c>
      <c r="CC468">
        <v>2008</v>
      </c>
      <c r="CD468" t="s">
        <v>110</v>
      </c>
      <c r="CE468" t="s">
        <v>128</v>
      </c>
      <c r="CF468" s="8">
        <v>193000</v>
      </c>
      <c r="CG468" s="8">
        <f>RawData[[#This Row],[SalePrice]]/RawData[[#This Row],[TotalSF Rounded]]</f>
        <v>71.481481481481481</v>
      </c>
      <c r="CH468" s="8">
        <f>ROUND(RawData[[#This Row],[$/sqft]],-1)</f>
        <v>70</v>
      </c>
    </row>
    <row r="469" spans="1:86" x14ac:dyDescent="0.2">
      <c r="A469">
        <v>1402</v>
      </c>
      <c r="B469">
        <v>60</v>
      </c>
      <c r="C469" t="s">
        <v>81</v>
      </c>
      <c r="D469">
        <v>62</v>
      </c>
      <c r="E469">
        <v>7415</v>
      </c>
      <c r="F469" s="19">
        <f>ROUND((RawData[[#This Row],[LotArea]]/43560), 2)</f>
        <v>0.17</v>
      </c>
      <c r="G469" t="s">
        <v>82</v>
      </c>
      <c r="H469" t="s">
        <v>83</v>
      </c>
      <c r="I469" t="s">
        <v>120</v>
      </c>
      <c r="J469" t="s">
        <v>85</v>
      </c>
      <c r="K469" t="s">
        <v>86</v>
      </c>
      <c r="L469" t="s">
        <v>87</v>
      </c>
      <c r="M469" t="s">
        <v>88</v>
      </c>
      <c r="N469" t="s">
        <v>193</v>
      </c>
      <c r="O469" t="s">
        <v>90</v>
      </c>
      <c r="P469" t="s">
        <v>90</v>
      </c>
      <c r="Q469" t="s">
        <v>91</v>
      </c>
      <c r="R469" t="s">
        <v>92</v>
      </c>
      <c r="S469">
        <v>6</v>
      </c>
      <c r="T469">
        <v>5</v>
      </c>
      <c r="U469">
        <v>2004</v>
      </c>
      <c r="V46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69">
        <v>2004</v>
      </c>
      <c r="X469" t="s">
        <v>93</v>
      </c>
      <c r="Y469" t="s">
        <v>94</v>
      </c>
      <c r="Z469" t="s">
        <v>95</v>
      </c>
      <c r="AA469" t="s">
        <v>95</v>
      </c>
      <c r="AB469" t="s">
        <v>117</v>
      </c>
      <c r="AC469">
        <v>0</v>
      </c>
      <c r="AD469" t="s">
        <v>98</v>
      </c>
      <c r="AE469" t="s">
        <v>98</v>
      </c>
      <c r="AF469" t="s">
        <v>99</v>
      </c>
      <c r="AG469" t="s">
        <v>98</v>
      </c>
      <c r="AH469" t="s">
        <v>98</v>
      </c>
      <c r="AI469" t="s">
        <v>100</v>
      </c>
      <c r="AJ469" t="s">
        <v>101</v>
      </c>
      <c r="AK469">
        <v>759</v>
      </c>
      <c r="AL469" t="s">
        <v>102</v>
      </c>
      <c r="AM469">
        <v>0</v>
      </c>
      <c r="AN469">
        <v>80</v>
      </c>
      <c r="AO469">
        <v>839</v>
      </c>
      <c r="AP469" t="s">
        <v>103</v>
      </c>
      <c r="AQ469" t="s">
        <v>104</v>
      </c>
      <c r="AR469" t="s">
        <v>105</v>
      </c>
      <c r="AS469" t="s">
        <v>106</v>
      </c>
      <c r="AT469">
        <v>864</v>
      </c>
      <c r="AU469">
        <v>729</v>
      </c>
      <c r="AV469">
        <v>0</v>
      </c>
      <c r="AW469">
        <f>ROUND(SUM(RawData[[#This Row],[TotalBsmtSF]],RawData[[#This Row],[1stFlrSF]],RawData[[#This Row],[2ndFlrSF]]),-2)</f>
        <v>2400</v>
      </c>
      <c r="AX469">
        <v>1593</v>
      </c>
      <c r="AY469">
        <v>1</v>
      </c>
      <c r="AZ469">
        <v>0</v>
      </c>
      <c r="BA469">
        <v>2</v>
      </c>
      <c r="BB469">
        <v>1</v>
      </c>
      <c r="BC469">
        <v>3</v>
      </c>
      <c r="BD469">
        <v>1</v>
      </c>
      <c r="BE469" t="s">
        <v>98</v>
      </c>
      <c r="BF469">
        <v>8</v>
      </c>
      <c r="BG469" t="s">
        <v>107</v>
      </c>
      <c r="BH469">
        <v>1</v>
      </c>
      <c r="BI469" t="s">
        <v>98</v>
      </c>
      <c r="BJ469" t="s">
        <v>108</v>
      </c>
      <c r="BK469">
        <v>2004</v>
      </c>
      <c r="BL469" t="s">
        <v>157</v>
      </c>
      <c r="BM469">
        <v>2</v>
      </c>
      <c r="BN469">
        <v>398</v>
      </c>
      <c r="BO469" t="s">
        <v>98</v>
      </c>
      <c r="BP469" t="s">
        <v>98</v>
      </c>
      <c r="BQ469" t="s">
        <v>105</v>
      </c>
      <c r="BR469">
        <v>100</v>
      </c>
      <c r="BS469">
        <v>75</v>
      </c>
      <c r="BT469">
        <v>0</v>
      </c>
      <c r="BU469">
        <v>0</v>
      </c>
      <c r="BV469">
        <v>0</v>
      </c>
      <c r="BW469">
        <v>0</v>
      </c>
      <c r="BX469" t="s">
        <v>83</v>
      </c>
      <c r="BY469" t="s">
        <v>83</v>
      </c>
      <c r="BZ469" t="s">
        <v>83</v>
      </c>
      <c r="CA469">
        <v>0</v>
      </c>
      <c r="CB469">
        <v>4</v>
      </c>
      <c r="CC469">
        <v>2008</v>
      </c>
      <c r="CD469" t="s">
        <v>110</v>
      </c>
      <c r="CE469" t="s">
        <v>111</v>
      </c>
      <c r="CF469" s="8">
        <v>193000</v>
      </c>
      <c r="CG469" s="8">
        <f>RawData[[#This Row],[SalePrice]]/RawData[[#This Row],[TotalSF Rounded]]</f>
        <v>80.416666666666671</v>
      </c>
      <c r="CH469" s="8">
        <f>ROUND(RawData[[#This Row],[$/sqft]],-1)</f>
        <v>80</v>
      </c>
    </row>
    <row r="470" spans="1:86" x14ac:dyDescent="0.2">
      <c r="A470">
        <v>949</v>
      </c>
      <c r="B470">
        <v>60</v>
      </c>
      <c r="C470" t="s">
        <v>81</v>
      </c>
      <c r="D470">
        <v>65</v>
      </c>
      <c r="E470">
        <v>14006</v>
      </c>
      <c r="F470" s="19">
        <f>ROUND((RawData[[#This Row],[LotArea]]/43560), 2)</f>
        <v>0.32</v>
      </c>
      <c r="G470" t="s">
        <v>82</v>
      </c>
      <c r="H470" t="s">
        <v>83</v>
      </c>
      <c r="I470" t="s">
        <v>120</v>
      </c>
      <c r="J470" t="s">
        <v>85</v>
      </c>
      <c r="K470" t="s">
        <v>86</v>
      </c>
      <c r="L470" t="s">
        <v>87</v>
      </c>
      <c r="M470" t="s">
        <v>88</v>
      </c>
      <c r="N470" t="s">
        <v>89</v>
      </c>
      <c r="O470" t="s">
        <v>90</v>
      </c>
      <c r="P470" t="s">
        <v>90</v>
      </c>
      <c r="Q470" t="s">
        <v>91</v>
      </c>
      <c r="R470" t="s">
        <v>92</v>
      </c>
      <c r="S470">
        <v>7</v>
      </c>
      <c r="T470">
        <v>5</v>
      </c>
      <c r="U470">
        <v>2002</v>
      </c>
      <c r="V47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70">
        <v>2002</v>
      </c>
      <c r="X470" t="s">
        <v>93</v>
      </c>
      <c r="Y470" t="s">
        <v>94</v>
      </c>
      <c r="Z470" t="s">
        <v>95</v>
      </c>
      <c r="AA470" t="s">
        <v>95</v>
      </c>
      <c r="AB470" t="s">
        <v>96</v>
      </c>
      <c r="AC470">
        <v>144</v>
      </c>
      <c r="AD470" t="s">
        <v>97</v>
      </c>
      <c r="AE470" t="s">
        <v>98</v>
      </c>
      <c r="AF470" t="s">
        <v>99</v>
      </c>
      <c r="AG470" t="s">
        <v>97</v>
      </c>
      <c r="AH470" t="s">
        <v>98</v>
      </c>
      <c r="AI470" t="s">
        <v>83</v>
      </c>
      <c r="AJ470" t="s">
        <v>102</v>
      </c>
      <c r="AK470">
        <v>0</v>
      </c>
      <c r="AL470" t="s">
        <v>102</v>
      </c>
      <c r="AM470">
        <v>0</v>
      </c>
      <c r="AN470">
        <v>936</v>
      </c>
      <c r="AO470">
        <v>936</v>
      </c>
      <c r="AP470" t="s">
        <v>103</v>
      </c>
      <c r="AQ470" t="s">
        <v>104</v>
      </c>
      <c r="AR470" t="s">
        <v>105</v>
      </c>
      <c r="AS470" t="s">
        <v>106</v>
      </c>
      <c r="AT470">
        <v>936</v>
      </c>
      <c r="AU470">
        <v>840</v>
      </c>
      <c r="AV470">
        <v>0</v>
      </c>
      <c r="AW470">
        <f>ROUND(SUM(RawData[[#This Row],[TotalBsmtSF]],RawData[[#This Row],[1stFlrSF]],RawData[[#This Row],[2ndFlrSF]]),-2)</f>
        <v>2700</v>
      </c>
      <c r="AX470">
        <v>1776</v>
      </c>
      <c r="AY470">
        <v>0</v>
      </c>
      <c r="AZ470">
        <v>0</v>
      </c>
      <c r="BA470">
        <v>2</v>
      </c>
      <c r="BB470">
        <v>1</v>
      </c>
      <c r="BC470">
        <v>3</v>
      </c>
      <c r="BD470">
        <v>1</v>
      </c>
      <c r="BE470" t="s">
        <v>97</v>
      </c>
      <c r="BF470">
        <v>7</v>
      </c>
      <c r="BG470" t="s">
        <v>107</v>
      </c>
      <c r="BH470">
        <v>1</v>
      </c>
      <c r="BI470" t="s">
        <v>98</v>
      </c>
      <c r="BJ470" t="s">
        <v>108</v>
      </c>
      <c r="BK470">
        <v>2002</v>
      </c>
      <c r="BL470" t="s">
        <v>109</v>
      </c>
      <c r="BM470">
        <v>2</v>
      </c>
      <c r="BN470">
        <v>474</v>
      </c>
      <c r="BO470" t="s">
        <v>98</v>
      </c>
      <c r="BP470" t="s">
        <v>98</v>
      </c>
      <c r="BQ470" t="s">
        <v>105</v>
      </c>
      <c r="BR470">
        <v>144</v>
      </c>
      <c r="BS470">
        <v>96</v>
      </c>
      <c r="BT470">
        <v>0</v>
      </c>
      <c r="BU470">
        <v>0</v>
      </c>
      <c r="BV470">
        <v>0</v>
      </c>
      <c r="BW470">
        <v>0</v>
      </c>
      <c r="BX470" t="s">
        <v>83</v>
      </c>
      <c r="BY470" t="s">
        <v>83</v>
      </c>
      <c r="BZ470" t="s">
        <v>83</v>
      </c>
      <c r="CA470">
        <v>0</v>
      </c>
      <c r="CB470">
        <v>2</v>
      </c>
      <c r="CC470">
        <v>2006</v>
      </c>
      <c r="CD470" t="s">
        <v>110</v>
      </c>
      <c r="CE470" t="s">
        <v>111</v>
      </c>
      <c r="CF470" s="8">
        <v>192500</v>
      </c>
      <c r="CG470" s="8">
        <f>RawData[[#This Row],[SalePrice]]/RawData[[#This Row],[TotalSF Rounded]]</f>
        <v>71.296296296296291</v>
      </c>
      <c r="CH470" s="8">
        <f>ROUND(RawData[[#This Row],[$/sqft]],-1)</f>
        <v>70</v>
      </c>
    </row>
    <row r="471" spans="1:86" x14ac:dyDescent="0.2">
      <c r="A471">
        <v>230</v>
      </c>
      <c r="B471">
        <v>120</v>
      </c>
      <c r="C471" t="s">
        <v>81</v>
      </c>
      <c r="D471">
        <v>43</v>
      </c>
      <c r="E471">
        <v>3182</v>
      </c>
      <c r="F471" s="19">
        <f>ROUND((RawData[[#This Row],[LotArea]]/43560), 2)</f>
        <v>7.0000000000000007E-2</v>
      </c>
      <c r="G471" t="s">
        <v>82</v>
      </c>
      <c r="H471" t="s">
        <v>83</v>
      </c>
      <c r="I471" t="s">
        <v>84</v>
      </c>
      <c r="J471" t="s">
        <v>85</v>
      </c>
      <c r="K471" t="s">
        <v>86</v>
      </c>
      <c r="L471" t="s">
        <v>87</v>
      </c>
      <c r="M471" t="s">
        <v>88</v>
      </c>
      <c r="N471" t="s">
        <v>227</v>
      </c>
      <c r="O471" t="s">
        <v>90</v>
      </c>
      <c r="P471" t="s">
        <v>90</v>
      </c>
      <c r="Q471" t="s">
        <v>179</v>
      </c>
      <c r="R471" t="s">
        <v>115</v>
      </c>
      <c r="S471">
        <v>7</v>
      </c>
      <c r="T471">
        <v>5</v>
      </c>
      <c r="U471">
        <v>2005</v>
      </c>
      <c r="V47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71">
        <v>2006</v>
      </c>
      <c r="X471" t="s">
        <v>93</v>
      </c>
      <c r="Y471" t="s">
        <v>94</v>
      </c>
      <c r="Z471" t="s">
        <v>95</v>
      </c>
      <c r="AA471" t="s">
        <v>95</v>
      </c>
      <c r="AB471" t="s">
        <v>96</v>
      </c>
      <c r="AC471">
        <v>16</v>
      </c>
      <c r="AD471" t="s">
        <v>97</v>
      </c>
      <c r="AE471" t="s">
        <v>98</v>
      </c>
      <c r="AF471" t="s">
        <v>99</v>
      </c>
      <c r="AG471" t="s">
        <v>97</v>
      </c>
      <c r="AH471" t="s">
        <v>98</v>
      </c>
      <c r="AI471" t="s">
        <v>130</v>
      </c>
      <c r="AJ471" t="s">
        <v>101</v>
      </c>
      <c r="AK471">
        <v>16</v>
      </c>
      <c r="AL471" t="s">
        <v>102</v>
      </c>
      <c r="AM471">
        <v>0</v>
      </c>
      <c r="AN471">
        <v>1357</v>
      </c>
      <c r="AO471">
        <v>1373</v>
      </c>
      <c r="AP471" t="s">
        <v>103</v>
      </c>
      <c r="AQ471" t="s">
        <v>104</v>
      </c>
      <c r="AR471" t="s">
        <v>105</v>
      </c>
      <c r="AS471" t="s">
        <v>106</v>
      </c>
      <c r="AT471">
        <v>1555</v>
      </c>
      <c r="AU471">
        <v>0</v>
      </c>
      <c r="AV471">
        <v>0</v>
      </c>
      <c r="AW471">
        <f>ROUND(SUM(RawData[[#This Row],[TotalBsmtSF]],RawData[[#This Row],[1stFlrSF]],RawData[[#This Row],[2ndFlrSF]]),-2)</f>
        <v>2900</v>
      </c>
      <c r="AX471">
        <v>1555</v>
      </c>
      <c r="AY471">
        <v>0</v>
      </c>
      <c r="AZ471">
        <v>0</v>
      </c>
      <c r="BA471">
        <v>2</v>
      </c>
      <c r="BB471">
        <v>0</v>
      </c>
      <c r="BC471">
        <v>2</v>
      </c>
      <c r="BD471">
        <v>1</v>
      </c>
      <c r="BE471" t="s">
        <v>97</v>
      </c>
      <c r="BF471">
        <v>7</v>
      </c>
      <c r="BG471" t="s">
        <v>107</v>
      </c>
      <c r="BH471">
        <v>1</v>
      </c>
      <c r="BI471" t="s">
        <v>98</v>
      </c>
      <c r="BJ471" t="s">
        <v>108</v>
      </c>
      <c r="BK471">
        <v>2005</v>
      </c>
      <c r="BL471" t="s">
        <v>157</v>
      </c>
      <c r="BM471">
        <v>2</v>
      </c>
      <c r="BN471">
        <v>430</v>
      </c>
      <c r="BO471" t="s">
        <v>98</v>
      </c>
      <c r="BP471" t="s">
        <v>98</v>
      </c>
      <c r="BQ471" t="s">
        <v>105</v>
      </c>
      <c r="BR471">
        <v>143</v>
      </c>
      <c r="BS471">
        <v>20</v>
      </c>
      <c r="BT471">
        <v>0</v>
      </c>
      <c r="BU471">
        <v>0</v>
      </c>
      <c r="BV471">
        <v>0</v>
      </c>
      <c r="BW471">
        <v>0</v>
      </c>
      <c r="BX471" t="s">
        <v>83</v>
      </c>
      <c r="BY471" t="s">
        <v>83</v>
      </c>
      <c r="BZ471" t="s">
        <v>83</v>
      </c>
      <c r="CA471">
        <v>0</v>
      </c>
      <c r="CB471">
        <v>5</v>
      </c>
      <c r="CC471">
        <v>2009</v>
      </c>
      <c r="CD471" t="s">
        <v>110</v>
      </c>
      <c r="CE471" t="s">
        <v>111</v>
      </c>
      <c r="CF471" s="8">
        <v>192500</v>
      </c>
      <c r="CG471" s="8">
        <f>RawData[[#This Row],[SalePrice]]/RawData[[#This Row],[TotalSF Rounded]]</f>
        <v>66.379310344827587</v>
      </c>
      <c r="CH471" s="8">
        <f>ROUND(RawData[[#This Row],[$/sqft]],-1)</f>
        <v>70</v>
      </c>
    </row>
    <row r="472" spans="1:86" x14ac:dyDescent="0.2">
      <c r="A472">
        <v>1431</v>
      </c>
      <c r="B472">
        <v>60</v>
      </c>
      <c r="C472" t="s">
        <v>81</v>
      </c>
      <c r="D472">
        <v>60</v>
      </c>
      <c r="E472">
        <v>21930</v>
      </c>
      <c r="F472" s="19">
        <f>ROUND((RawData[[#This Row],[LotArea]]/43560), 2)</f>
        <v>0.5</v>
      </c>
      <c r="G472" t="s">
        <v>82</v>
      </c>
      <c r="H472" t="s">
        <v>83</v>
      </c>
      <c r="I472" t="s">
        <v>231</v>
      </c>
      <c r="J472" t="s">
        <v>85</v>
      </c>
      <c r="K472" t="s">
        <v>86</v>
      </c>
      <c r="L472" t="s">
        <v>87</v>
      </c>
      <c r="M472" t="s">
        <v>88</v>
      </c>
      <c r="N472" t="s">
        <v>193</v>
      </c>
      <c r="O472" t="s">
        <v>202</v>
      </c>
      <c r="P472" t="s">
        <v>90</v>
      </c>
      <c r="Q472" t="s">
        <v>91</v>
      </c>
      <c r="R472" t="s">
        <v>92</v>
      </c>
      <c r="S472">
        <v>5</v>
      </c>
      <c r="T472">
        <v>5</v>
      </c>
      <c r="U472">
        <v>2005</v>
      </c>
      <c r="V47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72">
        <v>2005</v>
      </c>
      <c r="X472" t="s">
        <v>93</v>
      </c>
      <c r="Y472" t="s">
        <v>94</v>
      </c>
      <c r="Z472" t="s">
        <v>95</v>
      </c>
      <c r="AA472" t="s">
        <v>95</v>
      </c>
      <c r="AB472" t="s">
        <v>117</v>
      </c>
      <c r="AC472">
        <v>0</v>
      </c>
      <c r="AD472" t="s">
        <v>97</v>
      </c>
      <c r="AE472" t="s">
        <v>98</v>
      </c>
      <c r="AF472" t="s">
        <v>99</v>
      </c>
      <c r="AG472" t="s">
        <v>97</v>
      </c>
      <c r="AH472" t="s">
        <v>97</v>
      </c>
      <c r="AI472" t="s">
        <v>130</v>
      </c>
      <c r="AJ472" t="s">
        <v>102</v>
      </c>
      <c r="AK472">
        <v>0</v>
      </c>
      <c r="AL472" t="s">
        <v>102</v>
      </c>
      <c r="AM472">
        <v>0</v>
      </c>
      <c r="AN472">
        <v>732</v>
      </c>
      <c r="AO472">
        <v>732</v>
      </c>
      <c r="AP472" t="s">
        <v>103</v>
      </c>
      <c r="AQ472" t="s">
        <v>104</v>
      </c>
      <c r="AR472" t="s">
        <v>105</v>
      </c>
      <c r="AS472" t="s">
        <v>106</v>
      </c>
      <c r="AT472">
        <v>734</v>
      </c>
      <c r="AU472">
        <v>1104</v>
      </c>
      <c r="AV472">
        <v>0</v>
      </c>
      <c r="AW472">
        <f>ROUND(SUM(RawData[[#This Row],[TotalBsmtSF]],RawData[[#This Row],[1stFlrSF]],RawData[[#This Row],[2ndFlrSF]]),-2)</f>
        <v>2600</v>
      </c>
      <c r="AX472">
        <v>1838</v>
      </c>
      <c r="AY472">
        <v>0</v>
      </c>
      <c r="AZ472">
        <v>0</v>
      </c>
      <c r="BA472">
        <v>2</v>
      </c>
      <c r="BB472">
        <v>1</v>
      </c>
      <c r="BC472">
        <v>4</v>
      </c>
      <c r="BD472">
        <v>1</v>
      </c>
      <c r="BE472" t="s">
        <v>98</v>
      </c>
      <c r="BF472">
        <v>7</v>
      </c>
      <c r="BG472" t="s">
        <v>107</v>
      </c>
      <c r="BH472">
        <v>1</v>
      </c>
      <c r="BI472" t="s">
        <v>97</v>
      </c>
      <c r="BJ472" t="s">
        <v>156</v>
      </c>
      <c r="BK472">
        <v>2005</v>
      </c>
      <c r="BL472" t="s">
        <v>157</v>
      </c>
      <c r="BM472">
        <v>2</v>
      </c>
      <c r="BN472">
        <v>372</v>
      </c>
      <c r="BO472" t="s">
        <v>98</v>
      </c>
      <c r="BP472" t="s">
        <v>98</v>
      </c>
      <c r="BQ472" t="s">
        <v>105</v>
      </c>
      <c r="BR472">
        <v>100</v>
      </c>
      <c r="BS472">
        <v>40</v>
      </c>
      <c r="BT472">
        <v>0</v>
      </c>
      <c r="BU472">
        <v>0</v>
      </c>
      <c r="BV472">
        <v>0</v>
      </c>
      <c r="BW472">
        <v>0</v>
      </c>
      <c r="BX472" t="s">
        <v>83</v>
      </c>
      <c r="BY472" t="s">
        <v>83</v>
      </c>
      <c r="BZ472" t="s">
        <v>83</v>
      </c>
      <c r="CA472">
        <v>0</v>
      </c>
      <c r="CB472">
        <v>7</v>
      </c>
      <c r="CC472">
        <v>2006</v>
      </c>
      <c r="CD472" t="s">
        <v>110</v>
      </c>
      <c r="CE472" t="s">
        <v>111</v>
      </c>
      <c r="CF472" s="8">
        <v>192140</v>
      </c>
      <c r="CG472" s="8">
        <f>RawData[[#This Row],[SalePrice]]/RawData[[#This Row],[TotalSF Rounded]]</f>
        <v>73.900000000000006</v>
      </c>
      <c r="CH472" s="8">
        <f>ROUND(RawData[[#This Row],[$/sqft]],-1)</f>
        <v>70</v>
      </c>
    </row>
    <row r="473" spans="1:86" x14ac:dyDescent="0.2">
      <c r="A473">
        <v>280</v>
      </c>
      <c r="B473">
        <v>60</v>
      </c>
      <c r="C473" t="s">
        <v>81</v>
      </c>
      <c r="D473">
        <v>83</v>
      </c>
      <c r="E473">
        <v>10005</v>
      </c>
      <c r="F473" s="19">
        <f>ROUND((RawData[[#This Row],[LotArea]]/43560), 2)</f>
        <v>0.23</v>
      </c>
      <c r="G473" t="s">
        <v>82</v>
      </c>
      <c r="H473" t="s">
        <v>83</v>
      </c>
      <c r="I473" t="s">
        <v>84</v>
      </c>
      <c r="J473" t="s">
        <v>85</v>
      </c>
      <c r="K473" t="s">
        <v>86</v>
      </c>
      <c r="L473" t="s">
        <v>87</v>
      </c>
      <c r="M473" t="s">
        <v>88</v>
      </c>
      <c r="N473" t="s">
        <v>205</v>
      </c>
      <c r="O473" t="s">
        <v>90</v>
      </c>
      <c r="P473" t="s">
        <v>90</v>
      </c>
      <c r="Q473" t="s">
        <v>91</v>
      </c>
      <c r="R473" t="s">
        <v>92</v>
      </c>
      <c r="S473">
        <v>7</v>
      </c>
      <c r="T473">
        <v>5</v>
      </c>
      <c r="U473">
        <v>1977</v>
      </c>
      <c r="V47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473">
        <v>1977</v>
      </c>
      <c r="X473" t="s">
        <v>152</v>
      </c>
      <c r="Y473" t="s">
        <v>94</v>
      </c>
      <c r="Z473" t="s">
        <v>161</v>
      </c>
      <c r="AA473" t="s">
        <v>161</v>
      </c>
      <c r="AB473" t="s">
        <v>96</v>
      </c>
      <c r="AC473">
        <v>299</v>
      </c>
      <c r="AD473" t="s">
        <v>98</v>
      </c>
      <c r="AE473" t="s">
        <v>98</v>
      </c>
      <c r="AF473" t="s">
        <v>118</v>
      </c>
      <c r="AG473" t="s">
        <v>97</v>
      </c>
      <c r="AH473" t="s">
        <v>98</v>
      </c>
      <c r="AI473" t="s">
        <v>100</v>
      </c>
      <c r="AJ473" t="s">
        <v>141</v>
      </c>
      <c r="AK473">
        <v>392</v>
      </c>
      <c r="AL473" t="s">
        <v>102</v>
      </c>
      <c r="AM473">
        <v>0</v>
      </c>
      <c r="AN473">
        <v>768</v>
      </c>
      <c r="AO473">
        <v>1160</v>
      </c>
      <c r="AP473" t="s">
        <v>103</v>
      </c>
      <c r="AQ473" t="s">
        <v>104</v>
      </c>
      <c r="AR473" t="s">
        <v>105</v>
      </c>
      <c r="AS473" t="s">
        <v>106</v>
      </c>
      <c r="AT473">
        <v>1156</v>
      </c>
      <c r="AU473">
        <v>866</v>
      </c>
      <c r="AV473">
        <v>0</v>
      </c>
      <c r="AW473">
        <f>ROUND(SUM(RawData[[#This Row],[TotalBsmtSF]],RawData[[#This Row],[1stFlrSF]],RawData[[#This Row],[2ndFlrSF]]),-2)</f>
        <v>3200</v>
      </c>
      <c r="AX473">
        <v>2022</v>
      </c>
      <c r="AY473">
        <v>0</v>
      </c>
      <c r="AZ473">
        <v>0</v>
      </c>
      <c r="BA473">
        <v>2</v>
      </c>
      <c r="BB473">
        <v>1</v>
      </c>
      <c r="BC473">
        <v>4</v>
      </c>
      <c r="BD473">
        <v>1</v>
      </c>
      <c r="BE473" t="s">
        <v>98</v>
      </c>
      <c r="BF473">
        <v>8</v>
      </c>
      <c r="BG473" t="s">
        <v>107</v>
      </c>
      <c r="BH473">
        <v>1</v>
      </c>
      <c r="BI473" t="s">
        <v>98</v>
      </c>
      <c r="BJ473" t="s">
        <v>108</v>
      </c>
      <c r="BK473">
        <v>1977</v>
      </c>
      <c r="BL473" t="s">
        <v>157</v>
      </c>
      <c r="BM473">
        <v>2</v>
      </c>
      <c r="BN473">
        <v>505</v>
      </c>
      <c r="BO473" t="s">
        <v>98</v>
      </c>
      <c r="BP473" t="s">
        <v>98</v>
      </c>
      <c r="BQ473" t="s">
        <v>105</v>
      </c>
      <c r="BR473">
        <v>288</v>
      </c>
      <c r="BS473">
        <v>117</v>
      </c>
      <c r="BT473">
        <v>0</v>
      </c>
      <c r="BU473">
        <v>0</v>
      </c>
      <c r="BV473">
        <v>0</v>
      </c>
      <c r="BW473">
        <v>0</v>
      </c>
      <c r="BX473" t="s">
        <v>83</v>
      </c>
      <c r="BY473" t="s">
        <v>83</v>
      </c>
      <c r="BZ473" t="s">
        <v>83</v>
      </c>
      <c r="CA473">
        <v>0</v>
      </c>
      <c r="CB473">
        <v>3</v>
      </c>
      <c r="CC473">
        <v>2008</v>
      </c>
      <c r="CD473" t="s">
        <v>110</v>
      </c>
      <c r="CE473" t="s">
        <v>111</v>
      </c>
      <c r="CF473" s="8">
        <v>192000</v>
      </c>
      <c r="CG473" s="8">
        <f>RawData[[#This Row],[SalePrice]]/RawData[[#This Row],[TotalSF Rounded]]</f>
        <v>60</v>
      </c>
      <c r="CH473" s="8">
        <f>ROUND(RawData[[#This Row],[$/sqft]],-1)</f>
        <v>60</v>
      </c>
    </row>
    <row r="474" spans="1:86" x14ac:dyDescent="0.2">
      <c r="A474">
        <v>335</v>
      </c>
      <c r="B474">
        <v>60</v>
      </c>
      <c r="C474" t="s">
        <v>81</v>
      </c>
      <c r="D474">
        <v>59</v>
      </c>
      <c r="E474">
        <v>9042</v>
      </c>
      <c r="F474" s="19">
        <f>ROUND((RawData[[#This Row],[LotArea]]/43560), 2)</f>
        <v>0.21</v>
      </c>
      <c r="G474" t="s">
        <v>82</v>
      </c>
      <c r="H474" t="s">
        <v>83</v>
      </c>
      <c r="I474" t="s">
        <v>120</v>
      </c>
      <c r="J474" t="s">
        <v>85</v>
      </c>
      <c r="K474" t="s">
        <v>86</v>
      </c>
      <c r="L474" t="s">
        <v>87</v>
      </c>
      <c r="M474" t="s">
        <v>88</v>
      </c>
      <c r="N474" t="s">
        <v>193</v>
      </c>
      <c r="O474" t="s">
        <v>90</v>
      </c>
      <c r="P474" t="s">
        <v>90</v>
      </c>
      <c r="Q474" t="s">
        <v>91</v>
      </c>
      <c r="R474" t="s">
        <v>92</v>
      </c>
      <c r="S474">
        <v>6</v>
      </c>
      <c r="T474">
        <v>5</v>
      </c>
      <c r="U474">
        <v>1998</v>
      </c>
      <c r="V47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74">
        <v>1998</v>
      </c>
      <c r="X474" t="s">
        <v>93</v>
      </c>
      <c r="Y474" t="s">
        <v>94</v>
      </c>
      <c r="Z474" t="s">
        <v>95</v>
      </c>
      <c r="AA474" t="s">
        <v>95</v>
      </c>
      <c r="AB474" t="s">
        <v>117</v>
      </c>
      <c r="AC474">
        <v>0</v>
      </c>
      <c r="AD474" t="s">
        <v>98</v>
      </c>
      <c r="AE474" t="s">
        <v>98</v>
      </c>
      <c r="AF474" t="s">
        <v>99</v>
      </c>
      <c r="AG474" t="s">
        <v>97</v>
      </c>
      <c r="AH474" t="s">
        <v>98</v>
      </c>
      <c r="AI474" t="s">
        <v>97</v>
      </c>
      <c r="AJ474" t="s">
        <v>101</v>
      </c>
      <c r="AK474">
        <v>828</v>
      </c>
      <c r="AL474" t="s">
        <v>102</v>
      </c>
      <c r="AM474">
        <v>0</v>
      </c>
      <c r="AN474">
        <v>115</v>
      </c>
      <c r="AO474">
        <v>943</v>
      </c>
      <c r="AP474" t="s">
        <v>103</v>
      </c>
      <c r="AQ474" t="s">
        <v>97</v>
      </c>
      <c r="AR474" t="s">
        <v>105</v>
      </c>
      <c r="AS474" t="s">
        <v>106</v>
      </c>
      <c r="AT474">
        <v>943</v>
      </c>
      <c r="AU474">
        <v>695</v>
      </c>
      <c r="AV474">
        <v>0</v>
      </c>
      <c r="AW474">
        <f>ROUND(SUM(RawData[[#This Row],[TotalBsmtSF]],RawData[[#This Row],[1stFlrSF]],RawData[[#This Row],[2ndFlrSF]]),-2)</f>
        <v>2600</v>
      </c>
      <c r="AX474">
        <v>1638</v>
      </c>
      <c r="AY474">
        <v>1</v>
      </c>
      <c r="AZ474">
        <v>0</v>
      </c>
      <c r="BA474">
        <v>2</v>
      </c>
      <c r="BB474">
        <v>1</v>
      </c>
      <c r="BC474">
        <v>3</v>
      </c>
      <c r="BD474">
        <v>1</v>
      </c>
      <c r="BE474" t="s">
        <v>98</v>
      </c>
      <c r="BF474">
        <v>7</v>
      </c>
      <c r="BG474" t="s">
        <v>107</v>
      </c>
      <c r="BH474">
        <v>2</v>
      </c>
      <c r="BI474" t="s">
        <v>98</v>
      </c>
      <c r="BJ474" t="s">
        <v>108</v>
      </c>
      <c r="BK474">
        <v>1998</v>
      </c>
      <c r="BL474" t="s">
        <v>157</v>
      </c>
      <c r="BM474">
        <v>2</v>
      </c>
      <c r="BN474">
        <v>472</v>
      </c>
      <c r="BO474" t="s">
        <v>98</v>
      </c>
      <c r="BP474" t="s">
        <v>98</v>
      </c>
      <c r="BQ474" t="s">
        <v>105</v>
      </c>
      <c r="BR474">
        <v>100</v>
      </c>
      <c r="BS474">
        <v>38</v>
      </c>
      <c r="BT474">
        <v>0</v>
      </c>
      <c r="BU474">
        <v>0</v>
      </c>
      <c r="BV474">
        <v>0</v>
      </c>
      <c r="BW474">
        <v>0</v>
      </c>
      <c r="BX474" t="s">
        <v>83</v>
      </c>
      <c r="BY474" t="s">
        <v>83</v>
      </c>
      <c r="BZ474" t="s">
        <v>83</v>
      </c>
      <c r="CA474">
        <v>0</v>
      </c>
      <c r="CB474">
        <v>7</v>
      </c>
      <c r="CC474">
        <v>2008</v>
      </c>
      <c r="CD474" t="s">
        <v>110</v>
      </c>
      <c r="CE474" t="s">
        <v>111</v>
      </c>
      <c r="CF474" s="8">
        <v>192000</v>
      </c>
      <c r="CG474" s="8">
        <f>RawData[[#This Row],[SalePrice]]/RawData[[#This Row],[TotalSF Rounded]]</f>
        <v>73.84615384615384</v>
      </c>
      <c r="CH474" s="8">
        <f>ROUND(RawData[[#This Row],[$/sqft]],-1)</f>
        <v>70</v>
      </c>
    </row>
    <row r="475" spans="1:86" x14ac:dyDescent="0.2">
      <c r="A475">
        <v>193</v>
      </c>
      <c r="B475">
        <v>20</v>
      </c>
      <c r="C475" t="s">
        <v>81</v>
      </c>
      <c r="D475">
        <v>68</v>
      </c>
      <c r="E475">
        <v>9017</v>
      </c>
      <c r="F475" s="19">
        <f>ROUND((RawData[[#This Row],[LotArea]]/43560), 2)</f>
        <v>0.21</v>
      </c>
      <c r="G475" t="s">
        <v>82</v>
      </c>
      <c r="H475" t="s">
        <v>83</v>
      </c>
      <c r="I475" t="s">
        <v>120</v>
      </c>
      <c r="J475" t="s">
        <v>85</v>
      </c>
      <c r="K475" t="s">
        <v>86</v>
      </c>
      <c r="L475" t="s">
        <v>87</v>
      </c>
      <c r="M475" t="s">
        <v>88</v>
      </c>
      <c r="N475" t="s">
        <v>89</v>
      </c>
      <c r="O475" t="s">
        <v>90</v>
      </c>
      <c r="P475" t="s">
        <v>90</v>
      </c>
      <c r="Q475" t="s">
        <v>91</v>
      </c>
      <c r="R475" t="s">
        <v>115</v>
      </c>
      <c r="S475">
        <v>7</v>
      </c>
      <c r="T475">
        <v>5</v>
      </c>
      <c r="U475">
        <v>1999</v>
      </c>
      <c r="V47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75">
        <v>1999</v>
      </c>
      <c r="X475" t="s">
        <v>93</v>
      </c>
      <c r="Y475" t="s">
        <v>94</v>
      </c>
      <c r="Z475" t="s">
        <v>95</v>
      </c>
      <c r="AA475" t="s">
        <v>95</v>
      </c>
      <c r="AB475" t="s">
        <v>117</v>
      </c>
      <c r="AC475">
        <v>0</v>
      </c>
      <c r="AD475" t="s">
        <v>97</v>
      </c>
      <c r="AE475" t="s">
        <v>98</v>
      </c>
      <c r="AF475" t="s">
        <v>99</v>
      </c>
      <c r="AG475" t="s">
        <v>97</v>
      </c>
      <c r="AH475" t="s">
        <v>98</v>
      </c>
      <c r="AI475" t="s">
        <v>130</v>
      </c>
      <c r="AJ475" t="s">
        <v>101</v>
      </c>
      <c r="AK475">
        <v>560</v>
      </c>
      <c r="AL475" t="s">
        <v>102</v>
      </c>
      <c r="AM475">
        <v>0</v>
      </c>
      <c r="AN475">
        <v>871</v>
      </c>
      <c r="AO475">
        <v>1431</v>
      </c>
      <c r="AP475" t="s">
        <v>103</v>
      </c>
      <c r="AQ475" t="s">
        <v>104</v>
      </c>
      <c r="AR475" t="s">
        <v>105</v>
      </c>
      <c r="AS475" t="s">
        <v>106</v>
      </c>
      <c r="AT475">
        <v>1431</v>
      </c>
      <c r="AU475">
        <v>0</v>
      </c>
      <c r="AV475">
        <v>0</v>
      </c>
      <c r="AW475">
        <f>ROUND(SUM(RawData[[#This Row],[TotalBsmtSF]],RawData[[#This Row],[1stFlrSF]],RawData[[#This Row],[2ndFlrSF]]),-2)</f>
        <v>2900</v>
      </c>
      <c r="AX475">
        <v>1431</v>
      </c>
      <c r="AY475">
        <v>1</v>
      </c>
      <c r="AZ475">
        <v>0</v>
      </c>
      <c r="BA475">
        <v>2</v>
      </c>
      <c r="BB475">
        <v>0</v>
      </c>
      <c r="BC475">
        <v>3</v>
      </c>
      <c r="BD475">
        <v>1</v>
      </c>
      <c r="BE475" t="s">
        <v>97</v>
      </c>
      <c r="BF475">
        <v>6</v>
      </c>
      <c r="BG475" t="s">
        <v>107</v>
      </c>
      <c r="BH475">
        <v>0</v>
      </c>
      <c r="BI475" t="s">
        <v>83</v>
      </c>
      <c r="BJ475" t="s">
        <v>108</v>
      </c>
      <c r="BK475">
        <v>1999</v>
      </c>
      <c r="BL475" t="s">
        <v>157</v>
      </c>
      <c r="BM475">
        <v>2</v>
      </c>
      <c r="BN475">
        <v>666</v>
      </c>
      <c r="BO475" t="s">
        <v>98</v>
      </c>
      <c r="BP475" t="s">
        <v>98</v>
      </c>
      <c r="BQ475" t="s">
        <v>105</v>
      </c>
      <c r="BR475">
        <v>0</v>
      </c>
      <c r="BS475">
        <v>35</v>
      </c>
      <c r="BT475">
        <v>0</v>
      </c>
      <c r="BU475">
        <v>0</v>
      </c>
      <c r="BV475">
        <v>0</v>
      </c>
      <c r="BW475">
        <v>0</v>
      </c>
      <c r="BX475" t="s">
        <v>83</v>
      </c>
      <c r="BY475" t="s">
        <v>83</v>
      </c>
      <c r="BZ475" t="s">
        <v>83</v>
      </c>
      <c r="CA475">
        <v>0</v>
      </c>
      <c r="CB475">
        <v>9</v>
      </c>
      <c r="CC475">
        <v>2009</v>
      </c>
      <c r="CD475" t="s">
        <v>110</v>
      </c>
      <c r="CE475" t="s">
        <v>111</v>
      </c>
      <c r="CF475" s="8">
        <v>192000</v>
      </c>
      <c r="CG475" s="8">
        <f>RawData[[#This Row],[SalePrice]]/RawData[[#This Row],[TotalSF Rounded]]</f>
        <v>66.206896551724142</v>
      </c>
      <c r="CH475" s="8">
        <f>ROUND(RawData[[#This Row],[$/sqft]],-1)</f>
        <v>70</v>
      </c>
    </row>
    <row r="476" spans="1:86" x14ac:dyDescent="0.2">
      <c r="A476">
        <v>1083</v>
      </c>
      <c r="B476">
        <v>20</v>
      </c>
      <c r="C476" t="s">
        <v>81</v>
      </c>
      <c r="D476">
        <v>70</v>
      </c>
      <c r="E476">
        <v>8749</v>
      </c>
      <c r="F476" s="19">
        <f>ROUND((RawData[[#This Row],[LotArea]]/43560), 2)</f>
        <v>0.2</v>
      </c>
      <c r="G476" t="s">
        <v>82</v>
      </c>
      <c r="H476" t="s">
        <v>83</v>
      </c>
      <c r="I476" t="s">
        <v>84</v>
      </c>
      <c r="J476" t="s">
        <v>85</v>
      </c>
      <c r="K476" t="s">
        <v>86</v>
      </c>
      <c r="L476" t="s">
        <v>87</v>
      </c>
      <c r="M476" t="s">
        <v>88</v>
      </c>
      <c r="N476" t="s">
        <v>89</v>
      </c>
      <c r="O476" t="s">
        <v>90</v>
      </c>
      <c r="P476" t="s">
        <v>90</v>
      </c>
      <c r="Q476" t="s">
        <v>91</v>
      </c>
      <c r="R476" t="s">
        <v>115</v>
      </c>
      <c r="S476">
        <v>7</v>
      </c>
      <c r="T476">
        <v>5</v>
      </c>
      <c r="U476">
        <v>2002</v>
      </c>
      <c r="V47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76">
        <v>2002</v>
      </c>
      <c r="X476" t="s">
        <v>93</v>
      </c>
      <c r="Y476" t="s">
        <v>94</v>
      </c>
      <c r="Z476" t="s">
        <v>95</v>
      </c>
      <c r="AA476" t="s">
        <v>95</v>
      </c>
      <c r="AB476" t="s">
        <v>96</v>
      </c>
      <c r="AC476">
        <v>100</v>
      </c>
      <c r="AD476" t="s">
        <v>97</v>
      </c>
      <c r="AE476" t="s">
        <v>98</v>
      </c>
      <c r="AF476" t="s">
        <v>99</v>
      </c>
      <c r="AG476" t="s">
        <v>97</v>
      </c>
      <c r="AH476" t="s">
        <v>98</v>
      </c>
      <c r="AI476" t="s">
        <v>100</v>
      </c>
      <c r="AJ476" t="s">
        <v>102</v>
      </c>
      <c r="AK476">
        <v>0</v>
      </c>
      <c r="AL476" t="s">
        <v>102</v>
      </c>
      <c r="AM476">
        <v>0</v>
      </c>
      <c r="AN476">
        <v>1459</v>
      </c>
      <c r="AO476">
        <v>1459</v>
      </c>
      <c r="AP476" t="s">
        <v>103</v>
      </c>
      <c r="AQ476" t="s">
        <v>104</v>
      </c>
      <c r="AR476" t="s">
        <v>105</v>
      </c>
      <c r="AS476" t="s">
        <v>106</v>
      </c>
      <c r="AT476">
        <v>1459</v>
      </c>
      <c r="AU476">
        <v>0</v>
      </c>
      <c r="AV476">
        <v>0</v>
      </c>
      <c r="AW476">
        <f>ROUND(SUM(RawData[[#This Row],[TotalBsmtSF]],RawData[[#This Row],[1stFlrSF]],RawData[[#This Row],[2ndFlrSF]]),-2)</f>
        <v>2900</v>
      </c>
      <c r="AX476">
        <v>1459</v>
      </c>
      <c r="AY476">
        <v>0</v>
      </c>
      <c r="AZ476">
        <v>0</v>
      </c>
      <c r="BA476">
        <v>2</v>
      </c>
      <c r="BB476">
        <v>0</v>
      </c>
      <c r="BC476">
        <v>3</v>
      </c>
      <c r="BD476">
        <v>1</v>
      </c>
      <c r="BE476" t="s">
        <v>97</v>
      </c>
      <c r="BF476">
        <v>6</v>
      </c>
      <c r="BG476" t="s">
        <v>107</v>
      </c>
      <c r="BH476">
        <v>1</v>
      </c>
      <c r="BI476" t="s">
        <v>97</v>
      </c>
      <c r="BJ476" t="s">
        <v>108</v>
      </c>
      <c r="BK476">
        <v>2002</v>
      </c>
      <c r="BL476" t="s">
        <v>109</v>
      </c>
      <c r="BM476">
        <v>2</v>
      </c>
      <c r="BN476">
        <v>527</v>
      </c>
      <c r="BO476" t="s">
        <v>98</v>
      </c>
      <c r="BP476" t="s">
        <v>98</v>
      </c>
      <c r="BQ476" t="s">
        <v>105</v>
      </c>
      <c r="BR476">
        <v>192</v>
      </c>
      <c r="BS476">
        <v>39</v>
      </c>
      <c r="BT476">
        <v>0</v>
      </c>
      <c r="BU476">
        <v>0</v>
      </c>
      <c r="BV476">
        <v>0</v>
      </c>
      <c r="BW476">
        <v>0</v>
      </c>
      <c r="BX476" t="s">
        <v>83</v>
      </c>
      <c r="BY476" t="s">
        <v>83</v>
      </c>
      <c r="BZ476" t="s">
        <v>83</v>
      </c>
      <c r="CA476">
        <v>0</v>
      </c>
      <c r="CB476">
        <v>9</v>
      </c>
      <c r="CC476">
        <v>2007</v>
      </c>
      <c r="CD476" t="s">
        <v>110</v>
      </c>
      <c r="CE476" t="s">
        <v>111</v>
      </c>
      <c r="CF476" s="8">
        <v>192000</v>
      </c>
      <c r="CG476" s="8">
        <f>RawData[[#This Row],[SalePrice]]/RawData[[#This Row],[TotalSF Rounded]]</f>
        <v>66.206896551724142</v>
      </c>
      <c r="CH476" s="8">
        <f>ROUND(RawData[[#This Row],[$/sqft]],-1)</f>
        <v>70</v>
      </c>
    </row>
    <row r="477" spans="1:86" x14ac:dyDescent="0.2">
      <c r="A477">
        <v>386</v>
      </c>
      <c r="B477">
        <v>120</v>
      </c>
      <c r="C477" t="s">
        <v>81</v>
      </c>
      <c r="D477">
        <v>43</v>
      </c>
      <c r="E477">
        <v>3182</v>
      </c>
      <c r="F477" s="19">
        <f>ROUND((RawData[[#This Row],[LotArea]]/43560), 2)</f>
        <v>7.0000000000000007E-2</v>
      </c>
      <c r="G477" t="s">
        <v>82</v>
      </c>
      <c r="H477" t="s">
        <v>83</v>
      </c>
      <c r="I477" t="s">
        <v>84</v>
      </c>
      <c r="J477" t="s">
        <v>85</v>
      </c>
      <c r="K477" t="s">
        <v>86</v>
      </c>
      <c r="L477" t="s">
        <v>87</v>
      </c>
      <c r="M477" t="s">
        <v>88</v>
      </c>
      <c r="N477" t="s">
        <v>227</v>
      </c>
      <c r="O477" t="s">
        <v>90</v>
      </c>
      <c r="P477" t="s">
        <v>90</v>
      </c>
      <c r="Q477" t="s">
        <v>179</v>
      </c>
      <c r="R477" t="s">
        <v>115</v>
      </c>
      <c r="S477">
        <v>8</v>
      </c>
      <c r="T477">
        <v>5</v>
      </c>
      <c r="U477">
        <v>2004</v>
      </c>
      <c r="V47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77">
        <v>2005</v>
      </c>
      <c r="X477" t="s">
        <v>93</v>
      </c>
      <c r="Y477" t="s">
        <v>94</v>
      </c>
      <c r="Z477" t="s">
        <v>95</v>
      </c>
      <c r="AA477" t="s">
        <v>95</v>
      </c>
      <c r="AB477" t="s">
        <v>96</v>
      </c>
      <c r="AC477">
        <v>16</v>
      </c>
      <c r="AD477" t="s">
        <v>97</v>
      </c>
      <c r="AE477" t="s">
        <v>98</v>
      </c>
      <c r="AF477" t="s">
        <v>99</v>
      </c>
      <c r="AG477" t="s">
        <v>97</v>
      </c>
      <c r="AH477" t="s">
        <v>98</v>
      </c>
      <c r="AI477" t="s">
        <v>100</v>
      </c>
      <c r="AJ477" t="s">
        <v>101</v>
      </c>
      <c r="AK477">
        <v>24</v>
      </c>
      <c r="AL477" t="s">
        <v>102</v>
      </c>
      <c r="AM477">
        <v>0</v>
      </c>
      <c r="AN477">
        <v>1232</v>
      </c>
      <c r="AO477">
        <v>1256</v>
      </c>
      <c r="AP477" t="s">
        <v>103</v>
      </c>
      <c r="AQ477" t="s">
        <v>104</v>
      </c>
      <c r="AR477" t="s">
        <v>105</v>
      </c>
      <c r="AS477" t="s">
        <v>106</v>
      </c>
      <c r="AT477">
        <v>1269</v>
      </c>
      <c r="AU477">
        <v>0</v>
      </c>
      <c r="AV477">
        <v>0</v>
      </c>
      <c r="AW477">
        <f>ROUND(SUM(RawData[[#This Row],[TotalBsmtSF]],RawData[[#This Row],[1stFlrSF]],RawData[[#This Row],[2ndFlrSF]]),-2)</f>
        <v>2500</v>
      </c>
      <c r="AX477">
        <v>1269</v>
      </c>
      <c r="AY477">
        <v>0</v>
      </c>
      <c r="AZ477">
        <v>0</v>
      </c>
      <c r="BA477">
        <v>2</v>
      </c>
      <c r="BB477">
        <v>0</v>
      </c>
      <c r="BC477">
        <v>2</v>
      </c>
      <c r="BD477">
        <v>1</v>
      </c>
      <c r="BE477" t="s">
        <v>97</v>
      </c>
      <c r="BF477">
        <v>6</v>
      </c>
      <c r="BG477" t="s">
        <v>107</v>
      </c>
      <c r="BH477">
        <v>1</v>
      </c>
      <c r="BI477" t="s">
        <v>98</v>
      </c>
      <c r="BJ477" t="s">
        <v>108</v>
      </c>
      <c r="BK477">
        <v>2004</v>
      </c>
      <c r="BL477" t="s">
        <v>157</v>
      </c>
      <c r="BM477">
        <v>2</v>
      </c>
      <c r="BN477">
        <v>430</v>
      </c>
      <c r="BO477" t="s">
        <v>98</v>
      </c>
      <c r="BP477" t="s">
        <v>98</v>
      </c>
      <c r="BQ477" t="s">
        <v>105</v>
      </c>
      <c r="BR477">
        <v>146</v>
      </c>
      <c r="BS477">
        <v>20</v>
      </c>
      <c r="BT477">
        <v>0</v>
      </c>
      <c r="BU477">
        <v>0</v>
      </c>
      <c r="BV477">
        <v>144</v>
      </c>
      <c r="BW477">
        <v>0</v>
      </c>
      <c r="BX477" t="s">
        <v>83</v>
      </c>
      <c r="BY477" t="s">
        <v>83</v>
      </c>
      <c r="BZ477" t="s">
        <v>83</v>
      </c>
      <c r="CA477">
        <v>0</v>
      </c>
      <c r="CB477">
        <v>4</v>
      </c>
      <c r="CC477">
        <v>2010</v>
      </c>
      <c r="CD477" t="s">
        <v>110</v>
      </c>
      <c r="CE477" t="s">
        <v>111</v>
      </c>
      <c r="CF477" s="8">
        <v>192000</v>
      </c>
      <c r="CG477" s="8">
        <f>RawData[[#This Row],[SalePrice]]/RawData[[#This Row],[TotalSF Rounded]]</f>
        <v>76.8</v>
      </c>
      <c r="CH477" s="8">
        <f>ROUND(RawData[[#This Row],[$/sqft]],-1)</f>
        <v>80</v>
      </c>
    </row>
    <row r="478" spans="1:86" x14ac:dyDescent="0.2">
      <c r="A478">
        <v>1441</v>
      </c>
      <c r="B478">
        <v>70</v>
      </c>
      <c r="C478" t="s">
        <v>81</v>
      </c>
      <c r="D478">
        <v>79</v>
      </c>
      <c r="E478">
        <v>11526</v>
      </c>
      <c r="F478" s="19">
        <f>ROUND((RawData[[#This Row],[LotArea]]/43560), 2)</f>
        <v>0.26</v>
      </c>
      <c r="G478" t="s">
        <v>82</v>
      </c>
      <c r="H478" t="s">
        <v>83</v>
      </c>
      <c r="I478" t="s">
        <v>120</v>
      </c>
      <c r="J478" t="s">
        <v>175</v>
      </c>
      <c r="K478" t="s">
        <v>86</v>
      </c>
      <c r="L478" t="s">
        <v>87</v>
      </c>
      <c r="M478" t="s">
        <v>194</v>
      </c>
      <c r="N478" t="s">
        <v>123</v>
      </c>
      <c r="O478" t="s">
        <v>90</v>
      </c>
      <c r="P478" t="s">
        <v>90</v>
      </c>
      <c r="Q478" t="s">
        <v>91</v>
      </c>
      <c r="R478" t="s">
        <v>225</v>
      </c>
      <c r="S478">
        <v>6</v>
      </c>
      <c r="T478">
        <v>7</v>
      </c>
      <c r="U478">
        <v>1922</v>
      </c>
      <c r="V47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478">
        <v>1994</v>
      </c>
      <c r="X478" t="s">
        <v>93</v>
      </c>
      <c r="Y478" t="s">
        <v>94</v>
      </c>
      <c r="Z478" t="s">
        <v>116</v>
      </c>
      <c r="AA478" t="s">
        <v>116</v>
      </c>
      <c r="AB478" t="s">
        <v>117</v>
      </c>
      <c r="AC478">
        <v>0</v>
      </c>
      <c r="AD478" t="s">
        <v>98</v>
      </c>
      <c r="AE478" t="s">
        <v>98</v>
      </c>
      <c r="AF478" t="s">
        <v>126</v>
      </c>
      <c r="AG478" t="s">
        <v>104</v>
      </c>
      <c r="AH478" t="s">
        <v>98</v>
      </c>
      <c r="AI478" t="s">
        <v>100</v>
      </c>
      <c r="AJ478" t="s">
        <v>102</v>
      </c>
      <c r="AK478">
        <v>0</v>
      </c>
      <c r="AL478" t="s">
        <v>102</v>
      </c>
      <c r="AM478">
        <v>0</v>
      </c>
      <c r="AN478">
        <v>588</v>
      </c>
      <c r="AO478">
        <v>588</v>
      </c>
      <c r="AP478" t="s">
        <v>103</v>
      </c>
      <c r="AQ478" t="s">
        <v>147</v>
      </c>
      <c r="AR478" t="s">
        <v>105</v>
      </c>
      <c r="AS478" t="s">
        <v>106</v>
      </c>
      <c r="AT478">
        <v>1423</v>
      </c>
      <c r="AU478">
        <v>748</v>
      </c>
      <c r="AV478">
        <v>384</v>
      </c>
      <c r="AW478">
        <f>ROUND(SUM(RawData[[#This Row],[TotalBsmtSF]],RawData[[#This Row],[1stFlrSF]],RawData[[#This Row],[2ndFlrSF]]),-2)</f>
        <v>2800</v>
      </c>
      <c r="AX478">
        <v>2555</v>
      </c>
      <c r="AY478">
        <v>0</v>
      </c>
      <c r="AZ478">
        <v>0</v>
      </c>
      <c r="BA478">
        <v>2</v>
      </c>
      <c r="BB478">
        <v>0</v>
      </c>
      <c r="BC478">
        <v>3</v>
      </c>
      <c r="BD478">
        <v>1</v>
      </c>
      <c r="BE478" t="s">
        <v>98</v>
      </c>
      <c r="BF478">
        <v>11</v>
      </c>
      <c r="BG478" t="s">
        <v>146</v>
      </c>
      <c r="BH478">
        <v>1</v>
      </c>
      <c r="BI478" t="s">
        <v>97</v>
      </c>
      <c r="BJ478" t="s">
        <v>127</v>
      </c>
      <c r="BK478">
        <v>1993</v>
      </c>
      <c r="BL478" t="s">
        <v>157</v>
      </c>
      <c r="BM478">
        <v>2</v>
      </c>
      <c r="BN478">
        <v>672</v>
      </c>
      <c r="BO478" t="s">
        <v>98</v>
      </c>
      <c r="BP478" t="s">
        <v>98</v>
      </c>
      <c r="BQ478" t="s">
        <v>105</v>
      </c>
      <c r="BR478">
        <v>431</v>
      </c>
      <c r="BS478">
        <v>0</v>
      </c>
      <c r="BT478">
        <v>0</v>
      </c>
      <c r="BU478">
        <v>0</v>
      </c>
      <c r="BV478">
        <v>0</v>
      </c>
      <c r="BW478">
        <v>0</v>
      </c>
      <c r="BX478" t="s">
        <v>83</v>
      </c>
      <c r="BY478" t="s">
        <v>83</v>
      </c>
      <c r="BZ478" t="s">
        <v>83</v>
      </c>
      <c r="CA478">
        <v>0</v>
      </c>
      <c r="CB478">
        <v>9</v>
      </c>
      <c r="CC478">
        <v>2008</v>
      </c>
      <c r="CD478" t="s">
        <v>110</v>
      </c>
      <c r="CE478" t="s">
        <v>111</v>
      </c>
      <c r="CF478" s="8">
        <v>191000</v>
      </c>
      <c r="CG478" s="8">
        <f>RawData[[#This Row],[SalePrice]]/RawData[[#This Row],[TotalSF Rounded]]</f>
        <v>68.214285714285708</v>
      </c>
      <c r="CH478" s="8">
        <f>ROUND(RawData[[#This Row],[$/sqft]],-1)</f>
        <v>70</v>
      </c>
    </row>
    <row r="479" spans="1:86" x14ac:dyDescent="0.2">
      <c r="A479">
        <v>653</v>
      </c>
      <c r="B479">
        <v>60</v>
      </c>
      <c r="C479" t="s">
        <v>81</v>
      </c>
      <c r="D479">
        <v>70</v>
      </c>
      <c r="E479">
        <v>8750</v>
      </c>
      <c r="F479" s="19">
        <f>ROUND((RawData[[#This Row],[LotArea]]/43560), 2)</f>
        <v>0.2</v>
      </c>
      <c r="G479" t="s">
        <v>82</v>
      </c>
      <c r="H479" t="s">
        <v>83</v>
      </c>
      <c r="I479" t="s">
        <v>84</v>
      </c>
      <c r="J479" t="s">
        <v>85</v>
      </c>
      <c r="K479" t="s">
        <v>86</v>
      </c>
      <c r="L479" t="s">
        <v>87</v>
      </c>
      <c r="M479" t="s">
        <v>88</v>
      </c>
      <c r="N479" t="s">
        <v>89</v>
      </c>
      <c r="O479" t="s">
        <v>90</v>
      </c>
      <c r="P479" t="s">
        <v>90</v>
      </c>
      <c r="Q479" t="s">
        <v>91</v>
      </c>
      <c r="R479" t="s">
        <v>92</v>
      </c>
      <c r="S479">
        <v>7</v>
      </c>
      <c r="T479">
        <v>5</v>
      </c>
      <c r="U479">
        <v>1996</v>
      </c>
      <c r="V47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79">
        <v>1996</v>
      </c>
      <c r="X479" t="s">
        <v>93</v>
      </c>
      <c r="Y479" t="s">
        <v>94</v>
      </c>
      <c r="Z479" t="s">
        <v>95</v>
      </c>
      <c r="AA479" t="s">
        <v>95</v>
      </c>
      <c r="AB479" t="s">
        <v>117</v>
      </c>
      <c r="AC479">
        <v>0</v>
      </c>
      <c r="AD479" t="s">
        <v>97</v>
      </c>
      <c r="AE479" t="s">
        <v>98</v>
      </c>
      <c r="AF479" t="s">
        <v>99</v>
      </c>
      <c r="AG479" t="s">
        <v>97</v>
      </c>
      <c r="AH479" t="s">
        <v>98</v>
      </c>
      <c r="AI479" t="s">
        <v>100</v>
      </c>
      <c r="AJ479" t="s">
        <v>102</v>
      </c>
      <c r="AK479">
        <v>0</v>
      </c>
      <c r="AL479" t="s">
        <v>102</v>
      </c>
      <c r="AM479">
        <v>0</v>
      </c>
      <c r="AN479">
        <v>880</v>
      </c>
      <c r="AO479">
        <v>880</v>
      </c>
      <c r="AP479" t="s">
        <v>103</v>
      </c>
      <c r="AQ479" t="s">
        <v>104</v>
      </c>
      <c r="AR479" t="s">
        <v>105</v>
      </c>
      <c r="AS479" t="s">
        <v>106</v>
      </c>
      <c r="AT479">
        <v>909</v>
      </c>
      <c r="AU479">
        <v>807</v>
      </c>
      <c r="AV479">
        <v>0</v>
      </c>
      <c r="AW479">
        <f>ROUND(SUM(RawData[[#This Row],[TotalBsmtSF]],RawData[[#This Row],[1stFlrSF]],RawData[[#This Row],[2ndFlrSF]]),-2)</f>
        <v>2600</v>
      </c>
      <c r="AX479">
        <v>1716</v>
      </c>
      <c r="AY479">
        <v>0</v>
      </c>
      <c r="AZ479">
        <v>0</v>
      </c>
      <c r="BA479">
        <v>2</v>
      </c>
      <c r="BB479">
        <v>1</v>
      </c>
      <c r="BC479">
        <v>2</v>
      </c>
      <c r="BD479">
        <v>1</v>
      </c>
      <c r="BE479" t="s">
        <v>97</v>
      </c>
      <c r="BF479">
        <v>7</v>
      </c>
      <c r="BG479" t="s">
        <v>107</v>
      </c>
      <c r="BH479">
        <v>1</v>
      </c>
      <c r="BI479" t="s">
        <v>98</v>
      </c>
      <c r="BJ479" t="s">
        <v>108</v>
      </c>
      <c r="BK479">
        <v>1996</v>
      </c>
      <c r="BL479" t="s">
        <v>109</v>
      </c>
      <c r="BM479">
        <v>2</v>
      </c>
      <c r="BN479">
        <v>512</v>
      </c>
      <c r="BO479" t="s">
        <v>98</v>
      </c>
      <c r="BP479" t="s">
        <v>98</v>
      </c>
      <c r="BQ479" t="s">
        <v>105</v>
      </c>
      <c r="BR479">
        <v>0</v>
      </c>
      <c r="BS479">
        <v>120</v>
      </c>
      <c r="BT479">
        <v>0</v>
      </c>
      <c r="BU479">
        <v>0</v>
      </c>
      <c r="BV479">
        <v>0</v>
      </c>
      <c r="BW479">
        <v>0</v>
      </c>
      <c r="BX479" t="s">
        <v>83</v>
      </c>
      <c r="BY479" t="s">
        <v>83</v>
      </c>
      <c r="BZ479" t="s">
        <v>83</v>
      </c>
      <c r="CA479">
        <v>0</v>
      </c>
      <c r="CB479">
        <v>7</v>
      </c>
      <c r="CC479">
        <v>2009</v>
      </c>
      <c r="CD479" t="s">
        <v>110</v>
      </c>
      <c r="CE479" t="s">
        <v>111</v>
      </c>
      <c r="CF479" s="8">
        <v>191000</v>
      </c>
      <c r="CG479" s="8">
        <f>RawData[[#This Row],[SalePrice]]/RawData[[#This Row],[TotalSF Rounded]]</f>
        <v>73.461538461538467</v>
      </c>
      <c r="CH479" s="8">
        <f>ROUND(RawData[[#This Row],[$/sqft]],-1)</f>
        <v>70</v>
      </c>
    </row>
    <row r="480" spans="1:86" x14ac:dyDescent="0.2">
      <c r="A480">
        <v>389</v>
      </c>
      <c r="B480">
        <v>20</v>
      </c>
      <c r="C480" t="s">
        <v>81</v>
      </c>
      <c r="D480">
        <v>93</v>
      </c>
      <c r="E480">
        <v>9382</v>
      </c>
      <c r="F480" s="19">
        <f>ROUND((RawData[[#This Row],[LotArea]]/43560), 2)</f>
        <v>0.22</v>
      </c>
      <c r="G480" t="s">
        <v>82</v>
      </c>
      <c r="H480" t="s">
        <v>83</v>
      </c>
      <c r="I480" t="s">
        <v>120</v>
      </c>
      <c r="J480" t="s">
        <v>85</v>
      </c>
      <c r="K480" t="s">
        <v>86</v>
      </c>
      <c r="L480" t="s">
        <v>166</v>
      </c>
      <c r="M480" t="s">
        <v>88</v>
      </c>
      <c r="N480" t="s">
        <v>89</v>
      </c>
      <c r="O480" t="s">
        <v>90</v>
      </c>
      <c r="P480" t="s">
        <v>90</v>
      </c>
      <c r="Q480" t="s">
        <v>91</v>
      </c>
      <c r="R480" t="s">
        <v>115</v>
      </c>
      <c r="S480">
        <v>7</v>
      </c>
      <c r="T480">
        <v>5</v>
      </c>
      <c r="U480">
        <v>1999</v>
      </c>
      <c r="V48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80">
        <v>2000</v>
      </c>
      <c r="X480" t="s">
        <v>93</v>
      </c>
      <c r="Y480" t="s">
        <v>94</v>
      </c>
      <c r="Z480" t="s">
        <v>95</v>
      </c>
      <c r="AA480" t="s">
        <v>95</v>
      </c>
      <c r="AB480" t="s">
        <v>96</v>
      </c>
      <c r="AC480">
        <v>125</v>
      </c>
      <c r="AD480" t="s">
        <v>97</v>
      </c>
      <c r="AE480" t="s">
        <v>98</v>
      </c>
      <c r="AF480" t="s">
        <v>99</v>
      </c>
      <c r="AG480" t="s">
        <v>97</v>
      </c>
      <c r="AH480" t="s">
        <v>98</v>
      </c>
      <c r="AI480" t="s">
        <v>100</v>
      </c>
      <c r="AJ480" t="s">
        <v>102</v>
      </c>
      <c r="AK480">
        <v>0</v>
      </c>
      <c r="AL480" t="s">
        <v>102</v>
      </c>
      <c r="AM480">
        <v>0</v>
      </c>
      <c r="AN480">
        <v>1468</v>
      </c>
      <c r="AO480">
        <v>1468</v>
      </c>
      <c r="AP480" t="s">
        <v>103</v>
      </c>
      <c r="AQ480" t="s">
        <v>104</v>
      </c>
      <c r="AR480" t="s">
        <v>105</v>
      </c>
      <c r="AS480" t="s">
        <v>106</v>
      </c>
      <c r="AT480">
        <v>1479</v>
      </c>
      <c r="AU480">
        <v>0</v>
      </c>
      <c r="AV480">
        <v>0</v>
      </c>
      <c r="AW480">
        <f>ROUND(SUM(RawData[[#This Row],[TotalBsmtSF]],RawData[[#This Row],[1stFlrSF]],RawData[[#This Row],[2ndFlrSF]]),-2)</f>
        <v>2900</v>
      </c>
      <c r="AX480">
        <v>1479</v>
      </c>
      <c r="AY480">
        <v>0</v>
      </c>
      <c r="AZ480">
        <v>0</v>
      </c>
      <c r="BA480">
        <v>2</v>
      </c>
      <c r="BB480">
        <v>0</v>
      </c>
      <c r="BC480">
        <v>3</v>
      </c>
      <c r="BD480">
        <v>1</v>
      </c>
      <c r="BE480" t="s">
        <v>97</v>
      </c>
      <c r="BF480">
        <v>6</v>
      </c>
      <c r="BG480" t="s">
        <v>107</v>
      </c>
      <c r="BH480">
        <v>0</v>
      </c>
      <c r="BI480" t="s">
        <v>83</v>
      </c>
      <c r="BJ480" t="s">
        <v>108</v>
      </c>
      <c r="BK480">
        <v>1999</v>
      </c>
      <c r="BL480" t="s">
        <v>109</v>
      </c>
      <c r="BM480">
        <v>2</v>
      </c>
      <c r="BN480">
        <v>577</v>
      </c>
      <c r="BO480" t="s">
        <v>98</v>
      </c>
      <c r="BP480" t="s">
        <v>98</v>
      </c>
      <c r="BQ480" t="s">
        <v>105</v>
      </c>
      <c r="BR480">
        <v>120</v>
      </c>
      <c r="BS480">
        <v>25</v>
      </c>
      <c r="BT480">
        <v>0</v>
      </c>
      <c r="BU480">
        <v>0</v>
      </c>
      <c r="BV480">
        <v>0</v>
      </c>
      <c r="BW480">
        <v>0</v>
      </c>
      <c r="BX480" t="s">
        <v>83</v>
      </c>
      <c r="BY480" t="s">
        <v>83</v>
      </c>
      <c r="BZ480" t="s">
        <v>83</v>
      </c>
      <c r="CA480">
        <v>0</v>
      </c>
      <c r="CB480">
        <v>7</v>
      </c>
      <c r="CC480">
        <v>2008</v>
      </c>
      <c r="CD480" t="s">
        <v>110</v>
      </c>
      <c r="CE480" t="s">
        <v>111</v>
      </c>
      <c r="CF480" s="8">
        <v>191000</v>
      </c>
      <c r="CG480" s="8">
        <f>RawData[[#This Row],[SalePrice]]/RawData[[#This Row],[TotalSF Rounded]]</f>
        <v>65.862068965517238</v>
      </c>
      <c r="CH480" s="8">
        <f>ROUND(RawData[[#This Row],[$/sqft]],-1)</f>
        <v>70</v>
      </c>
    </row>
    <row r="481" spans="1:86" x14ac:dyDescent="0.2">
      <c r="A481">
        <v>1024</v>
      </c>
      <c r="B481">
        <v>120</v>
      </c>
      <c r="C481" t="s">
        <v>81</v>
      </c>
      <c r="D481">
        <v>43</v>
      </c>
      <c r="E481">
        <v>3182</v>
      </c>
      <c r="F481" s="19">
        <f>ROUND((RawData[[#This Row],[LotArea]]/43560), 2)</f>
        <v>7.0000000000000007E-2</v>
      </c>
      <c r="G481" t="s">
        <v>82</v>
      </c>
      <c r="H481" t="s">
        <v>83</v>
      </c>
      <c r="I481" t="s">
        <v>84</v>
      </c>
      <c r="J481" t="s">
        <v>85</v>
      </c>
      <c r="K481" t="s">
        <v>86</v>
      </c>
      <c r="L481" t="s">
        <v>87</v>
      </c>
      <c r="M481" t="s">
        <v>88</v>
      </c>
      <c r="N481" t="s">
        <v>227</v>
      </c>
      <c r="O481" t="s">
        <v>90</v>
      </c>
      <c r="P481" t="s">
        <v>90</v>
      </c>
      <c r="Q481" t="s">
        <v>179</v>
      </c>
      <c r="R481" t="s">
        <v>115</v>
      </c>
      <c r="S481">
        <v>7</v>
      </c>
      <c r="T481">
        <v>5</v>
      </c>
      <c r="U481">
        <v>2005</v>
      </c>
      <c r="V48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81">
        <v>2006</v>
      </c>
      <c r="X481" t="s">
        <v>93</v>
      </c>
      <c r="Y481" t="s">
        <v>94</v>
      </c>
      <c r="Z481" t="s">
        <v>95</v>
      </c>
      <c r="AA481" t="s">
        <v>95</v>
      </c>
      <c r="AB481" t="s">
        <v>96</v>
      </c>
      <c r="AC481">
        <v>14</v>
      </c>
      <c r="AD481" t="s">
        <v>97</v>
      </c>
      <c r="AE481" t="s">
        <v>98</v>
      </c>
      <c r="AF481" t="s">
        <v>99</v>
      </c>
      <c r="AG481" t="s">
        <v>97</v>
      </c>
      <c r="AH481" t="s">
        <v>97</v>
      </c>
      <c r="AI481" t="s">
        <v>100</v>
      </c>
      <c r="AJ481" t="s">
        <v>101</v>
      </c>
      <c r="AK481">
        <v>16</v>
      </c>
      <c r="AL481" t="s">
        <v>102</v>
      </c>
      <c r="AM481">
        <v>0</v>
      </c>
      <c r="AN481">
        <v>1330</v>
      </c>
      <c r="AO481">
        <v>1346</v>
      </c>
      <c r="AP481" t="s">
        <v>103</v>
      </c>
      <c r="AQ481" t="s">
        <v>104</v>
      </c>
      <c r="AR481" t="s">
        <v>105</v>
      </c>
      <c r="AS481" t="s">
        <v>106</v>
      </c>
      <c r="AT481">
        <v>1504</v>
      </c>
      <c r="AU481">
        <v>0</v>
      </c>
      <c r="AV481">
        <v>0</v>
      </c>
      <c r="AW481">
        <f>ROUND(SUM(RawData[[#This Row],[TotalBsmtSF]],RawData[[#This Row],[1stFlrSF]],RawData[[#This Row],[2ndFlrSF]]),-2)</f>
        <v>2900</v>
      </c>
      <c r="AX481">
        <v>1504</v>
      </c>
      <c r="AY481">
        <v>0</v>
      </c>
      <c r="AZ481">
        <v>0</v>
      </c>
      <c r="BA481">
        <v>2</v>
      </c>
      <c r="BB481">
        <v>0</v>
      </c>
      <c r="BC481">
        <v>2</v>
      </c>
      <c r="BD481">
        <v>1</v>
      </c>
      <c r="BE481" t="s">
        <v>97</v>
      </c>
      <c r="BF481">
        <v>7</v>
      </c>
      <c r="BG481" t="s">
        <v>107</v>
      </c>
      <c r="BH481">
        <v>1</v>
      </c>
      <c r="BI481" t="s">
        <v>97</v>
      </c>
      <c r="BJ481" t="s">
        <v>108</v>
      </c>
      <c r="BK481">
        <v>2005</v>
      </c>
      <c r="BL481" t="s">
        <v>157</v>
      </c>
      <c r="BM481">
        <v>2</v>
      </c>
      <c r="BN481">
        <v>437</v>
      </c>
      <c r="BO481" t="s">
        <v>98</v>
      </c>
      <c r="BP481" t="s">
        <v>98</v>
      </c>
      <c r="BQ481" t="s">
        <v>105</v>
      </c>
      <c r="BR481">
        <v>156</v>
      </c>
      <c r="BS481">
        <v>20</v>
      </c>
      <c r="BT481">
        <v>0</v>
      </c>
      <c r="BU481">
        <v>0</v>
      </c>
      <c r="BV481">
        <v>0</v>
      </c>
      <c r="BW481">
        <v>0</v>
      </c>
      <c r="BX481" t="s">
        <v>83</v>
      </c>
      <c r="BY481" t="s">
        <v>83</v>
      </c>
      <c r="BZ481" t="s">
        <v>83</v>
      </c>
      <c r="CA481">
        <v>0</v>
      </c>
      <c r="CB481">
        <v>5</v>
      </c>
      <c r="CC481">
        <v>2008</v>
      </c>
      <c r="CD481" t="s">
        <v>110</v>
      </c>
      <c r="CE481" t="s">
        <v>111</v>
      </c>
      <c r="CF481" s="8">
        <v>191000</v>
      </c>
      <c r="CG481" s="8">
        <f>RawData[[#This Row],[SalePrice]]/RawData[[#This Row],[TotalSF Rounded]]</f>
        <v>65.862068965517238</v>
      </c>
      <c r="CH481" s="8">
        <f>ROUND(RawData[[#This Row],[$/sqft]],-1)</f>
        <v>70</v>
      </c>
    </row>
    <row r="482" spans="1:86" x14ac:dyDescent="0.2">
      <c r="A482">
        <v>167</v>
      </c>
      <c r="B482">
        <v>20</v>
      </c>
      <c r="C482" t="s">
        <v>81</v>
      </c>
      <c r="D482" t="s">
        <v>83</v>
      </c>
      <c r="E482">
        <v>10708</v>
      </c>
      <c r="F482" s="19">
        <f>ROUND((RawData[[#This Row],[LotArea]]/43560), 2)</f>
        <v>0.25</v>
      </c>
      <c r="G482" t="s">
        <v>82</v>
      </c>
      <c r="H482" t="s">
        <v>83</v>
      </c>
      <c r="I482" t="s">
        <v>120</v>
      </c>
      <c r="J482" t="s">
        <v>85</v>
      </c>
      <c r="K482" t="s">
        <v>86</v>
      </c>
      <c r="L482" t="s">
        <v>87</v>
      </c>
      <c r="M482" t="s">
        <v>88</v>
      </c>
      <c r="N482" t="s">
        <v>205</v>
      </c>
      <c r="O482" t="s">
        <v>90</v>
      </c>
      <c r="P482" t="s">
        <v>90</v>
      </c>
      <c r="Q482" t="s">
        <v>91</v>
      </c>
      <c r="R482" t="s">
        <v>115</v>
      </c>
      <c r="S482">
        <v>5</v>
      </c>
      <c r="T482">
        <v>5</v>
      </c>
      <c r="U482">
        <v>1955</v>
      </c>
      <c r="V48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482">
        <v>1993</v>
      </c>
      <c r="X482" t="s">
        <v>152</v>
      </c>
      <c r="Y482" t="s">
        <v>94</v>
      </c>
      <c r="Z482" t="s">
        <v>124</v>
      </c>
      <c r="AA482" t="s">
        <v>124</v>
      </c>
      <c r="AB482" t="s">
        <v>117</v>
      </c>
      <c r="AC482">
        <v>0</v>
      </c>
      <c r="AD482" t="s">
        <v>97</v>
      </c>
      <c r="AE482" t="s">
        <v>98</v>
      </c>
      <c r="AF482" t="s">
        <v>118</v>
      </c>
      <c r="AG482" t="s">
        <v>98</v>
      </c>
      <c r="AH482" t="s">
        <v>98</v>
      </c>
      <c r="AI482" t="s">
        <v>100</v>
      </c>
      <c r="AJ482" t="s">
        <v>172</v>
      </c>
      <c r="AK482">
        <v>379</v>
      </c>
      <c r="AL482" t="s">
        <v>141</v>
      </c>
      <c r="AM482">
        <v>768</v>
      </c>
      <c r="AN482">
        <v>470</v>
      </c>
      <c r="AO482">
        <v>1617</v>
      </c>
      <c r="AP482" t="s">
        <v>103</v>
      </c>
      <c r="AQ482" t="s">
        <v>104</v>
      </c>
      <c r="AR482" t="s">
        <v>105</v>
      </c>
      <c r="AS482" t="s">
        <v>164</v>
      </c>
      <c r="AT482">
        <v>1867</v>
      </c>
      <c r="AU482">
        <v>0</v>
      </c>
      <c r="AV482">
        <v>0</v>
      </c>
      <c r="AW482">
        <f>ROUND(SUM(RawData[[#This Row],[TotalBsmtSF]],RawData[[#This Row],[1stFlrSF]],RawData[[#This Row],[2ndFlrSF]]),-2)</f>
        <v>3500</v>
      </c>
      <c r="AX482">
        <v>1867</v>
      </c>
      <c r="AY482">
        <v>1</v>
      </c>
      <c r="AZ482">
        <v>0</v>
      </c>
      <c r="BA482">
        <v>1</v>
      </c>
      <c r="BB482">
        <v>0</v>
      </c>
      <c r="BC482">
        <v>2</v>
      </c>
      <c r="BD482">
        <v>1</v>
      </c>
      <c r="BE482" t="s">
        <v>98</v>
      </c>
      <c r="BF482">
        <v>7</v>
      </c>
      <c r="BG482" t="s">
        <v>107</v>
      </c>
      <c r="BH482">
        <v>3</v>
      </c>
      <c r="BI482" t="s">
        <v>97</v>
      </c>
      <c r="BJ482" t="s">
        <v>108</v>
      </c>
      <c r="BK482">
        <v>1955</v>
      </c>
      <c r="BL482" t="s">
        <v>157</v>
      </c>
      <c r="BM482">
        <v>1</v>
      </c>
      <c r="BN482">
        <v>303</v>
      </c>
      <c r="BO482" t="s">
        <v>98</v>
      </c>
      <c r="BP482" t="s">
        <v>98</v>
      </c>
      <c r="BQ482" t="s">
        <v>105</v>
      </c>
      <c r="BR482">
        <v>476</v>
      </c>
      <c r="BS482">
        <v>0</v>
      </c>
      <c r="BT482">
        <v>0</v>
      </c>
      <c r="BU482">
        <v>0</v>
      </c>
      <c r="BV482">
        <v>142</v>
      </c>
      <c r="BW482">
        <v>0</v>
      </c>
      <c r="BX482" t="s">
        <v>83</v>
      </c>
      <c r="BY482" t="s">
        <v>163</v>
      </c>
      <c r="BZ482" t="s">
        <v>83</v>
      </c>
      <c r="CA482">
        <v>0</v>
      </c>
      <c r="CB482">
        <v>11</v>
      </c>
      <c r="CC482">
        <v>2009</v>
      </c>
      <c r="CD482" t="s">
        <v>173</v>
      </c>
      <c r="CE482" t="s">
        <v>111</v>
      </c>
      <c r="CF482" s="8">
        <v>190000</v>
      </c>
      <c r="CG482" s="8">
        <f>RawData[[#This Row],[SalePrice]]/RawData[[#This Row],[TotalSF Rounded]]</f>
        <v>54.285714285714285</v>
      </c>
      <c r="CH482" s="8">
        <f>ROUND(RawData[[#This Row],[$/sqft]],-1)</f>
        <v>50</v>
      </c>
    </row>
    <row r="483" spans="1:86" x14ac:dyDescent="0.2">
      <c r="A483">
        <v>1288</v>
      </c>
      <c r="B483">
        <v>20</v>
      </c>
      <c r="C483" t="s">
        <v>81</v>
      </c>
      <c r="D483" t="s">
        <v>83</v>
      </c>
      <c r="E483">
        <v>36500</v>
      </c>
      <c r="F483" s="19">
        <f>ROUND((RawData[[#This Row],[LotArea]]/43560), 2)</f>
        <v>0.84</v>
      </c>
      <c r="G483" t="s">
        <v>82</v>
      </c>
      <c r="H483" t="s">
        <v>83</v>
      </c>
      <c r="I483" t="s">
        <v>120</v>
      </c>
      <c r="J483" t="s">
        <v>195</v>
      </c>
      <c r="K483" t="s">
        <v>86</v>
      </c>
      <c r="L483" t="s">
        <v>87</v>
      </c>
      <c r="M483" t="s">
        <v>194</v>
      </c>
      <c r="N483" t="s">
        <v>205</v>
      </c>
      <c r="O483" t="s">
        <v>90</v>
      </c>
      <c r="P483" t="s">
        <v>90</v>
      </c>
      <c r="Q483" t="s">
        <v>91</v>
      </c>
      <c r="R483" t="s">
        <v>115</v>
      </c>
      <c r="S483">
        <v>5</v>
      </c>
      <c r="T483">
        <v>5</v>
      </c>
      <c r="U483">
        <v>1964</v>
      </c>
      <c r="V48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483">
        <v>1964</v>
      </c>
      <c r="X483" t="s">
        <v>93</v>
      </c>
      <c r="Y483" t="s">
        <v>94</v>
      </c>
      <c r="Z483" t="s">
        <v>124</v>
      </c>
      <c r="AA483" t="s">
        <v>124</v>
      </c>
      <c r="AB483" t="s">
        <v>207</v>
      </c>
      <c r="AC483">
        <v>621</v>
      </c>
      <c r="AD483" t="s">
        <v>98</v>
      </c>
      <c r="AE483" t="s">
        <v>97</v>
      </c>
      <c r="AF483" t="s">
        <v>118</v>
      </c>
      <c r="AG483" t="s">
        <v>98</v>
      </c>
      <c r="AH483" t="s">
        <v>98</v>
      </c>
      <c r="AI483" t="s">
        <v>130</v>
      </c>
      <c r="AJ483" t="s">
        <v>153</v>
      </c>
      <c r="AK483">
        <v>812</v>
      </c>
      <c r="AL483" t="s">
        <v>102</v>
      </c>
      <c r="AM483">
        <v>0</v>
      </c>
      <c r="AN483">
        <v>812</v>
      </c>
      <c r="AO483">
        <v>1624</v>
      </c>
      <c r="AP483" t="s">
        <v>103</v>
      </c>
      <c r="AQ483" t="s">
        <v>147</v>
      </c>
      <c r="AR483" t="s">
        <v>105</v>
      </c>
      <c r="AS483" t="s">
        <v>106</v>
      </c>
      <c r="AT483">
        <v>1582</v>
      </c>
      <c r="AU483">
        <v>0</v>
      </c>
      <c r="AV483">
        <v>0</v>
      </c>
      <c r="AW483">
        <f>ROUND(SUM(RawData[[#This Row],[TotalBsmtSF]],RawData[[#This Row],[1stFlrSF]],RawData[[#This Row],[2ndFlrSF]]),-2)</f>
        <v>3200</v>
      </c>
      <c r="AX483">
        <v>1582</v>
      </c>
      <c r="AY483">
        <v>0</v>
      </c>
      <c r="AZ483">
        <v>1</v>
      </c>
      <c r="BA483">
        <v>2</v>
      </c>
      <c r="BB483">
        <v>0</v>
      </c>
      <c r="BC483">
        <v>4</v>
      </c>
      <c r="BD483">
        <v>1</v>
      </c>
      <c r="BE483" t="s">
        <v>98</v>
      </c>
      <c r="BF483">
        <v>7</v>
      </c>
      <c r="BG483" t="s">
        <v>107</v>
      </c>
      <c r="BH483">
        <v>0</v>
      </c>
      <c r="BI483" t="s">
        <v>83</v>
      </c>
      <c r="BJ483" t="s">
        <v>108</v>
      </c>
      <c r="BK483">
        <v>1964</v>
      </c>
      <c r="BL483" t="s">
        <v>102</v>
      </c>
      <c r="BM483">
        <v>2</v>
      </c>
      <c r="BN483">
        <v>390</v>
      </c>
      <c r="BO483" t="s">
        <v>98</v>
      </c>
      <c r="BP483" t="s">
        <v>98</v>
      </c>
      <c r="BQ483" t="s">
        <v>177</v>
      </c>
      <c r="BR483">
        <v>168</v>
      </c>
      <c r="BS483">
        <v>198</v>
      </c>
      <c r="BT483">
        <v>0</v>
      </c>
      <c r="BU483">
        <v>0</v>
      </c>
      <c r="BV483">
        <v>0</v>
      </c>
      <c r="BW483">
        <v>0</v>
      </c>
      <c r="BX483" t="s">
        <v>83</v>
      </c>
      <c r="BY483" t="s">
        <v>83</v>
      </c>
      <c r="BZ483" t="s">
        <v>83</v>
      </c>
      <c r="CA483">
        <v>0</v>
      </c>
      <c r="CB483">
        <v>6</v>
      </c>
      <c r="CC483">
        <v>2006</v>
      </c>
      <c r="CD483" t="s">
        <v>110</v>
      </c>
      <c r="CE483" t="s">
        <v>111</v>
      </c>
      <c r="CF483" s="8">
        <v>190000</v>
      </c>
      <c r="CG483" s="8">
        <f>RawData[[#This Row],[SalePrice]]/RawData[[#This Row],[TotalSF Rounded]]</f>
        <v>59.375</v>
      </c>
      <c r="CH483" s="8">
        <f>ROUND(RawData[[#This Row],[$/sqft]],-1)</f>
        <v>60</v>
      </c>
    </row>
    <row r="484" spans="1:86" x14ac:dyDescent="0.2">
      <c r="A484">
        <v>447</v>
      </c>
      <c r="B484">
        <v>20</v>
      </c>
      <c r="C484" t="s">
        <v>81</v>
      </c>
      <c r="D484">
        <v>137</v>
      </c>
      <c r="E484">
        <v>16492</v>
      </c>
      <c r="F484" s="19">
        <f>ROUND((RawData[[#This Row],[LotArea]]/43560), 2)</f>
        <v>0.38</v>
      </c>
      <c r="G484" t="s">
        <v>82</v>
      </c>
      <c r="H484" t="s">
        <v>83</v>
      </c>
      <c r="I484" t="s">
        <v>120</v>
      </c>
      <c r="J484" t="s">
        <v>85</v>
      </c>
      <c r="K484" t="s">
        <v>86</v>
      </c>
      <c r="L484" t="s">
        <v>122</v>
      </c>
      <c r="M484" t="s">
        <v>88</v>
      </c>
      <c r="N484" t="s">
        <v>162</v>
      </c>
      <c r="O484" t="s">
        <v>204</v>
      </c>
      <c r="P484" t="s">
        <v>90</v>
      </c>
      <c r="Q484" t="s">
        <v>91</v>
      </c>
      <c r="R484" t="s">
        <v>115</v>
      </c>
      <c r="S484">
        <v>6</v>
      </c>
      <c r="T484">
        <v>6</v>
      </c>
      <c r="U484">
        <v>1966</v>
      </c>
      <c r="V48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484">
        <v>2002</v>
      </c>
      <c r="X484" t="s">
        <v>93</v>
      </c>
      <c r="Y484" t="s">
        <v>94</v>
      </c>
      <c r="Z484" t="s">
        <v>96</v>
      </c>
      <c r="AA484" t="s">
        <v>161</v>
      </c>
      <c r="AB484" t="s">
        <v>117</v>
      </c>
      <c r="AC484">
        <v>0</v>
      </c>
      <c r="AD484" t="s">
        <v>97</v>
      </c>
      <c r="AE484" t="s">
        <v>98</v>
      </c>
      <c r="AF484" t="s">
        <v>118</v>
      </c>
      <c r="AG484" t="s">
        <v>98</v>
      </c>
      <c r="AH484" t="s">
        <v>98</v>
      </c>
      <c r="AI484" t="s">
        <v>100</v>
      </c>
      <c r="AJ484" t="s">
        <v>119</v>
      </c>
      <c r="AK484">
        <v>247</v>
      </c>
      <c r="AL484" t="s">
        <v>153</v>
      </c>
      <c r="AM484">
        <v>713</v>
      </c>
      <c r="AN484">
        <v>557</v>
      </c>
      <c r="AO484">
        <v>1517</v>
      </c>
      <c r="AP484" t="s">
        <v>103</v>
      </c>
      <c r="AQ484" t="s">
        <v>104</v>
      </c>
      <c r="AR484" t="s">
        <v>105</v>
      </c>
      <c r="AS484" t="s">
        <v>106</v>
      </c>
      <c r="AT484">
        <v>1888</v>
      </c>
      <c r="AU484">
        <v>0</v>
      </c>
      <c r="AV484">
        <v>0</v>
      </c>
      <c r="AW484">
        <f>ROUND(SUM(RawData[[#This Row],[TotalBsmtSF]],RawData[[#This Row],[1stFlrSF]],RawData[[#This Row],[2ndFlrSF]]),-2)</f>
        <v>3400</v>
      </c>
      <c r="AX484">
        <v>1888</v>
      </c>
      <c r="AY484">
        <v>0</v>
      </c>
      <c r="AZ484">
        <v>0</v>
      </c>
      <c r="BA484">
        <v>2</v>
      </c>
      <c r="BB484">
        <v>1</v>
      </c>
      <c r="BC484">
        <v>2</v>
      </c>
      <c r="BD484">
        <v>1</v>
      </c>
      <c r="BE484" t="s">
        <v>97</v>
      </c>
      <c r="BF484">
        <v>6</v>
      </c>
      <c r="BG484" t="s">
        <v>194</v>
      </c>
      <c r="BH484">
        <v>1</v>
      </c>
      <c r="BI484" t="s">
        <v>97</v>
      </c>
      <c r="BJ484" t="s">
        <v>108</v>
      </c>
      <c r="BK484">
        <v>1966</v>
      </c>
      <c r="BL484" t="s">
        <v>157</v>
      </c>
      <c r="BM484">
        <v>2</v>
      </c>
      <c r="BN484">
        <v>578</v>
      </c>
      <c r="BO484" t="s">
        <v>98</v>
      </c>
      <c r="BP484" t="s">
        <v>98</v>
      </c>
      <c r="BQ484" t="s">
        <v>105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 t="s">
        <v>83</v>
      </c>
      <c r="BY484" t="s">
        <v>83</v>
      </c>
      <c r="BZ484" t="s">
        <v>83</v>
      </c>
      <c r="CA484">
        <v>0</v>
      </c>
      <c r="CB484">
        <v>6</v>
      </c>
      <c r="CC484">
        <v>2010</v>
      </c>
      <c r="CD484" t="s">
        <v>110</v>
      </c>
      <c r="CE484" t="s">
        <v>111</v>
      </c>
      <c r="CF484" s="8">
        <v>190000</v>
      </c>
      <c r="CG484" s="8">
        <f>RawData[[#This Row],[SalePrice]]/RawData[[#This Row],[TotalSF Rounded]]</f>
        <v>55.882352941176471</v>
      </c>
      <c r="CH484" s="8">
        <f>ROUND(RawData[[#This Row],[$/sqft]],-1)</f>
        <v>60</v>
      </c>
    </row>
    <row r="485" spans="1:86" x14ac:dyDescent="0.2">
      <c r="A485">
        <v>153</v>
      </c>
      <c r="B485">
        <v>60</v>
      </c>
      <c r="C485" t="s">
        <v>81</v>
      </c>
      <c r="D485" t="s">
        <v>83</v>
      </c>
      <c r="E485">
        <v>14803</v>
      </c>
      <c r="F485" s="19">
        <f>ROUND((RawData[[#This Row],[LotArea]]/43560), 2)</f>
        <v>0.34</v>
      </c>
      <c r="G485" t="s">
        <v>82</v>
      </c>
      <c r="H485" t="s">
        <v>83</v>
      </c>
      <c r="I485" t="s">
        <v>120</v>
      </c>
      <c r="J485" t="s">
        <v>85</v>
      </c>
      <c r="K485" t="s">
        <v>86</v>
      </c>
      <c r="L485" t="s">
        <v>166</v>
      </c>
      <c r="M485" t="s">
        <v>88</v>
      </c>
      <c r="N485" t="s">
        <v>138</v>
      </c>
      <c r="O485" t="s">
        <v>90</v>
      </c>
      <c r="P485" t="s">
        <v>90</v>
      </c>
      <c r="Q485" t="s">
        <v>91</v>
      </c>
      <c r="R485" t="s">
        <v>92</v>
      </c>
      <c r="S485">
        <v>6</v>
      </c>
      <c r="T485">
        <v>5</v>
      </c>
      <c r="U485">
        <v>1971</v>
      </c>
      <c r="V48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485">
        <v>1971</v>
      </c>
      <c r="X485" t="s">
        <v>93</v>
      </c>
      <c r="Y485" t="s">
        <v>94</v>
      </c>
      <c r="Z485" t="s">
        <v>140</v>
      </c>
      <c r="AA485" t="s">
        <v>140</v>
      </c>
      <c r="AB485" t="s">
        <v>96</v>
      </c>
      <c r="AC485">
        <v>252</v>
      </c>
      <c r="AD485" t="s">
        <v>98</v>
      </c>
      <c r="AE485" t="s">
        <v>98</v>
      </c>
      <c r="AF485" t="s">
        <v>118</v>
      </c>
      <c r="AG485" t="s">
        <v>98</v>
      </c>
      <c r="AH485" t="s">
        <v>98</v>
      </c>
      <c r="AI485" t="s">
        <v>100</v>
      </c>
      <c r="AJ485" t="s">
        <v>153</v>
      </c>
      <c r="AK485">
        <v>416</v>
      </c>
      <c r="AL485" t="s">
        <v>102</v>
      </c>
      <c r="AM485">
        <v>0</v>
      </c>
      <c r="AN485">
        <v>409</v>
      </c>
      <c r="AO485">
        <v>825</v>
      </c>
      <c r="AP485" t="s">
        <v>103</v>
      </c>
      <c r="AQ485" t="s">
        <v>97</v>
      </c>
      <c r="AR485" t="s">
        <v>105</v>
      </c>
      <c r="AS485" t="s">
        <v>106</v>
      </c>
      <c r="AT485">
        <v>1097</v>
      </c>
      <c r="AU485">
        <v>896</v>
      </c>
      <c r="AV485">
        <v>0</v>
      </c>
      <c r="AW485">
        <f>ROUND(SUM(RawData[[#This Row],[TotalBsmtSF]],RawData[[#This Row],[1stFlrSF]],RawData[[#This Row],[2ndFlrSF]]),-2)</f>
        <v>2800</v>
      </c>
      <c r="AX485">
        <v>1993</v>
      </c>
      <c r="AY485">
        <v>0</v>
      </c>
      <c r="AZ485">
        <v>0</v>
      </c>
      <c r="BA485">
        <v>2</v>
      </c>
      <c r="BB485">
        <v>1</v>
      </c>
      <c r="BC485">
        <v>4</v>
      </c>
      <c r="BD485">
        <v>1</v>
      </c>
      <c r="BE485" t="s">
        <v>98</v>
      </c>
      <c r="BF485">
        <v>8</v>
      </c>
      <c r="BG485" t="s">
        <v>107</v>
      </c>
      <c r="BH485">
        <v>1</v>
      </c>
      <c r="BI485" t="s">
        <v>97</v>
      </c>
      <c r="BJ485" t="s">
        <v>108</v>
      </c>
      <c r="BK485">
        <v>1971</v>
      </c>
      <c r="BL485" t="s">
        <v>109</v>
      </c>
      <c r="BM485">
        <v>2</v>
      </c>
      <c r="BN485">
        <v>495</v>
      </c>
      <c r="BO485" t="s">
        <v>98</v>
      </c>
      <c r="BP485" t="s">
        <v>98</v>
      </c>
      <c r="BQ485" t="s">
        <v>105</v>
      </c>
      <c r="BR485">
        <v>0</v>
      </c>
      <c r="BS485">
        <v>66</v>
      </c>
      <c r="BT485">
        <v>0</v>
      </c>
      <c r="BU485">
        <v>0</v>
      </c>
      <c r="BV485">
        <v>0</v>
      </c>
      <c r="BW485">
        <v>0</v>
      </c>
      <c r="BX485" t="s">
        <v>83</v>
      </c>
      <c r="BY485" t="s">
        <v>163</v>
      </c>
      <c r="BZ485" t="s">
        <v>83</v>
      </c>
      <c r="CA485">
        <v>0</v>
      </c>
      <c r="CB485">
        <v>6</v>
      </c>
      <c r="CC485">
        <v>2006</v>
      </c>
      <c r="CD485" t="s">
        <v>110</v>
      </c>
      <c r="CE485" t="s">
        <v>111</v>
      </c>
      <c r="CF485" s="8">
        <v>190000</v>
      </c>
      <c r="CG485" s="8">
        <f>RawData[[#This Row],[SalePrice]]/RawData[[#This Row],[TotalSF Rounded]]</f>
        <v>67.857142857142861</v>
      </c>
      <c r="CH485" s="8">
        <f>ROUND(RawData[[#This Row],[$/sqft]],-1)</f>
        <v>70</v>
      </c>
    </row>
    <row r="486" spans="1:86" x14ac:dyDescent="0.2">
      <c r="A486">
        <v>365</v>
      </c>
      <c r="B486">
        <v>60</v>
      </c>
      <c r="C486" t="s">
        <v>81</v>
      </c>
      <c r="D486" t="s">
        <v>83</v>
      </c>
      <c r="E486">
        <v>18800</v>
      </c>
      <c r="F486" s="19">
        <f>ROUND((RawData[[#This Row],[LotArea]]/43560), 2)</f>
        <v>0.43</v>
      </c>
      <c r="G486" t="s">
        <v>82</v>
      </c>
      <c r="H486" t="s">
        <v>83</v>
      </c>
      <c r="I486" t="s">
        <v>120</v>
      </c>
      <c r="J486" t="s">
        <v>85</v>
      </c>
      <c r="K486" t="s">
        <v>86</v>
      </c>
      <c r="L486" t="s">
        <v>112</v>
      </c>
      <c r="M486" t="s">
        <v>88</v>
      </c>
      <c r="N486" t="s">
        <v>138</v>
      </c>
      <c r="O486" t="s">
        <v>90</v>
      </c>
      <c r="P486" t="s">
        <v>90</v>
      </c>
      <c r="Q486" t="s">
        <v>91</v>
      </c>
      <c r="R486" t="s">
        <v>92</v>
      </c>
      <c r="S486">
        <v>6</v>
      </c>
      <c r="T486">
        <v>5</v>
      </c>
      <c r="U486">
        <v>1976</v>
      </c>
      <c r="V48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486">
        <v>1976</v>
      </c>
      <c r="X486" t="s">
        <v>93</v>
      </c>
      <c r="Y486" t="s">
        <v>94</v>
      </c>
      <c r="Z486" t="s">
        <v>140</v>
      </c>
      <c r="AA486" t="s">
        <v>140</v>
      </c>
      <c r="AB486" t="s">
        <v>96</v>
      </c>
      <c r="AC486">
        <v>120</v>
      </c>
      <c r="AD486" t="s">
        <v>98</v>
      </c>
      <c r="AE486" t="s">
        <v>98</v>
      </c>
      <c r="AF486" t="s">
        <v>99</v>
      </c>
      <c r="AG486" t="s">
        <v>97</v>
      </c>
      <c r="AH486" t="s">
        <v>98</v>
      </c>
      <c r="AI486" t="s">
        <v>121</v>
      </c>
      <c r="AJ486" t="s">
        <v>101</v>
      </c>
      <c r="AK486">
        <v>712</v>
      </c>
      <c r="AL486" t="s">
        <v>102</v>
      </c>
      <c r="AM486">
        <v>0</v>
      </c>
      <c r="AN486">
        <v>84</v>
      </c>
      <c r="AO486">
        <v>796</v>
      </c>
      <c r="AP486" t="s">
        <v>103</v>
      </c>
      <c r="AQ486" t="s">
        <v>98</v>
      </c>
      <c r="AR486" t="s">
        <v>105</v>
      </c>
      <c r="AS486" t="s">
        <v>106</v>
      </c>
      <c r="AT486">
        <v>790</v>
      </c>
      <c r="AU486">
        <v>784</v>
      </c>
      <c r="AV486">
        <v>0</v>
      </c>
      <c r="AW486">
        <f>ROUND(SUM(RawData[[#This Row],[TotalBsmtSF]],RawData[[#This Row],[1stFlrSF]],RawData[[#This Row],[2ndFlrSF]]),-2)</f>
        <v>2400</v>
      </c>
      <c r="AX486">
        <v>1574</v>
      </c>
      <c r="AY486">
        <v>1</v>
      </c>
      <c r="AZ486">
        <v>0</v>
      </c>
      <c r="BA486">
        <v>2</v>
      </c>
      <c r="BB486">
        <v>1</v>
      </c>
      <c r="BC486">
        <v>3</v>
      </c>
      <c r="BD486">
        <v>1</v>
      </c>
      <c r="BE486" t="s">
        <v>98</v>
      </c>
      <c r="BF486">
        <v>6</v>
      </c>
      <c r="BG486" t="s">
        <v>107</v>
      </c>
      <c r="BH486">
        <v>1</v>
      </c>
      <c r="BI486" t="s">
        <v>98</v>
      </c>
      <c r="BJ486" t="s">
        <v>108</v>
      </c>
      <c r="BK486">
        <v>1976</v>
      </c>
      <c r="BL486" t="s">
        <v>157</v>
      </c>
      <c r="BM486">
        <v>2</v>
      </c>
      <c r="BN486">
        <v>566</v>
      </c>
      <c r="BO486" t="s">
        <v>98</v>
      </c>
      <c r="BP486" t="s">
        <v>98</v>
      </c>
      <c r="BQ486" t="s">
        <v>105</v>
      </c>
      <c r="BR486">
        <v>306</v>
      </c>
      <c r="BS486">
        <v>111</v>
      </c>
      <c r="BT486">
        <v>0</v>
      </c>
      <c r="BU486">
        <v>0</v>
      </c>
      <c r="BV486">
        <v>0</v>
      </c>
      <c r="BW486">
        <v>0</v>
      </c>
      <c r="BX486" t="s">
        <v>83</v>
      </c>
      <c r="BY486" t="s">
        <v>83</v>
      </c>
      <c r="BZ486" t="s">
        <v>83</v>
      </c>
      <c r="CA486">
        <v>0</v>
      </c>
      <c r="CB486">
        <v>7</v>
      </c>
      <c r="CC486">
        <v>2006</v>
      </c>
      <c r="CD486" t="s">
        <v>110</v>
      </c>
      <c r="CE486" t="s">
        <v>111</v>
      </c>
      <c r="CF486" s="8">
        <v>190000</v>
      </c>
      <c r="CG486" s="8">
        <f>RawData[[#This Row],[SalePrice]]/RawData[[#This Row],[TotalSF Rounded]]</f>
        <v>79.166666666666671</v>
      </c>
      <c r="CH486" s="8">
        <f>ROUND(RawData[[#This Row],[$/sqft]],-1)</f>
        <v>80</v>
      </c>
    </row>
    <row r="487" spans="1:86" x14ac:dyDescent="0.2">
      <c r="A487">
        <v>110</v>
      </c>
      <c r="B487">
        <v>20</v>
      </c>
      <c r="C487" t="s">
        <v>81</v>
      </c>
      <c r="D487">
        <v>105</v>
      </c>
      <c r="E487">
        <v>11751</v>
      </c>
      <c r="F487" s="19">
        <f>ROUND((RawData[[#This Row],[LotArea]]/43560), 2)</f>
        <v>0.27</v>
      </c>
      <c r="G487" t="s">
        <v>82</v>
      </c>
      <c r="H487" t="s">
        <v>83</v>
      </c>
      <c r="I487" t="s">
        <v>120</v>
      </c>
      <c r="J487" t="s">
        <v>85</v>
      </c>
      <c r="K487" t="s">
        <v>86</v>
      </c>
      <c r="L487" t="s">
        <v>87</v>
      </c>
      <c r="M487" t="s">
        <v>88</v>
      </c>
      <c r="N487" t="s">
        <v>138</v>
      </c>
      <c r="O487" t="s">
        <v>90</v>
      </c>
      <c r="P487" t="s">
        <v>90</v>
      </c>
      <c r="Q487" t="s">
        <v>91</v>
      </c>
      <c r="R487" t="s">
        <v>115</v>
      </c>
      <c r="S487">
        <v>6</v>
      </c>
      <c r="T487">
        <v>6</v>
      </c>
      <c r="U487">
        <v>1977</v>
      </c>
      <c r="V48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487">
        <v>1977</v>
      </c>
      <c r="X487" t="s">
        <v>152</v>
      </c>
      <c r="Y487" t="s">
        <v>94</v>
      </c>
      <c r="Z487" t="s">
        <v>161</v>
      </c>
      <c r="AA487" t="s">
        <v>161</v>
      </c>
      <c r="AB487" t="s">
        <v>96</v>
      </c>
      <c r="AC487">
        <v>480</v>
      </c>
      <c r="AD487" t="s">
        <v>98</v>
      </c>
      <c r="AE487" t="s">
        <v>98</v>
      </c>
      <c r="AF487" t="s">
        <v>118</v>
      </c>
      <c r="AG487" t="s">
        <v>97</v>
      </c>
      <c r="AH487" t="s">
        <v>98</v>
      </c>
      <c r="AI487" t="s">
        <v>100</v>
      </c>
      <c r="AJ487" t="s">
        <v>141</v>
      </c>
      <c r="AK487">
        <v>705</v>
      </c>
      <c r="AL487" t="s">
        <v>102</v>
      </c>
      <c r="AM487">
        <v>0</v>
      </c>
      <c r="AN487">
        <v>1139</v>
      </c>
      <c r="AO487">
        <v>1844</v>
      </c>
      <c r="AP487" t="s">
        <v>103</v>
      </c>
      <c r="AQ487" t="s">
        <v>104</v>
      </c>
      <c r="AR487" t="s">
        <v>105</v>
      </c>
      <c r="AS487" t="s">
        <v>106</v>
      </c>
      <c r="AT487">
        <v>1844</v>
      </c>
      <c r="AU487">
        <v>0</v>
      </c>
      <c r="AV487">
        <v>0</v>
      </c>
      <c r="AW487">
        <f>ROUND(SUM(RawData[[#This Row],[TotalBsmtSF]],RawData[[#This Row],[1stFlrSF]],RawData[[#This Row],[2ndFlrSF]]),-2)</f>
        <v>3700</v>
      </c>
      <c r="AX487">
        <v>1844</v>
      </c>
      <c r="AY487">
        <v>0</v>
      </c>
      <c r="AZ487">
        <v>0</v>
      </c>
      <c r="BA487">
        <v>2</v>
      </c>
      <c r="BB487">
        <v>0</v>
      </c>
      <c r="BC487">
        <v>3</v>
      </c>
      <c r="BD487">
        <v>1</v>
      </c>
      <c r="BE487" t="s">
        <v>98</v>
      </c>
      <c r="BF487">
        <v>7</v>
      </c>
      <c r="BG487" t="s">
        <v>107</v>
      </c>
      <c r="BH487">
        <v>1</v>
      </c>
      <c r="BI487" t="s">
        <v>98</v>
      </c>
      <c r="BJ487" t="s">
        <v>108</v>
      </c>
      <c r="BK487">
        <v>1977</v>
      </c>
      <c r="BL487" t="s">
        <v>109</v>
      </c>
      <c r="BM487">
        <v>2</v>
      </c>
      <c r="BN487">
        <v>546</v>
      </c>
      <c r="BO487" t="s">
        <v>98</v>
      </c>
      <c r="BP487" t="s">
        <v>98</v>
      </c>
      <c r="BQ487" t="s">
        <v>105</v>
      </c>
      <c r="BR487">
        <v>0</v>
      </c>
      <c r="BS487">
        <v>122</v>
      </c>
      <c r="BT487">
        <v>0</v>
      </c>
      <c r="BU487">
        <v>0</v>
      </c>
      <c r="BV487">
        <v>0</v>
      </c>
      <c r="BW487">
        <v>0</v>
      </c>
      <c r="BX487" t="s">
        <v>83</v>
      </c>
      <c r="BY487" t="s">
        <v>134</v>
      </c>
      <c r="BZ487" t="s">
        <v>83</v>
      </c>
      <c r="CA487">
        <v>0</v>
      </c>
      <c r="CB487">
        <v>1</v>
      </c>
      <c r="CC487">
        <v>2010</v>
      </c>
      <c r="CD487" t="s">
        <v>173</v>
      </c>
      <c r="CE487" t="s">
        <v>111</v>
      </c>
      <c r="CF487" s="8">
        <v>190000</v>
      </c>
      <c r="CG487" s="8">
        <f>RawData[[#This Row],[SalePrice]]/RawData[[#This Row],[TotalSF Rounded]]</f>
        <v>51.351351351351354</v>
      </c>
      <c r="CH487" s="8">
        <f>ROUND(RawData[[#This Row],[$/sqft]],-1)</f>
        <v>50</v>
      </c>
    </row>
    <row r="488" spans="1:86" x14ac:dyDescent="0.2">
      <c r="A488">
        <v>472</v>
      </c>
      <c r="B488">
        <v>60</v>
      </c>
      <c r="C488" t="s">
        <v>81</v>
      </c>
      <c r="D488">
        <v>92</v>
      </c>
      <c r="E488">
        <v>11952</v>
      </c>
      <c r="F488" s="19">
        <f>ROUND((RawData[[#This Row],[LotArea]]/43560), 2)</f>
        <v>0.27</v>
      </c>
      <c r="G488" t="s">
        <v>82</v>
      </c>
      <c r="H488" t="s">
        <v>83</v>
      </c>
      <c r="I488" t="s">
        <v>84</v>
      </c>
      <c r="J488" t="s">
        <v>85</v>
      </c>
      <c r="K488" t="s">
        <v>86</v>
      </c>
      <c r="L488" t="s">
        <v>87</v>
      </c>
      <c r="M488" t="s">
        <v>88</v>
      </c>
      <c r="N488" t="s">
        <v>138</v>
      </c>
      <c r="O488" t="s">
        <v>204</v>
      </c>
      <c r="P488" t="s">
        <v>90</v>
      </c>
      <c r="Q488" t="s">
        <v>91</v>
      </c>
      <c r="R488" t="s">
        <v>92</v>
      </c>
      <c r="S488">
        <v>7</v>
      </c>
      <c r="T488">
        <v>6</v>
      </c>
      <c r="U488">
        <v>1977</v>
      </c>
      <c r="V48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488">
        <v>1977</v>
      </c>
      <c r="X488" t="s">
        <v>211</v>
      </c>
      <c r="Y488" t="s">
        <v>223</v>
      </c>
      <c r="Z488" t="s">
        <v>155</v>
      </c>
      <c r="AA488" t="s">
        <v>161</v>
      </c>
      <c r="AB488" t="s">
        <v>117</v>
      </c>
      <c r="AC488">
        <v>0</v>
      </c>
      <c r="AD488" t="s">
        <v>98</v>
      </c>
      <c r="AE488" t="s">
        <v>98</v>
      </c>
      <c r="AF488" t="s">
        <v>118</v>
      </c>
      <c r="AG488" t="s">
        <v>97</v>
      </c>
      <c r="AH488" t="s">
        <v>98</v>
      </c>
      <c r="AI488" t="s">
        <v>100</v>
      </c>
      <c r="AJ488" t="s">
        <v>102</v>
      </c>
      <c r="AK488">
        <v>0</v>
      </c>
      <c r="AL488" t="s">
        <v>102</v>
      </c>
      <c r="AM488">
        <v>0</v>
      </c>
      <c r="AN488">
        <v>808</v>
      </c>
      <c r="AO488">
        <v>808</v>
      </c>
      <c r="AP488" t="s">
        <v>103</v>
      </c>
      <c r="AQ488" t="s">
        <v>98</v>
      </c>
      <c r="AR488" t="s">
        <v>105</v>
      </c>
      <c r="AS488" t="s">
        <v>106</v>
      </c>
      <c r="AT488">
        <v>1161</v>
      </c>
      <c r="AU488">
        <v>808</v>
      </c>
      <c r="AV488">
        <v>0</v>
      </c>
      <c r="AW488">
        <f>ROUND(SUM(RawData[[#This Row],[TotalBsmtSF]],RawData[[#This Row],[1stFlrSF]],RawData[[#This Row],[2ndFlrSF]]),-2)</f>
        <v>2800</v>
      </c>
      <c r="AX488">
        <v>1969</v>
      </c>
      <c r="AY488">
        <v>0</v>
      </c>
      <c r="AZ488">
        <v>0</v>
      </c>
      <c r="BA488">
        <v>2</v>
      </c>
      <c r="BB488">
        <v>1</v>
      </c>
      <c r="BC488">
        <v>3</v>
      </c>
      <c r="BD488">
        <v>1</v>
      </c>
      <c r="BE488" t="s">
        <v>98</v>
      </c>
      <c r="BF488">
        <v>8</v>
      </c>
      <c r="BG488" t="s">
        <v>107</v>
      </c>
      <c r="BH488">
        <v>1</v>
      </c>
      <c r="BI488" t="s">
        <v>97</v>
      </c>
      <c r="BJ488" t="s">
        <v>108</v>
      </c>
      <c r="BK488">
        <v>1977</v>
      </c>
      <c r="BL488" t="s">
        <v>109</v>
      </c>
      <c r="BM488">
        <v>2</v>
      </c>
      <c r="BN488">
        <v>534</v>
      </c>
      <c r="BO488" t="s">
        <v>98</v>
      </c>
      <c r="BP488" t="s">
        <v>98</v>
      </c>
      <c r="BQ488" t="s">
        <v>105</v>
      </c>
      <c r="BR488">
        <v>0</v>
      </c>
      <c r="BS488">
        <v>0</v>
      </c>
      <c r="BT488">
        <v>0</v>
      </c>
      <c r="BU488">
        <v>0</v>
      </c>
      <c r="BV488">
        <v>276</v>
      </c>
      <c r="BW488">
        <v>0</v>
      </c>
      <c r="BX488" t="s">
        <v>83</v>
      </c>
      <c r="BY488" t="s">
        <v>83</v>
      </c>
      <c r="BZ488" t="s">
        <v>83</v>
      </c>
      <c r="CA488">
        <v>0</v>
      </c>
      <c r="CB488">
        <v>11</v>
      </c>
      <c r="CC488">
        <v>2007</v>
      </c>
      <c r="CD488" t="s">
        <v>110</v>
      </c>
      <c r="CE488" t="s">
        <v>111</v>
      </c>
      <c r="CF488" s="8">
        <v>190000</v>
      </c>
      <c r="CG488" s="8">
        <f>RawData[[#This Row],[SalePrice]]/RawData[[#This Row],[TotalSF Rounded]]</f>
        <v>67.857142857142861</v>
      </c>
      <c r="CH488" s="8">
        <f>ROUND(RawData[[#This Row],[$/sqft]],-1)</f>
        <v>70</v>
      </c>
    </row>
    <row r="489" spans="1:86" x14ac:dyDescent="0.2">
      <c r="A489">
        <v>1231</v>
      </c>
      <c r="B489">
        <v>90</v>
      </c>
      <c r="C489" t="s">
        <v>81</v>
      </c>
      <c r="D489" t="s">
        <v>83</v>
      </c>
      <c r="E489">
        <v>18890</v>
      </c>
      <c r="F489" s="19">
        <f>ROUND((RawData[[#This Row],[LotArea]]/43560), 2)</f>
        <v>0.43</v>
      </c>
      <c r="G489" t="s">
        <v>82</v>
      </c>
      <c r="H489" t="s">
        <v>83</v>
      </c>
      <c r="I489" t="s">
        <v>120</v>
      </c>
      <c r="J489" t="s">
        <v>85</v>
      </c>
      <c r="K489" t="s">
        <v>86</v>
      </c>
      <c r="L489" t="s">
        <v>87</v>
      </c>
      <c r="M489" t="s">
        <v>88</v>
      </c>
      <c r="N489" t="s">
        <v>151</v>
      </c>
      <c r="O489" t="s">
        <v>114</v>
      </c>
      <c r="P489" t="s">
        <v>171</v>
      </c>
      <c r="Q489" t="s">
        <v>167</v>
      </c>
      <c r="R489" t="s">
        <v>132</v>
      </c>
      <c r="S489">
        <v>5</v>
      </c>
      <c r="T489">
        <v>5</v>
      </c>
      <c r="U489">
        <v>1977</v>
      </c>
      <c r="V48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489">
        <v>1977</v>
      </c>
      <c r="X489" t="s">
        <v>135</v>
      </c>
      <c r="Y489" t="s">
        <v>94</v>
      </c>
      <c r="Z489" t="s">
        <v>161</v>
      </c>
      <c r="AA489" t="s">
        <v>161</v>
      </c>
      <c r="AB489" t="s">
        <v>117</v>
      </c>
      <c r="AC489">
        <v>1</v>
      </c>
      <c r="AD489" t="s">
        <v>98</v>
      </c>
      <c r="AE489" t="s">
        <v>98</v>
      </c>
      <c r="AF489" t="s">
        <v>118</v>
      </c>
      <c r="AG489" t="s">
        <v>97</v>
      </c>
      <c r="AH489" t="s">
        <v>98</v>
      </c>
      <c r="AI489" t="s">
        <v>100</v>
      </c>
      <c r="AJ489" t="s">
        <v>101</v>
      </c>
      <c r="AK489">
        <v>498</v>
      </c>
      <c r="AL489" t="s">
        <v>153</v>
      </c>
      <c r="AM489">
        <v>211</v>
      </c>
      <c r="AN489">
        <v>652</v>
      </c>
      <c r="AO489">
        <v>1361</v>
      </c>
      <c r="AP489" t="s">
        <v>103</v>
      </c>
      <c r="AQ489" t="s">
        <v>104</v>
      </c>
      <c r="AR489" t="s">
        <v>105</v>
      </c>
      <c r="AS489" t="s">
        <v>106</v>
      </c>
      <c r="AT489">
        <v>1361</v>
      </c>
      <c r="AU489">
        <v>1259</v>
      </c>
      <c r="AV489">
        <v>0</v>
      </c>
      <c r="AW489">
        <f>ROUND(SUM(RawData[[#This Row],[TotalBsmtSF]],RawData[[#This Row],[1stFlrSF]],RawData[[#This Row],[2ndFlrSF]]),-2)</f>
        <v>4000</v>
      </c>
      <c r="AX489">
        <v>2620</v>
      </c>
      <c r="AY489">
        <v>0</v>
      </c>
      <c r="AZ489">
        <v>0</v>
      </c>
      <c r="BA489">
        <v>2</v>
      </c>
      <c r="BB489">
        <v>2</v>
      </c>
      <c r="BC489">
        <v>4</v>
      </c>
      <c r="BD489">
        <v>2</v>
      </c>
      <c r="BE489" t="s">
        <v>98</v>
      </c>
      <c r="BF489">
        <v>12</v>
      </c>
      <c r="BG489" t="s">
        <v>107</v>
      </c>
      <c r="BH489">
        <v>1</v>
      </c>
      <c r="BI489" t="s">
        <v>98</v>
      </c>
      <c r="BJ489" t="s">
        <v>156</v>
      </c>
      <c r="BK489">
        <v>1977</v>
      </c>
      <c r="BL489" t="s">
        <v>109</v>
      </c>
      <c r="BM489">
        <v>2</v>
      </c>
      <c r="BN489">
        <v>600</v>
      </c>
      <c r="BO489" t="s">
        <v>98</v>
      </c>
      <c r="BP489" t="s">
        <v>98</v>
      </c>
      <c r="BQ489" t="s">
        <v>177</v>
      </c>
      <c r="BR489">
        <v>155</v>
      </c>
      <c r="BS489">
        <v>24</v>
      </c>
      <c r="BT489">
        <v>145</v>
      </c>
      <c r="BU489">
        <v>0</v>
      </c>
      <c r="BV489">
        <v>0</v>
      </c>
      <c r="BW489">
        <v>0</v>
      </c>
      <c r="BX489" t="s">
        <v>83</v>
      </c>
      <c r="BY489" t="s">
        <v>83</v>
      </c>
      <c r="BZ489" t="s">
        <v>241</v>
      </c>
      <c r="CA489">
        <v>8300</v>
      </c>
      <c r="CB489">
        <v>8</v>
      </c>
      <c r="CC489">
        <v>2007</v>
      </c>
      <c r="CD489" t="s">
        <v>110</v>
      </c>
      <c r="CE489" t="s">
        <v>111</v>
      </c>
      <c r="CF489" s="8">
        <v>190000</v>
      </c>
      <c r="CG489" s="8">
        <f>RawData[[#This Row],[SalePrice]]/RawData[[#This Row],[TotalSF Rounded]]</f>
        <v>47.5</v>
      </c>
      <c r="CH489" s="8">
        <f>ROUND(RawData[[#This Row],[$/sqft]],-1)</f>
        <v>50</v>
      </c>
    </row>
    <row r="490" spans="1:86" x14ac:dyDescent="0.2">
      <c r="A490">
        <v>352</v>
      </c>
      <c r="B490">
        <v>120</v>
      </c>
      <c r="C490" t="s">
        <v>81</v>
      </c>
      <c r="D490" t="s">
        <v>83</v>
      </c>
      <c r="E490">
        <v>5271</v>
      </c>
      <c r="F490" s="19">
        <f>ROUND((RawData[[#This Row],[LotArea]]/43560), 2)</f>
        <v>0.12</v>
      </c>
      <c r="G490" t="s">
        <v>82</v>
      </c>
      <c r="H490" t="s">
        <v>83</v>
      </c>
      <c r="I490" t="s">
        <v>120</v>
      </c>
      <c r="J490" t="s">
        <v>195</v>
      </c>
      <c r="K490" t="s">
        <v>86</v>
      </c>
      <c r="L490" t="s">
        <v>87</v>
      </c>
      <c r="M490" t="s">
        <v>194</v>
      </c>
      <c r="N490" t="s">
        <v>205</v>
      </c>
      <c r="O490" t="s">
        <v>90</v>
      </c>
      <c r="P490" t="s">
        <v>90</v>
      </c>
      <c r="Q490" t="s">
        <v>91</v>
      </c>
      <c r="R490" t="s">
        <v>115</v>
      </c>
      <c r="S490">
        <v>7</v>
      </c>
      <c r="T490">
        <v>5</v>
      </c>
      <c r="U490">
        <v>1986</v>
      </c>
      <c r="V49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490">
        <v>1986</v>
      </c>
      <c r="X490" t="s">
        <v>93</v>
      </c>
      <c r="Y490" t="s">
        <v>94</v>
      </c>
      <c r="Z490" t="s">
        <v>124</v>
      </c>
      <c r="AA490" t="s">
        <v>124</v>
      </c>
      <c r="AB490" t="s">
        <v>117</v>
      </c>
      <c r="AC490">
        <v>0</v>
      </c>
      <c r="AD490" t="s">
        <v>98</v>
      </c>
      <c r="AE490" t="s">
        <v>98</v>
      </c>
      <c r="AF490" t="s">
        <v>99</v>
      </c>
      <c r="AG490" t="s">
        <v>97</v>
      </c>
      <c r="AH490" t="s">
        <v>98</v>
      </c>
      <c r="AI490" t="s">
        <v>97</v>
      </c>
      <c r="AJ490" t="s">
        <v>101</v>
      </c>
      <c r="AK490">
        <v>1082</v>
      </c>
      <c r="AL490" t="s">
        <v>102</v>
      </c>
      <c r="AM490">
        <v>0</v>
      </c>
      <c r="AN490">
        <v>371</v>
      </c>
      <c r="AO490">
        <v>1453</v>
      </c>
      <c r="AP490" t="s">
        <v>103</v>
      </c>
      <c r="AQ490" t="s">
        <v>97</v>
      </c>
      <c r="AR490" t="s">
        <v>105</v>
      </c>
      <c r="AS490" t="s">
        <v>106</v>
      </c>
      <c r="AT490">
        <v>1453</v>
      </c>
      <c r="AU490">
        <v>0</v>
      </c>
      <c r="AV490">
        <v>0</v>
      </c>
      <c r="AW490">
        <f>ROUND(SUM(RawData[[#This Row],[TotalBsmtSF]],RawData[[#This Row],[1stFlrSF]],RawData[[#This Row],[2ndFlrSF]]),-2)</f>
        <v>2900</v>
      </c>
      <c r="AX490">
        <v>1453</v>
      </c>
      <c r="AY490">
        <v>1</v>
      </c>
      <c r="AZ490">
        <v>0</v>
      </c>
      <c r="BA490">
        <v>1</v>
      </c>
      <c r="BB490">
        <v>1</v>
      </c>
      <c r="BC490">
        <v>2</v>
      </c>
      <c r="BD490">
        <v>1</v>
      </c>
      <c r="BE490" t="s">
        <v>97</v>
      </c>
      <c r="BF490">
        <v>6</v>
      </c>
      <c r="BG490" t="s">
        <v>107</v>
      </c>
      <c r="BH490">
        <v>1</v>
      </c>
      <c r="BI490" t="s">
        <v>98</v>
      </c>
      <c r="BJ490" t="s">
        <v>108</v>
      </c>
      <c r="BK490">
        <v>1986</v>
      </c>
      <c r="BL490" t="s">
        <v>109</v>
      </c>
      <c r="BM490">
        <v>2</v>
      </c>
      <c r="BN490">
        <v>445</v>
      </c>
      <c r="BO490" t="s">
        <v>98</v>
      </c>
      <c r="BP490" t="s">
        <v>98</v>
      </c>
      <c r="BQ490" t="s">
        <v>105</v>
      </c>
      <c r="BR490">
        <v>0</v>
      </c>
      <c r="BS490">
        <v>80</v>
      </c>
      <c r="BT490">
        <v>0</v>
      </c>
      <c r="BU490">
        <v>0</v>
      </c>
      <c r="BV490">
        <v>184</v>
      </c>
      <c r="BW490">
        <v>0</v>
      </c>
      <c r="BX490" t="s">
        <v>83</v>
      </c>
      <c r="BY490" t="s">
        <v>83</v>
      </c>
      <c r="BZ490" t="s">
        <v>83</v>
      </c>
      <c r="CA490">
        <v>0</v>
      </c>
      <c r="CB490">
        <v>12</v>
      </c>
      <c r="CC490">
        <v>2006</v>
      </c>
      <c r="CD490" t="s">
        <v>110</v>
      </c>
      <c r="CE490" t="s">
        <v>128</v>
      </c>
      <c r="CF490" s="8">
        <v>190000</v>
      </c>
      <c r="CG490" s="8">
        <f>RawData[[#This Row],[SalePrice]]/RawData[[#This Row],[TotalSF Rounded]]</f>
        <v>65.517241379310349</v>
      </c>
      <c r="CH490" s="8">
        <f>ROUND(RawData[[#This Row],[$/sqft]],-1)</f>
        <v>70</v>
      </c>
    </row>
    <row r="491" spans="1:86" x14ac:dyDescent="0.2">
      <c r="A491">
        <v>1323</v>
      </c>
      <c r="B491">
        <v>60</v>
      </c>
      <c r="C491" t="s">
        <v>81</v>
      </c>
      <c r="D491">
        <v>107</v>
      </c>
      <c r="E491">
        <v>10186</v>
      </c>
      <c r="F491" s="19">
        <f>ROUND((RawData[[#This Row],[LotArea]]/43560), 2)</f>
        <v>0.23</v>
      </c>
      <c r="G491" t="s">
        <v>82</v>
      </c>
      <c r="H491" t="s">
        <v>83</v>
      </c>
      <c r="I491" t="s">
        <v>120</v>
      </c>
      <c r="J491" t="s">
        <v>85</v>
      </c>
      <c r="K491" t="s">
        <v>86</v>
      </c>
      <c r="L491" t="s">
        <v>87</v>
      </c>
      <c r="M491" t="s">
        <v>88</v>
      </c>
      <c r="N491" t="s">
        <v>129</v>
      </c>
      <c r="O491" t="s">
        <v>90</v>
      </c>
      <c r="P491" t="s">
        <v>90</v>
      </c>
      <c r="Q491" t="s">
        <v>91</v>
      </c>
      <c r="R491" t="s">
        <v>92</v>
      </c>
      <c r="S491">
        <v>7</v>
      </c>
      <c r="T491">
        <v>5</v>
      </c>
      <c r="U491">
        <v>1992</v>
      </c>
      <c r="V49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91">
        <v>1992</v>
      </c>
      <c r="X491" t="s">
        <v>93</v>
      </c>
      <c r="Y491" t="s">
        <v>94</v>
      </c>
      <c r="Z491" t="s">
        <v>140</v>
      </c>
      <c r="AA491" t="s">
        <v>140</v>
      </c>
      <c r="AB491" t="s">
        <v>117</v>
      </c>
      <c r="AC491">
        <v>0</v>
      </c>
      <c r="AD491" t="s">
        <v>97</v>
      </c>
      <c r="AE491" t="s">
        <v>98</v>
      </c>
      <c r="AF491" t="s">
        <v>99</v>
      </c>
      <c r="AG491" t="s">
        <v>97</v>
      </c>
      <c r="AH491" t="s">
        <v>98</v>
      </c>
      <c r="AI491" t="s">
        <v>100</v>
      </c>
      <c r="AJ491" t="s">
        <v>101</v>
      </c>
      <c r="AK491">
        <v>674</v>
      </c>
      <c r="AL491" t="s">
        <v>102</v>
      </c>
      <c r="AM491">
        <v>0</v>
      </c>
      <c r="AN491">
        <v>76</v>
      </c>
      <c r="AO491">
        <v>750</v>
      </c>
      <c r="AP491" t="s">
        <v>103</v>
      </c>
      <c r="AQ491" t="s">
        <v>104</v>
      </c>
      <c r="AR491" t="s">
        <v>105</v>
      </c>
      <c r="AS491" t="s">
        <v>106</v>
      </c>
      <c r="AT491">
        <v>1061</v>
      </c>
      <c r="AU491">
        <v>862</v>
      </c>
      <c r="AV491">
        <v>0</v>
      </c>
      <c r="AW491">
        <f>ROUND(SUM(RawData[[#This Row],[TotalBsmtSF]],RawData[[#This Row],[1stFlrSF]],RawData[[#This Row],[2ndFlrSF]]),-2)</f>
        <v>2700</v>
      </c>
      <c r="AX491">
        <v>1923</v>
      </c>
      <c r="AY491">
        <v>1</v>
      </c>
      <c r="AZ491">
        <v>0</v>
      </c>
      <c r="BA491">
        <v>2</v>
      </c>
      <c r="BB491">
        <v>1</v>
      </c>
      <c r="BC491">
        <v>3</v>
      </c>
      <c r="BD491">
        <v>1</v>
      </c>
      <c r="BE491" t="s">
        <v>97</v>
      </c>
      <c r="BF491">
        <v>8</v>
      </c>
      <c r="BG491" t="s">
        <v>107</v>
      </c>
      <c r="BH491">
        <v>1</v>
      </c>
      <c r="BI491" t="s">
        <v>98</v>
      </c>
      <c r="BJ491" t="s">
        <v>108</v>
      </c>
      <c r="BK491">
        <v>1992</v>
      </c>
      <c r="BL491" t="s">
        <v>109</v>
      </c>
      <c r="BM491">
        <v>2</v>
      </c>
      <c r="BN491">
        <v>564</v>
      </c>
      <c r="BO491" t="s">
        <v>98</v>
      </c>
      <c r="BP491" t="s">
        <v>98</v>
      </c>
      <c r="BQ491" t="s">
        <v>105</v>
      </c>
      <c r="BR491">
        <v>240</v>
      </c>
      <c r="BS491">
        <v>39</v>
      </c>
      <c r="BT491">
        <v>0</v>
      </c>
      <c r="BU491">
        <v>0</v>
      </c>
      <c r="BV491">
        <v>0</v>
      </c>
      <c r="BW491">
        <v>0</v>
      </c>
      <c r="BX491" t="s">
        <v>83</v>
      </c>
      <c r="BY491" t="s">
        <v>83</v>
      </c>
      <c r="BZ491" t="s">
        <v>83</v>
      </c>
      <c r="CA491">
        <v>0</v>
      </c>
      <c r="CB491">
        <v>6</v>
      </c>
      <c r="CC491">
        <v>2010</v>
      </c>
      <c r="CD491" t="s">
        <v>110</v>
      </c>
      <c r="CE491" t="s">
        <v>111</v>
      </c>
      <c r="CF491" s="8">
        <v>190000</v>
      </c>
      <c r="CG491" s="8">
        <f>RawData[[#This Row],[SalePrice]]/RawData[[#This Row],[TotalSF Rounded]]</f>
        <v>70.370370370370367</v>
      </c>
      <c r="CH491" s="8">
        <f>ROUND(RawData[[#This Row],[$/sqft]],-1)</f>
        <v>70</v>
      </c>
    </row>
    <row r="492" spans="1:86" x14ac:dyDescent="0.2">
      <c r="A492">
        <v>934</v>
      </c>
      <c r="B492">
        <v>20</v>
      </c>
      <c r="C492" t="s">
        <v>81</v>
      </c>
      <c r="D492">
        <v>63</v>
      </c>
      <c r="E492">
        <v>8487</v>
      </c>
      <c r="F492" s="19">
        <f>ROUND((RawData[[#This Row],[LotArea]]/43560), 2)</f>
        <v>0.19</v>
      </c>
      <c r="G492" t="s">
        <v>82</v>
      </c>
      <c r="H492" t="s">
        <v>83</v>
      </c>
      <c r="I492" t="s">
        <v>84</v>
      </c>
      <c r="J492" t="s">
        <v>85</v>
      </c>
      <c r="K492" t="s">
        <v>86</v>
      </c>
      <c r="L492" t="s">
        <v>112</v>
      </c>
      <c r="M492" t="s">
        <v>88</v>
      </c>
      <c r="N492" t="s">
        <v>89</v>
      </c>
      <c r="O492" t="s">
        <v>90</v>
      </c>
      <c r="P492" t="s">
        <v>90</v>
      </c>
      <c r="Q492" t="s">
        <v>91</v>
      </c>
      <c r="R492" t="s">
        <v>115</v>
      </c>
      <c r="S492">
        <v>7</v>
      </c>
      <c r="T492">
        <v>5</v>
      </c>
      <c r="U492">
        <v>2004</v>
      </c>
      <c r="V49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92">
        <v>2004</v>
      </c>
      <c r="X492" t="s">
        <v>93</v>
      </c>
      <c r="Y492" t="s">
        <v>94</v>
      </c>
      <c r="Z492" t="s">
        <v>95</v>
      </c>
      <c r="AA492" t="s">
        <v>95</v>
      </c>
      <c r="AB492" t="s">
        <v>96</v>
      </c>
      <c r="AC492">
        <v>210</v>
      </c>
      <c r="AD492" t="s">
        <v>97</v>
      </c>
      <c r="AE492" t="s">
        <v>98</v>
      </c>
      <c r="AF492" t="s">
        <v>99</v>
      </c>
      <c r="AG492" t="s">
        <v>97</v>
      </c>
      <c r="AH492" t="s">
        <v>98</v>
      </c>
      <c r="AI492" t="s">
        <v>130</v>
      </c>
      <c r="AJ492" t="s">
        <v>101</v>
      </c>
      <c r="AK492">
        <v>20</v>
      </c>
      <c r="AL492" t="s">
        <v>102</v>
      </c>
      <c r="AM492">
        <v>0</v>
      </c>
      <c r="AN492">
        <v>1480</v>
      </c>
      <c r="AO492">
        <v>1500</v>
      </c>
      <c r="AP492" t="s">
        <v>103</v>
      </c>
      <c r="AQ492" t="s">
        <v>104</v>
      </c>
      <c r="AR492" t="s">
        <v>105</v>
      </c>
      <c r="AS492" t="s">
        <v>106</v>
      </c>
      <c r="AT492">
        <v>1500</v>
      </c>
      <c r="AU492">
        <v>0</v>
      </c>
      <c r="AV492">
        <v>0</v>
      </c>
      <c r="AW492">
        <f>ROUND(SUM(RawData[[#This Row],[TotalBsmtSF]],RawData[[#This Row],[1stFlrSF]],RawData[[#This Row],[2ndFlrSF]]),-2)</f>
        <v>3000</v>
      </c>
      <c r="AX492">
        <v>1500</v>
      </c>
      <c r="AY492">
        <v>0</v>
      </c>
      <c r="AZ492">
        <v>0</v>
      </c>
      <c r="BA492">
        <v>2</v>
      </c>
      <c r="BB492">
        <v>0</v>
      </c>
      <c r="BC492">
        <v>3</v>
      </c>
      <c r="BD492">
        <v>1</v>
      </c>
      <c r="BE492" t="s">
        <v>97</v>
      </c>
      <c r="BF492">
        <v>6</v>
      </c>
      <c r="BG492" t="s">
        <v>107</v>
      </c>
      <c r="BH492">
        <v>0</v>
      </c>
      <c r="BI492" t="s">
        <v>83</v>
      </c>
      <c r="BJ492" t="s">
        <v>108</v>
      </c>
      <c r="BK492">
        <v>2004</v>
      </c>
      <c r="BL492" t="s">
        <v>109</v>
      </c>
      <c r="BM492">
        <v>2</v>
      </c>
      <c r="BN492">
        <v>570</v>
      </c>
      <c r="BO492" t="s">
        <v>98</v>
      </c>
      <c r="BP492" t="s">
        <v>98</v>
      </c>
      <c r="BQ492" t="s">
        <v>105</v>
      </c>
      <c r="BR492">
        <v>192</v>
      </c>
      <c r="BS492">
        <v>36</v>
      </c>
      <c r="BT492">
        <v>0</v>
      </c>
      <c r="BU492">
        <v>0</v>
      </c>
      <c r="BV492">
        <v>0</v>
      </c>
      <c r="BW492">
        <v>0</v>
      </c>
      <c r="BX492" t="s">
        <v>83</v>
      </c>
      <c r="BY492" t="s">
        <v>83</v>
      </c>
      <c r="BZ492" t="s">
        <v>83</v>
      </c>
      <c r="CA492">
        <v>0</v>
      </c>
      <c r="CB492">
        <v>8</v>
      </c>
      <c r="CC492">
        <v>2009</v>
      </c>
      <c r="CD492" t="s">
        <v>110</v>
      </c>
      <c r="CE492" t="s">
        <v>111</v>
      </c>
      <c r="CF492" s="8">
        <v>190000</v>
      </c>
      <c r="CG492" s="8">
        <f>RawData[[#This Row],[SalePrice]]/RawData[[#This Row],[TotalSF Rounded]]</f>
        <v>63.333333333333336</v>
      </c>
      <c r="CH492" s="8">
        <f>ROUND(RawData[[#This Row],[$/sqft]],-1)</f>
        <v>60</v>
      </c>
    </row>
    <row r="493" spans="1:86" x14ac:dyDescent="0.2">
      <c r="A493">
        <v>740</v>
      </c>
      <c r="B493">
        <v>60</v>
      </c>
      <c r="C493" t="s">
        <v>81</v>
      </c>
      <c r="D493">
        <v>65</v>
      </c>
      <c r="E493">
        <v>9313</v>
      </c>
      <c r="F493" s="19">
        <f>ROUND((RawData[[#This Row],[LotArea]]/43560), 2)</f>
        <v>0.21</v>
      </c>
      <c r="G493" t="s">
        <v>82</v>
      </c>
      <c r="H493" t="s">
        <v>83</v>
      </c>
      <c r="I493" t="s">
        <v>120</v>
      </c>
      <c r="J493" t="s">
        <v>85</v>
      </c>
      <c r="K493" t="s">
        <v>86</v>
      </c>
      <c r="L493" t="s">
        <v>87</v>
      </c>
      <c r="M493" t="s">
        <v>88</v>
      </c>
      <c r="N493" t="s">
        <v>89</v>
      </c>
      <c r="O493" t="s">
        <v>90</v>
      </c>
      <c r="P493" t="s">
        <v>90</v>
      </c>
      <c r="Q493" t="s">
        <v>91</v>
      </c>
      <c r="R493" t="s">
        <v>92</v>
      </c>
      <c r="S493">
        <v>7</v>
      </c>
      <c r="T493">
        <v>5</v>
      </c>
      <c r="U493">
        <v>2004</v>
      </c>
      <c r="V49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93">
        <v>2004</v>
      </c>
      <c r="X493" t="s">
        <v>93</v>
      </c>
      <c r="Y493" t="s">
        <v>94</v>
      </c>
      <c r="Z493" t="s">
        <v>95</v>
      </c>
      <c r="AA493" t="s">
        <v>95</v>
      </c>
      <c r="AB493" t="s">
        <v>117</v>
      </c>
      <c r="AC493">
        <v>0</v>
      </c>
      <c r="AD493" t="s">
        <v>97</v>
      </c>
      <c r="AE493" t="s">
        <v>98</v>
      </c>
      <c r="AF493" t="s">
        <v>99</v>
      </c>
      <c r="AG493" t="s">
        <v>97</v>
      </c>
      <c r="AH493" t="s">
        <v>98</v>
      </c>
      <c r="AI493" t="s">
        <v>100</v>
      </c>
      <c r="AJ493" t="s">
        <v>102</v>
      </c>
      <c r="AK493">
        <v>0</v>
      </c>
      <c r="AL493" t="s">
        <v>102</v>
      </c>
      <c r="AM493">
        <v>0</v>
      </c>
      <c r="AN493">
        <v>864</v>
      </c>
      <c r="AO493">
        <v>864</v>
      </c>
      <c r="AP493" t="s">
        <v>103</v>
      </c>
      <c r="AQ493" t="s">
        <v>104</v>
      </c>
      <c r="AR493" t="s">
        <v>105</v>
      </c>
      <c r="AS493" t="s">
        <v>106</v>
      </c>
      <c r="AT493">
        <v>864</v>
      </c>
      <c r="AU493">
        <v>864</v>
      </c>
      <c r="AV493">
        <v>0</v>
      </c>
      <c r="AW493">
        <f>ROUND(SUM(RawData[[#This Row],[TotalBsmtSF]],RawData[[#This Row],[1stFlrSF]],RawData[[#This Row],[2ndFlrSF]]),-2)</f>
        <v>2600</v>
      </c>
      <c r="AX493">
        <v>1728</v>
      </c>
      <c r="AY493">
        <v>0</v>
      </c>
      <c r="AZ493">
        <v>0</v>
      </c>
      <c r="BA493">
        <v>2</v>
      </c>
      <c r="BB493">
        <v>1</v>
      </c>
      <c r="BC493">
        <v>3</v>
      </c>
      <c r="BD493">
        <v>1</v>
      </c>
      <c r="BE493" t="s">
        <v>97</v>
      </c>
      <c r="BF493">
        <v>7</v>
      </c>
      <c r="BG493" t="s">
        <v>107</v>
      </c>
      <c r="BH493">
        <v>0</v>
      </c>
      <c r="BI493" t="s">
        <v>83</v>
      </c>
      <c r="BJ493" t="s">
        <v>108</v>
      </c>
      <c r="BK493">
        <v>2004</v>
      </c>
      <c r="BL493" t="s">
        <v>109</v>
      </c>
      <c r="BM493">
        <v>2</v>
      </c>
      <c r="BN493">
        <v>572</v>
      </c>
      <c r="BO493" t="s">
        <v>98</v>
      </c>
      <c r="BP493" t="s">
        <v>98</v>
      </c>
      <c r="BQ493" t="s">
        <v>105</v>
      </c>
      <c r="BR493">
        <v>187</v>
      </c>
      <c r="BS493">
        <v>56</v>
      </c>
      <c r="BT493">
        <v>0</v>
      </c>
      <c r="BU493">
        <v>0</v>
      </c>
      <c r="BV493">
        <v>0</v>
      </c>
      <c r="BW493">
        <v>0</v>
      </c>
      <c r="BX493" t="s">
        <v>83</v>
      </c>
      <c r="BY493" t="s">
        <v>83</v>
      </c>
      <c r="BZ493" t="s">
        <v>83</v>
      </c>
      <c r="CA493">
        <v>0</v>
      </c>
      <c r="CB493">
        <v>4</v>
      </c>
      <c r="CC493">
        <v>2009</v>
      </c>
      <c r="CD493" t="s">
        <v>110</v>
      </c>
      <c r="CE493" t="s">
        <v>111</v>
      </c>
      <c r="CF493" s="8">
        <v>190000</v>
      </c>
      <c r="CG493" s="8">
        <f>RawData[[#This Row],[SalePrice]]/RawData[[#This Row],[TotalSF Rounded]]</f>
        <v>73.07692307692308</v>
      </c>
      <c r="CH493" s="8">
        <f>ROUND(RawData[[#This Row],[$/sqft]],-1)</f>
        <v>70</v>
      </c>
    </row>
    <row r="494" spans="1:86" x14ac:dyDescent="0.2">
      <c r="A494">
        <v>1259</v>
      </c>
      <c r="B494">
        <v>80</v>
      </c>
      <c r="C494" t="s">
        <v>81</v>
      </c>
      <c r="D494">
        <v>59</v>
      </c>
      <c r="E494">
        <v>9587</v>
      </c>
      <c r="F494" s="19">
        <f>ROUND((RawData[[#This Row],[LotArea]]/43560), 2)</f>
        <v>0.22</v>
      </c>
      <c r="G494" t="s">
        <v>82</v>
      </c>
      <c r="H494" t="s">
        <v>83</v>
      </c>
      <c r="I494" t="s">
        <v>120</v>
      </c>
      <c r="J494" t="s">
        <v>85</v>
      </c>
      <c r="K494" t="s">
        <v>86</v>
      </c>
      <c r="L494" t="s">
        <v>87</v>
      </c>
      <c r="M494" t="s">
        <v>88</v>
      </c>
      <c r="N494" t="s">
        <v>193</v>
      </c>
      <c r="O494" t="s">
        <v>90</v>
      </c>
      <c r="P494" t="s">
        <v>90</v>
      </c>
      <c r="Q494" t="s">
        <v>91</v>
      </c>
      <c r="R494" t="s">
        <v>197</v>
      </c>
      <c r="S494">
        <v>7</v>
      </c>
      <c r="T494">
        <v>5</v>
      </c>
      <c r="U494">
        <v>2005</v>
      </c>
      <c r="V49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494">
        <v>2005</v>
      </c>
      <c r="X494" t="s">
        <v>93</v>
      </c>
      <c r="Y494" t="s">
        <v>94</v>
      </c>
      <c r="Z494" t="s">
        <v>95</v>
      </c>
      <c r="AA494" t="s">
        <v>95</v>
      </c>
      <c r="AB494" t="s">
        <v>137</v>
      </c>
      <c r="AC494">
        <v>182</v>
      </c>
      <c r="AD494" t="s">
        <v>97</v>
      </c>
      <c r="AE494" t="s">
        <v>98</v>
      </c>
      <c r="AF494" t="s">
        <v>99</v>
      </c>
      <c r="AG494" t="s">
        <v>97</v>
      </c>
      <c r="AH494" t="s">
        <v>98</v>
      </c>
      <c r="AI494" t="s">
        <v>97</v>
      </c>
      <c r="AJ494" t="s">
        <v>101</v>
      </c>
      <c r="AK494">
        <v>655</v>
      </c>
      <c r="AL494" t="s">
        <v>102</v>
      </c>
      <c r="AM494">
        <v>0</v>
      </c>
      <c r="AN494">
        <v>201</v>
      </c>
      <c r="AO494">
        <v>856</v>
      </c>
      <c r="AP494" t="s">
        <v>103</v>
      </c>
      <c r="AQ494" t="s">
        <v>104</v>
      </c>
      <c r="AR494" t="s">
        <v>105</v>
      </c>
      <c r="AS494" t="s">
        <v>106</v>
      </c>
      <c r="AT494">
        <v>1166</v>
      </c>
      <c r="AU494">
        <v>0</v>
      </c>
      <c r="AV494">
        <v>0</v>
      </c>
      <c r="AW494">
        <f>ROUND(SUM(RawData[[#This Row],[TotalBsmtSF]],RawData[[#This Row],[1stFlrSF]],RawData[[#This Row],[2ndFlrSF]]),-2)</f>
        <v>2000</v>
      </c>
      <c r="AX494">
        <v>1166</v>
      </c>
      <c r="AY494">
        <v>1</v>
      </c>
      <c r="AZ494">
        <v>0</v>
      </c>
      <c r="BA494">
        <v>2</v>
      </c>
      <c r="BB494">
        <v>0</v>
      </c>
      <c r="BC494">
        <v>2</v>
      </c>
      <c r="BD494">
        <v>1</v>
      </c>
      <c r="BE494" t="s">
        <v>97</v>
      </c>
      <c r="BF494">
        <v>5</v>
      </c>
      <c r="BG494" t="s">
        <v>107</v>
      </c>
      <c r="BH494">
        <v>0</v>
      </c>
      <c r="BI494" t="s">
        <v>83</v>
      </c>
      <c r="BJ494" t="s">
        <v>108</v>
      </c>
      <c r="BK494">
        <v>2005</v>
      </c>
      <c r="BL494" t="s">
        <v>157</v>
      </c>
      <c r="BM494">
        <v>2</v>
      </c>
      <c r="BN494">
        <v>400</v>
      </c>
      <c r="BO494" t="s">
        <v>98</v>
      </c>
      <c r="BP494" t="s">
        <v>98</v>
      </c>
      <c r="BQ494" t="s">
        <v>105</v>
      </c>
      <c r="BR494">
        <v>212</v>
      </c>
      <c r="BS494">
        <v>0</v>
      </c>
      <c r="BT494">
        <v>0</v>
      </c>
      <c r="BU494">
        <v>0</v>
      </c>
      <c r="BV494">
        <v>0</v>
      </c>
      <c r="BW494">
        <v>0</v>
      </c>
      <c r="BX494" t="s">
        <v>83</v>
      </c>
      <c r="BY494" t="s">
        <v>83</v>
      </c>
      <c r="BZ494" t="s">
        <v>83</v>
      </c>
      <c r="CA494">
        <v>0</v>
      </c>
      <c r="CB494">
        <v>7</v>
      </c>
      <c r="CC494">
        <v>2008</v>
      </c>
      <c r="CD494" t="s">
        <v>110</v>
      </c>
      <c r="CE494" t="s">
        <v>111</v>
      </c>
      <c r="CF494" s="8">
        <v>190000</v>
      </c>
      <c r="CG494" s="8">
        <f>RawData[[#This Row],[SalePrice]]/RawData[[#This Row],[TotalSF Rounded]]</f>
        <v>95</v>
      </c>
      <c r="CH494" s="8">
        <f>ROUND(RawData[[#This Row],[$/sqft]],-1)</f>
        <v>100</v>
      </c>
    </row>
    <row r="495" spans="1:86" x14ac:dyDescent="0.2">
      <c r="A495">
        <v>861</v>
      </c>
      <c r="B495">
        <v>50</v>
      </c>
      <c r="C495" t="s">
        <v>81</v>
      </c>
      <c r="D495">
        <v>55</v>
      </c>
      <c r="E495">
        <v>7642</v>
      </c>
      <c r="F495" s="19">
        <f>ROUND((RawData[[#This Row],[LotArea]]/43560), 2)</f>
        <v>0.18</v>
      </c>
      <c r="G495" t="s">
        <v>82</v>
      </c>
      <c r="H495" t="s">
        <v>83</v>
      </c>
      <c r="I495" t="s">
        <v>84</v>
      </c>
      <c r="J495" t="s">
        <v>85</v>
      </c>
      <c r="K495" t="s">
        <v>86</v>
      </c>
      <c r="L495" t="s">
        <v>122</v>
      </c>
      <c r="M495" t="s">
        <v>88</v>
      </c>
      <c r="N495" t="s">
        <v>123</v>
      </c>
      <c r="O495" t="s">
        <v>90</v>
      </c>
      <c r="P495" t="s">
        <v>90</v>
      </c>
      <c r="Q495" t="s">
        <v>91</v>
      </c>
      <c r="R495" t="s">
        <v>132</v>
      </c>
      <c r="S495">
        <v>7</v>
      </c>
      <c r="T495">
        <v>8</v>
      </c>
      <c r="U495">
        <v>1918</v>
      </c>
      <c r="V49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495">
        <v>1998</v>
      </c>
      <c r="X495" t="s">
        <v>93</v>
      </c>
      <c r="Y495" t="s">
        <v>94</v>
      </c>
      <c r="Z495" t="s">
        <v>124</v>
      </c>
      <c r="AA495" t="s">
        <v>124</v>
      </c>
      <c r="AB495" t="s">
        <v>117</v>
      </c>
      <c r="AC495">
        <v>0</v>
      </c>
      <c r="AD495" t="s">
        <v>97</v>
      </c>
      <c r="AE495" t="s">
        <v>98</v>
      </c>
      <c r="AF495" t="s">
        <v>126</v>
      </c>
      <c r="AG495" t="s">
        <v>98</v>
      </c>
      <c r="AH495" t="s">
        <v>98</v>
      </c>
      <c r="AI495" t="s">
        <v>100</v>
      </c>
      <c r="AJ495" t="s">
        <v>102</v>
      </c>
      <c r="AK495">
        <v>0</v>
      </c>
      <c r="AL495" t="s">
        <v>102</v>
      </c>
      <c r="AM495">
        <v>0</v>
      </c>
      <c r="AN495">
        <v>912</v>
      </c>
      <c r="AO495">
        <v>912</v>
      </c>
      <c r="AP495" t="s">
        <v>103</v>
      </c>
      <c r="AQ495" t="s">
        <v>97</v>
      </c>
      <c r="AR495" t="s">
        <v>105</v>
      </c>
      <c r="AS495" t="s">
        <v>106</v>
      </c>
      <c r="AT495">
        <v>912</v>
      </c>
      <c r="AU495">
        <v>514</v>
      </c>
      <c r="AV495">
        <v>0</v>
      </c>
      <c r="AW495">
        <f>ROUND(SUM(RawData[[#This Row],[TotalBsmtSF]],RawData[[#This Row],[1stFlrSF]],RawData[[#This Row],[2ndFlrSF]]),-2)</f>
        <v>2300</v>
      </c>
      <c r="AX495">
        <v>1426</v>
      </c>
      <c r="AY495">
        <v>0</v>
      </c>
      <c r="AZ495">
        <v>0</v>
      </c>
      <c r="BA495">
        <v>1</v>
      </c>
      <c r="BB495">
        <v>1</v>
      </c>
      <c r="BC495">
        <v>3</v>
      </c>
      <c r="BD495">
        <v>1</v>
      </c>
      <c r="BE495" t="s">
        <v>97</v>
      </c>
      <c r="BF495">
        <v>7</v>
      </c>
      <c r="BG495" t="s">
        <v>107</v>
      </c>
      <c r="BH495">
        <v>1</v>
      </c>
      <c r="BI495" t="s">
        <v>97</v>
      </c>
      <c r="BJ495" t="s">
        <v>127</v>
      </c>
      <c r="BK495">
        <v>1925</v>
      </c>
      <c r="BL495" t="s">
        <v>102</v>
      </c>
      <c r="BM495">
        <v>1</v>
      </c>
      <c r="BN495">
        <v>216</v>
      </c>
      <c r="BO495" t="s">
        <v>98</v>
      </c>
      <c r="BP495" t="s">
        <v>98</v>
      </c>
      <c r="BQ495" t="s">
        <v>105</v>
      </c>
      <c r="BR495">
        <v>0</v>
      </c>
      <c r="BS495">
        <v>240</v>
      </c>
      <c r="BT495">
        <v>0</v>
      </c>
      <c r="BU495">
        <v>0</v>
      </c>
      <c r="BV495">
        <v>0</v>
      </c>
      <c r="BW495">
        <v>0</v>
      </c>
      <c r="BX495" t="s">
        <v>83</v>
      </c>
      <c r="BY495" t="s">
        <v>165</v>
      </c>
      <c r="BZ495" t="s">
        <v>83</v>
      </c>
      <c r="CA495">
        <v>0</v>
      </c>
      <c r="CB495">
        <v>6</v>
      </c>
      <c r="CC495">
        <v>2007</v>
      </c>
      <c r="CD495" t="s">
        <v>110</v>
      </c>
      <c r="CE495" t="s">
        <v>111</v>
      </c>
      <c r="CF495" s="8">
        <v>189950</v>
      </c>
      <c r="CG495" s="8">
        <f>RawData[[#This Row],[SalePrice]]/RawData[[#This Row],[TotalSF Rounded]]</f>
        <v>82.586956521739125</v>
      </c>
      <c r="CH495" s="8">
        <f>ROUND(RawData[[#This Row],[$/sqft]],-1)</f>
        <v>80</v>
      </c>
    </row>
    <row r="496" spans="1:86" x14ac:dyDescent="0.2">
      <c r="A496">
        <v>1361</v>
      </c>
      <c r="B496">
        <v>70</v>
      </c>
      <c r="C496" t="s">
        <v>81</v>
      </c>
      <c r="D496">
        <v>51</v>
      </c>
      <c r="E496">
        <v>9842</v>
      </c>
      <c r="F496" s="19">
        <f>ROUND((RawData[[#This Row],[LotArea]]/43560), 2)</f>
        <v>0.23</v>
      </c>
      <c r="G496" t="s">
        <v>82</v>
      </c>
      <c r="H496" t="s">
        <v>83</v>
      </c>
      <c r="I496" t="s">
        <v>84</v>
      </c>
      <c r="J496" t="s">
        <v>85</v>
      </c>
      <c r="K496" t="s">
        <v>86</v>
      </c>
      <c r="L496" t="s">
        <v>87</v>
      </c>
      <c r="M496" t="s">
        <v>88</v>
      </c>
      <c r="N496" t="s">
        <v>232</v>
      </c>
      <c r="O496" t="s">
        <v>114</v>
      </c>
      <c r="P496" t="s">
        <v>90</v>
      </c>
      <c r="Q496" t="s">
        <v>91</v>
      </c>
      <c r="R496" t="s">
        <v>92</v>
      </c>
      <c r="S496">
        <v>5</v>
      </c>
      <c r="T496">
        <v>6</v>
      </c>
      <c r="U496">
        <v>1921</v>
      </c>
      <c r="V49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496">
        <v>1998</v>
      </c>
      <c r="X496" t="s">
        <v>93</v>
      </c>
      <c r="Y496" t="s">
        <v>94</v>
      </c>
      <c r="Z496" t="s">
        <v>116</v>
      </c>
      <c r="AA496" t="s">
        <v>124</v>
      </c>
      <c r="AB496" t="s">
        <v>117</v>
      </c>
      <c r="AC496">
        <v>0</v>
      </c>
      <c r="AD496" t="s">
        <v>98</v>
      </c>
      <c r="AE496" t="s">
        <v>98</v>
      </c>
      <c r="AF496" t="s">
        <v>126</v>
      </c>
      <c r="AG496" t="s">
        <v>98</v>
      </c>
      <c r="AH496" t="s">
        <v>147</v>
      </c>
      <c r="AI496" t="s">
        <v>100</v>
      </c>
      <c r="AJ496" t="s">
        <v>102</v>
      </c>
      <c r="AK496">
        <v>0</v>
      </c>
      <c r="AL496" t="s">
        <v>102</v>
      </c>
      <c r="AM496">
        <v>0</v>
      </c>
      <c r="AN496">
        <v>612</v>
      </c>
      <c r="AO496">
        <v>612</v>
      </c>
      <c r="AP496" t="s">
        <v>103</v>
      </c>
      <c r="AQ496" t="s">
        <v>104</v>
      </c>
      <c r="AR496" t="s">
        <v>105</v>
      </c>
      <c r="AS496" t="s">
        <v>106</v>
      </c>
      <c r="AT496">
        <v>990</v>
      </c>
      <c r="AU496">
        <v>1611</v>
      </c>
      <c r="AV496">
        <v>0</v>
      </c>
      <c r="AW496">
        <f>ROUND(SUM(RawData[[#This Row],[TotalBsmtSF]],RawData[[#This Row],[1stFlrSF]],RawData[[#This Row],[2ndFlrSF]]),-2)</f>
        <v>3200</v>
      </c>
      <c r="AX496">
        <v>2601</v>
      </c>
      <c r="AY496">
        <v>0</v>
      </c>
      <c r="AZ496">
        <v>0</v>
      </c>
      <c r="BA496">
        <v>3</v>
      </c>
      <c r="BB496">
        <v>1</v>
      </c>
      <c r="BC496">
        <v>4</v>
      </c>
      <c r="BD496">
        <v>1</v>
      </c>
      <c r="BE496" t="s">
        <v>98</v>
      </c>
      <c r="BF496">
        <v>8</v>
      </c>
      <c r="BG496" t="s">
        <v>107</v>
      </c>
      <c r="BH496">
        <v>0</v>
      </c>
      <c r="BI496" t="s">
        <v>83</v>
      </c>
      <c r="BJ496" t="s">
        <v>156</v>
      </c>
      <c r="BK496">
        <v>1998</v>
      </c>
      <c r="BL496" t="s">
        <v>109</v>
      </c>
      <c r="BM496">
        <v>2</v>
      </c>
      <c r="BN496">
        <v>621</v>
      </c>
      <c r="BO496" t="s">
        <v>98</v>
      </c>
      <c r="BP496" t="s">
        <v>98</v>
      </c>
      <c r="BQ496" t="s">
        <v>105</v>
      </c>
      <c r="BR496">
        <v>183</v>
      </c>
      <c r="BS496">
        <v>0</v>
      </c>
      <c r="BT496">
        <v>301</v>
      </c>
      <c r="BU496">
        <v>0</v>
      </c>
      <c r="BV496">
        <v>0</v>
      </c>
      <c r="BW496">
        <v>0</v>
      </c>
      <c r="BX496" t="s">
        <v>83</v>
      </c>
      <c r="BY496" t="s">
        <v>83</v>
      </c>
      <c r="BZ496" t="s">
        <v>83</v>
      </c>
      <c r="CA496">
        <v>0</v>
      </c>
      <c r="CB496">
        <v>5</v>
      </c>
      <c r="CC496">
        <v>2008</v>
      </c>
      <c r="CD496" t="s">
        <v>110</v>
      </c>
      <c r="CE496" t="s">
        <v>111</v>
      </c>
      <c r="CF496" s="8">
        <v>189000</v>
      </c>
      <c r="CG496" s="8">
        <f>RawData[[#This Row],[SalePrice]]/RawData[[#This Row],[TotalSF Rounded]]</f>
        <v>59.0625</v>
      </c>
      <c r="CH496" s="8">
        <f>ROUND(RawData[[#This Row],[$/sqft]],-1)</f>
        <v>60</v>
      </c>
    </row>
    <row r="497" spans="1:86" x14ac:dyDescent="0.2">
      <c r="A497">
        <v>713</v>
      </c>
      <c r="B497">
        <v>120</v>
      </c>
      <c r="C497" t="s">
        <v>81</v>
      </c>
      <c r="D497">
        <v>40</v>
      </c>
      <c r="E497">
        <v>4671</v>
      </c>
      <c r="F497" s="19">
        <f>ROUND((RawData[[#This Row],[LotArea]]/43560), 2)</f>
        <v>0.11</v>
      </c>
      <c r="G497" t="s">
        <v>82</v>
      </c>
      <c r="H497" t="s">
        <v>83</v>
      </c>
      <c r="I497" t="s">
        <v>120</v>
      </c>
      <c r="J497" t="s">
        <v>199</v>
      </c>
      <c r="K497" t="s">
        <v>86</v>
      </c>
      <c r="L497" t="s">
        <v>87</v>
      </c>
      <c r="M497" t="s">
        <v>88</v>
      </c>
      <c r="N497" t="s">
        <v>200</v>
      </c>
      <c r="O497" t="s">
        <v>90</v>
      </c>
      <c r="P497" t="s">
        <v>90</v>
      </c>
      <c r="Q497" t="s">
        <v>179</v>
      </c>
      <c r="R497" t="s">
        <v>115</v>
      </c>
      <c r="S497">
        <v>8</v>
      </c>
      <c r="T497">
        <v>5</v>
      </c>
      <c r="U497">
        <v>1988</v>
      </c>
      <c r="V49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497">
        <v>1989</v>
      </c>
      <c r="X497" t="s">
        <v>93</v>
      </c>
      <c r="Y497" t="s">
        <v>94</v>
      </c>
      <c r="Z497" t="s">
        <v>140</v>
      </c>
      <c r="AA497" t="s">
        <v>140</v>
      </c>
      <c r="AB497" t="s">
        <v>117</v>
      </c>
      <c r="AC497">
        <v>0</v>
      </c>
      <c r="AD497" t="s">
        <v>97</v>
      </c>
      <c r="AE497" t="s">
        <v>98</v>
      </c>
      <c r="AF497" t="s">
        <v>99</v>
      </c>
      <c r="AG497" t="s">
        <v>97</v>
      </c>
      <c r="AH497" t="s">
        <v>98</v>
      </c>
      <c r="AI497" t="s">
        <v>121</v>
      </c>
      <c r="AJ497" t="s">
        <v>101</v>
      </c>
      <c r="AK497">
        <v>767</v>
      </c>
      <c r="AL497" t="s">
        <v>102</v>
      </c>
      <c r="AM497">
        <v>0</v>
      </c>
      <c r="AN497">
        <v>461</v>
      </c>
      <c r="AO497">
        <v>1228</v>
      </c>
      <c r="AP497" t="s">
        <v>103</v>
      </c>
      <c r="AQ497" t="s">
        <v>97</v>
      </c>
      <c r="AR497" t="s">
        <v>105</v>
      </c>
      <c r="AS497" t="s">
        <v>106</v>
      </c>
      <c r="AT497">
        <v>1228</v>
      </c>
      <c r="AU497">
        <v>0</v>
      </c>
      <c r="AV497">
        <v>0</v>
      </c>
      <c r="AW497">
        <f>ROUND(SUM(RawData[[#This Row],[TotalBsmtSF]],RawData[[#This Row],[1stFlrSF]],RawData[[#This Row],[2ndFlrSF]]),-2)</f>
        <v>2500</v>
      </c>
      <c r="AX497">
        <v>1228</v>
      </c>
      <c r="AY497">
        <v>1</v>
      </c>
      <c r="AZ497">
        <v>0</v>
      </c>
      <c r="BA497">
        <v>2</v>
      </c>
      <c r="BB497">
        <v>0</v>
      </c>
      <c r="BC497">
        <v>2</v>
      </c>
      <c r="BD497">
        <v>1</v>
      </c>
      <c r="BE497" t="s">
        <v>97</v>
      </c>
      <c r="BF497">
        <v>5</v>
      </c>
      <c r="BG497" t="s">
        <v>107</v>
      </c>
      <c r="BH497">
        <v>1</v>
      </c>
      <c r="BI497" t="s">
        <v>97</v>
      </c>
      <c r="BJ497" t="s">
        <v>108</v>
      </c>
      <c r="BK497">
        <v>1988</v>
      </c>
      <c r="BL497" t="s">
        <v>157</v>
      </c>
      <c r="BM497">
        <v>2</v>
      </c>
      <c r="BN497">
        <v>472</v>
      </c>
      <c r="BO497" t="s">
        <v>98</v>
      </c>
      <c r="BP497" t="s">
        <v>98</v>
      </c>
      <c r="BQ497" t="s">
        <v>105</v>
      </c>
      <c r="BR497">
        <v>168</v>
      </c>
      <c r="BS497">
        <v>120</v>
      </c>
      <c r="BT497">
        <v>0</v>
      </c>
      <c r="BU497">
        <v>0</v>
      </c>
      <c r="BV497">
        <v>0</v>
      </c>
      <c r="BW497">
        <v>0</v>
      </c>
      <c r="BX497" t="s">
        <v>83</v>
      </c>
      <c r="BY497" t="s">
        <v>83</v>
      </c>
      <c r="BZ497" t="s">
        <v>83</v>
      </c>
      <c r="CA497">
        <v>0</v>
      </c>
      <c r="CB497">
        <v>10</v>
      </c>
      <c r="CC497">
        <v>2008</v>
      </c>
      <c r="CD497" t="s">
        <v>110</v>
      </c>
      <c r="CE497" t="s">
        <v>111</v>
      </c>
      <c r="CF497" s="8">
        <v>189000</v>
      </c>
      <c r="CG497" s="8">
        <f>RawData[[#This Row],[SalePrice]]/RawData[[#This Row],[TotalSF Rounded]]</f>
        <v>75.599999999999994</v>
      </c>
      <c r="CH497" s="8">
        <f>ROUND(RawData[[#This Row],[$/sqft]],-1)</f>
        <v>80</v>
      </c>
    </row>
    <row r="498" spans="1:86" x14ac:dyDescent="0.2">
      <c r="A498">
        <v>1211</v>
      </c>
      <c r="B498">
        <v>60</v>
      </c>
      <c r="C498" t="s">
        <v>81</v>
      </c>
      <c r="D498">
        <v>70</v>
      </c>
      <c r="E498">
        <v>11218</v>
      </c>
      <c r="F498" s="19">
        <f>ROUND((RawData[[#This Row],[LotArea]]/43560), 2)</f>
        <v>0.26</v>
      </c>
      <c r="G498" t="s">
        <v>82</v>
      </c>
      <c r="H498" t="s">
        <v>83</v>
      </c>
      <c r="I498" t="s">
        <v>84</v>
      </c>
      <c r="J498" t="s">
        <v>85</v>
      </c>
      <c r="K498" t="s">
        <v>86</v>
      </c>
      <c r="L498" t="s">
        <v>87</v>
      </c>
      <c r="M498" t="s">
        <v>88</v>
      </c>
      <c r="N498" t="s">
        <v>170</v>
      </c>
      <c r="O498" t="s">
        <v>90</v>
      </c>
      <c r="P498" t="s">
        <v>90</v>
      </c>
      <c r="Q498" t="s">
        <v>91</v>
      </c>
      <c r="R498" t="s">
        <v>92</v>
      </c>
      <c r="S498">
        <v>6</v>
      </c>
      <c r="T498">
        <v>5</v>
      </c>
      <c r="U498">
        <v>1992</v>
      </c>
      <c r="V49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98">
        <v>1992</v>
      </c>
      <c r="X498" t="s">
        <v>93</v>
      </c>
      <c r="Y498" t="s">
        <v>94</v>
      </c>
      <c r="Z498" t="s">
        <v>124</v>
      </c>
      <c r="AA498" t="s">
        <v>124</v>
      </c>
      <c r="AB498" t="s">
        <v>117</v>
      </c>
      <c r="AC498">
        <v>0</v>
      </c>
      <c r="AD498" t="s">
        <v>97</v>
      </c>
      <c r="AE498" t="s">
        <v>98</v>
      </c>
      <c r="AF498" t="s">
        <v>99</v>
      </c>
      <c r="AG498" t="s">
        <v>97</v>
      </c>
      <c r="AH498" t="s">
        <v>98</v>
      </c>
      <c r="AI498" t="s">
        <v>100</v>
      </c>
      <c r="AJ498" t="s">
        <v>102</v>
      </c>
      <c r="AK498">
        <v>0</v>
      </c>
      <c r="AL498" t="s">
        <v>102</v>
      </c>
      <c r="AM498">
        <v>0</v>
      </c>
      <c r="AN498">
        <v>1055</v>
      </c>
      <c r="AO498">
        <v>1055</v>
      </c>
      <c r="AP498" t="s">
        <v>103</v>
      </c>
      <c r="AQ498" t="s">
        <v>104</v>
      </c>
      <c r="AR498" t="s">
        <v>105</v>
      </c>
      <c r="AS498" t="s">
        <v>106</v>
      </c>
      <c r="AT498">
        <v>1055</v>
      </c>
      <c r="AU498">
        <v>790</v>
      </c>
      <c r="AV498">
        <v>0</v>
      </c>
      <c r="AW498">
        <f>ROUND(SUM(RawData[[#This Row],[TotalBsmtSF]],RawData[[#This Row],[1stFlrSF]],RawData[[#This Row],[2ndFlrSF]]),-2)</f>
        <v>2900</v>
      </c>
      <c r="AX498">
        <v>1845</v>
      </c>
      <c r="AY498">
        <v>0</v>
      </c>
      <c r="AZ498">
        <v>0</v>
      </c>
      <c r="BA498">
        <v>2</v>
      </c>
      <c r="BB498">
        <v>1</v>
      </c>
      <c r="BC498">
        <v>3</v>
      </c>
      <c r="BD498">
        <v>1</v>
      </c>
      <c r="BE498" t="s">
        <v>97</v>
      </c>
      <c r="BF498">
        <v>8</v>
      </c>
      <c r="BG498" t="s">
        <v>107</v>
      </c>
      <c r="BH498">
        <v>1</v>
      </c>
      <c r="BI498" t="s">
        <v>98</v>
      </c>
      <c r="BJ498" t="s">
        <v>108</v>
      </c>
      <c r="BK498">
        <v>1992</v>
      </c>
      <c r="BL498" t="s">
        <v>109</v>
      </c>
      <c r="BM498">
        <v>2</v>
      </c>
      <c r="BN498">
        <v>462</v>
      </c>
      <c r="BO498" t="s">
        <v>98</v>
      </c>
      <c r="BP498" t="s">
        <v>98</v>
      </c>
      <c r="BQ498" t="s">
        <v>105</v>
      </c>
      <c r="BR498">
        <v>635</v>
      </c>
      <c r="BS498">
        <v>104</v>
      </c>
      <c r="BT498">
        <v>0</v>
      </c>
      <c r="BU498">
        <v>0</v>
      </c>
      <c r="BV498">
        <v>0</v>
      </c>
      <c r="BW498">
        <v>0</v>
      </c>
      <c r="BX498" t="s">
        <v>83</v>
      </c>
      <c r="BY498" t="s">
        <v>165</v>
      </c>
      <c r="BZ498" t="s">
        <v>135</v>
      </c>
      <c r="CA498">
        <v>400</v>
      </c>
      <c r="CB498">
        <v>5</v>
      </c>
      <c r="CC498">
        <v>2010</v>
      </c>
      <c r="CD498" t="s">
        <v>110</v>
      </c>
      <c r="CE498" t="s">
        <v>111</v>
      </c>
      <c r="CF498" s="8">
        <v>189000</v>
      </c>
      <c r="CG498" s="8">
        <f>RawData[[#This Row],[SalePrice]]/RawData[[#This Row],[TotalSF Rounded]]</f>
        <v>65.172413793103445</v>
      </c>
      <c r="CH498" s="8">
        <f>ROUND(RawData[[#This Row],[$/sqft]],-1)</f>
        <v>70</v>
      </c>
    </row>
    <row r="499" spans="1:86" x14ac:dyDescent="0.2">
      <c r="A499">
        <v>1190</v>
      </c>
      <c r="B499">
        <v>60</v>
      </c>
      <c r="C499" t="s">
        <v>81</v>
      </c>
      <c r="D499">
        <v>60</v>
      </c>
      <c r="E499">
        <v>7500</v>
      </c>
      <c r="F499" s="19">
        <f>ROUND((RawData[[#This Row],[LotArea]]/43560), 2)</f>
        <v>0.17</v>
      </c>
      <c r="G499" t="s">
        <v>82</v>
      </c>
      <c r="H499" t="s">
        <v>83</v>
      </c>
      <c r="I499" t="s">
        <v>84</v>
      </c>
      <c r="J499" t="s">
        <v>85</v>
      </c>
      <c r="K499" t="s">
        <v>86</v>
      </c>
      <c r="L499" t="s">
        <v>87</v>
      </c>
      <c r="M499" t="s">
        <v>88</v>
      </c>
      <c r="N499" t="s">
        <v>193</v>
      </c>
      <c r="O499" t="s">
        <v>90</v>
      </c>
      <c r="P499" t="s">
        <v>90</v>
      </c>
      <c r="Q499" t="s">
        <v>91</v>
      </c>
      <c r="R499" t="s">
        <v>92</v>
      </c>
      <c r="S499">
        <v>7</v>
      </c>
      <c r="T499">
        <v>5</v>
      </c>
      <c r="U499">
        <v>1999</v>
      </c>
      <c r="V49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499">
        <v>1999</v>
      </c>
      <c r="X499" t="s">
        <v>93</v>
      </c>
      <c r="Y499" t="s">
        <v>94</v>
      </c>
      <c r="Z499" t="s">
        <v>95</v>
      </c>
      <c r="AA499" t="s">
        <v>95</v>
      </c>
      <c r="AB499" t="s">
        <v>117</v>
      </c>
      <c r="AC499">
        <v>0</v>
      </c>
      <c r="AD499" t="s">
        <v>98</v>
      </c>
      <c r="AE499" t="s">
        <v>98</v>
      </c>
      <c r="AF499" t="s">
        <v>99</v>
      </c>
      <c r="AG499" t="s">
        <v>98</v>
      </c>
      <c r="AH499" t="s">
        <v>98</v>
      </c>
      <c r="AI499" t="s">
        <v>100</v>
      </c>
      <c r="AJ499" t="s">
        <v>102</v>
      </c>
      <c r="AK499">
        <v>0</v>
      </c>
      <c r="AL499" t="s">
        <v>102</v>
      </c>
      <c r="AM499">
        <v>0</v>
      </c>
      <c r="AN499">
        <v>994</v>
      </c>
      <c r="AO499">
        <v>994</v>
      </c>
      <c r="AP499" t="s">
        <v>103</v>
      </c>
      <c r="AQ499" t="s">
        <v>97</v>
      </c>
      <c r="AR499" t="s">
        <v>105</v>
      </c>
      <c r="AS499" t="s">
        <v>106</v>
      </c>
      <c r="AT499">
        <v>1028</v>
      </c>
      <c r="AU499">
        <v>776</v>
      </c>
      <c r="AV499">
        <v>0</v>
      </c>
      <c r="AW499">
        <f>ROUND(SUM(RawData[[#This Row],[TotalBsmtSF]],RawData[[#This Row],[1stFlrSF]],RawData[[#This Row],[2ndFlrSF]]),-2)</f>
        <v>2800</v>
      </c>
      <c r="AX499">
        <v>1804</v>
      </c>
      <c r="AY499">
        <v>0</v>
      </c>
      <c r="AZ499">
        <v>0</v>
      </c>
      <c r="BA499">
        <v>2</v>
      </c>
      <c r="BB499">
        <v>1</v>
      </c>
      <c r="BC499">
        <v>3</v>
      </c>
      <c r="BD499">
        <v>1</v>
      </c>
      <c r="BE499" t="s">
        <v>97</v>
      </c>
      <c r="BF499">
        <v>7</v>
      </c>
      <c r="BG499" t="s">
        <v>107</v>
      </c>
      <c r="BH499">
        <v>1</v>
      </c>
      <c r="BI499" t="s">
        <v>98</v>
      </c>
      <c r="BJ499" t="s">
        <v>108</v>
      </c>
      <c r="BK499">
        <v>1999</v>
      </c>
      <c r="BL499" t="s">
        <v>157</v>
      </c>
      <c r="BM499">
        <v>2</v>
      </c>
      <c r="BN499">
        <v>442</v>
      </c>
      <c r="BO499" t="s">
        <v>98</v>
      </c>
      <c r="BP499" t="s">
        <v>98</v>
      </c>
      <c r="BQ499" t="s">
        <v>105</v>
      </c>
      <c r="BR499">
        <v>140</v>
      </c>
      <c r="BS499">
        <v>60</v>
      </c>
      <c r="BT499">
        <v>0</v>
      </c>
      <c r="BU499">
        <v>0</v>
      </c>
      <c r="BV499">
        <v>0</v>
      </c>
      <c r="BW499">
        <v>0</v>
      </c>
      <c r="BX499" t="s">
        <v>83</v>
      </c>
      <c r="BY499" t="s">
        <v>83</v>
      </c>
      <c r="BZ499" t="s">
        <v>83</v>
      </c>
      <c r="CA499">
        <v>0</v>
      </c>
      <c r="CB499">
        <v>6</v>
      </c>
      <c r="CC499">
        <v>2010</v>
      </c>
      <c r="CD499" t="s">
        <v>110</v>
      </c>
      <c r="CE499" t="s">
        <v>111</v>
      </c>
      <c r="CF499" s="8">
        <v>189000</v>
      </c>
      <c r="CG499" s="8">
        <f>RawData[[#This Row],[SalePrice]]/RawData[[#This Row],[TotalSF Rounded]]</f>
        <v>67.5</v>
      </c>
      <c r="CH499" s="8">
        <f>ROUND(RawData[[#This Row],[$/sqft]],-1)</f>
        <v>70</v>
      </c>
    </row>
    <row r="500" spans="1:86" x14ac:dyDescent="0.2">
      <c r="A500">
        <v>828</v>
      </c>
      <c r="B500">
        <v>20</v>
      </c>
      <c r="C500" t="s">
        <v>81</v>
      </c>
      <c r="D500">
        <v>65</v>
      </c>
      <c r="E500">
        <v>8529</v>
      </c>
      <c r="F500" s="19">
        <f>ROUND((RawData[[#This Row],[LotArea]]/43560), 2)</f>
        <v>0.2</v>
      </c>
      <c r="G500" t="s">
        <v>82</v>
      </c>
      <c r="H500" t="s">
        <v>83</v>
      </c>
      <c r="I500" t="s">
        <v>120</v>
      </c>
      <c r="J500" t="s">
        <v>85</v>
      </c>
      <c r="K500" t="s">
        <v>86</v>
      </c>
      <c r="L500" t="s">
        <v>87</v>
      </c>
      <c r="M500" t="s">
        <v>88</v>
      </c>
      <c r="N500" t="s">
        <v>170</v>
      </c>
      <c r="O500" t="s">
        <v>90</v>
      </c>
      <c r="P500" t="s">
        <v>90</v>
      </c>
      <c r="Q500" t="s">
        <v>91</v>
      </c>
      <c r="R500" t="s">
        <v>115</v>
      </c>
      <c r="S500">
        <v>7</v>
      </c>
      <c r="T500">
        <v>5</v>
      </c>
      <c r="U500">
        <v>2001</v>
      </c>
      <c r="V50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00">
        <v>2001</v>
      </c>
      <c r="X500" t="s">
        <v>93</v>
      </c>
      <c r="Y500" t="s">
        <v>94</v>
      </c>
      <c r="Z500" t="s">
        <v>95</v>
      </c>
      <c r="AA500" t="s">
        <v>95</v>
      </c>
      <c r="AB500" t="s">
        <v>117</v>
      </c>
      <c r="AC500">
        <v>0</v>
      </c>
      <c r="AD500" t="s">
        <v>97</v>
      </c>
      <c r="AE500" t="s">
        <v>98</v>
      </c>
      <c r="AF500" t="s">
        <v>99</v>
      </c>
      <c r="AG500" t="s">
        <v>97</v>
      </c>
      <c r="AH500" t="s">
        <v>98</v>
      </c>
      <c r="AI500" t="s">
        <v>100</v>
      </c>
      <c r="AJ500" t="s">
        <v>101</v>
      </c>
      <c r="AK500">
        <v>20</v>
      </c>
      <c r="AL500" t="s">
        <v>102</v>
      </c>
      <c r="AM500">
        <v>0</v>
      </c>
      <c r="AN500">
        <v>1434</v>
      </c>
      <c r="AO500">
        <v>1454</v>
      </c>
      <c r="AP500" t="s">
        <v>103</v>
      </c>
      <c r="AQ500" t="s">
        <v>104</v>
      </c>
      <c r="AR500" t="s">
        <v>105</v>
      </c>
      <c r="AS500" t="s">
        <v>106</v>
      </c>
      <c r="AT500">
        <v>1434</v>
      </c>
      <c r="AU500">
        <v>0</v>
      </c>
      <c r="AV500">
        <v>0</v>
      </c>
      <c r="AW500">
        <f>ROUND(SUM(RawData[[#This Row],[TotalBsmtSF]],RawData[[#This Row],[1stFlrSF]],RawData[[#This Row],[2ndFlrSF]]),-2)</f>
        <v>2900</v>
      </c>
      <c r="AX500">
        <v>1434</v>
      </c>
      <c r="AY500">
        <v>0</v>
      </c>
      <c r="AZ500">
        <v>0</v>
      </c>
      <c r="BA500">
        <v>2</v>
      </c>
      <c r="BB500">
        <v>0</v>
      </c>
      <c r="BC500">
        <v>3</v>
      </c>
      <c r="BD500">
        <v>1</v>
      </c>
      <c r="BE500" t="s">
        <v>97</v>
      </c>
      <c r="BF500">
        <v>6</v>
      </c>
      <c r="BG500" t="s">
        <v>107</v>
      </c>
      <c r="BH500">
        <v>1</v>
      </c>
      <c r="BI500" t="s">
        <v>98</v>
      </c>
      <c r="BJ500" t="s">
        <v>108</v>
      </c>
      <c r="BK500">
        <v>2001</v>
      </c>
      <c r="BL500" t="s">
        <v>109</v>
      </c>
      <c r="BM500">
        <v>2</v>
      </c>
      <c r="BN500">
        <v>527</v>
      </c>
      <c r="BO500" t="s">
        <v>98</v>
      </c>
      <c r="BP500" t="s">
        <v>98</v>
      </c>
      <c r="BQ500" t="s">
        <v>105</v>
      </c>
      <c r="BR500">
        <v>290</v>
      </c>
      <c r="BS500">
        <v>39</v>
      </c>
      <c r="BT500">
        <v>0</v>
      </c>
      <c r="BU500">
        <v>0</v>
      </c>
      <c r="BV500">
        <v>0</v>
      </c>
      <c r="BW500">
        <v>0</v>
      </c>
      <c r="BX500" t="s">
        <v>83</v>
      </c>
      <c r="BY500" t="s">
        <v>83</v>
      </c>
      <c r="BZ500" t="s">
        <v>83</v>
      </c>
      <c r="CA500">
        <v>0</v>
      </c>
      <c r="CB500">
        <v>4</v>
      </c>
      <c r="CC500">
        <v>2009</v>
      </c>
      <c r="CD500" t="s">
        <v>110</v>
      </c>
      <c r="CE500" t="s">
        <v>111</v>
      </c>
      <c r="CF500" s="8">
        <v>189000</v>
      </c>
      <c r="CG500" s="8">
        <f>RawData[[#This Row],[SalePrice]]/RawData[[#This Row],[TotalSF Rounded]]</f>
        <v>65.172413793103445</v>
      </c>
      <c r="CH500" s="8">
        <f>ROUND(RawData[[#This Row],[$/sqft]],-1)</f>
        <v>70</v>
      </c>
    </row>
    <row r="501" spans="1:86" x14ac:dyDescent="0.2">
      <c r="A501">
        <v>803</v>
      </c>
      <c r="B501">
        <v>60</v>
      </c>
      <c r="C501" t="s">
        <v>81</v>
      </c>
      <c r="D501">
        <v>63</v>
      </c>
      <c r="E501">
        <v>8199</v>
      </c>
      <c r="F501" s="19">
        <f>ROUND((RawData[[#This Row],[LotArea]]/43560), 2)</f>
        <v>0.19</v>
      </c>
      <c r="G501" t="s">
        <v>82</v>
      </c>
      <c r="H501" t="s">
        <v>83</v>
      </c>
      <c r="I501" t="s">
        <v>84</v>
      </c>
      <c r="J501" t="s">
        <v>85</v>
      </c>
      <c r="K501" t="s">
        <v>86</v>
      </c>
      <c r="L501" t="s">
        <v>87</v>
      </c>
      <c r="M501" t="s">
        <v>88</v>
      </c>
      <c r="N501" t="s">
        <v>89</v>
      </c>
      <c r="O501" t="s">
        <v>90</v>
      </c>
      <c r="P501" t="s">
        <v>90</v>
      </c>
      <c r="Q501" t="s">
        <v>91</v>
      </c>
      <c r="R501" t="s">
        <v>92</v>
      </c>
      <c r="S501">
        <v>7</v>
      </c>
      <c r="T501">
        <v>5</v>
      </c>
      <c r="U501">
        <v>2005</v>
      </c>
      <c r="V50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01">
        <v>2005</v>
      </c>
      <c r="X501" t="s">
        <v>93</v>
      </c>
      <c r="Y501" t="s">
        <v>94</v>
      </c>
      <c r="Z501" t="s">
        <v>155</v>
      </c>
      <c r="AA501" t="s">
        <v>125</v>
      </c>
      <c r="AB501" t="s">
        <v>117</v>
      </c>
      <c r="AC501">
        <v>0</v>
      </c>
      <c r="AD501" t="s">
        <v>97</v>
      </c>
      <c r="AE501" t="s">
        <v>98</v>
      </c>
      <c r="AF501" t="s">
        <v>99</v>
      </c>
      <c r="AG501" t="s">
        <v>97</v>
      </c>
      <c r="AH501" t="s">
        <v>98</v>
      </c>
      <c r="AI501" t="s">
        <v>130</v>
      </c>
      <c r="AJ501" t="s">
        <v>101</v>
      </c>
      <c r="AK501">
        <v>648</v>
      </c>
      <c r="AL501" t="s">
        <v>102</v>
      </c>
      <c r="AM501">
        <v>0</v>
      </c>
      <c r="AN501">
        <v>80</v>
      </c>
      <c r="AO501">
        <v>728</v>
      </c>
      <c r="AP501" t="s">
        <v>103</v>
      </c>
      <c r="AQ501" t="s">
        <v>104</v>
      </c>
      <c r="AR501" t="s">
        <v>105</v>
      </c>
      <c r="AS501" t="s">
        <v>106</v>
      </c>
      <c r="AT501">
        <v>728</v>
      </c>
      <c r="AU501">
        <v>728</v>
      </c>
      <c r="AV501">
        <v>0</v>
      </c>
      <c r="AW501">
        <f>ROUND(SUM(RawData[[#This Row],[TotalBsmtSF]],RawData[[#This Row],[1stFlrSF]],RawData[[#This Row],[2ndFlrSF]]),-2)</f>
        <v>2200</v>
      </c>
      <c r="AX501">
        <v>1456</v>
      </c>
      <c r="AY501">
        <v>1</v>
      </c>
      <c r="AZ501">
        <v>0</v>
      </c>
      <c r="BA501">
        <v>2</v>
      </c>
      <c r="BB501">
        <v>1</v>
      </c>
      <c r="BC501">
        <v>3</v>
      </c>
      <c r="BD501">
        <v>1</v>
      </c>
      <c r="BE501" t="s">
        <v>97</v>
      </c>
      <c r="BF501">
        <v>7</v>
      </c>
      <c r="BG501" t="s">
        <v>107</v>
      </c>
      <c r="BH501">
        <v>1</v>
      </c>
      <c r="BI501" t="s">
        <v>97</v>
      </c>
      <c r="BJ501" t="s">
        <v>108</v>
      </c>
      <c r="BK501">
        <v>2005</v>
      </c>
      <c r="BL501" t="s">
        <v>157</v>
      </c>
      <c r="BM501">
        <v>2</v>
      </c>
      <c r="BN501">
        <v>410</v>
      </c>
      <c r="BO501" t="s">
        <v>98</v>
      </c>
      <c r="BP501" t="s">
        <v>98</v>
      </c>
      <c r="BQ501" t="s">
        <v>105</v>
      </c>
      <c r="BR501">
        <v>36</v>
      </c>
      <c r="BS501">
        <v>18</v>
      </c>
      <c r="BT501">
        <v>0</v>
      </c>
      <c r="BU501">
        <v>0</v>
      </c>
      <c r="BV501">
        <v>0</v>
      </c>
      <c r="BW501">
        <v>0</v>
      </c>
      <c r="BX501" t="s">
        <v>83</v>
      </c>
      <c r="BY501" t="s">
        <v>83</v>
      </c>
      <c r="BZ501" t="s">
        <v>83</v>
      </c>
      <c r="CA501">
        <v>0</v>
      </c>
      <c r="CB501">
        <v>10</v>
      </c>
      <c r="CC501">
        <v>2008</v>
      </c>
      <c r="CD501" t="s">
        <v>110</v>
      </c>
      <c r="CE501" t="s">
        <v>111</v>
      </c>
      <c r="CF501" s="8">
        <v>189000</v>
      </c>
      <c r="CG501" s="8">
        <f>RawData[[#This Row],[SalePrice]]/RawData[[#This Row],[TotalSF Rounded]]</f>
        <v>85.909090909090907</v>
      </c>
      <c r="CH501" s="8">
        <f>ROUND(RawData[[#This Row],[$/sqft]],-1)</f>
        <v>90</v>
      </c>
    </row>
    <row r="502" spans="1:86" x14ac:dyDescent="0.2">
      <c r="A502">
        <v>464</v>
      </c>
      <c r="B502">
        <v>70</v>
      </c>
      <c r="C502" t="s">
        <v>81</v>
      </c>
      <c r="D502">
        <v>74</v>
      </c>
      <c r="E502">
        <v>11988</v>
      </c>
      <c r="F502" s="19">
        <f>ROUND((RawData[[#This Row],[LotArea]]/43560), 2)</f>
        <v>0.28000000000000003</v>
      </c>
      <c r="G502" t="s">
        <v>82</v>
      </c>
      <c r="H502" t="s">
        <v>83</v>
      </c>
      <c r="I502" t="s">
        <v>120</v>
      </c>
      <c r="J502" t="s">
        <v>199</v>
      </c>
      <c r="K502" t="s">
        <v>86</v>
      </c>
      <c r="L502" t="s">
        <v>87</v>
      </c>
      <c r="M502" t="s">
        <v>194</v>
      </c>
      <c r="N502" t="s">
        <v>123</v>
      </c>
      <c r="O502" t="s">
        <v>90</v>
      </c>
      <c r="P502" t="s">
        <v>90</v>
      </c>
      <c r="Q502" t="s">
        <v>91</v>
      </c>
      <c r="R502" t="s">
        <v>92</v>
      </c>
      <c r="S502">
        <v>6</v>
      </c>
      <c r="T502">
        <v>7</v>
      </c>
      <c r="U502">
        <v>1934</v>
      </c>
      <c r="V50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502">
        <v>1995</v>
      </c>
      <c r="X502" t="s">
        <v>152</v>
      </c>
      <c r="Y502" t="s">
        <v>94</v>
      </c>
      <c r="Z502" t="s">
        <v>203</v>
      </c>
      <c r="AA502" t="s">
        <v>203</v>
      </c>
      <c r="AB502" t="s">
        <v>117</v>
      </c>
      <c r="AC502">
        <v>0</v>
      </c>
      <c r="AD502" t="s">
        <v>98</v>
      </c>
      <c r="AE502" t="s">
        <v>98</v>
      </c>
      <c r="AF502" t="s">
        <v>118</v>
      </c>
      <c r="AG502" t="s">
        <v>98</v>
      </c>
      <c r="AH502" t="s">
        <v>98</v>
      </c>
      <c r="AI502" t="s">
        <v>100</v>
      </c>
      <c r="AJ502" t="s">
        <v>172</v>
      </c>
      <c r="AK502">
        <v>326</v>
      </c>
      <c r="AL502" t="s">
        <v>102</v>
      </c>
      <c r="AM502">
        <v>0</v>
      </c>
      <c r="AN502">
        <v>389</v>
      </c>
      <c r="AO502">
        <v>715</v>
      </c>
      <c r="AP502" t="s">
        <v>103</v>
      </c>
      <c r="AQ502" t="s">
        <v>147</v>
      </c>
      <c r="AR502" t="s">
        <v>105</v>
      </c>
      <c r="AS502" t="s">
        <v>164</v>
      </c>
      <c r="AT502">
        <v>849</v>
      </c>
      <c r="AU502">
        <v>811</v>
      </c>
      <c r="AV502">
        <v>0</v>
      </c>
      <c r="AW502">
        <f>ROUND(SUM(RawData[[#This Row],[TotalBsmtSF]],RawData[[#This Row],[1stFlrSF]],RawData[[#This Row],[2ndFlrSF]]),-2)</f>
        <v>2400</v>
      </c>
      <c r="AX502">
        <v>1660</v>
      </c>
      <c r="AY502">
        <v>0</v>
      </c>
      <c r="AZ502">
        <v>0</v>
      </c>
      <c r="BA502">
        <v>1</v>
      </c>
      <c r="BB502">
        <v>1</v>
      </c>
      <c r="BC502">
        <v>3</v>
      </c>
      <c r="BD502">
        <v>1</v>
      </c>
      <c r="BE502" t="s">
        <v>98</v>
      </c>
      <c r="BF502">
        <v>6</v>
      </c>
      <c r="BG502" t="s">
        <v>107</v>
      </c>
      <c r="BH502">
        <v>1</v>
      </c>
      <c r="BI502" t="s">
        <v>97</v>
      </c>
      <c r="BJ502" t="s">
        <v>127</v>
      </c>
      <c r="BK502">
        <v>1939</v>
      </c>
      <c r="BL502" t="s">
        <v>102</v>
      </c>
      <c r="BM502">
        <v>1</v>
      </c>
      <c r="BN502">
        <v>240</v>
      </c>
      <c r="BO502" t="s">
        <v>98</v>
      </c>
      <c r="BP502" t="s">
        <v>98</v>
      </c>
      <c r="BQ502" t="s">
        <v>105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 t="s">
        <v>83</v>
      </c>
      <c r="BY502" t="s">
        <v>83</v>
      </c>
      <c r="BZ502" t="s">
        <v>83</v>
      </c>
      <c r="CA502">
        <v>0</v>
      </c>
      <c r="CB502">
        <v>8</v>
      </c>
      <c r="CC502">
        <v>2008</v>
      </c>
      <c r="CD502" t="s">
        <v>110</v>
      </c>
      <c r="CE502" t="s">
        <v>111</v>
      </c>
      <c r="CF502" s="8">
        <v>188700</v>
      </c>
      <c r="CG502" s="8">
        <f>RawData[[#This Row],[SalePrice]]/RawData[[#This Row],[TotalSF Rounded]]</f>
        <v>78.625</v>
      </c>
      <c r="CH502" s="8">
        <f>ROUND(RawData[[#This Row],[$/sqft]],-1)</f>
        <v>80</v>
      </c>
    </row>
    <row r="503" spans="1:86" x14ac:dyDescent="0.2">
      <c r="A503">
        <v>316</v>
      </c>
      <c r="B503">
        <v>60</v>
      </c>
      <c r="C503" t="s">
        <v>81</v>
      </c>
      <c r="D503">
        <v>71</v>
      </c>
      <c r="E503">
        <v>7795</v>
      </c>
      <c r="F503" s="19">
        <f>ROUND((RawData[[#This Row],[LotArea]]/43560), 2)</f>
        <v>0.18</v>
      </c>
      <c r="G503" t="s">
        <v>82</v>
      </c>
      <c r="H503" t="s">
        <v>83</v>
      </c>
      <c r="I503" t="s">
        <v>120</v>
      </c>
      <c r="J503" t="s">
        <v>85</v>
      </c>
      <c r="K503" t="s">
        <v>86</v>
      </c>
      <c r="L503" t="s">
        <v>87</v>
      </c>
      <c r="M503" t="s">
        <v>88</v>
      </c>
      <c r="N503" t="s">
        <v>193</v>
      </c>
      <c r="O503" t="s">
        <v>90</v>
      </c>
      <c r="P503" t="s">
        <v>90</v>
      </c>
      <c r="Q503" t="s">
        <v>91</v>
      </c>
      <c r="R503" t="s">
        <v>92</v>
      </c>
      <c r="S503">
        <v>7</v>
      </c>
      <c r="T503">
        <v>5</v>
      </c>
      <c r="U503">
        <v>2004</v>
      </c>
      <c r="V50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03">
        <v>2005</v>
      </c>
      <c r="X503" t="s">
        <v>93</v>
      </c>
      <c r="Y503" t="s">
        <v>94</v>
      </c>
      <c r="Z503" t="s">
        <v>95</v>
      </c>
      <c r="AA503" t="s">
        <v>95</v>
      </c>
      <c r="AB503" t="s">
        <v>117</v>
      </c>
      <c r="AC503">
        <v>0</v>
      </c>
      <c r="AD503" t="s">
        <v>97</v>
      </c>
      <c r="AE503" t="s">
        <v>98</v>
      </c>
      <c r="AF503" t="s">
        <v>99</v>
      </c>
      <c r="AG503" t="s">
        <v>97</v>
      </c>
      <c r="AH503" t="s">
        <v>98</v>
      </c>
      <c r="AI503" t="s">
        <v>100</v>
      </c>
      <c r="AJ503" t="s">
        <v>101</v>
      </c>
      <c r="AK503">
        <v>425</v>
      </c>
      <c r="AL503" t="s">
        <v>102</v>
      </c>
      <c r="AM503">
        <v>0</v>
      </c>
      <c r="AN503">
        <v>291</v>
      </c>
      <c r="AO503">
        <v>716</v>
      </c>
      <c r="AP503" t="s">
        <v>103</v>
      </c>
      <c r="AQ503" t="s">
        <v>104</v>
      </c>
      <c r="AR503" t="s">
        <v>105</v>
      </c>
      <c r="AS503" t="s">
        <v>106</v>
      </c>
      <c r="AT503">
        <v>716</v>
      </c>
      <c r="AU503">
        <v>716</v>
      </c>
      <c r="AV503">
        <v>0</v>
      </c>
      <c r="AW503">
        <f>ROUND(SUM(RawData[[#This Row],[TotalBsmtSF]],RawData[[#This Row],[1stFlrSF]],RawData[[#This Row],[2ndFlrSF]]),-2)</f>
        <v>2100</v>
      </c>
      <c r="AX503">
        <v>1432</v>
      </c>
      <c r="AY503">
        <v>1</v>
      </c>
      <c r="AZ503">
        <v>0</v>
      </c>
      <c r="BA503">
        <v>2</v>
      </c>
      <c r="BB503">
        <v>1</v>
      </c>
      <c r="BC503">
        <v>3</v>
      </c>
      <c r="BD503">
        <v>1</v>
      </c>
      <c r="BE503" t="s">
        <v>97</v>
      </c>
      <c r="BF503">
        <v>6</v>
      </c>
      <c r="BG503" t="s">
        <v>107</v>
      </c>
      <c r="BH503">
        <v>1</v>
      </c>
      <c r="BI503" t="s">
        <v>97</v>
      </c>
      <c r="BJ503" t="s">
        <v>108</v>
      </c>
      <c r="BK503">
        <v>2004</v>
      </c>
      <c r="BL503" t="s">
        <v>157</v>
      </c>
      <c r="BM503">
        <v>2</v>
      </c>
      <c r="BN503">
        <v>432</v>
      </c>
      <c r="BO503" t="s">
        <v>98</v>
      </c>
      <c r="BP503" t="s">
        <v>98</v>
      </c>
      <c r="BQ503" t="s">
        <v>105</v>
      </c>
      <c r="BR503">
        <v>100</v>
      </c>
      <c r="BS503">
        <v>51</v>
      </c>
      <c r="BT503">
        <v>0</v>
      </c>
      <c r="BU503">
        <v>0</v>
      </c>
      <c r="BV503">
        <v>0</v>
      </c>
      <c r="BW503">
        <v>0</v>
      </c>
      <c r="BX503" t="s">
        <v>83</v>
      </c>
      <c r="BY503" t="s">
        <v>83</v>
      </c>
      <c r="BZ503" t="s">
        <v>83</v>
      </c>
      <c r="CA503">
        <v>0</v>
      </c>
      <c r="CB503">
        <v>7</v>
      </c>
      <c r="CC503">
        <v>2009</v>
      </c>
      <c r="CD503" t="s">
        <v>110</v>
      </c>
      <c r="CE503" t="s">
        <v>111</v>
      </c>
      <c r="CF503" s="8">
        <v>188500</v>
      </c>
      <c r="CG503" s="8">
        <f>RawData[[#This Row],[SalePrice]]/RawData[[#This Row],[TotalSF Rounded]]</f>
        <v>89.761904761904759</v>
      </c>
      <c r="CH503" s="8">
        <f>ROUND(RawData[[#This Row],[$/sqft]],-1)</f>
        <v>90</v>
      </c>
    </row>
    <row r="504" spans="1:86" x14ac:dyDescent="0.2">
      <c r="A504">
        <v>455</v>
      </c>
      <c r="B504">
        <v>90</v>
      </c>
      <c r="C504" t="s">
        <v>81</v>
      </c>
      <c r="D504">
        <v>63</v>
      </c>
      <c r="E504">
        <v>9297</v>
      </c>
      <c r="F504" s="19">
        <f>ROUND((RawData[[#This Row],[LotArea]]/43560), 2)</f>
        <v>0.21</v>
      </c>
      <c r="G504" t="s">
        <v>82</v>
      </c>
      <c r="H504" t="s">
        <v>83</v>
      </c>
      <c r="I504" t="s">
        <v>84</v>
      </c>
      <c r="J504" t="s">
        <v>85</v>
      </c>
      <c r="K504" t="s">
        <v>86</v>
      </c>
      <c r="L504" t="s">
        <v>87</v>
      </c>
      <c r="M504" t="s">
        <v>88</v>
      </c>
      <c r="N504" t="s">
        <v>131</v>
      </c>
      <c r="O504" t="s">
        <v>90</v>
      </c>
      <c r="P504" t="s">
        <v>90</v>
      </c>
      <c r="Q504" t="s">
        <v>167</v>
      </c>
      <c r="R504" t="s">
        <v>115</v>
      </c>
      <c r="S504">
        <v>5</v>
      </c>
      <c r="T504">
        <v>5</v>
      </c>
      <c r="U504">
        <v>1976</v>
      </c>
      <c r="V50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504">
        <v>1976</v>
      </c>
      <c r="X504" t="s">
        <v>93</v>
      </c>
      <c r="Y504" t="s">
        <v>94</v>
      </c>
      <c r="Z504" t="s">
        <v>161</v>
      </c>
      <c r="AA504" t="s">
        <v>161</v>
      </c>
      <c r="AB504" t="s">
        <v>117</v>
      </c>
      <c r="AC504">
        <v>0</v>
      </c>
      <c r="AD504" t="s">
        <v>98</v>
      </c>
      <c r="AE504" t="s">
        <v>98</v>
      </c>
      <c r="AF504" t="s">
        <v>118</v>
      </c>
      <c r="AG504" t="s">
        <v>98</v>
      </c>
      <c r="AH504" t="s">
        <v>98</v>
      </c>
      <c r="AI504" t="s">
        <v>100</v>
      </c>
      <c r="AJ504" t="s">
        <v>119</v>
      </c>
      <c r="AK504">
        <v>1606</v>
      </c>
      <c r="AL504" t="s">
        <v>102</v>
      </c>
      <c r="AM504">
        <v>0</v>
      </c>
      <c r="AN504">
        <v>122</v>
      </c>
      <c r="AO504">
        <v>1728</v>
      </c>
      <c r="AP504" t="s">
        <v>103</v>
      </c>
      <c r="AQ504" t="s">
        <v>98</v>
      </c>
      <c r="AR504" t="s">
        <v>105</v>
      </c>
      <c r="AS504" t="s">
        <v>106</v>
      </c>
      <c r="AT504">
        <v>1728</v>
      </c>
      <c r="AU504">
        <v>0</v>
      </c>
      <c r="AV504">
        <v>0</v>
      </c>
      <c r="AW504">
        <f>ROUND(SUM(RawData[[#This Row],[TotalBsmtSF]],RawData[[#This Row],[1stFlrSF]],RawData[[#This Row],[2ndFlrSF]]),-2)</f>
        <v>3500</v>
      </c>
      <c r="AX504">
        <v>1728</v>
      </c>
      <c r="AY504">
        <v>2</v>
      </c>
      <c r="AZ504">
        <v>0</v>
      </c>
      <c r="BA504">
        <v>2</v>
      </c>
      <c r="BB504">
        <v>0</v>
      </c>
      <c r="BC504">
        <v>4</v>
      </c>
      <c r="BD504">
        <v>2</v>
      </c>
      <c r="BE504" t="s">
        <v>98</v>
      </c>
      <c r="BF504">
        <v>8</v>
      </c>
      <c r="BG504" t="s">
        <v>107</v>
      </c>
      <c r="BH504">
        <v>0</v>
      </c>
      <c r="BI504" t="s">
        <v>83</v>
      </c>
      <c r="BJ504" t="s">
        <v>127</v>
      </c>
      <c r="BK504">
        <v>1976</v>
      </c>
      <c r="BL504" t="s">
        <v>102</v>
      </c>
      <c r="BM504">
        <v>2</v>
      </c>
      <c r="BN504">
        <v>560</v>
      </c>
      <c r="BO504" t="s">
        <v>98</v>
      </c>
      <c r="BP504" t="s">
        <v>98</v>
      </c>
      <c r="BQ504" t="s">
        <v>105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 t="s">
        <v>83</v>
      </c>
      <c r="BY504" t="s">
        <v>83</v>
      </c>
      <c r="BZ504" t="s">
        <v>83</v>
      </c>
      <c r="CA504">
        <v>0</v>
      </c>
      <c r="CB504">
        <v>7</v>
      </c>
      <c r="CC504">
        <v>2006</v>
      </c>
      <c r="CD504" t="s">
        <v>110</v>
      </c>
      <c r="CE504" t="s">
        <v>219</v>
      </c>
      <c r="CF504" s="8">
        <v>188000</v>
      </c>
      <c r="CG504" s="8">
        <f>RawData[[#This Row],[SalePrice]]/RawData[[#This Row],[TotalSF Rounded]]</f>
        <v>53.714285714285715</v>
      </c>
      <c r="CH504" s="8">
        <f>ROUND(RawData[[#This Row],[$/sqft]],-1)</f>
        <v>50</v>
      </c>
    </row>
    <row r="505" spans="1:86" x14ac:dyDescent="0.2">
      <c r="A505">
        <v>1111</v>
      </c>
      <c r="B505">
        <v>60</v>
      </c>
      <c r="C505" t="s">
        <v>81</v>
      </c>
      <c r="D505" t="s">
        <v>83</v>
      </c>
      <c r="E505">
        <v>8000</v>
      </c>
      <c r="F505" s="19">
        <f>ROUND((RawData[[#This Row],[LotArea]]/43560), 2)</f>
        <v>0.18</v>
      </c>
      <c r="G505" t="s">
        <v>82</v>
      </c>
      <c r="H505" t="s">
        <v>83</v>
      </c>
      <c r="I505" t="s">
        <v>84</v>
      </c>
      <c r="J505" t="s">
        <v>85</v>
      </c>
      <c r="K505" t="s">
        <v>86</v>
      </c>
      <c r="L505" t="s">
        <v>87</v>
      </c>
      <c r="M505" t="s">
        <v>88</v>
      </c>
      <c r="N505" t="s">
        <v>193</v>
      </c>
      <c r="O505" t="s">
        <v>90</v>
      </c>
      <c r="P505" t="s">
        <v>90</v>
      </c>
      <c r="Q505" t="s">
        <v>91</v>
      </c>
      <c r="R505" t="s">
        <v>92</v>
      </c>
      <c r="S505">
        <v>6</v>
      </c>
      <c r="T505">
        <v>5</v>
      </c>
      <c r="U505">
        <v>1995</v>
      </c>
      <c r="V50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05">
        <v>1996</v>
      </c>
      <c r="X505" t="s">
        <v>93</v>
      </c>
      <c r="Y505" t="s">
        <v>94</v>
      </c>
      <c r="Z505" t="s">
        <v>140</v>
      </c>
      <c r="AA505" t="s">
        <v>140</v>
      </c>
      <c r="AB505" t="s">
        <v>117</v>
      </c>
      <c r="AC505">
        <v>0</v>
      </c>
      <c r="AD505" t="s">
        <v>98</v>
      </c>
      <c r="AE505" t="s">
        <v>98</v>
      </c>
      <c r="AF505" t="s">
        <v>99</v>
      </c>
      <c r="AG505" t="s">
        <v>97</v>
      </c>
      <c r="AH505" t="s">
        <v>98</v>
      </c>
      <c r="AI505" t="s">
        <v>100</v>
      </c>
      <c r="AJ505" t="s">
        <v>101</v>
      </c>
      <c r="AK505">
        <v>219</v>
      </c>
      <c r="AL505" t="s">
        <v>102</v>
      </c>
      <c r="AM505">
        <v>0</v>
      </c>
      <c r="AN505">
        <v>554</v>
      </c>
      <c r="AO505">
        <v>773</v>
      </c>
      <c r="AP505" t="s">
        <v>103</v>
      </c>
      <c r="AQ505" t="s">
        <v>97</v>
      </c>
      <c r="AR505" t="s">
        <v>105</v>
      </c>
      <c r="AS505" t="s">
        <v>106</v>
      </c>
      <c r="AT505">
        <v>773</v>
      </c>
      <c r="AU505">
        <v>885</v>
      </c>
      <c r="AV505">
        <v>0</v>
      </c>
      <c r="AW505">
        <f>ROUND(SUM(RawData[[#This Row],[TotalBsmtSF]],RawData[[#This Row],[1stFlrSF]],RawData[[#This Row],[2ndFlrSF]]),-2)</f>
        <v>2400</v>
      </c>
      <c r="AX505">
        <v>1658</v>
      </c>
      <c r="AY505">
        <v>1</v>
      </c>
      <c r="AZ505">
        <v>0</v>
      </c>
      <c r="BA505">
        <v>2</v>
      </c>
      <c r="BB505">
        <v>1</v>
      </c>
      <c r="BC505">
        <v>3</v>
      </c>
      <c r="BD505">
        <v>1</v>
      </c>
      <c r="BE505" t="s">
        <v>98</v>
      </c>
      <c r="BF505">
        <v>8</v>
      </c>
      <c r="BG505" t="s">
        <v>107</v>
      </c>
      <c r="BH505">
        <v>1</v>
      </c>
      <c r="BI505" t="s">
        <v>98</v>
      </c>
      <c r="BJ505" t="s">
        <v>108</v>
      </c>
      <c r="BK505">
        <v>1995</v>
      </c>
      <c r="BL505" t="s">
        <v>157</v>
      </c>
      <c r="BM505">
        <v>2</v>
      </c>
      <c r="BN505">
        <v>431</v>
      </c>
      <c r="BO505" t="s">
        <v>98</v>
      </c>
      <c r="BP505" t="s">
        <v>98</v>
      </c>
      <c r="BQ505" t="s">
        <v>105</v>
      </c>
      <c r="BR505">
        <v>224</v>
      </c>
      <c r="BS505">
        <v>84</v>
      </c>
      <c r="BT505">
        <v>0</v>
      </c>
      <c r="BU505">
        <v>0</v>
      </c>
      <c r="BV505">
        <v>0</v>
      </c>
      <c r="BW505">
        <v>0</v>
      </c>
      <c r="BX505" t="s">
        <v>83</v>
      </c>
      <c r="BY505" t="s">
        <v>83</v>
      </c>
      <c r="BZ505" t="s">
        <v>83</v>
      </c>
      <c r="CA505">
        <v>0</v>
      </c>
      <c r="CB505">
        <v>6</v>
      </c>
      <c r="CC505">
        <v>2008</v>
      </c>
      <c r="CD505" t="s">
        <v>110</v>
      </c>
      <c r="CE505" t="s">
        <v>111</v>
      </c>
      <c r="CF505" s="8">
        <v>188000</v>
      </c>
      <c r="CG505" s="8">
        <f>RawData[[#This Row],[SalePrice]]/RawData[[#This Row],[TotalSF Rounded]]</f>
        <v>78.333333333333329</v>
      </c>
      <c r="CH505" s="8">
        <f>ROUND(RawData[[#This Row],[$/sqft]],-1)</f>
        <v>80</v>
      </c>
    </row>
    <row r="506" spans="1:86" x14ac:dyDescent="0.2">
      <c r="A506">
        <v>537</v>
      </c>
      <c r="B506">
        <v>60</v>
      </c>
      <c r="C506" t="s">
        <v>81</v>
      </c>
      <c r="D506">
        <v>57</v>
      </c>
      <c r="E506">
        <v>8924</v>
      </c>
      <c r="F506" s="19">
        <f>ROUND((RawData[[#This Row],[LotArea]]/43560), 2)</f>
        <v>0.2</v>
      </c>
      <c r="G506" t="s">
        <v>82</v>
      </c>
      <c r="H506" t="s">
        <v>83</v>
      </c>
      <c r="I506" t="s">
        <v>120</v>
      </c>
      <c r="J506" t="s">
        <v>85</v>
      </c>
      <c r="K506" t="s">
        <v>86</v>
      </c>
      <c r="L506" t="s">
        <v>166</v>
      </c>
      <c r="M506" t="s">
        <v>88</v>
      </c>
      <c r="N506" t="s">
        <v>89</v>
      </c>
      <c r="O506" t="s">
        <v>90</v>
      </c>
      <c r="P506" t="s">
        <v>90</v>
      </c>
      <c r="Q506" t="s">
        <v>91</v>
      </c>
      <c r="R506" t="s">
        <v>92</v>
      </c>
      <c r="S506">
        <v>7</v>
      </c>
      <c r="T506">
        <v>5</v>
      </c>
      <c r="U506">
        <v>1998</v>
      </c>
      <c r="V50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06">
        <v>1999</v>
      </c>
      <c r="X506" t="s">
        <v>93</v>
      </c>
      <c r="Y506" t="s">
        <v>94</v>
      </c>
      <c r="Z506" t="s">
        <v>95</v>
      </c>
      <c r="AA506" t="s">
        <v>95</v>
      </c>
      <c r="AB506" t="s">
        <v>117</v>
      </c>
      <c r="AC506">
        <v>0</v>
      </c>
      <c r="AD506" t="s">
        <v>98</v>
      </c>
      <c r="AE506" t="s">
        <v>98</v>
      </c>
      <c r="AF506" t="s">
        <v>99</v>
      </c>
      <c r="AG506" t="s">
        <v>97</v>
      </c>
      <c r="AH506" t="s">
        <v>98</v>
      </c>
      <c r="AI506" t="s">
        <v>130</v>
      </c>
      <c r="AJ506" t="s">
        <v>102</v>
      </c>
      <c r="AK506">
        <v>0</v>
      </c>
      <c r="AL506" t="s">
        <v>102</v>
      </c>
      <c r="AM506">
        <v>0</v>
      </c>
      <c r="AN506">
        <v>880</v>
      </c>
      <c r="AO506">
        <v>880</v>
      </c>
      <c r="AP506" t="s">
        <v>103</v>
      </c>
      <c r="AQ506" t="s">
        <v>104</v>
      </c>
      <c r="AR506" t="s">
        <v>105</v>
      </c>
      <c r="AS506" t="s">
        <v>106</v>
      </c>
      <c r="AT506">
        <v>880</v>
      </c>
      <c r="AU506">
        <v>844</v>
      </c>
      <c r="AV506">
        <v>0</v>
      </c>
      <c r="AW506">
        <f>ROUND(SUM(RawData[[#This Row],[TotalBsmtSF]],RawData[[#This Row],[1stFlrSF]],RawData[[#This Row],[2ndFlrSF]]),-2)</f>
        <v>2600</v>
      </c>
      <c r="AX506">
        <v>1724</v>
      </c>
      <c r="AY506">
        <v>0</v>
      </c>
      <c r="AZ506">
        <v>0</v>
      </c>
      <c r="BA506">
        <v>2</v>
      </c>
      <c r="BB506">
        <v>1</v>
      </c>
      <c r="BC506">
        <v>3</v>
      </c>
      <c r="BD506">
        <v>1</v>
      </c>
      <c r="BE506" t="s">
        <v>97</v>
      </c>
      <c r="BF506">
        <v>8</v>
      </c>
      <c r="BG506" t="s">
        <v>107</v>
      </c>
      <c r="BH506">
        <v>0</v>
      </c>
      <c r="BI506" t="s">
        <v>83</v>
      </c>
      <c r="BJ506" t="s">
        <v>108</v>
      </c>
      <c r="BK506">
        <v>1998</v>
      </c>
      <c r="BL506" t="s">
        <v>157</v>
      </c>
      <c r="BM506">
        <v>2</v>
      </c>
      <c r="BN506">
        <v>527</v>
      </c>
      <c r="BO506" t="s">
        <v>98</v>
      </c>
      <c r="BP506" t="s">
        <v>98</v>
      </c>
      <c r="BQ506" t="s">
        <v>105</v>
      </c>
      <c r="BR506">
        <v>120</v>
      </c>
      <c r="BS506">
        <v>155</v>
      </c>
      <c r="BT506">
        <v>0</v>
      </c>
      <c r="BU506">
        <v>0</v>
      </c>
      <c r="BV506">
        <v>0</v>
      </c>
      <c r="BW506">
        <v>0</v>
      </c>
      <c r="BX506" t="s">
        <v>83</v>
      </c>
      <c r="BY506" t="s">
        <v>83</v>
      </c>
      <c r="BZ506" t="s">
        <v>83</v>
      </c>
      <c r="CA506">
        <v>0</v>
      </c>
      <c r="CB506">
        <v>7</v>
      </c>
      <c r="CC506">
        <v>2008</v>
      </c>
      <c r="CD506" t="s">
        <v>110</v>
      </c>
      <c r="CE506" t="s">
        <v>111</v>
      </c>
      <c r="CF506" s="8">
        <v>188000</v>
      </c>
      <c r="CG506" s="8">
        <f>RawData[[#This Row],[SalePrice]]/RawData[[#This Row],[TotalSF Rounded]]</f>
        <v>72.307692307692307</v>
      </c>
      <c r="CH506" s="8">
        <f>ROUND(RawData[[#This Row],[$/sqft]],-1)</f>
        <v>70</v>
      </c>
    </row>
    <row r="507" spans="1:86" x14ac:dyDescent="0.2">
      <c r="A507">
        <v>382</v>
      </c>
      <c r="B507">
        <v>20</v>
      </c>
      <c r="C507" t="s">
        <v>192</v>
      </c>
      <c r="D507">
        <v>60</v>
      </c>
      <c r="E507">
        <v>7200</v>
      </c>
      <c r="F507" s="19">
        <f>ROUND((RawData[[#This Row],[LotArea]]/43560), 2)</f>
        <v>0.17</v>
      </c>
      <c r="G507" t="s">
        <v>82</v>
      </c>
      <c r="H507" t="s">
        <v>82</v>
      </c>
      <c r="I507" t="s">
        <v>84</v>
      </c>
      <c r="J507" t="s">
        <v>85</v>
      </c>
      <c r="K507" t="s">
        <v>86</v>
      </c>
      <c r="L507" t="s">
        <v>87</v>
      </c>
      <c r="M507" t="s">
        <v>88</v>
      </c>
      <c r="N507" t="s">
        <v>136</v>
      </c>
      <c r="O507" t="s">
        <v>90</v>
      </c>
      <c r="P507" t="s">
        <v>90</v>
      </c>
      <c r="Q507" t="s">
        <v>91</v>
      </c>
      <c r="R507" t="s">
        <v>115</v>
      </c>
      <c r="S507">
        <v>7</v>
      </c>
      <c r="T507">
        <v>5</v>
      </c>
      <c r="U507">
        <v>2006</v>
      </c>
      <c r="V50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07">
        <v>2006</v>
      </c>
      <c r="X507" t="s">
        <v>93</v>
      </c>
      <c r="Y507" t="s">
        <v>94</v>
      </c>
      <c r="Z507" t="s">
        <v>95</v>
      </c>
      <c r="AA507" t="s">
        <v>95</v>
      </c>
      <c r="AB507" t="s">
        <v>117</v>
      </c>
      <c r="AC507">
        <v>0</v>
      </c>
      <c r="AD507" t="s">
        <v>97</v>
      </c>
      <c r="AE507" t="s">
        <v>98</v>
      </c>
      <c r="AF507" t="s">
        <v>99</v>
      </c>
      <c r="AG507" t="s">
        <v>97</v>
      </c>
      <c r="AH507" t="s">
        <v>97</v>
      </c>
      <c r="AI507" t="s">
        <v>100</v>
      </c>
      <c r="AJ507" t="s">
        <v>102</v>
      </c>
      <c r="AK507">
        <v>0</v>
      </c>
      <c r="AL507" t="s">
        <v>102</v>
      </c>
      <c r="AM507">
        <v>0</v>
      </c>
      <c r="AN507">
        <v>1293</v>
      </c>
      <c r="AO507">
        <v>1293</v>
      </c>
      <c r="AP507" t="s">
        <v>103</v>
      </c>
      <c r="AQ507" t="s">
        <v>104</v>
      </c>
      <c r="AR507" t="s">
        <v>105</v>
      </c>
      <c r="AS507" t="s">
        <v>106</v>
      </c>
      <c r="AT507">
        <v>1301</v>
      </c>
      <c r="AU507">
        <v>0</v>
      </c>
      <c r="AV507">
        <v>0</v>
      </c>
      <c r="AW507">
        <f>ROUND(SUM(RawData[[#This Row],[TotalBsmtSF]],RawData[[#This Row],[1stFlrSF]],RawData[[#This Row],[2ndFlrSF]]),-2)</f>
        <v>2600</v>
      </c>
      <c r="AX507">
        <v>1301</v>
      </c>
      <c r="AY507">
        <v>1</v>
      </c>
      <c r="AZ507">
        <v>0</v>
      </c>
      <c r="BA507">
        <v>2</v>
      </c>
      <c r="BB507">
        <v>0</v>
      </c>
      <c r="BC507">
        <v>2</v>
      </c>
      <c r="BD507">
        <v>1</v>
      </c>
      <c r="BE507" t="s">
        <v>97</v>
      </c>
      <c r="BF507">
        <v>5</v>
      </c>
      <c r="BG507" t="s">
        <v>107</v>
      </c>
      <c r="BH507">
        <v>1</v>
      </c>
      <c r="BI507" t="s">
        <v>97</v>
      </c>
      <c r="BJ507" t="s">
        <v>108</v>
      </c>
      <c r="BK507">
        <v>2006</v>
      </c>
      <c r="BL507" t="s">
        <v>109</v>
      </c>
      <c r="BM507">
        <v>2</v>
      </c>
      <c r="BN507">
        <v>572</v>
      </c>
      <c r="BO507" t="s">
        <v>98</v>
      </c>
      <c r="BP507" t="s">
        <v>98</v>
      </c>
      <c r="BQ507" t="s">
        <v>105</v>
      </c>
      <c r="BR507">
        <v>216</v>
      </c>
      <c r="BS507">
        <v>121</v>
      </c>
      <c r="BT507">
        <v>0</v>
      </c>
      <c r="BU507">
        <v>0</v>
      </c>
      <c r="BV507">
        <v>0</v>
      </c>
      <c r="BW507">
        <v>0</v>
      </c>
      <c r="BX507" t="s">
        <v>83</v>
      </c>
      <c r="BY507" t="s">
        <v>83</v>
      </c>
      <c r="BZ507" t="s">
        <v>83</v>
      </c>
      <c r="CA507">
        <v>0</v>
      </c>
      <c r="CB507">
        <v>8</v>
      </c>
      <c r="CC507">
        <v>2006</v>
      </c>
      <c r="CD507" t="s">
        <v>158</v>
      </c>
      <c r="CE507" t="s">
        <v>159</v>
      </c>
      <c r="CF507" s="8">
        <v>187750</v>
      </c>
      <c r="CG507" s="8">
        <f>RawData[[#This Row],[SalePrice]]/RawData[[#This Row],[TotalSF Rounded]]</f>
        <v>72.211538461538467</v>
      </c>
      <c r="CH507" s="8">
        <f>ROUND(RawData[[#This Row],[$/sqft]],-1)</f>
        <v>70</v>
      </c>
    </row>
    <row r="508" spans="1:86" x14ac:dyDescent="0.2">
      <c r="A508">
        <v>790</v>
      </c>
      <c r="B508">
        <v>60</v>
      </c>
      <c r="C508" t="s">
        <v>81</v>
      </c>
      <c r="D508" t="s">
        <v>83</v>
      </c>
      <c r="E508">
        <v>12205</v>
      </c>
      <c r="F508" s="19">
        <f>ROUND((RawData[[#This Row],[LotArea]]/43560), 2)</f>
        <v>0.28000000000000003</v>
      </c>
      <c r="G508" t="s">
        <v>82</v>
      </c>
      <c r="H508" t="s">
        <v>83</v>
      </c>
      <c r="I508" t="s">
        <v>120</v>
      </c>
      <c r="J508" t="s">
        <v>195</v>
      </c>
      <c r="K508" t="s">
        <v>86</v>
      </c>
      <c r="L508" t="s">
        <v>87</v>
      </c>
      <c r="M508" t="s">
        <v>88</v>
      </c>
      <c r="N508" t="s">
        <v>205</v>
      </c>
      <c r="O508" t="s">
        <v>90</v>
      </c>
      <c r="P508" t="s">
        <v>90</v>
      </c>
      <c r="Q508" t="s">
        <v>91</v>
      </c>
      <c r="R508" t="s">
        <v>92</v>
      </c>
      <c r="S508">
        <v>6</v>
      </c>
      <c r="T508">
        <v>8</v>
      </c>
      <c r="U508">
        <v>1966</v>
      </c>
      <c r="V50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508">
        <v>2007</v>
      </c>
      <c r="X508" t="s">
        <v>93</v>
      </c>
      <c r="Y508" t="s">
        <v>94</v>
      </c>
      <c r="Z508" t="s">
        <v>140</v>
      </c>
      <c r="AA508" t="s">
        <v>140</v>
      </c>
      <c r="AB508" t="s">
        <v>96</v>
      </c>
      <c r="AC508">
        <v>157</v>
      </c>
      <c r="AD508" t="s">
        <v>98</v>
      </c>
      <c r="AE508" t="s">
        <v>98</v>
      </c>
      <c r="AF508" t="s">
        <v>118</v>
      </c>
      <c r="AG508" t="s">
        <v>98</v>
      </c>
      <c r="AH508" t="s">
        <v>147</v>
      </c>
      <c r="AI508" t="s">
        <v>97</v>
      </c>
      <c r="AJ508" t="s">
        <v>172</v>
      </c>
      <c r="AK508">
        <v>568</v>
      </c>
      <c r="AL508" t="s">
        <v>102</v>
      </c>
      <c r="AM508">
        <v>0</v>
      </c>
      <c r="AN508">
        <v>264</v>
      </c>
      <c r="AO508">
        <v>832</v>
      </c>
      <c r="AP508" t="s">
        <v>103</v>
      </c>
      <c r="AQ508" t="s">
        <v>97</v>
      </c>
      <c r="AR508" t="s">
        <v>105</v>
      </c>
      <c r="AS508" t="s">
        <v>106</v>
      </c>
      <c r="AT508">
        <v>976</v>
      </c>
      <c r="AU508">
        <v>1111</v>
      </c>
      <c r="AV508">
        <v>0</v>
      </c>
      <c r="AW508">
        <f>ROUND(SUM(RawData[[#This Row],[TotalBsmtSF]],RawData[[#This Row],[1stFlrSF]],RawData[[#This Row],[2ndFlrSF]]),-2)</f>
        <v>2900</v>
      </c>
      <c r="AX508">
        <v>2087</v>
      </c>
      <c r="AY508">
        <v>0</v>
      </c>
      <c r="AZ508">
        <v>0</v>
      </c>
      <c r="BA508">
        <v>2</v>
      </c>
      <c r="BB508">
        <v>1</v>
      </c>
      <c r="BC508">
        <v>5</v>
      </c>
      <c r="BD508">
        <v>1</v>
      </c>
      <c r="BE508" t="s">
        <v>97</v>
      </c>
      <c r="BF508">
        <v>9</v>
      </c>
      <c r="BG508" t="s">
        <v>107</v>
      </c>
      <c r="BH508">
        <v>0</v>
      </c>
      <c r="BI508" t="s">
        <v>83</v>
      </c>
      <c r="BJ508" t="s">
        <v>108</v>
      </c>
      <c r="BK508">
        <v>1966</v>
      </c>
      <c r="BL508" t="s">
        <v>157</v>
      </c>
      <c r="BM508">
        <v>2</v>
      </c>
      <c r="BN508">
        <v>444</v>
      </c>
      <c r="BO508" t="s">
        <v>98</v>
      </c>
      <c r="BP508" t="s">
        <v>98</v>
      </c>
      <c r="BQ508" t="s">
        <v>105</v>
      </c>
      <c r="BR508">
        <v>133</v>
      </c>
      <c r="BS508">
        <v>168</v>
      </c>
      <c r="BT508">
        <v>0</v>
      </c>
      <c r="BU508">
        <v>0</v>
      </c>
      <c r="BV508">
        <v>0</v>
      </c>
      <c r="BW508">
        <v>0</v>
      </c>
      <c r="BX508" t="s">
        <v>83</v>
      </c>
      <c r="BY508" t="s">
        <v>83</v>
      </c>
      <c r="BZ508" t="s">
        <v>83</v>
      </c>
      <c r="CA508">
        <v>0</v>
      </c>
      <c r="CB508">
        <v>7</v>
      </c>
      <c r="CC508">
        <v>2007</v>
      </c>
      <c r="CD508" t="s">
        <v>110</v>
      </c>
      <c r="CE508" t="s">
        <v>111</v>
      </c>
      <c r="CF508" s="8">
        <v>187500</v>
      </c>
      <c r="CG508" s="8">
        <f>RawData[[#This Row],[SalePrice]]/RawData[[#This Row],[TotalSF Rounded]]</f>
        <v>64.65517241379311</v>
      </c>
      <c r="CH508" s="8">
        <f>ROUND(RawData[[#This Row],[$/sqft]],-1)</f>
        <v>60</v>
      </c>
    </row>
    <row r="509" spans="1:86" x14ac:dyDescent="0.2">
      <c r="A509">
        <v>320</v>
      </c>
      <c r="B509">
        <v>80</v>
      </c>
      <c r="C509" t="s">
        <v>81</v>
      </c>
      <c r="D509" t="s">
        <v>83</v>
      </c>
      <c r="E509">
        <v>14115</v>
      </c>
      <c r="F509" s="19">
        <f>ROUND((RawData[[#This Row],[LotArea]]/43560), 2)</f>
        <v>0.32</v>
      </c>
      <c r="G509" t="s">
        <v>82</v>
      </c>
      <c r="H509" t="s">
        <v>83</v>
      </c>
      <c r="I509" t="s">
        <v>84</v>
      </c>
      <c r="J509" t="s">
        <v>85</v>
      </c>
      <c r="K509" t="s">
        <v>86</v>
      </c>
      <c r="L509" t="s">
        <v>87</v>
      </c>
      <c r="M509" t="s">
        <v>88</v>
      </c>
      <c r="N509" t="s">
        <v>138</v>
      </c>
      <c r="O509" t="s">
        <v>90</v>
      </c>
      <c r="P509" t="s">
        <v>90</v>
      </c>
      <c r="Q509" t="s">
        <v>91</v>
      </c>
      <c r="R509" t="s">
        <v>197</v>
      </c>
      <c r="S509">
        <v>7</v>
      </c>
      <c r="T509">
        <v>5</v>
      </c>
      <c r="U509">
        <v>1980</v>
      </c>
      <c r="V50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509">
        <v>1980</v>
      </c>
      <c r="X509" t="s">
        <v>93</v>
      </c>
      <c r="Y509" t="s">
        <v>94</v>
      </c>
      <c r="Z509" t="s">
        <v>161</v>
      </c>
      <c r="AA509" t="s">
        <v>161</v>
      </c>
      <c r="AB509" t="s">
        <v>96</v>
      </c>
      <c r="AC509">
        <v>225</v>
      </c>
      <c r="AD509" t="s">
        <v>98</v>
      </c>
      <c r="AE509" t="s">
        <v>98</v>
      </c>
      <c r="AF509" t="s">
        <v>118</v>
      </c>
      <c r="AG509" t="s">
        <v>97</v>
      </c>
      <c r="AH509" t="s">
        <v>98</v>
      </c>
      <c r="AI509" t="s">
        <v>130</v>
      </c>
      <c r="AJ509" t="s">
        <v>101</v>
      </c>
      <c r="AK509">
        <v>1036</v>
      </c>
      <c r="AL509" t="s">
        <v>102</v>
      </c>
      <c r="AM509">
        <v>0</v>
      </c>
      <c r="AN509">
        <v>336</v>
      </c>
      <c r="AO509">
        <v>1372</v>
      </c>
      <c r="AP509" t="s">
        <v>103</v>
      </c>
      <c r="AQ509" t="s">
        <v>98</v>
      </c>
      <c r="AR509" t="s">
        <v>105</v>
      </c>
      <c r="AS509" t="s">
        <v>106</v>
      </c>
      <c r="AT509">
        <v>1472</v>
      </c>
      <c r="AU509">
        <v>0</v>
      </c>
      <c r="AV509">
        <v>0</v>
      </c>
      <c r="AW509">
        <f>ROUND(SUM(RawData[[#This Row],[TotalBsmtSF]],RawData[[#This Row],[1stFlrSF]],RawData[[#This Row],[2ndFlrSF]]),-2)</f>
        <v>2800</v>
      </c>
      <c r="AX509">
        <v>1472</v>
      </c>
      <c r="AY509">
        <v>1</v>
      </c>
      <c r="AZ509">
        <v>0</v>
      </c>
      <c r="BA509">
        <v>2</v>
      </c>
      <c r="BB509">
        <v>0</v>
      </c>
      <c r="BC509">
        <v>3</v>
      </c>
      <c r="BD509">
        <v>1</v>
      </c>
      <c r="BE509" t="s">
        <v>98</v>
      </c>
      <c r="BF509">
        <v>6</v>
      </c>
      <c r="BG509" t="s">
        <v>107</v>
      </c>
      <c r="BH509">
        <v>2</v>
      </c>
      <c r="BI509" t="s">
        <v>98</v>
      </c>
      <c r="BJ509" t="s">
        <v>108</v>
      </c>
      <c r="BK509">
        <v>1980</v>
      </c>
      <c r="BL509" t="s">
        <v>102</v>
      </c>
      <c r="BM509">
        <v>2</v>
      </c>
      <c r="BN509">
        <v>588</v>
      </c>
      <c r="BO509" t="s">
        <v>98</v>
      </c>
      <c r="BP509" t="s">
        <v>98</v>
      </c>
      <c r="BQ509" t="s">
        <v>105</v>
      </c>
      <c r="BR509">
        <v>233</v>
      </c>
      <c r="BS509">
        <v>48</v>
      </c>
      <c r="BT509">
        <v>0</v>
      </c>
      <c r="BU509">
        <v>0</v>
      </c>
      <c r="BV509">
        <v>0</v>
      </c>
      <c r="BW509">
        <v>0</v>
      </c>
      <c r="BX509" t="s">
        <v>83</v>
      </c>
      <c r="BY509" t="s">
        <v>83</v>
      </c>
      <c r="BZ509" t="s">
        <v>83</v>
      </c>
      <c r="CA509">
        <v>0</v>
      </c>
      <c r="CB509">
        <v>6</v>
      </c>
      <c r="CC509">
        <v>2009</v>
      </c>
      <c r="CD509" t="s">
        <v>110</v>
      </c>
      <c r="CE509" t="s">
        <v>111</v>
      </c>
      <c r="CF509" s="8">
        <v>187500</v>
      </c>
      <c r="CG509" s="8">
        <f>RawData[[#This Row],[SalePrice]]/RawData[[#This Row],[TotalSF Rounded]]</f>
        <v>66.964285714285708</v>
      </c>
      <c r="CH509" s="8">
        <f>ROUND(RawData[[#This Row],[$/sqft]],-1)</f>
        <v>70</v>
      </c>
    </row>
    <row r="510" spans="1:86" x14ac:dyDescent="0.2">
      <c r="A510">
        <v>1018</v>
      </c>
      <c r="B510">
        <v>120</v>
      </c>
      <c r="C510" t="s">
        <v>81</v>
      </c>
      <c r="D510" t="s">
        <v>83</v>
      </c>
      <c r="E510">
        <v>5814</v>
      </c>
      <c r="F510" s="19">
        <f>ROUND((RawData[[#This Row],[LotArea]]/43560), 2)</f>
        <v>0.13</v>
      </c>
      <c r="G510" t="s">
        <v>82</v>
      </c>
      <c r="H510" t="s">
        <v>83</v>
      </c>
      <c r="I510" t="s">
        <v>120</v>
      </c>
      <c r="J510" t="s">
        <v>85</v>
      </c>
      <c r="K510" t="s">
        <v>86</v>
      </c>
      <c r="L510" t="s">
        <v>166</v>
      </c>
      <c r="M510" t="s">
        <v>88</v>
      </c>
      <c r="N510" t="s">
        <v>200</v>
      </c>
      <c r="O510" t="s">
        <v>90</v>
      </c>
      <c r="P510" t="s">
        <v>90</v>
      </c>
      <c r="Q510" t="s">
        <v>179</v>
      </c>
      <c r="R510" t="s">
        <v>115</v>
      </c>
      <c r="S510">
        <v>8</v>
      </c>
      <c r="T510">
        <v>5</v>
      </c>
      <c r="U510">
        <v>1984</v>
      </c>
      <c r="V51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510">
        <v>1984</v>
      </c>
      <c r="X510" t="s">
        <v>93</v>
      </c>
      <c r="Y510" t="s">
        <v>94</v>
      </c>
      <c r="Z510" t="s">
        <v>140</v>
      </c>
      <c r="AA510" t="s">
        <v>140</v>
      </c>
      <c r="AB510" t="s">
        <v>117</v>
      </c>
      <c r="AC510">
        <v>0</v>
      </c>
      <c r="AD510" t="s">
        <v>97</v>
      </c>
      <c r="AE510" t="s">
        <v>98</v>
      </c>
      <c r="AF510" t="s">
        <v>118</v>
      </c>
      <c r="AG510" t="s">
        <v>97</v>
      </c>
      <c r="AH510" t="s">
        <v>98</v>
      </c>
      <c r="AI510" t="s">
        <v>130</v>
      </c>
      <c r="AJ510" t="s">
        <v>101</v>
      </c>
      <c r="AK510">
        <v>1036</v>
      </c>
      <c r="AL510" t="s">
        <v>102</v>
      </c>
      <c r="AM510">
        <v>0</v>
      </c>
      <c r="AN510">
        <v>184</v>
      </c>
      <c r="AO510">
        <v>1220</v>
      </c>
      <c r="AP510" t="s">
        <v>103</v>
      </c>
      <c r="AQ510" t="s">
        <v>97</v>
      </c>
      <c r="AR510" t="s">
        <v>105</v>
      </c>
      <c r="AS510" t="s">
        <v>106</v>
      </c>
      <c r="AT510">
        <v>1360</v>
      </c>
      <c r="AU510">
        <v>0</v>
      </c>
      <c r="AV510">
        <v>0</v>
      </c>
      <c r="AW510">
        <f>ROUND(SUM(RawData[[#This Row],[TotalBsmtSF]],RawData[[#This Row],[1stFlrSF]],RawData[[#This Row],[2ndFlrSF]]),-2)</f>
        <v>2600</v>
      </c>
      <c r="AX510">
        <v>1360</v>
      </c>
      <c r="AY510">
        <v>1</v>
      </c>
      <c r="AZ510">
        <v>0</v>
      </c>
      <c r="BA510">
        <v>1</v>
      </c>
      <c r="BB510">
        <v>0</v>
      </c>
      <c r="BC510">
        <v>1</v>
      </c>
      <c r="BD510">
        <v>1</v>
      </c>
      <c r="BE510" t="s">
        <v>97</v>
      </c>
      <c r="BF510">
        <v>4</v>
      </c>
      <c r="BG510" t="s">
        <v>107</v>
      </c>
      <c r="BH510">
        <v>1</v>
      </c>
      <c r="BI510" t="s">
        <v>104</v>
      </c>
      <c r="BJ510" t="s">
        <v>108</v>
      </c>
      <c r="BK510">
        <v>1984</v>
      </c>
      <c r="BL510" t="s">
        <v>109</v>
      </c>
      <c r="BM510">
        <v>2</v>
      </c>
      <c r="BN510">
        <v>565</v>
      </c>
      <c r="BO510" t="s">
        <v>98</v>
      </c>
      <c r="BP510" t="s">
        <v>98</v>
      </c>
      <c r="BQ510" t="s">
        <v>105</v>
      </c>
      <c r="BR510">
        <v>63</v>
      </c>
      <c r="BS510">
        <v>0</v>
      </c>
      <c r="BT510">
        <v>0</v>
      </c>
      <c r="BU510">
        <v>0</v>
      </c>
      <c r="BV510">
        <v>0</v>
      </c>
      <c r="BW510">
        <v>0</v>
      </c>
      <c r="BX510" t="s">
        <v>83</v>
      </c>
      <c r="BY510" t="s">
        <v>83</v>
      </c>
      <c r="BZ510" t="s">
        <v>83</v>
      </c>
      <c r="CA510">
        <v>0</v>
      </c>
      <c r="CB510">
        <v>8</v>
      </c>
      <c r="CC510">
        <v>2009</v>
      </c>
      <c r="CD510" t="s">
        <v>173</v>
      </c>
      <c r="CE510" t="s">
        <v>128</v>
      </c>
      <c r="CF510" s="8">
        <v>187500</v>
      </c>
      <c r="CG510" s="8">
        <f>RawData[[#This Row],[SalePrice]]/RawData[[#This Row],[TotalSF Rounded]]</f>
        <v>72.115384615384613</v>
      </c>
      <c r="CH510" s="8">
        <f>ROUND(RawData[[#This Row],[$/sqft]],-1)</f>
        <v>70</v>
      </c>
    </row>
    <row r="511" spans="1:86" x14ac:dyDescent="0.2">
      <c r="A511">
        <v>882</v>
      </c>
      <c r="B511">
        <v>50</v>
      </c>
      <c r="C511" t="s">
        <v>81</v>
      </c>
      <c r="D511">
        <v>44</v>
      </c>
      <c r="E511">
        <v>13758</v>
      </c>
      <c r="F511" s="19">
        <f>ROUND((RawData[[#This Row],[LotArea]]/43560), 2)</f>
        <v>0.32</v>
      </c>
      <c r="G511" t="s">
        <v>82</v>
      </c>
      <c r="H511" t="s">
        <v>83</v>
      </c>
      <c r="I511" t="s">
        <v>120</v>
      </c>
      <c r="J511" t="s">
        <v>85</v>
      </c>
      <c r="K511" t="s">
        <v>86</v>
      </c>
      <c r="L511" t="s">
        <v>166</v>
      </c>
      <c r="M511" t="s">
        <v>88</v>
      </c>
      <c r="N511" t="s">
        <v>189</v>
      </c>
      <c r="O511" t="s">
        <v>90</v>
      </c>
      <c r="P511" t="s">
        <v>90</v>
      </c>
      <c r="Q511" t="s">
        <v>91</v>
      </c>
      <c r="R511" t="s">
        <v>132</v>
      </c>
      <c r="S511">
        <v>7</v>
      </c>
      <c r="T511">
        <v>5</v>
      </c>
      <c r="U511">
        <v>1990</v>
      </c>
      <c r="V51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11">
        <v>1991</v>
      </c>
      <c r="X511" t="s">
        <v>93</v>
      </c>
      <c r="Y511" t="s">
        <v>94</v>
      </c>
      <c r="Z511" t="s">
        <v>140</v>
      </c>
      <c r="AA511" t="s">
        <v>140</v>
      </c>
      <c r="AB511" t="s">
        <v>96</v>
      </c>
      <c r="AC511">
        <v>117</v>
      </c>
      <c r="AD511" t="s">
        <v>97</v>
      </c>
      <c r="AE511" t="s">
        <v>97</v>
      </c>
      <c r="AF511" t="s">
        <v>118</v>
      </c>
      <c r="AG511" t="s">
        <v>97</v>
      </c>
      <c r="AH511" t="s">
        <v>98</v>
      </c>
      <c r="AI511" t="s">
        <v>121</v>
      </c>
      <c r="AJ511" t="s">
        <v>172</v>
      </c>
      <c r="AK511">
        <v>902</v>
      </c>
      <c r="AL511" t="s">
        <v>102</v>
      </c>
      <c r="AM511">
        <v>0</v>
      </c>
      <c r="AN511">
        <v>254</v>
      </c>
      <c r="AO511">
        <v>1156</v>
      </c>
      <c r="AP511" t="s">
        <v>103</v>
      </c>
      <c r="AQ511" t="s">
        <v>104</v>
      </c>
      <c r="AR511" t="s">
        <v>105</v>
      </c>
      <c r="AS511" t="s">
        <v>106</v>
      </c>
      <c r="AT511">
        <v>1187</v>
      </c>
      <c r="AU511">
        <v>530</v>
      </c>
      <c r="AV511">
        <v>0</v>
      </c>
      <c r="AW511">
        <f>ROUND(SUM(RawData[[#This Row],[TotalBsmtSF]],RawData[[#This Row],[1stFlrSF]],RawData[[#This Row],[2ndFlrSF]]),-2)</f>
        <v>2900</v>
      </c>
      <c r="AX511">
        <v>1717</v>
      </c>
      <c r="AY511">
        <v>0</v>
      </c>
      <c r="AZ511">
        <v>0</v>
      </c>
      <c r="BA511">
        <v>2</v>
      </c>
      <c r="BB511">
        <v>1</v>
      </c>
      <c r="BC511">
        <v>3</v>
      </c>
      <c r="BD511">
        <v>1</v>
      </c>
      <c r="BE511" t="s">
        <v>97</v>
      </c>
      <c r="BF511">
        <v>7</v>
      </c>
      <c r="BG511" t="s">
        <v>107</v>
      </c>
      <c r="BH511">
        <v>1</v>
      </c>
      <c r="BI511" t="s">
        <v>98</v>
      </c>
      <c r="BJ511" t="s">
        <v>108</v>
      </c>
      <c r="BK511">
        <v>1990</v>
      </c>
      <c r="BL511" t="s">
        <v>109</v>
      </c>
      <c r="BM511">
        <v>2</v>
      </c>
      <c r="BN511">
        <v>400</v>
      </c>
      <c r="BO511" t="s">
        <v>98</v>
      </c>
      <c r="BP511" t="s">
        <v>98</v>
      </c>
      <c r="BQ511" t="s">
        <v>105</v>
      </c>
      <c r="BR511">
        <v>168</v>
      </c>
      <c r="BS511">
        <v>36</v>
      </c>
      <c r="BT511">
        <v>0</v>
      </c>
      <c r="BU511">
        <v>0</v>
      </c>
      <c r="BV511">
        <v>0</v>
      </c>
      <c r="BW511">
        <v>0</v>
      </c>
      <c r="BX511" t="s">
        <v>83</v>
      </c>
      <c r="BY511" t="s">
        <v>83</v>
      </c>
      <c r="BZ511" t="s">
        <v>83</v>
      </c>
      <c r="CA511">
        <v>0</v>
      </c>
      <c r="CB511">
        <v>4</v>
      </c>
      <c r="CC511">
        <v>2007</v>
      </c>
      <c r="CD511" t="s">
        <v>110</v>
      </c>
      <c r="CE511" t="s">
        <v>111</v>
      </c>
      <c r="CF511" s="8">
        <v>187500</v>
      </c>
      <c r="CG511" s="8">
        <f>RawData[[#This Row],[SalePrice]]/RawData[[#This Row],[TotalSF Rounded]]</f>
        <v>64.65517241379311</v>
      </c>
      <c r="CH511" s="8">
        <f>ROUND(RawData[[#This Row],[$/sqft]],-1)</f>
        <v>60</v>
      </c>
    </row>
    <row r="512" spans="1:86" x14ac:dyDescent="0.2">
      <c r="A512">
        <v>1085</v>
      </c>
      <c r="B512">
        <v>60</v>
      </c>
      <c r="C512" t="s">
        <v>81</v>
      </c>
      <c r="D512" t="s">
        <v>83</v>
      </c>
      <c r="E512">
        <v>13031</v>
      </c>
      <c r="F512" s="19">
        <f>ROUND((RawData[[#This Row],[LotArea]]/43560), 2)</f>
        <v>0.3</v>
      </c>
      <c r="G512" t="s">
        <v>82</v>
      </c>
      <c r="H512" t="s">
        <v>83</v>
      </c>
      <c r="I512" t="s">
        <v>160</v>
      </c>
      <c r="J512" t="s">
        <v>85</v>
      </c>
      <c r="K512" t="s">
        <v>86</v>
      </c>
      <c r="L512" t="s">
        <v>122</v>
      </c>
      <c r="M512" t="s">
        <v>88</v>
      </c>
      <c r="N512" t="s">
        <v>193</v>
      </c>
      <c r="O512" t="s">
        <v>90</v>
      </c>
      <c r="P512" t="s">
        <v>90</v>
      </c>
      <c r="Q512" t="s">
        <v>91</v>
      </c>
      <c r="R512" t="s">
        <v>92</v>
      </c>
      <c r="S512">
        <v>6</v>
      </c>
      <c r="T512">
        <v>5</v>
      </c>
      <c r="U512">
        <v>1995</v>
      </c>
      <c r="V51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12">
        <v>1996</v>
      </c>
      <c r="X512" t="s">
        <v>93</v>
      </c>
      <c r="Y512" t="s">
        <v>94</v>
      </c>
      <c r="Z512" t="s">
        <v>140</v>
      </c>
      <c r="AA512" t="s">
        <v>140</v>
      </c>
      <c r="AB512" t="s">
        <v>117</v>
      </c>
      <c r="AC512">
        <v>0</v>
      </c>
      <c r="AD512" t="s">
        <v>98</v>
      </c>
      <c r="AE512" t="s">
        <v>98</v>
      </c>
      <c r="AF512" t="s">
        <v>99</v>
      </c>
      <c r="AG512" t="s">
        <v>97</v>
      </c>
      <c r="AH512" t="s">
        <v>98</v>
      </c>
      <c r="AI512" t="s">
        <v>100</v>
      </c>
      <c r="AJ512" t="s">
        <v>119</v>
      </c>
      <c r="AK512">
        <v>592</v>
      </c>
      <c r="AL512" t="s">
        <v>102</v>
      </c>
      <c r="AM512">
        <v>0</v>
      </c>
      <c r="AN512">
        <v>99</v>
      </c>
      <c r="AO512">
        <v>691</v>
      </c>
      <c r="AP512" t="s">
        <v>103</v>
      </c>
      <c r="AQ512" t="s">
        <v>97</v>
      </c>
      <c r="AR512" t="s">
        <v>105</v>
      </c>
      <c r="AS512" t="s">
        <v>106</v>
      </c>
      <c r="AT512">
        <v>691</v>
      </c>
      <c r="AU512">
        <v>807</v>
      </c>
      <c r="AV512">
        <v>0</v>
      </c>
      <c r="AW512">
        <f>ROUND(SUM(RawData[[#This Row],[TotalBsmtSF]],RawData[[#This Row],[1stFlrSF]],RawData[[#This Row],[2ndFlrSF]]),-2)</f>
        <v>2200</v>
      </c>
      <c r="AX512">
        <v>1498</v>
      </c>
      <c r="AY512">
        <v>0</v>
      </c>
      <c r="AZ512">
        <v>0</v>
      </c>
      <c r="BA512">
        <v>2</v>
      </c>
      <c r="BB512">
        <v>1</v>
      </c>
      <c r="BC512">
        <v>3</v>
      </c>
      <c r="BD512">
        <v>1</v>
      </c>
      <c r="BE512" t="s">
        <v>98</v>
      </c>
      <c r="BF512">
        <v>6</v>
      </c>
      <c r="BG512" t="s">
        <v>107</v>
      </c>
      <c r="BH512">
        <v>1</v>
      </c>
      <c r="BI512" t="s">
        <v>98</v>
      </c>
      <c r="BJ512" t="s">
        <v>108</v>
      </c>
      <c r="BK512">
        <v>1995</v>
      </c>
      <c r="BL512" t="s">
        <v>157</v>
      </c>
      <c r="BM512">
        <v>2</v>
      </c>
      <c r="BN512">
        <v>409</v>
      </c>
      <c r="BO512" t="s">
        <v>98</v>
      </c>
      <c r="BP512" t="s">
        <v>98</v>
      </c>
      <c r="BQ512" t="s">
        <v>105</v>
      </c>
      <c r="BR512">
        <v>315</v>
      </c>
      <c r="BS512">
        <v>44</v>
      </c>
      <c r="BT512">
        <v>0</v>
      </c>
      <c r="BU512">
        <v>0</v>
      </c>
      <c r="BV512">
        <v>0</v>
      </c>
      <c r="BW512">
        <v>0</v>
      </c>
      <c r="BX512" t="s">
        <v>83</v>
      </c>
      <c r="BY512" t="s">
        <v>83</v>
      </c>
      <c r="BZ512" t="s">
        <v>83</v>
      </c>
      <c r="CA512">
        <v>0</v>
      </c>
      <c r="CB512">
        <v>7</v>
      </c>
      <c r="CC512">
        <v>2006</v>
      </c>
      <c r="CD512" t="s">
        <v>110</v>
      </c>
      <c r="CE512" t="s">
        <v>111</v>
      </c>
      <c r="CF512" s="8">
        <v>187500</v>
      </c>
      <c r="CG512" s="8">
        <f>RawData[[#This Row],[SalePrice]]/RawData[[#This Row],[TotalSF Rounded]]</f>
        <v>85.227272727272734</v>
      </c>
      <c r="CH512" s="8">
        <f>ROUND(RawData[[#This Row],[$/sqft]],-1)</f>
        <v>90</v>
      </c>
    </row>
    <row r="513" spans="1:86" x14ac:dyDescent="0.2">
      <c r="A513">
        <v>732</v>
      </c>
      <c r="B513">
        <v>80</v>
      </c>
      <c r="C513" t="s">
        <v>81</v>
      </c>
      <c r="D513">
        <v>73</v>
      </c>
      <c r="E513">
        <v>9590</v>
      </c>
      <c r="F513" s="19">
        <f>ROUND((RawData[[#This Row],[LotArea]]/43560), 2)</f>
        <v>0.22</v>
      </c>
      <c r="G513" t="s">
        <v>82</v>
      </c>
      <c r="H513" t="s">
        <v>83</v>
      </c>
      <c r="I513" t="s">
        <v>120</v>
      </c>
      <c r="J513" t="s">
        <v>85</v>
      </c>
      <c r="K513" t="s">
        <v>86</v>
      </c>
      <c r="L513" t="s">
        <v>122</v>
      </c>
      <c r="M513" t="s">
        <v>88</v>
      </c>
      <c r="N513" t="s">
        <v>189</v>
      </c>
      <c r="O513" t="s">
        <v>90</v>
      </c>
      <c r="P513" t="s">
        <v>90</v>
      </c>
      <c r="Q513" t="s">
        <v>91</v>
      </c>
      <c r="R513" t="s">
        <v>197</v>
      </c>
      <c r="S513">
        <v>7</v>
      </c>
      <c r="T513">
        <v>5</v>
      </c>
      <c r="U513">
        <v>2003</v>
      </c>
      <c r="V51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13">
        <v>2003</v>
      </c>
      <c r="X513" t="s">
        <v>93</v>
      </c>
      <c r="Y513" t="s">
        <v>94</v>
      </c>
      <c r="Z513" t="s">
        <v>95</v>
      </c>
      <c r="AA513" t="s">
        <v>95</v>
      </c>
      <c r="AB513" t="s">
        <v>96</v>
      </c>
      <c r="AC513">
        <v>442</v>
      </c>
      <c r="AD513" t="s">
        <v>97</v>
      </c>
      <c r="AE513" t="s">
        <v>98</v>
      </c>
      <c r="AF513" t="s">
        <v>99</v>
      </c>
      <c r="AG513" t="s">
        <v>104</v>
      </c>
      <c r="AH513" t="s">
        <v>98</v>
      </c>
      <c r="AI513" t="s">
        <v>130</v>
      </c>
      <c r="AJ513" t="s">
        <v>101</v>
      </c>
      <c r="AK513">
        <v>786</v>
      </c>
      <c r="AL513" t="s">
        <v>102</v>
      </c>
      <c r="AM513">
        <v>0</v>
      </c>
      <c r="AN513">
        <v>82</v>
      </c>
      <c r="AO513">
        <v>868</v>
      </c>
      <c r="AP513" t="s">
        <v>103</v>
      </c>
      <c r="AQ513" t="s">
        <v>104</v>
      </c>
      <c r="AR513" t="s">
        <v>105</v>
      </c>
      <c r="AS513" t="s">
        <v>106</v>
      </c>
      <c r="AT513">
        <v>1146</v>
      </c>
      <c r="AU513">
        <v>0</v>
      </c>
      <c r="AV513">
        <v>0</v>
      </c>
      <c r="AW513">
        <f>ROUND(SUM(RawData[[#This Row],[TotalBsmtSF]],RawData[[#This Row],[1stFlrSF]],RawData[[#This Row],[2ndFlrSF]]),-2)</f>
        <v>2000</v>
      </c>
      <c r="AX513">
        <v>1146</v>
      </c>
      <c r="AY513">
        <v>1</v>
      </c>
      <c r="AZ513">
        <v>0</v>
      </c>
      <c r="BA513">
        <v>2</v>
      </c>
      <c r="BB513">
        <v>0</v>
      </c>
      <c r="BC513">
        <v>3</v>
      </c>
      <c r="BD513">
        <v>1</v>
      </c>
      <c r="BE513" t="s">
        <v>97</v>
      </c>
      <c r="BF513">
        <v>6</v>
      </c>
      <c r="BG513" t="s">
        <v>107</v>
      </c>
      <c r="BH513">
        <v>1</v>
      </c>
      <c r="BI513" t="s">
        <v>97</v>
      </c>
      <c r="BJ513" t="s">
        <v>108</v>
      </c>
      <c r="BK513">
        <v>2003</v>
      </c>
      <c r="BL513" t="s">
        <v>157</v>
      </c>
      <c r="BM513">
        <v>2</v>
      </c>
      <c r="BN513">
        <v>438</v>
      </c>
      <c r="BO513" t="s">
        <v>98</v>
      </c>
      <c r="BP513" t="s">
        <v>98</v>
      </c>
      <c r="BQ513" t="s">
        <v>105</v>
      </c>
      <c r="BR513">
        <v>160</v>
      </c>
      <c r="BS513">
        <v>22</v>
      </c>
      <c r="BT513">
        <v>0</v>
      </c>
      <c r="BU513">
        <v>0</v>
      </c>
      <c r="BV513">
        <v>0</v>
      </c>
      <c r="BW513">
        <v>0</v>
      </c>
      <c r="BX513" t="s">
        <v>83</v>
      </c>
      <c r="BY513" t="s">
        <v>83</v>
      </c>
      <c r="BZ513" t="s">
        <v>83</v>
      </c>
      <c r="CA513">
        <v>0</v>
      </c>
      <c r="CB513">
        <v>5</v>
      </c>
      <c r="CC513">
        <v>2007</v>
      </c>
      <c r="CD513" t="s">
        <v>110</v>
      </c>
      <c r="CE513" t="s">
        <v>111</v>
      </c>
      <c r="CF513" s="8">
        <v>187500</v>
      </c>
      <c r="CG513" s="8">
        <f>RawData[[#This Row],[SalePrice]]/RawData[[#This Row],[TotalSF Rounded]]</f>
        <v>93.75</v>
      </c>
      <c r="CH513" s="8">
        <f>ROUND(RawData[[#This Row],[$/sqft]],-1)</f>
        <v>90</v>
      </c>
    </row>
    <row r="514" spans="1:86" x14ac:dyDescent="0.2">
      <c r="A514">
        <v>783</v>
      </c>
      <c r="B514">
        <v>20</v>
      </c>
      <c r="C514" t="s">
        <v>81</v>
      </c>
      <c r="D514">
        <v>67</v>
      </c>
      <c r="E514">
        <v>16285</v>
      </c>
      <c r="F514" s="19">
        <f>ROUND((RawData[[#This Row],[LotArea]]/43560), 2)</f>
        <v>0.37</v>
      </c>
      <c r="G514" t="s">
        <v>82</v>
      </c>
      <c r="H514" t="s">
        <v>83</v>
      </c>
      <c r="I514" t="s">
        <v>160</v>
      </c>
      <c r="J514" t="s">
        <v>85</v>
      </c>
      <c r="K514" t="s">
        <v>86</v>
      </c>
      <c r="L514" t="s">
        <v>87</v>
      </c>
      <c r="M514" t="s">
        <v>88</v>
      </c>
      <c r="N514" t="s">
        <v>89</v>
      </c>
      <c r="O514" t="s">
        <v>90</v>
      </c>
      <c r="P514" t="s">
        <v>90</v>
      </c>
      <c r="Q514" t="s">
        <v>91</v>
      </c>
      <c r="R514" t="s">
        <v>115</v>
      </c>
      <c r="S514">
        <v>7</v>
      </c>
      <c r="T514">
        <v>5</v>
      </c>
      <c r="U514">
        <v>2001</v>
      </c>
      <c r="V51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14">
        <v>2002</v>
      </c>
      <c r="X514" t="s">
        <v>93</v>
      </c>
      <c r="Y514" t="s">
        <v>94</v>
      </c>
      <c r="Z514" t="s">
        <v>95</v>
      </c>
      <c r="AA514" t="s">
        <v>95</v>
      </c>
      <c r="AB514" t="s">
        <v>117</v>
      </c>
      <c r="AC514">
        <v>0</v>
      </c>
      <c r="AD514" t="s">
        <v>97</v>
      </c>
      <c r="AE514" t="s">
        <v>98</v>
      </c>
      <c r="AF514" t="s">
        <v>99</v>
      </c>
      <c r="AG514" t="s">
        <v>97</v>
      </c>
      <c r="AH514" t="s">
        <v>98</v>
      </c>
      <c r="AI514" t="s">
        <v>100</v>
      </c>
      <c r="AJ514" t="s">
        <v>102</v>
      </c>
      <c r="AK514">
        <v>0</v>
      </c>
      <c r="AL514" t="s">
        <v>102</v>
      </c>
      <c r="AM514">
        <v>0</v>
      </c>
      <c r="AN514">
        <v>1413</v>
      </c>
      <c r="AO514">
        <v>1413</v>
      </c>
      <c r="AP514" t="s">
        <v>103</v>
      </c>
      <c r="AQ514" t="s">
        <v>104</v>
      </c>
      <c r="AR514" t="s">
        <v>105</v>
      </c>
      <c r="AS514" t="s">
        <v>106</v>
      </c>
      <c r="AT514">
        <v>1430</v>
      </c>
      <c r="AU514">
        <v>0</v>
      </c>
      <c r="AV514">
        <v>0</v>
      </c>
      <c r="AW514">
        <f>ROUND(SUM(RawData[[#This Row],[TotalBsmtSF]],RawData[[#This Row],[1stFlrSF]],RawData[[#This Row],[2ndFlrSF]]),-2)</f>
        <v>2800</v>
      </c>
      <c r="AX514">
        <v>1430</v>
      </c>
      <c r="AY514">
        <v>0</v>
      </c>
      <c r="AZ514">
        <v>0</v>
      </c>
      <c r="BA514">
        <v>2</v>
      </c>
      <c r="BB514">
        <v>0</v>
      </c>
      <c r="BC514">
        <v>3</v>
      </c>
      <c r="BD514">
        <v>1</v>
      </c>
      <c r="BE514" t="s">
        <v>97</v>
      </c>
      <c r="BF514">
        <v>6</v>
      </c>
      <c r="BG514" t="s">
        <v>107</v>
      </c>
      <c r="BH514">
        <v>0</v>
      </c>
      <c r="BI514" t="s">
        <v>83</v>
      </c>
      <c r="BJ514" t="s">
        <v>108</v>
      </c>
      <c r="BK514">
        <v>2001</v>
      </c>
      <c r="BL514" t="s">
        <v>109</v>
      </c>
      <c r="BM514">
        <v>2</v>
      </c>
      <c r="BN514">
        <v>605</v>
      </c>
      <c r="BO514" t="s">
        <v>98</v>
      </c>
      <c r="BP514" t="s">
        <v>98</v>
      </c>
      <c r="BQ514" t="s">
        <v>105</v>
      </c>
      <c r="BR514">
        <v>0</v>
      </c>
      <c r="BS514">
        <v>33</v>
      </c>
      <c r="BT514">
        <v>0</v>
      </c>
      <c r="BU514">
        <v>0</v>
      </c>
      <c r="BV514">
        <v>0</v>
      </c>
      <c r="BW514">
        <v>0</v>
      </c>
      <c r="BX514" t="s">
        <v>83</v>
      </c>
      <c r="BY514" t="s">
        <v>83</v>
      </c>
      <c r="BZ514" t="s">
        <v>83</v>
      </c>
      <c r="CA514">
        <v>0</v>
      </c>
      <c r="CB514">
        <v>6</v>
      </c>
      <c r="CC514">
        <v>2009</v>
      </c>
      <c r="CD514" t="s">
        <v>110</v>
      </c>
      <c r="CE514" t="s">
        <v>111</v>
      </c>
      <c r="CF514" s="8">
        <v>187100</v>
      </c>
      <c r="CG514" s="8">
        <f>RawData[[#This Row],[SalePrice]]/RawData[[#This Row],[TotalSF Rounded]]</f>
        <v>66.821428571428569</v>
      </c>
      <c r="CH514" s="8">
        <f>ROUND(RawData[[#This Row],[$/sqft]],-1)</f>
        <v>70</v>
      </c>
    </row>
    <row r="515" spans="1:86" x14ac:dyDescent="0.2">
      <c r="A515">
        <v>993</v>
      </c>
      <c r="B515">
        <v>60</v>
      </c>
      <c r="C515" t="s">
        <v>81</v>
      </c>
      <c r="D515">
        <v>80</v>
      </c>
      <c r="E515">
        <v>9760</v>
      </c>
      <c r="F515" s="19">
        <f>ROUND((RawData[[#This Row],[LotArea]]/43560), 2)</f>
        <v>0.22</v>
      </c>
      <c r="G515" t="s">
        <v>82</v>
      </c>
      <c r="H515" t="s">
        <v>83</v>
      </c>
      <c r="I515" t="s">
        <v>84</v>
      </c>
      <c r="J515" t="s">
        <v>85</v>
      </c>
      <c r="K515" t="s">
        <v>86</v>
      </c>
      <c r="L515" t="s">
        <v>87</v>
      </c>
      <c r="M515" t="s">
        <v>194</v>
      </c>
      <c r="N515" t="s">
        <v>162</v>
      </c>
      <c r="O515" t="s">
        <v>90</v>
      </c>
      <c r="P515" t="s">
        <v>90</v>
      </c>
      <c r="Q515" t="s">
        <v>91</v>
      </c>
      <c r="R515" t="s">
        <v>92</v>
      </c>
      <c r="S515">
        <v>6</v>
      </c>
      <c r="T515">
        <v>8</v>
      </c>
      <c r="U515">
        <v>1964</v>
      </c>
      <c r="V51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515">
        <v>1993</v>
      </c>
      <c r="X515" t="s">
        <v>152</v>
      </c>
      <c r="Y515" t="s">
        <v>94</v>
      </c>
      <c r="Z515" t="s">
        <v>124</v>
      </c>
      <c r="AA515" t="s">
        <v>124</v>
      </c>
      <c r="AB515" t="s">
        <v>96</v>
      </c>
      <c r="AC515">
        <v>340</v>
      </c>
      <c r="AD515" t="s">
        <v>98</v>
      </c>
      <c r="AE515" t="s">
        <v>98</v>
      </c>
      <c r="AF515" t="s">
        <v>118</v>
      </c>
      <c r="AG515" t="s">
        <v>98</v>
      </c>
      <c r="AH515" t="s">
        <v>98</v>
      </c>
      <c r="AI515" t="s">
        <v>97</v>
      </c>
      <c r="AJ515" t="s">
        <v>141</v>
      </c>
      <c r="AK515">
        <v>536</v>
      </c>
      <c r="AL515" t="s">
        <v>153</v>
      </c>
      <c r="AM515">
        <v>117</v>
      </c>
      <c r="AN515">
        <v>169</v>
      </c>
      <c r="AO515">
        <v>822</v>
      </c>
      <c r="AP515" t="s">
        <v>103</v>
      </c>
      <c r="AQ515" t="s">
        <v>97</v>
      </c>
      <c r="AR515" t="s">
        <v>105</v>
      </c>
      <c r="AS515" t="s">
        <v>106</v>
      </c>
      <c r="AT515">
        <v>1020</v>
      </c>
      <c r="AU515">
        <v>831</v>
      </c>
      <c r="AV515">
        <v>0</v>
      </c>
      <c r="AW515">
        <f>ROUND(SUM(RawData[[#This Row],[TotalBsmtSF]],RawData[[#This Row],[1stFlrSF]],RawData[[#This Row],[2ndFlrSF]]),-2)</f>
        <v>2700</v>
      </c>
      <c r="AX515">
        <v>1851</v>
      </c>
      <c r="AY515">
        <v>0</v>
      </c>
      <c r="AZ515">
        <v>0</v>
      </c>
      <c r="BA515">
        <v>2</v>
      </c>
      <c r="BB515">
        <v>1</v>
      </c>
      <c r="BC515">
        <v>3</v>
      </c>
      <c r="BD515">
        <v>1</v>
      </c>
      <c r="BE515" t="s">
        <v>97</v>
      </c>
      <c r="BF515">
        <v>7</v>
      </c>
      <c r="BG515" t="s">
        <v>107</v>
      </c>
      <c r="BH515">
        <v>1</v>
      </c>
      <c r="BI515" t="s">
        <v>147</v>
      </c>
      <c r="BJ515" t="s">
        <v>108</v>
      </c>
      <c r="BK515">
        <v>1964</v>
      </c>
      <c r="BL515" t="s">
        <v>109</v>
      </c>
      <c r="BM515">
        <v>2</v>
      </c>
      <c r="BN515">
        <v>440</v>
      </c>
      <c r="BO515" t="s">
        <v>98</v>
      </c>
      <c r="BP515" t="s">
        <v>98</v>
      </c>
      <c r="BQ515" t="s">
        <v>105</v>
      </c>
      <c r="BR515">
        <v>239</v>
      </c>
      <c r="BS515">
        <v>42</v>
      </c>
      <c r="BT515">
        <v>0</v>
      </c>
      <c r="BU515">
        <v>0</v>
      </c>
      <c r="BV515">
        <v>0</v>
      </c>
      <c r="BW515">
        <v>0</v>
      </c>
      <c r="BX515" t="s">
        <v>83</v>
      </c>
      <c r="BY515" t="s">
        <v>218</v>
      </c>
      <c r="BZ515" t="s">
        <v>83</v>
      </c>
      <c r="CA515">
        <v>0</v>
      </c>
      <c r="CB515">
        <v>7</v>
      </c>
      <c r="CC515">
        <v>2007</v>
      </c>
      <c r="CD515" t="s">
        <v>110</v>
      </c>
      <c r="CE515" t="s">
        <v>111</v>
      </c>
      <c r="CF515" s="8">
        <v>187000</v>
      </c>
      <c r="CG515" s="8">
        <f>RawData[[#This Row],[SalePrice]]/RawData[[#This Row],[TotalSF Rounded]]</f>
        <v>69.259259259259252</v>
      </c>
      <c r="CH515" s="8">
        <f>ROUND(RawData[[#This Row],[$/sqft]],-1)</f>
        <v>70</v>
      </c>
    </row>
    <row r="516" spans="1:86" x14ac:dyDescent="0.2">
      <c r="A516">
        <v>850</v>
      </c>
      <c r="B516">
        <v>80</v>
      </c>
      <c r="C516" t="s">
        <v>81</v>
      </c>
      <c r="D516">
        <v>80</v>
      </c>
      <c r="E516">
        <v>9600</v>
      </c>
      <c r="F516" s="19">
        <f>ROUND((RawData[[#This Row],[LotArea]]/43560), 2)</f>
        <v>0.22</v>
      </c>
      <c r="G516" t="s">
        <v>82</v>
      </c>
      <c r="H516" t="s">
        <v>83</v>
      </c>
      <c r="I516" t="s">
        <v>84</v>
      </c>
      <c r="J516" t="s">
        <v>85</v>
      </c>
      <c r="K516" t="s">
        <v>86</v>
      </c>
      <c r="L516" t="s">
        <v>112</v>
      </c>
      <c r="M516" t="s">
        <v>88</v>
      </c>
      <c r="N516" t="s">
        <v>113</v>
      </c>
      <c r="O516" t="s">
        <v>114</v>
      </c>
      <c r="P516" t="s">
        <v>90</v>
      </c>
      <c r="Q516" t="s">
        <v>91</v>
      </c>
      <c r="R516" t="s">
        <v>197</v>
      </c>
      <c r="S516">
        <v>6</v>
      </c>
      <c r="T516">
        <v>7</v>
      </c>
      <c r="U516">
        <v>1976</v>
      </c>
      <c r="V51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516">
        <v>1994</v>
      </c>
      <c r="X516" t="s">
        <v>152</v>
      </c>
      <c r="Y516" t="s">
        <v>94</v>
      </c>
      <c r="Z516" t="s">
        <v>161</v>
      </c>
      <c r="AA516" t="s">
        <v>161</v>
      </c>
      <c r="AB516" t="s">
        <v>96</v>
      </c>
      <c r="AC516">
        <v>360</v>
      </c>
      <c r="AD516" t="s">
        <v>97</v>
      </c>
      <c r="AE516" t="s">
        <v>97</v>
      </c>
      <c r="AF516" t="s">
        <v>118</v>
      </c>
      <c r="AG516" t="s">
        <v>98</v>
      </c>
      <c r="AH516" t="s">
        <v>98</v>
      </c>
      <c r="AI516" t="s">
        <v>100</v>
      </c>
      <c r="AJ516" t="s">
        <v>102</v>
      </c>
      <c r="AK516">
        <v>0</v>
      </c>
      <c r="AL516" t="s">
        <v>102</v>
      </c>
      <c r="AM516">
        <v>0</v>
      </c>
      <c r="AN516">
        <v>528</v>
      </c>
      <c r="AO516">
        <v>528</v>
      </c>
      <c r="AP516" t="s">
        <v>103</v>
      </c>
      <c r="AQ516" t="s">
        <v>104</v>
      </c>
      <c r="AR516" t="s">
        <v>105</v>
      </c>
      <c r="AS516" t="s">
        <v>106</v>
      </c>
      <c r="AT516">
        <v>1094</v>
      </c>
      <c r="AU516">
        <v>761</v>
      </c>
      <c r="AV516">
        <v>0</v>
      </c>
      <c r="AW516">
        <f>ROUND(SUM(RawData[[#This Row],[TotalBsmtSF]],RawData[[#This Row],[1stFlrSF]],RawData[[#This Row],[2ndFlrSF]]),-2)</f>
        <v>2400</v>
      </c>
      <c r="AX516">
        <v>1855</v>
      </c>
      <c r="AY516">
        <v>0</v>
      </c>
      <c r="AZ516">
        <v>0</v>
      </c>
      <c r="BA516">
        <v>2</v>
      </c>
      <c r="BB516">
        <v>1</v>
      </c>
      <c r="BC516">
        <v>3</v>
      </c>
      <c r="BD516">
        <v>1</v>
      </c>
      <c r="BE516" t="s">
        <v>98</v>
      </c>
      <c r="BF516">
        <v>7</v>
      </c>
      <c r="BG516" t="s">
        <v>107</v>
      </c>
      <c r="BH516">
        <v>1</v>
      </c>
      <c r="BI516" t="s">
        <v>98</v>
      </c>
      <c r="BJ516" t="s">
        <v>108</v>
      </c>
      <c r="BK516">
        <v>1976</v>
      </c>
      <c r="BL516" t="s">
        <v>109</v>
      </c>
      <c r="BM516">
        <v>2</v>
      </c>
      <c r="BN516">
        <v>512</v>
      </c>
      <c r="BO516" t="s">
        <v>98</v>
      </c>
      <c r="BP516" t="s">
        <v>98</v>
      </c>
      <c r="BQ516" t="s">
        <v>105</v>
      </c>
      <c r="BR516">
        <v>113</v>
      </c>
      <c r="BS516">
        <v>100</v>
      </c>
      <c r="BT516">
        <v>0</v>
      </c>
      <c r="BU516">
        <v>0</v>
      </c>
      <c r="BV516">
        <v>0</v>
      </c>
      <c r="BW516">
        <v>0</v>
      </c>
      <c r="BX516" t="s">
        <v>83</v>
      </c>
      <c r="BY516" t="s">
        <v>83</v>
      </c>
      <c r="BZ516" t="s">
        <v>83</v>
      </c>
      <c r="CA516">
        <v>0</v>
      </c>
      <c r="CB516">
        <v>8</v>
      </c>
      <c r="CC516">
        <v>2007</v>
      </c>
      <c r="CD516" t="s">
        <v>110</v>
      </c>
      <c r="CE516" t="s">
        <v>111</v>
      </c>
      <c r="CF516" s="8">
        <v>187000</v>
      </c>
      <c r="CG516" s="8">
        <f>RawData[[#This Row],[SalePrice]]/RawData[[#This Row],[TotalSF Rounded]]</f>
        <v>77.916666666666671</v>
      </c>
      <c r="CH516" s="8">
        <f>ROUND(RawData[[#This Row],[$/sqft]],-1)</f>
        <v>80</v>
      </c>
    </row>
    <row r="517" spans="1:86" x14ac:dyDescent="0.2">
      <c r="A517">
        <v>470</v>
      </c>
      <c r="B517">
        <v>60</v>
      </c>
      <c r="C517" t="s">
        <v>81</v>
      </c>
      <c r="D517">
        <v>76</v>
      </c>
      <c r="E517">
        <v>9291</v>
      </c>
      <c r="F517" s="19">
        <f>ROUND((RawData[[#This Row],[LotArea]]/43560), 2)</f>
        <v>0.21</v>
      </c>
      <c r="G517" t="s">
        <v>82</v>
      </c>
      <c r="H517" t="s">
        <v>83</v>
      </c>
      <c r="I517" t="s">
        <v>120</v>
      </c>
      <c r="J517" t="s">
        <v>85</v>
      </c>
      <c r="K517" t="s">
        <v>86</v>
      </c>
      <c r="L517" t="s">
        <v>122</v>
      </c>
      <c r="M517" t="s">
        <v>88</v>
      </c>
      <c r="N517" t="s">
        <v>170</v>
      </c>
      <c r="O517" t="s">
        <v>229</v>
      </c>
      <c r="P517" t="s">
        <v>90</v>
      </c>
      <c r="Q517" t="s">
        <v>91</v>
      </c>
      <c r="R517" t="s">
        <v>92</v>
      </c>
      <c r="S517">
        <v>6</v>
      </c>
      <c r="T517">
        <v>5</v>
      </c>
      <c r="U517">
        <v>1993</v>
      </c>
      <c r="V51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17">
        <v>1993</v>
      </c>
      <c r="X517" t="s">
        <v>93</v>
      </c>
      <c r="Y517" t="s">
        <v>94</v>
      </c>
      <c r="Z517" t="s">
        <v>140</v>
      </c>
      <c r="AA517" t="s">
        <v>140</v>
      </c>
      <c r="AB517" t="s">
        <v>96</v>
      </c>
      <c r="AC517">
        <v>120</v>
      </c>
      <c r="AD517" t="s">
        <v>97</v>
      </c>
      <c r="AE517" t="s">
        <v>98</v>
      </c>
      <c r="AF517" t="s">
        <v>99</v>
      </c>
      <c r="AG517" t="s">
        <v>97</v>
      </c>
      <c r="AH517" t="s">
        <v>98</v>
      </c>
      <c r="AI517" t="s">
        <v>100</v>
      </c>
      <c r="AJ517" t="s">
        <v>101</v>
      </c>
      <c r="AK517">
        <v>426</v>
      </c>
      <c r="AL517" t="s">
        <v>102</v>
      </c>
      <c r="AM517">
        <v>0</v>
      </c>
      <c r="AN517">
        <v>406</v>
      </c>
      <c r="AO517">
        <v>832</v>
      </c>
      <c r="AP517" t="s">
        <v>103</v>
      </c>
      <c r="AQ517" t="s">
        <v>104</v>
      </c>
      <c r="AR517" t="s">
        <v>105</v>
      </c>
      <c r="AS517" t="s">
        <v>106</v>
      </c>
      <c r="AT517">
        <v>832</v>
      </c>
      <c r="AU517">
        <v>878</v>
      </c>
      <c r="AV517">
        <v>0</v>
      </c>
      <c r="AW517">
        <f>ROUND(SUM(RawData[[#This Row],[TotalBsmtSF]],RawData[[#This Row],[1stFlrSF]],RawData[[#This Row],[2ndFlrSF]]),-2)</f>
        <v>2500</v>
      </c>
      <c r="AX517">
        <v>1710</v>
      </c>
      <c r="AY517">
        <v>0</v>
      </c>
      <c r="AZ517">
        <v>0</v>
      </c>
      <c r="BA517">
        <v>2</v>
      </c>
      <c r="BB517">
        <v>1</v>
      </c>
      <c r="BC517">
        <v>3</v>
      </c>
      <c r="BD517">
        <v>1</v>
      </c>
      <c r="BE517" t="s">
        <v>97</v>
      </c>
      <c r="BF517">
        <v>7</v>
      </c>
      <c r="BG517" t="s">
        <v>107</v>
      </c>
      <c r="BH517">
        <v>0</v>
      </c>
      <c r="BI517" t="s">
        <v>83</v>
      </c>
      <c r="BJ517" t="s">
        <v>108</v>
      </c>
      <c r="BK517">
        <v>1993</v>
      </c>
      <c r="BL517" t="s">
        <v>109</v>
      </c>
      <c r="BM517">
        <v>2</v>
      </c>
      <c r="BN517">
        <v>506</v>
      </c>
      <c r="BO517" t="s">
        <v>98</v>
      </c>
      <c r="BP517" t="s">
        <v>98</v>
      </c>
      <c r="BQ517" t="s">
        <v>105</v>
      </c>
      <c r="BR517">
        <v>144</v>
      </c>
      <c r="BS517">
        <v>70</v>
      </c>
      <c r="BT517">
        <v>0</v>
      </c>
      <c r="BU517">
        <v>0</v>
      </c>
      <c r="BV517">
        <v>0</v>
      </c>
      <c r="BW517">
        <v>0</v>
      </c>
      <c r="BX517" t="s">
        <v>83</v>
      </c>
      <c r="BY517" t="s">
        <v>83</v>
      </c>
      <c r="BZ517" t="s">
        <v>83</v>
      </c>
      <c r="CA517">
        <v>0</v>
      </c>
      <c r="CB517">
        <v>6</v>
      </c>
      <c r="CC517">
        <v>2008</v>
      </c>
      <c r="CD517" t="s">
        <v>110</v>
      </c>
      <c r="CE517" t="s">
        <v>111</v>
      </c>
      <c r="CF517" s="8">
        <v>187000</v>
      </c>
      <c r="CG517" s="8">
        <f>RawData[[#This Row],[SalePrice]]/RawData[[#This Row],[TotalSF Rounded]]</f>
        <v>74.8</v>
      </c>
      <c r="CH517" s="8">
        <f>ROUND(RawData[[#This Row],[$/sqft]],-1)</f>
        <v>70</v>
      </c>
    </row>
    <row r="518" spans="1:86" x14ac:dyDescent="0.2">
      <c r="A518">
        <v>1185</v>
      </c>
      <c r="B518">
        <v>20</v>
      </c>
      <c r="C518" t="s">
        <v>81</v>
      </c>
      <c r="D518">
        <v>50</v>
      </c>
      <c r="E518">
        <v>35133</v>
      </c>
      <c r="F518" s="19">
        <f>ROUND((RawData[[#This Row],[LotArea]]/43560), 2)</f>
        <v>0.81</v>
      </c>
      <c r="G518" t="s">
        <v>174</v>
      </c>
      <c r="H518" t="s">
        <v>83</v>
      </c>
      <c r="I518" t="s">
        <v>84</v>
      </c>
      <c r="J518" t="s">
        <v>85</v>
      </c>
      <c r="K518" t="s">
        <v>86</v>
      </c>
      <c r="L518" t="s">
        <v>87</v>
      </c>
      <c r="M518" t="s">
        <v>194</v>
      </c>
      <c r="N518" t="s">
        <v>189</v>
      </c>
      <c r="O518" t="s">
        <v>90</v>
      </c>
      <c r="P518" t="s">
        <v>90</v>
      </c>
      <c r="Q518" t="s">
        <v>91</v>
      </c>
      <c r="R518" t="s">
        <v>115</v>
      </c>
      <c r="S518">
        <v>5</v>
      </c>
      <c r="T518">
        <v>4</v>
      </c>
      <c r="U518">
        <v>1963</v>
      </c>
      <c r="V51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518">
        <v>1963</v>
      </c>
      <c r="X518" t="s">
        <v>152</v>
      </c>
      <c r="Y518" t="s">
        <v>94</v>
      </c>
      <c r="Z518" t="s">
        <v>116</v>
      </c>
      <c r="AA518" t="s">
        <v>116</v>
      </c>
      <c r="AB518" t="s">
        <v>96</v>
      </c>
      <c r="AC518">
        <v>226</v>
      </c>
      <c r="AD518" t="s">
        <v>98</v>
      </c>
      <c r="AE518" t="s">
        <v>98</v>
      </c>
      <c r="AF518" t="s">
        <v>118</v>
      </c>
      <c r="AG518" t="s">
        <v>98</v>
      </c>
      <c r="AH518" t="s">
        <v>98</v>
      </c>
      <c r="AI518" t="s">
        <v>97</v>
      </c>
      <c r="AJ518" t="s">
        <v>153</v>
      </c>
      <c r="AK518">
        <v>1159</v>
      </c>
      <c r="AL518" t="s">
        <v>102</v>
      </c>
      <c r="AM518">
        <v>0</v>
      </c>
      <c r="AN518">
        <v>413</v>
      </c>
      <c r="AO518">
        <v>1572</v>
      </c>
      <c r="AP518" t="s">
        <v>103</v>
      </c>
      <c r="AQ518" t="s">
        <v>97</v>
      </c>
      <c r="AR518" t="s">
        <v>105</v>
      </c>
      <c r="AS518" t="s">
        <v>106</v>
      </c>
      <c r="AT518">
        <v>1572</v>
      </c>
      <c r="AU518">
        <v>0</v>
      </c>
      <c r="AV518">
        <v>0</v>
      </c>
      <c r="AW518">
        <f>ROUND(SUM(RawData[[#This Row],[TotalBsmtSF]],RawData[[#This Row],[1stFlrSF]],RawData[[#This Row],[2ndFlrSF]]),-2)</f>
        <v>3100</v>
      </c>
      <c r="AX518">
        <v>1572</v>
      </c>
      <c r="AY518">
        <v>1</v>
      </c>
      <c r="AZ518">
        <v>0</v>
      </c>
      <c r="BA518">
        <v>1</v>
      </c>
      <c r="BB518">
        <v>1</v>
      </c>
      <c r="BC518">
        <v>3</v>
      </c>
      <c r="BD518">
        <v>1</v>
      </c>
      <c r="BE518" t="s">
        <v>98</v>
      </c>
      <c r="BF518">
        <v>5</v>
      </c>
      <c r="BG518" t="s">
        <v>107</v>
      </c>
      <c r="BH518">
        <v>2</v>
      </c>
      <c r="BI518" t="s">
        <v>98</v>
      </c>
      <c r="BJ518" t="s">
        <v>217</v>
      </c>
      <c r="BK518">
        <v>1963</v>
      </c>
      <c r="BL518" t="s">
        <v>109</v>
      </c>
      <c r="BM518">
        <v>3</v>
      </c>
      <c r="BN518">
        <v>995</v>
      </c>
      <c r="BO518" t="s">
        <v>98</v>
      </c>
      <c r="BP518" t="s">
        <v>98</v>
      </c>
      <c r="BQ518" t="s">
        <v>105</v>
      </c>
      <c r="BR518">
        <v>0</v>
      </c>
      <c r="BS518">
        <v>263</v>
      </c>
      <c r="BT518">
        <v>0</v>
      </c>
      <c r="BU518">
        <v>0</v>
      </c>
      <c r="BV518">
        <v>263</v>
      </c>
      <c r="BW518">
        <v>0</v>
      </c>
      <c r="BX518" t="s">
        <v>83</v>
      </c>
      <c r="BY518" t="s">
        <v>83</v>
      </c>
      <c r="BZ518" t="s">
        <v>83</v>
      </c>
      <c r="CA518">
        <v>0</v>
      </c>
      <c r="CB518">
        <v>5</v>
      </c>
      <c r="CC518">
        <v>2007</v>
      </c>
      <c r="CD518" t="s">
        <v>110</v>
      </c>
      <c r="CE518" t="s">
        <v>111</v>
      </c>
      <c r="CF518" s="8">
        <v>186700</v>
      </c>
      <c r="CG518" s="8">
        <f>RawData[[#This Row],[SalePrice]]/RawData[[#This Row],[TotalSF Rounded]]</f>
        <v>60.225806451612904</v>
      </c>
      <c r="CH518" s="8">
        <f>ROUND(RawData[[#This Row],[$/sqft]],-1)</f>
        <v>60</v>
      </c>
    </row>
    <row r="519" spans="1:86" x14ac:dyDescent="0.2">
      <c r="A519">
        <v>1434</v>
      </c>
      <c r="B519">
        <v>60</v>
      </c>
      <c r="C519" t="s">
        <v>81</v>
      </c>
      <c r="D519">
        <v>93</v>
      </c>
      <c r="E519">
        <v>10261</v>
      </c>
      <c r="F519" s="19">
        <f>ROUND((RawData[[#This Row],[LotArea]]/43560), 2)</f>
        <v>0.24</v>
      </c>
      <c r="G519" t="s">
        <v>82</v>
      </c>
      <c r="H519" t="s">
        <v>83</v>
      </c>
      <c r="I519" t="s">
        <v>120</v>
      </c>
      <c r="J519" t="s">
        <v>85</v>
      </c>
      <c r="K519" t="s">
        <v>86</v>
      </c>
      <c r="L519" t="s">
        <v>87</v>
      </c>
      <c r="M519" t="s">
        <v>88</v>
      </c>
      <c r="N519" t="s">
        <v>193</v>
      </c>
      <c r="O519" t="s">
        <v>90</v>
      </c>
      <c r="P519" t="s">
        <v>90</v>
      </c>
      <c r="Q519" t="s">
        <v>91</v>
      </c>
      <c r="R519" t="s">
        <v>92</v>
      </c>
      <c r="S519">
        <v>6</v>
      </c>
      <c r="T519">
        <v>5</v>
      </c>
      <c r="U519">
        <v>2000</v>
      </c>
      <c r="V51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19">
        <v>2000</v>
      </c>
      <c r="X519" t="s">
        <v>93</v>
      </c>
      <c r="Y519" t="s">
        <v>94</v>
      </c>
      <c r="Z519" t="s">
        <v>95</v>
      </c>
      <c r="AA519" t="s">
        <v>95</v>
      </c>
      <c r="AB519" t="s">
        <v>96</v>
      </c>
      <c r="AC519">
        <v>318</v>
      </c>
      <c r="AD519" t="s">
        <v>98</v>
      </c>
      <c r="AE519" t="s">
        <v>98</v>
      </c>
      <c r="AF519" t="s">
        <v>99</v>
      </c>
      <c r="AG519" t="s">
        <v>97</v>
      </c>
      <c r="AH519" t="s">
        <v>98</v>
      </c>
      <c r="AI519" t="s">
        <v>100</v>
      </c>
      <c r="AJ519" t="s">
        <v>102</v>
      </c>
      <c r="AK519">
        <v>0</v>
      </c>
      <c r="AL519" t="s">
        <v>102</v>
      </c>
      <c r="AM519">
        <v>0</v>
      </c>
      <c r="AN519">
        <v>936</v>
      </c>
      <c r="AO519">
        <v>936</v>
      </c>
      <c r="AP519" t="s">
        <v>103</v>
      </c>
      <c r="AQ519" t="s">
        <v>104</v>
      </c>
      <c r="AR519" t="s">
        <v>105</v>
      </c>
      <c r="AS519" t="s">
        <v>106</v>
      </c>
      <c r="AT519">
        <v>962</v>
      </c>
      <c r="AU519">
        <v>830</v>
      </c>
      <c r="AV519">
        <v>0</v>
      </c>
      <c r="AW519">
        <f>ROUND(SUM(RawData[[#This Row],[TotalBsmtSF]],RawData[[#This Row],[1stFlrSF]],RawData[[#This Row],[2ndFlrSF]]),-2)</f>
        <v>2700</v>
      </c>
      <c r="AX519">
        <v>1792</v>
      </c>
      <c r="AY519">
        <v>1</v>
      </c>
      <c r="AZ519">
        <v>0</v>
      </c>
      <c r="BA519">
        <v>2</v>
      </c>
      <c r="BB519">
        <v>1</v>
      </c>
      <c r="BC519">
        <v>3</v>
      </c>
      <c r="BD519">
        <v>1</v>
      </c>
      <c r="BE519" t="s">
        <v>98</v>
      </c>
      <c r="BF519">
        <v>8</v>
      </c>
      <c r="BG519" t="s">
        <v>107</v>
      </c>
      <c r="BH519">
        <v>1</v>
      </c>
      <c r="BI519" t="s">
        <v>98</v>
      </c>
      <c r="BJ519" t="s">
        <v>108</v>
      </c>
      <c r="BK519">
        <v>2000</v>
      </c>
      <c r="BL519" t="s">
        <v>157</v>
      </c>
      <c r="BM519">
        <v>2</v>
      </c>
      <c r="BN519">
        <v>451</v>
      </c>
      <c r="BO519" t="s">
        <v>98</v>
      </c>
      <c r="BP519" t="s">
        <v>98</v>
      </c>
      <c r="BQ519" t="s">
        <v>105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 t="s">
        <v>83</v>
      </c>
      <c r="BY519" t="s">
        <v>83</v>
      </c>
      <c r="BZ519" t="s">
        <v>83</v>
      </c>
      <c r="CA519">
        <v>0</v>
      </c>
      <c r="CB519">
        <v>5</v>
      </c>
      <c r="CC519">
        <v>2008</v>
      </c>
      <c r="CD519" t="s">
        <v>110</v>
      </c>
      <c r="CE519" t="s">
        <v>111</v>
      </c>
      <c r="CF519" s="8">
        <v>186500</v>
      </c>
      <c r="CG519" s="8">
        <f>RawData[[#This Row],[SalePrice]]/RawData[[#This Row],[TotalSF Rounded]]</f>
        <v>69.074074074074076</v>
      </c>
      <c r="CH519" s="8">
        <f>ROUND(RawData[[#This Row],[$/sqft]],-1)</f>
        <v>70</v>
      </c>
    </row>
    <row r="520" spans="1:86" x14ac:dyDescent="0.2">
      <c r="A520">
        <v>1247</v>
      </c>
      <c r="B520">
        <v>60</v>
      </c>
      <c r="C520" t="s">
        <v>192</v>
      </c>
      <c r="D520">
        <v>65</v>
      </c>
      <c r="E520">
        <v>8125</v>
      </c>
      <c r="F520" s="19">
        <f>ROUND((RawData[[#This Row],[LotArea]]/43560), 2)</f>
        <v>0.19</v>
      </c>
      <c r="G520" t="s">
        <v>82</v>
      </c>
      <c r="H520" t="s">
        <v>83</v>
      </c>
      <c r="I520" t="s">
        <v>84</v>
      </c>
      <c r="J520" t="s">
        <v>85</v>
      </c>
      <c r="K520" t="s">
        <v>86</v>
      </c>
      <c r="L520" t="s">
        <v>87</v>
      </c>
      <c r="M520" t="s">
        <v>88</v>
      </c>
      <c r="N520" t="s">
        <v>136</v>
      </c>
      <c r="O520" t="s">
        <v>90</v>
      </c>
      <c r="P520" t="s">
        <v>90</v>
      </c>
      <c r="Q520" t="s">
        <v>91</v>
      </c>
      <c r="R520" t="s">
        <v>92</v>
      </c>
      <c r="S520">
        <v>7</v>
      </c>
      <c r="T520">
        <v>5</v>
      </c>
      <c r="U520">
        <v>2005</v>
      </c>
      <c r="V52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20">
        <v>2006</v>
      </c>
      <c r="X520" t="s">
        <v>93</v>
      </c>
      <c r="Y520" t="s">
        <v>94</v>
      </c>
      <c r="Z520" t="s">
        <v>95</v>
      </c>
      <c r="AA520" t="s">
        <v>95</v>
      </c>
      <c r="AB520" t="s">
        <v>117</v>
      </c>
      <c r="AC520">
        <v>0</v>
      </c>
      <c r="AD520" t="s">
        <v>97</v>
      </c>
      <c r="AE520" t="s">
        <v>98</v>
      </c>
      <c r="AF520" t="s">
        <v>99</v>
      </c>
      <c r="AG520" t="s">
        <v>97</v>
      </c>
      <c r="AH520" t="s">
        <v>98</v>
      </c>
      <c r="AI520" t="s">
        <v>100</v>
      </c>
      <c r="AJ520" t="s">
        <v>102</v>
      </c>
      <c r="AK520">
        <v>0</v>
      </c>
      <c r="AL520" t="s">
        <v>102</v>
      </c>
      <c r="AM520">
        <v>0</v>
      </c>
      <c r="AN520">
        <v>756</v>
      </c>
      <c r="AO520">
        <v>756</v>
      </c>
      <c r="AP520" t="s">
        <v>103</v>
      </c>
      <c r="AQ520" t="s">
        <v>104</v>
      </c>
      <c r="AR520" t="s">
        <v>105</v>
      </c>
      <c r="AS520" t="s">
        <v>106</v>
      </c>
      <c r="AT520">
        <v>756</v>
      </c>
      <c r="AU520">
        <v>797</v>
      </c>
      <c r="AV520">
        <v>0</v>
      </c>
      <c r="AW520">
        <f>ROUND(SUM(RawData[[#This Row],[TotalBsmtSF]],RawData[[#This Row],[1stFlrSF]],RawData[[#This Row],[2ndFlrSF]]),-2)</f>
        <v>2300</v>
      </c>
      <c r="AX520">
        <v>1553</v>
      </c>
      <c r="AY520">
        <v>0</v>
      </c>
      <c r="AZ520">
        <v>0</v>
      </c>
      <c r="BA520">
        <v>2</v>
      </c>
      <c r="BB520">
        <v>1</v>
      </c>
      <c r="BC520">
        <v>3</v>
      </c>
      <c r="BD520">
        <v>1</v>
      </c>
      <c r="BE520" t="s">
        <v>97</v>
      </c>
      <c r="BF520">
        <v>6</v>
      </c>
      <c r="BG520" t="s">
        <v>107</v>
      </c>
      <c r="BH520">
        <v>0</v>
      </c>
      <c r="BI520" t="s">
        <v>83</v>
      </c>
      <c r="BJ520" t="s">
        <v>108</v>
      </c>
      <c r="BK520">
        <v>2005</v>
      </c>
      <c r="BL520" t="s">
        <v>109</v>
      </c>
      <c r="BM520">
        <v>2</v>
      </c>
      <c r="BN520">
        <v>615</v>
      </c>
      <c r="BO520" t="s">
        <v>98</v>
      </c>
      <c r="BP520" t="s">
        <v>98</v>
      </c>
      <c r="BQ520" t="s">
        <v>105</v>
      </c>
      <c r="BR520">
        <v>0</v>
      </c>
      <c r="BS520">
        <v>45</v>
      </c>
      <c r="BT520">
        <v>0</v>
      </c>
      <c r="BU520">
        <v>0</v>
      </c>
      <c r="BV520">
        <v>0</v>
      </c>
      <c r="BW520">
        <v>0</v>
      </c>
      <c r="BX520" t="s">
        <v>83</v>
      </c>
      <c r="BY520" t="s">
        <v>83</v>
      </c>
      <c r="BZ520" t="s">
        <v>83</v>
      </c>
      <c r="CA520">
        <v>0</v>
      </c>
      <c r="CB520">
        <v>3</v>
      </c>
      <c r="CC520">
        <v>2006</v>
      </c>
      <c r="CD520" t="s">
        <v>158</v>
      </c>
      <c r="CE520" t="s">
        <v>159</v>
      </c>
      <c r="CF520" s="8">
        <v>186500</v>
      </c>
      <c r="CG520" s="8">
        <f>RawData[[#This Row],[SalePrice]]/RawData[[#This Row],[TotalSF Rounded]]</f>
        <v>81.086956521739125</v>
      </c>
      <c r="CH520" s="8">
        <f>ROUND(RawData[[#This Row],[$/sqft]],-1)</f>
        <v>80</v>
      </c>
    </row>
    <row r="521" spans="1:86" x14ac:dyDescent="0.2">
      <c r="A521">
        <v>212</v>
      </c>
      <c r="B521">
        <v>20</v>
      </c>
      <c r="C521" t="s">
        <v>81</v>
      </c>
      <c r="D521">
        <v>83</v>
      </c>
      <c r="E521">
        <v>10420</v>
      </c>
      <c r="F521" s="19">
        <f>ROUND((RawData[[#This Row],[LotArea]]/43560), 2)</f>
        <v>0.24</v>
      </c>
      <c r="G521" t="s">
        <v>82</v>
      </c>
      <c r="H521" t="s">
        <v>83</v>
      </c>
      <c r="I521" t="s">
        <v>84</v>
      </c>
      <c r="J521" t="s">
        <v>85</v>
      </c>
      <c r="K521" t="s">
        <v>86</v>
      </c>
      <c r="L521" t="s">
        <v>122</v>
      </c>
      <c r="M521" t="s">
        <v>88</v>
      </c>
      <c r="N521" t="s">
        <v>185</v>
      </c>
      <c r="O521" t="s">
        <v>90</v>
      </c>
      <c r="P521" t="s">
        <v>90</v>
      </c>
      <c r="Q521" t="s">
        <v>91</v>
      </c>
      <c r="R521" t="s">
        <v>115</v>
      </c>
      <c r="S521">
        <v>6</v>
      </c>
      <c r="T521">
        <v>5</v>
      </c>
      <c r="U521">
        <v>2009</v>
      </c>
      <c r="V52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21">
        <v>2009</v>
      </c>
      <c r="X521" t="s">
        <v>93</v>
      </c>
      <c r="Y521" t="s">
        <v>94</v>
      </c>
      <c r="Z521" t="s">
        <v>95</v>
      </c>
      <c r="AA521" t="s">
        <v>95</v>
      </c>
      <c r="AB521" t="s">
        <v>117</v>
      </c>
      <c r="AC521">
        <v>0</v>
      </c>
      <c r="AD521" t="s">
        <v>98</v>
      </c>
      <c r="AE521" t="s">
        <v>98</v>
      </c>
      <c r="AF521" t="s">
        <v>99</v>
      </c>
      <c r="AG521" t="s">
        <v>97</v>
      </c>
      <c r="AH521" t="s">
        <v>98</v>
      </c>
      <c r="AI521" t="s">
        <v>121</v>
      </c>
      <c r="AJ521" t="s">
        <v>101</v>
      </c>
      <c r="AK521">
        <v>36</v>
      </c>
      <c r="AL521" t="s">
        <v>102</v>
      </c>
      <c r="AM521">
        <v>0</v>
      </c>
      <c r="AN521">
        <v>1176</v>
      </c>
      <c r="AO521">
        <v>1212</v>
      </c>
      <c r="AP521" t="s">
        <v>103</v>
      </c>
      <c r="AQ521" t="s">
        <v>104</v>
      </c>
      <c r="AR521" t="s">
        <v>105</v>
      </c>
      <c r="AS521" t="s">
        <v>106</v>
      </c>
      <c r="AT521">
        <v>1212</v>
      </c>
      <c r="AU521">
        <v>0</v>
      </c>
      <c r="AV521">
        <v>0</v>
      </c>
      <c r="AW521">
        <f>ROUND(SUM(RawData[[#This Row],[TotalBsmtSF]],RawData[[#This Row],[1stFlrSF]],RawData[[#This Row],[2ndFlrSF]]),-2)</f>
        <v>2400</v>
      </c>
      <c r="AX521">
        <v>1212</v>
      </c>
      <c r="AY521">
        <v>0</v>
      </c>
      <c r="AZ521">
        <v>0</v>
      </c>
      <c r="BA521">
        <v>2</v>
      </c>
      <c r="BB521">
        <v>0</v>
      </c>
      <c r="BC521">
        <v>3</v>
      </c>
      <c r="BD521">
        <v>1</v>
      </c>
      <c r="BE521" t="s">
        <v>97</v>
      </c>
      <c r="BF521">
        <v>6</v>
      </c>
      <c r="BG521" t="s">
        <v>107</v>
      </c>
      <c r="BH521">
        <v>0</v>
      </c>
      <c r="BI521" t="s">
        <v>83</v>
      </c>
      <c r="BJ521" t="s">
        <v>108</v>
      </c>
      <c r="BK521">
        <v>2009</v>
      </c>
      <c r="BL521" t="s">
        <v>109</v>
      </c>
      <c r="BM521">
        <v>2</v>
      </c>
      <c r="BN521">
        <v>460</v>
      </c>
      <c r="BO521" t="s">
        <v>98</v>
      </c>
      <c r="BP521" t="s">
        <v>98</v>
      </c>
      <c r="BQ521" t="s">
        <v>105</v>
      </c>
      <c r="BR521">
        <v>100</v>
      </c>
      <c r="BS521">
        <v>22</v>
      </c>
      <c r="BT521">
        <v>0</v>
      </c>
      <c r="BU521">
        <v>0</v>
      </c>
      <c r="BV521">
        <v>0</v>
      </c>
      <c r="BW521">
        <v>0</v>
      </c>
      <c r="BX521" t="s">
        <v>83</v>
      </c>
      <c r="BY521" t="s">
        <v>83</v>
      </c>
      <c r="BZ521" t="s">
        <v>83</v>
      </c>
      <c r="CA521">
        <v>0</v>
      </c>
      <c r="CB521">
        <v>3</v>
      </c>
      <c r="CC521">
        <v>2010</v>
      </c>
      <c r="CD521" t="s">
        <v>110</v>
      </c>
      <c r="CE521" t="s">
        <v>111</v>
      </c>
      <c r="CF521" s="8">
        <v>186000</v>
      </c>
      <c r="CG521" s="8">
        <f>RawData[[#This Row],[SalePrice]]/RawData[[#This Row],[TotalSF Rounded]]</f>
        <v>77.5</v>
      </c>
      <c r="CH521" s="8">
        <f>ROUND(RawData[[#This Row],[$/sqft]],-1)</f>
        <v>80</v>
      </c>
    </row>
    <row r="522" spans="1:86" x14ac:dyDescent="0.2">
      <c r="A522">
        <v>591</v>
      </c>
      <c r="B522">
        <v>60</v>
      </c>
      <c r="C522" t="s">
        <v>81</v>
      </c>
      <c r="D522">
        <v>64</v>
      </c>
      <c r="E522">
        <v>8320</v>
      </c>
      <c r="F522" s="19">
        <f>ROUND((RawData[[#This Row],[LotArea]]/43560), 2)</f>
        <v>0.19</v>
      </c>
      <c r="G522" t="s">
        <v>82</v>
      </c>
      <c r="H522" t="s">
        <v>83</v>
      </c>
      <c r="I522" t="s">
        <v>84</v>
      </c>
      <c r="J522" t="s">
        <v>85</v>
      </c>
      <c r="K522" t="s">
        <v>86</v>
      </c>
      <c r="L522" t="s">
        <v>87</v>
      </c>
      <c r="M522" t="s">
        <v>88</v>
      </c>
      <c r="N522" t="s">
        <v>89</v>
      </c>
      <c r="O522" t="s">
        <v>90</v>
      </c>
      <c r="P522" t="s">
        <v>90</v>
      </c>
      <c r="Q522" t="s">
        <v>91</v>
      </c>
      <c r="R522" t="s">
        <v>92</v>
      </c>
      <c r="S522">
        <v>7</v>
      </c>
      <c r="T522">
        <v>5</v>
      </c>
      <c r="U522">
        <v>2004</v>
      </c>
      <c r="V52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22">
        <v>2004</v>
      </c>
      <c r="X522" t="s">
        <v>93</v>
      </c>
      <c r="Y522" t="s">
        <v>94</v>
      </c>
      <c r="Z522" t="s">
        <v>95</v>
      </c>
      <c r="AA522" t="s">
        <v>95</v>
      </c>
      <c r="AB522" t="s">
        <v>117</v>
      </c>
      <c r="AC522">
        <v>0</v>
      </c>
      <c r="AD522" t="s">
        <v>97</v>
      </c>
      <c r="AE522" t="s">
        <v>98</v>
      </c>
      <c r="AF522" t="s">
        <v>99</v>
      </c>
      <c r="AG522" t="s">
        <v>97</v>
      </c>
      <c r="AH522" t="s">
        <v>98</v>
      </c>
      <c r="AI522" t="s">
        <v>100</v>
      </c>
      <c r="AJ522" t="s">
        <v>101</v>
      </c>
      <c r="AK522">
        <v>490</v>
      </c>
      <c r="AL522" t="s">
        <v>102</v>
      </c>
      <c r="AM522">
        <v>0</v>
      </c>
      <c r="AN522">
        <v>280</v>
      </c>
      <c r="AO522">
        <v>770</v>
      </c>
      <c r="AP522" t="s">
        <v>103</v>
      </c>
      <c r="AQ522" t="s">
        <v>104</v>
      </c>
      <c r="AR522" t="s">
        <v>105</v>
      </c>
      <c r="AS522" t="s">
        <v>106</v>
      </c>
      <c r="AT522">
        <v>770</v>
      </c>
      <c r="AU522">
        <v>812</v>
      </c>
      <c r="AV522">
        <v>0</v>
      </c>
      <c r="AW522">
        <f>ROUND(SUM(RawData[[#This Row],[TotalBsmtSF]],RawData[[#This Row],[1stFlrSF]],RawData[[#This Row],[2ndFlrSF]]),-2)</f>
        <v>2400</v>
      </c>
      <c r="AX522">
        <v>1582</v>
      </c>
      <c r="AY522">
        <v>0</v>
      </c>
      <c r="AZ522">
        <v>0</v>
      </c>
      <c r="BA522">
        <v>2</v>
      </c>
      <c r="BB522">
        <v>1</v>
      </c>
      <c r="BC522">
        <v>3</v>
      </c>
      <c r="BD522">
        <v>1</v>
      </c>
      <c r="BE522" t="s">
        <v>97</v>
      </c>
      <c r="BF522">
        <v>6</v>
      </c>
      <c r="BG522" t="s">
        <v>107</v>
      </c>
      <c r="BH522">
        <v>0</v>
      </c>
      <c r="BI522" t="s">
        <v>83</v>
      </c>
      <c r="BJ522" t="s">
        <v>108</v>
      </c>
      <c r="BK522">
        <v>2004</v>
      </c>
      <c r="BL522" t="s">
        <v>109</v>
      </c>
      <c r="BM522">
        <v>2</v>
      </c>
      <c r="BN522">
        <v>520</v>
      </c>
      <c r="BO522" t="s">
        <v>98</v>
      </c>
      <c r="BP522" t="s">
        <v>98</v>
      </c>
      <c r="BQ522" t="s">
        <v>105</v>
      </c>
      <c r="BR522">
        <v>0</v>
      </c>
      <c r="BS522">
        <v>45</v>
      </c>
      <c r="BT522">
        <v>0</v>
      </c>
      <c r="BU522">
        <v>0</v>
      </c>
      <c r="BV522">
        <v>0</v>
      </c>
      <c r="BW522">
        <v>0</v>
      </c>
      <c r="BX522" t="s">
        <v>83</v>
      </c>
      <c r="BY522" t="s">
        <v>83</v>
      </c>
      <c r="BZ522" t="s">
        <v>83</v>
      </c>
      <c r="CA522">
        <v>0</v>
      </c>
      <c r="CB522">
        <v>9</v>
      </c>
      <c r="CC522">
        <v>2008</v>
      </c>
      <c r="CD522" t="s">
        <v>110</v>
      </c>
      <c r="CE522" t="s">
        <v>111</v>
      </c>
      <c r="CF522" s="8">
        <v>185900</v>
      </c>
      <c r="CG522" s="8">
        <f>RawData[[#This Row],[SalePrice]]/RawData[[#This Row],[TotalSF Rounded]]</f>
        <v>77.458333333333329</v>
      </c>
      <c r="CH522" s="8">
        <f>ROUND(RawData[[#This Row],[$/sqft]],-1)</f>
        <v>80</v>
      </c>
    </row>
    <row r="523" spans="1:86" x14ac:dyDescent="0.2">
      <c r="A523">
        <v>1057</v>
      </c>
      <c r="B523">
        <v>120</v>
      </c>
      <c r="C523" t="s">
        <v>81</v>
      </c>
      <c r="D523">
        <v>43</v>
      </c>
      <c r="E523">
        <v>7052</v>
      </c>
      <c r="F523" s="19">
        <f>ROUND((RawData[[#This Row],[LotArea]]/43560), 2)</f>
        <v>0.16</v>
      </c>
      <c r="G523" t="s">
        <v>82</v>
      </c>
      <c r="H523" t="s">
        <v>83</v>
      </c>
      <c r="I523" t="s">
        <v>120</v>
      </c>
      <c r="J523" t="s">
        <v>85</v>
      </c>
      <c r="K523" t="s">
        <v>86</v>
      </c>
      <c r="L523" t="s">
        <v>87</v>
      </c>
      <c r="M523" t="s">
        <v>88</v>
      </c>
      <c r="N523" t="s">
        <v>154</v>
      </c>
      <c r="O523" t="s">
        <v>90</v>
      </c>
      <c r="P523" t="s">
        <v>90</v>
      </c>
      <c r="Q523" t="s">
        <v>179</v>
      </c>
      <c r="R523" t="s">
        <v>115</v>
      </c>
      <c r="S523">
        <v>7</v>
      </c>
      <c r="T523">
        <v>5</v>
      </c>
      <c r="U523">
        <v>2005</v>
      </c>
      <c r="V52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23">
        <v>2005</v>
      </c>
      <c r="X523" t="s">
        <v>93</v>
      </c>
      <c r="Y523" t="s">
        <v>94</v>
      </c>
      <c r="Z523" t="s">
        <v>95</v>
      </c>
      <c r="AA523" t="s">
        <v>95</v>
      </c>
      <c r="AB523" t="s">
        <v>137</v>
      </c>
      <c r="AC523">
        <v>240</v>
      </c>
      <c r="AD523" t="s">
        <v>97</v>
      </c>
      <c r="AE523" t="s">
        <v>98</v>
      </c>
      <c r="AF523" t="s">
        <v>99</v>
      </c>
      <c r="AG523" t="s">
        <v>97</v>
      </c>
      <c r="AH523" t="s">
        <v>98</v>
      </c>
      <c r="AI523" t="s">
        <v>130</v>
      </c>
      <c r="AJ523" t="s">
        <v>101</v>
      </c>
      <c r="AK523">
        <v>659</v>
      </c>
      <c r="AL523" t="s">
        <v>102</v>
      </c>
      <c r="AM523">
        <v>0</v>
      </c>
      <c r="AN523">
        <v>705</v>
      </c>
      <c r="AO523">
        <v>1364</v>
      </c>
      <c r="AP523" t="s">
        <v>103</v>
      </c>
      <c r="AQ523" t="s">
        <v>104</v>
      </c>
      <c r="AR523" t="s">
        <v>105</v>
      </c>
      <c r="AS523" t="s">
        <v>106</v>
      </c>
      <c r="AT523">
        <v>1364</v>
      </c>
      <c r="AU523">
        <v>0</v>
      </c>
      <c r="AV523">
        <v>0</v>
      </c>
      <c r="AW523">
        <f>ROUND(SUM(RawData[[#This Row],[TotalBsmtSF]],RawData[[#This Row],[1stFlrSF]],RawData[[#This Row],[2ndFlrSF]]),-2)</f>
        <v>2700</v>
      </c>
      <c r="AX523">
        <v>1364</v>
      </c>
      <c r="AY523">
        <v>1</v>
      </c>
      <c r="AZ523">
        <v>0</v>
      </c>
      <c r="BA523">
        <v>2</v>
      </c>
      <c r="BB523">
        <v>0</v>
      </c>
      <c r="BC523">
        <v>2</v>
      </c>
      <c r="BD523">
        <v>1</v>
      </c>
      <c r="BE523" t="s">
        <v>97</v>
      </c>
      <c r="BF523">
        <v>6</v>
      </c>
      <c r="BG523" t="s">
        <v>107</v>
      </c>
      <c r="BH523">
        <v>1</v>
      </c>
      <c r="BI523" t="s">
        <v>97</v>
      </c>
      <c r="BJ523" t="s">
        <v>108</v>
      </c>
      <c r="BK523">
        <v>2005</v>
      </c>
      <c r="BL523" t="s">
        <v>109</v>
      </c>
      <c r="BM523">
        <v>2</v>
      </c>
      <c r="BN523">
        <v>484</v>
      </c>
      <c r="BO523" t="s">
        <v>98</v>
      </c>
      <c r="BP523" t="s">
        <v>98</v>
      </c>
      <c r="BQ523" t="s">
        <v>105</v>
      </c>
      <c r="BR523">
        <v>192</v>
      </c>
      <c r="BS523">
        <v>36</v>
      </c>
      <c r="BT523">
        <v>0</v>
      </c>
      <c r="BU523">
        <v>0</v>
      </c>
      <c r="BV523">
        <v>0</v>
      </c>
      <c r="BW523">
        <v>0</v>
      </c>
      <c r="BX523" t="s">
        <v>83</v>
      </c>
      <c r="BY523" t="s">
        <v>83</v>
      </c>
      <c r="BZ523" t="s">
        <v>83</v>
      </c>
      <c r="CA523">
        <v>0</v>
      </c>
      <c r="CB523">
        <v>6</v>
      </c>
      <c r="CC523">
        <v>2006</v>
      </c>
      <c r="CD523" t="s">
        <v>110</v>
      </c>
      <c r="CE523" t="s">
        <v>111</v>
      </c>
      <c r="CF523" s="8">
        <v>185850</v>
      </c>
      <c r="CG523" s="8">
        <f>RawData[[#This Row],[SalePrice]]/RawData[[#This Row],[TotalSF Rounded]]</f>
        <v>68.833333333333329</v>
      </c>
      <c r="CH523" s="8">
        <f>ROUND(RawData[[#This Row],[$/sqft]],-1)</f>
        <v>70</v>
      </c>
    </row>
    <row r="524" spans="1:86" x14ac:dyDescent="0.2">
      <c r="A524">
        <v>1272</v>
      </c>
      <c r="B524">
        <v>20</v>
      </c>
      <c r="C524" t="s">
        <v>81</v>
      </c>
      <c r="D524" t="s">
        <v>83</v>
      </c>
      <c r="E524">
        <v>9156</v>
      </c>
      <c r="F524" s="19">
        <f>ROUND((RawData[[#This Row],[LotArea]]/43560), 2)</f>
        <v>0.21</v>
      </c>
      <c r="G524" t="s">
        <v>82</v>
      </c>
      <c r="H524" t="s">
        <v>83</v>
      </c>
      <c r="I524" t="s">
        <v>120</v>
      </c>
      <c r="J524" t="s">
        <v>85</v>
      </c>
      <c r="K524" t="s">
        <v>86</v>
      </c>
      <c r="L524" t="s">
        <v>87</v>
      </c>
      <c r="M524" t="s">
        <v>88</v>
      </c>
      <c r="N524" t="s">
        <v>138</v>
      </c>
      <c r="O524" t="s">
        <v>139</v>
      </c>
      <c r="P524" t="s">
        <v>90</v>
      </c>
      <c r="Q524" t="s">
        <v>91</v>
      </c>
      <c r="R524" t="s">
        <v>115</v>
      </c>
      <c r="S524">
        <v>6</v>
      </c>
      <c r="T524">
        <v>7</v>
      </c>
      <c r="U524">
        <v>1968</v>
      </c>
      <c r="V52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524">
        <v>1968</v>
      </c>
      <c r="X524" t="s">
        <v>152</v>
      </c>
      <c r="Y524" t="s">
        <v>94</v>
      </c>
      <c r="Z524" t="s">
        <v>96</v>
      </c>
      <c r="AA524" t="s">
        <v>96</v>
      </c>
      <c r="AB524" t="s">
        <v>117</v>
      </c>
      <c r="AC524">
        <v>0</v>
      </c>
      <c r="AD524" t="s">
        <v>98</v>
      </c>
      <c r="AE524" t="s">
        <v>98</v>
      </c>
      <c r="AF524" t="s">
        <v>118</v>
      </c>
      <c r="AG524" t="s">
        <v>98</v>
      </c>
      <c r="AH524" t="s">
        <v>98</v>
      </c>
      <c r="AI524" t="s">
        <v>100</v>
      </c>
      <c r="AJ524" t="s">
        <v>102</v>
      </c>
      <c r="AK524">
        <v>0</v>
      </c>
      <c r="AL524" t="s">
        <v>102</v>
      </c>
      <c r="AM524">
        <v>0</v>
      </c>
      <c r="AN524">
        <v>1489</v>
      </c>
      <c r="AO524">
        <v>1489</v>
      </c>
      <c r="AP524" t="s">
        <v>103</v>
      </c>
      <c r="AQ524" t="s">
        <v>97</v>
      </c>
      <c r="AR524" t="s">
        <v>105</v>
      </c>
      <c r="AS524" t="s">
        <v>106</v>
      </c>
      <c r="AT524">
        <v>1489</v>
      </c>
      <c r="AU524">
        <v>0</v>
      </c>
      <c r="AV524">
        <v>0</v>
      </c>
      <c r="AW524">
        <f>ROUND(SUM(RawData[[#This Row],[TotalBsmtSF]],RawData[[#This Row],[1stFlrSF]],RawData[[#This Row],[2ndFlrSF]]),-2)</f>
        <v>3000</v>
      </c>
      <c r="AX524">
        <v>1489</v>
      </c>
      <c r="AY524">
        <v>0</v>
      </c>
      <c r="AZ524">
        <v>0</v>
      </c>
      <c r="BA524">
        <v>2</v>
      </c>
      <c r="BB524">
        <v>0</v>
      </c>
      <c r="BC524">
        <v>3</v>
      </c>
      <c r="BD524">
        <v>1</v>
      </c>
      <c r="BE524" t="s">
        <v>97</v>
      </c>
      <c r="BF524">
        <v>7</v>
      </c>
      <c r="BG524" t="s">
        <v>107</v>
      </c>
      <c r="BH524">
        <v>1</v>
      </c>
      <c r="BI524" t="s">
        <v>97</v>
      </c>
      <c r="BJ524" t="s">
        <v>108</v>
      </c>
      <c r="BK524">
        <v>1968</v>
      </c>
      <c r="BL524" t="s">
        <v>109</v>
      </c>
      <c r="BM524">
        <v>2</v>
      </c>
      <c r="BN524">
        <v>462</v>
      </c>
      <c r="BO524" t="s">
        <v>98</v>
      </c>
      <c r="BP524" t="s">
        <v>98</v>
      </c>
      <c r="BQ524" t="s">
        <v>105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 t="s">
        <v>83</v>
      </c>
      <c r="BY524" t="s">
        <v>83</v>
      </c>
      <c r="BZ524" t="s">
        <v>83</v>
      </c>
      <c r="CA524">
        <v>0</v>
      </c>
      <c r="CB524">
        <v>8</v>
      </c>
      <c r="CC524">
        <v>2009</v>
      </c>
      <c r="CD524" t="s">
        <v>110</v>
      </c>
      <c r="CE524" t="s">
        <v>111</v>
      </c>
      <c r="CF524" s="8">
        <v>185750</v>
      </c>
      <c r="CG524" s="8">
        <f>RawData[[#This Row],[SalePrice]]/RawData[[#This Row],[TotalSF Rounded]]</f>
        <v>61.916666666666664</v>
      </c>
      <c r="CH524" s="8">
        <f>ROUND(RawData[[#This Row],[$/sqft]],-1)</f>
        <v>60</v>
      </c>
    </row>
    <row r="525" spans="1:86" x14ac:dyDescent="0.2">
      <c r="A525">
        <v>237</v>
      </c>
      <c r="B525">
        <v>20</v>
      </c>
      <c r="C525" t="s">
        <v>81</v>
      </c>
      <c r="D525">
        <v>65</v>
      </c>
      <c r="E525">
        <v>8773</v>
      </c>
      <c r="F525" s="19">
        <f>ROUND((RawData[[#This Row],[LotArea]]/43560), 2)</f>
        <v>0.2</v>
      </c>
      <c r="G525" t="s">
        <v>82</v>
      </c>
      <c r="H525" t="s">
        <v>83</v>
      </c>
      <c r="I525" t="s">
        <v>84</v>
      </c>
      <c r="J525" t="s">
        <v>85</v>
      </c>
      <c r="K525" t="s">
        <v>86</v>
      </c>
      <c r="L525" t="s">
        <v>112</v>
      </c>
      <c r="M525" t="s">
        <v>88</v>
      </c>
      <c r="N525" t="s">
        <v>89</v>
      </c>
      <c r="O525" t="s">
        <v>90</v>
      </c>
      <c r="P525" t="s">
        <v>90</v>
      </c>
      <c r="Q525" t="s">
        <v>91</v>
      </c>
      <c r="R525" t="s">
        <v>115</v>
      </c>
      <c r="S525">
        <v>7</v>
      </c>
      <c r="T525">
        <v>5</v>
      </c>
      <c r="U525">
        <v>2004</v>
      </c>
      <c r="V52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25">
        <v>2004</v>
      </c>
      <c r="X525" t="s">
        <v>93</v>
      </c>
      <c r="Y525" t="s">
        <v>94</v>
      </c>
      <c r="Z525" t="s">
        <v>95</v>
      </c>
      <c r="AA525" t="s">
        <v>95</v>
      </c>
      <c r="AB525" t="s">
        <v>96</v>
      </c>
      <c r="AC525">
        <v>98</v>
      </c>
      <c r="AD525" t="s">
        <v>97</v>
      </c>
      <c r="AE525" t="s">
        <v>98</v>
      </c>
      <c r="AF525" t="s">
        <v>99</v>
      </c>
      <c r="AG525" t="s">
        <v>97</v>
      </c>
      <c r="AH525" t="s">
        <v>98</v>
      </c>
      <c r="AI525" t="s">
        <v>130</v>
      </c>
      <c r="AJ525" t="s">
        <v>101</v>
      </c>
      <c r="AK525">
        <v>24</v>
      </c>
      <c r="AL525" t="s">
        <v>102</v>
      </c>
      <c r="AM525">
        <v>0</v>
      </c>
      <c r="AN525">
        <v>1390</v>
      </c>
      <c r="AO525">
        <v>1414</v>
      </c>
      <c r="AP525" t="s">
        <v>103</v>
      </c>
      <c r="AQ525" t="s">
        <v>104</v>
      </c>
      <c r="AR525" t="s">
        <v>105</v>
      </c>
      <c r="AS525" t="s">
        <v>106</v>
      </c>
      <c r="AT525">
        <v>1414</v>
      </c>
      <c r="AU525">
        <v>0</v>
      </c>
      <c r="AV525">
        <v>0</v>
      </c>
      <c r="AW525">
        <f>ROUND(SUM(RawData[[#This Row],[TotalBsmtSF]],RawData[[#This Row],[1stFlrSF]],RawData[[#This Row],[2ndFlrSF]]),-2)</f>
        <v>2800</v>
      </c>
      <c r="AX525">
        <v>1414</v>
      </c>
      <c r="AY525">
        <v>0</v>
      </c>
      <c r="AZ525">
        <v>0</v>
      </c>
      <c r="BA525">
        <v>2</v>
      </c>
      <c r="BB525">
        <v>0</v>
      </c>
      <c r="BC525">
        <v>3</v>
      </c>
      <c r="BD525">
        <v>1</v>
      </c>
      <c r="BE525" t="s">
        <v>97</v>
      </c>
      <c r="BF525">
        <v>6</v>
      </c>
      <c r="BG525" t="s">
        <v>107</v>
      </c>
      <c r="BH525">
        <v>0</v>
      </c>
      <c r="BI525" t="s">
        <v>83</v>
      </c>
      <c r="BJ525" t="s">
        <v>108</v>
      </c>
      <c r="BK525">
        <v>2004</v>
      </c>
      <c r="BL525" t="s">
        <v>109</v>
      </c>
      <c r="BM525">
        <v>2</v>
      </c>
      <c r="BN525">
        <v>494</v>
      </c>
      <c r="BO525" t="s">
        <v>98</v>
      </c>
      <c r="BP525" t="s">
        <v>98</v>
      </c>
      <c r="BQ525" t="s">
        <v>105</v>
      </c>
      <c r="BR525">
        <v>132</v>
      </c>
      <c r="BS525">
        <v>105</v>
      </c>
      <c r="BT525">
        <v>0</v>
      </c>
      <c r="BU525">
        <v>0</v>
      </c>
      <c r="BV525">
        <v>0</v>
      </c>
      <c r="BW525">
        <v>0</v>
      </c>
      <c r="BX525" t="s">
        <v>83</v>
      </c>
      <c r="BY525" t="s">
        <v>83</v>
      </c>
      <c r="BZ525" t="s">
        <v>83</v>
      </c>
      <c r="CA525">
        <v>0</v>
      </c>
      <c r="CB525">
        <v>5</v>
      </c>
      <c r="CC525">
        <v>2010</v>
      </c>
      <c r="CD525" t="s">
        <v>110</v>
      </c>
      <c r="CE525" t="s">
        <v>111</v>
      </c>
      <c r="CF525" s="8">
        <v>185500</v>
      </c>
      <c r="CG525" s="8">
        <f>RawData[[#This Row],[SalePrice]]/RawData[[#This Row],[TotalSF Rounded]]</f>
        <v>66.25</v>
      </c>
      <c r="CH525" s="8">
        <f>ROUND(RawData[[#This Row],[$/sqft]],-1)</f>
        <v>70</v>
      </c>
    </row>
    <row r="526" spans="1:86" x14ac:dyDescent="0.2">
      <c r="A526">
        <v>564</v>
      </c>
      <c r="B526">
        <v>50</v>
      </c>
      <c r="C526" t="s">
        <v>81</v>
      </c>
      <c r="D526">
        <v>66</v>
      </c>
      <c r="E526">
        <v>21780</v>
      </c>
      <c r="F526" s="19">
        <f>ROUND((RawData[[#This Row],[LotArea]]/43560), 2)</f>
        <v>0.5</v>
      </c>
      <c r="G526" t="s">
        <v>82</v>
      </c>
      <c r="H526" t="s">
        <v>83</v>
      </c>
      <c r="I526" t="s">
        <v>84</v>
      </c>
      <c r="J526" t="s">
        <v>85</v>
      </c>
      <c r="K526" t="s">
        <v>86</v>
      </c>
      <c r="L526" t="s">
        <v>87</v>
      </c>
      <c r="M526" t="s">
        <v>88</v>
      </c>
      <c r="N526" t="s">
        <v>185</v>
      </c>
      <c r="O526" t="s">
        <v>90</v>
      </c>
      <c r="P526" t="s">
        <v>90</v>
      </c>
      <c r="Q526" t="s">
        <v>91</v>
      </c>
      <c r="R526" t="s">
        <v>132</v>
      </c>
      <c r="S526">
        <v>6</v>
      </c>
      <c r="T526">
        <v>7</v>
      </c>
      <c r="U526">
        <v>1918</v>
      </c>
      <c r="V52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526">
        <v>1950</v>
      </c>
      <c r="X526" t="s">
        <v>93</v>
      </c>
      <c r="Y526" t="s">
        <v>94</v>
      </c>
      <c r="Z526" t="s">
        <v>124</v>
      </c>
      <c r="AA526" t="s">
        <v>124</v>
      </c>
      <c r="AB526" t="s">
        <v>117</v>
      </c>
      <c r="AC526">
        <v>0</v>
      </c>
      <c r="AD526" t="s">
        <v>98</v>
      </c>
      <c r="AE526" t="s">
        <v>98</v>
      </c>
      <c r="AF526" t="s">
        <v>126</v>
      </c>
      <c r="AG526" t="s">
        <v>97</v>
      </c>
      <c r="AH526" t="s">
        <v>98</v>
      </c>
      <c r="AI526" t="s">
        <v>121</v>
      </c>
      <c r="AJ526" t="s">
        <v>102</v>
      </c>
      <c r="AK526">
        <v>0</v>
      </c>
      <c r="AL526" t="s">
        <v>102</v>
      </c>
      <c r="AM526">
        <v>0</v>
      </c>
      <c r="AN526">
        <v>1163</v>
      </c>
      <c r="AO526">
        <v>1163</v>
      </c>
      <c r="AP526" t="s">
        <v>103</v>
      </c>
      <c r="AQ526" t="s">
        <v>104</v>
      </c>
      <c r="AR526" t="s">
        <v>105</v>
      </c>
      <c r="AS526" t="s">
        <v>106</v>
      </c>
      <c r="AT526">
        <v>1163</v>
      </c>
      <c r="AU526">
        <v>511</v>
      </c>
      <c r="AV526">
        <v>0</v>
      </c>
      <c r="AW526">
        <f>ROUND(SUM(RawData[[#This Row],[TotalBsmtSF]],RawData[[#This Row],[1stFlrSF]],RawData[[#This Row],[2ndFlrSF]]),-2)</f>
        <v>2800</v>
      </c>
      <c r="AX526">
        <v>1674</v>
      </c>
      <c r="AY526">
        <v>0</v>
      </c>
      <c r="AZ526">
        <v>0</v>
      </c>
      <c r="BA526">
        <v>2</v>
      </c>
      <c r="BB526">
        <v>0</v>
      </c>
      <c r="BC526">
        <v>4</v>
      </c>
      <c r="BD526">
        <v>1</v>
      </c>
      <c r="BE526" t="s">
        <v>98</v>
      </c>
      <c r="BF526">
        <v>8</v>
      </c>
      <c r="BG526" t="s">
        <v>107</v>
      </c>
      <c r="BH526">
        <v>1</v>
      </c>
      <c r="BI526" t="s">
        <v>97</v>
      </c>
      <c r="BJ526" t="s">
        <v>127</v>
      </c>
      <c r="BK526">
        <v>1955</v>
      </c>
      <c r="BL526" t="s">
        <v>157</v>
      </c>
      <c r="BM526">
        <v>2</v>
      </c>
      <c r="BN526">
        <v>396</v>
      </c>
      <c r="BO526" t="s">
        <v>98</v>
      </c>
      <c r="BP526" t="s">
        <v>98</v>
      </c>
      <c r="BQ526" t="s">
        <v>177</v>
      </c>
      <c r="BR526">
        <v>72</v>
      </c>
      <c r="BS526">
        <v>36</v>
      </c>
      <c r="BT526">
        <v>0</v>
      </c>
      <c r="BU526">
        <v>0</v>
      </c>
      <c r="BV526">
        <v>144</v>
      </c>
      <c r="BW526">
        <v>0</v>
      </c>
      <c r="BX526" t="s">
        <v>83</v>
      </c>
      <c r="BY526" t="s">
        <v>83</v>
      </c>
      <c r="BZ526" t="s">
        <v>83</v>
      </c>
      <c r="CA526">
        <v>0</v>
      </c>
      <c r="CB526">
        <v>7</v>
      </c>
      <c r="CC526">
        <v>2008</v>
      </c>
      <c r="CD526" t="s">
        <v>110</v>
      </c>
      <c r="CE526" t="s">
        <v>111</v>
      </c>
      <c r="CF526" s="8">
        <v>185000</v>
      </c>
      <c r="CG526" s="8">
        <f>RawData[[#This Row],[SalePrice]]/RawData[[#This Row],[TotalSF Rounded]]</f>
        <v>66.071428571428569</v>
      </c>
      <c r="CH526" s="8">
        <f>ROUND(RawData[[#This Row],[$/sqft]],-1)</f>
        <v>70</v>
      </c>
    </row>
    <row r="527" spans="1:86" x14ac:dyDescent="0.2">
      <c r="A527">
        <v>829</v>
      </c>
      <c r="B527">
        <v>60</v>
      </c>
      <c r="C527" t="s">
        <v>81</v>
      </c>
      <c r="D527" t="s">
        <v>83</v>
      </c>
      <c r="E527">
        <v>28698</v>
      </c>
      <c r="F527" s="19">
        <f>ROUND((RawData[[#This Row],[LotArea]]/43560), 2)</f>
        <v>0.66</v>
      </c>
      <c r="G527" t="s">
        <v>82</v>
      </c>
      <c r="H527" t="s">
        <v>83</v>
      </c>
      <c r="I527" t="s">
        <v>160</v>
      </c>
      <c r="J527" t="s">
        <v>195</v>
      </c>
      <c r="K527" t="s">
        <v>86</v>
      </c>
      <c r="L527" t="s">
        <v>166</v>
      </c>
      <c r="M527" t="s">
        <v>213</v>
      </c>
      <c r="N527" t="s">
        <v>205</v>
      </c>
      <c r="O527" t="s">
        <v>90</v>
      </c>
      <c r="P527" t="s">
        <v>90</v>
      </c>
      <c r="Q527" t="s">
        <v>91</v>
      </c>
      <c r="R527" t="s">
        <v>92</v>
      </c>
      <c r="S527">
        <v>5</v>
      </c>
      <c r="T527">
        <v>5</v>
      </c>
      <c r="U527">
        <v>1967</v>
      </c>
      <c r="V52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527">
        <v>1967</v>
      </c>
      <c r="X527" t="s">
        <v>214</v>
      </c>
      <c r="Y527" t="s">
        <v>242</v>
      </c>
      <c r="Z527" t="s">
        <v>161</v>
      </c>
      <c r="AA527" t="s">
        <v>161</v>
      </c>
      <c r="AB527" t="s">
        <v>117</v>
      </c>
      <c r="AC527">
        <v>0</v>
      </c>
      <c r="AD527" t="s">
        <v>98</v>
      </c>
      <c r="AE527" t="s">
        <v>98</v>
      </c>
      <c r="AF527" t="s">
        <v>99</v>
      </c>
      <c r="AG527" t="s">
        <v>98</v>
      </c>
      <c r="AH527" t="s">
        <v>97</v>
      </c>
      <c r="AI527" t="s">
        <v>97</v>
      </c>
      <c r="AJ527" t="s">
        <v>172</v>
      </c>
      <c r="AK527">
        <v>249</v>
      </c>
      <c r="AL527" t="s">
        <v>119</v>
      </c>
      <c r="AM527">
        <v>764</v>
      </c>
      <c r="AN527">
        <v>0</v>
      </c>
      <c r="AO527">
        <v>1013</v>
      </c>
      <c r="AP527" t="s">
        <v>103</v>
      </c>
      <c r="AQ527" t="s">
        <v>98</v>
      </c>
      <c r="AR527" t="s">
        <v>105</v>
      </c>
      <c r="AS527" t="s">
        <v>106</v>
      </c>
      <c r="AT527">
        <v>1160</v>
      </c>
      <c r="AU527">
        <v>966</v>
      </c>
      <c r="AV527">
        <v>0</v>
      </c>
      <c r="AW527">
        <f>ROUND(SUM(RawData[[#This Row],[TotalBsmtSF]],RawData[[#This Row],[1stFlrSF]],RawData[[#This Row],[2ndFlrSF]]),-2)</f>
        <v>3100</v>
      </c>
      <c r="AX527">
        <v>2126</v>
      </c>
      <c r="AY527">
        <v>0</v>
      </c>
      <c r="AZ527">
        <v>1</v>
      </c>
      <c r="BA527">
        <v>2</v>
      </c>
      <c r="BB527">
        <v>1</v>
      </c>
      <c r="BC527">
        <v>3</v>
      </c>
      <c r="BD527">
        <v>1</v>
      </c>
      <c r="BE527" t="s">
        <v>98</v>
      </c>
      <c r="BF527">
        <v>7</v>
      </c>
      <c r="BG527" t="s">
        <v>224</v>
      </c>
      <c r="BH527">
        <v>0</v>
      </c>
      <c r="BI527" t="s">
        <v>83</v>
      </c>
      <c r="BJ527" t="s">
        <v>108</v>
      </c>
      <c r="BK527">
        <v>1967</v>
      </c>
      <c r="BL527" t="s">
        <v>157</v>
      </c>
      <c r="BM527">
        <v>2</v>
      </c>
      <c r="BN527">
        <v>538</v>
      </c>
      <c r="BO527" t="s">
        <v>98</v>
      </c>
      <c r="BP527" t="s">
        <v>98</v>
      </c>
      <c r="BQ527" t="s">
        <v>105</v>
      </c>
      <c r="BR527">
        <v>486</v>
      </c>
      <c r="BS527">
        <v>0</v>
      </c>
      <c r="BT527">
        <v>0</v>
      </c>
      <c r="BU527">
        <v>0</v>
      </c>
      <c r="BV527">
        <v>225</v>
      </c>
      <c r="BW527">
        <v>0</v>
      </c>
      <c r="BX527" t="s">
        <v>83</v>
      </c>
      <c r="BY527" t="s">
        <v>83</v>
      </c>
      <c r="BZ527" t="s">
        <v>83</v>
      </c>
      <c r="CA527">
        <v>0</v>
      </c>
      <c r="CB527">
        <v>6</v>
      </c>
      <c r="CC527">
        <v>2009</v>
      </c>
      <c r="CD527" t="s">
        <v>110</v>
      </c>
      <c r="CE527" t="s">
        <v>128</v>
      </c>
      <c r="CF527" s="8">
        <v>185000</v>
      </c>
      <c r="CG527" s="8">
        <f>RawData[[#This Row],[SalePrice]]/RawData[[#This Row],[TotalSF Rounded]]</f>
        <v>59.677419354838712</v>
      </c>
      <c r="CH527" s="8">
        <f>ROUND(RawData[[#This Row],[$/sqft]],-1)</f>
        <v>60</v>
      </c>
    </row>
    <row r="528" spans="1:86" x14ac:dyDescent="0.2">
      <c r="A528">
        <v>998</v>
      </c>
      <c r="B528">
        <v>20</v>
      </c>
      <c r="C528" t="s">
        <v>81</v>
      </c>
      <c r="D528" t="s">
        <v>83</v>
      </c>
      <c r="E528">
        <v>11717</v>
      </c>
      <c r="F528" s="19">
        <f>ROUND((RawData[[#This Row],[LotArea]]/43560), 2)</f>
        <v>0.27</v>
      </c>
      <c r="G528" t="s">
        <v>82</v>
      </c>
      <c r="H528" t="s">
        <v>83</v>
      </c>
      <c r="I528" t="s">
        <v>120</v>
      </c>
      <c r="J528" t="s">
        <v>85</v>
      </c>
      <c r="K528" t="s">
        <v>86</v>
      </c>
      <c r="L528" t="s">
        <v>87</v>
      </c>
      <c r="M528" t="s">
        <v>88</v>
      </c>
      <c r="N528" t="s">
        <v>138</v>
      </c>
      <c r="O528" t="s">
        <v>204</v>
      </c>
      <c r="P528" t="s">
        <v>90</v>
      </c>
      <c r="Q528" t="s">
        <v>91</v>
      </c>
      <c r="R528" t="s">
        <v>115</v>
      </c>
      <c r="S528">
        <v>6</v>
      </c>
      <c r="T528">
        <v>6</v>
      </c>
      <c r="U528">
        <v>1970</v>
      </c>
      <c r="V52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528">
        <v>1970</v>
      </c>
      <c r="X528" t="s">
        <v>152</v>
      </c>
      <c r="Y528" t="s">
        <v>94</v>
      </c>
      <c r="Z528" t="s">
        <v>140</v>
      </c>
      <c r="AA528" t="s">
        <v>140</v>
      </c>
      <c r="AB528" t="s">
        <v>96</v>
      </c>
      <c r="AC528">
        <v>571</v>
      </c>
      <c r="AD528" t="s">
        <v>98</v>
      </c>
      <c r="AE528" t="s">
        <v>98</v>
      </c>
      <c r="AF528" t="s">
        <v>118</v>
      </c>
      <c r="AG528" t="s">
        <v>98</v>
      </c>
      <c r="AH528" t="s">
        <v>98</v>
      </c>
      <c r="AI528" t="s">
        <v>100</v>
      </c>
      <c r="AJ528" t="s">
        <v>102</v>
      </c>
      <c r="AK528">
        <v>0</v>
      </c>
      <c r="AL528" t="s">
        <v>102</v>
      </c>
      <c r="AM528">
        <v>0</v>
      </c>
      <c r="AN528">
        <v>1442</v>
      </c>
      <c r="AO528">
        <v>1442</v>
      </c>
      <c r="AP528" t="s">
        <v>103</v>
      </c>
      <c r="AQ528" t="s">
        <v>98</v>
      </c>
      <c r="AR528" t="s">
        <v>105</v>
      </c>
      <c r="AS528" t="s">
        <v>106</v>
      </c>
      <c r="AT528">
        <v>1442</v>
      </c>
      <c r="AU528">
        <v>0</v>
      </c>
      <c r="AV528">
        <v>0</v>
      </c>
      <c r="AW528">
        <f>ROUND(SUM(RawData[[#This Row],[TotalBsmtSF]],RawData[[#This Row],[1stFlrSF]],RawData[[#This Row],[2ndFlrSF]]),-2)</f>
        <v>2900</v>
      </c>
      <c r="AX528">
        <v>1442</v>
      </c>
      <c r="AY528">
        <v>0</v>
      </c>
      <c r="AZ528">
        <v>0</v>
      </c>
      <c r="BA528">
        <v>2</v>
      </c>
      <c r="BB528">
        <v>0</v>
      </c>
      <c r="BC528">
        <v>2</v>
      </c>
      <c r="BD528">
        <v>1</v>
      </c>
      <c r="BE528" t="s">
        <v>98</v>
      </c>
      <c r="BF528">
        <v>6</v>
      </c>
      <c r="BG528" t="s">
        <v>107</v>
      </c>
      <c r="BH528">
        <v>1</v>
      </c>
      <c r="BI528" t="s">
        <v>98</v>
      </c>
      <c r="BJ528" t="s">
        <v>108</v>
      </c>
      <c r="BK528">
        <v>1970</v>
      </c>
      <c r="BL528" t="s">
        <v>109</v>
      </c>
      <c r="BM528">
        <v>2</v>
      </c>
      <c r="BN528">
        <v>615</v>
      </c>
      <c r="BO528" t="s">
        <v>98</v>
      </c>
      <c r="BP528" t="s">
        <v>98</v>
      </c>
      <c r="BQ528" t="s">
        <v>105</v>
      </c>
      <c r="BR528">
        <v>371</v>
      </c>
      <c r="BS528">
        <v>0</v>
      </c>
      <c r="BT528">
        <v>0</v>
      </c>
      <c r="BU528">
        <v>0</v>
      </c>
      <c r="BV528">
        <v>0</v>
      </c>
      <c r="BW528">
        <v>0</v>
      </c>
      <c r="BX528" t="s">
        <v>83</v>
      </c>
      <c r="BY528" t="s">
        <v>83</v>
      </c>
      <c r="BZ528" t="s">
        <v>83</v>
      </c>
      <c r="CA528">
        <v>0</v>
      </c>
      <c r="CB528">
        <v>2</v>
      </c>
      <c r="CC528">
        <v>2009</v>
      </c>
      <c r="CD528" t="s">
        <v>110</v>
      </c>
      <c r="CE528" t="s">
        <v>111</v>
      </c>
      <c r="CF528" s="8">
        <v>185000</v>
      </c>
      <c r="CG528" s="8">
        <f>RawData[[#This Row],[SalePrice]]/RawData[[#This Row],[TotalSF Rounded]]</f>
        <v>63.793103448275865</v>
      </c>
      <c r="CH528" s="8">
        <f>ROUND(RawData[[#This Row],[$/sqft]],-1)</f>
        <v>60</v>
      </c>
    </row>
    <row r="529" spans="1:86" x14ac:dyDescent="0.2">
      <c r="A529">
        <v>1160</v>
      </c>
      <c r="B529">
        <v>60</v>
      </c>
      <c r="C529" t="s">
        <v>81</v>
      </c>
      <c r="D529">
        <v>76</v>
      </c>
      <c r="E529">
        <v>9120</v>
      </c>
      <c r="F529" s="19">
        <f>ROUND((RawData[[#This Row],[LotArea]]/43560), 2)</f>
        <v>0.21</v>
      </c>
      <c r="G529" t="s">
        <v>82</v>
      </c>
      <c r="H529" t="s">
        <v>83</v>
      </c>
      <c r="I529" t="s">
        <v>84</v>
      </c>
      <c r="J529" t="s">
        <v>85</v>
      </c>
      <c r="K529" t="s">
        <v>86</v>
      </c>
      <c r="L529" t="s">
        <v>87</v>
      </c>
      <c r="M529" t="s">
        <v>88</v>
      </c>
      <c r="N529" t="s">
        <v>138</v>
      </c>
      <c r="O529" t="s">
        <v>90</v>
      </c>
      <c r="P529" t="s">
        <v>90</v>
      </c>
      <c r="Q529" t="s">
        <v>91</v>
      </c>
      <c r="R529" t="s">
        <v>92</v>
      </c>
      <c r="S529">
        <v>6</v>
      </c>
      <c r="T529">
        <v>6</v>
      </c>
      <c r="U529">
        <v>1974</v>
      </c>
      <c r="V52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529">
        <v>1974</v>
      </c>
      <c r="X529" t="s">
        <v>152</v>
      </c>
      <c r="Y529" t="s">
        <v>94</v>
      </c>
      <c r="Z529" t="s">
        <v>140</v>
      </c>
      <c r="AA529" t="s">
        <v>140</v>
      </c>
      <c r="AB529" t="s">
        <v>96</v>
      </c>
      <c r="AC529">
        <v>270</v>
      </c>
      <c r="AD529" t="s">
        <v>97</v>
      </c>
      <c r="AE529" t="s">
        <v>98</v>
      </c>
      <c r="AF529" t="s">
        <v>118</v>
      </c>
      <c r="AG529" t="s">
        <v>98</v>
      </c>
      <c r="AH529" t="s">
        <v>98</v>
      </c>
      <c r="AI529" t="s">
        <v>100</v>
      </c>
      <c r="AJ529" t="s">
        <v>119</v>
      </c>
      <c r="AK529">
        <v>442</v>
      </c>
      <c r="AL529" t="s">
        <v>102</v>
      </c>
      <c r="AM529">
        <v>0</v>
      </c>
      <c r="AN529">
        <v>459</v>
      </c>
      <c r="AO529">
        <v>901</v>
      </c>
      <c r="AP529" t="s">
        <v>103</v>
      </c>
      <c r="AQ529" t="s">
        <v>98</v>
      </c>
      <c r="AR529" t="s">
        <v>105</v>
      </c>
      <c r="AS529" t="s">
        <v>106</v>
      </c>
      <c r="AT529">
        <v>943</v>
      </c>
      <c r="AU529">
        <v>933</v>
      </c>
      <c r="AV529">
        <v>0</v>
      </c>
      <c r="AW529">
        <f>ROUND(SUM(RawData[[#This Row],[TotalBsmtSF]],RawData[[#This Row],[1stFlrSF]],RawData[[#This Row],[2ndFlrSF]]),-2)</f>
        <v>2800</v>
      </c>
      <c r="AX529">
        <v>1876</v>
      </c>
      <c r="AY529">
        <v>0</v>
      </c>
      <c r="AZ529">
        <v>0</v>
      </c>
      <c r="BA529">
        <v>2</v>
      </c>
      <c r="BB529">
        <v>1</v>
      </c>
      <c r="BC529">
        <v>4</v>
      </c>
      <c r="BD529">
        <v>1</v>
      </c>
      <c r="BE529" t="s">
        <v>97</v>
      </c>
      <c r="BF529">
        <v>8</v>
      </c>
      <c r="BG529" t="s">
        <v>107</v>
      </c>
      <c r="BH529">
        <v>1</v>
      </c>
      <c r="BI529" t="s">
        <v>98</v>
      </c>
      <c r="BJ529" t="s">
        <v>108</v>
      </c>
      <c r="BK529">
        <v>1974</v>
      </c>
      <c r="BL529" t="s">
        <v>109</v>
      </c>
      <c r="BM529">
        <v>2</v>
      </c>
      <c r="BN529">
        <v>540</v>
      </c>
      <c r="BO529" t="s">
        <v>97</v>
      </c>
      <c r="BP529" t="s">
        <v>98</v>
      </c>
      <c r="BQ529" t="s">
        <v>105</v>
      </c>
      <c r="BR529">
        <v>0</v>
      </c>
      <c r="BS529">
        <v>69</v>
      </c>
      <c r="BT529">
        <v>0</v>
      </c>
      <c r="BU529">
        <v>0</v>
      </c>
      <c r="BV529">
        <v>0</v>
      </c>
      <c r="BW529">
        <v>0</v>
      </c>
      <c r="BX529" t="s">
        <v>83</v>
      </c>
      <c r="BY529" t="s">
        <v>83</v>
      </c>
      <c r="BZ529" t="s">
        <v>83</v>
      </c>
      <c r="CA529">
        <v>0</v>
      </c>
      <c r="CB529">
        <v>7</v>
      </c>
      <c r="CC529">
        <v>2008</v>
      </c>
      <c r="CD529" t="s">
        <v>110</v>
      </c>
      <c r="CE529" t="s">
        <v>111</v>
      </c>
      <c r="CF529" s="8">
        <v>185000</v>
      </c>
      <c r="CG529" s="8">
        <f>RawData[[#This Row],[SalePrice]]/RawData[[#This Row],[TotalSF Rounded]]</f>
        <v>66.071428571428569</v>
      </c>
      <c r="CH529" s="8">
        <f>ROUND(RawData[[#This Row],[$/sqft]],-1)</f>
        <v>70</v>
      </c>
    </row>
    <row r="530" spans="1:86" x14ac:dyDescent="0.2">
      <c r="A530">
        <v>96</v>
      </c>
      <c r="B530">
        <v>60</v>
      </c>
      <c r="C530" t="s">
        <v>81</v>
      </c>
      <c r="D530" t="s">
        <v>83</v>
      </c>
      <c r="E530">
        <v>9765</v>
      </c>
      <c r="F530" s="19">
        <f>ROUND((RawData[[#This Row],[LotArea]]/43560), 2)</f>
        <v>0.22</v>
      </c>
      <c r="G530" t="s">
        <v>82</v>
      </c>
      <c r="H530" t="s">
        <v>83</v>
      </c>
      <c r="I530" t="s">
        <v>160</v>
      </c>
      <c r="J530" t="s">
        <v>85</v>
      </c>
      <c r="K530" t="s">
        <v>86</v>
      </c>
      <c r="L530" t="s">
        <v>122</v>
      </c>
      <c r="M530" t="s">
        <v>88</v>
      </c>
      <c r="N530" t="s">
        <v>193</v>
      </c>
      <c r="O530" t="s">
        <v>90</v>
      </c>
      <c r="P530" t="s">
        <v>90</v>
      </c>
      <c r="Q530" t="s">
        <v>91</v>
      </c>
      <c r="R530" t="s">
        <v>92</v>
      </c>
      <c r="S530">
        <v>6</v>
      </c>
      <c r="T530">
        <v>8</v>
      </c>
      <c r="U530">
        <v>1993</v>
      </c>
      <c r="V53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30">
        <v>1993</v>
      </c>
      <c r="X530" t="s">
        <v>93</v>
      </c>
      <c r="Y530" t="s">
        <v>94</v>
      </c>
      <c r="Z530" t="s">
        <v>95</v>
      </c>
      <c r="AA530" t="s">
        <v>95</v>
      </c>
      <c r="AB530" t="s">
        <v>96</v>
      </c>
      <c r="AC530">
        <v>68</v>
      </c>
      <c r="AD530" t="s">
        <v>104</v>
      </c>
      <c r="AE530" t="s">
        <v>97</v>
      </c>
      <c r="AF530" t="s">
        <v>99</v>
      </c>
      <c r="AG530" t="s">
        <v>97</v>
      </c>
      <c r="AH530" t="s">
        <v>97</v>
      </c>
      <c r="AI530" t="s">
        <v>100</v>
      </c>
      <c r="AJ530" t="s">
        <v>119</v>
      </c>
      <c r="AK530">
        <v>310</v>
      </c>
      <c r="AL530" t="s">
        <v>102</v>
      </c>
      <c r="AM530">
        <v>0</v>
      </c>
      <c r="AN530">
        <v>370</v>
      </c>
      <c r="AO530">
        <v>680</v>
      </c>
      <c r="AP530" t="s">
        <v>103</v>
      </c>
      <c r="AQ530" t="s">
        <v>97</v>
      </c>
      <c r="AR530" t="s">
        <v>105</v>
      </c>
      <c r="AS530" t="s">
        <v>106</v>
      </c>
      <c r="AT530">
        <v>680</v>
      </c>
      <c r="AU530">
        <v>790</v>
      </c>
      <c r="AV530">
        <v>0</v>
      </c>
      <c r="AW530">
        <f>ROUND(SUM(RawData[[#This Row],[TotalBsmtSF]],RawData[[#This Row],[1stFlrSF]],RawData[[#This Row],[2ndFlrSF]]),-2)</f>
        <v>2200</v>
      </c>
      <c r="AX530">
        <v>1470</v>
      </c>
      <c r="AY530">
        <v>0</v>
      </c>
      <c r="AZ530">
        <v>0</v>
      </c>
      <c r="BA530">
        <v>2</v>
      </c>
      <c r="BB530">
        <v>1</v>
      </c>
      <c r="BC530">
        <v>3</v>
      </c>
      <c r="BD530">
        <v>1</v>
      </c>
      <c r="BE530" t="s">
        <v>98</v>
      </c>
      <c r="BF530">
        <v>6</v>
      </c>
      <c r="BG530" t="s">
        <v>107</v>
      </c>
      <c r="BH530">
        <v>1</v>
      </c>
      <c r="BI530" t="s">
        <v>98</v>
      </c>
      <c r="BJ530" t="s">
        <v>156</v>
      </c>
      <c r="BK530">
        <v>1993</v>
      </c>
      <c r="BL530" t="s">
        <v>157</v>
      </c>
      <c r="BM530">
        <v>2</v>
      </c>
      <c r="BN530">
        <v>420</v>
      </c>
      <c r="BO530" t="s">
        <v>98</v>
      </c>
      <c r="BP530" t="s">
        <v>98</v>
      </c>
      <c r="BQ530" t="s">
        <v>105</v>
      </c>
      <c r="BR530">
        <v>232</v>
      </c>
      <c r="BS530">
        <v>63</v>
      </c>
      <c r="BT530">
        <v>0</v>
      </c>
      <c r="BU530">
        <v>0</v>
      </c>
      <c r="BV530">
        <v>0</v>
      </c>
      <c r="BW530">
        <v>0</v>
      </c>
      <c r="BX530" t="s">
        <v>83</v>
      </c>
      <c r="BY530" t="s">
        <v>83</v>
      </c>
      <c r="BZ530" t="s">
        <v>135</v>
      </c>
      <c r="CA530">
        <v>480</v>
      </c>
      <c r="CB530">
        <v>4</v>
      </c>
      <c r="CC530">
        <v>2009</v>
      </c>
      <c r="CD530" t="s">
        <v>110</v>
      </c>
      <c r="CE530" t="s">
        <v>111</v>
      </c>
      <c r="CF530" s="8">
        <v>185000</v>
      </c>
      <c r="CG530" s="8">
        <f>RawData[[#This Row],[SalePrice]]/RawData[[#This Row],[TotalSF Rounded]]</f>
        <v>84.090909090909093</v>
      </c>
      <c r="CH530" s="8">
        <f>ROUND(RawData[[#This Row],[$/sqft]],-1)</f>
        <v>80</v>
      </c>
    </row>
    <row r="531" spans="1:86" x14ac:dyDescent="0.2">
      <c r="A531">
        <v>267</v>
      </c>
      <c r="B531">
        <v>60</v>
      </c>
      <c r="C531" t="s">
        <v>81</v>
      </c>
      <c r="D531">
        <v>70</v>
      </c>
      <c r="E531">
        <v>11207</v>
      </c>
      <c r="F531" s="19">
        <f>ROUND((RawData[[#This Row],[LotArea]]/43560), 2)</f>
        <v>0.26</v>
      </c>
      <c r="G531" t="s">
        <v>82</v>
      </c>
      <c r="H531" t="s">
        <v>83</v>
      </c>
      <c r="I531" t="s">
        <v>120</v>
      </c>
      <c r="J531" t="s">
        <v>199</v>
      </c>
      <c r="K531" t="s">
        <v>86</v>
      </c>
      <c r="L531" t="s">
        <v>112</v>
      </c>
      <c r="M531" t="s">
        <v>88</v>
      </c>
      <c r="N531" t="s">
        <v>193</v>
      </c>
      <c r="O531" t="s">
        <v>90</v>
      </c>
      <c r="P531" t="s">
        <v>90</v>
      </c>
      <c r="Q531" t="s">
        <v>91</v>
      </c>
      <c r="R531" t="s">
        <v>92</v>
      </c>
      <c r="S531">
        <v>6</v>
      </c>
      <c r="T531">
        <v>5</v>
      </c>
      <c r="U531">
        <v>1997</v>
      </c>
      <c r="V53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31">
        <v>1997</v>
      </c>
      <c r="X531" t="s">
        <v>93</v>
      </c>
      <c r="Y531" t="s">
        <v>94</v>
      </c>
      <c r="Z531" t="s">
        <v>95</v>
      </c>
      <c r="AA531" t="s">
        <v>95</v>
      </c>
      <c r="AB531" t="s">
        <v>117</v>
      </c>
      <c r="AC531">
        <v>0</v>
      </c>
      <c r="AD531" t="s">
        <v>98</v>
      </c>
      <c r="AE531" t="s">
        <v>98</v>
      </c>
      <c r="AF531" t="s">
        <v>99</v>
      </c>
      <c r="AG531" t="s">
        <v>97</v>
      </c>
      <c r="AH531" t="s">
        <v>98</v>
      </c>
      <c r="AI531" t="s">
        <v>130</v>
      </c>
      <c r="AJ531" t="s">
        <v>101</v>
      </c>
      <c r="AK531">
        <v>714</v>
      </c>
      <c r="AL531" t="s">
        <v>102</v>
      </c>
      <c r="AM531">
        <v>0</v>
      </c>
      <c r="AN531">
        <v>88</v>
      </c>
      <c r="AO531">
        <v>802</v>
      </c>
      <c r="AP531" t="s">
        <v>103</v>
      </c>
      <c r="AQ531" t="s">
        <v>97</v>
      </c>
      <c r="AR531" t="s">
        <v>105</v>
      </c>
      <c r="AS531" t="s">
        <v>106</v>
      </c>
      <c r="AT531">
        <v>802</v>
      </c>
      <c r="AU531">
        <v>709</v>
      </c>
      <c r="AV531">
        <v>0</v>
      </c>
      <c r="AW531">
        <f>ROUND(SUM(RawData[[#This Row],[TotalBsmtSF]],RawData[[#This Row],[1stFlrSF]],RawData[[#This Row],[2ndFlrSF]]),-2)</f>
        <v>2300</v>
      </c>
      <c r="AX531">
        <v>1511</v>
      </c>
      <c r="AY531">
        <v>1</v>
      </c>
      <c r="AZ531">
        <v>0</v>
      </c>
      <c r="BA531">
        <v>2</v>
      </c>
      <c r="BB531">
        <v>1</v>
      </c>
      <c r="BC531">
        <v>3</v>
      </c>
      <c r="BD531">
        <v>1</v>
      </c>
      <c r="BE531" t="s">
        <v>98</v>
      </c>
      <c r="BF531">
        <v>8</v>
      </c>
      <c r="BG531" t="s">
        <v>107</v>
      </c>
      <c r="BH531">
        <v>1</v>
      </c>
      <c r="BI531" t="s">
        <v>98</v>
      </c>
      <c r="BJ531" t="s">
        <v>108</v>
      </c>
      <c r="BK531">
        <v>1997</v>
      </c>
      <c r="BL531" t="s">
        <v>157</v>
      </c>
      <c r="BM531">
        <v>2</v>
      </c>
      <c r="BN531">
        <v>413</v>
      </c>
      <c r="BO531" t="s">
        <v>98</v>
      </c>
      <c r="BP531" t="s">
        <v>98</v>
      </c>
      <c r="BQ531" t="s">
        <v>105</v>
      </c>
      <c r="BR531">
        <v>95</v>
      </c>
      <c r="BS531">
        <v>75</v>
      </c>
      <c r="BT531">
        <v>0</v>
      </c>
      <c r="BU531">
        <v>0</v>
      </c>
      <c r="BV531">
        <v>0</v>
      </c>
      <c r="BW531">
        <v>0</v>
      </c>
      <c r="BX531" t="s">
        <v>83</v>
      </c>
      <c r="BY531" t="s">
        <v>83</v>
      </c>
      <c r="BZ531" t="s">
        <v>83</v>
      </c>
      <c r="CA531">
        <v>0</v>
      </c>
      <c r="CB531">
        <v>6</v>
      </c>
      <c r="CC531">
        <v>2006</v>
      </c>
      <c r="CD531" t="s">
        <v>110</v>
      </c>
      <c r="CE531" t="s">
        <v>111</v>
      </c>
      <c r="CF531" s="8">
        <v>185000</v>
      </c>
      <c r="CG531" s="8">
        <f>RawData[[#This Row],[SalePrice]]/RawData[[#This Row],[TotalSF Rounded]]</f>
        <v>80.434782608695656</v>
      </c>
      <c r="CH531" s="8">
        <f>ROUND(RawData[[#This Row],[$/sqft]],-1)</f>
        <v>80</v>
      </c>
    </row>
    <row r="532" spans="1:86" x14ac:dyDescent="0.2">
      <c r="A532">
        <v>73</v>
      </c>
      <c r="B532">
        <v>60</v>
      </c>
      <c r="C532" t="s">
        <v>81</v>
      </c>
      <c r="D532">
        <v>74</v>
      </c>
      <c r="E532">
        <v>10141</v>
      </c>
      <c r="F532" s="19">
        <f>ROUND((RawData[[#This Row],[LotArea]]/43560), 2)</f>
        <v>0.23</v>
      </c>
      <c r="G532" t="s">
        <v>82</v>
      </c>
      <c r="H532" t="s">
        <v>83</v>
      </c>
      <c r="I532" t="s">
        <v>120</v>
      </c>
      <c r="J532" t="s">
        <v>85</v>
      </c>
      <c r="K532" t="s">
        <v>86</v>
      </c>
      <c r="L532" t="s">
        <v>122</v>
      </c>
      <c r="M532" t="s">
        <v>88</v>
      </c>
      <c r="N532" t="s">
        <v>193</v>
      </c>
      <c r="O532" t="s">
        <v>90</v>
      </c>
      <c r="P532" t="s">
        <v>90</v>
      </c>
      <c r="Q532" t="s">
        <v>91</v>
      </c>
      <c r="R532" t="s">
        <v>92</v>
      </c>
      <c r="S532">
        <v>7</v>
      </c>
      <c r="T532">
        <v>5</v>
      </c>
      <c r="U532">
        <v>1998</v>
      </c>
      <c r="V53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32">
        <v>1998</v>
      </c>
      <c r="X532" t="s">
        <v>93</v>
      </c>
      <c r="Y532" t="s">
        <v>94</v>
      </c>
      <c r="Z532" t="s">
        <v>95</v>
      </c>
      <c r="AA532" t="s">
        <v>95</v>
      </c>
      <c r="AB532" t="s">
        <v>96</v>
      </c>
      <c r="AC532">
        <v>40</v>
      </c>
      <c r="AD532" t="s">
        <v>98</v>
      </c>
      <c r="AE532" t="s">
        <v>98</v>
      </c>
      <c r="AF532" t="s">
        <v>99</v>
      </c>
      <c r="AG532" t="s">
        <v>97</v>
      </c>
      <c r="AH532" t="s">
        <v>98</v>
      </c>
      <c r="AI532" t="s">
        <v>100</v>
      </c>
      <c r="AJ532" t="s">
        <v>102</v>
      </c>
      <c r="AK532">
        <v>0</v>
      </c>
      <c r="AL532" t="s">
        <v>102</v>
      </c>
      <c r="AM532">
        <v>0</v>
      </c>
      <c r="AN532">
        <v>832</v>
      </c>
      <c r="AO532">
        <v>832</v>
      </c>
      <c r="AP532" t="s">
        <v>103</v>
      </c>
      <c r="AQ532" t="s">
        <v>97</v>
      </c>
      <c r="AR532" t="s">
        <v>105</v>
      </c>
      <c r="AS532" t="s">
        <v>106</v>
      </c>
      <c r="AT532">
        <v>885</v>
      </c>
      <c r="AU532">
        <v>833</v>
      </c>
      <c r="AV532">
        <v>0</v>
      </c>
      <c r="AW532">
        <f>ROUND(SUM(RawData[[#This Row],[TotalBsmtSF]],RawData[[#This Row],[1stFlrSF]],RawData[[#This Row],[2ndFlrSF]]),-2)</f>
        <v>2600</v>
      </c>
      <c r="AX532">
        <v>1718</v>
      </c>
      <c r="AY532">
        <v>0</v>
      </c>
      <c r="AZ532">
        <v>0</v>
      </c>
      <c r="BA532">
        <v>2</v>
      </c>
      <c r="BB532">
        <v>1</v>
      </c>
      <c r="BC532">
        <v>3</v>
      </c>
      <c r="BD532">
        <v>1</v>
      </c>
      <c r="BE532" t="s">
        <v>98</v>
      </c>
      <c r="BF532">
        <v>7</v>
      </c>
      <c r="BG532" t="s">
        <v>107</v>
      </c>
      <c r="BH532">
        <v>1</v>
      </c>
      <c r="BI532" t="s">
        <v>98</v>
      </c>
      <c r="BJ532" t="s">
        <v>108</v>
      </c>
      <c r="BK532">
        <v>1998</v>
      </c>
      <c r="BL532" t="s">
        <v>157</v>
      </c>
      <c r="BM532">
        <v>2</v>
      </c>
      <c r="BN532">
        <v>427</v>
      </c>
      <c r="BO532" t="s">
        <v>98</v>
      </c>
      <c r="BP532" t="s">
        <v>98</v>
      </c>
      <c r="BQ532" t="s">
        <v>105</v>
      </c>
      <c r="BR532">
        <v>0</v>
      </c>
      <c r="BS532">
        <v>94</v>
      </c>
      <c r="BT532">
        <v>0</v>
      </c>
      <c r="BU532">
        <v>0</v>
      </c>
      <c r="BV532">
        <v>291</v>
      </c>
      <c r="BW532">
        <v>0</v>
      </c>
      <c r="BX532" t="s">
        <v>83</v>
      </c>
      <c r="BY532" t="s">
        <v>83</v>
      </c>
      <c r="BZ532" t="s">
        <v>83</v>
      </c>
      <c r="CA532">
        <v>0</v>
      </c>
      <c r="CB532">
        <v>12</v>
      </c>
      <c r="CC532">
        <v>2009</v>
      </c>
      <c r="CD532" t="s">
        <v>110</v>
      </c>
      <c r="CE532" t="s">
        <v>111</v>
      </c>
      <c r="CF532" s="8">
        <v>185000</v>
      </c>
      <c r="CG532" s="8">
        <f>RawData[[#This Row],[SalePrice]]/RawData[[#This Row],[TotalSF Rounded]]</f>
        <v>71.15384615384616</v>
      </c>
      <c r="CH532" s="8">
        <f>ROUND(RawData[[#This Row],[$/sqft]],-1)</f>
        <v>70</v>
      </c>
    </row>
    <row r="533" spans="1:86" x14ac:dyDescent="0.2">
      <c r="A533">
        <v>959</v>
      </c>
      <c r="B533">
        <v>20</v>
      </c>
      <c r="C533" t="s">
        <v>81</v>
      </c>
      <c r="D533">
        <v>65</v>
      </c>
      <c r="E533">
        <v>8450</v>
      </c>
      <c r="F533" s="19">
        <f>ROUND((RawData[[#This Row],[LotArea]]/43560), 2)</f>
        <v>0.19</v>
      </c>
      <c r="G533" t="s">
        <v>82</v>
      </c>
      <c r="H533" t="s">
        <v>83</v>
      </c>
      <c r="I533" t="s">
        <v>84</v>
      </c>
      <c r="J533" t="s">
        <v>85</v>
      </c>
      <c r="K533" t="s">
        <v>86</v>
      </c>
      <c r="L533" t="s">
        <v>87</v>
      </c>
      <c r="M533" t="s">
        <v>88</v>
      </c>
      <c r="N533" t="s">
        <v>89</v>
      </c>
      <c r="O533" t="s">
        <v>90</v>
      </c>
      <c r="P533" t="s">
        <v>90</v>
      </c>
      <c r="Q533" t="s">
        <v>91</v>
      </c>
      <c r="R533" t="s">
        <v>115</v>
      </c>
      <c r="S533">
        <v>7</v>
      </c>
      <c r="T533">
        <v>5</v>
      </c>
      <c r="U533">
        <v>2003</v>
      </c>
      <c r="V53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33">
        <v>2003</v>
      </c>
      <c r="X533" t="s">
        <v>93</v>
      </c>
      <c r="Y533" t="s">
        <v>94</v>
      </c>
      <c r="Z533" t="s">
        <v>95</v>
      </c>
      <c r="AA533" t="s">
        <v>95</v>
      </c>
      <c r="AB533" t="s">
        <v>117</v>
      </c>
      <c r="AC533">
        <v>0</v>
      </c>
      <c r="AD533" t="s">
        <v>97</v>
      </c>
      <c r="AE533" t="s">
        <v>98</v>
      </c>
      <c r="AF533" t="s">
        <v>99</v>
      </c>
      <c r="AG533" t="s">
        <v>97</v>
      </c>
      <c r="AH533" t="s">
        <v>98</v>
      </c>
      <c r="AI533" t="s">
        <v>121</v>
      </c>
      <c r="AJ533" t="s">
        <v>101</v>
      </c>
      <c r="AK533">
        <v>699</v>
      </c>
      <c r="AL533" t="s">
        <v>102</v>
      </c>
      <c r="AM533">
        <v>0</v>
      </c>
      <c r="AN533">
        <v>638</v>
      </c>
      <c r="AO533">
        <v>1337</v>
      </c>
      <c r="AP533" t="s">
        <v>103</v>
      </c>
      <c r="AQ533" t="s">
        <v>104</v>
      </c>
      <c r="AR533" t="s">
        <v>105</v>
      </c>
      <c r="AS533" t="s">
        <v>106</v>
      </c>
      <c r="AT533">
        <v>1337</v>
      </c>
      <c r="AU533">
        <v>0</v>
      </c>
      <c r="AV533">
        <v>0</v>
      </c>
      <c r="AW533">
        <f>ROUND(SUM(RawData[[#This Row],[TotalBsmtSF]],RawData[[#This Row],[1stFlrSF]],RawData[[#This Row],[2ndFlrSF]]),-2)</f>
        <v>2700</v>
      </c>
      <c r="AX533">
        <v>1337</v>
      </c>
      <c r="AY533">
        <v>1</v>
      </c>
      <c r="AZ533">
        <v>0</v>
      </c>
      <c r="BA533">
        <v>2</v>
      </c>
      <c r="BB533">
        <v>0</v>
      </c>
      <c r="BC533">
        <v>3</v>
      </c>
      <c r="BD533">
        <v>1</v>
      </c>
      <c r="BE533" t="s">
        <v>97</v>
      </c>
      <c r="BF533">
        <v>6</v>
      </c>
      <c r="BG533" t="s">
        <v>107</v>
      </c>
      <c r="BH533">
        <v>0</v>
      </c>
      <c r="BI533" t="s">
        <v>83</v>
      </c>
      <c r="BJ533" t="s">
        <v>108</v>
      </c>
      <c r="BK533">
        <v>2003</v>
      </c>
      <c r="BL533" t="s">
        <v>109</v>
      </c>
      <c r="BM533">
        <v>2</v>
      </c>
      <c r="BN533">
        <v>531</v>
      </c>
      <c r="BO533" t="s">
        <v>98</v>
      </c>
      <c r="BP533" t="s">
        <v>98</v>
      </c>
      <c r="BQ533" t="s">
        <v>105</v>
      </c>
      <c r="BR533">
        <v>0</v>
      </c>
      <c r="BS533">
        <v>39</v>
      </c>
      <c r="BT533">
        <v>0</v>
      </c>
      <c r="BU533">
        <v>0</v>
      </c>
      <c r="BV533">
        <v>0</v>
      </c>
      <c r="BW533">
        <v>0</v>
      </c>
      <c r="BX533" t="s">
        <v>83</v>
      </c>
      <c r="BY533" t="s">
        <v>83</v>
      </c>
      <c r="BZ533" t="s">
        <v>83</v>
      </c>
      <c r="CA533">
        <v>0</v>
      </c>
      <c r="CB533">
        <v>10</v>
      </c>
      <c r="CC533">
        <v>2007</v>
      </c>
      <c r="CD533" t="s">
        <v>110</v>
      </c>
      <c r="CE533" t="s">
        <v>111</v>
      </c>
      <c r="CF533" s="8">
        <v>185000</v>
      </c>
      <c r="CG533" s="8">
        <f>RawData[[#This Row],[SalePrice]]/RawData[[#This Row],[TotalSF Rounded]]</f>
        <v>68.518518518518519</v>
      </c>
      <c r="CH533" s="8">
        <f>ROUND(RawData[[#This Row],[$/sqft]],-1)</f>
        <v>70</v>
      </c>
    </row>
    <row r="534" spans="1:86" x14ac:dyDescent="0.2">
      <c r="A534">
        <v>1455</v>
      </c>
      <c r="B534">
        <v>20</v>
      </c>
      <c r="C534" t="s">
        <v>192</v>
      </c>
      <c r="D534">
        <v>62</v>
      </c>
      <c r="E534">
        <v>7500</v>
      </c>
      <c r="F534" s="19">
        <f>ROUND((RawData[[#This Row],[LotArea]]/43560), 2)</f>
        <v>0.17</v>
      </c>
      <c r="G534" t="s">
        <v>82</v>
      </c>
      <c r="H534" t="s">
        <v>82</v>
      </c>
      <c r="I534" t="s">
        <v>84</v>
      </c>
      <c r="J534" t="s">
        <v>85</v>
      </c>
      <c r="K534" t="s">
        <v>86</v>
      </c>
      <c r="L534" t="s">
        <v>87</v>
      </c>
      <c r="M534" t="s">
        <v>88</v>
      </c>
      <c r="N534" t="s">
        <v>136</v>
      </c>
      <c r="O534" t="s">
        <v>90</v>
      </c>
      <c r="P534" t="s">
        <v>90</v>
      </c>
      <c r="Q534" t="s">
        <v>91</v>
      </c>
      <c r="R534" t="s">
        <v>115</v>
      </c>
      <c r="S534">
        <v>7</v>
      </c>
      <c r="T534">
        <v>5</v>
      </c>
      <c r="U534">
        <v>2004</v>
      </c>
      <c r="V53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34">
        <v>2005</v>
      </c>
      <c r="X534" t="s">
        <v>93</v>
      </c>
      <c r="Y534" t="s">
        <v>94</v>
      </c>
      <c r="Z534" t="s">
        <v>95</v>
      </c>
      <c r="AA534" t="s">
        <v>95</v>
      </c>
      <c r="AB534" t="s">
        <v>117</v>
      </c>
      <c r="AC534">
        <v>0</v>
      </c>
      <c r="AD534" t="s">
        <v>97</v>
      </c>
      <c r="AE534" t="s">
        <v>98</v>
      </c>
      <c r="AF534" t="s">
        <v>99</v>
      </c>
      <c r="AG534" t="s">
        <v>97</v>
      </c>
      <c r="AH534" t="s">
        <v>98</v>
      </c>
      <c r="AI534" t="s">
        <v>100</v>
      </c>
      <c r="AJ534" t="s">
        <v>101</v>
      </c>
      <c r="AK534">
        <v>410</v>
      </c>
      <c r="AL534" t="s">
        <v>102</v>
      </c>
      <c r="AM534">
        <v>0</v>
      </c>
      <c r="AN534">
        <v>811</v>
      </c>
      <c r="AO534">
        <v>1221</v>
      </c>
      <c r="AP534" t="s">
        <v>103</v>
      </c>
      <c r="AQ534" t="s">
        <v>104</v>
      </c>
      <c r="AR534" t="s">
        <v>105</v>
      </c>
      <c r="AS534" t="s">
        <v>106</v>
      </c>
      <c r="AT534">
        <v>1221</v>
      </c>
      <c r="AU534">
        <v>0</v>
      </c>
      <c r="AV534">
        <v>0</v>
      </c>
      <c r="AW534">
        <f>ROUND(SUM(RawData[[#This Row],[TotalBsmtSF]],RawData[[#This Row],[1stFlrSF]],RawData[[#This Row],[2ndFlrSF]]),-2)</f>
        <v>2400</v>
      </c>
      <c r="AX534">
        <v>1221</v>
      </c>
      <c r="AY534">
        <v>1</v>
      </c>
      <c r="AZ534">
        <v>0</v>
      </c>
      <c r="BA534">
        <v>2</v>
      </c>
      <c r="BB534">
        <v>0</v>
      </c>
      <c r="BC534">
        <v>2</v>
      </c>
      <c r="BD534">
        <v>1</v>
      </c>
      <c r="BE534" t="s">
        <v>97</v>
      </c>
      <c r="BF534">
        <v>6</v>
      </c>
      <c r="BG534" t="s">
        <v>107</v>
      </c>
      <c r="BH534">
        <v>0</v>
      </c>
      <c r="BI534" t="s">
        <v>83</v>
      </c>
      <c r="BJ534" t="s">
        <v>108</v>
      </c>
      <c r="BK534">
        <v>2004</v>
      </c>
      <c r="BL534" t="s">
        <v>109</v>
      </c>
      <c r="BM534">
        <v>2</v>
      </c>
      <c r="BN534">
        <v>400</v>
      </c>
      <c r="BO534" t="s">
        <v>98</v>
      </c>
      <c r="BP534" t="s">
        <v>98</v>
      </c>
      <c r="BQ534" t="s">
        <v>105</v>
      </c>
      <c r="BR534">
        <v>0</v>
      </c>
      <c r="BS534">
        <v>113</v>
      </c>
      <c r="BT534">
        <v>0</v>
      </c>
      <c r="BU534">
        <v>0</v>
      </c>
      <c r="BV534">
        <v>0</v>
      </c>
      <c r="BW534">
        <v>0</v>
      </c>
      <c r="BX534" t="s">
        <v>83</v>
      </c>
      <c r="BY534" t="s">
        <v>83</v>
      </c>
      <c r="BZ534" t="s">
        <v>83</v>
      </c>
      <c r="CA534">
        <v>0</v>
      </c>
      <c r="CB534">
        <v>10</v>
      </c>
      <c r="CC534">
        <v>2009</v>
      </c>
      <c r="CD534" t="s">
        <v>110</v>
      </c>
      <c r="CE534" t="s">
        <v>111</v>
      </c>
      <c r="CF534" s="8">
        <v>185000</v>
      </c>
      <c r="CG534" s="8">
        <f>RawData[[#This Row],[SalePrice]]/RawData[[#This Row],[TotalSF Rounded]]</f>
        <v>77.083333333333329</v>
      </c>
      <c r="CH534" s="8">
        <f>ROUND(RawData[[#This Row],[$/sqft]],-1)</f>
        <v>80</v>
      </c>
    </row>
    <row r="535" spans="1:86" x14ac:dyDescent="0.2">
      <c r="A535">
        <v>282</v>
      </c>
      <c r="B535">
        <v>20</v>
      </c>
      <c r="C535" t="s">
        <v>192</v>
      </c>
      <c r="D535">
        <v>60</v>
      </c>
      <c r="E535">
        <v>7200</v>
      </c>
      <c r="F535" s="19">
        <f>ROUND((RawData[[#This Row],[LotArea]]/43560), 2)</f>
        <v>0.17</v>
      </c>
      <c r="G535" t="s">
        <v>82</v>
      </c>
      <c r="H535" t="s">
        <v>82</v>
      </c>
      <c r="I535" t="s">
        <v>84</v>
      </c>
      <c r="J535" t="s">
        <v>85</v>
      </c>
      <c r="K535" t="s">
        <v>86</v>
      </c>
      <c r="L535" t="s">
        <v>87</v>
      </c>
      <c r="M535" t="s">
        <v>88</v>
      </c>
      <c r="N535" t="s">
        <v>136</v>
      </c>
      <c r="O535" t="s">
        <v>90</v>
      </c>
      <c r="P535" t="s">
        <v>90</v>
      </c>
      <c r="Q535" t="s">
        <v>91</v>
      </c>
      <c r="R535" t="s">
        <v>115</v>
      </c>
      <c r="S535">
        <v>6</v>
      </c>
      <c r="T535">
        <v>5</v>
      </c>
      <c r="U535">
        <v>2006</v>
      </c>
      <c r="V53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35">
        <v>2006</v>
      </c>
      <c r="X535" t="s">
        <v>93</v>
      </c>
      <c r="Y535" t="s">
        <v>94</v>
      </c>
      <c r="Z535" t="s">
        <v>95</v>
      </c>
      <c r="AA535" t="s">
        <v>95</v>
      </c>
      <c r="AB535" t="s">
        <v>137</v>
      </c>
      <c r="AC535">
        <v>68</v>
      </c>
      <c r="AD535" t="s">
        <v>97</v>
      </c>
      <c r="AE535" t="s">
        <v>98</v>
      </c>
      <c r="AF535" t="s">
        <v>99</v>
      </c>
      <c r="AG535" t="s">
        <v>97</v>
      </c>
      <c r="AH535" t="s">
        <v>98</v>
      </c>
      <c r="AI535" t="s">
        <v>100</v>
      </c>
      <c r="AJ535" t="s">
        <v>101</v>
      </c>
      <c r="AK535">
        <v>905</v>
      </c>
      <c r="AL535" t="s">
        <v>102</v>
      </c>
      <c r="AM535">
        <v>0</v>
      </c>
      <c r="AN535">
        <v>357</v>
      </c>
      <c r="AO535">
        <v>1262</v>
      </c>
      <c r="AP535" t="s">
        <v>103</v>
      </c>
      <c r="AQ535" t="s">
        <v>97</v>
      </c>
      <c r="AR535" t="s">
        <v>105</v>
      </c>
      <c r="AS535" t="s">
        <v>106</v>
      </c>
      <c r="AT535">
        <v>1262</v>
      </c>
      <c r="AU535">
        <v>0</v>
      </c>
      <c r="AV535">
        <v>0</v>
      </c>
      <c r="AW535">
        <f>ROUND(SUM(RawData[[#This Row],[TotalBsmtSF]],RawData[[#This Row],[1stFlrSF]],RawData[[#This Row],[2ndFlrSF]]),-2)</f>
        <v>2500</v>
      </c>
      <c r="AX535">
        <v>1262</v>
      </c>
      <c r="AY535">
        <v>0</v>
      </c>
      <c r="AZ535">
        <v>0</v>
      </c>
      <c r="BA535">
        <v>2</v>
      </c>
      <c r="BB535">
        <v>0</v>
      </c>
      <c r="BC535">
        <v>2</v>
      </c>
      <c r="BD535">
        <v>1</v>
      </c>
      <c r="BE535" t="s">
        <v>97</v>
      </c>
      <c r="BF535">
        <v>5</v>
      </c>
      <c r="BG535" t="s">
        <v>107</v>
      </c>
      <c r="BH535">
        <v>0</v>
      </c>
      <c r="BI535" t="s">
        <v>83</v>
      </c>
      <c r="BJ535" t="s">
        <v>108</v>
      </c>
      <c r="BK535">
        <v>2006</v>
      </c>
      <c r="BL535" t="s">
        <v>157</v>
      </c>
      <c r="BM535">
        <v>2</v>
      </c>
      <c r="BN535">
        <v>572</v>
      </c>
      <c r="BO535" t="s">
        <v>98</v>
      </c>
      <c r="BP535" t="s">
        <v>98</v>
      </c>
      <c r="BQ535" t="s">
        <v>105</v>
      </c>
      <c r="BR535">
        <v>0</v>
      </c>
      <c r="BS535">
        <v>120</v>
      </c>
      <c r="BT535">
        <v>0</v>
      </c>
      <c r="BU535">
        <v>0</v>
      </c>
      <c r="BV535">
        <v>0</v>
      </c>
      <c r="BW535">
        <v>0</v>
      </c>
      <c r="BX535" t="s">
        <v>83</v>
      </c>
      <c r="BY535" t="s">
        <v>83</v>
      </c>
      <c r="BZ535" t="s">
        <v>83</v>
      </c>
      <c r="CA535">
        <v>0</v>
      </c>
      <c r="CB535">
        <v>5</v>
      </c>
      <c r="CC535">
        <v>2006</v>
      </c>
      <c r="CD535" t="s">
        <v>158</v>
      </c>
      <c r="CE535" t="s">
        <v>159</v>
      </c>
      <c r="CF535" s="8">
        <v>185000</v>
      </c>
      <c r="CG535" s="8">
        <f>RawData[[#This Row],[SalePrice]]/RawData[[#This Row],[TotalSF Rounded]]</f>
        <v>74</v>
      </c>
      <c r="CH535" s="8">
        <f>ROUND(RawData[[#This Row],[$/sqft]],-1)</f>
        <v>70</v>
      </c>
    </row>
    <row r="536" spans="1:86" x14ac:dyDescent="0.2">
      <c r="A536">
        <v>937</v>
      </c>
      <c r="B536">
        <v>20</v>
      </c>
      <c r="C536" t="s">
        <v>81</v>
      </c>
      <c r="D536">
        <v>67</v>
      </c>
      <c r="E536">
        <v>10083</v>
      </c>
      <c r="F536" s="19">
        <f>ROUND((RawData[[#This Row],[LotArea]]/43560), 2)</f>
        <v>0.23</v>
      </c>
      <c r="G536" t="s">
        <v>82</v>
      </c>
      <c r="H536" t="s">
        <v>83</v>
      </c>
      <c r="I536" t="s">
        <v>84</v>
      </c>
      <c r="J536" t="s">
        <v>85</v>
      </c>
      <c r="K536" t="s">
        <v>86</v>
      </c>
      <c r="L536" t="s">
        <v>87</v>
      </c>
      <c r="M536" t="s">
        <v>88</v>
      </c>
      <c r="N536" t="s">
        <v>170</v>
      </c>
      <c r="O536" t="s">
        <v>90</v>
      </c>
      <c r="P536" t="s">
        <v>90</v>
      </c>
      <c r="Q536" t="s">
        <v>91</v>
      </c>
      <c r="R536" t="s">
        <v>115</v>
      </c>
      <c r="S536">
        <v>7</v>
      </c>
      <c r="T536">
        <v>5</v>
      </c>
      <c r="U536">
        <v>2003</v>
      </c>
      <c r="V53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36">
        <v>2003</v>
      </c>
      <c r="X536" t="s">
        <v>93</v>
      </c>
      <c r="Y536" t="s">
        <v>94</v>
      </c>
      <c r="Z536" t="s">
        <v>95</v>
      </c>
      <c r="AA536" t="s">
        <v>95</v>
      </c>
      <c r="AB536" t="s">
        <v>83</v>
      </c>
      <c r="AC536" t="s">
        <v>83</v>
      </c>
      <c r="AD536" t="s">
        <v>97</v>
      </c>
      <c r="AE536" t="s">
        <v>98</v>
      </c>
      <c r="AF536" t="s">
        <v>99</v>
      </c>
      <c r="AG536" t="s">
        <v>97</v>
      </c>
      <c r="AH536" t="s">
        <v>98</v>
      </c>
      <c r="AI536" t="s">
        <v>100</v>
      </c>
      <c r="AJ536" t="s">
        <v>101</v>
      </c>
      <c r="AK536">
        <v>833</v>
      </c>
      <c r="AL536" t="s">
        <v>102</v>
      </c>
      <c r="AM536">
        <v>0</v>
      </c>
      <c r="AN536">
        <v>343</v>
      </c>
      <c r="AO536">
        <v>1176</v>
      </c>
      <c r="AP536" t="s">
        <v>103</v>
      </c>
      <c r="AQ536" t="s">
        <v>104</v>
      </c>
      <c r="AR536" t="s">
        <v>105</v>
      </c>
      <c r="AS536" t="s">
        <v>106</v>
      </c>
      <c r="AT536">
        <v>1200</v>
      </c>
      <c r="AU536">
        <v>0</v>
      </c>
      <c r="AV536">
        <v>0</v>
      </c>
      <c r="AW536">
        <f>ROUND(SUM(RawData[[#This Row],[TotalBsmtSF]],RawData[[#This Row],[1stFlrSF]],RawData[[#This Row],[2ndFlrSF]]),-2)</f>
        <v>2400</v>
      </c>
      <c r="AX536">
        <v>1200</v>
      </c>
      <c r="AY536">
        <v>1</v>
      </c>
      <c r="AZ536">
        <v>0</v>
      </c>
      <c r="BA536">
        <v>2</v>
      </c>
      <c r="BB536">
        <v>0</v>
      </c>
      <c r="BC536">
        <v>2</v>
      </c>
      <c r="BD536">
        <v>1</v>
      </c>
      <c r="BE536" t="s">
        <v>97</v>
      </c>
      <c r="BF536">
        <v>5</v>
      </c>
      <c r="BG536" t="s">
        <v>107</v>
      </c>
      <c r="BH536">
        <v>0</v>
      </c>
      <c r="BI536" t="s">
        <v>83</v>
      </c>
      <c r="BJ536" t="s">
        <v>108</v>
      </c>
      <c r="BK536">
        <v>2003</v>
      </c>
      <c r="BL536" t="s">
        <v>109</v>
      </c>
      <c r="BM536">
        <v>2</v>
      </c>
      <c r="BN536">
        <v>555</v>
      </c>
      <c r="BO536" t="s">
        <v>98</v>
      </c>
      <c r="BP536" t="s">
        <v>98</v>
      </c>
      <c r="BQ536" t="s">
        <v>105</v>
      </c>
      <c r="BR536">
        <v>0</v>
      </c>
      <c r="BS536">
        <v>41</v>
      </c>
      <c r="BT536">
        <v>0</v>
      </c>
      <c r="BU536">
        <v>0</v>
      </c>
      <c r="BV536">
        <v>0</v>
      </c>
      <c r="BW536">
        <v>0</v>
      </c>
      <c r="BX536" t="s">
        <v>83</v>
      </c>
      <c r="BY536" t="s">
        <v>83</v>
      </c>
      <c r="BZ536" t="s">
        <v>83</v>
      </c>
      <c r="CA536">
        <v>0</v>
      </c>
      <c r="CB536">
        <v>8</v>
      </c>
      <c r="CC536">
        <v>2009</v>
      </c>
      <c r="CD536" t="s">
        <v>110</v>
      </c>
      <c r="CE536" t="s">
        <v>111</v>
      </c>
      <c r="CF536" s="8">
        <v>184900</v>
      </c>
      <c r="CG536" s="8">
        <f>RawData[[#This Row],[SalePrice]]/RawData[[#This Row],[TotalSF Rounded]]</f>
        <v>77.041666666666671</v>
      </c>
      <c r="CH536" s="8">
        <f>ROUND(RawData[[#This Row],[$/sqft]],-1)</f>
        <v>80</v>
      </c>
    </row>
    <row r="537" spans="1:86" x14ac:dyDescent="0.2">
      <c r="A537">
        <v>524</v>
      </c>
      <c r="B537">
        <v>60</v>
      </c>
      <c r="C537" t="s">
        <v>81</v>
      </c>
      <c r="D537">
        <v>130</v>
      </c>
      <c r="E537">
        <v>40094</v>
      </c>
      <c r="F537" s="19">
        <f>ROUND((RawData[[#This Row],[LotArea]]/43560), 2)</f>
        <v>0.92</v>
      </c>
      <c r="G537" t="s">
        <v>82</v>
      </c>
      <c r="H537" t="s">
        <v>83</v>
      </c>
      <c r="I537" t="s">
        <v>120</v>
      </c>
      <c r="J537" t="s">
        <v>175</v>
      </c>
      <c r="K537" t="s">
        <v>86</v>
      </c>
      <c r="L537" t="s">
        <v>87</v>
      </c>
      <c r="M537" t="s">
        <v>88</v>
      </c>
      <c r="N537" t="s">
        <v>185</v>
      </c>
      <c r="O537" t="s">
        <v>139</v>
      </c>
      <c r="P537" t="s">
        <v>139</v>
      </c>
      <c r="Q537" t="s">
        <v>91</v>
      </c>
      <c r="R537" t="s">
        <v>92</v>
      </c>
      <c r="S537">
        <v>10</v>
      </c>
      <c r="T537">
        <v>5</v>
      </c>
      <c r="U537">
        <v>2007</v>
      </c>
      <c r="V53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37">
        <v>2008</v>
      </c>
      <c r="X537" t="s">
        <v>152</v>
      </c>
      <c r="Y537" t="s">
        <v>94</v>
      </c>
      <c r="Z537" t="s">
        <v>180</v>
      </c>
      <c r="AA537" t="s">
        <v>181</v>
      </c>
      <c r="AB537" t="s">
        <v>137</v>
      </c>
      <c r="AC537">
        <v>762</v>
      </c>
      <c r="AD537" t="s">
        <v>104</v>
      </c>
      <c r="AE537" t="s">
        <v>98</v>
      </c>
      <c r="AF537" t="s">
        <v>99</v>
      </c>
      <c r="AG537" t="s">
        <v>104</v>
      </c>
      <c r="AH537" t="s">
        <v>98</v>
      </c>
      <c r="AI537" t="s">
        <v>97</v>
      </c>
      <c r="AJ537" t="s">
        <v>101</v>
      </c>
      <c r="AK537">
        <v>2260</v>
      </c>
      <c r="AL537" t="s">
        <v>102</v>
      </c>
      <c r="AM537">
        <v>0</v>
      </c>
      <c r="AN537">
        <v>878</v>
      </c>
      <c r="AO537">
        <v>3138</v>
      </c>
      <c r="AP537" t="s">
        <v>103</v>
      </c>
      <c r="AQ537" t="s">
        <v>104</v>
      </c>
      <c r="AR537" t="s">
        <v>105</v>
      </c>
      <c r="AS537" t="s">
        <v>106</v>
      </c>
      <c r="AT537">
        <v>3138</v>
      </c>
      <c r="AU537">
        <v>1538</v>
      </c>
      <c r="AV537">
        <v>0</v>
      </c>
      <c r="AW537">
        <f>ROUND(SUM(RawData[[#This Row],[TotalBsmtSF]],RawData[[#This Row],[1stFlrSF]],RawData[[#This Row],[2ndFlrSF]]),-2)</f>
        <v>7800</v>
      </c>
      <c r="AX537">
        <v>4676</v>
      </c>
      <c r="AY537">
        <v>1</v>
      </c>
      <c r="AZ537">
        <v>0</v>
      </c>
      <c r="BA537">
        <v>3</v>
      </c>
      <c r="BB537">
        <v>1</v>
      </c>
      <c r="BC537">
        <v>3</v>
      </c>
      <c r="BD537">
        <v>1</v>
      </c>
      <c r="BE537" t="s">
        <v>104</v>
      </c>
      <c r="BF537">
        <v>11</v>
      </c>
      <c r="BG537" t="s">
        <v>107</v>
      </c>
      <c r="BH537">
        <v>1</v>
      </c>
      <c r="BI537" t="s">
        <v>97</v>
      </c>
      <c r="BJ537" t="s">
        <v>156</v>
      </c>
      <c r="BK537">
        <v>2007</v>
      </c>
      <c r="BL537" t="s">
        <v>157</v>
      </c>
      <c r="BM537">
        <v>3</v>
      </c>
      <c r="BN537">
        <v>884</v>
      </c>
      <c r="BO537" t="s">
        <v>98</v>
      </c>
      <c r="BP537" t="s">
        <v>98</v>
      </c>
      <c r="BQ537" t="s">
        <v>105</v>
      </c>
      <c r="BR537">
        <v>208</v>
      </c>
      <c r="BS537">
        <v>406</v>
      </c>
      <c r="BT537">
        <v>0</v>
      </c>
      <c r="BU537">
        <v>0</v>
      </c>
      <c r="BV537">
        <v>0</v>
      </c>
      <c r="BW537">
        <v>0</v>
      </c>
      <c r="BX537" t="s">
        <v>83</v>
      </c>
      <c r="BY537" t="s">
        <v>83</v>
      </c>
      <c r="BZ537" t="s">
        <v>83</v>
      </c>
      <c r="CA537">
        <v>0</v>
      </c>
      <c r="CB537">
        <v>10</v>
      </c>
      <c r="CC537">
        <v>2007</v>
      </c>
      <c r="CD537" t="s">
        <v>158</v>
      </c>
      <c r="CE537" t="s">
        <v>159</v>
      </c>
      <c r="CF537" s="8">
        <v>184750</v>
      </c>
      <c r="CG537" s="8">
        <f>RawData[[#This Row],[SalePrice]]/RawData[[#This Row],[TotalSF Rounded]]</f>
        <v>23.685897435897434</v>
      </c>
      <c r="CH537" s="8">
        <f>ROUND(RawData[[#This Row],[$/sqft]],-1)</f>
        <v>20</v>
      </c>
    </row>
    <row r="538" spans="1:86" x14ac:dyDescent="0.2">
      <c r="A538">
        <v>1117</v>
      </c>
      <c r="B538">
        <v>80</v>
      </c>
      <c r="C538" t="s">
        <v>81</v>
      </c>
      <c r="D538" t="s">
        <v>83</v>
      </c>
      <c r="E538">
        <v>7750</v>
      </c>
      <c r="F538" s="19">
        <f>ROUND((RawData[[#This Row],[LotArea]]/43560), 2)</f>
        <v>0.18</v>
      </c>
      <c r="G538" t="s">
        <v>82</v>
      </c>
      <c r="H538" t="s">
        <v>83</v>
      </c>
      <c r="I538" t="s">
        <v>84</v>
      </c>
      <c r="J538" t="s">
        <v>85</v>
      </c>
      <c r="K538" t="s">
        <v>86</v>
      </c>
      <c r="L538" t="s">
        <v>87</v>
      </c>
      <c r="M538" t="s">
        <v>88</v>
      </c>
      <c r="N538" t="s">
        <v>193</v>
      </c>
      <c r="O538" t="s">
        <v>90</v>
      </c>
      <c r="P538" t="s">
        <v>90</v>
      </c>
      <c r="Q538" t="s">
        <v>91</v>
      </c>
      <c r="R538" t="s">
        <v>197</v>
      </c>
      <c r="S538">
        <v>8</v>
      </c>
      <c r="T538">
        <v>5</v>
      </c>
      <c r="U538">
        <v>2002</v>
      </c>
      <c r="V53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38">
        <v>2002</v>
      </c>
      <c r="X538" t="s">
        <v>152</v>
      </c>
      <c r="Y538" t="s">
        <v>94</v>
      </c>
      <c r="Z538" t="s">
        <v>95</v>
      </c>
      <c r="AA538" t="s">
        <v>95</v>
      </c>
      <c r="AB538" t="s">
        <v>117</v>
      </c>
      <c r="AC538">
        <v>0</v>
      </c>
      <c r="AD538" t="s">
        <v>97</v>
      </c>
      <c r="AE538" t="s">
        <v>98</v>
      </c>
      <c r="AF538" t="s">
        <v>99</v>
      </c>
      <c r="AG538" t="s">
        <v>97</v>
      </c>
      <c r="AH538" t="s">
        <v>98</v>
      </c>
      <c r="AI538" t="s">
        <v>100</v>
      </c>
      <c r="AJ538" t="s">
        <v>101</v>
      </c>
      <c r="AK538">
        <v>353</v>
      </c>
      <c r="AL538" t="s">
        <v>102</v>
      </c>
      <c r="AM538">
        <v>0</v>
      </c>
      <c r="AN538">
        <v>55</v>
      </c>
      <c r="AO538">
        <v>408</v>
      </c>
      <c r="AP538" t="s">
        <v>103</v>
      </c>
      <c r="AQ538" t="s">
        <v>104</v>
      </c>
      <c r="AR538" t="s">
        <v>105</v>
      </c>
      <c r="AS538" t="s">
        <v>106</v>
      </c>
      <c r="AT538">
        <v>779</v>
      </c>
      <c r="AU538">
        <v>640</v>
      </c>
      <c r="AV538">
        <v>0</v>
      </c>
      <c r="AW538">
        <f>ROUND(SUM(RawData[[#This Row],[TotalBsmtSF]],RawData[[#This Row],[1stFlrSF]],RawData[[#This Row],[2ndFlrSF]]),-2)</f>
        <v>1800</v>
      </c>
      <c r="AX538">
        <v>1419</v>
      </c>
      <c r="AY538">
        <v>1</v>
      </c>
      <c r="AZ538">
        <v>0</v>
      </c>
      <c r="BA538">
        <v>2</v>
      </c>
      <c r="BB538">
        <v>1</v>
      </c>
      <c r="BC538">
        <v>3</v>
      </c>
      <c r="BD538">
        <v>1</v>
      </c>
      <c r="BE538" t="s">
        <v>97</v>
      </c>
      <c r="BF538">
        <v>7</v>
      </c>
      <c r="BG538" t="s">
        <v>107</v>
      </c>
      <c r="BH538">
        <v>1</v>
      </c>
      <c r="BI538" t="s">
        <v>98</v>
      </c>
      <c r="BJ538" t="s">
        <v>156</v>
      </c>
      <c r="BK538">
        <v>2002</v>
      </c>
      <c r="BL538" t="s">
        <v>157</v>
      </c>
      <c r="BM538">
        <v>2</v>
      </c>
      <c r="BN538">
        <v>527</v>
      </c>
      <c r="BO538" t="s">
        <v>98</v>
      </c>
      <c r="BP538" t="s">
        <v>98</v>
      </c>
      <c r="BQ538" t="s">
        <v>105</v>
      </c>
      <c r="BR538">
        <v>120</v>
      </c>
      <c r="BS538">
        <v>0</v>
      </c>
      <c r="BT538">
        <v>0</v>
      </c>
      <c r="BU538">
        <v>0</v>
      </c>
      <c r="BV538">
        <v>0</v>
      </c>
      <c r="BW538">
        <v>0</v>
      </c>
      <c r="BX538" t="s">
        <v>83</v>
      </c>
      <c r="BY538" t="s">
        <v>83</v>
      </c>
      <c r="BZ538" t="s">
        <v>83</v>
      </c>
      <c r="CA538">
        <v>0</v>
      </c>
      <c r="CB538">
        <v>3</v>
      </c>
      <c r="CC538">
        <v>2009</v>
      </c>
      <c r="CD538" t="s">
        <v>110</v>
      </c>
      <c r="CE538" t="s">
        <v>111</v>
      </c>
      <c r="CF538" s="8">
        <v>184100</v>
      </c>
      <c r="CG538" s="8">
        <f>RawData[[#This Row],[SalePrice]]/RawData[[#This Row],[TotalSF Rounded]]</f>
        <v>102.27777777777777</v>
      </c>
      <c r="CH538" s="8">
        <f>ROUND(RawData[[#This Row],[$/sqft]],-1)</f>
        <v>100</v>
      </c>
    </row>
    <row r="539" spans="1:86" x14ac:dyDescent="0.2">
      <c r="A539">
        <v>498</v>
      </c>
      <c r="B539">
        <v>50</v>
      </c>
      <c r="C539" t="s">
        <v>81</v>
      </c>
      <c r="D539">
        <v>60</v>
      </c>
      <c r="E539">
        <v>9120</v>
      </c>
      <c r="F539" s="19">
        <f>ROUND((RawData[[#This Row],[LotArea]]/43560), 2)</f>
        <v>0.21</v>
      </c>
      <c r="G539" t="s">
        <v>82</v>
      </c>
      <c r="H539" t="s">
        <v>82</v>
      </c>
      <c r="I539" t="s">
        <v>84</v>
      </c>
      <c r="J539" t="s">
        <v>85</v>
      </c>
      <c r="K539" t="s">
        <v>86</v>
      </c>
      <c r="L539" t="s">
        <v>87</v>
      </c>
      <c r="M539" t="s">
        <v>88</v>
      </c>
      <c r="N539" t="s">
        <v>148</v>
      </c>
      <c r="O539" t="s">
        <v>90</v>
      </c>
      <c r="P539" t="s">
        <v>90</v>
      </c>
      <c r="Q539" t="s">
        <v>91</v>
      </c>
      <c r="R539" t="s">
        <v>132</v>
      </c>
      <c r="S539">
        <v>7</v>
      </c>
      <c r="T539">
        <v>6</v>
      </c>
      <c r="U539">
        <v>1925</v>
      </c>
      <c r="V53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539">
        <v>1950</v>
      </c>
      <c r="X539" t="s">
        <v>93</v>
      </c>
      <c r="Y539" t="s">
        <v>94</v>
      </c>
      <c r="Z539" t="s">
        <v>124</v>
      </c>
      <c r="AA539" t="s">
        <v>124</v>
      </c>
      <c r="AB539" t="s">
        <v>117</v>
      </c>
      <c r="AC539">
        <v>0</v>
      </c>
      <c r="AD539" t="s">
        <v>98</v>
      </c>
      <c r="AE539" t="s">
        <v>97</v>
      </c>
      <c r="AF539" t="s">
        <v>99</v>
      </c>
      <c r="AG539" t="s">
        <v>98</v>
      </c>
      <c r="AH539" t="s">
        <v>98</v>
      </c>
      <c r="AI539" t="s">
        <v>100</v>
      </c>
      <c r="AJ539" t="s">
        <v>153</v>
      </c>
      <c r="AK539">
        <v>329</v>
      </c>
      <c r="AL539" t="s">
        <v>102</v>
      </c>
      <c r="AM539">
        <v>0</v>
      </c>
      <c r="AN539">
        <v>697</v>
      </c>
      <c r="AO539">
        <v>1026</v>
      </c>
      <c r="AP539" t="s">
        <v>103</v>
      </c>
      <c r="AQ539" t="s">
        <v>104</v>
      </c>
      <c r="AR539" t="s">
        <v>105</v>
      </c>
      <c r="AS539" t="s">
        <v>106</v>
      </c>
      <c r="AT539">
        <v>1133</v>
      </c>
      <c r="AU539">
        <v>687</v>
      </c>
      <c r="AV539">
        <v>0</v>
      </c>
      <c r="AW539">
        <f>ROUND(SUM(RawData[[#This Row],[TotalBsmtSF]],RawData[[#This Row],[1stFlrSF]],RawData[[#This Row],[2ndFlrSF]]),-2)</f>
        <v>2800</v>
      </c>
      <c r="AX539">
        <v>1820</v>
      </c>
      <c r="AY539">
        <v>1</v>
      </c>
      <c r="AZ539">
        <v>0</v>
      </c>
      <c r="BA539">
        <v>2</v>
      </c>
      <c r="BB539">
        <v>0</v>
      </c>
      <c r="BC539">
        <v>4</v>
      </c>
      <c r="BD539">
        <v>1</v>
      </c>
      <c r="BE539" t="s">
        <v>98</v>
      </c>
      <c r="BF539">
        <v>8</v>
      </c>
      <c r="BG539" t="s">
        <v>107</v>
      </c>
      <c r="BH539">
        <v>0</v>
      </c>
      <c r="BI539" t="s">
        <v>83</v>
      </c>
      <c r="BJ539" t="s">
        <v>127</v>
      </c>
      <c r="BK539">
        <v>1925</v>
      </c>
      <c r="BL539" t="s">
        <v>102</v>
      </c>
      <c r="BM539">
        <v>1</v>
      </c>
      <c r="BN539">
        <v>240</v>
      </c>
      <c r="BO539" t="s">
        <v>98</v>
      </c>
      <c r="BP539" t="s">
        <v>98</v>
      </c>
      <c r="BQ539" t="s">
        <v>177</v>
      </c>
      <c r="BR539">
        <v>0</v>
      </c>
      <c r="BS539">
        <v>100</v>
      </c>
      <c r="BT539">
        <v>0</v>
      </c>
      <c r="BU539">
        <v>0</v>
      </c>
      <c r="BV539">
        <v>0</v>
      </c>
      <c r="BW539">
        <v>0</v>
      </c>
      <c r="BX539" t="s">
        <v>83</v>
      </c>
      <c r="BY539" t="s">
        <v>165</v>
      </c>
      <c r="BZ539" t="s">
        <v>83</v>
      </c>
      <c r="CA539">
        <v>0</v>
      </c>
      <c r="CB539">
        <v>6</v>
      </c>
      <c r="CC539">
        <v>2008</v>
      </c>
      <c r="CD539" t="s">
        <v>110</v>
      </c>
      <c r="CE539" t="s">
        <v>111</v>
      </c>
      <c r="CF539" s="8">
        <v>184000</v>
      </c>
      <c r="CG539" s="8">
        <f>RawData[[#This Row],[SalePrice]]/RawData[[#This Row],[TotalSF Rounded]]</f>
        <v>65.714285714285708</v>
      </c>
      <c r="CH539" s="8">
        <f>ROUND(RawData[[#This Row],[$/sqft]],-1)</f>
        <v>70</v>
      </c>
    </row>
    <row r="540" spans="1:86" x14ac:dyDescent="0.2">
      <c r="A540">
        <v>192</v>
      </c>
      <c r="B540">
        <v>60</v>
      </c>
      <c r="C540" t="s">
        <v>81</v>
      </c>
      <c r="D540" t="s">
        <v>83</v>
      </c>
      <c r="E540">
        <v>7472</v>
      </c>
      <c r="F540" s="19">
        <f>ROUND((RawData[[#This Row],[LotArea]]/43560), 2)</f>
        <v>0.17</v>
      </c>
      <c r="G540" t="s">
        <v>82</v>
      </c>
      <c r="H540" t="s">
        <v>83</v>
      </c>
      <c r="I540" t="s">
        <v>120</v>
      </c>
      <c r="J540" t="s">
        <v>85</v>
      </c>
      <c r="K540" t="s">
        <v>86</v>
      </c>
      <c r="L540" t="s">
        <v>166</v>
      </c>
      <c r="M540" t="s">
        <v>88</v>
      </c>
      <c r="N540" t="s">
        <v>162</v>
      </c>
      <c r="O540" t="s">
        <v>90</v>
      </c>
      <c r="P540" t="s">
        <v>90</v>
      </c>
      <c r="Q540" t="s">
        <v>91</v>
      </c>
      <c r="R540" t="s">
        <v>92</v>
      </c>
      <c r="S540">
        <v>7</v>
      </c>
      <c r="T540">
        <v>9</v>
      </c>
      <c r="U540">
        <v>1972</v>
      </c>
      <c r="V54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540">
        <v>2004</v>
      </c>
      <c r="X540" t="s">
        <v>93</v>
      </c>
      <c r="Y540" t="s">
        <v>94</v>
      </c>
      <c r="Z540" t="s">
        <v>140</v>
      </c>
      <c r="AA540" t="s">
        <v>140</v>
      </c>
      <c r="AB540" t="s">
        <v>96</v>
      </c>
      <c r="AC540">
        <v>138</v>
      </c>
      <c r="AD540" t="s">
        <v>98</v>
      </c>
      <c r="AE540" t="s">
        <v>98</v>
      </c>
      <c r="AF540" t="s">
        <v>118</v>
      </c>
      <c r="AG540" t="s">
        <v>98</v>
      </c>
      <c r="AH540" t="s">
        <v>98</v>
      </c>
      <c r="AI540" t="s">
        <v>100</v>
      </c>
      <c r="AJ540" t="s">
        <v>119</v>
      </c>
      <c r="AK540">
        <v>626</v>
      </c>
      <c r="AL540" t="s">
        <v>102</v>
      </c>
      <c r="AM540">
        <v>0</v>
      </c>
      <c r="AN540">
        <v>99</v>
      </c>
      <c r="AO540">
        <v>725</v>
      </c>
      <c r="AP540" t="s">
        <v>103</v>
      </c>
      <c r="AQ540" t="s">
        <v>97</v>
      </c>
      <c r="AR540" t="s">
        <v>105</v>
      </c>
      <c r="AS540" t="s">
        <v>106</v>
      </c>
      <c r="AT540">
        <v>725</v>
      </c>
      <c r="AU540">
        <v>754</v>
      </c>
      <c r="AV540">
        <v>0</v>
      </c>
      <c r="AW540">
        <f>ROUND(SUM(RawData[[#This Row],[TotalBsmtSF]],RawData[[#This Row],[1stFlrSF]],RawData[[#This Row],[2ndFlrSF]]),-2)</f>
        <v>2200</v>
      </c>
      <c r="AX540">
        <v>1479</v>
      </c>
      <c r="AY540">
        <v>1</v>
      </c>
      <c r="AZ540">
        <v>0</v>
      </c>
      <c r="BA540">
        <v>1</v>
      </c>
      <c r="BB540">
        <v>1</v>
      </c>
      <c r="BC540">
        <v>4</v>
      </c>
      <c r="BD540">
        <v>1</v>
      </c>
      <c r="BE540" t="s">
        <v>97</v>
      </c>
      <c r="BF540">
        <v>7</v>
      </c>
      <c r="BG540" t="s">
        <v>107</v>
      </c>
      <c r="BH540">
        <v>0</v>
      </c>
      <c r="BI540" t="s">
        <v>83</v>
      </c>
      <c r="BJ540" t="s">
        <v>108</v>
      </c>
      <c r="BK540">
        <v>1972</v>
      </c>
      <c r="BL540" t="s">
        <v>157</v>
      </c>
      <c r="BM540">
        <v>2</v>
      </c>
      <c r="BN540">
        <v>484</v>
      </c>
      <c r="BO540" t="s">
        <v>98</v>
      </c>
      <c r="BP540" t="s">
        <v>98</v>
      </c>
      <c r="BQ540" t="s">
        <v>105</v>
      </c>
      <c r="BR540">
        <v>0</v>
      </c>
      <c r="BS540">
        <v>32</v>
      </c>
      <c r="BT540">
        <v>0</v>
      </c>
      <c r="BU540">
        <v>0</v>
      </c>
      <c r="BV540">
        <v>0</v>
      </c>
      <c r="BW540">
        <v>0</v>
      </c>
      <c r="BX540" t="s">
        <v>83</v>
      </c>
      <c r="BY540" t="s">
        <v>83</v>
      </c>
      <c r="BZ540" t="s">
        <v>83</v>
      </c>
      <c r="CA540">
        <v>0</v>
      </c>
      <c r="CB540">
        <v>6</v>
      </c>
      <c r="CC540">
        <v>2007</v>
      </c>
      <c r="CD540" t="s">
        <v>110</v>
      </c>
      <c r="CE540" t="s">
        <v>111</v>
      </c>
      <c r="CF540" s="8">
        <v>184000</v>
      </c>
      <c r="CG540" s="8">
        <f>RawData[[#This Row],[SalePrice]]/RawData[[#This Row],[TotalSF Rounded]]</f>
        <v>83.63636363636364</v>
      </c>
      <c r="CH540" s="8">
        <f>ROUND(RawData[[#This Row],[$/sqft]],-1)</f>
        <v>80</v>
      </c>
    </row>
    <row r="541" spans="1:86" x14ac:dyDescent="0.2">
      <c r="A541">
        <v>175</v>
      </c>
      <c r="B541">
        <v>20</v>
      </c>
      <c r="C541" t="s">
        <v>81</v>
      </c>
      <c r="D541">
        <v>47</v>
      </c>
      <c r="E541">
        <v>12416</v>
      </c>
      <c r="F541" s="19">
        <f>ROUND((RawData[[#This Row],[LotArea]]/43560), 2)</f>
        <v>0.28999999999999998</v>
      </c>
      <c r="G541" t="s">
        <v>82</v>
      </c>
      <c r="H541" t="s">
        <v>83</v>
      </c>
      <c r="I541" t="s">
        <v>120</v>
      </c>
      <c r="J541" t="s">
        <v>85</v>
      </c>
      <c r="K541" t="s">
        <v>86</v>
      </c>
      <c r="L541" t="s">
        <v>87</v>
      </c>
      <c r="M541" t="s">
        <v>88</v>
      </c>
      <c r="N541" t="s">
        <v>189</v>
      </c>
      <c r="O541" t="s">
        <v>90</v>
      </c>
      <c r="P541" t="s">
        <v>90</v>
      </c>
      <c r="Q541" t="s">
        <v>91</v>
      </c>
      <c r="R541" t="s">
        <v>115</v>
      </c>
      <c r="S541">
        <v>6</v>
      </c>
      <c r="T541">
        <v>5</v>
      </c>
      <c r="U541">
        <v>1986</v>
      </c>
      <c r="V54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541">
        <v>1986</v>
      </c>
      <c r="X541" t="s">
        <v>93</v>
      </c>
      <c r="Y541" t="s">
        <v>94</v>
      </c>
      <c r="Z541" t="s">
        <v>95</v>
      </c>
      <c r="AA541" t="s">
        <v>161</v>
      </c>
      <c r="AB541" t="s">
        <v>137</v>
      </c>
      <c r="AC541">
        <v>132</v>
      </c>
      <c r="AD541" t="s">
        <v>98</v>
      </c>
      <c r="AE541" t="s">
        <v>98</v>
      </c>
      <c r="AF541" t="s">
        <v>118</v>
      </c>
      <c r="AG541" t="s">
        <v>97</v>
      </c>
      <c r="AH541" t="s">
        <v>147</v>
      </c>
      <c r="AI541" t="s">
        <v>100</v>
      </c>
      <c r="AJ541" t="s">
        <v>119</v>
      </c>
      <c r="AK541">
        <v>1398</v>
      </c>
      <c r="AL541" t="s">
        <v>172</v>
      </c>
      <c r="AM541">
        <v>208</v>
      </c>
      <c r="AN541">
        <v>0</v>
      </c>
      <c r="AO541">
        <v>1606</v>
      </c>
      <c r="AP541" t="s">
        <v>103</v>
      </c>
      <c r="AQ541" t="s">
        <v>98</v>
      </c>
      <c r="AR541" t="s">
        <v>105</v>
      </c>
      <c r="AS541" t="s">
        <v>106</v>
      </c>
      <c r="AT541">
        <v>1651</v>
      </c>
      <c r="AU541">
        <v>0</v>
      </c>
      <c r="AV541">
        <v>0</v>
      </c>
      <c r="AW541">
        <f>ROUND(SUM(RawData[[#This Row],[TotalBsmtSF]],RawData[[#This Row],[1stFlrSF]],RawData[[#This Row],[2ndFlrSF]]),-2)</f>
        <v>3300</v>
      </c>
      <c r="AX541">
        <v>1651</v>
      </c>
      <c r="AY541">
        <v>1</v>
      </c>
      <c r="AZ541">
        <v>0</v>
      </c>
      <c r="BA541">
        <v>2</v>
      </c>
      <c r="BB541">
        <v>0</v>
      </c>
      <c r="BC541">
        <v>3</v>
      </c>
      <c r="BD541">
        <v>1</v>
      </c>
      <c r="BE541" t="s">
        <v>98</v>
      </c>
      <c r="BF541">
        <v>7</v>
      </c>
      <c r="BG541" t="s">
        <v>224</v>
      </c>
      <c r="BH541">
        <v>1</v>
      </c>
      <c r="BI541" t="s">
        <v>98</v>
      </c>
      <c r="BJ541" t="s">
        <v>108</v>
      </c>
      <c r="BK541">
        <v>1986</v>
      </c>
      <c r="BL541" t="s">
        <v>157</v>
      </c>
      <c r="BM541">
        <v>2</v>
      </c>
      <c r="BN541">
        <v>616</v>
      </c>
      <c r="BO541" t="s">
        <v>98</v>
      </c>
      <c r="BP541" t="s">
        <v>98</v>
      </c>
      <c r="BQ541" t="s">
        <v>105</v>
      </c>
      <c r="BR541">
        <v>192</v>
      </c>
      <c r="BS541">
        <v>0</v>
      </c>
      <c r="BT541">
        <v>0</v>
      </c>
      <c r="BU541">
        <v>0</v>
      </c>
      <c r="BV541">
        <v>0</v>
      </c>
      <c r="BW541">
        <v>0</v>
      </c>
      <c r="BX541" t="s">
        <v>83</v>
      </c>
      <c r="BY541" t="s">
        <v>83</v>
      </c>
      <c r="BZ541" t="s">
        <v>83</v>
      </c>
      <c r="CA541">
        <v>0</v>
      </c>
      <c r="CB541">
        <v>11</v>
      </c>
      <c r="CC541">
        <v>2008</v>
      </c>
      <c r="CD541" t="s">
        <v>110</v>
      </c>
      <c r="CE541" t="s">
        <v>111</v>
      </c>
      <c r="CF541" s="8">
        <v>184000</v>
      </c>
      <c r="CG541" s="8">
        <f>RawData[[#This Row],[SalePrice]]/RawData[[#This Row],[TotalSF Rounded]]</f>
        <v>55.757575757575758</v>
      </c>
      <c r="CH541" s="8">
        <f>ROUND(RawData[[#This Row],[$/sqft]],-1)</f>
        <v>60</v>
      </c>
    </row>
    <row r="542" spans="1:86" x14ac:dyDescent="0.2">
      <c r="A542">
        <v>1225</v>
      </c>
      <c r="B542">
        <v>60</v>
      </c>
      <c r="C542" t="s">
        <v>81</v>
      </c>
      <c r="D542">
        <v>60</v>
      </c>
      <c r="E542">
        <v>15384</v>
      </c>
      <c r="F542" s="19">
        <f>ROUND((RawData[[#This Row],[LotArea]]/43560), 2)</f>
        <v>0.35</v>
      </c>
      <c r="G542" t="s">
        <v>82</v>
      </c>
      <c r="H542" t="s">
        <v>83</v>
      </c>
      <c r="I542" t="s">
        <v>120</v>
      </c>
      <c r="J542" t="s">
        <v>85</v>
      </c>
      <c r="K542" t="s">
        <v>86</v>
      </c>
      <c r="L542" t="s">
        <v>87</v>
      </c>
      <c r="M542" t="s">
        <v>88</v>
      </c>
      <c r="N542" t="s">
        <v>193</v>
      </c>
      <c r="O542" t="s">
        <v>202</v>
      </c>
      <c r="P542" t="s">
        <v>90</v>
      </c>
      <c r="Q542" t="s">
        <v>91</v>
      </c>
      <c r="R542" t="s">
        <v>92</v>
      </c>
      <c r="S542">
        <v>7</v>
      </c>
      <c r="T542">
        <v>5</v>
      </c>
      <c r="U542">
        <v>2004</v>
      </c>
      <c r="V54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42">
        <v>2005</v>
      </c>
      <c r="X542" t="s">
        <v>93</v>
      </c>
      <c r="Y542" t="s">
        <v>94</v>
      </c>
      <c r="Z542" t="s">
        <v>95</v>
      </c>
      <c r="AA542" t="s">
        <v>95</v>
      </c>
      <c r="AB542" t="s">
        <v>117</v>
      </c>
      <c r="AC542">
        <v>0</v>
      </c>
      <c r="AD542" t="s">
        <v>97</v>
      </c>
      <c r="AE542" t="s">
        <v>98</v>
      </c>
      <c r="AF542" t="s">
        <v>99</v>
      </c>
      <c r="AG542" t="s">
        <v>97</v>
      </c>
      <c r="AH542" t="s">
        <v>98</v>
      </c>
      <c r="AI542" t="s">
        <v>130</v>
      </c>
      <c r="AJ542" t="s">
        <v>101</v>
      </c>
      <c r="AK542">
        <v>724</v>
      </c>
      <c r="AL542" t="s">
        <v>102</v>
      </c>
      <c r="AM542">
        <v>0</v>
      </c>
      <c r="AN542">
        <v>64</v>
      </c>
      <c r="AO542">
        <v>788</v>
      </c>
      <c r="AP542" t="s">
        <v>103</v>
      </c>
      <c r="AQ542" t="s">
        <v>104</v>
      </c>
      <c r="AR542" t="s">
        <v>105</v>
      </c>
      <c r="AS542" t="s">
        <v>106</v>
      </c>
      <c r="AT542">
        <v>788</v>
      </c>
      <c r="AU542">
        <v>702</v>
      </c>
      <c r="AV542">
        <v>0</v>
      </c>
      <c r="AW542">
        <f>ROUND(SUM(RawData[[#This Row],[TotalBsmtSF]],RawData[[#This Row],[1stFlrSF]],RawData[[#This Row],[2ndFlrSF]]),-2)</f>
        <v>2300</v>
      </c>
      <c r="AX542">
        <v>1490</v>
      </c>
      <c r="AY542">
        <v>1</v>
      </c>
      <c r="AZ542">
        <v>0</v>
      </c>
      <c r="BA542">
        <v>2</v>
      </c>
      <c r="BB542">
        <v>1</v>
      </c>
      <c r="BC542">
        <v>3</v>
      </c>
      <c r="BD542">
        <v>1</v>
      </c>
      <c r="BE542" t="s">
        <v>97</v>
      </c>
      <c r="BF542">
        <v>8</v>
      </c>
      <c r="BG542" t="s">
        <v>107</v>
      </c>
      <c r="BH542">
        <v>1</v>
      </c>
      <c r="BI542" t="s">
        <v>97</v>
      </c>
      <c r="BJ542" t="s">
        <v>108</v>
      </c>
      <c r="BK542">
        <v>2004</v>
      </c>
      <c r="BL542" t="s">
        <v>157</v>
      </c>
      <c r="BM542">
        <v>2</v>
      </c>
      <c r="BN542">
        <v>388</v>
      </c>
      <c r="BO542" t="s">
        <v>98</v>
      </c>
      <c r="BP542" t="s">
        <v>98</v>
      </c>
      <c r="BQ542" t="s">
        <v>105</v>
      </c>
      <c r="BR542">
        <v>100</v>
      </c>
      <c r="BS542">
        <v>75</v>
      </c>
      <c r="BT542">
        <v>0</v>
      </c>
      <c r="BU542">
        <v>0</v>
      </c>
      <c r="BV542">
        <v>0</v>
      </c>
      <c r="BW542">
        <v>0</v>
      </c>
      <c r="BX542" t="s">
        <v>83</v>
      </c>
      <c r="BY542" t="s">
        <v>83</v>
      </c>
      <c r="BZ542" t="s">
        <v>83</v>
      </c>
      <c r="CA542">
        <v>0</v>
      </c>
      <c r="CB542">
        <v>2</v>
      </c>
      <c r="CC542">
        <v>2008</v>
      </c>
      <c r="CD542" t="s">
        <v>110</v>
      </c>
      <c r="CE542" t="s">
        <v>111</v>
      </c>
      <c r="CF542" s="8">
        <v>184000</v>
      </c>
      <c r="CG542" s="8">
        <f>RawData[[#This Row],[SalePrice]]/RawData[[#This Row],[TotalSF Rounded]]</f>
        <v>80</v>
      </c>
      <c r="CH542" s="8">
        <f>ROUND(RawData[[#This Row],[$/sqft]],-1)</f>
        <v>80</v>
      </c>
    </row>
    <row r="543" spans="1:86" x14ac:dyDescent="0.2">
      <c r="A543">
        <v>1266</v>
      </c>
      <c r="B543">
        <v>160</v>
      </c>
      <c r="C543" t="s">
        <v>192</v>
      </c>
      <c r="D543">
        <v>35</v>
      </c>
      <c r="E543">
        <v>3735</v>
      </c>
      <c r="F543" s="19">
        <f>ROUND((RawData[[#This Row],[LotArea]]/43560), 2)</f>
        <v>0.09</v>
      </c>
      <c r="G543" t="s">
        <v>82</v>
      </c>
      <c r="H543" t="s">
        <v>83</v>
      </c>
      <c r="I543" t="s">
        <v>84</v>
      </c>
      <c r="J543" t="s">
        <v>85</v>
      </c>
      <c r="K543" t="s">
        <v>86</v>
      </c>
      <c r="L543" t="s">
        <v>238</v>
      </c>
      <c r="M543" t="s">
        <v>88</v>
      </c>
      <c r="N543" t="s">
        <v>136</v>
      </c>
      <c r="O543" t="s">
        <v>90</v>
      </c>
      <c r="P543" t="s">
        <v>90</v>
      </c>
      <c r="Q543" t="s">
        <v>179</v>
      </c>
      <c r="R543" t="s">
        <v>92</v>
      </c>
      <c r="S543">
        <v>7</v>
      </c>
      <c r="T543">
        <v>5</v>
      </c>
      <c r="U543">
        <v>1999</v>
      </c>
      <c r="V54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43">
        <v>1999</v>
      </c>
      <c r="X543" t="s">
        <v>152</v>
      </c>
      <c r="Y543" t="s">
        <v>94</v>
      </c>
      <c r="Z543" t="s">
        <v>116</v>
      </c>
      <c r="AA543" t="s">
        <v>116</v>
      </c>
      <c r="AB543" t="s">
        <v>96</v>
      </c>
      <c r="AC543">
        <v>218</v>
      </c>
      <c r="AD543" t="s">
        <v>97</v>
      </c>
      <c r="AE543" t="s">
        <v>98</v>
      </c>
      <c r="AF543" t="s">
        <v>99</v>
      </c>
      <c r="AG543" t="s">
        <v>97</v>
      </c>
      <c r="AH543" t="s">
        <v>98</v>
      </c>
      <c r="AI543" t="s">
        <v>100</v>
      </c>
      <c r="AJ543" t="s">
        <v>101</v>
      </c>
      <c r="AK543">
        <v>450</v>
      </c>
      <c r="AL543" t="s">
        <v>102</v>
      </c>
      <c r="AM543">
        <v>0</v>
      </c>
      <c r="AN543">
        <v>241</v>
      </c>
      <c r="AO543">
        <v>691</v>
      </c>
      <c r="AP543" t="s">
        <v>103</v>
      </c>
      <c r="AQ543" t="s">
        <v>104</v>
      </c>
      <c r="AR543" t="s">
        <v>105</v>
      </c>
      <c r="AS543" t="s">
        <v>106</v>
      </c>
      <c r="AT543">
        <v>713</v>
      </c>
      <c r="AU543">
        <v>739</v>
      </c>
      <c r="AV543">
        <v>0</v>
      </c>
      <c r="AW543">
        <f>ROUND(SUM(RawData[[#This Row],[TotalBsmtSF]],RawData[[#This Row],[1stFlrSF]],RawData[[#This Row],[2ndFlrSF]]),-2)</f>
        <v>2100</v>
      </c>
      <c r="AX543">
        <v>1452</v>
      </c>
      <c r="AY543">
        <v>1</v>
      </c>
      <c r="AZ543">
        <v>0</v>
      </c>
      <c r="BA543">
        <v>2</v>
      </c>
      <c r="BB543">
        <v>1</v>
      </c>
      <c r="BC543">
        <v>3</v>
      </c>
      <c r="BD543">
        <v>1</v>
      </c>
      <c r="BE543" t="s">
        <v>97</v>
      </c>
      <c r="BF543">
        <v>6</v>
      </c>
      <c r="BG543" t="s">
        <v>107</v>
      </c>
      <c r="BH543">
        <v>0</v>
      </c>
      <c r="BI543" t="s">
        <v>83</v>
      </c>
      <c r="BJ543" t="s">
        <v>127</v>
      </c>
      <c r="BK543">
        <v>1999</v>
      </c>
      <c r="BL543" t="s">
        <v>102</v>
      </c>
      <c r="BM543">
        <v>2</v>
      </c>
      <c r="BN543">
        <v>506</v>
      </c>
      <c r="BO543" t="s">
        <v>98</v>
      </c>
      <c r="BP543" t="s">
        <v>98</v>
      </c>
      <c r="BQ543" t="s">
        <v>105</v>
      </c>
      <c r="BR543">
        <v>0</v>
      </c>
      <c r="BS543">
        <v>34</v>
      </c>
      <c r="BT543">
        <v>0</v>
      </c>
      <c r="BU543">
        <v>0</v>
      </c>
      <c r="BV543">
        <v>0</v>
      </c>
      <c r="BW543">
        <v>0</v>
      </c>
      <c r="BX543" t="s">
        <v>83</v>
      </c>
      <c r="BY543" t="s">
        <v>83</v>
      </c>
      <c r="BZ543" t="s">
        <v>83</v>
      </c>
      <c r="CA543">
        <v>0</v>
      </c>
      <c r="CB543">
        <v>3</v>
      </c>
      <c r="CC543">
        <v>2006</v>
      </c>
      <c r="CD543" t="s">
        <v>110</v>
      </c>
      <c r="CE543" t="s">
        <v>111</v>
      </c>
      <c r="CF543" s="8">
        <v>183900</v>
      </c>
      <c r="CG543" s="8">
        <f>RawData[[#This Row],[SalePrice]]/RawData[[#This Row],[TotalSF Rounded]]</f>
        <v>87.571428571428569</v>
      </c>
      <c r="CH543" s="8">
        <f>ROUND(RawData[[#This Row],[$/sqft]],-1)</f>
        <v>90</v>
      </c>
    </row>
    <row r="544" spans="1:86" x14ac:dyDescent="0.2">
      <c r="A544">
        <v>169</v>
      </c>
      <c r="B544">
        <v>60</v>
      </c>
      <c r="C544" t="s">
        <v>81</v>
      </c>
      <c r="D544">
        <v>62</v>
      </c>
      <c r="E544">
        <v>8244</v>
      </c>
      <c r="F544" s="19">
        <f>ROUND((RawData[[#This Row],[LotArea]]/43560), 2)</f>
        <v>0.19</v>
      </c>
      <c r="G544" t="s">
        <v>82</v>
      </c>
      <c r="H544" t="s">
        <v>83</v>
      </c>
      <c r="I544" t="s">
        <v>120</v>
      </c>
      <c r="J544" t="s">
        <v>85</v>
      </c>
      <c r="K544" t="s">
        <v>86</v>
      </c>
      <c r="L544" t="s">
        <v>87</v>
      </c>
      <c r="M544" t="s">
        <v>88</v>
      </c>
      <c r="N544" t="s">
        <v>193</v>
      </c>
      <c r="O544" t="s">
        <v>90</v>
      </c>
      <c r="P544" t="s">
        <v>90</v>
      </c>
      <c r="Q544" t="s">
        <v>91</v>
      </c>
      <c r="R544" t="s">
        <v>92</v>
      </c>
      <c r="S544">
        <v>7</v>
      </c>
      <c r="T544">
        <v>5</v>
      </c>
      <c r="U544">
        <v>2004</v>
      </c>
      <c r="V54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44">
        <v>2004</v>
      </c>
      <c r="X544" t="s">
        <v>93</v>
      </c>
      <c r="Y544" t="s">
        <v>94</v>
      </c>
      <c r="Z544" t="s">
        <v>95</v>
      </c>
      <c r="AA544" t="s">
        <v>95</v>
      </c>
      <c r="AB544" t="s">
        <v>117</v>
      </c>
      <c r="AC544">
        <v>0</v>
      </c>
      <c r="AD544" t="s">
        <v>97</v>
      </c>
      <c r="AE544" t="s">
        <v>98</v>
      </c>
      <c r="AF544" t="s">
        <v>99</v>
      </c>
      <c r="AG544" t="s">
        <v>97</v>
      </c>
      <c r="AH544" t="s">
        <v>98</v>
      </c>
      <c r="AI544" t="s">
        <v>100</v>
      </c>
      <c r="AJ544" t="s">
        <v>102</v>
      </c>
      <c r="AK544">
        <v>0</v>
      </c>
      <c r="AL544" t="s">
        <v>102</v>
      </c>
      <c r="AM544">
        <v>0</v>
      </c>
      <c r="AN544">
        <v>840</v>
      </c>
      <c r="AO544">
        <v>840</v>
      </c>
      <c r="AP544" t="s">
        <v>103</v>
      </c>
      <c r="AQ544" t="s">
        <v>104</v>
      </c>
      <c r="AR544" t="s">
        <v>105</v>
      </c>
      <c r="AS544" t="s">
        <v>106</v>
      </c>
      <c r="AT544">
        <v>840</v>
      </c>
      <c r="AU544">
        <v>880</v>
      </c>
      <c r="AV544">
        <v>0</v>
      </c>
      <c r="AW544">
        <f>ROUND(SUM(RawData[[#This Row],[TotalBsmtSF]],RawData[[#This Row],[1stFlrSF]],RawData[[#This Row],[2ndFlrSF]]),-2)</f>
        <v>2600</v>
      </c>
      <c r="AX544">
        <v>1720</v>
      </c>
      <c r="AY544">
        <v>0</v>
      </c>
      <c r="AZ544">
        <v>0</v>
      </c>
      <c r="BA544">
        <v>2</v>
      </c>
      <c r="BB544">
        <v>1</v>
      </c>
      <c r="BC544">
        <v>3</v>
      </c>
      <c r="BD544">
        <v>1</v>
      </c>
      <c r="BE544" t="s">
        <v>97</v>
      </c>
      <c r="BF544">
        <v>7</v>
      </c>
      <c r="BG544" t="s">
        <v>107</v>
      </c>
      <c r="BH544">
        <v>1</v>
      </c>
      <c r="BI544" t="s">
        <v>97</v>
      </c>
      <c r="BJ544" t="s">
        <v>108</v>
      </c>
      <c r="BK544">
        <v>2004</v>
      </c>
      <c r="BL544" t="s">
        <v>157</v>
      </c>
      <c r="BM544">
        <v>2</v>
      </c>
      <c r="BN544">
        <v>440</v>
      </c>
      <c r="BO544" t="s">
        <v>98</v>
      </c>
      <c r="BP544" t="s">
        <v>98</v>
      </c>
      <c r="BQ544" t="s">
        <v>105</v>
      </c>
      <c r="BR544">
        <v>100</v>
      </c>
      <c r="BS544">
        <v>48</v>
      </c>
      <c r="BT544">
        <v>0</v>
      </c>
      <c r="BU544">
        <v>0</v>
      </c>
      <c r="BV544">
        <v>0</v>
      </c>
      <c r="BW544">
        <v>0</v>
      </c>
      <c r="BX544" t="s">
        <v>83</v>
      </c>
      <c r="BY544" t="s">
        <v>83</v>
      </c>
      <c r="BZ544" t="s">
        <v>83</v>
      </c>
      <c r="CA544">
        <v>0</v>
      </c>
      <c r="CB544">
        <v>5</v>
      </c>
      <c r="CC544">
        <v>2007</v>
      </c>
      <c r="CD544" t="s">
        <v>110</v>
      </c>
      <c r="CE544" t="s">
        <v>111</v>
      </c>
      <c r="CF544" s="8">
        <v>183500</v>
      </c>
      <c r="CG544" s="8">
        <f>RawData[[#This Row],[SalePrice]]/RawData[[#This Row],[TotalSF Rounded]]</f>
        <v>70.57692307692308</v>
      </c>
      <c r="CH544" s="8">
        <f>ROUND(RawData[[#This Row],[$/sqft]],-1)</f>
        <v>70</v>
      </c>
    </row>
    <row r="545" spans="1:86" x14ac:dyDescent="0.2">
      <c r="A545">
        <v>617</v>
      </c>
      <c r="B545">
        <v>60</v>
      </c>
      <c r="C545" t="s">
        <v>81</v>
      </c>
      <c r="D545" t="s">
        <v>83</v>
      </c>
      <c r="E545">
        <v>7861</v>
      </c>
      <c r="F545" s="19">
        <f>ROUND((RawData[[#This Row],[LotArea]]/43560), 2)</f>
        <v>0.18</v>
      </c>
      <c r="G545" t="s">
        <v>82</v>
      </c>
      <c r="H545" t="s">
        <v>83</v>
      </c>
      <c r="I545" t="s">
        <v>120</v>
      </c>
      <c r="J545" t="s">
        <v>85</v>
      </c>
      <c r="K545" t="s">
        <v>86</v>
      </c>
      <c r="L545" t="s">
        <v>87</v>
      </c>
      <c r="M545" t="s">
        <v>88</v>
      </c>
      <c r="N545" t="s">
        <v>193</v>
      </c>
      <c r="O545" t="s">
        <v>90</v>
      </c>
      <c r="P545" t="s">
        <v>90</v>
      </c>
      <c r="Q545" t="s">
        <v>91</v>
      </c>
      <c r="R545" t="s">
        <v>92</v>
      </c>
      <c r="S545">
        <v>6</v>
      </c>
      <c r="T545">
        <v>5</v>
      </c>
      <c r="U545">
        <v>2002</v>
      </c>
      <c r="V54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45">
        <v>2003</v>
      </c>
      <c r="X545" t="s">
        <v>93</v>
      </c>
      <c r="Y545" t="s">
        <v>94</v>
      </c>
      <c r="Z545" t="s">
        <v>95</v>
      </c>
      <c r="AA545" t="s">
        <v>95</v>
      </c>
      <c r="AB545" t="s">
        <v>117</v>
      </c>
      <c r="AC545">
        <v>0</v>
      </c>
      <c r="AD545" t="s">
        <v>97</v>
      </c>
      <c r="AE545" t="s">
        <v>98</v>
      </c>
      <c r="AF545" t="s">
        <v>99</v>
      </c>
      <c r="AG545" t="s">
        <v>97</v>
      </c>
      <c r="AH545" t="s">
        <v>98</v>
      </c>
      <c r="AI545" t="s">
        <v>100</v>
      </c>
      <c r="AJ545" t="s">
        <v>101</v>
      </c>
      <c r="AK545">
        <v>457</v>
      </c>
      <c r="AL545" t="s">
        <v>102</v>
      </c>
      <c r="AM545">
        <v>0</v>
      </c>
      <c r="AN545">
        <v>326</v>
      </c>
      <c r="AO545">
        <v>783</v>
      </c>
      <c r="AP545" t="s">
        <v>103</v>
      </c>
      <c r="AQ545" t="s">
        <v>104</v>
      </c>
      <c r="AR545" t="s">
        <v>105</v>
      </c>
      <c r="AS545" t="s">
        <v>106</v>
      </c>
      <c r="AT545">
        <v>807</v>
      </c>
      <c r="AU545">
        <v>702</v>
      </c>
      <c r="AV545">
        <v>0</v>
      </c>
      <c r="AW545">
        <f>ROUND(SUM(RawData[[#This Row],[TotalBsmtSF]],RawData[[#This Row],[1stFlrSF]],RawData[[#This Row],[2ndFlrSF]]),-2)</f>
        <v>2300</v>
      </c>
      <c r="AX545">
        <v>1509</v>
      </c>
      <c r="AY545">
        <v>1</v>
      </c>
      <c r="AZ545">
        <v>0</v>
      </c>
      <c r="BA545">
        <v>2</v>
      </c>
      <c r="BB545">
        <v>1</v>
      </c>
      <c r="BC545">
        <v>3</v>
      </c>
      <c r="BD545">
        <v>1</v>
      </c>
      <c r="BE545" t="s">
        <v>97</v>
      </c>
      <c r="BF545">
        <v>7</v>
      </c>
      <c r="BG545" t="s">
        <v>107</v>
      </c>
      <c r="BH545">
        <v>1</v>
      </c>
      <c r="BI545" t="s">
        <v>97</v>
      </c>
      <c r="BJ545" t="s">
        <v>108</v>
      </c>
      <c r="BK545">
        <v>2002</v>
      </c>
      <c r="BL545" t="s">
        <v>157</v>
      </c>
      <c r="BM545">
        <v>2</v>
      </c>
      <c r="BN545">
        <v>393</v>
      </c>
      <c r="BO545" t="s">
        <v>98</v>
      </c>
      <c r="BP545" t="s">
        <v>98</v>
      </c>
      <c r="BQ545" t="s">
        <v>105</v>
      </c>
      <c r="BR545">
        <v>100</v>
      </c>
      <c r="BS545">
        <v>75</v>
      </c>
      <c r="BT545">
        <v>0</v>
      </c>
      <c r="BU545">
        <v>0</v>
      </c>
      <c r="BV545">
        <v>0</v>
      </c>
      <c r="BW545">
        <v>0</v>
      </c>
      <c r="BX545" t="s">
        <v>83</v>
      </c>
      <c r="BY545" t="s">
        <v>83</v>
      </c>
      <c r="BZ545" t="s">
        <v>83</v>
      </c>
      <c r="CA545">
        <v>0</v>
      </c>
      <c r="CB545">
        <v>6</v>
      </c>
      <c r="CC545">
        <v>2006</v>
      </c>
      <c r="CD545" t="s">
        <v>110</v>
      </c>
      <c r="CE545" t="s">
        <v>111</v>
      </c>
      <c r="CF545" s="8">
        <v>183200</v>
      </c>
      <c r="CG545" s="8">
        <f>RawData[[#This Row],[SalePrice]]/RawData[[#This Row],[TotalSF Rounded]]</f>
        <v>79.652173913043484</v>
      </c>
      <c r="CH545" s="8">
        <f>ROUND(RawData[[#This Row],[$/sqft]],-1)</f>
        <v>80</v>
      </c>
    </row>
    <row r="546" spans="1:86" x14ac:dyDescent="0.2">
      <c r="A546">
        <v>821</v>
      </c>
      <c r="B546">
        <v>60</v>
      </c>
      <c r="C546" t="s">
        <v>81</v>
      </c>
      <c r="D546">
        <v>72</v>
      </c>
      <c r="E546">
        <v>7226</v>
      </c>
      <c r="F546" s="19">
        <f>ROUND((RawData[[#This Row],[LotArea]]/43560), 2)</f>
        <v>0.17</v>
      </c>
      <c r="G546" t="s">
        <v>82</v>
      </c>
      <c r="H546" t="s">
        <v>83</v>
      </c>
      <c r="I546" t="s">
        <v>120</v>
      </c>
      <c r="J546" t="s">
        <v>85</v>
      </c>
      <c r="K546" t="s">
        <v>86</v>
      </c>
      <c r="L546" t="s">
        <v>166</v>
      </c>
      <c r="M546" t="s">
        <v>88</v>
      </c>
      <c r="N546" t="s">
        <v>89</v>
      </c>
      <c r="O546" t="s">
        <v>90</v>
      </c>
      <c r="P546" t="s">
        <v>90</v>
      </c>
      <c r="Q546" t="s">
        <v>91</v>
      </c>
      <c r="R546" t="s">
        <v>92</v>
      </c>
      <c r="S546">
        <v>7</v>
      </c>
      <c r="T546">
        <v>5</v>
      </c>
      <c r="U546">
        <v>2003</v>
      </c>
      <c r="V54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46">
        <v>2003</v>
      </c>
      <c r="X546" t="s">
        <v>93</v>
      </c>
      <c r="Y546" t="s">
        <v>94</v>
      </c>
      <c r="Z546" t="s">
        <v>95</v>
      </c>
      <c r="AA546" t="s">
        <v>95</v>
      </c>
      <c r="AB546" t="s">
        <v>117</v>
      </c>
      <c r="AC546">
        <v>0</v>
      </c>
      <c r="AD546" t="s">
        <v>97</v>
      </c>
      <c r="AE546" t="s">
        <v>98</v>
      </c>
      <c r="AF546" t="s">
        <v>99</v>
      </c>
      <c r="AG546" t="s">
        <v>97</v>
      </c>
      <c r="AH546" t="s">
        <v>98</v>
      </c>
      <c r="AI546" t="s">
        <v>100</v>
      </c>
      <c r="AJ546" t="s">
        <v>102</v>
      </c>
      <c r="AK546">
        <v>0</v>
      </c>
      <c r="AL546" t="s">
        <v>102</v>
      </c>
      <c r="AM546">
        <v>0</v>
      </c>
      <c r="AN546">
        <v>798</v>
      </c>
      <c r="AO546">
        <v>798</v>
      </c>
      <c r="AP546" t="s">
        <v>103</v>
      </c>
      <c r="AQ546" t="s">
        <v>104</v>
      </c>
      <c r="AR546" t="s">
        <v>105</v>
      </c>
      <c r="AS546" t="s">
        <v>106</v>
      </c>
      <c r="AT546">
        <v>798</v>
      </c>
      <c r="AU546">
        <v>842</v>
      </c>
      <c r="AV546">
        <v>0</v>
      </c>
      <c r="AW546">
        <f>ROUND(SUM(RawData[[#This Row],[TotalBsmtSF]],RawData[[#This Row],[1stFlrSF]],RawData[[#This Row],[2ndFlrSF]]),-2)</f>
        <v>2400</v>
      </c>
      <c r="AX546">
        <v>1640</v>
      </c>
      <c r="AY546">
        <v>0</v>
      </c>
      <c r="AZ546">
        <v>0</v>
      </c>
      <c r="BA546">
        <v>2</v>
      </c>
      <c r="BB546">
        <v>1</v>
      </c>
      <c r="BC546">
        <v>3</v>
      </c>
      <c r="BD546">
        <v>1</v>
      </c>
      <c r="BE546" t="s">
        <v>97</v>
      </c>
      <c r="BF546">
        <v>6</v>
      </c>
      <c r="BG546" t="s">
        <v>107</v>
      </c>
      <c r="BH546">
        <v>0</v>
      </c>
      <c r="BI546" t="s">
        <v>83</v>
      </c>
      <c r="BJ546" t="s">
        <v>108</v>
      </c>
      <c r="BK546">
        <v>2003</v>
      </c>
      <c r="BL546" t="s">
        <v>109</v>
      </c>
      <c r="BM546">
        <v>2</v>
      </c>
      <c r="BN546">
        <v>595</v>
      </c>
      <c r="BO546" t="s">
        <v>98</v>
      </c>
      <c r="BP546" t="s">
        <v>98</v>
      </c>
      <c r="BQ546" t="s">
        <v>105</v>
      </c>
      <c r="BR546">
        <v>0</v>
      </c>
      <c r="BS546">
        <v>45</v>
      </c>
      <c r="BT546">
        <v>0</v>
      </c>
      <c r="BU546">
        <v>0</v>
      </c>
      <c r="BV546">
        <v>0</v>
      </c>
      <c r="BW546">
        <v>0</v>
      </c>
      <c r="BX546" t="s">
        <v>83</v>
      </c>
      <c r="BY546" t="s">
        <v>83</v>
      </c>
      <c r="BZ546" t="s">
        <v>83</v>
      </c>
      <c r="CA546">
        <v>0</v>
      </c>
      <c r="CB546">
        <v>6</v>
      </c>
      <c r="CC546">
        <v>2008</v>
      </c>
      <c r="CD546" t="s">
        <v>110</v>
      </c>
      <c r="CE546" t="s">
        <v>111</v>
      </c>
      <c r="CF546" s="8">
        <v>183000</v>
      </c>
      <c r="CG546" s="8">
        <f>RawData[[#This Row],[SalePrice]]/RawData[[#This Row],[TotalSF Rounded]]</f>
        <v>76.25</v>
      </c>
      <c r="CH546" s="8">
        <f>ROUND(RawData[[#This Row],[$/sqft]],-1)</f>
        <v>80</v>
      </c>
    </row>
    <row r="547" spans="1:86" x14ac:dyDescent="0.2">
      <c r="A547">
        <v>1430</v>
      </c>
      <c r="B547">
        <v>20</v>
      </c>
      <c r="C547" t="s">
        <v>81</v>
      </c>
      <c r="D547" t="s">
        <v>83</v>
      </c>
      <c r="E547">
        <v>12546</v>
      </c>
      <c r="F547" s="19">
        <f>ROUND((RawData[[#This Row],[LotArea]]/43560), 2)</f>
        <v>0.28999999999999998</v>
      </c>
      <c r="G547" t="s">
        <v>82</v>
      </c>
      <c r="H547" t="s">
        <v>83</v>
      </c>
      <c r="I547" t="s">
        <v>120</v>
      </c>
      <c r="J547" t="s">
        <v>85</v>
      </c>
      <c r="K547" t="s">
        <v>86</v>
      </c>
      <c r="L547" t="s">
        <v>122</v>
      </c>
      <c r="M547" t="s">
        <v>88</v>
      </c>
      <c r="N547" t="s">
        <v>138</v>
      </c>
      <c r="O547" t="s">
        <v>90</v>
      </c>
      <c r="P547" t="s">
        <v>90</v>
      </c>
      <c r="Q547" t="s">
        <v>91</v>
      </c>
      <c r="R547" t="s">
        <v>115</v>
      </c>
      <c r="S547">
        <v>6</v>
      </c>
      <c r="T547">
        <v>7</v>
      </c>
      <c r="U547">
        <v>1981</v>
      </c>
      <c r="V54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547">
        <v>1981</v>
      </c>
      <c r="X547" t="s">
        <v>93</v>
      </c>
      <c r="Y547" t="s">
        <v>94</v>
      </c>
      <c r="Z547" t="s">
        <v>116</v>
      </c>
      <c r="AA547" t="s">
        <v>116</v>
      </c>
      <c r="AB547" t="s">
        <v>96</v>
      </c>
      <c r="AC547">
        <v>310</v>
      </c>
      <c r="AD547" t="s">
        <v>97</v>
      </c>
      <c r="AE547" t="s">
        <v>97</v>
      </c>
      <c r="AF547" t="s">
        <v>118</v>
      </c>
      <c r="AG547" t="s">
        <v>97</v>
      </c>
      <c r="AH547" t="s">
        <v>98</v>
      </c>
      <c r="AI547" t="s">
        <v>100</v>
      </c>
      <c r="AJ547" t="s">
        <v>141</v>
      </c>
      <c r="AK547">
        <v>678</v>
      </c>
      <c r="AL547" t="s">
        <v>102</v>
      </c>
      <c r="AM547">
        <v>0</v>
      </c>
      <c r="AN547">
        <v>762</v>
      </c>
      <c r="AO547">
        <v>1440</v>
      </c>
      <c r="AP547" t="s">
        <v>103</v>
      </c>
      <c r="AQ547" t="s">
        <v>104</v>
      </c>
      <c r="AR547" t="s">
        <v>105</v>
      </c>
      <c r="AS547" t="s">
        <v>106</v>
      </c>
      <c r="AT547">
        <v>1440</v>
      </c>
      <c r="AU547">
        <v>0</v>
      </c>
      <c r="AV547">
        <v>0</v>
      </c>
      <c r="AW547">
        <f>ROUND(SUM(RawData[[#This Row],[TotalBsmtSF]],RawData[[#This Row],[1stFlrSF]],RawData[[#This Row],[2ndFlrSF]]),-2)</f>
        <v>2900</v>
      </c>
      <c r="AX547">
        <v>1440</v>
      </c>
      <c r="AY547">
        <v>0</v>
      </c>
      <c r="AZ547">
        <v>0</v>
      </c>
      <c r="BA547">
        <v>2</v>
      </c>
      <c r="BB547">
        <v>0</v>
      </c>
      <c r="BC547">
        <v>3</v>
      </c>
      <c r="BD547">
        <v>1</v>
      </c>
      <c r="BE547" t="s">
        <v>97</v>
      </c>
      <c r="BF547">
        <v>7</v>
      </c>
      <c r="BG547" t="s">
        <v>107</v>
      </c>
      <c r="BH547">
        <v>1</v>
      </c>
      <c r="BI547" t="s">
        <v>98</v>
      </c>
      <c r="BJ547" t="s">
        <v>108</v>
      </c>
      <c r="BK547">
        <v>1981</v>
      </c>
      <c r="BL547" t="s">
        <v>157</v>
      </c>
      <c r="BM547">
        <v>2</v>
      </c>
      <c r="BN547">
        <v>467</v>
      </c>
      <c r="BO547" t="s">
        <v>98</v>
      </c>
      <c r="BP547" t="s">
        <v>98</v>
      </c>
      <c r="BQ547" t="s">
        <v>105</v>
      </c>
      <c r="BR547">
        <v>0</v>
      </c>
      <c r="BS547">
        <v>0</v>
      </c>
      <c r="BT547">
        <v>99</v>
      </c>
      <c r="BU547">
        <v>0</v>
      </c>
      <c r="BV547">
        <v>0</v>
      </c>
      <c r="BW547">
        <v>0</v>
      </c>
      <c r="BX547" t="s">
        <v>83</v>
      </c>
      <c r="BY547" t="s">
        <v>83</v>
      </c>
      <c r="BZ547" t="s">
        <v>83</v>
      </c>
      <c r="CA547">
        <v>0</v>
      </c>
      <c r="CB547">
        <v>4</v>
      </c>
      <c r="CC547">
        <v>2007</v>
      </c>
      <c r="CD547" t="s">
        <v>110</v>
      </c>
      <c r="CE547" t="s">
        <v>111</v>
      </c>
      <c r="CF547" s="8">
        <v>182900</v>
      </c>
      <c r="CG547" s="8">
        <f>RawData[[#This Row],[SalePrice]]/RawData[[#This Row],[TotalSF Rounded]]</f>
        <v>63.068965517241381</v>
      </c>
      <c r="CH547" s="8">
        <f>ROUND(RawData[[#This Row],[$/sqft]],-1)</f>
        <v>60</v>
      </c>
    </row>
    <row r="548" spans="1:86" x14ac:dyDescent="0.2">
      <c r="A548">
        <v>974</v>
      </c>
      <c r="B548">
        <v>20</v>
      </c>
      <c r="C548" t="s">
        <v>192</v>
      </c>
      <c r="D548">
        <v>95</v>
      </c>
      <c r="E548">
        <v>11639</v>
      </c>
      <c r="F548" s="19">
        <f>ROUND((RawData[[#This Row],[LotArea]]/43560), 2)</f>
        <v>0.27</v>
      </c>
      <c r="G548" t="s">
        <v>82</v>
      </c>
      <c r="H548" t="s">
        <v>83</v>
      </c>
      <c r="I548" t="s">
        <v>84</v>
      </c>
      <c r="J548" t="s">
        <v>85</v>
      </c>
      <c r="K548" t="s">
        <v>86</v>
      </c>
      <c r="L548" t="s">
        <v>122</v>
      </c>
      <c r="M548" t="s">
        <v>88</v>
      </c>
      <c r="N548" t="s">
        <v>136</v>
      </c>
      <c r="O548" t="s">
        <v>90</v>
      </c>
      <c r="P548" t="s">
        <v>90</v>
      </c>
      <c r="Q548" t="s">
        <v>91</v>
      </c>
      <c r="R548" t="s">
        <v>115</v>
      </c>
      <c r="S548">
        <v>7</v>
      </c>
      <c r="T548">
        <v>5</v>
      </c>
      <c r="U548">
        <v>2007</v>
      </c>
      <c r="V54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48">
        <v>2008</v>
      </c>
      <c r="X548" t="s">
        <v>93</v>
      </c>
      <c r="Y548" t="s">
        <v>94</v>
      </c>
      <c r="Z548" t="s">
        <v>180</v>
      </c>
      <c r="AA548" t="s">
        <v>181</v>
      </c>
      <c r="AB548" t="s">
        <v>83</v>
      </c>
      <c r="AC548" t="s">
        <v>83</v>
      </c>
      <c r="AD548" t="s">
        <v>97</v>
      </c>
      <c r="AE548" t="s">
        <v>98</v>
      </c>
      <c r="AF548" t="s">
        <v>99</v>
      </c>
      <c r="AG548" t="s">
        <v>97</v>
      </c>
      <c r="AH548" t="s">
        <v>98</v>
      </c>
      <c r="AI548" t="s">
        <v>100</v>
      </c>
      <c r="AJ548" t="s">
        <v>102</v>
      </c>
      <c r="AK548">
        <v>0</v>
      </c>
      <c r="AL548" t="s">
        <v>102</v>
      </c>
      <c r="AM548">
        <v>0</v>
      </c>
      <c r="AN548">
        <v>1428</v>
      </c>
      <c r="AO548">
        <v>1428</v>
      </c>
      <c r="AP548" t="s">
        <v>103</v>
      </c>
      <c r="AQ548" t="s">
        <v>104</v>
      </c>
      <c r="AR548" t="s">
        <v>105</v>
      </c>
      <c r="AS548" t="s">
        <v>106</v>
      </c>
      <c r="AT548">
        <v>1428</v>
      </c>
      <c r="AU548">
        <v>0</v>
      </c>
      <c r="AV548">
        <v>0</v>
      </c>
      <c r="AW548">
        <f>ROUND(SUM(RawData[[#This Row],[TotalBsmtSF]],RawData[[#This Row],[1stFlrSF]],RawData[[#This Row],[2ndFlrSF]]),-2)</f>
        <v>2900</v>
      </c>
      <c r="AX548">
        <v>1428</v>
      </c>
      <c r="AY548">
        <v>0</v>
      </c>
      <c r="AZ548">
        <v>0</v>
      </c>
      <c r="BA548">
        <v>2</v>
      </c>
      <c r="BB548">
        <v>0</v>
      </c>
      <c r="BC548">
        <v>3</v>
      </c>
      <c r="BD548">
        <v>1</v>
      </c>
      <c r="BE548" t="s">
        <v>97</v>
      </c>
      <c r="BF548">
        <v>6</v>
      </c>
      <c r="BG548" t="s">
        <v>107</v>
      </c>
      <c r="BH548">
        <v>0</v>
      </c>
      <c r="BI548" t="s">
        <v>83</v>
      </c>
      <c r="BJ548" t="s">
        <v>108</v>
      </c>
      <c r="BK548">
        <v>2007</v>
      </c>
      <c r="BL548" t="s">
        <v>157</v>
      </c>
      <c r="BM548">
        <v>2</v>
      </c>
      <c r="BN548">
        <v>480</v>
      </c>
      <c r="BO548" t="s">
        <v>98</v>
      </c>
      <c r="BP548" t="s">
        <v>98</v>
      </c>
      <c r="BQ548" t="s">
        <v>105</v>
      </c>
      <c r="BR548">
        <v>0</v>
      </c>
      <c r="BS548">
        <v>120</v>
      </c>
      <c r="BT548">
        <v>0</v>
      </c>
      <c r="BU548">
        <v>0</v>
      </c>
      <c r="BV548">
        <v>0</v>
      </c>
      <c r="BW548">
        <v>0</v>
      </c>
      <c r="BX548" t="s">
        <v>83</v>
      </c>
      <c r="BY548" t="s">
        <v>83</v>
      </c>
      <c r="BZ548" t="s">
        <v>83</v>
      </c>
      <c r="CA548">
        <v>0</v>
      </c>
      <c r="CB548">
        <v>12</v>
      </c>
      <c r="CC548">
        <v>2008</v>
      </c>
      <c r="CD548" t="s">
        <v>158</v>
      </c>
      <c r="CE548" t="s">
        <v>159</v>
      </c>
      <c r="CF548" s="8">
        <v>182000</v>
      </c>
      <c r="CG548" s="8">
        <f>RawData[[#This Row],[SalePrice]]/RawData[[#This Row],[TotalSF Rounded]]</f>
        <v>62.758620689655174</v>
      </c>
      <c r="CH548" s="8">
        <f>ROUND(RawData[[#This Row],[$/sqft]],-1)</f>
        <v>60</v>
      </c>
    </row>
    <row r="549" spans="1:86" x14ac:dyDescent="0.2">
      <c r="A549">
        <v>581</v>
      </c>
      <c r="B549">
        <v>20</v>
      </c>
      <c r="C549" t="s">
        <v>81</v>
      </c>
      <c r="D549" t="s">
        <v>83</v>
      </c>
      <c r="E549">
        <v>14585</v>
      </c>
      <c r="F549" s="19">
        <f>ROUND((RawData[[#This Row],[LotArea]]/43560), 2)</f>
        <v>0.33</v>
      </c>
      <c r="G549" t="s">
        <v>82</v>
      </c>
      <c r="H549" t="s">
        <v>83</v>
      </c>
      <c r="I549" t="s">
        <v>120</v>
      </c>
      <c r="J549" t="s">
        <v>85</v>
      </c>
      <c r="K549" t="s">
        <v>86</v>
      </c>
      <c r="L549" t="s">
        <v>166</v>
      </c>
      <c r="M549" t="s">
        <v>88</v>
      </c>
      <c r="N549" t="s">
        <v>162</v>
      </c>
      <c r="O549" t="s">
        <v>90</v>
      </c>
      <c r="P549" t="s">
        <v>90</v>
      </c>
      <c r="Q549" t="s">
        <v>91</v>
      </c>
      <c r="R549" t="s">
        <v>115</v>
      </c>
      <c r="S549">
        <v>6</v>
      </c>
      <c r="T549">
        <v>6</v>
      </c>
      <c r="U549">
        <v>1960</v>
      </c>
      <c r="V54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549">
        <v>1987</v>
      </c>
      <c r="X549" t="s">
        <v>93</v>
      </c>
      <c r="Y549" t="s">
        <v>94</v>
      </c>
      <c r="Z549" t="s">
        <v>124</v>
      </c>
      <c r="AA549" t="s">
        <v>124</v>
      </c>
      <c r="AB549" t="s">
        <v>96</v>
      </c>
      <c r="AC549">
        <v>85</v>
      </c>
      <c r="AD549" t="s">
        <v>98</v>
      </c>
      <c r="AE549" t="s">
        <v>98</v>
      </c>
      <c r="AF549" t="s">
        <v>118</v>
      </c>
      <c r="AG549" t="s">
        <v>98</v>
      </c>
      <c r="AH549" t="s">
        <v>98</v>
      </c>
      <c r="AI549" t="s">
        <v>100</v>
      </c>
      <c r="AJ549" t="s">
        <v>141</v>
      </c>
      <c r="AK549">
        <v>594</v>
      </c>
      <c r="AL549" t="s">
        <v>153</v>
      </c>
      <c r="AM549">
        <v>219</v>
      </c>
      <c r="AN549">
        <v>331</v>
      </c>
      <c r="AO549">
        <v>1144</v>
      </c>
      <c r="AP549" t="s">
        <v>103</v>
      </c>
      <c r="AQ549" t="s">
        <v>104</v>
      </c>
      <c r="AR549" t="s">
        <v>105</v>
      </c>
      <c r="AS549" t="s">
        <v>106</v>
      </c>
      <c r="AT549">
        <v>1429</v>
      </c>
      <c r="AU549">
        <v>0</v>
      </c>
      <c r="AV549">
        <v>0</v>
      </c>
      <c r="AW549">
        <f>ROUND(SUM(RawData[[#This Row],[TotalBsmtSF]],RawData[[#This Row],[1stFlrSF]],RawData[[#This Row],[2ndFlrSF]]),-2)</f>
        <v>2600</v>
      </c>
      <c r="AX549">
        <v>1429</v>
      </c>
      <c r="AY549">
        <v>0</v>
      </c>
      <c r="AZ549">
        <v>1</v>
      </c>
      <c r="BA549">
        <v>1</v>
      </c>
      <c r="BB549">
        <v>0</v>
      </c>
      <c r="BC549">
        <v>3</v>
      </c>
      <c r="BD549">
        <v>1</v>
      </c>
      <c r="BE549" t="s">
        <v>97</v>
      </c>
      <c r="BF549">
        <v>7</v>
      </c>
      <c r="BG549" t="s">
        <v>107</v>
      </c>
      <c r="BH549">
        <v>2</v>
      </c>
      <c r="BI549" t="s">
        <v>97</v>
      </c>
      <c r="BJ549" t="s">
        <v>108</v>
      </c>
      <c r="BK549">
        <v>1960</v>
      </c>
      <c r="BL549" t="s">
        <v>102</v>
      </c>
      <c r="BM549">
        <v>2</v>
      </c>
      <c r="BN549">
        <v>572</v>
      </c>
      <c r="BO549" t="s">
        <v>98</v>
      </c>
      <c r="BP549" t="s">
        <v>98</v>
      </c>
      <c r="BQ549" t="s">
        <v>105</v>
      </c>
      <c r="BR549">
        <v>216</v>
      </c>
      <c r="BS549">
        <v>110</v>
      </c>
      <c r="BT549">
        <v>0</v>
      </c>
      <c r="BU549">
        <v>0</v>
      </c>
      <c r="BV549">
        <v>0</v>
      </c>
      <c r="BW549">
        <v>0</v>
      </c>
      <c r="BX549" t="s">
        <v>83</v>
      </c>
      <c r="BY549" t="s">
        <v>83</v>
      </c>
      <c r="BZ549" t="s">
        <v>83</v>
      </c>
      <c r="CA549">
        <v>0</v>
      </c>
      <c r="CB549">
        <v>6</v>
      </c>
      <c r="CC549">
        <v>2007</v>
      </c>
      <c r="CD549" t="s">
        <v>110</v>
      </c>
      <c r="CE549" t="s">
        <v>111</v>
      </c>
      <c r="CF549" s="8">
        <v>181900</v>
      </c>
      <c r="CG549" s="8">
        <f>RawData[[#This Row],[SalePrice]]/RawData[[#This Row],[TotalSF Rounded]]</f>
        <v>69.961538461538467</v>
      </c>
      <c r="CH549" s="8">
        <f>ROUND(RawData[[#This Row],[$/sqft]],-1)</f>
        <v>70</v>
      </c>
    </row>
    <row r="550" spans="1:86" x14ac:dyDescent="0.2">
      <c r="A550">
        <v>2</v>
      </c>
      <c r="B550">
        <v>20</v>
      </c>
      <c r="C550" t="s">
        <v>81</v>
      </c>
      <c r="D550">
        <v>80</v>
      </c>
      <c r="E550">
        <v>9600</v>
      </c>
      <c r="F550" s="19">
        <f>ROUND((RawData[[#This Row],[LotArea]]/43560), 2)</f>
        <v>0.22</v>
      </c>
      <c r="G550" t="s">
        <v>82</v>
      </c>
      <c r="H550" t="s">
        <v>83</v>
      </c>
      <c r="I550" t="s">
        <v>84</v>
      </c>
      <c r="J550" t="s">
        <v>85</v>
      </c>
      <c r="K550" t="s">
        <v>86</v>
      </c>
      <c r="L550" t="s">
        <v>112</v>
      </c>
      <c r="M550" t="s">
        <v>88</v>
      </c>
      <c r="N550" t="s">
        <v>113</v>
      </c>
      <c r="O550" t="s">
        <v>114</v>
      </c>
      <c r="P550" t="s">
        <v>90</v>
      </c>
      <c r="Q550" t="s">
        <v>91</v>
      </c>
      <c r="R550" t="s">
        <v>115</v>
      </c>
      <c r="S550">
        <v>6</v>
      </c>
      <c r="T550">
        <v>8</v>
      </c>
      <c r="U550">
        <v>1976</v>
      </c>
      <c r="V55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550">
        <v>1976</v>
      </c>
      <c r="X550" t="s">
        <v>93</v>
      </c>
      <c r="Y550" t="s">
        <v>94</v>
      </c>
      <c r="Z550" t="s">
        <v>116</v>
      </c>
      <c r="AA550" t="s">
        <v>116</v>
      </c>
      <c r="AB550" t="s">
        <v>117</v>
      </c>
      <c r="AC550">
        <v>0</v>
      </c>
      <c r="AD550" t="s">
        <v>98</v>
      </c>
      <c r="AE550" t="s">
        <v>98</v>
      </c>
      <c r="AF550" t="s">
        <v>118</v>
      </c>
      <c r="AG550" t="s">
        <v>97</v>
      </c>
      <c r="AH550" t="s">
        <v>98</v>
      </c>
      <c r="AI550" t="s">
        <v>97</v>
      </c>
      <c r="AJ550" t="s">
        <v>119</v>
      </c>
      <c r="AK550">
        <v>978</v>
      </c>
      <c r="AL550" t="s">
        <v>102</v>
      </c>
      <c r="AM550">
        <v>0</v>
      </c>
      <c r="AN550">
        <v>284</v>
      </c>
      <c r="AO550">
        <v>1262</v>
      </c>
      <c r="AP550" t="s">
        <v>103</v>
      </c>
      <c r="AQ550" t="s">
        <v>104</v>
      </c>
      <c r="AR550" t="s">
        <v>105</v>
      </c>
      <c r="AS550" t="s">
        <v>106</v>
      </c>
      <c r="AT550">
        <v>1262</v>
      </c>
      <c r="AU550">
        <v>0</v>
      </c>
      <c r="AV550">
        <v>0</v>
      </c>
      <c r="AW550">
        <f>ROUND(SUM(RawData[[#This Row],[TotalBsmtSF]],RawData[[#This Row],[1stFlrSF]],RawData[[#This Row],[2ndFlrSF]]),-2)</f>
        <v>2500</v>
      </c>
      <c r="AX550">
        <v>1262</v>
      </c>
      <c r="AY550">
        <v>0</v>
      </c>
      <c r="AZ550">
        <v>1</v>
      </c>
      <c r="BA550">
        <v>2</v>
      </c>
      <c r="BB550">
        <v>0</v>
      </c>
      <c r="BC550">
        <v>3</v>
      </c>
      <c r="BD550">
        <v>1</v>
      </c>
      <c r="BE550" t="s">
        <v>98</v>
      </c>
      <c r="BF550">
        <v>6</v>
      </c>
      <c r="BG550" t="s">
        <v>107</v>
      </c>
      <c r="BH550">
        <v>1</v>
      </c>
      <c r="BI550" t="s">
        <v>98</v>
      </c>
      <c r="BJ550" t="s">
        <v>108</v>
      </c>
      <c r="BK550">
        <v>1976</v>
      </c>
      <c r="BL550" t="s">
        <v>109</v>
      </c>
      <c r="BM550">
        <v>2</v>
      </c>
      <c r="BN550">
        <v>460</v>
      </c>
      <c r="BO550" t="s">
        <v>98</v>
      </c>
      <c r="BP550" t="s">
        <v>98</v>
      </c>
      <c r="BQ550" t="s">
        <v>105</v>
      </c>
      <c r="BR550">
        <v>298</v>
      </c>
      <c r="BS550">
        <v>0</v>
      </c>
      <c r="BT550">
        <v>0</v>
      </c>
      <c r="BU550">
        <v>0</v>
      </c>
      <c r="BV550">
        <v>0</v>
      </c>
      <c r="BW550">
        <v>0</v>
      </c>
      <c r="BX550" t="s">
        <v>83</v>
      </c>
      <c r="BY550" t="s">
        <v>83</v>
      </c>
      <c r="BZ550" t="s">
        <v>83</v>
      </c>
      <c r="CA550">
        <v>0</v>
      </c>
      <c r="CB550">
        <v>5</v>
      </c>
      <c r="CC550">
        <v>2007</v>
      </c>
      <c r="CD550" t="s">
        <v>110</v>
      </c>
      <c r="CE550" t="s">
        <v>111</v>
      </c>
      <c r="CF550" s="8">
        <v>181500</v>
      </c>
      <c r="CG550" s="8">
        <f>RawData[[#This Row],[SalePrice]]/RawData[[#This Row],[TotalSF Rounded]]</f>
        <v>72.599999999999994</v>
      </c>
      <c r="CH550" s="8">
        <f>ROUND(RawData[[#This Row],[$/sqft]],-1)</f>
        <v>70</v>
      </c>
    </row>
    <row r="551" spans="1:86" x14ac:dyDescent="0.2">
      <c r="A551">
        <v>416</v>
      </c>
      <c r="B551">
        <v>20</v>
      </c>
      <c r="C551" t="s">
        <v>81</v>
      </c>
      <c r="D551">
        <v>73</v>
      </c>
      <c r="E551">
        <v>8899</v>
      </c>
      <c r="F551" s="19">
        <f>ROUND((RawData[[#This Row],[LotArea]]/43560), 2)</f>
        <v>0.2</v>
      </c>
      <c r="G551" t="s">
        <v>82</v>
      </c>
      <c r="H551" t="s">
        <v>83</v>
      </c>
      <c r="I551" t="s">
        <v>120</v>
      </c>
      <c r="J551" t="s">
        <v>85</v>
      </c>
      <c r="K551" t="s">
        <v>86</v>
      </c>
      <c r="L551" t="s">
        <v>87</v>
      </c>
      <c r="M551" t="s">
        <v>88</v>
      </c>
      <c r="N551" t="s">
        <v>193</v>
      </c>
      <c r="O551" t="s">
        <v>90</v>
      </c>
      <c r="P551" t="s">
        <v>90</v>
      </c>
      <c r="Q551" t="s">
        <v>91</v>
      </c>
      <c r="R551" t="s">
        <v>115</v>
      </c>
      <c r="S551">
        <v>7</v>
      </c>
      <c r="T551">
        <v>5</v>
      </c>
      <c r="U551">
        <v>2007</v>
      </c>
      <c r="V55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51">
        <v>2007</v>
      </c>
      <c r="X551" t="s">
        <v>93</v>
      </c>
      <c r="Y551" t="s">
        <v>94</v>
      </c>
      <c r="Z551" t="s">
        <v>95</v>
      </c>
      <c r="AA551" t="s">
        <v>95</v>
      </c>
      <c r="AB551" t="s">
        <v>117</v>
      </c>
      <c r="AC551">
        <v>0</v>
      </c>
      <c r="AD551" t="s">
        <v>97</v>
      </c>
      <c r="AE551" t="s">
        <v>98</v>
      </c>
      <c r="AF551" t="s">
        <v>99</v>
      </c>
      <c r="AG551" t="s">
        <v>97</v>
      </c>
      <c r="AH551" t="s">
        <v>98</v>
      </c>
      <c r="AI551" t="s">
        <v>130</v>
      </c>
      <c r="AJ551" t="s">
        <v>101</v>
      </c>
      <c r="AK551">
        <v>24</v>
      </c>
      <c r="AL551" t="s">
        <v>102</v>
      </c>
      <c r="AM551">
        <v>0</v>
      </c>
      <c r="AN551">
        <v>1316</v>
      </c>
      <c r="AO551">
        <v>1340</v>
      </c>
      <c r="AP551" t="s">
        <v>103</v>
      </c>
      <c r="AQ551" t="s">
        <v>104</v>
      </c>
      <c r="AR551" t="s">
        <v>105</v>
      </c>
      <c r="AS551" t="s">
        <v>106</v>
      </c>
      <c r="AT551">
        <v>1340</v>
      </c>
      <c r="AU551">
        <v>0</v>
      </c>
      <c r="AV551">
        <v>0</v>
      </c>
      <c r="AW551">
        <f>ROUND(SUM(RawData[[#This Row],[TotalBsmtSF]],RawData[[#This Row],[1stFlrSF]],RawData[[#This Row],[2ndFlrSF]]),-2)</f>
        <v>2700</v>
      </c>
      <c r="AX551">
        <v>1340</v>
      </c>
      <c r="AY551">
        <v>0</v>
      </c>
      <c r="AZ551">
        <v>0</v>
      </c>
      <c r="BA551">
        <v>2</v>
      </c>
      <c r="BB551">
        <v>0</v>
      </c>
      <c r="BC551">
        <v>3</v>
      </c>
      <c r="BD551">
        <v>1</v>
      </c>
      <c r="BE551" t="s">
        <v>97</v>
      </c>
      <c r="BF551">
        <v>6</v>
      </c>
      <c r="BG551" t="s">
        <v>107</v>
      </c>
      <c r="BH551">
        <v>0</v>
      </c>
      <c r="BI551" t="s">
        <v>83</v>
      </c>
      <c r="BJ551" t="s">
        <v>108</v>
      </c>
      <c r="BK551">
        <v>2007</v>
      </c>
      <c r="BL551" t="s">
        <v>157</v>
      </c>
      <c r="BM551">
        <v>2</v>
      </c>
      <c r="BN551">
        <v>396</v>
      </c>
      <c r="BO551" t="s">
        <v>98</v>
      </c>
      <c r="BP551" t="s">
        <v>98</v>
      </c>
      <c r="BQ551" t="s">
        <v>105</v>
      </c>
      <c r="BR551">
        <v>100</v>
      </c>
      <c r="BS551">
        <v>30</v>
      </c>
      <c r="BT551">
        <v>0</v>
      </c>
      <c r="BU551">
        <v>0</v>
      </c>
      <c r="BV551">
        <v>0</v>
      </c>
      <c r="BW551">
        <v>0</v>
      </c>
      <c r="BX551" t="s">
        <v>83</v>
      </c>
      <c r="BY551" t="s">
        <v>83</v>
      </c>
      <c r="BZ551" t="s">
        <v>83</v>
      </c>
      <c r="CA551">
        <v>0</v>
      </c>
      <c r="CB551">
        <v>8</v>
      </c>
      <c r="CC551">
        <v>2007</v>
      </c>
      <c r="CD551" t="s">
        <v>158</v>
      </c>
      <c r="CE551" t="s">
        <v>159</v>
      </c>
      <c r="CF551" s="8">
        <v>181134</v>
      </c>
      <c r="CG551" s="8">
        <f>RawData[[#This Row],[SalePrice]]/RawData[[#This Row],[TotalSF Rounded]]</f>
        <v>67.086666666666673</v>
      </c>
      <c r="CH551" s="8">
        <f>ROUND(RawData[[#This Row],[$/sqft]],-1)</f>
        <v>70</v>
      </c>
    </row>
    <row r="552" spans="1:86" x14ac:dyDescent="0.2">
      <c r="A552">
        <v>125</v>
      </c>
      <c r="B552">
        <v>20</v>
      </c>
      <c r="C552" t="s">
        <v>81</v>
      </c>
      <c r="D552">
        <v>48</v>
      </c>
      <c r="E552">
        <v>17043</v>
      </c>
      <c r="F552" s="19">
        <f>ROUND((RawData[[#This Row],[LotArea]]/43560), 2)</f>
        <v>0.39</v>
      </c>
      <c r="G552" t="s">
        <v>82</v>
      </c>
      <c r="H552" t="s">
        <v>83</v>
      </c>
      <c r="I552" t="s">
        <v>120</v>
      </c>
      <c r="J552" t="s">
        <v>85</v>
      </c>
      <c r="K552" t="s">
        <v>86</v>
      </c>
      <c r="L552" t="s">
        <v>166</v>
      </c>
      <c r="M552" t="s">
        <v>88</v>
      </c>
      <c r="N552" t="s">
        <v>138</v>
      </c>
      <c r="O552" t="s">
        <v>90</v>
      </c>
      <c r="P552" t="s">
        <v>90</v>
      </c>
      <c r="Q552" t="s">
        <v>91</v>
      </c>
      <c r="R552" t="s">
        <v>115</v>
      </c>
      <c r="S552">
        <v>6</v>
      </c>
      <c r="T552">
        <v>5</v>
      </c>
      <c r="U552">
        <v>1979</v>
      </c>
      <c r="V55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552">
        <v>1998</v>
      </c>
      <c r="X552" t="s">
        <v>93</v>
      </c>
      <c r="Y552" t="s">
        <v>94</v>
      </c>
      <c r="Z552" t="s">
        <v>140</v>
      </c>
      <c r="AA552" t="s">
        <v>140</v>
      </c>
      <c r="AB552" t="s">
        <v>117</v>
      </c>
      <c r="AC552">
        <v>0</v>
      </c>
      <c r="AD552" t="s">
        <v>98</v>
      </c>
      <c r="AE552" t="s">
        <v>97</v>
      </c>
      <c r="AF552" t="s">
        <v>118</v>
      </c>
      <c r="AG552" t="s">
        <v>97</v>
      </c>
      <c r="AH552" t="s">
        <v>147</v>
      </c>
      <c r="AI552" t="s">
        <v>100</v>
      </c>
      <c r="AJ552" t="s">
        <v>102</v>
      </c>
      <c r="AK552">
        <v>0</v>
      </c>
      <c r="AL552" t="s">
        <v>102</v>
      </c>
      <c r="AM552">
        <v>0</v>
      </c>
      <c r="AN552">
        <v>1362</v>
      </c>
      <c r="AO552">
        <v>1362</v>
      </c>
      <c r="AP552" t="s">
        <v>103</v>
      </c>
      <c r="AQ552" t="s">
        <v>98</v>
      </c>
      <c r="AR552" t="s">
        <v>105</v>
      </c>
      <c r="AS552" t="s">
        <v>106</v>
      </c>
      <c r="AT552">
        <v>1586</v>
      </c>
      <c r="AU552">
        <v>0</v>
      </c>
      <c r="AV552">
        <v>0</v>
      </c>
      <c r="AW552">
        <f>ROUND(SUM(RawData[[#This Row],[TotalBsmtSF]],RawData[[#This Row],[1stFlrSF]],RawData[[#This Row],[2ndFlrSF]]),-2)</f>
        <v>2900</v>
      </c>
      <c r="AX552">
        <v>1586</v>
      </c>
      <c r="AY552">
        <v>0</v>
      </c>
      <c r="AZ552">
        <v>0</v>
      </c>
      <c r="BA552">
        <v>2</v>
      </c>
      <c r="BB552">
        <v>0</v>
      </c>
      <c r="BC552">
        <v>3</v>
      </c>
      <c r="BD552">
        <v>1</v>
      </c>
      <c r="BE552" t="s">
        <v>98</v>
      </c>
      <c r="BF552">
        <v>7</v>
      </c>
      <c r="BG552" t="s">
        <v>107</v>
      </c>
      <c r="BH552">
        <v>1</v>
      </c>
      <c r="BI552" t="s">
        <v>98</v>
      </c>
      <c r="BJ552" t="s">
        <v>108</v>
      </c>
      <c r="BK552">
        <v>1979</v>
      </c>
      <c r="BL552" t="s">
        <v>102</v>
      </c>
      <c r="BM552">
        <v>2</v>
      </c>
      <c r="BN552">
        <v>435</v>
      </c>
      <c r="BO552" t="s">
        <v>98</v>
      </c>
      <c r="BP552" t="s">
        <v>98</v>
      </c>
      <c r="BQ552" t="s">
        <v>105</v>
      </c>
      <c r="BR552">
        <v>192</v>
      </c>
      <c r="BS552">
        <v>0</v>
      </c>
      <c r="BT552">
        <v>0</v>
      </c>
      <c r="BU552">
        <v>0</v>
      </c>
      <c r="BV552">
        <v>0</v>
      </c>
      <c r="BW552">
        <v>0</v>
      </c>
      <c r="BX552" t="s">
        <v>83</v>
      </c>
      <c r="BY552" t="s">
        <v>83</v>
      </c>
      <c r="BZ552" t="s">
        <v>83</v>
      </c>
      <c r="CA552">
        <v>0</v>
      </c>
      <c r="CB552">
        <v>1</v>
      </c>
      <c r="CC552">
        <v>2009</v>
      </c>
      <c r="CD552" t="s">
        <v>110</v>
      </c>
      <c r="CE552" t="s">
        <v>111</v>
      </c>
      <c r="CF552" s="8">
        <v>181000</v>
      </c>
      <c r="CG552" s="8">
        <f>RawData[[#This Row],[SalePrice]]/RawData[[#This Row],[TotalSF Rounded]]</f>
        <v>62.413793103448278</v>
      </c>
      <c r="CH552" s="8">
        <f>ROUND(RawData[[#This Row],[$/sqft]],-1)</f>
        <v>60</v>
      </c>
    </row>
    <row r="553" spans="1:86" x14ac:dyDescent="0.2">
      <c r="A553">
        <v>434</v>
      </c>
      <c r="B553">
        <v>60</v>
      </c>
      <c r="C553" t="s">
        <v>81</v>
      </c>
      <c r="D553">
        <v>100</v>
      </c>
      <c r="E553">
        <v>10839</v>
      </c>
      <c r="F553" s="19">
        <f>ROUND((RawData[[#This Row],[LotArea]]/43560), 2)</f>
        <v>0.25</v>
      </c>
      <c r="G553" t="s">
        <v>82</v>
      </c>
      <c r="H553" t="s">
        <v>83</v>
      </c>
      <c r="I553" t="s">
        <v>120</v>
      </c>
      <c r="J553" t="s">
        <v>85</v>
      </c>
      <c r="K553" t="s">
        <v>86</v>
      </c>
      <c r="L553" t="s">
        <v>122</v>
      </c>
      <c r="M553" t="s">
        <v>88</v>
      </c>
      <c r="N553" t="s">
        <v>193</v>
      </c>
      <c r="O553" t="s">
        <v>90</v>
      </c>
      <c r="P553" t="s">
        <v>90</v>
      </c>
      <c r="Q553" t="s">
        <v>91</v>
      </c>
      <c r="R553" t="s">
        <v>92</v>
      </c>
      <c r="S553">
        <v>6</v>
      </c>
      <c r="T553">
        <v>5</v>
      </c>
      <c r="U553">
        <v>1997</v>
      </c>
      <c r="V55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53">
        <v>1998</v>
      </c>
      <c r="X553" t="s">
        <v>93</v>
      </c>
      <c r="Y553" t="s">
        <v>94</v>
      </c>
      <c r="Z553" t="s">
        <v>95</v>
      </c>
      <c r="AA553" t="s">
        <v>95</v>
      </c>
      <c r="AB553" t="s">
        <v>117</v>
      </c>
      <c r="AC553">
        <v>0</v>
      </c>
      <c r="AD553" t="s">
        <v>98</v>
      </c>
      <c r="AE553" t="s">
        <v>98</v>
      </c>
      <c r="AF553" t="s">
        <v>99</v>
      </c>
      <c r="AG553" t="s">
        <v>97</v>
      </c>
      <c r="AH553" t="s">
        <v>98</v>
      </c>
      <c r="AI553" t="s">
        <v>100</v>
      </c>
      <c r="AJ553" t="s">
        <v>102</v>
      </c>
      <c r="AK553">
        <v>0</v>
      </c>
      <c r="AL553" t="s">
        <v>102</v>
      </c>
      <c r="AM553">
        <v>0</v>
      </c>
      <c r="AN553">
        <v>926</v>
      </c>
      <c r="AO553">
        <v>926</v>
      </c>
      <c r="AP553" t="s">
        <v>103</v>
      </c>
      <c r="AQ553" t="s">
        <v>104</v>
      </c>
      <c r="AR553" t="s">
        <v>105</v>
      </c>
      <c r="AS553" t="s">
        <v>106</v>
      </c>
      <c r="AT553">
        <v>926</v>
      </c>
      <c r="AU553">
        <v>678</v>
      </c>
      <c r="AV553">
        <v>0</v>
      </c>
      <c r="AW553">
        <f>ROUND(SUM(RawData[[#This Row],[TotalBsmtSF]],RawData[[#This Row],[1stFlrSF]],RawData[[#This Row],[2ndFlrSF]]),-2)</f>
        <v>2500</v>
      </c>
      <c r="AX553">
        <v>1604</v>
      </c>
      <c r="AY553">
        <v>0</v>
      </c>
      <c r="AZ553">
        <v>0</v>
      </c>
      <c r="BA553">
        <v>2</v>
      </c>
      <c r="BB553">
        <v>1</v>
      </c>
      <c r="BC553">
        <v>3</v>
      </c>
      <c r="BD553">
        <v>1</v>
      </c>
      <c r="BE553" t="s">
        <v>98</v>
      </c>
      <c r="BF553">
        <v>7</v>
      </c>
      <c r="BG553" t="s">
        <v>107</v>
      </c>
      <c r="BH553">
        <v>1</v>
      </c>
      <c r="BI553" t="s">
        <v>98</v>
      </c>
      <c r="BJ553" t="s">
        <v>108</v>
      </c>
      <c r="BK553">
        <v>1997</v>
      </c>
      <c r="BL553" t="s">
        <v>157</v>
      </c>
      <c r="BM553">
        <v>2</v>
      </c>
      <c r="BN553">
        <v>470</v>
      </c>
      <c r="BO553" t="s">
        <v>98</v>
      </c>
      <c r="BP553" t="s">
        <v>98</v>
      </c>
      <c r="BQ553" t="s">
        <v>105</v>
      </c>
      <c r="BR553">
        <v>0</v>
      </c>
      <c r="BS553">
        <v>36</v>
      </c>
      <c r="BT553">
        <v>0</v>
      </c>
      <c r="BU553">
        <v>0</v>
      </c>
      <c r="BV553">
        <v>0</v>
      </c>
      <c r="BW553">
        <v>0</v>
      </c>
      <c r="BX553" t="s">
        <v>83</v>
      </c>
      <c r="BY553" t="s">
        <v>83</v>
      </c>
      <c r="BZ553" t="s">
        <v>83</v>
      </c>
      <c r="CA553">
        <v>0</v>
      </c>
      <c r="CB553">
        <v>7</v>
      </c>
      <c r="CC553">
        <v>2008</v>
      </c>
      <c r="CD553" t="s">
        <v>110</v>
      </c>
      <c r="CE553" t="s">
        <v>111</v>
      </c>
      <c r="CF553" s="8">
        <v>181000</v>
      </c>
      <c r="CG553" s="8">
        <f>RawData[[#This Row],[SalePrice]]/RawData[[#This Row],[TotalSF Rounded]]</f>
        <v>72.400000000000006</v>
      </c>
      <c r="CH553" s="8">
        <f>ROUND(RawData[[#This Row],[$/sqft]],-1)</f>
        <v>70</v>
      </c>
    </row>
    <row r="554" spans="1:86" x14ac:dyDescent="0.2">
      <c r="A554">
        <v>1265</v>
      </c>
      <c r="B554">
        <v>120</v>
      </c>
      <c r="C554" t="s">
        <v>239</v>
      </c>
      <c r="D554">
        <v>34</v>
      </c>
      <c r="E554">
        <v>4060</v>
      </c>
      <c r="F554" s="19">
        <f>ROUND((RawData[[#This Row],[LotArea]]/43560), 2)</f>
        <v>0.09</v>
      </c>
      <c r="G554" t="s">
        <v>82</v>
      </c>
      <c r="H554" t="s">
        <v>83</v>
      </c>
      <c r="I554" t="s">
        <v>84</v>
      </c>
      <c r="J554" t="s">
        <v>85</v>
      </c>
      <c r="K554" t="s">
        <v>86</v>
      </c>
      <c r="L554" t="s">
        <v>87</v>
      </c>
      <c r="M554" t="s">
        <v>88</v>
      </c>
      <c r="N554" t="s">
        <v>162</v>
      </c>
      <c r="O554" t="s">
        <v>90</v>
      </c>
      <c r="P554" t="s">
        <v>90</v>
      </c>
      <c r="Q554" t="s">
        <v>179</v>
      </c>
      <c r="R554" t="s">
        <v>115</v>
      </c>
      <c r="S554">
        <v>6</v>
      </c>
      <c r="T554">
        <v>5</v>
      </c>
      <c r="U554">
        <v>1998</v>
      </c>
      <c r="V55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54">
        <v>1999</v>
      </c>
      <c r="X554" t="s">
        <v>93</v>
      </c>
      <c r="Y554" t="s">
        <v>94</v>
      </c>
      <c r="Z554" t="s">
        <v>116</v>
      </c>
      <c r="AA554" t="s">
        <v>116</v>
      </c>
      <c r="AB554" t="s">
        <v>117</v>
      </c>
      <c r="AC554">
        <v>0</v>
      </c>
      <c r="AD554" t="s">
        <v>97</v>
      </c>
      <c r="AE554" t="s">
        <v>98</v>
      </c>
      <c r="AF554" t="s">
        <v>99</v>
      </c>
      <c r="AG554" t="s">
        <v>97</v>
      </c>
      <c r="AH554" t="s">
        <v>98</v>
      </c>
      <c r="AI554" t="s">
        <v>100</v>
      </c>
      <c r="AJ554" t="s">
        <v>101</v>
      </c>
      <c r="AK554">
        <v>266</v>
      </c>
      <c r="AL554" t="s">
        <v>102</v>
      </c>
      <c r="AM554">
        <v>0</v>
      </c>
      <c r="AN554">
        <v>1139</v>
      </c>
      <c r="AO554">
        <v>1405</v>
      </c>
      <c r="AP554" t="s">
        <v>103</v>
      </c>
      <c r="AQ554" t="s">
        <v>104</v>
      </c>
      <c r="AR554" t="s">
        <v>105</v>
      </c>
      <c r="AS554" t="s">
        <v>106</v>
      </c>
      <c r="AT554">
        <v>1337</v>
      </c>
      <c r="AU554">
        <v>0</v>
      </c>
      <c r="AV554">
        <v>0</v>
      </c>
      <c r="AW554">
        <f>ROUND(SUM(RawData[[#This Row],[TotalBsmtSF]],RawData[[#This Row],[1stFlrSF]],RawData[[#This Row],[2ndFlrSF]]),-2)</f>
        <v>2700</v>
      </c>
      <c r="AX554">
        <v>1337</v>
      </c>
      <c r="AY554">
        <v>1</v>
      </c>
      <c r="AZ554">
        <v>0</v>
      </c>
      <c r="BA554">
        <v>2</v>
      </c>
      <c r="BB554">
        <v>0</v>
      </c>
      <c r="BC554">
        <v>2</v>
      </c>
      <c r="BD554">
        <v>1</v>
      </c>
      <c r="BE554" t="s">
        <v>97</v>
      </c>
      <c r="BF554">
        <v>5</v>
      </c>
      <c r="BG554" t="s">
        <v>107</v>
      </c>
      <c r="BH554">
        <v>0</v>
      </c>
      <c r="BI554" t="s">
        <v>83</v>
      </c>
      <c r="BJ554" t="s">
        <v>108</v>
      </c>
      <c r="BK554">
        <v>1998</v>
      </c>
      <c r="BL554" t="s">
        <v>157</v>
      </c>
      <c r="BM554">
        <v>2</v>
      </c>
      <c r="BN554">
        <v>511</v>
      </c>
      <c r="BO554" t="s">
        <v>98</v>
      </c>
      <c r="BP554" t="s">
        <v>98</v>
      </c>
      <c r="BQ554" t="s">
        <v>105</v>
      </c>
      <c r="BR554">
        <v>144</v>
      </c>
      <c r="BS554">
        <v>68</v>
      </c>
      <c r="BT554">
        <v>0</v>
      </c>
      <c r="BU554">
        <v>0</v>
      </c>
      <c r="BV554">
        <v>0</v>
      </c>
      <c r="BW554">
        <v>0</v>
      </c>
      <c r="BX554" t="s">
        <v>83</v>
      </c>
      <c r="BY554" t="s">
        <v>83</v>
      </c>
      <c r="BZ554" t="s">
        <v>83</v>
      </c>
      <c r="CA554">
        <v>0</v>
      </c>
      <c r="CB554">
        <v>8</v>
      </c>
      <c r="CC554">
        <v>2008</v>
      </c>
      <c r="CD554" t="s">
        <v>173</v>
      </c>
      <c r="CE554" t="s">
        <v>128</v>
      </c>
      <c r="CF554" s="8">
        <v>181000</v>
      </c>
      <c r="CG554" s="8">
        <f>RawData[[#This Row],[SalePrice]]/RawData[[#This Row],[TotalSF Rounded]]</f>
        <v>67.037037037037038</v>
      </c>
      <c r="CH554" s="8">
        <f>ROUND(RawData[[#This Row],[$/sqft]],-1)</f>
        <v>70</v>
      </c>
    </row>
    <row r="555" spans="1:86" x14ac:dyDescent="0.2">
      <c r="A555">
        <v>1261</v>
      </c>
      <c r="B555">
        <v>60</v>
      </c>
      <c r="C555" t="s">
        <v>81</v>
      </c>
      <c r="D555" t="s">
        <v>83</v>
      </c>
      <c r="E555">
        <v>24682</v>
      </c>
      <c r="F555" s="19">
        <f>ROUND((RawData[[#This Row],[LotArea]]/43560), 2)</f>
        <v>0.56999999999999995</v>
      </c>
      <c r="G555" t="s">
        <v>82</v>
      </c>
      <c r="H555" t="s">
        <v>83</v>
      </c>
      <c r="I555" t="s">
        <v>231</v>
      </c>
      <c r="J555" t="s">
        <v>85</v>
      </c>
      <c r="K555" t="s">
        <v>86</v>
      </c>
      <c r="L555" t="s">
        <v>166</v>
      </c>
      <c r="M555" t="s">
        <v>88</v>
      </c>
      <c r="N555" t="s">
        <v>193</v>
      </c>
      <c r="O555" t="s">
        <v>202</v>
      </c>
      <c r="P555" t="s">
        <v>90</v>
      </c>
      <c r="Q555" t="s">
        <v>91</v>
      </c>
      <c r="R555" t="s">
        <v>92</v>
      </c>
      <c r="S555">
        <v>6</v>
      </c>
      <c r="T555">
        <v>5</v>
      </c>
      <c r="U555">
        <v>1999</v>
      </c>
      <c r="V55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55">
        <v>1999</v>
      </c>
      <c r="X555" t="s">
        <v>93</v>
      </c>
      <c r="Y555" t="s">
        <v>94</v>
      </c>
      <c r="Z555" t="s">
        <v>95</v>
      </c>
      <c r="AA555" t="s">
        <v>95</v>
      </c>
      <c r="AB555" t="s">
        <v>117</v>
      </c>
      <c r="AC555">
        <v>0</v>
      </c>
      <c r="AD555" t="s">
        <v>98</v>
      </c>
      <c r="AE555" t="s">
        <v>98</v>
      </c>
      <c r="AF555" t="s">
        <v>99</v>
      </c>
      <c r="AG555" t="s">
        <v>97</v>
      </c>
      <c r="AH555" t="s">
        <v>98</v>
      </c>
      <c r="AI555" t="s">
        <v>100</v>
      </c>
      <c r="AJ555" t="s">
        <v>102</v>
      </c>
      <c r="AK555">
        <v>0</v>
      </c>
      <c r="AL555" t="s">
        <v>102</v>
      </c>
      <c r="AM555">
        <v>0</v>
      </c>
      <c r="AN555">
        <v>841</v>
      </c>
      <c r="AO555">
        <v>841</v>
      </c>
      <c r="AP555" t="s">
        <v>103</v>
      </c>
      <c r="AQ555" t="s">
        <v>104</v>
      </c>
      <c r="AR555" t="s">
        <v>105</v>
      </c>
      <c r="AS555" t="s">
        <v>106</v>
      </c>
      <c r="AT555">
        <v>892</v>
      </c>
      <c r="AU555">
        <v>783</v>
      </c>
      <c r="AV555">
        <v>0</v>
      </c>
      <c r="AW555">
        <f>ROUND(SUM(RawData[[#This Row],[TotalBsmtSF]],RawData[[#This Row],[1stFlrSF]],RawData[[#This Row],[2ndFlrSF]]),-2)</f>
        <v>2500</v>
      </c>
      <c r="AX555">
        <v>1675</v>
      </c>
      <c r="AY555">
        <v>0</v>
      </c>
      <c r="AZ555">
        <v>0</v>
      </c>
      <c r="BA555">
        <v>2</v>
      </c>
      <c r="BB555">
        <v>1</v>
      </c>
      <c r="BC555">
        <v>3</v>
      </c>
      <c r="BD555">
        <v>1</v>
      </c>
      <c r="BE555" t="s">
        <v>98</v>
      </c>
      <c r="BF555">
        <v>7</v>
      </c>
      <c r="BG555" t="s">
        <v>107</v>
      </c>
      <c r="BH555">
        <v>1</v>
      </c>
      <c r="BI555" t="s">
        <v>98</v>
      </c>
      <c r="BJ555" t="s">
        <v>156</v>
      </c>
      <c r="BK555">
        <v>1999</v>
      </c>
      <c r="BL555" t="s">
        <v>157</v>
      </c>
      <c r="BM555">
        <v>2</v>
      </c>
      <c r="BN555">
        <v>502</v>
      </c>
      <c r="BO555" t="s">
        <v>98</v>
      </c>
      <c r="BP555" t="s">
        <v>98</v>
      </c>
      <c r="BQ555" t="s">
        <v>105</v>
      </c>
      <c r="BR555">
        <v>0</v>
      </c>
      <c r="BS555">
        <v>103</v>
      </c>
      <c r="BT555">
        <v>0</v>
      </c>
      <c r="BU555">
        <v>0</v>
      </c>
      <c r="BV555">
        <v>0</v>
      </c>
      <c r="BW555">
        <v>0</v>
      </c>
      <c r="BX555" t="s">
        <v>83</v>
      </c>
      <c r="BY555" t="s">
        <v>83</v>
      </c>
      <c r="BZ555" t="s">
        <v>83</v>
      </c>
      <c r="CA555">
        <v>0</v>
      </c>
      <c r="CB555">
        <v>6</v>
      </c>
      <c r="CC555">
        <v>2009</v>
      </c>
      <c r="CD555" t="s">
        <v>110</v>
      </c>
      <c r="CE555" t="s">
        <v>111</v>
      </c>
      <c r="CF555" s="8">
        <v>181000</v>
      </c>
      <c r="CG555" s="8">
        <f>RawData[[#This Row],[SalePrice]]/RawData[[#This Row],[TotalSF Rounded]]</f>
        <v>72.400000000000006</v>
      </c>
      <c r="CH555" s="8">
        <f>ROUND(RawData[[#This Row],[$/sqft]],-1)</f>
        <v>70</v>
      </c>
    </row>
    <row r="556" spans="1:86" x14ac:dyDescent="0.2">
      <c r="A556">
        <v>1109</v>
      </c>
      <c r="B556">
        <v>60</v>
      </c>
      <c r="C556" t="s">
        <v>81</v>
      </c>
      <c r="D556" t="s">
        <v>83</v>
      </c>
      <c r="E556">
        <v>8063</v>
      </c>
      <c r="F556" s="19">
        <f>ROUND((RawData[[#This Row],[LotArea]]/43560), 2)</f>
        <v>0.19</v>
      </c>
      <c r="G556" t="s">
        <v>82</v>
      </c>
      <c r="H556" t="s">
        <v>83</v>
      </c>
      <c r="I556" t="s">
        <v>84</v>
      </c>
      <c r="J556" t="s">
        <v>85</v>
      </c>
      <c r="K556" t="s">
        <v>86</v>
      </c>
      <c r="L556" t="s">
        <v>87</v>
      </c>
      <c r="M556" t="s">
        <v>88</v>
      </c>
      <c r="N556" t="s">
        <v>193</v>
      </c>
      <c r="O556" t="s">
        <v>90</v>
      </c>
      <c r="P556" t="s">
        <v>90</v>
      </c>
      <c r="Q556" t="s">
        <v>91</v>
      </c>
      <c r="R556" t="s">
        <v>92</v>
      </c>
      <c r="S556">
        <v>6</v>
      </c>
      <c r="T556">
        <v>5</v>
      </c>
      <c r="U556">
        <v>2000</v>
      </c>
      <c r="V55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56">
        <v>2000</v>
      </c>
      <c r="X556" t="s">
        <v>93</v>
      </c>
      <c r="Y556" t="s">
        <v>94</v>
      </c>
      <c r="Z556" t="s">
        <v>95</v>
      </c>
      <c r="AA556" t="s">
        <v>95</v>
      </c>
      <c r="AB556" t="s">
        <v>117</v>
      </c>
      <c r="AC556">
        <v>0</v>
      </c>
      <c r="AD556" t="s">
        <v>98</v>
      </c>
      <c r="AE556" t="s">
        <v>98</v>
      </c>
      <c r="AF556" t="s">
        <v>99</v>
      </c>
      <c r="AG556" t="s">
        <v>97</v>
      </c>
      <c r="AH556" t="s">
        <v>98</v>
      </c>
      <c r="AI556" t="s">
        <v>100</v>
      </c>
      <c r="AJ556" t="s">
        <v>102</v>
      </c>
      <c r="AK556">
        <v>0</v>
      </c>
      <c r="AL556" t="s">
        <v>102</v>
      </c>
      <c r="AM556">
        <v>0</v>
      </c>
      <c r="AN556">
        <v>924</v>
      </c>
      <c r="AO556">
        <v>924</v>
      </c>
      <c r="AP556" t="s">
        <v>103</v>
      </c>
      <c r="AQ556" t="s">
        <v>104</v>
      </c>
      <c r="AR556" t="s">
        <v>105</v>
      </c>
      <c r="AS556" t="s">
        <v>106</v>
      </c>
      <c r="AT556">
        <v>948</v>
      </c>
      <c r="AU556">
        <v>742</v>
      </c>
      <c r="AV556">
        <v>0</v>
      </c>
      <c r="AW556">
        <f>ROUND(SUM(RawData[[#This Row],[TotalBsmtSF]],RawData[[#This Row],[1stFlrSF]],RawData[[#This Row],[2ndFlrSF]]),-2)</f>
        <v>2600</v>
      </c>
      <c r="AX556">
        <v>1690</v>
      </c>
      <c r="AY556">
        <v>0</v>
      </c>
      <c r="AZ556">
        <v>0</v>
      </c>
      <c r="BA556">
        <v>2</v>
      </c>
      <c r="BB556">
        <v>1</v>
      </c>
      <c r="BC556">
        <v>3</v>
      </c>
      <c r="BD556">
        <v>1</v>
      </c>
      <c r="BE556" t="s">
        <v>98</v>
      </c>
      <c r="BF556">
        <v>7</v>
      </c>
      <c r="BG556" t="s">
        <v>107</v>
      </c>
      <c r="BH556">
        <v>1</v>
      </c>
      <c r="BI556" t="s">
        <v>98</v>
      </c>
      <c r="BJ556" t="s">
        <v>108</v>
      </c>
      <c r="BK556">
        <v>2000</v>
      </c>
      <c r="BL556" t="s">
        <v>109</v>
      </c>
      <c r="BM556">
        <v>2</v>
      </c>
      <c r="BN556">
        <v>463</v>
      </c>
      <c r="BO556" t="s">
        <v>98</v>
      </c>
      <c r="BP556" t="s">
        <v>98</v>
      </c>
      <c r="BQ556" t="s">
        <v>105</v>
      </c>
      <c r="BR556">
        <v>100</v>
      </c>
      <c r="BS556">
        <v>48</v>
      </c>
      <c r="BT556">
        <v>0</v>
      </c>
      <c r="BU556">
        <v>0</v>
      </c>
      <c r="BV556">
        <v>0</v>
      </c>
      <c r="BW556">
        <v>0</v>
      </c>
      <c r="BX556" t="s">
        <v>83</v>
      </c>
      <c r="BY556" t="s">
        <v>83</v>
      </c>
      <c r="BZ556" t="s">
        <v>83</v>
      </c>
      <c r="CA556">
        <v>0</v>
      </c>
      <c r="CB556">
        <v>11</v>
      </c>
      <c r="CC556">
        <v>2007</v>
      </c>
      <c r="CD556" t="s">
        <v>110</v>
      </c>
      <c r="CE556" t="s">
        <v>128</v>
      </c>
      <c r="CF556" s="8">
        <v>181000</v>
      </c>
      <c r="CG556" s="8">
        <f>RawData[[#This Row],[SalePrice]]/RawData[[#This Row],[TotalSF Rounded]]</f>
        <v>69.615384615384613</v>
      </c>
      <c r="CH556" s="8">
        <f>ROUND(RawData[[#This Row],[$/sqft]],-1)</f>
        <v>70</v>
      </c>
    </row>
    <row r="557" spans="1:86" x14ac:dyDescent="0.2">
      <c r="A557">
        <v>1005</v>
      </c>
      <c r="B557">
        <v>120</v>
      </c>
      <c r="C557" t="s">
        <v>81</v>
      </c>
      <c r="D557">
        <v>43</v>
      </c>
      <c r="E557">
        <v>3182</v>
      </c>
      <c r="F557" s="19">
        <f>ROUND((RawData[[#This Row],[LotArea]]/43560), 2)</f>
        <v>7.0000000000000007E-2</v>
      </c>
      <c r="G557" t="s">
        <v>82</v>
      </c>
      <c r="H557" t="s">
        <v>83</v>
      </c>
      <c r="I557" t="s">
        <v>84</v>
      </c>
      <c r="J557" t="s">
        <v>85</v>
      </c>
      <c r="K557" t="s">
        <v>86</v>
      </c>
      <c r="L557" t="s">
        <v>87</v>
      </c>
      <c r="M557" t="s">
        <v>88</v>
      </c>
      <c r="N557" t="s">
        <v>227</v>
      </c>
      <c r="O557" t="s">
        <v>90</v>
      </c>
      <c r="P557" t="s">
        <v>90</v>
      </c>
      <c r="Q557" t="s">
        <v>179</v>
      </c>
      <c r="R557" t="s">
        <v>115</v>
      </c>
      <c r="S557">
        <v>7</v>
      </c>
      <c r="T557">
        <v>5</v>
      </c>
      <c r="U557">
        <v>2005</v>
      </c>
      <c r="V55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57">
        <v>2006</v>
      </c>
      <c r="X557" t="s">
        <v>93</v>
      </c>
      <c r="Y557" t="s">
        <v>94</v>
      </c>
      <c r="Z557" t="s">
        <v>95</v>
      </c>
      <c r="AA557" t="s">
        <v>95</v>
      </c>
      <c r="AB557" t="s">
        <v>96</v>
      </c>
      <c r="AC557">
        <v>16</v>
      </c>
      <c r="AD557" t="s">
        <v>97</v>
      </c>
      <c r="AE557" t="s">
        <v>98</v>
      </c>
      <c r="AF557" t="s">
        <v>99</v>
      </c>
      <c r="AG557" t="s">
        <v>97</v>
      </c>
      <c r="AH557" t="s">
        <v>98</v>
      </c>
      <c r="AI557" t="s">
        <v>100</v>
      </c>
      <c r="AJ557" t="s">
        <v>101</v>
      </c>
      <c r="AK557">
        <v>16</v>
      </c>
      <c r="AL557" t="s">
        <v>102</v>
      </c>
      <c r="AM557">
        <v>0</v>
      </c>
      <c r="AN557">
        <v>1330</v>
      </c>
      <c r="AO557">
        <v>1346</v>
      </c>
      <c r="AP557" t="s">
        <v>103</v>
      </c>
      <c r="AQ557" t="s">
        <v>104</v>
      </c>
      <c r="AR557" t="s">
        <v>105</v>
      </c>
      <c r="AS557" t="s">
        <v>106</v>
      </c>
      <c r="AT557">
        <v>1504</v>
      </c>
      <c r="AU557">
        <v>0</v>
      </c>
      <c r="AV557">
        <v>0</v>
      </c>
      <c r="AW557">
        <f>ROUND(SUM(RawData[[#This Row],[TotalBsmtSF]],RawData[[#This Row],[1stFlrSF]],RawData[[#This Row],[2ndFlrSF]]),-2)</f>
        <v>2900</v>
      </c>
      <c r="AX557">
        <v>1504</v>
      </c>
      <c r="AY557">
        <v>0</v>
      </c>
      <c r="AZ557">
        <v>0</v>
      </c>
      <c r="BA557">
        <v>2</v>
      </c>
      <c r="BB557">
        <v>0</v>
      </c>
      <c r="BC557">
        <v>1</v>
      </c>
      <c r="BD557">
        <v>1</v>
      </c>
      <c r="BE557" t="s">
        <v>97</v>
      </c>
      <c r="BF557">
        <v>7</v>
      </c>
      <c r="BG557" t="s">
        <v>107</v>
      </c>
      <c r="BH557">
        <v>1</v>
      </c>
      <c r="BI557" t="s">
        <v>97</v>
      </c>
      <c r="BJ557" t="s">
        <v>108</v>
      </c>
      <c r="BK557">
        <v>2005</v>
      </c>
      <c r="BL557" t="s">
        <v>157</v>
      </c>
      <c r="BM557">
        <v>2</v>
      </c>
      <c r="BN557">
        <v>457</v>
      </c>
      <c r="BO557" t="s">
        <v>98</v>
      </c>
      <c r="BP557" t="s">
        <v>98</v>
      </c>
      <c r="BQ557" t="s">
        <v>105</v>
      </c>
      <c r="BR557">
        <v>156</v>
      </c>
      <c r="BS557">
        <v>0</v>
      </c>
      <c r="BT557">
        <v>0</v>
      </c>
      <c r="BU557">
        <v>0</v>
      </c>
      <c r="BV557">
        <v>0</v>
      </c>
      <c r="BW557">
        <v>0</v>
      </c>
      <c r="BX557" t="s">
        <v>83</v>
      </c>
      <c r="BY557" t="s">
        <v>83</v>
      </c>
      <c r="BZ557" t="s">
        <v>83</v>
      </c>
      <c r="CA557">
        <v>0</v>
      </c>
      <c r="CB557">
        <v>5</v>
      </c>
      <c r="CC557">
        <v>2009</v>
      </c>
      <c r="CD557" t="s">
        <v>110</v>
      </c>
      <c r="CE557" t="s">
        <v>111</v>
      </c>
      <c r="CF557" s="8">
        <v>181000</v>
      </c>
      <c r="CG557" s="8">
        <f>RawData[[#This Row],[SalePrice]]/RawData[[#This Row],[TotalSF Rounded]]</f>
        <v>62.413793103448278</v>
      </c>
      <c r="CH557" s="8">
        <f>ROUND(RawData[[#This Row],[$/sqft]],-1)</f>
        <v>60</v>
      </c>
    </row>
    <row r="558" spans="1:86" x14ac:dyDescent="0.2">
      <c r="A558">
        <v>1264</v>
      </c>
      <c r="B558">
        <v>70</v>
      </c>
      <c r="C558" t="s">
        <v>81</v>
      </c>
      <c r="D558">
        <v>60</v>
      </c>
      <c r="E558">
        <v>13515</v>
      </c>
      <c r="F558" s="19">
        <f>ROUND((RawData[[#This Row],[LotArea]]/43560), 2)</f>
        <v>0.31</v>
      </c>
      <c r="G558" t="s">
        <v>82</v>
      </c>
      <c r="H558" t="s">
        <v>82</v>
      </c>
      <c r="I558" t="s">
        <v>84</v>
      </c>
      <c r="J558" t="s">
        <v>85</v>
      </c>
      <c r="K558" t="s">
        <v>86</v>
      </c>
      <c r="L558" t="s">
        <v>87</v>
      </c>
      <c r="M558" t="s">
        <v>88</v>
      </c>
      <c r="N558" t="s">
        <v>148</v>
      </c>
      <c r="O558" t="s">
        <v>90</v>
      </c>
      <c r="P558" t="s">
        <v>90</v>
      </c>
      <c r="Q558" t="s">
        <v>91</v>
      </c>
      <c r="R558" t="s">
        <v>92</v>
      </c>
      <c r="S558">
        <v>6</v>
      </c>
      <c r="T558">
        <v>6</v>
      </c>
      <c r="U558">
        <v>1919</v>
      </c>
      <c r="V55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558">
        <v>1950</v>
      </c>
      <c r="X558" t="s">
        <v>184</v>
      </c>
      <c r="Y558" t="s">
        <v>94</v>
      </c>
      <c r="Z558" t="s">
        <v>124</v>
      </c>
      <c r="AA558" t="s">
        <v>124</v>
      </c>
      <c r="AB558" t="s">
        <v>117</v>
      </c>
      <c r="AC558">
        <v>0</v>
      </c>
      <c r="AD558" t="s">
        <v>98</v>
      </c>
      <c r="AE558" t="s">
        <v>98</v>
      </c>
      <c r="AF558" t="s">
        <v>99</v>
      </c>
      <c r="AG558" t="s">
        <v>98</v>
      </c>
      <c r="AH558" t="s">
        <v>98</v>
      </c>
      <c r="AI558" t="s">
        <v>100</v>
      </c>
      <c r="AJ558" t="s">
        <v>102</v>
      </c>
      <c r="AK558">
        <v>0</v>
      </c>
      <c r="AL558" t="s">
        <v>102</v>
      </c>
      <c r="AM558">
        <v>0</v>
      </c>
      <c r="AN558">
        <v>764</v>
      </c>
      <c r="AO558">
        <v>764</v>
      </c>
      <c r="AP558" t="s">
        <v>103</v>
      </c>
      <c r="AQ558" t="s">
        <v>104</v>
      </c>
      <c r="AR558" t="s">
        <v>105</v>
      </c>
      <c r="AS558" t="s">
        <v>164</v>
      </c>
      <c r="AT558">
        <v>1060</v>
      </c>
      <c r="AU558">
        <v>764</v>
      </c>
      <c r="AV558">
        <v>0</v>
      </c>
      <c r="AW558">
        <f>ROUND(SUM(RawData[[#This Row],[TotalBsmtSF]],RawData[[#This Row],[1stFlrSF]],RawData[[#This Row],[2ndFlrSF]]),-2)</f>
        <v>2600</v>
      </c>
      <c r="AX558">
        <v>1824</v>
      </c>
      <c r="AY558">
        <v>0</v>
      </c>
      <c r="AZ558">
        <v>0</v>
      </c>
      <c r="BA558">
        <v>1</v>
      </c>
      <c r="BB558">
        <v>0</v>
      </c>
      <c r="BC558">
        <v>3</v>
      </c>
      <c r="BD558">
        <v>1</v>
      </c>
      <c r="BE558" t="s">
        <v>98</v>
      </c>
      <c r="BF558">
        <v>8</v>
      </c>
      <c r="BG558" t="s">
        <v>107</v>
      </c>
      <c r="BH558">
        <v>1</v>
      </c>
      <c r="BI558" t="s">
        <v>97</v>
      </c>
      <c r="BJ558" t="s">
        <v>127</v>
      </c>
      <c r="BK558">
        <v>1940</v>
      </c>
      <c r="BL558" t="s">
        <v>102</v>
      </c>
      <c r="BM558">
        <v>2</v>
      </c>
      <c r="BN558">
        <v>520</v>
      </c>
      <c r="BO558" t="s">
        <v>98</v>
      </c>
      <c r="BP558" t="s">
        <v>98</v>
      </c>
      <c r="BQ558" t="s">
        <v>177</v>
      </c>
      <c r="BR558">
        <v>0</v>
      </c>
      <c r="BS558">
        <v>0</v>
      </c>
      <c r="BT558">
        <v>126</v>
      </c>
      <c r="BU558">
        <v>0</v>
      </c>
      <c r="BV558">
        <v>0</v>
      </c>
      <c r="BW558">
        <v>0</v>
      </c>
      <c r="BX558" t="s">
        <v>83</v>
      </c>
      <c r="BY558" t="s">
        <v>165</v>
      </c>
      <c r="BZ558" t="s">
        <v>83</v>
      </c>
      <c r="CA558">
        <v>0</v>
      </c>
      <c r="CB558">
        <v>7</v>
      </c>
      <c r="CC558">
        <v>2007</v>
      </c>
      <c r="CD558" t="s">
        <v>110</v>
      </c>
      <c r="CE558" t="s">
        <v>111</v>
      </c>
      <c r="CF558" s="8">
        <v>180500</v>
      </c>
      <c r="CG558" s="8">
        <f>RawData[[#This Row],[SalePrice]]/RawData[[#This Row],[TotalSF Rounded]]</f>
        <v>69.42307692307692</v>
      </c>
      <c r="CH558" s="8">
        <f>ROUND(RawData[[#This Row],[$/sqft]],-1)</f>
        <v>70</v>
      </c>
    </row>
    <row r="559" spans="1:86" x14ac:dyDescent="0.2">
      <c r="A559">
        <v>56</v>
      </c>
      <c r="B559">
        <v>20</v>
      </c>
      <c r="C559" t="s">
        <v>81</v>
      </c>
      <c r="D559">
        <v>100</v>
      </c>
      <c r="E559">
        <v>10175</v>
      </c>
      <c r="F559" s="19">
        <f>ROUND((RawData[[#This Row],[LotArea]]/43560), 2)</f>
        <v>0.23</v>
      </c>
      <c r="G559" t="s">
        <v>82</v>
      </c>
      <c r="H559" t="s">
        <v>83</v>
      </c>
      <c r="I559" t="s">
        <v>120</v>
      </c>
      <c r="J559" t="s">
        <v>85</v>
      </c>
      <c r="K559" t="s">
        <v>86</v>
      </c>
      <c r="L559" t="s">
        <v>87</v>
      </c>
      <c r="M559" t="s">
        <v>88</v>
      </c>
      <c r="N559" t="s">
        <v>162</v>
      </c>
      <c r="O559" t="s">
        <v>90</v>
      </c>
      <c r="P559" t="s">
        <v>90</v>
      </c>
      <c r="Q559" t="s">
        <v>91</v>
      </c>
      <c r="R559" t="s">
        <v>115</v>
      </c>
      <c r="S559">
        <v>6</v>
      </c>
      <c r="T559">
        <v>5</v>
      </c>
      <c r="U559">
        <v>1964</v>
      </c>
      <c r="V55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559">
        <v>1964</v>
      </c>
      <c r="X559" t="s">
        <v>93</v>
      </c>
      <c r="Y559" t="s">
        <v>94</v>
      </c>
      <c r="Z559" t="s">
        <v>140</v>
      </c>
      <c r="AA559" t="s">
        <v>161</v>
      </c>
      <c r="AB559" t="s">
        <v>96</v>
      </c>
      <c r="AC559">
        <v>272</v>
      </c>
      <c r="AD559" t="s">
        <v>98</v>
      </c>
      <c r="AE559" t="s">
        <v>98</v>
      </c>
      <c r="AF559" t="s">
        <v>118</v>
      </c>
      <c r="AG559" t="s">
        <v>98</v>
      </c>
      <c r="AH559" t="s">
        <v>98</v>
      </c>
      <c r="AI559" t="s">
        <v>100</v>
      </c>
      <c r="AJ559" t="s">
        <v>141</v>
      </c>
      <c r="AK559">
        <v>490</v>
      </c>
      <c r="AL559" t="s">
        <v>102</v>
      </c>
      <c r="AM559">
        <v>0</v>
      </c>
      <c r="AN559">
        <v>935</v>
      </c>
      <c r="AO559">
        <v>1425</v>
      </c>
      <c r="AP559" t="s">
        <v>103</v>
      </c>
      <c r="AQ559" t="s">
        <v>97</v>
      </c>
      <c r="AR559" t="s">
        <v>105</v>
      </c>
      <c r="AS559" t="s">
        <v>106</v>
      </c>
      <c r="AT559">
        <v>1425</v>
      </c>
      <c r="AU559">
        <v>0</v>
      </c>
      <c r="AV559">
        <v>0</v>
      </c>
      <c r="AW559">
        <f>ROUND(SUM(RawData[[#This Row],[TotalBsmtSF]],RawData[[#This Row],[1stFlrSF]],RawData[[#This Row],[2ndFlrSF]]),-2)</f>
        <v>2900</v>
      </c>
      <c r="AX559">
        <v>1425</v>
      </c>
      <c r="AY559">
        <v>0</v>
      </c>
      <c r="AZ559">
        <v>0</v>
      </c>
      <c r="BA559">
        <v>2</v>
      </c>
      <c r="BB559">
        <v>0</v>
      </c>
      <c r="BC559">
        <v>3</v>
      </c>
      <c r="BD559">
        <v>1</v>
      </c>
      <c r="BE559" t="s">
        <v>98</v>
      </c>
      <c r="BF559">
        <v>7</v>
      </c>
      <c r="BG559" t="s">
        <v>107</v>
      </c>
      <c r="BH559">
        <v>1</v>
      </c>
      <c r="BI559" t="s">
        <v>97</v>
      </c>
      <c r="BJ559" t="s">
        <v>108</v>
      </c>
      <c r="BK559">
        <v>1964</v>
      </c>
      <c r="BL559" t="s">
        <v>109</v>
      </c>
      <c r="BM559">
        <v>2</v>
      </c>
      <c r="BN559">
        <v>576</v>
      </c>
      <c r="BO559" t="s">
        <v>98</v>
      </c>
      <c r="BP559" t="s">
        <v>98</v>
      </c>
      <c r="BQ559" t="s">
        <v>105</v>
      </c>
      <c r="BR559">
        <v>0</v>
      </c>
      <c r="BS559">
        <v>0</v>
      </c>
      <c r="BT559">
        <v>0</v>
      </c>
      <c r="BU559">
        <v>407</v>
      </c>
      <c r="BV559">
        <v>0</v>
      </c>
      <c r="BW559">
        <v>0</v>
      </c>
      <c r="BX559" t="s">
        <v>83</v>
      </c>
      <c r="BY559" t="s">
        <v>83</v>
      </c>
      <c r="BZ559" t="s">
        <v>83</v>
      </c>
      <c r="CA559">
        <v>0</v>
      </c>
      <c r="CB559">
        <v>7</v>
      </c>
      <c r="CC559">
        <v>2008</v>
      </c>
      <c r="CD559" t="s">
        <v>110</v>
      </c>
      <c r="CE559" t="s">
        <v>111</v>
      </c>
      <c r="CF559" s="8">
        <v>180500</v>
      </c>
      <c r="CG559" s="8">
        <f>RawData[[#This Row],[SalePrice]]/RawData[[#This Row],[TotalSF Rounded]]</f>
        <v>62.241379310344826</v>
      </c>
      <c r="CH559" s="8">
        <f>ROUND(RawData[[#This Row],[$/sqft]],-1)</f>
        <v>60</v>
      </c>
    </row>
    <row r="560" spans="1:86" x14ac:dyDescent="0.2">
      <c r="A560">
        <v>1291</v>
      </c>
      <c r="B560">
        <v>80</v>
      </c>
      <c r="C560" t="s">
        <v>81</v>
      </c>
      <c r="D560" t="s">
        <v>83</v>
      </c>
      <c r="E560">
        <v>14112</v>
      </c>
      <c r="F560" s="19">
        <f>ROUND((RawData[[#This Row],[LotArea]]/43560), 2)</f>
        <v>0.32</v>
      </c>
      <c r="G560" t="s">
        <v>82</v>
      </c>
      <c r="H560" t="s">
        <v>83</v>
      </c>
      <c r="I560" t="s">
        <v>120</v>
      </c>
      <c r="J560" t="s">
        <v>85</v>
      </c>
      <c r="K560" t="s">
        <v>86</v>
      </c>
      <c r="L560" t="s">
        <v>122</v>
      </c>
      <c r="M560" t="s">
        <v>88</v>
      </c>
      <c r="N560" t="s">
        <v>162</v>
      </c>
      <c r="O560" t="s">
        <v>90</v>
      </c>
      <c r="P560" t="s">
        <v>90</v>
      </c>
      <c r="Q560" t="s">
        <v>91</v>
      </c>
      <c r="R560" t="s">
        <v>197</v>
      </c>
      <c r="S560">
        <v>5</v>
      </c>
      <c r="T560">
        <v>7</v>
      </c>
      <c r="U560">
        <v>1964</v>
      </c>
      <c r="V56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560">
        <v>1964</v>
      </c>
      <c r="X560" t="s">
        <v>152</v>
      </c>
      <c r="Y560" t="s">
        <v>94</v>
      </c>
      <c r="Z560" t="s">
        <v>124</v>
      </c>
      <c r="AA560" t="s">
        <v>140</v>
      </c>
      <c r="AB560" t="s">
        <v>96</v>
      </c>
      <c r="AC560">
        <v>86</v>
      </c>
      <c r="AD560" t="s">
        <v>98</v>
      </c>
      <c r="AE560" t="s">
        <v>98</v>
      </c>
      <c r="AF560" t="s">
        <v>99</v>
      </c>
      <c r="AG560" t="s">
        <v>98</v>
      </c>
      <c r="AH560" t="s">
        <v>98</v>
      </c>
      <c r="AI560" t="s">
        <v>130</v>
      </c>
      <c r="AJ560" t="s">
        <v>101</v>
      </c>
      <c r="AK560">
        <v>1014</v>
      </c>
      <c r="AL560" t="s">
        <v>102</v>
      </c>
      <c r="AM560">
        <v>0</v>
      </c>
      <c r="AN560">
        <v>138</v>
      </c>
      <c r="AO560">
        <v>1152</v>
      </c>
      <c r="AP560" t="s">
        <v>103</v>
      </c>
      <c r="AQ560" t="s">
        <v>98</v>
      </c>
      <c r="AR560" t="s">
        <v>105</v>
      </c>
      <c r="AS560" t="s">
        <v>106</v>
      </c>
      <c r="AT560">
        <v>1152</v>
      </c>
      <c r="AU560">
        <v>0</v>
      </c>
      <c r="AV560">
        <v>0</v>
      </c>
      <c r="AW560">
        <f>ROUND(SUM(RawData[[#This Row],[TotalBsmtSF]],RawData[[#This Row],[1stFlrSF]],RawData[[#This Row],[2ndFlrSF]]),-2)</f>
        <v>2300</v>
      </c>
      <c r="AX560">
        <v>1152</v>
      </c>
      <c r="AY560">
        <v>1</v>
      </c>
      <c r="AZ560">
        <v>0</v>
      </c>
      <c r="BA560">
        <v>1</v>
      </c>
      <c r="BB560">
        <v>0</v>
      </c>
      <c r="BC560">
        <v>3</v>
      </c>
      <c r="BD560">
        <v>1</v>
      </c>
      <c r="BE560" t="s">
        <v>98</v>
      </c>
      <c r="BF560">
        <v>6</v>
      </c>
      <c r="BG560" t="s">
        <v>107</v>
      </c>
      <c r="BH560">
        <v>1</v>
      </c>
      <c r="BI560" t="s">
        <v>97</v>
      </c>
      <c r="BJ560" t="s">
        <v>108</v>
      </c>
      <c r="BK560">
        <v>1964</v>
      </c>
      <c r="BL560" t="s">
        <v>109</v>
      </c>
      <c r="BM560">
        <v>2</v>
      </c>
      <c r="BN560">
        <v>484</v>
      </c>
      <c r="BO560" t="s">
        <v>98</v>
      </c>
      <c r="BP560" t="s">
        <v>98</v>
      </c>
      <c r="BQ560" t="s">
        <v>105</v>
      </c>
      <c r="BR560">
        <v>227</v>
      </c>
      <c r="BS560">
        <v>0</v>
      </c>
      <c r="BT560">
        <v>0</v>
      </c>
      <c r="BU560">
        <v>0</v>
      </c>
      <c r="BV560">
        <v>0</v>
      </c>
      <c r="BW560">
        <v>0</v>
      </c>
      <c r="BX560" t="s">
        <v>83</v>
      </c>
      <c r="BY560" t="s">
        <v>83</v>
      </c>
      <c r="BZ560" t="s">
        <v>83</v>
      </c>
      <c r="CA560">
        <v>0</v>
      </c>
      <c r="CB560">
        <v>4</v>
      </c>
      <c r="CC560">
        <v>2010</v>
      </c>
      <c r="CD560" t="s">
        <v>110</v>
      </c>
      <c r="CE560" t="s">
        <v>111</v>
      </c>
      <c r="CF560" s="8">
        <v>180500</v>
      </c>
      <c r="CG560" s="8">
        <f>RawData[[#This Row],[SalePrice]]/RawData[[#This Row],[TotalSF Rounded]]</f>
        <v>78.478260869565219</v>
      </c>
      <c r="CH560" s="8">
        <f>ROUND(RawData[[#This Row],[$/sqft]],-1)</f>
        <v>80</v>
      </c>
    </row>
    <row r="561" spans="1:86" x14ac:dyDescent="0.2">
      <c r="A561">
        <v>206</v>
      </c>
      <c r="B561">
        <v>20</v>
      </c>
      <c r="C561" t="s">
        <v>81</v>
      </c>
      <c r="D561">
        <v>99</v>
      </c>
      <c r="E561">
        <v>11851</v>
      </c>
      <c r="F561" s="19">
        <f>ROUND((RawData[[#This Row],[LotArea]]/43560), 2)</f>
        <v>0.27</v>
      </c>
      <c r="G561" t="s">
        <v>82</v>
      </c>
      <c r="H561" t="s">
        <v>83</v>
      </c>
      <c r="I561" t="s">
        <v>84</v>
      </c>
      <c r="J561" t="s">
        <v>85</v>
      </c>
      <c r="K561" t="s">
        <v>86</v>
      </c>
      <c r="L561" t="s">
        <v>122</v>
      </c>
      <c r="M561" t="s">
        <v>88</v>
      </c>
      <c r="N561" t="s">
        <v>193</v>
      </c>
      <c r="O561" t="s">
        <v>90</v>
      </c>
      <c r="P561" t="s">
        <v>90</v>
      </c>
      <c r="Q561" t="s">
        <v>91</v>
      </c>
      <c r="R561" t="s">
        <v>115</v>
      </c>
      <c r="S561">
        <v>7</v>
      </c>
      <c r="T561">
        <v>5</v>
      </c>
      <c r="U561">
        <v>1990</v>
      </c>
      <c r="V56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61">
        <v>1990</v>
      </c>
      <c r="X561" t="s">
        <v>93</v>
      </c>
      <c r="Y561" t="s">
        <v>94</v>
      </c>
      <c r="Z561" t="s">
        <v>140</v>
      </c>
      <c r="AA561" t="s">
        <v>140</v>
      </c>
      <c r="AB561" t="s">
        <v>117</v>
      </c>
      <c r="AC561">
        <v>0</v>
      </c>
      <c r="AD561" t="s">
        <v>98</v>
      </c>
      <c r="AE561" t="s">
        <v>98</v>
      </c>
      <c r="AF561" t="s">
        <v>99</v>
      </c>
      <c r="AG561" t="s">
        <v>97</v>
      </c>
      <c r="AH561" t="s">
        <v>98</v>
      </c>
      <c r="AI561" t="s">
        <v>100</v>
      </c>
      <c r="AJ561" t="s">
        <v>102</v>
      </c>
      <c r="AK561">
        <v>0</v>
      </c>
      <c r="AL561" t="s">
        <v>102</v>
      </c>
      <c r="AM561">
        <v>0</v>
      </c>
      <c r="AN561">
        <v>1424</v>
      </c>
      <c r="AO561">
        <v>1424</v>
      </c>
      <c r="AP561" t="s">
        <v>103</v>
      </c>
      <c r="AQ561" t="s">
        <v>104</v>
      </c>
      <c r="AR561" t="s">
        <v>105</v>
      </c>
      <c r="AS561" t="s">
        <v>106</v>
      </c>
      <c r="AT561">
        <v>1442</v>
      </c>
      <c r="AU561">
        <v>0</v>
      </c>
      <c r="AV561">
        <v>0</v>
      </c>
      <c r="AW561">
        <f>ROUND(SUM(RawData[[#This Row],[TotalBsmtSF]],RawData[[#This Row],[1stFlrSF]],RawData[[#This Row],[2ndFlrSF]]),-2)</f>
        <v>2900</v>
      </c>
      <c r="AX561">
        <v>1442</v>
      </c>
      <c r="AY561">
        <v>0</v>
      </c>
      <c r="AZ561">
        <v>0</v>
      </c>
      <c r="BA561">
        <v>2</v>
      </c>
      <c r="BB561">
        <v>0</v>
      </c>
      <c r="BC561">
        <v>3</v>
      </c>
      <c r="BD561">
        <v>1</v>
      </c>
      <c r="BE561" t="s">
        <v>98</v>
      </c>
      <c r="BF561">
        <v>5</v>
      </c>
      <c r="BG561" t="s">
        <v>107</v>
      </c>
      <c r="BH561">
        <v>0</v>
      </c>
      <c r="BI561" t="s">
        <v>83</v>
      </c>
      <c r="BJ561" t="s">
        <v>108</v>
      </c>
      <c r="BK561">
        <v>1990</v>
      </c>
      <c r="BL561" t="s">
        <v>109</v>
      </c>
      <c r="BM561">
        <v>2</v>
      </c>
      <c r="BN561">
        <v>500</v>
      </c>
      <c r="BO561" t="s">
        <v>98</v>
      </c>
      <c r="BP561" t="s">
        <v>98</v>
      </c>
      <c r="BQ561" t="s">
        <v>105</v>
      </c>
      <c r="BR561">
        <v>0</v>
      </c>
      <c r="BS561">
        <v>34</v>
      </c>
      <c r="BT561">
        <v>0</v>
      </c>
      <c r="BU561">
        <v>508</v>
      </c>
      <c r="BV561">
        <v>0</v>
      </c>
      <c r="BW561">
        <v>0</v>
      </c>
      <c r="BX561" t="s">
        <v>83</v>
      </c>
      <c r="BY561" t="s">
        <v>83</v>
      </c>
      <c r="BZ561" t="s">
        <v>83</v>
      </c>
      <c r="CA561">
        <v>0</v>
      </c>
      <c r="CB561">
        <v>5</v>
      </c>
      <c r="CC561">
        <v>2009</v>
      </c>
      <c r="CD561" t="s">
        <v>110</v>
      </c>
      <c r="CE561" t="s">
        <v>111</v>
      </c>
      <c r="CF561" s="8">
        <v>180500</v>
      </c>
      <c r="CG561" s="8">
        <f>RawData[[#This Row],[SalePrice]]/RawData[[#This Row],[TotalSF Rounded]]</f>
        <v>62.241379310344826</v>
      </c>
      <c r="CH561" s="8">
        <f>ROUND(RawData[[#This Row],[$/sqft]],-1)</f>
        <v>60</v>
      </c>
    </row>
    <row r="562" spans="1:86" x14ac:dyDescent="0.2">
      <c r="A562">
        <v>135</v>
      </c>
      <c r="B562">
        <v>20</v>
      </c>
      <c r="C562" t="s">
        <v>81</v>
      </c>
      <c r="D562">
        <v>78</v>
      </c>
      <c r="E562">
        <v>10335</v>
      </c>
      <c r="F562" s="19">
        <f>ROUND((RawData[[#This Row],[LotArea]]/43560), 2)</f>
        <v>0.24</v>
      </c>
      <c r="G562" t="s">
        <v>82</v>
      </c>
      <c r="H562" t="s">
        <v>83</v>
      </c>
      <c r="I562" t="s">
        <v>120</v>
      </c>
      <c r="J562" t="s">
        <v>85</v>
      </c>
      <c r="K562" t="s">
        <v>86</v>
      </c>
      <c r="L562" t="s">
        <v>87</v>
      </c>
      <c r="M562" t="s">
        <v>88</v>
      </c>
      <c r="N562" t="s">
        <v>151</v>
      </c>
      <c r="O562" t="s">
        <v>90</v>
      </c>
      <c r="P562" t="s">
        <v>90</v>
      </c>
      <c r="Q562" t="s">
        <v>91</v>
      </c>
      <c r="R562" t="s">
        <v>115</v>
      </c>
      <c r="S562">
        <v>5</v>
      </c>
      <c r="T562">
        <v>6</v>
      </c>
      <c r="U562">
        <v>1968</v>
      </c>
      <c r="V56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562">
        <v>1993</v>
      </c>
      <c r="X562" t="s">
        <v>93</v>
      </c>
      <c r="Y562" t="s">
        <v>94</v>
      </c>
      <c r="Z562" t="s">
        <v>161</v>
      </c>
      <c r="AA562" t="s">
        <v>161</v>
      </c>
      <c r="AB562" t="s">
        <v>117</v>
      </c>
      <c r="AC562">
        <v>0</v>
      </c>
      <c r="AD562" t="s">
        <v>98</v>
      </c>
      <c r="AE562" t="s">
        <v>98</v>
      </c>
      <c r="AF562" t="s">
        <v>118</v>
      </c>
      <c r="AG562" t="s">
        <v>98</v>
      </c>
      <c r="AH562" t="s">
        <v>98</v>
      </c>
      <c r="AI562" t="s">
        <v>100</v>
      </c>
      <c r="AJ562" t="s">
        <v>153</v>
      </c>
      <c r="AK562">
        <v>570</v>
      </c>
      <c r="AL562" t="s">
        <v>102</v>
      </c>
      <c r="AM562">
        <v>0</v>
      </c>
      <c r="AN562">
        <v>891</v>
      </c>
      <c r="AO562">
        <v>1461</v>
      </c>
      <c r="AP562" t="s">
        <v>103</v>
      </c>
      <c r="AQ562" t="s">
        <v>97</v>
      </c>
      <c r="AR562" t="s">
        <v>105</v>
      </c>
      <c r="AS562" t="s">
        <v>106</v>
      </c>
      <c r="AT562">
        <v>1721</v>
      </c>
      <c r="AU562">
        <v>0</v>
      </c>
      <c r="AV562">
        <v>0</v>
      </c>
      <c r="AW562">
        <f>ROUND(SUM(RawData[[#This Row],[TotalBsmtSF]],RawData[[#This Row],[1stFlrSF]],RawData[[#This Row],[2ndFlrSF]]),-2)</f>
        <v>3200</v>
      </c>
      <c r="AX562">
        <v>1721</v>
      </c>
      <c r="AY562">
        <v>0</v>
      </c>
      <c r="AZ562">
        <v>0</v>
      </c>
      <c r="BA562">
        <v>2</v>
      </c>
      <c r="BB562">
        <v>1</v>
      </c>
      <c r="BC562">
        <v>3</v>
      </c>
      <c r="BD562">
        <v>1</v>
      </c>
      <c r="BE562" t="s">
        <v>98</v>
      </c>
      <c r="BF562">
        <v>7</v>
      </c>
      <c r="BG562" t="s">
        <v>146</v>
      </c>
      <c r="BH562">
        <v>1</v>
      </c>
      <c r="BI562" t="s">
        <v>98</v>
      </c>
      <c r="BJ562" t="s">
        <v>108</v>
      </c>
      <c r="BK562">
        <v>1968</v>
      </c>
      <c r="BL562" t="s">
        <v>109</v>
      </c>
      <c r="BM562">
        <v>2</v>
      </c>
      <c r="BN562">
        <v>440</v>
      </c>
      <c r="BO562" t="s">
        <v>98</v>
      </c>
      <c r="BP562" t="s">
        <v>98</v>
      </c>
      <c r="BQ562" t="s">
        <v>105</v>
      </c>
      <c r="BR562">
        <v>0</v>
      </c>
      <c r="BS562">
        <v>96</v>
      </c>
      <c r="BT562">
        <v>180</v>
      </c>
      <c r="BU562">
        <v>0</v>
      </c>
      <c r="BV562">
        <v>0</v>
      </c>
      <c r="BW562">
        <v>0</v>
      </c>
      <c r="BX562" t="s">
        <v>83</v>
      </c>
      <c r="BY562" t="s">
        <v>134</v>
      </c>
      <c r="BZ562" t="s">
        <v>83</v>
      </c>
      <c r="CA562">
        <v>0</v>
      </c>
      <c r="CB562">
        <v>7</v>
      </c>
      <c r="CC562">
        <v>2006</v>
      </c>
      <c r="CD562" t="s">
        <v>110</v>
      </c>
      <c r="CE562" t="s">
        <v>111</v>
      </c>
      <c r="CF562" s="8">
        <v>180000</v>
      </c>
      <c r="CG562" s="8">
        <f>RawData[[#This Row],[SalePrice]]/RawData[[#This Row],[TotalSF Rounded]]</f>
        <v>56.25</v>
      </c>
      <c r="CH562" s="8">
        <f>ROUND(RawData[[#This Row],[$/sqft]],-1)</f>
        <v>60</v>
      </c>
    </row>
    <row r="563" spans="1:86" x14ac:dyDescent="0.2">
      <c r="A563">
        <v>121</v>
      </c>
      <c r="B563">
        <v>80</v>
      </c>
      <c r="C563" t="s">
        <v>81</v>
      </c>
      <c r="D563" t="s">
        <v>83</v>
      </c>
      <c r="E563">
        <v>21453</v>
      </c>
      <c r="F563" s="19">
        <f>ROUND((RawData[[#This Row],[LotArea]]/43560), 2)</f>
        <v>0.49</v>
      </c>
      <c r="G563" t="s">
        <v>82</v>
      </c>
      <c r="H563" t="s">
        <v>83</v>
      </c>
      <c r="I563" t="s">
        <v>120</v>
      </c>
      <c r="J563" t="s">
        <v>195</v>
      </c>
      <c r="K563" t="s">
        <v>86</v>
      </c>
      <c r="L563" t="s">
        <v>166</v>
      </c>
      <c r="M563" t="s">
        <v>213</v>
      </c>
      <c r="N563" t="s">
        <v>205</v>
      </c>
      <c r="O563" t="s">
        <v>90</v>
      </c>
      <c r="P563" t="s">
        <v>90</v>
      </c>
      <c r="Q563" t="s">
        <v>91</v>
      </c>
      <c r="R563" t="s">
        <v>197</v>
      </c>
      <c r="S563">
        <v>6</v>
      </c>
      <c r="T563">
        <v>5</v>
      </c>
      <c r="U563">
        <v>1969</v>
      </c>
      <c r="V56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563">
        <v>1969</v>
      </c>
      <c r="X563" t="s">
        <v>214</v>
      </c>
      <c r="Y563" t="s">
        <v>215</v>
      </c>
      <c r="Z563" t="s">
        <v>161</v>
      </c>
      <c r="AA563" t="s">
        <v>161</v>
      </c>
      <c r="AB563" t="s">
        <v>117</v>
      </c>
      <c r="AC563">
        <v>0</v>
      </c>
      <c r="AD563" t="s">
        <v>98</v>
      </c>
      <c r="AE563" t="s">
        <v>98</v>
      </c>
      <c r="AF563" t="s">
        <v>118</v>
      </c>
      <c r="AG563" t="s">
        <v>98</v>
      </c>
      <c r="AH563" t="s">
        <v>98</v>
      </c>
      <c r="AI563" t="s">
        <v>97</v>
      </c>
      <c r="AJ563" t="s">
        <v>119</v>
      </c>
      <c r="AK563">
        <v>938</v>
      </c>
      <c r="AL563" t="s">
        <v>102</v>
      </c>
      <c r="AM563">
        <v>0</v>
      </c>
      <c r="AN563">
        <v>0</v>
      </c>
      <c r="AO563">
        <v>938</v>
      </c>
      <c r="AP563" t="s">
        <v>103</v>
      </c>
      <c r="AQ563" t="s">
        <v>104</v>
      </c>
      <c r="AR563" t="s">
        <v>105</v>
      </c>
      <c r="AS563" t="s">
        <v>106</v>
      </c>
      <c r="AT563">
        <v>988</v>
      </c>
      <c r="AU563">
        <v>0</v>
      </c>
      <c r="AV563">
        <v>0</v>
      </c>
      <c r="AW563">
        <f>ROUND(SUM(RawData[[#This Row],[TotalBsmtSF]],RawData[[#This Row],[1stFlrSF]],RawData[[#This Row],[2ndFlrSF]]),-2)</f>
        <v>1900</v>
      </c>
      <c r="AX563">
        <v>988</v>
      </c>
      <c r="AY563">
        <v>1</v>
      </c>
      <c r="AZ563">
        <v>0</v>
      </c>
      <c r="BA563">
        <v>1</v>
      </c>
      <c r="BB563">
        <v>0</v>
      </c>
      <c r="BC563">
        <v>1</v>
      </c>
      <c r="BD563">
        <v>1</v>
      </c>
      <c r="BE563" t="s">
        <v>98</v>
      </c>
      <c r="BF563">
        <v>4</v>
      </c>
      <c r="BG563" t="s">
        <v>107</v>
      </c>
      <c r="BH563">
        <v>2</v>
      </c>
      <c r="BI563" t="s">
        <v>98</v>
      </c>
      <c r="BJ563" t="s">
        <v>108</v>
      </c>
      <c r="BK563">
        <v>1969</v>
      </c>
      <c r="BL563" t="s">
        <v>102</v>
      </c>
      <c r="BM563">
        <v>2</v>
      </c>
      <c r="BN563">
        <v>540</v>
      </c>
      <c r="BO563" t="s">
        <v>98</v>
      </c>
      <c r="BP563" t="s">
        <v>98</v>
      </c>
      <c r="BQ563" t="s">
        <v>105</v>
      </c>
      <c r="BR563">
        <v>0</v>
      </c>
      <c r="BS563">
        <v>130</v>
      </c>
      <c r="BT563">
        <v>0</v>
      </c>
      <c r="BU563">
        <v>130</v>
      </c>
      <c r="BV563">
        <v>0</v>
      </c>
      <c r="BW563">
        <v>0</v>
      </c>
      <c r="BX563" t="s">
        <v>83</v>
      </c>
      <c r="BY563" t="s">
        <v>83</v>
      </c>
      <c r="BZ563" t="s">
        <v>83</v>
      </c>
      <c r="CA563">
        <v>0</v>
      </c>
      <c r="CB563">
        <v>10</v>
      </c>
      <c r="CC563">
        <v>2006</v>
      </c>
      <c r="CD563" t="s">
        <v>110</v>
      </c>
      <c r="CE563" t="s">
        <v>111</v>
      </c>
      <c r="CF563" s="8">
        <v>180000</v>
      </c>
      <c r="CG563" s="8">
        <f>RawData[[#This Row],[SalePrice]]/RawData[[#This Row],[TotalSF Rounded]]</f>
        <v>94.736842105263165</v>
      </c>
      <c r="CH563" s="8">
        <f>ROUND(RawData[[#This Row],[$/sqft]],-1)</f>
        <v>90</v>
      </c>
    </row>
    <row r="564" spans="1:86" x14ac:dyDescent="0.2">
      <c r="A564">
        <v>67</v>
      </c>
      <c r="B564">
        <v>20</v>
      </c>
      <c r="C564" t="s">
        <v>81</v>
      </c>
      <c r="D564" t="s">
        <v>83</v>
      </c>
      <c r="E564">
        <v>19900</v>
      </c>
      <c r="F564" s="19">
        <f>ROUND((RawData[[#This Row],[LotArea]]/43560), 2)</f>
        <v>0.46</v>
      </c>
      <c r="G564" t="s">
        <v>82</v>
      </c>
      <c r="H564" t="s">
        <v>83</v>
      </c>
      <c r="I564" t="s">
        <v>84</v>
      </c>
      <c r="J564" t="s">
        <v>85</v>
      </c>
      <c r="K564" t="s">
        <v>86</v>
      </c>
      <c r="L564" t="s">
        <v>87</v>
      </c>
      <c r="M564" t="s">
        <v>88</v>
      </c>
      <c r="N564" t="s">
        <v>162</v>
      </c>
      <c r="O564" t="s">
        <v>204</v>
      </c>
      <c r="P564" t="s">
        <v>90</v>
      </c>
      <c r="Q564" t="s">
        <v>91</v>
      </c>
      <c r="R564" t="s">
        <v>115</v>
      </c>
      <c r="S564">
        <v>7</v>
      </c>
      <c r="T564">
        <v>5</v>
      </c>
      <c r="U564">
        <v>1970</v>
      </c>
      <c r="V56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564">
        <v>1989</v>
      </c>
      <c r="X564" t="s">
        <v>93</v>
      </c>
      <c r="Y564" t="s">
        <v>94</v>
      </c>
      <c r="Z564" t="s">
        <v>161</v>
      </c>
      <c r="AA564" t="s">
        <v>161</v>
      </c>
      <c r="AB564" t="s">
        <v>96</v>
      </c>
      <c r="AC564">
        <v>287</v>
      </c>
      <c r="AD564" t="s">
        <v>98</v>
      </c>
      <c r="AE564" t="s">
        <v>98</v>
      </c>
      <c r="AF564" t="s">
        <v>118</v>
      </c>
      <c r="AG564" t="s">
        <v>97</v>
      </c>
      <c r="AH564" t="s">
        <v>98</v>
      </c>
      <c r="AI564" t="s">
        <v>97</v>
      </c>
      <c r="AJ564" t="s">
        <v>101</v>
      </c>
      <c r="AK564">
        <v>912</v>
      </c>
      <c r="AL564" t="s">
        <v>102</v>
      </c>
      <c r="AM564">
        <v>0</v>
      </c>
      <c r="AN564">
        <v>1035</v>
      </c>
      <c r="AO564">
        <v>1947</v>
      </c>
      <c r="AP564" t="s">
        <v>103</v>
      </c>
      <c r="AQ564" t="s">
        <v>98</v>
      </c>
      <c r="AR564" t="s">
        <v>105</v>
      </c>
      <c r="AS564" t="s">
        <v>106</v>
      </c>
      <c r="AT564">
        <v>2207</v>
      </c>
      <c r="AU564">
        <v>0</v>
      </c>
      <c r="AV564">
        <v>0</v>
      </c>
      <c r="AW564">
        <f>ROUND(SUM(RawData[[#This Row],[TotalBsmtSF]],RawData[[#This Row],[1stFlrSF]],RawData[[#This Row],[2ndFlrSF]]),-2)</f>
        <v>4200</v>
      </c>
      <c r="AX564">
        <v>2207</v>
      </c>
      <c r="AY564">
        <v>1</v>
      </c>
      <c r="AZ564">
        <v>0</v>
      </c>
      <c r="BA564">
        <v>2</v>
      </c>
      <c r="BB564">
        <v>0</v>
      </c>
      <c r="BC564">
        <v>3</v>
      </c>
      <c r="BD564">
        <v>1</v>
      </c>
      <c r="BE564" t="s">
        <v>98</v>
      </c>
      <c r="BF564">
        <v>7</v>
      </c>
      <c r="BG564" t="s">
        <v>146</v>
      </c>
      <c r="BH564">
        <v>1</v>
      </c>
      <c r="BI564" t="s">
        <v>97</v>
      </c>
      <c r="BJ564" t="s">
        <v>108</v>
      </c>
      <c r="BK564">
        <v>1970</v>
      </c>
      <c r="BL564" t="s">
        <v>109</v>
      </c>
      <c r="BM564">
        <v>2</v>
      </c>
      <c r="BN564">
        <v>576</v>
      </c>
      <c r="BO564" t="s">
        <v>98</v>
      </c>
      <c r="BP564" t="s">
        <v>98</v>
      </c>
      <c r="BQ564" t="s">
        <v>105</v>
      </c>
      <c r="BR564">
        <v>301</v>
      </c>
      <c r="BS564">
        <v>0</v>
      </c>
      <c r="BT564">
        <v>0</v>
      </c>
      <c r="BU564">
        <v>0</v>
      </c>
      <c r="BV564">
        <v>0</v>
      </c>
      <c r="BW564">
        <v>0</v>
      </c>
      <c r="BX564" t="s">
        <v>83</v>
      </c>
      <c r="BY564" t="s">
        <v>83</v>
      </c>
      <c r="BZ564" t="s">
        <v>83</v>
      </c>
      <c r="CA564">
        <v>0</v>
      </c>
      <c r="CB564">
        <v>7</v>
      </c>
      <c r="CC564">
        <v>2010</v>
      </c>
      <c r="CD564" t="s">
        <v>110</v>
      </c>
      <c r="CE564" t="s">
        <v>111</v>
      </c>
      <c r="CF564" s="8">
        <v>180000</v>
      </c>
      <c r="CG564" s="8">
        <f>RawData[[#This Row],[SalePrice]]/RawData[[#This Row],[TotalSF Rounded]]</f>
        <v>42.857142857142854</v>
      </c>
      <c r="CH564" s="8">
        <f>ROUND(RawData[[#This Row],[$/sqft]],-1)</f>
        <v>40</v>
      </c>
    </row>
    <row r="565" spans="1:86" x14ac:dyDescent="0.2">
      <c r="A565">
        <v>1056</v>
      </c>
      <c r="B565">
        <v>20</v>
      </c>
      <c r="C565" t="s">
        <v>81</v>
      </c>
      <c r="D565">
        <v>104</v>
      </c>
      <c r="E565">
        <v>11361</v>
      </c>
      <c r="F565" s="19">
        <f>ROUND((RawData[[#This Row],[LotArea]]/43560), 2)</f>
        <v>0.26</v>
      </c>
      <c r="G565" t="s">
        <v>82</v>
      </c>
      <c r="H565" t="s">
        <v>83</v>
      </c>
      <c r="I565" t="s">
        <v>84</v>
      </c>
      <c r="J565" t="s">
        <v>85</v>
      </c>
      <c r="K565" t="s">
        <v>86</v>
      </c>
      <c r="L565" t="s">
        <v>87</v>
      </c>
      <c r="M565" t="s">
        <v>88</v>
      </c>
      <c r="N565" t="s">
        <v>138</v>
      </c>
      <c r="O565" t="s">
        <v>90</v>
      </c>
      <c r="P565" t="s">
        <v>90</v>
      </c>
      <c r="Q565" t="s">
        <v>91</v>
      </c>
      <c r="R565" t="s">
        <v>115</v>
      </c>
      <c r="S565">
        <v>6</v>
      </c>
      <c r="T565">
        <v>5</v>
      </c>
      <c r="U565">
        <v>1976</v>
      </c>
      <c r="V56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565">
        <v>1976</v>
      </c>
      <c r="X565" t="s">
        <v>93</v>
      </c>
      <c r="Y565" t="s">
        <v>94</v>
      </c>
      <c r="Z565" t="s">
        <v>161</v>
      </c>
      <c r="AA565" t="s">
        <v>161</v>
      </c>
      <c r="AB565" t="s">
        <v>96</v>
      </c>
      <c r="AC565">
        <v>160</v>
      </c>
      <c r="AD565" t="s">
        <v>98</v>
      </c>
      <c r="AE565" t="s">
        <v>98</v>
      </c>
      <c r="AF565" t="s">
        <v>118</v>
      </c>
      <c r="AG565" t="s">
        <v>97</v>
      </c>
      <c r="AH565" t="s">
        <v>98</v>
      </c>
      <c r="AI565" t="s">
        <v>100</v>
      </c>
      <c r="AJ565" t="s">
        <v>119</v>
      </c>
      <c r="AK565">
        <v>644</v>
      </c>
      <c r="AL565" t="s">
        <v>102</v>
      </c>
      <c r="AM565">
        <v>0</v>
      </c>
      <c r="AN565">
        <v>549</v>
      </c>
      <c r="AO565">
        <v>1193</v>
      </c>
      <c r="AP565" t="s">
        <v>103</v>
      </c>
      <c r="AQ565" t="s">
        <v>98</v>
      </c>
      <c r="AR565" t="s">
        <v>105</v>
      </c>
      <c r="AS565" t="s">
        <v>106</v>
      </c>
      <c r="AT565">
        <v>1523</v>
      </c>
      <c r="AU565">
        <v>0</v>
      </c>
      <c r="AV565">
        <v>0</v>
      </c>
      <c r="AW565">
        <f>ROUND(SUM(RawData[[#This Row],[TotalBsmtSF]],RawData[[#This Row],[1stFlrSF]],RawData[[#This Row],[2ndFlrSF]]),-2)</f>
        <v>2700</v>
      </c>
      <c r="AX565">
        <v>1523</v>
      </c>
      <c r="AY565">
        <v>0</v>
      </c>
      <c r="AZ565">
        <v>1</v>
      </c>
      <c r="BA565">
        <v>2</v>
      </c>
      <c r="BB565">
        <v>0</v>
      </c>
      <c r="BC565">
        <v>3</v>
      </c>
      <c r="BD565">
        <v>1</v>
      </c>
      <c r="BE565" t="s">
        <v>98</v>
      </c>
      <c r="BF565">
        <v>7</v>
      </c>
      <c r="BG565" t="s">
        <v>107</v>
      </c>
      <c r="BH565">
        <v>1</v>
      </c>
      <c r="BI565" t="s">
        <v>98</v>
      </c>
      <c r="BJ565" t="s">
        <v>108</v>
      </c>
      <c r="BK565">
        <v>1976</v>
      </c>
      <c r="BL565" t="s">
        <v>157</v>
      </c>
      <c r="BM565">
        <v>2</v>
      </c>
      <c r="BN565">
        <v>478</v>
      </c>
      <c r="BO565" t="s">
        <v>98</v>
      </c>
      <c r="BP565" t="s">
        <v>98</v>
      </c>
      <c r="BQ565" t="s">
        <v>105</v>
      </c>
      <c r="BR565">
        <v>0</v>
      </c>
      <c r="BS565">
        <v>0</v>
      </c>
      <c r="BT565">
        <v>0</v>
      </c>
      <c r="BU565">
        <v>0</v>
      </c>
      <c r="BV565">
        <v>189</v>
      </c>
      <c r="BW565">
        <v>0</v>
      </c>
      <c r="BX565" t="s">
        <v>83</v>
      </c>
      <c r="BY565" t="s">
        <v>134</v>
      </c>
      <c r="BZ565" t="s">
        <v>83</v>
      </c>
      <c r="CA565">
        <v>0</v>
      </c>
      <c r="CB565">
        <v>5</v>
      </c>
      <c r="CC565">
        <v>2008</v>
      </c>
      <c r="CD565" t="s">
        <v>173</v>
      </c>
      <c r="CE565" t="s">
        <v>128</v>
      </c>
      <c r="CF565" s="8">
        <v>180000</v>
      </c>
      <c r="CG565" s="8">
        <f>RawData[[#This Row],[SalePrice]]/RawData[[#This Row],[TotalSF Rounded]]</f>
        <v>66.666666666666671</v>
      </c>
      <c r="CH565" s="8">
        <f>ROUND(RawData[[#This Row],[$/sqft]],-1)</f>
        <v>70</v>
      </c>
    </row>
    <row r="566" spans="1:86" x14ac:dyDescent="0.2">
      <c r="A566">
        <v>1147</v>
      </c>
      <c r="B566">
        <v>20</v>
      </c>
      <c r="C566" t="s">
        <v>81</v>
      </c>
      <c r="D566" t="s">
        <v>83</v>
      </c>
      <c r="E566">
        <v>11200</v>
      </c>
      <c r="F566" s="19">
        <f>ROUND((RawData[[#This Row],[LotArea]]/43560), 2)</f>
        <v>0.26</v>
      </c>
      <c r="G566" t="s">
        <v>82</v>
      </c>
      <c r="H566" t="s">
        <v>83</v>
      </c>
      <c r="I566" t="s">
        <v>84</v>
      </c>
      <c r="J566" t="s">
        <v>85</v>
      </c>
      <c r="K566" t="s">
        <v>86</v>
      </c>
      <c r="L566" t="s">
        <v>87</v>
      </c>
      <c r="M566" t="s">
        <v>88</v>
      </c>
      <c r="N566" t="s">
        <v>170</v>
      </c>
      <c r="O566" t="s">
        <v>90</v>
      </c>
      <c r="P566" t="s">
        <v>90</v>
      </c>
      <c r="Q566" t="s">
        <v>91</v>
      </c>
      <c r="R566" t="s">
        <v>115</v>
      </c>
      <c r="S566">
        <v>6</v>
      </c>
      <c r="T566">
        <v>5</v>
      </c>
      <c r="U566">
        <v>1985</v>
      </c>
      <c r="V56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566">
        <v>1985</v>
      </c>
      <c r="X566" t="s">
        <v>93</v>
      </c>
      <c r="Y566" t="s">
        <v>94</v>
      </c>
      <c r="Z566" t="s">
        <v>124</v>
      </c>
      <c r="AA566" t="s">
        <v>125</v>
      </c>
      <c r="AB566" t="s">
        <v>96</v>
      </c>
      <c r="AC566">
        <v>85</v>
      </c>
      <c r="AD566" t="s">
        <v>97</v>
      </c>
      <c r="AE566" t="s">
        <v>98</v>
      </c>
      <c r="AF566" t="s">
        <v>118</v>
      </c>
      <c r="AG566" t="s">
        <v>97</v>
      </c>
      <c r="AH566" t="s">
        <v>98</v>
      </c>
      <c r="AI566" t="s">
        <v>100</v>
      </c>
      <c r="AJ566" t="s">
        <v>101</v>
      </c>
      <c r="AK566">
        <v>1258</v>
      </c>
      <c r="AL566" t="s">
        <v>102</v>
      </c>
      <c r="AM566">
        <v>0</v>
      </c>
      <c r="AN566">
        <v>40</v>
      </c>
      <c r="AO566">
        <v>1298</v>
      </c>
      <c r="AP566" t="s">
        <v>103</v>
      </c>
      <c r="AQ566" t="s">
        <v>98</v>
      </c>
      <c r="AR566" t="s">
        <v>105</v>
      </c>
      <c r="AS566" t="s">
        <v>106</v>
      </c>
      <c r="AT566">
        <v>1298</v>
      </c>
      <c r="AU566">
        <v>0</v>
      </c>
      <c r="AV566">
        <v>0</v>
      </c>
      <c r="AW566">
        <f>ROUND(SUM(RawData[[#This Row],[TotalBsmtSF]],RawData[[#This Row],[1stFlrSF]],RawData[[#This Row],[2ndFlrSF]]),-2)</f>
        <v>2600</v>
      </c>
      <c r="AX566">
        <v>1298</v>
      </c>
      <c r="AY566">
        <v>1</v>
      </c>
      <c r="AZ566">
        <v>0</v>
      </c>
      <c r="BA566">
        <v>2</v>
      </c>
      <c r="BB566">
        <v>0</v>
      </c>
      <c r="BC566">
        <v>3</v>
      </c>
      <c r="BD566">
        <v>1</v>
      </c>
      <c r="BE566" t="s">
        <v>97</v>
      </c>
      <c r="BF566">
        <v>5</v>
      </c>
      <c r="BG566" t="s">
        <v>107</v>
      </c>
      <c r="BH566">
        <v>1</v>
      </c>
      <c r="BI566" t="s">
        <v>98</v>
      </c>
      <c r="BJ566" t="s">
        <v>108</v>
      </c>
      <c r="BK566">
        <v>1985</v>
      </c>
      <c r="BL566" t="s">
        <v>102</v>
      </c>
      <c r="BM566">
        <v>2</v>
      </c>
      <c r="BN566">
        <v>403</v>
      </c>
      <c r="BO566" t="s">
        <v>98</v>
      </c>
      <c r="BP566" t="s">
        <v>98</v>
      </c>
      <c r="BQ566" t="s">
        <v>105</v>
      </c>
      <c r="BR566">
        <v>165</v>
      </c>
      <c r="BS566">
        <v>26</v>
      </c>
      <c r="BT566">
        <v>0</v>
      </c>
      <c r="BU566">
        <v>0</v>
      </c>
      <c r="BV566">
        <v>0</v>
      </c>
      <c r="BW566">
        <v>0</v>
      </c>
      <c r="BX566" t="s">
        <v>83</v>
      </c>
      <c r="BY566" t="s">
        <v>83</v>
      </c>
      <c r="BZ566" t="s">
        <v>83</v>
      </c>
      <c r="CA566">
        <v>0</v>
      </c>
      <c r="CB566">
        <v>5</v>
      </c>
      <c r="CC566">
        <v>2006</v>
      </c>
      <c r="CD566" t="s">
        <v>110</v>
      </c>
      <c r="CE566" t="s">
        <v>111</v>
      </c>
      <c r="CF566" s="8">
        <v>180000</v>
      </c>
      <c r="CG566" s="8">
        <f>RawData[[#This Row],[SalePrice]]/RawData[[#This Row],[TotalSF Rounded]]</f>
        <v>69.230769230769226</v>
      </c>
      <c r="CH566" s="8">
        <f>ROUND(RawData[[#This Row],[$/sqft]],-1)</f>
        <v>70</v>
      </c>
    </row>
    <row r="567" spans="1:86" x14ac:dyDescent="0.2">
      <c r="A567">
        <v>1282</v>
      </c>
      <c r="B567">
        <v>20</v>
      </c>
      <c r="C567" t="s">
        <v>81</v>
      </c>
      <c r="D567">
        <v>50</v>
      </c>
      <c r="E567">
        <v>8049</v>
      </c>
      <c r="F567" s="19">
        <f>ROUND((RawData[[#This Row],[LotArea]]/43560), 2)</f>
        <v>0.18</v>
      </c>
      <c r="G567" t="s">
        <v>82</v>
      </c>
      <c r="H567" t="s">
        <v>83</v>
      </c>
      <c r="I567" t="s">
        <v>120</v>
      </c>
      <c r="J567" t="s">
        <v>85</v>
      </c>
      <c r="K567" t="s">
        <v>86</v>
      </c>
      <c r="L567" t="s">
        <v>166</v>
      </c>
      <c r="M567" t="s">
        <v>88</v>
      </c>
      <c r="N567" t="s">
        <v>189</v>
      </c>
      <c r="O567" t="s">
        <v>90</v>
      </c>
      <c r="P567" t="s">
        <v>90</v>
      </c>
      <c r="Q567" t="s">
        <v>91</v>
      </c>
      <c r="R567" t="s">
        <v>115</v>
      </c>
      <c r="S567">
        <v>7</v>
      </c>
      <c r="T567">
        <v>5</v>
      </c>
      <c r="U567">
        <v>1990</v>
      </c>
      <c r="V56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67">
        <v>1990</v>
      </c>
      <c r="X567" t="s">
        <v>152</v>
      </c>
      <c r="Y567" t="s">
        <v>94</v>
      </c>
      <c r="Z567" t="s">
        <v>140</v>
      </c>
      <c r="AA567" t="s">
        <v>140</v>
      </c>
      <c r="AB567" t="s">
        <v>96</v>
      </c>
      <c r="AC567">
        <v>54</v>
      </c>
      <c r="AD567" t="s">
        <v>98</v>
      </c>
      <c r="AE567" t="s">
        <v>98</v>
      </c>
      <c r="AF567" t="s">
        <v>118</v>
      </c>
      <c r="AG567" t="s">
        <v>97</v>
      </c>
      <c r="AH567" t="s">
        <v>98</v>
      </c>
      <c r="AI567" t="s">
        <v>100</v>
      </c>
      <c r="AJ567" t="s">
        <v>119</v>
      </c>
      <c r="AK567">
        <v>1053</v>
      </c>
      <c r="AL567" t="s">
        <v>102</v>
      </c>
      <c r="AM567">
        <v>0</v>
      </c>
      <c r="AN567">
        <v>256</v>
      </c>
      <c r="AO567">
        <v>1309</v>
      </c>
      <c r="AP567" t="s">
        <v>103</v>
      </c>
      <c r="AQ567" t="s">
        <v>98</v>
      </c>
      <c r="AR567" t="s">
        <v>105</v>
      </c>
      <c r="AS567" t="s">
        <v>106</v>
      </c>
      <c r="AT567">
        <v>1339</v>
      </c>
      <c r="AU567">
        <v>0</v>
      </c>
      <c r="AV567">
        <v>0</v>
      </c>
      <c r="AW567">
        <f>ROUND(SUM(RawData[[#This Row],[TotalBsmtSF]],RawData[[#This Row],[1stFlrSF]],RawData[[#This Row],[2ndFlrSF]]),-2)</f>
        <v>2600</v>
      </c>
      <c r="AX567">
        <v>1339</v>
      </c>
      <c r="AY567">
        <v>1</v>
      </c>
      <c r="AZ567">
        <v>0</v>
      </c>
      <c r="BA567">
        <v>2</v>
      </c>
      <c r="BB567">
        <v>0</v>
      </c>
      <c r="BC567">
        <v>2</v>
      </c>
      <c r="BD567">
        <v>1</v>
      </c>
      <c r="BE567" t="s">
        <v>98</v>
      </c>
      <c r="BF567">
        <v>6</v>
      </c>
      <c r="BG567" t="s">
        <v>107</v>
      </c>
      <c r="BH567">
        <v>1</v>
      </c>
      <c r="BI567" t="s">
        <v>98</v>
      </c>
      <c r="BJ567" t="s">
        <v>108</v>
      </c>
      <c r="BK567">
        <v>1990</v>
      </c>
      <c r="BL567" t="s">
        <v>157</v>
      </c>
      <c r="BM567">
        <v>2</v>
      </c>
      <c r="BN567">
        <v>484</v>
      </c>
      <c r="BO567" t="s">
        <v>97</v>
      </c>
      <c r="BP567" t="s">
        <v>97</v>
      </c>
      <c r="BQ567" t="s">
        <v>105</v>
      </c>
      <c r="BR567">
        <v>0</v>
      </c>
      <c r="BS567">
        <v>58</v>
      </c>
      <c r="BT567">
        <v>0</v>
      </c>
      <c r="BU567">
        <v>0</v>
      </c>
      <c r="BV567">
        <v>90</v>
      </c>
      <c r="BW567">
        <v>0</v>
      </c>
      <c r="BX567" t="s">
        <v>83</v>
      </c>
      <c r="BY567" t="s">
        <v>83</v>
      </c>
      <c r="BZ567" t="s">
        <v>83</v>
      </c>
      <c r="CA567">
        <v>0</v>
      </c>
      <c r="CB567">
        <v>7</v>
      </c>
      <c r="CC567">
        <v>2006</v>
      </c>
      <c r="CD567" t="s">
        <v>110</v>
      </c>
      <c r="CE567" t="s">
        <v>111</v>
      </c>
      <c r="CF567" s="8">
        <v>180000</v>
      </c>
      <c r="CG567" s="8">
        <f>RawData[[#This Row],[SalePrice]]/RawData[[#This Row],[TotalSF Rounded]]</f>
        <v>69.230769230769226</v>
      </c>
      <c r="CH567" s="8">
        <f>ROUND(RawData[[#This Row],[$/sqft]],-1)</f>
        <v>70</v>
      </c>
    </row>
    <row r="568" spans="1:86" x14ac:dyDescent="0.2">
      <c r="A568">
        <v>745</v>
      </c>
      <c r="B568">
        <v>120</v>
      </c>
      <c r="C568" t="s">
        <v>81</v>
      </c>
      <c r="D568">
        <v>41</v>
      </c>
      <c r="E568">
        <v>5395</v>
      </c>
      <c r="F568" s="19">
        <f>ROUND((RawData[[#This Row],[LotArea]]/43560), 2)</f>
        <v>0.12</v>
      </c>
      <c r="G568" t="s">
        <v>82</v>
      </c>
      <c r="H568" t="s">
        <v>83</v>
      </c>
      <c r="I568" t="s">
        <v>120</v>
      </c>
      <c r="J568" t="s">
        <v>199</v>
      </c>
      <c r="K568" t="s">
        <v>86</v>
      </c>
      <c r="L568" t="s">
        <v>87</v>
      </c>
      <c r="M568" t="s">
        <v>88</v>
      </c>
      <c r="N568" t="s">
        <v>200</v>
      </c>
      <c r="O568" t="s">
        <v>90</v>
      </c>
      <c r="P568" t="s">
        <v>90</v>
      </c>
      <c r="Q568" t="s">
        <v>179</v>
      </c>
      <c r="R568" t="s">
        <v>115</v>
      </c>
      <c r="S568">
        <v>8</v>
      </c>
      <c r="T568">
        <v>5</v>
      </c>
      <c r="U568">
        <v>1993</v>
      </c>
      <c r="V56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68">
        <v>1993</v>
      </c>
      <c r="X568" t="s">
        <v>93</v>
      </c>
      <c r="Y568" t="s">
        <v>94</v>
      </c>
      <c r="Z568" t="s">
        <v>140</v>
      </c>
      <c r="AA568" t="s">
        <v>140</v>
      </c>
      <c r="AB568" t="s">
        <v>117</v>
      </c>
      <c r="AC568">
        <v>0</v>
      </c>
      <c r="AD568" t="s">
        <v>97</v>
      </c>
      <c r="AE568" t="s">
        <v>98</v>
      </c>
      <c r="AF568" t="s">
        <v>99</v>
      </c>
      <c r="AG568" t="s">
        <v>97</v>
      </c>
      <c r="AH568" t="s">
        <v>98</v>
      </c>
      <c r="AI568" t="s">
        <v>100</v>
      </c>
      <c r="AJ568" t="s">
        <v>101</v>
      </c>
      <c r="AK568">
        <v>733</v>
      </c>
      <c r="AL568" t="s">
        <v>102</v>
      </c>
      <c r="AM568">
        <v>0</v>
      </c>
      <c r="AN568">
        <v>604</v>
      </c>
      <c r="AO568">
        <v>1337</v>
      </c>
      <c r="AP568" t="s">
        <v>103</v>
      </c>
      <c r="AQ568" t="s">
        <v>97</v>
      </c>
      <c r="AR568" t="s">
        <v>105</v>
      </c>
      <c r="AS568" t="s">
        <v>106</v>
      </c>
      <c r="AT568">
        <v>1337</v>
      </c>
      <c r="AU568">
        <v>0</v>
      </c>
      <c r="AV568">
        <v>0</v>
      </c>
      <c r="AW568">
        <f>ROUND(SUM(RawData[[#This Row],[TotalBsmtSF]],RawData[[#This Row],[1stFlrSF]],RawData[[#This Row],[2ndFlrSF]]),-2)</f>
        <v>2700</v>
      </c>
      <c r="AX568">
        <v>1337</v>
      </c>
      <c r="AY568">
        <v>1</v>
      </c>
      <c r="AZ568">
        <v>0</v>
      </c>
      <c r="BA568">
        <v>2</v>
      </c>
      <c r="BB568">
        <v>0</v>
      </c>
      <c r="BC568">
        <v>2</v>
      </c>
      <c r="BD568">
        <v>1</v>
      </c>
      <c r="BE568" t="s">
        <v>97</v>
      </c>
      <c r="BF568">
        <v>5</v>
      </c>
      <c r="BG568" t="s">
        <v>107</v>
      </c>
      <c r="BH568">
        <v>1</v>
      </c>
      <c r="BI568" t="s">
        <v>98</v>
      </c>
      <c r="BJ568" t="s">
        <v>108</v>
      </c>
      <c r="BK568">
        <v>1993</v>
      </c>
      <c r="BL568" t="s">
        <v>109</v>
      </c>
      <c r="BM568">
        <v>2</v>
      </c>
      <c r="BN568">
        <v>462</v>
      </c>
      <c r="BO568" t="s">
        <v>98</v>
      </c>
      <c r="BP568" t="s">
        <v>98</v>
      </c>
      <c r="BQ568" t="s">
        <v>105</v>
      </c>
      <c r="BR568">
        <v>96</v>
      </c>
      <c r="BS568">
        <v>0</v>
      </c>
      <c r="BT568">
        <v>70</v>
      </c>
      <c r="BU568">
        <v>168</v>
      </c>
      <c r="BV568">
        <v>0</v>
      </c>
      <c r="BW568">
        <v>0</v>
      </c>
      <c r="BX568" t="s">
        <v>83</v>
      </c>
      <c r="BY568" t="s">
        <v>83</v>
      </c>
      <c r="BZ568" t="s">
        <v>83</v>
      </c>
      <c r="CA568">
        <v>0</v>
      </c>
      <c r="CB568">
        <v>10</v>
      </c>
      <c r="CC568">
        <v>2008</v>
      </c>
      <c r="CD568" t="s">
        <v>110</v>
      </c>
      <c r="CE568" t="s">
        <v>111</v>
      </c>
      <c r="CF568" s="8">
        <v>180000</v>
      </c>
      <c r="CG568" s="8">
        <f>RawData[[#This Row],[SalePrice]]/RawData[[#This Row],[TotalSF Rounded]]</f>
        <v>66.666666666666671</v>
      </c>
      <c r="CH568" s="8">
        <f>ROUND(RawData[[#This Row],[$/sqft]],-1)</f>
        <v>70</v>
      </c>
    </row>
    <row r="569" spans="1:86" x14ac:dyDescent="0.2">
      <c r="A569">
        <v>112</v>
      </c>
      <c r="B569">
        <v>80</v>
      </c>
      <c r="C569" t="s">
        <v>81</v>
      </c>
      <c r="D569" t="s">
        <v>83</v>
      </c>
      <c r="E569">
        <v>7750</v>
      </c>
      <c r="F569" s="19">
        <f>ROUND((RawData[[#This Row],[LotArea]]/43560), 2)</f>
        <v>0.18</v>
      </c>
      <c r="G569" t="s">
        <v>82</v>
      </c>
      <c r="H569" t="s">
        <v>83</v>
      </c>
      <c r="I569" t="s">
        <v>120</v>
      </c>
      <c r="J569" t="s">
        <v>85</v>
      </c>
      <c r="K569" t="s">
        <v>86</v>
      </c>
      <c r="L569" t="s">
        <v>87</v>
      </c>
      <c r="M569" t="s">
        <v>88</v>
      </c>
      <c r="N569" t="s">
        <v>193</v>
      </c>
      <c r="O569" t="s">
        <v>90</v>
      </c>
      <c r="P569" t="s">
        <v>90</v>
      </c>
      <c r="Q569" t="s">
        <v>91</v>
      </c>
      <c r="R569" t="s">
        <v>197</v>
      </c>
      <c r="S569">
        <v>7</v>
      </c>
      <c r="T569">
        <v>5</v>
      </c>
      <c r="U569">
        <v>2000</v>
      </c>
      <c r="V56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69">
        <v>2000</v>
      </c>
      <c r="X569" t="s">
        <v>93</v>
      </c>
      <c r="Y569" t="s">
        <v>94</v>
      </c>
      <c r="Z569" t="s">
        <v>95</v>
      </c>
      <c r="AA569" t="s">
        <v>95</v>
      </c>
      <c r="AB569" t="s">
        <v>117</v>
      </c>
      <c r="AC569">
        <v>0</v>
      </c>
      <c r="AD569" t="s">
        <v>98</v>
      </c>
      <c r="AE569" t="s">
        <v>98</v>
      </c>
      <c r="AF569" t="s">
        <v>99</v>
      </c>
      <c r="AG569" t="s">
        <v>97</v>
      </c>
      <c r="AH569" t="s">
        <v>98</v>
      </c>
      <c r="AI569" t="s">
        <v>100</v>
      </c>
      <c r="AJ569" t="s">
        <v>101</v>
      </c>
      <c r="AK569">
        <v>250</v>
      </c>
      <c r="AL569" t="s">
        <v>102</v>
      </c>
      <c r="AM569">
        <v>0</v>
      </c>
      <c r="AN569">
        <v>134</v>
      </c>
      <c r="AO569">
        <v>384</v>
      </c>
      <c r="AP569" t="s">
        <v>103</v>
      </c>
      <c r="AQ569" t="s">
        <v>104</v>
      </c>
      <c r="AR569" t="s">
        <v>105</v>
      </c>
      <c r="AS569" t="s">
        <v>106</v>
      </c>
      <c r="AT569">
        <v>774</v>
      </c>
      <c r="AU569">
        <v>656</v>
      </c>
      <c r="AV569">
        <v>0</v>
      </c>
      <c r="AW569">
        <f>ROUND(SUM(RawData[[#This Row],[TotalBsmtSF]],RawData[[#This Row],[1stFlrSF]],RawData[[#This Row],[2ndFlrSF]]),-2)</f>
        <v>1800</v>
      </c>
      <c r="AX569">
        <v>1430</v>
      </c>
      <c r="AY569">
        <v>0</v>
      </c>
      <c r="AZ569">
        <v>0</v>
      </c>
      <c r="BA569">
        <v>2</v>
      </c>
      <c r="BB569">
        <v>1</v>
      </c>
      <c r="BC569">
        <v>3</v>
      </c>
      <c r="BD569">
        <v>1</v>
      </c>
      <c r="BE569" t="s">
        <v>98</v>
      </c>
      <c r="BF569">
        <v>7</v>
      </c>
      <c r="BG569" t="s">
        <v>107</v>
      </c>
      <c r="BH569">
        <v>1</v>
      </c>
      <c r="BI569" t="s">
        <v>98</v>
      </c>
      <c r="BJ569" t="s">
        <v>156</v>
      </c>
      <c r="BK569">
        <v>2000</v>
      </c>
      <c r="BL569" t="s">
        <v>157</v>
      </c>
      <c r="BM569">
        <v>2</v>
      </c>
      <c r="BN569">
        <v>400</v>
      </c>
      <c r="BO569" t="s">
        <v>98</v>
      </c>
      <c r="BP569" t="s">
        <v>98</v>
      </c>
      <c r="BQ569" t="s">
        <v>105</v>
      </c>
      <c r="BR569">
        <v>180</v>
      </c>
      <c r="BS569">
        <v>0</v>
      </c>
      <c r="BT569">
        <v>0</v>
      </c>
      <c r="BU569">
        <v>0</v>
      </c>
      <c r="BV569">
        <v>0</v>
      </c>
      <c r="BW569">
        <v>0</v>
      </c>
      <c r="BX569" t="s">
        <v>83</v>
      </c>
      <c r="BY569" t="s">
        <v>83</v>
      </c>
      <c r="BZ569" t="s">
        <v>83</v>
      </c>
      <c r="CA569">
        <v>0</v>
      </c>
      <c r="CB569">
        <v>4</v>
      </c>
      <c r="CC569">
        <v>2010</v>
      </c>
      <c r="CD569" t="s">
        <v>110</v>
      </c>
      <c r="CE569" t="s">
        <v>111</v>
      </c>
      <c r="CF569" s="8">
        <v>180000</v>
      </c>
      <c r="CG569" s="8">
        <f>RawData[[#This Row],[SalePrice]]/RawData[[#This Row],[TotalSF Rounded]]</f>
        <v>100</v>
      </c>
      <c r="CH569" s="8">
        <f>ROUND(RawData[[#This Row],[$/sqft]],-1)</f>
        <v>100</v>
      </c>
    </row>
    <row r="570" spans="1:86" x14ac:dyDescent="0.2">
      <c r="A570">
        <v>903</v>
      </c>
      <c r="B570">
        <v>60</v>
      </c>
      <c r="C570" t="s">
        <v>81</v>
      </c>
      <c r="D570">
        <v>63</v>
      </c>
      <c r="E570">
        <v>7875</v>
      </c>
      <c r="F570" s="19">
        <f>ROUND((RawData[[#This Row],[LotArea]]/43560), 2)</f>
        <v>0.18</v>
      </c>
      <c r="G570" t="s">
        <v>82</v>
      </c>
      <c r="H570" t="s">
        <v>83</v>
      </c>
      <c r="I570" t="s">
        <v>84</v>
      </c>
      <c r="J570" t="s">
        <v>85</v>
      </c>
      <c r="K570" t="s">
        <v>86</v>
      </c>
      <c r="L570" t="s">
        <v>87</v>
      </c>
      <c r="M570" t="s">
        <v>88</v>
      </c>
      <c r="N570" t="s">
        <v>193</v>
      </c>
      <c r="O570" t="s">
        <v>90</v>
      </c>
      <c r="P570" t="s">
        <v>90</v>
      </c>
      <c r="Q570" t="s">
        <v>91</v>
      </c>
      <c r="R570" t="s">
        <v>92</v>
      </c>
      <c r="S570">
        <v>7</v>
      </c>
      <c r="T570">
        <v>5</v>
      </c>
      <c r="U570">
        <v>2003</v>
      </c>
      <c r="V57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70">
        <v>2003</v>
      </c>
      <c r="X570" t="s">
        <v>93</v>
      </c>
      <c r="Y570" t="s">
        <v>94</v>
      </c>
      <c r="Z570" t="s">
        <v>95</v>
      </c>
      <c r="AA570" t="s">
        <v>95</v>
      </c>
      <c r="AB570" t="s">
        <v>117</v>
      </c>
      <c r="AC570">
        <v>0</v>
      </c>
      <c r="AD570" t="s">
        <v>97</v>
      </c>
      <c r="AE570" t="s">
        <v>98</v>
      </c>
      <c r="AF570" t="s">
        <v>99</v>
      </c>
      <c r="AG570" t="s">
        <v>97</v>
      </c>
      <c r="AH570" t="s">
        <v>98</v>
      </c>
      <c r="AI570" t="s">
        <v>100</v>
      </c>
      <c r="AJ570" t="s">
        <v>102</v>
      </c>
      <c r="AK570">
        <v>0</v>
      </c>
      <c r="AL570" t="s">
        <v>102</v>
      </c>
      <c r="AM570">
        <v>0</v>
      </c>
      <c r="AN570">
        <v>783</v>
      </c>
      <c r="AO570">
        <v>783</v>
      </c>
      <c r="AP570" t="s">
        <v>103</v>
      </c>
      <c r="AQ570" t="s">
        <v>104</v>
      </c>
      <c r="AR570" t="s">
        <v>105</v>
      </c>
      <c r="AS570" t="s">
        <v>106</v>
      </c>
      <c r="AT570">
        <v>807</v>
      </c>
      <c r="AU570">
        <v>702</v>
      </c>
      <c r="AV570">
        <v>0</v>
      </c>
      <c r="AW570">
        <f>ROUND(SUM(RawData[[#This Row],[TotalBsmtSF]],RawData[[#This Row],[1stFlrSF]],RawData[[#This Row],[2ndFlrSF]]),-2)</f>
        <v>2300</v>
      </c>
      <c r="AX570">
        <v>1509</v>
      </c>
      <c r="AY570">
        <v>0</v>
      </c>
      <c r="AZ570">
        <v>0</v>
      </c>
      <c r="BA570">
        <v>2</v>
      </c>
      <c r="BB570">
        <v>1</v>
      </c>
      <c r="BC570">
        <v>3</v>
      </c>
      <c r="BD570">
        <v>1</v>
      </c>
      <c r="BE570" t="s">
        <v>97</v>
      </c>
      <c r="BF570">
        <v>8</v>
      </c>
      <c r="BG570" t="s">
        <v>107</v>
      </c>
      <c r="BH570">
        <v>1</v>
      </c>
      <c r="BI570" t="s">
        <v>97</v>
      </c>
      <c r="BJ570" t="s">
        <v>108</v>
      </c>
      <c r="BK570">
        <v>2003</v>
      </c>
      <c r="BL570" t="s">
        <v>157</v>
      </c>
      <c r="BM570">
        <v>2</v>
      </c>
      <c r="BN570">
        <v>393</v>
      </c>
      <c r="BO570" t="s">
        <v>98</v>
      </c>
      <c r="BP570" t="s">
        <v>98</v>
      </c>
      <c r="BQ570" t="s">
        <v>105</v>
      </c>
      <c r="BR570">
        <v>0</v>
      </c>
      <c r="BS570">
        <v>75</v>
      </c>
      <c r="BT570">
        <v>0</v>
      </c>
      <c r="BU570">
        <v>0</v>
      </c>
      <c r="BV570">
        <v>0</v>
      </c>
      <c r="BW570">
        <v>0</v>
      </c>
      <c r="BX570" t="s">
        <v>83</v>
      </c>
      <c r="BY570" t="s">
        <v>83</v>
      </c>
      <c r="BZ570" t="s">
        <v>83</v>
      </c>
      <c r="CA570">
        <v>0</v>
      </c>
      <c r="CB570">
        <v>7</v>
      </c>
      <c r="CC570">
        <v>2006</v>
      </c>
      <c r="CD570" t="s">
        <v>110</v>
      </c>
      <c r="CE570" t="s">
        <v>111</v>
      </c>
      <c r="CF570" s="8">
        <v>180000</v>
      </c>
      <c r="CG570" s="8">
        <f>RawData[[#This Row],[SalePrice]]/RawData[[#This Row],[TotalSF Rounded]]</f>
        <v>78.260869565217391</v>
      </c>
      <c r="CH570" s="8">
        <f>ROUND(RawData[[#This Row],[$/sqft]],-1)</f>
        <v>80</v>
      </c>
    </row>
    <row r="571" spans="1:86" x14ac:dyDescent="0.2">
      <c r="A571">
        <v>249</v>
      </c>
      <c r="B571">
        <v>60</v>
      </c>
      <c r="C571" t="s">
        <v>81</v>
      </c>
      <c r="D571">
        <v>72</v>
      </c>
      <c r="E571">
        <v>11317</v>
      </c>
      <c r="F571" s="19">
        <f>ROUND((RawData[[#This Row],[LotArea]]/43560), 2)</f>
        <v>0.26</v>
      </c>
      <c r="G571" t="s">
        <v>82</v>
      </c>
      <c r="H571" t="s">
        <v>83</v>
      </c>
      <c r="I571" t="s">
        <v>84</v>
      </c>
      <c r="J571" t="s">
        <v>85</v>
      </c>
      <c r="K571" t="s">
        <v>86</v>
      </c>
      <c r="L571" t="s">
        <v>87</v>
      </c>
      <c r="M571" t="s">
        <v>88</v>
      </c>
      <c r="N571" t="s">
        <v>89</v>
      </c>
      <c r="O571" t="s">
        <v>90</v>
      </c>
      <c r="P571" t="s">
        <v>90</v>
      </c>
      <c r="Q571" t="s">
        <v>91</v>
      </c>
      <c r="R571" t="s">
        <v>92</v>
      </c>
      <c r="S571">
        <v>7</v>
      </c>
      <c r="T571">
        <v>5</v>
      </c>
      <c r="U571">
        <v>2003</v>
      </c>
      <c r="V57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71">
        <v>2003</v>
      </c>
      <c r="X571" t="s">
        <v>93</v>
      </c>
      <c r="Y571" t="s">
        <v>94</v>
      </c>
      <c r="Z571" t="s">
        <v>95</v>
      </c>
      <c r="AA571" t="s">
        <v>95</v>
      </c>
      <c r="AB571" t="s">
        <v>96</v>
      </c>
      <c r="AC571">
        <v>101</v>
      </c>
      <c r="AD571" t="s">
        <v>97</v>
      </c>
      <c r="AE571" t="s">
        <v>98</v>
      </c>
      <c r="AF571" t="s">
        <v>99</v>
      </c>
      <c r="AG571" t="s">
        <v>97</v>
      </c>
      <c r="AH571" t="s">
        <v>98</v>
      </c>
      <c r="AI571" t="s">
        <v>100</v>
      </c>
      <c r="AJ571" t="s">
        <v>102</v>
      </c>
      <c r="AK571">
        <v>0</v>
      </c>
      <c r="AL571" t="s">
        <v>102</v>
      </c>
      <c r="AM571">
        <v>0</v>
      </c>
      <c r="AN571">
        <v>840</v>
      </c>
      <c r="AO571">
        <v>840</v>
      </c>
      <c r="AP571" t="s">
        <v>103</v>
      </c>
      <c r="AQ571" t="s">
        <v>104</v>
      </c>
      <c r="AR571" t="s">
        <v>105</v>
      </c>
      <c r="AS571" t="s">
        <v>106</v>
      </c>
      <c r="AT571">
        <v>840</v>
      </c>
      <c r="AU571">
        <v>828</v>
      </c>
      <c r="AV571">
        <v>0</v>
      </c>
      <c r="AW571">
        <f>ROUND(SUM(RawData[[#This Row],[TotalBsmtSF]],RawData[[#This Row],[1stFlrSF]],RawData[[#This Row],[2ndFlrSF]]),-2)</f>
        <v>2500</v>
      </c>
      <c r="AX571">
        <v>1668</v>
      </c>
      <c r="AY571">
        <v>0</v>
      </c>
      <c r="AZ571">
        <v>0</v>
      </c>
      <c r="BA571">
        <v>2</v>
      </c>
      <c r="BB571">
        <v>1</v>
      </c>
      <c r="BC571">
        <v>3</v>
      </c>
      <c r="BD571">
        <v>1</v>
      </c>
      <c r="BE571" t="s">
        <v>97</v>
      </c>
      <c r="BF571">
        <v>8</v>
      </c>
      <c r="BG571" t="s">
        <v>107</v>
      </c>
      <c r="BH571">
        <v>0</v>
      </c>
      <c r="BI571" t="s">
        <v>83</v>
      </c>
      <c r="BJ571" t="s">
        <v>108</v>
      </c>
      <c r="BK571">
        <v>2003</v>
      </c>
      <c r="BL571" t="s">
        <v>109</v>
      </c>
      <c r="BM571">
        <v>2</v>
      </c>
      <c r="BN571">
        <v>500</v>
      </c>
      <c r="BO571" t="s">
        <v>98</v>
      </c>
      <c r="BP571" t="s">
        <v>98</v>
      </c>
      <c r="BQ571" t="s">
        <v>105</v>
      </c>
      <c r="BR571">
        <v>144</v>
      </c>
      <c r="BS571">
        <v>68</v>
      </c>
      <c r="BT571">
        <v>0</v>
      </c>
      <c r="BU571">
        <v>0</v>
      </c>
      <c r="BV571">
        <v>0</v>
      </c>
      <c r="BW571">
        <v>0</v>
      </c>
      <c r="BX571" t="s">
        <v>83</v>
      </c>
      <c r="BY571" t="s">
        <v>83</v>
      </c>
      <c r="BZ571" t="s">
        <v>83</v>
      </c>
      <c r="CA571">
        <v>0</v>
      </c>
      <c r="CB571">
        <v>9</v>
      </c>
      <c r="CC571">
        <v>2007</v>
      </c>
      <c r="CD571" t="s">
        <v>110</v>
      </c>
      <c r="CE571" t="s">
        <v>111</v>
      </c>
      <c r="CF571" s="8">
        <v>180000</v>
      </c>
      <c r="CG571" s="8">
        <f>RawData[[#This Row],[SalePrice]]/RawData[[#This Row],[TotalSF Rounded]]</f>
        <v>72</v>
      </c>
      <c r="CH571" s="8">
        <f>ROUND(RawData[[#This Row],[$/sqft]],-1)</f>
        <v>70</v>
      </c>
    </row>
    <row r="572" spans="1:86" x14ac:dyDescent="0.2">
      <c r="A572">
        <v>1157</v>
      </c>
      <c r="B572">
        <v>80</v>
      </c>
      <c r="C572" t="s">
        <v>81</v>
      </c>
      <c r="D572">
        <v>85</v>
      </c>
      <c r="E572">
        <v>9350</v>
      </c>
      <c r="F572" s="19">
        <f>ROUND((RawData[[#This Row],[LotArea]]/43560), 2)</f>
        <v>0.21</v>
      </c>
      <c r="G572" t="s">
        <v>82</v>
      </c>
      <c r="H572" t="s">
        <v>83</v>
      </c>
      <c r="I572" t="s">
        <v>84</v>
      </c>
      <c r="J572" t="s">
        <v>85</v>
      </c>
      <c r="K572" t="s">
        <v>86</v>
      </c>
      <c r="L572" t="s">
        <v>87</v>
      </c>
      <c r="M572" t="s">
        <v>88</v>
      </c>
      <c r="N572" t="s">
        <v>162</v>
      </c>
      <c r="O572" t="s">
        <v>90</v>
      </c>
      <c r="P572" t="s">
        <v>90</v>
      </c>
      <c r="Q572" t="s">
        <v>91</v>
      </c>
      <c r="R572" t="s">
        <v>197</v>
      </c>
      <c r="S572">
        <v>5</v>
      </c>
      <c r="T572">
        <v>8</v>
      </c>
      <c r="U572">
        <v>1965</v>
      </c>
      <c r="V57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572">
        <v>1999</v>
      </c>
      <c r="X572" t="s">
        <v>93</v>
      </c>
      <c r="Y572" t="s">
        <v>94</v>
      </c>
      <c r="Z572" t="s">
        <v>96</v>
      </c>
      <c r="AA572" t="s">
        <v>96</v>
      </c>
      <c r="AB572" t="s">
        <v>117</v>
      </c>
      <c r="AC572">
        <v>0</v>
      </c>
      <c r="AD572" t="s">
        <v>98</v>
      </c>
      <c r="AE572" t="s">
        <v>97</v>
      </c>
      <c r="AF572" t="s">
        <v>99</v>
      </c>
      <c r="AG572" t="s">
        <v>98</v>
      </c>
      <c r="AH572" t="s">
        <v>98</v>
      </c>
      <c r="AI572" t="s">
        <v>97</v>
      </c>
      <c r="AJ572" t="s">
        <v>119</v>
      </c>
      <c r="AK572">
        <v>633</v>
      </c>
      <c r="AL572" t="s">
        <v>102</v>
      </c>
      <c r="AM572">
        <v>0</v>
      </c>
      <c r="AN572">
        <v>586</v>
      </c>
      <c r="AO572">
        <v>1219</v>
      </c>
      <c r="AP572" t="s">
        <v>103</v>
      </c>
      <c r="AQ572" t="s">
        <v>97</v>
      </c>
      <c r="AR572" t="s">
        <v>105</v>
      </c>
      <c r="AS572" t="s">
        <v>106</v>
      </c>
      <c r="AT572">
        <v>1265</v>
      </c>
      <c r="AU572">
        <v>0</v>
      </c>
      <c r="AV572">
        <v>0</v>
      </c>
      <c r="AW572">
        <f>ROUND(SUM(RawData[[#This Row],[TotalBsmtSF]],RawData[[#This Row],[1stFlrSF]],RawData[[#This Row],[2ndFlrSF]]),-2)</f>
        <v>2500</v>
      </c>
      <c r="AX572">
        <v>1265</v>
      </c>
      <c r="AY572">
        <v>0</v>
      </c>
      <c r="AZ572">
        <v>1</v>
      </c>
      <c r="BA572">
        <v>2</v>
      </c>
      <c r="BB572">
        <v>0</v>
      </c>
      <c r="BC572">
        <v>3</v>
      </c>
      <c r="BD572">
        <v>1</v>
      </c>
      <c r="BE572" t="s">
        <v>97</v>
      </c>
      <c r="BF572">
        <v>6</v>
      </c>
      <c r="BG572" t="s">
        <v>107</v>
      </c>
      <c r="BH572">
        <v>1</v>
      </c>
      <c r="BI572" t="s">
        <v>97</v>
      </c>
      <c r="BJ572" t="s">
        <v>108</v>
      </c>
      <c r="BK572">
        <v>1965</v>
      </c>
      <c r="BL572" t="s">
        <v>109</v>
      </c>
      <c r="BM572">
        <v>2</v>
      </c>
      <c r="BN572">
        <v>502</v>
      </c>
      <c r="BO572" t="s">
        <v>98</v>
      </c>
      <c r="BP572" t="s">
        <v>98</v>
      </c>
      <c r="BQ572" t="s">
        <v>105</v>
      </c>
      <c r="BR572">
        <v>0</v>
      </c>
      <c r="BS572">
        <v>92</v>
      </c>
      <c r="BT572">
        <v>0</v>
      </c>
      <c r="BU572">
        <v>96</v>
      </c>
      <c r="BV572">
        <v>0</v>
      </c>
      <c r="BW572">
        <v>0</v>
      </c>
      <c r="BX572" t="s">
        <v>83</v>
      </c>
      <c r="BY572" t="s">
        <v>134</v>
      </c>
      <c r="BZ572" t="s">
        <v>83</v>
      </c>
      <c r="CA572">
        <v>0</v>
      </c>
      <c r="CB572">
        <v>10</v>
      </c>
      <c r="CC572">
        <v>2008</v>
      </c>
      <c r="CD572" t="s">
        <v>110</v>
      </c>
      <c r="CE572" t="s">
        <v>111</v>
      </c>
      <c r="CF572" s="8">
        <v>179900</v>
      </c>
      <c r="CG572" s="8">
        <f>RawData[[#This Row],[SalePrice]]/RawData[[#This Row],[TotalSF Rounded]]</f>
        <v>71.959999999999994</v>
      </c>
      <c r="CH572" s="8">
        <f>ROUND(RawData[[#This Row],[$/sqft]],-1)</f>
        <v>70</v>
      </c>
    </row>
    <row r="573" spans="1:86" x14ac:dyDescent="0.2">
      <c r="A573">
        <v>1421</v>
      </c>
      <c r="B573">
        <v>60</v>
      </c>
      <c r="C573" t="s">
        <v>81</v>
      </c>
      <c r="D573">
        <v>90</v>
      </c>
      <c r="E573">
        <v>11700</v>
      </c>
      <c r="F573" s="19">
        <f>ROUND((RawData[[#This Row],[LotArea]]/43560), 2)</f>
        <v>0.27</v>
      </c>
      <c r="G573" t="s">
        <v>82</v>
      </c>
      <c r="H573" t="s">
        <v>83</v>
      </c>
      <c r="I573" t="s">
        <v>84</v>
      </c>
      <c r="J573" t="s">
        <v>85</v>
      </c>
      <c r="K573" t="s">
        <v>86</v>
      </c>
      <c r="L573" t="s">
        <v>122</v>
      </c>
      <c r="M573" t="s">
        <v>88</v>
      </c>
      <c r="N573" t="s">
        <v>138</v>
      </c>
      <c r="O573" t="s">
        <v>90</v>
      </c>
      <c r="P573" t="s">
        <v>90</v>
      </c>
      <c r="Q573" t="s">
        <v>91</v>
      </c>
      <c r="R573" t="s">
        <v>92</v>
      </c>
      <c r="S573">
        <v>6</v>
      </c>
      <c r="T573">
        <v>6</v>
      </c>
      <c r="U573">
        <v>1968</v>
      </c>
      <c r="V57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573">
        <v>1968</v>
      </c>
      <c r="X573" t="s">
        <v>93</v>
      </c>
      <c r="Y573" t="s">
        <v>94</v>
      </c>
      <c r="Z573" t="s">
        <v>140</v>
      </c>
      <c r="AA573" t="s">
        <v>140</v>
      </c>
      <c r="AB573" t="s">
        <v>96</v>
      </c>
      <c r="AC573">
        <v>420</v>
      </c>
      <c r="AD573" t="s">
        <v>98</v>
      </c>
      <c r="AE573" t="s">
        <v>98</v>
      </c>
      <c r="AF573" t="s">
        <v>118</v>
      </c>
      <c r="AG573" t="s">
        <v>98</v>
      </c>
      <c r="AH573" t="s">
        <v>98</v>
      </c>
      <c r="AI573" t="s">
        <v>100</v>
      </c>
      <c r="AJ573" t="s">
        <v>119</v>
      </c>
      <c r="AK573">
        <v>404</v>
      </c>
      <c r="AL573" t="s">
        <v>102</v>
      </c>
      <c r="AM573">
        <v>0</v>
      </c>
      <c r="AN573">
        <v>304</v>
      </c>
      <c r="AO573">
        <v>708</v>
      </c>
      <c r="AP573" t="s">
        <v>103</v>
      </c>
      <c r="AQ573" t="s">
        <v>97</v>
      </c>
      <c r="AR573" t="s">
        <v>105</v>
      </c>
      <c r="AS573" t="s">
        <v>106</v>
      </c>
      <c r="AT573">
        <v>708</v>
      </c>
      <c r="AU573">
        <v>708</v>
      </c>
      <c r="AV573">
        <v>0</v>
      </c>
      <c r="AW573">
        <f>ROUND(SUM(RawData[[#This Row],[TotalBsmtSF]],RawData[[#This Row],[1stFlrSF]],RawData[[#This Row],[2ndFlrSF]]),-2)</f>
        <v>2100</v>
      </c>
      <c r="AX573">
        <v>1416</v>
      </c>
      <c r="AY573">
        <v>0</v>
      </c>
      <c r="AZ573">
        <v>0</v>
      </c>
      <c r="BA573">
        <v>2</v>
      </c>
      <c r="BB573">
        <v>1</v>
      </c>
      <c r="BC573">
        <v>3</v>
      </c>
      <c r="BD573">
        <v>1</v>
      </c>
      <c r="BE573" t="s">
        <v>98</v>
      </c>
      <c r="BF573">
        <v>7</v>
      </c>
      <c r="BG573" t="s">
        <v>107</v>
      </c>
      <c r="BH573">
        <v>1</v>
      </c>
      <c r="BI573" t="s">
        <v>98</v>
      </c>
      <c r="BJ573" t="s">
        <v>108</v>
      </c>
      <c r="BK573">
        <v>1968</v>
      </c>
      <c r="BL573" t="s">
        <v>109</v>
      </c>
      <c r="BM573">
        <v>2</v>
      </c>
      <c r="BN573">
        <v>776</v>
      </c>
      <c r="BO573" t="s">
        <v>98</v>
      </c>
      <c r="BP573" t="s">
        <v>98</v>
      </c>
      <c r="BQ573" t="s">
        <v>105</v>
      </c>
      <c r="BR573">
        <v>0</v>
      </c>
      <c r="BS573">
        <v>169</v>
      </c>
      <c r="BT573">
        <v>0</v>
      </c>
      <c r="BU573">
        <v>0</v>
      </c>
      <c r="BV573">
        <v>119</v>
      </c>
      <c r="BW573">
        <v>0</v>
      </c>
      <c r="BX573" t="s">
        <v>83</v>
      </c>
      <c r="BY573" t="s">
        <v>83</v>
      </c>
      <c r="BZ573" t="s">
        <v>83</v>
      </c>
      <c r="CA573">
        <v>0</v>
      </c>
      <c r="CB573">
        <v>5</v>
      </c>
      <c r="CC573">
        <v>2006</v>
      </c>
      <c r="CD573" t="s">
        <v>110</v>
      </c>
      <c r="CE573" t="s">
        <v>111</v>
      </c>
      <c r="CF573" s="8">
        <v>179900</v>
      </c>
      <c r="CG573" s="8">
        <f>RawData[[#This Row],[SalePrice]]/RawData[[#This Row],[TotalSF Rounded]]</f>
        <v>85.666666666666671</v>
      </c>
      <c r="CH573" s="8">
        <f>ROUND(RawData[[#This Row],[$/sqft]],-1)</f>
        <v>90</v>
      </c>
    </row>
    <row r="574" spans="1:86" x14ac:dyDescent="0.2">
      <c r="A574">
        <v>223</v>
      </c>
      <c r="B574">
        <v>60</v>
      </c>
      <c r="C574" t="s">
        <v>81</v>
      </c>
      <c r="D574">
        <v>85</v>
      </c>
      <c r="E574">
        <v>11475</v>
      </c>
      <c r="F574" s="19">
        <f>ROUND((RawData[[#This Row],[LotArea]]/43560), 2)</f>
        <v>0.26</v>
      </c>
      <c r="G574" t="s">
        <v>82</v>
      </c>
      <c r="H574" t="s">
        <v>83</v>
      </c>
      <c r="I574" t="s">
        <v>84</v>
      </c>
      <c r="J574" t="s">
        <v>85</v>
      </c>
      <c r="K574" t="s">
        <v>86</v>
      </c>
      <c r="L574" t="s">
        <v>87</v>
      </c>
      <c r="M574" t="s">
        <v>88</v>
      </c>
      <c r="N574" t="s">
        <v>138</v>
      </c>
      <c r="O574" t="s">
        <v>202</v>
      </c>
      <c r="P574" t="s">
        <v>90</v>
      </c>
      <c r="Q574" t="s">
        <v>91</v>
      </c>
      <c r="R574" t="s">
        <v>92</v>
      </c>
      <c r="S574">
        <v>6</v>
      </c>
      <c r="T574">
        <v>6</v>
      </c>
      <c r="U574">
        <v>1975</v>
      </c>
      <c r="V57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574">
        <v>1975</v>
      </c>
      <c r="X574" t="s">
        <v>93</v>
      </c>
      <c r="Y574" t="s">
        <v>94</v>
      </c>
      <c r="Z574" t="s">
        <v>95</v>
      </c>
      <c r="AA574" t="s">
        <v>95</v>
      </c>
      <c r="AB574" t="s">
        <v>117</v>
      </c>
      <c r="AC574">
        <v>0</v>
      </c>
      <c r="AD574" t="s">
        <v>98</v>
      </c>
      <c r="AE574" t="s">
        <v>98</v>
      </c>
      <c r="AF574" t="s">
        <v>118</v>
      </c>
      <c r="AG574" t="s">
        <v>97</v>
      </c>
      <c r="AH574" t="s">
        <v>98</v>
      </c>
      <c r="AI574" t="s">
        <v>100</v>
      </c>
      <c r="AJ574" t="s">
        <v>119</v>
      </c>
      <c r="AK574">
        <v>550</v>
      </c>
      <c r="AL574" t="s">
        <v>102</v>
      </c>
      <c r="AM574">
        <v>0</v>
      </c>
      <c r="AN574">
        <v>163</v>
      </c>
      <c r="AO574">
        <v>713</v>
      </c>
      <c r="AP574" t="s">
        <v>103</v>
      </c>
      <c r="AQ574" t="s">
        <v>98</v>
      </c>
      <c r="AR574" t="s">
        <v>105</v>
      </c>
      <c r="AS574" t="s">
        <v>106</v>
      </c>
      <c r="AT574">
        <v>811</v>
      </c>
      <c r="AU574">
        <v>741</v>
      </c>
      <c r="AV574">
        <v>0</v>
      </c>
      <c r="AW574">
        <f>ROUND(SUM(RawData[[#This Row],[TotalBsmtSF]],RawData[[#This Row],[1stFlrSF]],RawData[[#This Row],[2ndFlrSF]]),-2)</f>
        <v>2300</v>
      </c>
      <c r="AX574">
        <v>1552</v>
      </c>
      <c r="AY574">
        <v>1</v>
      </c>
      <c r="AZ574">
        <v>0</v>
      </c>
      <c r="BA574">
        <v>2</v>
      </c>
      <c r="BB574">
        <v>1</v>
      </c>
      <c r="BC574">
        <v>3</v>
      </c>
      <c r="BD574">
        <v>1</v>
      </c>
      <c r="BE574" t="s">
        <v>98</v>
      </c>
      <c r="BF574">
        <v>6</v>
      </c>
      <c r="BG574" t="s">
        <v>107</v>
      </c>
      <c r="BH574">
        <v>1</v>
      </c>
      <c r="BI574" t="s">
        <v>98</v>
      </c>
      <c r="BJ574" t="s">
        <v>108</v>
      </c>
      <c r="BK574">
        <v>1975</v>
      </c>
      <c r="BL574" t="s">
        <v>109</v>
      </c>
      <c r="BM574">
        <v>2</v>
      </c>
      <c r="BN574">
        <v>434</v>
      </c>
      <c r="BO574" t="s">
        <v>98</v>
      </c>
      <c r="BP574" t="s">
        <v>98</v>
      </c>
      <c r="BQ574" t="s">
        <v>105</v>
      </c>
      <c r="BR574">
        <v>209</v>
      </c>
      <c r="BS574">
        <v>208</v>
      </c>
      <c r="BT574">
        <v>0</v>
      </c>
      <c r="BU574">
        <v>0</v>
      </c>
      <c r="BV574">
        <v>0</v>
      </c>
      <c r="BW574">
        <v>0</v>
      </c>
      <c r="BX574" t="s">
        <v>83</v>
      </c>
      <c r="BY574" t="s">
        <v>134</v>
      </c>
      <c r="BZ574" t="s">
        <v>83</v>
      </c>
      <c r="CA574">
        <v>0</v>
      </c>
      <c r="CB574">
        <v>2</v>
      </c>
      <c r="CC574">
        <v>2006</v>
      </c>
      <c r="CD574" t="s">
        <v>110</v>
      </c>
      <c r="CE574" t="s">
        <v>111</v>
      </c>
      <c r="CF574" s="8">
        <v>179900</v>
      </c>
      <c r="CG574" s="8">
        <f>RawData[[#This Row],[SalePrice]]/RawData[[#This Row],[TotalSF Rounded]]</f>
        <v>78.217391304347828</v>
      </c>
      <c r="CH574" s="8">
        <f>ROUND(RawData[[#This Row],[$/sqft]],-1)</f>
        <v>80</v>
      </c>
    </row>
    <row r="575" spans="1:86" x14ac:dyDescent="0.2">
      <c r="A575">
        <v>1107</v>
      </c>
      <c r="B575">
        <v>20</v>
      </c>
      <c r="C575" t="s">
        <v>81</v>
      </c>
      <c r="D575">
        <v>114</v>
      </c>
      <c r="E575">
        <v>10357</v>
      </c>
      <c r="F575" s="19">
        <f>ROUND((RawData[[#This Row],[LotArea]]/43560), 2)</f>
        <v>0.24</v>
      </c>
      <c r="G575" t="s">
        <v>82</v>
      </c>
      <c r="H575" t="s">
        <v>83</v>
      </c>
      <c r="I575" t="s">
        <v>120</v>
      </c>
      <c r="J575" t="s">
        <v>85</v>
      </c>
      <c r="K575" t="s">
        <v>86</v>
      </c>
      <c r="L575" t="s">
        <v>122</v>
      </c>
      <c r="M575" t="s">
        <v>88</v>
      </c>
      <c r="N575" t="s">
        <v>170</v>
      </c>
      <c r="O575" t="s">
        <v>114</v>
      </c>
      <c r="P575" t="s">
        <v>90</v>
      </c>
      <c r="Q575" t="s">
        <v>91</v>
      </c>
      <c r="R575" t="s">
        <v>115</v>
      </c>
      <c r="S575">
        <v>7</v>
      </c>
      <c r="T575">
        <v>5</v>
      </c>
      <c r="U575">
        <v>1990</v>
      </c>
      <c r="V57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75">
        <v>1991</v>
      </c>
      <c r="X575" t="s">
        <v>152</v>
      </c>
      <c r="Y575" t="s">
        <v>94</v>
      </c>
      <c r="Z575" t="s">
        <v>140</v>
      </c>
      <c r="AA575" t="s">
        <v>140</v>
      </c>
      <c r="AB575" t="s">
        <v>117</v>
      </c>
      <c r="AC575">
        <v>0</v>
      </c>
      <c r="AD575" t="s">
        <v>97</v>
      </c>
      <c r="AE575" t="s">
        <v>98</v>
      </c>
      <c r="AF575" t="s">
        <v>99</v>
      </c>
      <c r="AG575" t="s">
        <v>97</v>
      </c>
      <c r="AH575" t="s">
        <v>98</v>
      </c>
      <c r="AI575" t="s">
        <v>121</v>
      </c>
      <c r="AJ575" t="s">
        <v>101</v>
      </c>
      <c r="AK575">
        <v>738</v>
      </c>
      <c r="AL575" t="s">
        <v>102</v>
      </c>
      <c r="AM575">
        <v>0</v>
      </c>
      <c r="AN575">
        <v>172</v>
      </c>
      <c r="AO575">
        <v>910</v>
      </c>
      <c r="AP575" t="s">
        <v>103</v>
      </c>
      <c r="AQ575" t="s">
        <v>97</v>
      </c>
      <c r="AR575" t="s">
        <v>105</v>
      </c>
      <c r="AS575" t="s">
        <v>106</v>
      </c>
      <c r="AT575">
        <v>1442</v>
      </c>
      <c r="AU575">
        <v>0</v>
      </c>
      <c r="AV575">
        <v>0</v>
      </c>
      <c r="AW575">
        <f>ROUND(SUM(RawData[[#This Row],[TotalBsmtSF]],RawData[[#This Row],[1stFlrSF]],RawData[[#This Row],[2ndFlrSF]]),-2)</f>
        <v>2400</v>
      </c>
      <c r="AX575">
        <v>1442</v>
      </c>
      <c r="AY575">
        <v>1</v>
      </c>
      <c r="AZ575">
        <v>0</v>
      </c>
      <c r="BA575">
        <v>2</v>
      </c>
      <c r="BB575">
        <v>0</v>
      </c>
      <c r="BC575">
        <v>3</v>
      </c>
      <c r="BD575">
        <v>1</v>
      </c>
      <c r="BE575" t="s">
        <v>97</v>
      </c>
      <c r="BF575">
        <v>6</v>
      </c>
      <c r="BG575" t="s">
        <v>107</v>
      </c>
      <c r="BH575">
        <v>1</v>
      </c>
      <c r="BI575" t="s">
        <v>98</v>
      </c>
      <c r="BJ575" t="s">
        <v>108</v>
      </c>
      <c r="BK575">
        <v>1990</v>
      </c>
      <c r="BL575" t="s">
        <v>157</v>
      </c>
      <c r="BM575">
        <v>2</v>
      </c>
      <c r="BN575">
        <v>719</v>
      </c>
      <c r="BO575" t="s">
        <v>98</v>
      </c>
      <c r="BP575" t="s">
        <v>98</v>
      </c>
      <c r="BQ575" t="s">
        <v>105</v>
      </c>
      <c r="BR575">
        <v>0</v>
      </c>
      <c r="BS575">
        <v>244</v>
      </c>
      <c r="BT575">
        <v>0</v>
      </c>
      <c r="BU575">
        <v>0</v>
      </c>
      <c r="BV575">
        <v>0</v>
      </c>
      <c r="BW575">
        <v>0</v>
      </c>
      <c r="BX575" t="s">
        <v>83</v>
      </c>
      <c r="BY575" t="s">
        <v>83</v>
      </c>
      <c r="BZ575" t="s">
        <v>83</v>
      </c>
      <c r="CA575">
        <v>0</v>
      </c>
      <c r="CB575">
        <v>5</v>
      </c>
      <c r="CC575">
        <v>2007</v>
      </c>
      <c r="CD575" t="s">
        <v>110</v>
      </c>
      <c r="CE575" t="s">
        <v>111</v>
      </c>
      <c r="CF575" s="8">
        <v>179900</v>
      </c>
      <c r="CG575" s="8">
        <f>RawData[[#This Row],[SalePrice]]/RawData[[#This Row],[TotalSF Rounded]]</f>
        <v>74.958333333333329</v>
      </c>
      <c r="CH575" s="8">
        <f>ROUND(RawData[[#This Row],[$/sqft]],-1)</f>
        <v>70</v>
      </c>
    </row>
    <row r="576" spans="1:86" x14ac:dyDescent="0.2">
      <c r="A576">
        <v>33</v>
      </c>
      <c r="B576">
        <v>20</v>
      </c>
      <c r="C576" t="s">
        <v>81</v>
      </c>
      <c r="D576">
        <v>85</v>
      </c>
      <c r="E576">
        <v>11049</v>
      </c>
      <c r="F576" s="19">
        <f>ROUND((RawData[[#This Row],[LotArea]]/43560), 2)</f>
        <v>0.25</v>
      </c>
      <c r="G576" t="s">
        <v>82</v>
      </c>
      <c r="H576" t="s">
        <v>83</v>
      </c>
      <c r="I576" t="s">
        <v>84</v>
      </c>
      <c r="J576" t="s">
        <v>85</v>
      </c>
      <c r="K576" t="s">
        <v>86</v>
      </c>
      <c r="L576" t="s">
        <v>122</v>
      </c>
      <c r="M576" t="s">
        <v>88</v>
      </c>
      <c r="N576" t="s">
        <v>89</v>
      </c>
      <c r="O576" t="s">
        <v>90</v>
      </c>
      <c r="P576" t="s">
        <v>90</v>
      </c>
      <c r="Q576" t="s">
        <v>91</v>
      </c>
      <c r="R576" t="s">
        <v>115</v>
      </c>
      <c r="S576">
        <v>8</v>
      </c>
      <c r="T576">
        <v>5</v>
      </c>
      <c r="U576">
        <v>2007</v>
      </c>
      <c r="V57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76">
        <v>2007</v>
      </c>
      <c r="X576" t="s">
        <v>93</v>
      </c>
      <c r="Y576" t="s">
        <v>94</v>
      </c>
      <c r="Z576" t="s">
        <v>95</v>
      </c>
      <c r="AA576" t="s">
        <v>95</v>
      </c>
      <c r="AB576" t="s">
        <v>117</v>
      </c>
      <c r="AC576">
        <v>0</v>
      </c>
      <c r="AD576" t="s">
        <v>97</v>
      </c>
      <c r="AE576" t="s">
        <v>98</v>
      </c>
      <c r="AF576" t="s">
        <v>99</v>
      </c>
      <c r="AG576" t="s">
        <v>104</v>
      </c>
      <c r="AH576" t="s">
        <v>98</v>
      </c>
      <c r="AI576" t="s">
        <v>130</v>
      </c>
      <c r="AJ576" t="s">
        <v>102</v>
      </c>
      <c r="AK576">
        <v>0</v>
      </c>
      <c r="AL576" t="s">
        <v>102</v>
      </c>
      <c r="AM576">
        <v>0</v>
      </c>
      <c r="AN576">
        <v>1234</v>
      </c>
      <c r="AO576">
        <v>1234</v>
      </c>
      <c r="AP576" t="s">
        <v>103</v>
      </c>
      <c r="AQ576" t="s">
        <v>104</v>
      </c>
      <c r="AR576" t="s">
        <v>105</v>
      </c>
      <c r="AS576" t="s">
        <v>106</v>
      </c>
      <c r="AT576">
        <v>1234</v>
      </c>
      <c r="AU576">
        <v>0</v>
      </c>
      <c r="AV576">
        <v>0</v>
      </c>
      <c r="AW576">
        <f>ROUND(SUM(RawData[[#This Row],[TotalBsmtSF]],RawData[[#This Row],[1stFlrSF]],RawData[[#This Row],[2ndFlrSF]]),-2)</f>
        <v>2500</v>
      </c>
      <c r="AX576">
        <v>1234</v>
      </c>
      <c r="AY576">
        <v>0</v>
      </c>
      <c r="AZ576">
        <v>0</v>
      </c>
      <c r="BA576">
        <v>2</v>
      </c>
      <c r="BB576">
        <v>0</v>
      </c>
      <c r="BC576">
        <v>3</v>
      </c>
      <c r="BD576">
        <v>1</v>
      </c>
      <c r="BE576" t="s">
        <v>97</v>
      </c>
      <c r="BF576">
        <v>7</v>
      </c>
      <c r="BG576" t="s">
        <v>107</v>
      </c>
      <c r="BH576">
        <v>0</v>
      </c>
      <c r="BI576" t="s">
        <v>83</v>
      </c>
      <c r="BJ576" t="s">
        <v>108</v>
      </c>
      <c r="BK576">
        <v>2007</v>
      </c>
      <c r="BL576" t="s">
        <v>109</v>
      </c>
      <c r="BM576">
        <v>2</v>
      </c>
      <c r="BN576">
        <v>484</v>
      </c>
      <c r="BO576" t="s">
        <v>98</v>
      </c>
      <c r="BP576" t="s">
        <v>98</v>
      </c>
      <c r="BQ576" t="s">
        <v>105</v>
      </c>
      <c r="BR576">
        <v>0</v>
      </c>
      <c r="BS576">
        <v>30</v>
      </c>
      <c r="BT576">
        <v>0</v>
      </c>
      <c r="BU576">
        <v>0</v>
      </c>
      <c r="BV576">
        <v>0</v>
      </c>
      <c r="BW576">
        <v>0</v>
      </c>
      <c r="BX576" t="s">
        <v>83</v>
      </c>
      <c r="BY576" t="s">
        <v>83</v>
      </c>
      <c r="BZ576" t="s">
        <v>83</v>
      </c>
      <c r="CA576">
        <v>0</v>
      </c>
      <c r="CB576">
        <v>1</v>
      </c>
      <c r="CC576">
        <v>2008</v>
      </c>
      <c r="CD576" t="s">
        <v>110</v>
      </c>
      <c r="CE576" t="s">
        <v>111</v>
      </c>
      <c r="CF576" s="8">
        <v>179900</v>
      </c>
      <c r="CG576" s="8">
        <f>RawData[[#This Row],[SalePrice]]/RawData[[#This Row],[TotalSF Rounded]]</f>
        <v>71.959999999999994</v>
      </c>
      <c r="CH576" s="8">
        <f>ROUND(RawData[[#This Row],[$/sqft]],-1)</f>
        <v>70</v>
      </c>
    </row>
    <row r="577" spans="1:86" x14ac:dyDescent="0.2">
      <c r="A577">
        <v>545</v>
      </c>
      <c r="B577">
        <v>60</v>
      </c>
      <c r="C577" t="s">
        <v>81</v>
      </c>
      <c r="D577">
        <v>58</v>
      </c>
      <c r="E577">
        <v>17104</v>
      </c>
      <c r="F577" s="19">
        <f>ROUND((RawData[[#This Row],[LotArea]]/43560), 2)</f>
        <v>0.39</v>
      </c>
      <c r="G577" t="s">
        <v>82</v>
      </c>
      <c r="H577" t="s">
        <v>83</v>
      </c>
      <c r="I577" t="s">
        <v>120</v>
      </c>
      <c r="J577" t="s">
        <v>85</v>
      </c>
      <c r="K577" t="s">
        <v>86</v>
      </c>
      <c r="L577" t="s">
        <v>87</v>
      </c>
      <c r="M577" t="s">
        <v>88</v>
      </c>
      <c r="N577" t="s">
        <v>193</v>
      </c>
      <c r="O577" t="s">
        <v>90</v>
      </c>
      <c r="P577" t="s">
        <v>90</v>
      </c>
      <c r="Q577" t="s">
        <v>91</v>
      </c>
      <c r="R577" t="s">
        <v>92</v>
      </c>
      <c r="S577">
        <v>7</v>
      </c>
      <c r="T577">
        <v>5</v>
      </c>
      <c r="U577">
        <v>2006</v>
      </c>
      <c r="V57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77">
        <v>2006</v>
      </c>
      <c r="X577" t="s">
        <v>93</v>
      </c>
      <c r="Y577" t="s">
        <v>94</v>
      </c>
      <c r="Z577" t="s">
        <v>95</v>
      </c>
      <c r="AA577" t="s">
        <v>95</v>
      </c>
      <c r="AB577" t="s">
        <v>117</v>
      </c>
      <c r="AC577">
        <v>0</v>
      </c>
      <c r="AD577" t="s">
        <v>97</v>
      </c>
      <c r="AE577" t="s">
        <v>98</v>
      </c>
      <c r="AF577" t="s">
        <v>99</v>
      </c>
      <c r="AG577" t="s">
        <v>97</v>
      </c>
      <c r="AH577" t="s">
        <v>97</v>
      </c>
      <c r="AI577" t="s">
        <v>130</v>
      </c>
      <c r="AJ577" t="s">
        <v>101</v>
      </c>
      <c r="AK577">
        <v>554</v>
      </c>
      <c r="AL577" t="s">
        <v>102</v>
      </c>
      <c r="AM577">
        <v>0</v>
      </c>
      <c r="AN577">
        <v>100</v>
      </c>
      <c r="AO577">
        <v>654</v>
      </c>
      <c r="AP577" t="s">
        <v>103</v>
      </c>
      <c r="AQ577" t="s">
        <v>104</v>
      </c>
      <c r="AR577" t="s">
        <v>105</v>
      </c>
      <c r="AS577" t="s">
        <v>106</v>
      </c>
      <c r="AT577">
        <v>664</v>
      </c>
      <c r="AU577">
        <v>832</v>
      </c>
      <c r="AV577">
        <v>0</v>
      </c>
      <c r="AW577">
        <f>ROUND(SUM(RawData[[#This Row],[TotalBsmtSF]],RawData[[#This Row],[1stFlrSF]],RawData[[#This Row],[2ndFlrSF]]),-2)</f>
        <v>2200</v>
      </c>
      <c r="AX577">
        <v>1496</v>
      </c>
      <c r="AY577">
        <v>1</v>
      </c>
      <c r="AZ577">
        <v>0</v>
      </c>
      <c r="BA577">
        <v>2</v>
      </c>
      <c r="BB577">
        <v>1</v>
      </c>
      <c r="BC577">
        <v>3</v>
      </c>
      <c r="BD577">
        <v>1</v>
      </c>
      <c r="BE577" t="s">
        <v>97</v>
      </c>
      <c r="BF577">
        <v>7</v>
      </c>
      <c r="BG577" t="s">
        <v>107</v>
      </c>
      <c r="BH577">
        <v>1</v>
      </c>
      <c r="BI577" t="s">
        <v>97</v>
      </c>
      <c r="BJ577" t="s">
        <v>108</v>
      </c>
      <c r="BK577">
        <v>2006</v>
      </c>
      <c r="BL577" t="s">
        <v>109</v>
      </c>
      <c r="BM577">
        <v>2</v>
      </c>
      <c r="BN577">
        <v>426</v>
      </c>
      <c r="BO577" t="s">
        <v>98</v>
      </c>
      <c r="BP577" t="s">
        <v>98</v>
      </c>
      <c r="BQ577" t="s">
        <v>105</v>
      </c>
      <c r="BR577">
        <v>100</v>
      </c>
      <c r="BS577">
        <v>24</v>
      </c>
      <c r="BT577">
        <v>0</v>
      </c>
      <c r="BU577">
        <v>0</v>
      </c>
      <c r="BV577">
        <v>0</v>
      </c>
      <c r="BW577">
        <v>0</v>
      </c>
      <c r="BX577" t="s">
        <v>83</v>
      </c>
      <c r="BY577" t="s">
        <v>83</v>
      </c>
      <c r="BZ577" t="s">
        <v>83</v>
      </c>
      <c r="CA577">
        <v>0</v>
      </c>
      <c r="CB577">
        <v>9</v>
      </c>
      <c r="CC577">
        <v>2006</v>
      </c>
      <c r="CD577" t="s">
        <v>158</v>
      </c>
      <c r="CE577" t="s">
        <v>159</v>
      </c>
      <c r="CF577" s="8">
        <v>179665</v>
      </c>
      <c r="CG577" s="8">
        <f>RawData[[#This Row],[SalePrice]]/RawData[[#This Row],[TotalSF Rounded]]</f>
        <v>81.665909090909096</v>
      </c>
      <c r="CH577" s="8">
        <f>ROUND(RawData[[#This Row],[$/sqft]],-1)</f>
        <v>80</v>
      </c>
    </row>
    <row r="578" spans="1:86" x14ac:dyDescent="0.2">
      <c r="A578">
        <v>1445</v>
      </c>
      <c r="B578">
        <v>20</v>
      </c>
      <c r="C578" t="s">
        <v>81</v>
      </c>
      <c r="D578">
        <v>63</v>
      </c>
      <c r="E578">
        <v>8500</v>
      </c>
      <c r="F578" s="19">
        <f>ROUND((RawData[[#This Row],[LotArea]]/43560), 2)</f>
        <v>0.2</v>
      </c>
      <c r="G578" t="s">
        <v>82</v>
      </c>
      <c r="H578" t="s">
        <v>83</v>
      </c>
      <c r="I578" t="s">
        <v>84</v>
      </c>
      <c r="J578" t="s">
        <v>85</v>
      </c>
      <c r="K578" t="s">
        <v>86</v>
      </c>
      <c r="L578" t="s">
        <v>112</v>
      </c>
      <c r="M578" t="s">
        <v>88</v>
      </c>
      <c r="N578" t="s">
        <v>89</v>
      </c>
      <c r="O578" t="s">
        <v>90</v>
      </c>
      <c r="P578" t="s">
        <v>90</v>
      </c>
      <c r="Q578" t="s">
        <v>91</v>
      </c>
      <c r="R578" t="s">
        <v>115</v>
      </c>
      <c r="S578">
        <v>7</v>
      </c>
      <c r="T578">
        <v>5</v>
      </c>
      <c r="U578">
        <v>2004</v>
      </c>
      <c r="V57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78">
        <v>2004</v>
      </c>
      <c r="X578" t="s">
        <v>93</v>
      </c>
      <c r="Y578" t="s">
        <v>94</v>
      </c>
      <c r="Z578" t="s">
        <v>95</v>
      </c>
      <c r="AA578" t="s">
        <v>95</v>
      </c>
      <c r="AB578" t="s">
        <v>96</v>
      </c>
      <c r="AC578">
        <v>106</v>
      </c>
      <c r="AD578" t="s">
        <v>97</v>
      </c>
      <c r="AE578" t="s">
        <v>98</v>
      </c>
      <c r="AF578" t="s">
        <v>99</v>
      </c>
      <c r="AG578" t="s">
        <v>97</v>
      </c>
      <c r="AH578" t="s">
        <v>98</v>
      </c>
      <c r="AI578" t="s">
        <v>130</v>
      </c>
      <c r="AJ578" t="s">
        <v>102</v>
      </c>
      <c r="AK578">
        <v>0</v>
      </c>
      <c r="AL578" t="s">
        <v>102</v>
      </c>
      <c r="AM578">
        <v>0</v>
      </c>
      <c r="AN578">
        <v>1422</v>
      </c>
      <c r="AO578">
        <v>1422</v>
      </c>
      <c r="AP578" t="s">
        <v>103</v>
      </c>
      <c r="AQ578" t="s">
        <v>104</v>
      </c>
      <c r="AR578" t="s">
        <v>105</v>
      </c>
      <c r="AS578" t="s">
        <v>106</v>
      </c>
      <c r="AT578">
        <v>1422</v>
      </c>
      <c r="AU578">
        <v>0</v>
      </c>
      <c r="AV578">
        <v>0</v>
      </c>
      <c r="AW578">
        <f>ROUND(SUM(RawData[[#This Row],[TotalBsmtSF]],RawData[[#This Row],[1stFlrSF]],RawData[[#This Row],[2ndFlrSF]]),-2)</f>
        <v>2800</v>
      </c>
      <c r="AX578">
        <v>1422</v>
      </c>
      <c r="AY578">
        <v>0</v>
      </c>
      <c r="AZ578">
        <v>0</v>
      </c>
      <c r="BA578">
        <v>2</v>
      </c>
      <c r="BB578">
        <v>0</v>
      </c>
      <c r="BC578">
        <v>3</v>
      </c>
      <c r="BD578">
        <v>1</v>
      </c>
      <c r="BE578" t="s">
        <v>97</v>
      </c>
      <c r="BF578">
        <v>7</v>
      </c>
      <c r="BG578" t="s">
        <v>107</v>
      </c>
      <c r="BH578">
        <v>0</v>
      </c>
      <c r="BI578" t="s">
        <v>83</v>
      </c>
      <c r="BJ578" t="s">
        <v>108</v>
      </c>
      <c r="BK578">
        <v>2004</v>
      </c>
      <c r="BL578" t="s">
        <v>109</v>
      </c>
      <c r="BM578">
        <v>2</v>
      </c>
      <c r="BN578">
        <v>626</v>
      </c>
      <c r="BO578" t="s">
        <v>98</v>
      </c>
      <c r="BP578" t="s">
        <v>98</v>
      </c>
      <c r="BQ578" t="s">
        <v>105</v>
      </c>
      <c r="BR578">
        <v>192</v>
      </c>
      <c r="BS578">
        <v>60</v>
      </c>
      <c r="BT578">
        <v>0</v>
      </c>
      <c r="BU578">
        <v>0</v>
      </c>
      <c r="BV578">
        <v>0</v>
      </c>
      <c r="BW578">
        <v>0</v>
      </c>
      <c r="BX578" t="s">
        <v>83</v>
      </c>
      <c r="BY578" t="s">
        <v>83</v>
      </c>
      <c r="BZ578" t="s">
        <v>83</v>
      </c>
      <c r="CA578">
        <v>0</v>
      </c>
      <c r="CB578">
        <v>11</v>
      </c>
      <c r="CC578">
        <v>2007</v>
      </c>
      <c r="CD578" t="s">
        <v>110</v>
      </c>
      <c r="CE578" t="s">
        <v>111</v>
      </c>
      <c r="CF578" s="8">
        <v>179600</v>
      </c>
      <c r="CG578" s="8">
        <f>RawData[[#This Row],[SalePrice]]/RawData[[#This Row],[TotalSF Rounded]]</f>
        <v>64.142857142857139</v>
      </c>
      <c r="CH578" s="8">
        <f>ROUND(RawData[[#This Row],[$/sqft]],-1)</f>
        <v>60</v>
      </c>
    </row>
    <row r="579" spans="1:86" x14ac:dyDescent="0.2">
      <c r="A579">
        <v>709</v>
      </c>
      <c r="B579">
        <v>60</v>
      </c>
      <c r="C579" t="s">
        <v>81</v>
      </c>
      <c r="D579">
        <v>65</v>
      </c>
      <c r="E579">
        <v>9018</v>
      </c>
      <c r="F579" s="19">
        <f>ROUND((RawData[[#This Row],[LotArea]]/43560), 2)</f>
        <v>0.21</v>
      </c>
      <c r="G579" t="s">
        <v>82</v>
      </c>
      <c r="H579" t="s">
        <v>83</v>
      </c>
      <c r="I579" t="s">
        <v>120</v>
      </c>
      <c r="J579" t="s">
        <v>85</v>
      </c>
      <c r="K579" t="s">
        <v>86</v>
      </c>
      <c r="L579" t="s">
        <v>87</v>
      </c>
      <c r="M579" t="s">
        <v>88</v>
      </c>
      <c r="N579" t="s">
        <v>193</v>
      </c>
      <c r="O579" t="s">
        <v>90</v>
      </c>
      <c r="P579" t="s">
        <v>90</v>
      </c>
      <c r="Q579" t="s">
        <v>91</v>
      </c>
      <c r="R579" t="s">
        <v>92</v>
      </c>
      <c r="S579">
        <v>7</v>
      </c>
      <c r="T579">
        <v>5</v>
      </c>
      <c r="U579">
        <v>2007</v>
      </c>
      <c r="V57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79">
        <v>2007</v>
      </c>
      <c r="X579" t="s">
        <v>152</v>
      </c>
      <c r="Y579" t="s">
        <v>94</v>
      </c>
      <c r="Z579" t="s">
        <v>95</v>
      </c>
      <c r="AA579" t="s">
        <v>95</v>
      </c>
      <c r="AB579" t="s">
        <v>117</v>
      </c>
      <c r="AC579">
        <v>0</v>
      </c>
      <c r="AD579" t="s">
        <v>97</v>
      </c>
      <c r="AE579" t="s">
        <v>98</v>
      </c>
      <c r="AF579" t="s">
        <v>99</v>
      </c>
      <c r="AG579" t="s">
        <v>97</v>
      </c>
      <c r="AH579" t="s">
        <v>98</v>
      </c>
      <c r="AI579" t="s">
        <v>130</v>
      </c>
      <c r="AJ579" t="s">
        <v>102</v>
      </c>
      <c r="AK579">
        <v>0</v>
      </c>
      <c r="AL579" t="s">
        <v>102</v>
      </c>
      <c r="AM579">
        <v>0</v>
      </c>
      <c r="AN579">
        <v>728</v>
      </c>
      <c r="AO579">
        <v>728</v>
      </c>
      <c r="AP579" t="s">
        <v>103</v>
      </c>
      <c r="AQ579" t="s">
        <v>104</v>
      </c>
      <c r="AR579" t="s">
        <v>105</v>
      </c>
      <c r="AS579" t="s">
        <v>106</v>
      </c>
      <c r="AT579">
        <v>728</v>
      </c>
      <c r="AU579">
        <v>728</v>
      </c>
      <c r="AV579">
        <v>0</v>
      </c>
      <c r="AW579">
        <f>ROUND(SUM(RawData[[#This Row],[TotalBsmtSF]],RawData[[#This Row],[1stFlrSF]],RawData[[#This Row],[2ndFlrSF]]),-2)</f>
        <v>2200</v>
      </c>
      <c r="AX579">
        <v>1456</v>
      </c>
      <c r="AY579">
        <v>0</v>
      </c>
      <c r="AZ579">
        <v>0</v>
      </c>
      <c r="BA579">
        <v>2</v>
      </c>
      <c r="BB579">
        <v>1</v>
      </c>
      <c r="BC579">
        <v>3</v>
      </c>
      <c r="BD579">
        <v>1</v>
      </c>
      <c r="BE579" t="s">
        <v>97</v>
      </c>
      <c r="BF579">
        <v>8</v>
      </c>
      <c r="BG579" t="s">
        <v>107</v>
      </c>
      <c r="BH579">
        <v>1</v>
      </c>
      <c r="BI579" t="s">
        <v>97</v>
      </c>
      <c r="BJ579" t="s">
        <v>108</v>
      </c>
      <c r="BK579">
        <v>2007</v>
      </c>
      <c r="BL579" t="s">
        <v>157</v>
      </c>
      <c r="BM579">
        <v>2</v>
      </c>
      <c r="BN579">
        <v>400</v>
      </c>
      <c r="BO579" t="s">
        <v>98</v>
      </c>
      <c r="BP579" t="s">
        <v>98</v>
      </c>
      <c r="BQ579" t="s">
        <v>105</v>
      </c>
      <c r="BR579">
        <v>100</v>
      </c>
      <c r="BS579">
        <v>24</v>
      </c>
      <c r="BT579">
        <v>0</v>
      </c>
      <c r="BU579">
        <v>0</v>
      </c>
      <c r="BV579">
        <v>0</v>
      </c>
      <c r="BW579">
        <v>0</v>
      </c>
      <c r="BX579" t="s">
        <v>83</v>
      </c>
      <c r="BY579" t="s">
        <v>83</v>
      </c>
      <c r="BZ579" t="s">
        <v>83</v>
      </c>
      <c r="CA579">
        <v>0</v>
      </c>
      <c r="CB579">
        <v>7</v>
      </c>
      <c r="CC579">
        <v>2007</v>
      </c>
      <c r="CD579" t="s">
        <v>158</v>
      </c>
      <c r="CE579" t="s">
        <v>159</v>
      </c>
      <c r="CF579" s="8">
        <v>179540</v>
      </c>
      <c r="CG579" s="8">
        <f>RawData[[#This Row],[SalePrice]]/RawData[[#This Row],[TotalSF Rounded]]</f>
        <v>81.609090909090909</v>
      </c>
      <c r="CH579" s="8">
        <f>ROUND(RawData[[#This Row],[$/sqft]],-1)</f>
        <v>80</v>
      </c>
    </row>
    <row r="580" spans="1:86" x14ac:dyDescent="0.2">
      <c r="A580">
        <v>268</v>
      </c>
      <c r="B580">
        <v>75</v>
      </c>
      <c r="C580" t="s">
        <v>81</v>
      </c>
      <c r="D580">
        <v>60</v>
      </c>
      <c r="E580">
        <v>8400</v>
      </c>
      <c r="F580" s="19">
        <f>ROUND((RawData[[#This Row],[LotArea]]/43560), 2)</f>
        <v>0.19</v>
      </c>
      <c r="G580" t="s">
        <v>82</v>
      </c>
      <c r="H580" t="s">
        <v>83</v>
      </c>
      <c r="I580" t="s">
        <v>84</v>
      </c>
      <c r="J580" t="s">
        <v>175</v>
      </c>
      <c r="K580" t="s">
        <v>86</v>
      </c>
      <c r="L580" t="s">
        <v>87</v>
      </c>
      <c r="M580" t="s">
        <v>194</v>
      </c>
      <c r="N580" t="s">
        <v>232</v>
      </c>
      <c r="O580" t="s">
        <v>90</v>
      </c>
      <c r="P580" t="s">
        <v>90</v>
      </c>
      <c r="Q580" t="s">
        <v>91</v>
      </c>
      <c r="R580" t="s">
        <v>225</v>
      </c>
      <c r="S580">
        <v>5</v>
      </c>
      <c r="T580">
        <v>8</v>
      </c>
      <c r="U580">
        <v>1939</v>
      </c>
      <c r="V58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580">
        <v>1997</v>
      </c>
      <c r="X580" t="s">
        <v>93</v>
      </c>
      <c r="Y580" t="s">
        <v>94</v>
      </c>
      <c r="Z580" t="s">
        <v>124</v>
      </c>
      <c r="AA580" t="s">
        <v>124</v>
      </c>
      <c r="AB580" t="s">
        <v>117</v>
      </c>
      <c r="AC580">
        <v>0</v>
      </c>
      <c r="AD580" t="s">
        <v>98</v>
      </c>
      <c r="AE580" t="s">
        <v>98</v>
      </c>
      <c r="AF580" t="s">
        <v>99</v>
      </c>
      <c r="AG580" t="s">
        <v>98</v>
      </c>
      <c r="AH580" t="s">
        <v>98</v>
      </c>
      <c r="AI580" t="s">
        <v>100</v>
      </c>
      <c r="AJ580" t="s">
        <v>172</v>
      </c>
      <c r="AK580">
        <v>378</v>
      </c>
      <c r="AL580" t="s">
        <v>102</v>
      </c>
      <c r="AM580">
        <v>0</v>
      </c>
      <c r="AN580">
        <v>342</v>
      </c>
      <c r="AO580">
        <v>720</v>
      </c>
      <c r="AP580" t="s">
        <v>103</v>
      </c>
      <c r="AQ580" t="s">
        <v>104</v>
      </c>
      <c r="AR580" t="s">
        <v>105</v>
      </c>
      <c r="AS580" t="s">
        <v>106</v>
      </c>
      <c r="AT580">
        <v>1052</v>
      </c>
      <c r="AU580">
        <v>720</v>
      </c>
      <c r="AV580">
        <v>420</v>
      </c>
      <c r="AW580">
        <f>ROUND(SUM(RawData[[#This Row],[TotalBsmtSF]],RawData[[#This Row],[1stFlrSF]],RawData[[#This Row],[2ndFlrSF]]),-2)</f>
        <v>2500</v>
      </c>
      <c r="AX580">
        <v>2192</v>
      </c>
      <c r="AY580">
        <v>0</v>
      </c>
      <c r="AZ580">
        <v>0</v>
      </c>
      <c r="BA580">
        <v>2</v>
      </c>
      <c r="BB580">
        <v>1</v>
      </c>
      <c r="BC580">
        <v>4</v>
      </c>
      <c r="BD580">
        <v>1</v>
      </c>
      <c r="BE580" t="s">
        <v>97</v>
      </c>
      <c r="BF580">
        <v>8</v>
      </c>
      <c r="BG580" t="s">
        <v>107</v>
      </c>
      <c r="BH580">
        <v>1</v>
      </c>
      <c r="BI580" t="s">
        <v>97</v>
      </c>
      <c r="BJ580" t="s">
        <v>127</v>
      </c>
      <c r="BK580">
        <v>1939</v>
      </c>
      <c r="BL580" t="s">
        <v>102</v>
      </c>
      <c r="BM580">
        <v>1</v>
      </c>
      <c r="BN580">
        <v>240</v>
      </c>
      <c r="BO580" t="s">
        <v>98</v>
      </c>
      <c r="BP580" t="s">
        <v>98</v>
      </c>
      <c r="BQ580" t="s">
        <v>105</v>
      </c>
      <c r="BR580">
        <v>262</v>
      </c>
      <c r="BS580">
        <v>24</v>
      </c>
      <c r="BT580">
        <v>0</v>
      </c>
      <c r="BU580">
        <v>0</v>
      </c>
      <c r="BV580">
        <v>0</v>
      </c>
      <c r="BW580">
        <v>0</v>
      </c>
      <c r="BX580" t="s">
        <v>83</v>
      </c>
      <c r="BY580" t="s">
        <v>83</v>
      </c>
      <c r="BZ580" t="s">
        <v>83</v>
      </c>
      <c r="CA580">
        <v>0</v>
      </c>
      <c r="CB580">
        <v>7</v>
      </c>
      <c r="CC580">
        <v>2008</v>
      </c>
      <c r="CD580" t="s">
        <v>110</v>
      </c>
      <c r="CE580" t="s">
        <v>111</v>
      </c>
      <c r="CF580" s="8">
        <v>179500</v>
      </c>
      <c r="CG580" s="8">
        <f>RawData[[#This Row],[SalePrice]]/RawData[[#This Row],[TotalSF Rounded]]</f>
        <v>71.8</v>
      </c>
      <c r="CH580" s="8">
        <f>ROUND(RawData[[#This Row],[$/sqft]],-1)</f>
        <v>70</v>
      </c>
    </row>
    <row r="581" spans="1:86" x14ac:dyDescent="0.2">
      <c r="A581">
        <v>759</v>
      </c>
      <c r="B581">
        <v>160</v>
      </c>
      <c r="C581" t="s">
        <v>192</v>
      </c>
      <c r="D581">
        <v>24</v>
      </c>
      <c r="E581">
        <v>2280</v>
      </c>
      <c r="F581" s="19">
        <f>ROUND((RawData[[#This Row],[LotArea]]/43560), 2)</f>
        <v>0.05</v>
      </c>
      <c r="G581" t="s">
        <v>82</v>
      </c>
      <c r="H581" t="s">
        <v>82</v>
      </c>
      <c r="I581" t="s">
        <v>84</v>
      </c>
      <c r="J581" t="s">
        <v>85</v>
      </c>
      <c r="K581" t="s">
        <v>86</v>
      </c>
      <c r="L581" t="s">
        <v>87</v>
      </c>
      <c r="M581" t="s">
        <v>88</v>
      </c>
      <c r="N581" t="s">
        <v>136</v>
      </c>
      <c r="O581" t="s">
        <v>90</v>
      </c>
      <c r="P581" t="s">
        <v>90</v>
      </c>
      <c r="Q581" t="s">
        <v>198</v>
      </c>
      <c r="R581" t="s">
        <v>92</v>
      </c>
      <c r="S581">
        <v>7</v>
      </c>
      <c r="T581">
        <v>5</v>
      </c>
      <c r="U581">
        <v>1999</v>
      </c>
      <c r="V58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81">
        <v>1999</v>
      </c>
      <c r="X581" t="s">
        <v>93</v>
      </c>
      <c r="Y581" t="s">
        <v>94</v>
      </c>
      <c r="Z581" t="s">
        <v>116</v>
      </c>
      <c r="AA581" t="s">
        <v>116</v>
      </c>
      <c r="AB581" t="s">
        <v>96</v>
      </c>
      <c r="AC581">
        <v>360</v>
      </c>
      <c r="AD581" t="s">
        <v>98</v>
      </c>
      <c r="AE581" t="s">
        <v>98</v>
      </c>
      <c r="AF581" t="s">
        <v>99</v>
      </c>
      <c r="AG581" t="s">
        <v>97</v>
      </c>
      <c r="AH581" t="s">
        <v>98</v>
      </c>
      <c r="AI581" t="s">
        <v>100</v>
      </c>
      <c r="AJ581" t="s">
        <v>119</v>
      </c>
      <c r="AK581">
        <v>549</v>
      </c>
      <c r="AL581" t="s">
        <v>102</v>
      </c>
      <c r="AM581">
        <v>0</v>
      </c>
      <c r="AN581">
        <v>195</v>
      </c>
      <c r="AO581">
        <v>744</v>
      </c>
      <c r="AP581" t="s">
        <v>103</v>
      </c>
      <c r="AQ581" t="s">
        <v>97</v>
      </c>
      <c r="AR581" t="s">
        <v>105</v>
      </c>
      <c r="AS581" t="s">
        <v>106</v>
      </c>
      <c r="AT581">
        <v>757</v>
      </c>
      <c r="AU581">
        <v>744</v>
      </c>
      <c r="AV581">
        <v>0</v>
      </c>
      <c r="AW581">
        <f>ROUND(SUM(RawData[[#This Row],[TotalBsmtSF]],RawData[[#This Row],[1stFlrSF]],RawData[[#This Row],[2ndFlrSF]]),-2)</f>
        <v>2200</v>
      </c>
      <c r="AX581">
        <v>1501</v>
      </c>
      <c r="AY581">
        <v>0</v>
      </c>
      <c r="AZ581">
        <v>0</v>
      </c>
      <c r="BA581">
        <v>2</v>
      </c>
      <c r="BB581">
        <v>1</v>
      </c>
      <c r="BC581">
        <v>3</v>
      </c>
      <c r="BD581">
        <v>1</v>
      </c>
      <c r="BE581" t="s">
        <v>98</v>
      </c>
      <c r="BF581">
        <v>6</v>
      </c>
      <c r="BG581" t="s">
        <v>107</v>
      </c>
      <c r="BH581">
        <v>0</v>
      </c>
      <c r="BI581" t="s">
        <v>83</v>
      </c>
      <c r="BJ581" t="s">
        <v>127</v>
      </c>
      <c r="BK581">
        <v>1999</v>
      </c>
      <c r="BL581" t="s">
        <v>102</v>
      </c>
      <c r="BM581">
        <v>2</v>
      </c>
      <c r="BN581">
        <v>440</v>
      </c>
      <c r="BO581" t="s">
        <v>98</v>
      </c>
      <c r="BP581" t="s">
        <v>98</v>
      </c>
      <c r="BQ581" t="s">
        <v>105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 t="s">
        <v>83</v>
      </c>
      <c r="BY581" t="s">
        <v>83</v>
      </c>
      <c r="BZ581" t="s">
        <v>83</v>
      </c>
      <c r="CA581">
        <v>0</v>
      </c>
      <c r="CB581">
        <v>8</v>
      </c>
      <c r="CC581">
        <v>2008</v>
      </c>
      <c r="CD581" t="s">
        <v>110</v>
      </c>
      <c r="CE581" t="s">
        <v>111</v>
      </c>
      <c r="CF581" s="8">
        <v>179400</v>
      </c>
      <c r="CG581" s="8">
        <f>RawData[[#This Row],[SalePrice]]/RawData[[#This Row],[TotalSF Rounded]]</f>
        <v>81.545454545454547</v>
      </c>
      <c r="CH581" s="8">
        <f>ROUND(RawData[[#This Row],[$/sqft]],-1)</f>
        <v>80</v>
      </c>
    </row>
    <row r="582" spans="1:86" x14ac:dyDescent="0.2">
      <c r="A582">
        <v>1310</v>
      </c>
      <c r="B582">
        <v>20</v>
      </c>
      <c r="C582" t="s">
        <v>81</v>
      </c>
      <c r="D582" t="s">
        <v>83</v>
      </c>
      <c r="E582">
        <v>7153</v>
      </c>
      <c r="F582" s="19">
        <f>ROUND((RawData[[#This Row],[LotArea]]/43560), 2)</f>
        <v>0.16</v>
      </c>
      <c r="G582" t="s">
        <v>82</v>
      </c>
      <c r="H582" t="s">
        <v>83</v>
      </c>
      <c r="I582" t="s">
        <v>84</v>
      </c>
      <c r="J582" t="s">
        <v>85</v>
      </c>
      <c r="K582" t="s">
        <v>86</v>
      </c>
      <c r="L582" t="s">
        <v>87</v>
      </c>
      <c r="M582" t="s">
        <v>88</v>
      </c>
      <c r="N582" t="s">
        <v>170</v>
      </c>
      <c r="O582" t="s">
        <v>90</v>
      </c>
      <c r="P582" t="s">
        <v>90</v>
      </c>
      <c r="Q582" t="s">
        <v>91</v>
      </c>
      <c r="R582" t="s">
        <v>115</v>
      </c>
      <c r="S582">
        <v>6</v>
      </c>
      <c r="T582">
        <v>5</v>
      </c>
      <c r="U582">
        <v>1991</v>
      </c>
      <c r="V58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82">
        <v>1991</v>
      </c>
      <c r="X582" t="s">
        <v>93</v>
      </c>
      <c r="Y582" t="s">
        <v>94</v>
      </c>
      <c r="Z582" t="s">
        <v>140</v>
      </c>
      <c r="AA582" t="s">
        <v>140</v>
      </c>
      <c r="AB582" t="s">
        <v>96</v>
      </c>
      <c r="AC582">
        <v>88</v>
      </c>
      <c r="AD582" t="s">
        <v>98</v>
      </c>
      <c r="AE582" t="s">
        <v>98</v>
      </c>
      <c r="AF582" t="s">
        <v>118</v>
      </c>
      <c r="AG582" t="s">
        <v>97</v>
      </c>
      <c r="AH582" t="s">
        <v>98</v>
      </c>
      <c r="AI582" t="s">
        <v>100</v>
      </c>
      <c r="AJ582" t="s">
        <v>101</v>
      </c>
      <c r="AK582">
        <v>1200</v>
      </c>
      <c r="AL582" t="s">
        <v>102</v>
      </c>
      <c r="AM582">
        <v>0</v>
      </c>
      <c r="AN582">
        <v>78</v>
      </c>
      <c r="AO582">
        <v>1278</v>
      </c>
      <c r="AP582" t="s">
        <v>103</v>
      </c>
      <c r="AQ582" t="s">
        <v>97</v>
      </c>
      <c r="AR582" t="s">
        <v>105</v>
      </c>
      <c r="AS582" t="s">
        <v>106</v>
      </c>
      <c r="AT582">
        <v>1294</v>
      </c>
      <c r="AU582">
        <v>0</v>
      </c>
      <c r="AV582">
        <v>0</v>
      </c>
      <c r="AW582">
        <f>ROUND(SUM(RawData[[#This Row],[TotalBsmtSF]],RawData[[#This Row],[1stFlrSF]],RawData[[#This Row],[2ndFlrSF]]),-2)</f>
        <v>2600</v>
      </c>
      <c r="AX582">
        <v>1294</v>
      </c>
      <c r="AY582">
        <v>1</v>
      </c>
      <c r="AZ582">
        <v>0</v>
      </c>
      <c r="BA582">
        <v>2</v>
      </c>
      <c r="BB582">
        <v>0</v>
      </c>
      <c r="BC582">
        <v>3</v>
      </c>
      <c r="BD582">
        <v>1</v>
      </c>
      <c r="BE582" t="s">
        <v>97</v>
      </c>
      <c r="BF582">
        <v>6</v>
      </c>
      <c r="BG582" t="s">
        <v>107</v>
      </c>
      <c r="BH582">
        <v>0</v>
      </c>
      <c r="BI582" t="s">
        <v>83</v>
      </c>
      <c r="BJ582" t="s">
        <v>108</v>
      </c>
      <c r="BK582">
        <v>1991</v>
      </c>
      <c r="BL582" t="s">
        <v>109</v>
      </c>
      <c r="BM582">
        <v>2</v>
      </c>
      <c r="BN582">
        <v>496</v>
      </c>
      <c r="BO582" t="s">
        <v>98</v>
      </c>
      <c r="BP582" t="s">
        <v>98</v>
      </c>
      <c r="BQ582" t="s">
        <v>105</v>
      </c>
      <c r="BR582">
        <v>112</v>
      </c>
      <c r="BS582">
        <v>51</v>
      </c>
      <c r="BT582">
        <v>0</v>
      </c>
      <c r="BU582">
        <v>0</v>
      </c>
      <c r="BV582">
        <v>0</v>
      </c>
      <c r="BW582">
        <v>0</v>
      </c>
      <c r="BX582" t="s">
        <v>83</v>
      </c>
      <c r="BY582" t="s">
        <v>163</v>
      </c>
      <c r="BZ582" t="s">
        <v>83</v>
      </c>
      <c r="CA582">
        <v>0</v>
      </c>
      <c r="CB582">
        <v>6</v>
      </c>
      <c r="CC582">
        <v>2008</v>
      </c>
      <c r="CD582" t="s">
        <v>110</v>
      </c>
      <c r="CE582" t="s">
        <v>111</v>
      </c>
      <c r="CF582" s="8">
        <v>179200</v>
      </c>
      <c r="CG582" s="8">
        <f>RawData[[#This Row],[SalePrice]]/RawData[[#This Row],[TotalSF Rounded]]</f>
        <v>68.92307692307692</v>
      </c>
      <c r="CH582" s="8">
        <f>ROUND(RawData[[#This Row],[$/sqft]],-1)</f>
        <v>70</v>
      </c>
    </row>
    <row r="583" spans="1:86" x14ac:dyDescent="0.2">
      <c r="A583">
        <v>285</v>
      </c>
      <c r="B583">
        <v>120</v>
      </c>
      <c r="C583" t="s">
        <v>81</v>
      </c>
      <c r="D583">
        <v>50</v>
      </c>
      <c r="E583">
        <v>8012</v>
      </c>
      <c r="F583" s="19">
        <f>ROUND((RawData[[#This Row],[LotArea]]/43560), 2)</f>
        <v>0.18</v>
      </c>
      <c r="G583" t="s">
        <v>82</v>
      </c>
      <c r="H583" t="s">
        <v>83</v>
      </c>
      <c r="I583" t="s">
        <v>84</v>
      </c>
      <c r="J583" t="s">
        <v>85</v>
      </c>
      <c r="K583" t="s">
        <v>86</v>
      </c>
      <c r="L583" t="s">
        <v>87</v>
      </c>
      <c r="M583" t="s">
        <v>88</v>
      </c>
      <c r="N583" t="s">
        <v>170</v>
      </c>
      <c r="O583" t="s">
        <v>90</v>
      </c>
      <c r="P583" t="s">
        <v>90</v>
      </c>
      <c r="Q583" t="s">
        <v>179</v>
      </c>
      <c r="R583" t="s">
        <v>115</v>
      </c>
      <c r="S583">
        <v>6</v>
      </c>
      <c r="T583">
        <v>5</v>
      </c>
      <c r="U583">
        <v>1992</v>
      </c>
      <c r="V58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83">
        <v>1992</v>
      </c>
      <c r="X583" t="s">
        <v>93</v>
      </c>
      <c r="Y583" t="s">
        <v>94</v>
      </c>
      <c r="Z583" t="s">
        <v>161</v>
      </c>
      <c r="AA583" t="s">
        <v>234</v>
      </c>
      <c r="AB583" t="s">
        <v>117</v>
      </c>
      <c r="AC583">
        <v>0</v>
      </c>
      <c r="AD583" t="s">
        <v>97</v>
      </c>
      <c r="AE583" t="s">
        <v>98</v>
      </c>
      <c r="AF583" t="s">
        <v>99</v>
      </c>
      <c r="AG583" t="s">
        <v>97</v>
      </c>
      <c r="AH583" t="s">
        <v>98</v>
      </c>
      <c r="AI583" t="s">
        <v>100</v>
      </c>
      <c r="AJ583" t="s">
        <v>101</v>
      </c>
      <c r="AK583">
        <v>430</v>
      </c>
      <c r="AL583" t="s">
        <v>102</v>
      </c>
      <c r="AM583">
        <v>0</v>
      </c>
      <c r="AN583">
        <v>1145</v>
      </c>
      <c r="AO583">
        <v>1575</v>
      </c>
      <c r="AP583" t="s">
        <v>103</v>
      </c>
      <c r="AQ583" t="s">
        <v>97</v>
      </c>
      <c r="AR583" t="s">
        <v>105</v>
      </c>
      <c r="AS583" t="s">
        <v>106</v>
      </c>
      <c r="AT583">
        <v>1575</v>
      </c>
      <c r="AU583">
        <v>0</v>
      </c>
      <c r="AV583">
        <v>0</v>
      </c>
      <c r="AW583">
        <f>ROUND(SUM(RawData[[#This Row],[TotalBsmtSF]],RawData[[#This Row],[1stFlrSF]],RawData[[#This Row],[2ndFlrSF]]),-2)</f>
        <v>3200</v>
      </c>
      <c r="AX583">
        <v>1575</v>
      </c>
      <c r="AY583">
        <v>1</v>
      </c>
      <c r="AZ583">
        <v>0</v>
      </c>
      <c r="BA583">
        <v>2</v>
      </c>
      <c r="BB583">
        <v>0</v>
      </c>
      <c r="BC583">
        <v>2</v>
      </c>
      <c r="BD583">
        <v>1</v>
      </c>
      <c r="BE583" t="s">
        <v>97</v>
      </c>
      <c r="BF583">
        <v>5</v>
      </c>
      <c r="BG583" t="s">
        <v>107</v>
      </c>
      <c r="BH583">
        <v>0</v>
      </c>
      <c r="BI583" t="s">
        <v>83</v>
      </c>
      <c r="BJ583" t="s">
        <v>108</v>
      </c>
      <c r="BK583">
        <v>1992</v>
      </c>
      <c r="BL583" t="s">
        <v>109</v>
      </c>
      <c r="BM583">
        <v>2</v>
      </c>
      <c r="BN583">
        <v>529</v>
      </c>
      <c r="BO583" t="s">
        <v>98</v>
      </c>
      <c r="BP583" t="s">
        <v>98</v>
      </c>
      <c r="BQ583" t="s">
        <v>105</v>
      </c>
      <c r="BR583">
        <v>0</v>
      </c>
      <c r="BS583">
        <v>0</v>
      </c>
      <c r="BT583">
        <v>52</v>
      </c>
      <c r="BU583">
        <v>0</v>
      </c>
      <c r="BV583">
        <v>0</v>
      </c>
      <c r="BW583">
        <v>0</v>
      </c>
      <c r="BX583" t="s">
        <v>83</v>
      </c>
      <c r="BY583" t="s">
        <v>83</v>
      </c>
      <c r="BZ583" t="s">
        <v>83</v>
      </c>
      <c r="CA583">
        <v>0</v>
      </c>
      <c r="CB583">
        <v>7</v>
      </c>
      <c r="CC583">
        <v>2007</v>
      </c>
      <c r="CD583" t="s">
        <v>110</v>
      </c>
      <c r="CE583" t="s">
        <v>111</v>
      </c>
      <c r="CF583" s="8">
        <v>179200</v>
      </c>
      <c r="CG583" s="8">
        <f>RawData[[#This Row],[SalePrice]]/RawData[[#This Row],[TotalSF Rounded]]</f>
        <v>56</v>
      </c>
      <c r="CH583" s="8">
        <f>ROUND(RawData[[#This Row],[$/sqft]],-1)</f>
        <v>60</v>
      </c>
    </row>
    <row r="584" spans="1:86" x14ac:dyDescent="0.2">
      <c r="A584">
        <v>739</v>
      </c>
      <c r="B584">
        <v>90</v>
      </c>
      <c r="C584" t="s">
        <v>81</v>
      </c>
      <c r="D584">
        <v>60</v>
      </c>
      <c r="E584">
        <v>10800</v>
      </c>
      <c r="F584" s="19">
        <f>ROUND((RawData[[#This Row],[LotArea]]/43560), 2)</f>
        <v>0.25</v>
      </c>
      <c r="G584" t="s">
        <v>82</v>
      </c>
      <c r="H584" t="s">
        <v>83</v>
      </c>
      <c r="I584" t="s">
        <v>84</v>
      </c>
      <c r="J584" t="s">
        <v>85</v>
      </c>
      <c r="K584" t="s">
        <v>86</v>
      </c>
      <c r="L584" t="s">
        <v>87</v>
      </c>
      <c r="M584" t="s">
        <v>88</v>
      </c>
      <c r="N584" t="s">
        <v>185</v>
      </c>
      <c r="O584" t="s">
        <v>90</v>
      </c>
      <c r="P584" t="s">
        <v>90</v>
      </c>
      <c r="Q584" t="s">
        <v>167</v>
      </c>
      <c r="R584" t="s">
        <v>115</v>
      </c>
      <c r="S584">
        <v>5</v>
      </c>
      <c r="T584">
        <v>5</v>
      </c>
      <c r="U584">
        <v>1987</v>
      </c>
      <c r="V58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584">
        <v>1988</v>
      </c>
      <c r="X584" t="s">
        <v>93</v>
      </c>
      <c r="Y584" t="s">
        <v>94</v>
      </c>
      <c r="Z584" t="s">
        <v>161</v>
      </c>
      <c r="AA584" t="s">
        <v>161</v>
      </c>
      <c r="AB584" t="s">
        <v>117</v>
      </c>
      <c r="AC584">
        <v>0</v>
      </c>
      <c r="AD584" t="s">
        <v>98</v>
      </c>
      <c r="AE584" t="s">
        <v>98</v>
      </c>
      <c r="AF584" t="s">
        <v>118</v>
      </c>
      <c r="AG584" t="s">
        <v>97</v>
      </c>
      <c r="AH584" t="s">
        <v>97</v>
      </c>
      <c r="AI584" t="s">
        <v>97</v>
      </c>
      <c r="AJ584" t="s">
        <v>101</v>
      </c>
      <c r="AK584">
        <v>1200</v>
      </c>
      <c r="AL584" t="s">
        <v>102</v>
      </c>
      <c r="AM584">
        <v>0</v>
      </c>
      <c r="AN584">
        <v>0</v>
      </c>
      <c r="AO584">
        <v>1200</v>
      </c>
      <c r="AP584" t="s">
        <v>103</v>
      </c>
      <c r="AQ584" t="s">
        <v>98</v>
      </c>
      <c r="AR584" t="s">
        <v>105</v>
      </c>
      <c r="AS584" t="s">
        <v>106</v>
      </c>
      <c r="AT584">
        <v>1200</v>
      </c>
      <c r="AU584">
        <v>0</v>
      </c>
      <c r="AV584">
        <v>0</v>
      </c>
      <c r="AW584">
        <f>ROUND(SUM(RawData[[#This Row],[TotalBsmtSF]],RawData[[#This Row],[1stFlrSF]],RawData[[#This Row],[2ndFlrSF]]),-2)</f>
        <v>2400</v>
      </c>
      <c r="AX584">
        <v>1200</v>
      </c>
      <c r="AY584">
        <v>3</v>
      </c>
      <c r="AZ584">
        <v>0</v>
      </c>
      <c r="BA584">
        <v>3</v>
      </c>
      <c r="BB584">
        <v>0</v>
      </c>
      <c r="BC584">
        <v>3</v>
      </c>
      <c r="BD584">
        <v>1</v>
      </c>
      <c r="BE584" t="s">
        <v>98</v>
      </c>
      <c r="BF584">
        <v>5</v>
      </c>
      <c r="BG584" t="s">
        <v>107</v>
      </c>
      <c r="BH584">
        <v>0</v>
      </c>
      <c r="BI584" t="s">
        <v>83</v>
      </c>
      <c r="BJ584" t="s">
        <v>83</v>
      </c>
      <c r="BK584" t="s">
        <v>83</v>
      </c>
      <c r="BL584" t="s">
        <v>83</v>
      </c>
      <c r="BM584">
        <v>0</v>
      </c>
      <c r="BN584">
        <v>0</v>
      </c>
      <c r="BO584" t="s">
        <v>83</v>
      </c>
      <c r="BP584" t="s">
        <v>83</v>
      </c>
      <c r="BQ584" t="s">
        <v>105</v>
      </c>
      <c r="BR584">
        <v>120</v>
      </c>
      <c r="BS584">
        <v>0</v>
      </c>
      <c r="BT584">
        <v>0</v>
      </c>
      <c r="BU584">
        <v>0</v>
      </c>
      <c r="BV584">
        <v>0</v>
      </c>
      <c r="BW584">
        <v>0</v>
      </c>
      <c r="BX584" t="s">
        <v>83</v>
      </c>
      <c r="BY584" t="s">
        <v>83</v>
      </c>
      <c r="BZ584" t="s">
        <v>83</v>
      </c>
      <c r="CA584">
        <v>0</v>
      </c>
      <c r="CB584">
        <v>3</v>
      </c>
      <c r="CC584">
        <v>2009</v>
      </c>
      <c r="CD584" t="s">
        <v>110</v>
      </c>
      <c r="CE584" t="s">
        <v>210</v>
      </c>
      <c r="CF584" s="8">
        <v>179000</v>
      </c>
      <c r="CG584" s="8">
        <f>RawData[[#This Row],[SalePrice]]/RawData[[#This Row],[TotalSF Rounded]]</f>
        <v>74.583333333333329</v>
      </c>
      <c r="CH584" s="8">
        <f>ROUND(RawData[[#This Row],[$/sqft]],-1)</f>
        <v>70</v>
      </c>
    </row>
    <row r="585" spans="1:86" x14ac:dyDescent="0.2">
      <c r="A585">
        <v>380</v>
      </c>
      <c r="B585">
        <v>60</v>
      </c>
      <c r="C585" t="s">
        <v>81</v>
      </c>
      <c r="D585">
        <v>60</v>
      </c>
      <c r="E585">
        <v>8123</v>
      </c>
      <c r="F585" s="19">
        <f>ROUND((RawData[[#This Row],[LotArea]]/43560), 2)</f>
        <v>0.19</v>
      </c>
      <c r="G585" t="s">
        <v>82</v>
      </c>
      <c r="H585" t="s">
        <v>83</v>
      </c>
      <c r="I585" t="s">
        <v>120</v>
      </c>
      <c r="J585" t="s">
        <v>85</v>
      </c>
      <c r="K585" t="s">
        <v>86</v>
      </c>
      <c r="L585" t="s">
        <v>87</v>
      </c>
      <c r="M585" t="s">
        <v>88</v>
      </c>
      <c r="N585" t="s">
        <v>193</v>
      </c>
      <c r="O585" t="s">
        <v>202</v>
      </c>
      <c r="P585" t="s">
        <v>90</v>
      </c>
      <c r="Q585" t="s">
        <v>91</v>
      </c>
      <c r="R585" t="s">
        <v>92</v>
      </c>
      <c r="S585">
        <v>6</v>
      </c>
      <c r="T585">
        <v>5</v>
      </c>
      <c r="U585">
        <v>2000</v>
      </c>
      <c r="V58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85">
        <v>2000</v>
      </c>
      <c r="X585" t="s">
        <v>93</v>
      </c>
      <c r="Y585" t="s">
        <v>94</v>
      </c>
      <c r="Z585" t="s">
        <v>95</v>
      </c>
      <c r="AA585" t="s">
        <v>95</v>
      </c>
      <c r="AB585" t="s">
        <v>96</v>
      </c>
      <c r="AC585">
        <v>16</v>
      </c>
      <c r="AD585" t="s">
        <v>98</v>
      </c>
      <c r="AE585" t="s">
        <v>98</v>
      </c>
      <c r="AF585" t="s">
        <v>99</v>
      </c>
      <c r="AG585" t="s">
        <v>97</v>
      </c>
      <c r="AH585" t="s">
        <v>98</v>
      </c>
      <c r="AI585" t="s">
        <v>100</v>
      </c>
      <c r="AJ585" t="s">
        <v>102</v>
      </c>
      <c r="AK585">
        <v>0</v>
      </c>
      <c r="AL585" t="s">
        <v>102</v>
      </c>
      <c r="AM585">
        <v>0</v>
      </c>
      <c r="AN585">
        <v>982</v>
      </c>
      <c r="AO585">
        <v>982</v>
      </c>
      <c r="AP585" t="s">
        <v>103</v>
      </c>
      <c r="AQ585" t="s">
        <v>104</v>
      </c>
      <c r="AR585" t="s">
        <v>105</v>
      </c>
      <c r="AS585" t="s">
        <v>106</v>
      </c>
      <c r="AT585">
        <v>1007</v>
      </c>
      <c r="AU585">
        <v>793</v>
      </c>
      <c r="AV585">
        <v>0</v>
      </c>
      <c r="AW585">
        <f>ROUND(SUM(RawData[[#This Row],[TotalBsmtSF]],RawData[[#This Row],[1stFlrSF]],RawData[[#This Row],[2ndFlrSF]]),-2)</f>
        <v>2800</v>
      </c>
      <c r="AX585">
        <v>1800</v>
      </c>
      <c r="AY585">
        <v>0</v>
      </c>
      <c r="AZ585">
        <v>0</v>
      </c>
      <c r="BA585">
        <v>2</v>
      </c>
      <c r="BB585">
        <v>1</v>
      </c>
      <c r="BC585">
        <v>3</v>
      </c>
      <c r="BD585">
        <v>1</v>
      </c>
      <c r="BE585" t="s">
        <v>98</v>
      </c>
      <c r="BF585">
        <v>7</v>
      </c>
      <c r="BG585" t="s">
        <v>107</v>
      </c>
      <c r="BH585">
        <v>1</v>
      </c>
      <c r="BI585" t="s">
        <v>98</v>
      </c>
      <c r="BJ585" t="s">
        <v>108</v>
      </c>
      <c r="BK585">
        <v>2000</v>
      </c>
      <c r="BL585" t="s">
        <v>157</v>
      </c>
      <c r="BM585">
        <v>2</v>
      </c>
      <c r="BN585">
        <v>463</v>
      </c>
      <c r="BO585" t="s">
        <v>98</v>
      </c>
      <c r="BP585" t="s">
        <v>98</v>
      </c>
      <c r="BQ585" t="s">
        <v>105</v>
      </c>
      <c r="BR585">
        <v>100</v>
      </c>
      <c r="BS585">
        <v>63</v>
      </c>
      <c r="BT585">
        <v>0</v>
      </c>
      <c r="BU585">
        <v>0</v>
      </c>
      <c r="BV585">
        <v>0</v>
      </c>
      <c r="BW585">
        <v>0</v>
      </c>
      <c r="BX585" t="s">
        <v>83</v>
      </c>
      <c r="BY585" t="s">
        <v>83</v>
      </c>
      <c r="BZ585" t="s">
        <v>83</v>
      </c>
      <c r="CA585">
        <v>0</v>
      </c>
      <c r="CB585">
        <v>6</v>
      </c>
      <c r="CC585">
        <v>2009</v>
      </c>
      <c r="CD585" t="s">
        <v>110</v>
      </c>
      <c r="CE585" t="s">
        <v>111</v>
      </c>
      <c r="CF585" s="8">
        <v>179000</v>
      </c>
      <c r="CG585" s="8">
        <f>RawData[[#This Row],[SalePrice]]/RawData[[#This Row],[TotalSF Rounded]]</f>
        <v>63.928571428571431</v>
      </c>
      <c r="CH585" s="8">
        <f>ROUND(RawData[[#This Row],[$/sqft]],-1)</f>
        <v>60</v>
      </c>
    </row>
    <row r="586" spans="1:86" x14ac:dyDescent="0.2">
      <c r="A586">
        <v>743</v>
      </c>
      <c r="B586">
        <v>20</v>
      </c>
      <c r="C586" t="s">
        <v>81</v>
      </c>
      <c r="D586">
        <v>65</v>
      </c>
      <c r="E586">
        <v>8450</v>
      </c>
      <c r="F586" s="19">
        <f>ROUND((RawData[[#This Row],[LotArea]]/43560), 2)</f>
        <v>0.19</v>
      </c>
      <c r="G586" t="s">
        <v>82</v>
      </c>
      <c r="H586" t="s">
        <v>83</v>
      </c>
      <c r="I586" t="s">
        <v>84</v>
      </c>
      <c r="J586" t="s">
        <v>85</v>
      </c>
      <c r="K586" t="s">
        <v>86</v>
      </c>
      <c r="L586" t="s">
        <v>87</v>
      </c>
      <c r="M586" t="s">
        <v>88</v>
      </c>
      <c r="N586" t="s">
        <v>170</v>
      </c>
      <c r="O586" t="s">
        <v>90</v>
      </c>
      <c r="P586" t="s">
        <v>90</v>
      </c>
      <c r="Q586" t="s">
        <v>91</v>
      </c>
      <c r="R586" t="s">
        <v>115</v>
      </c>
      <c r="S586">
        <v>7</v>
      </c>
      <c r="T586">
        <v>5</v>
      </c>
      <c r="U586">
        <v>2000</v>
      </c>
      <c r="V58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86">
        <v>2001</v>
      </c>
      <c r="X586" t="s">
        <v>93</v>
      </c>
      <c r="Y586" t="s">
        <v>94</v>
      </c>
      <c r="Z586" t="s">
        <v>95</v>
      </c>
      <c r="AA586" t="s">
        <v>95</v>
      </c>
      <c r="AB586" t="s">
        <v>96</v>
      </c>
      <c r="AC586">
        <v>108</v>
      </c>
      <c r="AD586" t="s">
        <v>98</v>
      </c>
      <c r="AE586" t="s">
        <v>98</v>
      </c>
      <c r="AF586" t="s">
        <v>99</v>
      </c>
      <c r="AG586" t="s">
        <v>97</v>
      </c>
      <c r="AH586" t="s">
        <v>98</v>
      </c>
      <c r="AI586" t="s">
        <v>100</v>
      </c>
      <c r="AJ586" t="s">
        <v>102</v>
      </c>
      <c r="AK586">
        <v>0</v>
      </c>
      <c r="AL586" t="s">
        <v>102</v>
      </c>
      <c r="AM586">
        <v>0</v>
      </c>
      <c r="AN586">
        <v>1349</v>
      </c>
      <c r="AO586">
        <v>1349</v>
      </c>
      <c r="AP586" t="s">
        <v>103</v>
      </c>
      <c r="AQ586" t="s">
        <v>104</v>
      </c>
      <c r="AR586" t="s">
        <v>105</v>
      </c>
      <c r="AS586" t="s">
        <v>106</v>
      </c>
      <c r="AT586">
        <v>1349</v>
      </c>
      <c r="AU586">
        <v>0</v>
      </c>
      <c r="AV586">
        <v>0</v>
      </c>
      <c r="AW586">
        <f>ROUND(SUM(RawData[[#This Row],[TotalBsmtSF]],RawData[[#This Row],[1stFlrSF]],RawData[[#This Row],[2ndFlrSF]]),-2)</f>
        <v>2700</v>
      </c>
      <c r="AX586">
        <v>1349</v>
      </c>
      <c r="AY586">
        <v>0</v>
      </c>
      <c r="AZ586">
        <v>0</v>
      </c>
      <c r="BA586">
        <v>2</v>
      </c>
      <c r="BB586">
        <v>0</v>
      </c>
      <c r="BC586">
        <v>3</v>
      </c>
      <c r="BD586">
        <v>1</v>
      </c>
      <c r="BE586" t="s">
        <v>98</v>
      </c>
      <c r="BF586">
        <v>6</v>
      </c>
      <c r="BG586" t="s">
        <v>107</v>
      </c>
      <c r="BH586">
        <v>0</v>
      </c>
      <c r="BI586" t="s">
        <v>83</v>
      </c>
      <c r="BJ586" t="s">
        <v>108</v>
      </c>
      <c r="BK586">
        <v>2000</v>
      </c>
      <c r="BL586" t="s">
        <v>102</v>
      </c>
      <c r="BM586">
        <v>2</v>
      </c>
      <c r="BN586">
        <v>539</v>
      </c>
      <c r="BO586" t="s">
        <v>98</v>
      </c>
      <c r="BP586" t="s">
        <v>98</v>
      </c>
      <c r="BQ586" t="s">
        <v>105</v>
      </c>
      <c r="BR586">
        <v>120</v>
      </c>
      <c r="BS586">
        <v>55</v>
      </c>
      <c r="BT586">
        <v>0</v>
      </c>
      <c r="BU586">
        <v>0</v>
      </c>
      <c r="BV586">
        <v>0</v>
      </c>
      <c r="BW586">
        <v>0</v>
      </c>
      <c r="BX586" t="s">
        <v>83</v>
      </c>
      <c r="BY586" t="s">
        <v>165</v>
      </c>
      <c r="BZ586" t="s">
        <v>83</v>
      </c>
      <c r="CA586">
        <v>0</v>
      </c>
      <c r="CB586">
        <v>12</v>
      </c>
      <c r="CC586">
        <v>2007</v>
      </c>
      <c r="CD586" t="s">
        <v>110</v>
      </c>
      <c r="CE586" t="s">
        <v>111</v>
      </c>
      <c r="CF586" s="8">
        <v>179000</v>
      </c>
      <c r="CG586" s="8">
        <f>RawData[[#This Row],[SalePrice]]/RawData[[#This Row],[TotalSF Rounded]]</f>
        <v>66.296296296296291</v>
      </c>
      <c r="CH586" s="8">
        <f>ROUND(RawData[[#This Row],[$/sqft]],-1)</f>
        <v>70</v>
      </c>
    </row>
    <row r="587" spans="1:86" x14ac:dyDescent="0.2">
      <c r="A587">
        <v>966</v>
      </c>
      <c r="B587">
        <v>60</v>
      </c>
      <c r="C587" t="s">
        <v>81</v>
      </c>
      <c r="D587">
        <v>65</v>
      </c>
      <c r="E587">
        <v>10237</v>
      </c>
      <c r="F587" s="19">
        <f>ROUND((RawData[[#This Row],[LotArea]]/43560), 2)</f>
        <v>0.24</v>
      </c>
      <c r="G587" t="s">
        <v>82</v>
      </c>
      <c r="H587" t="s">
        <v>83</v>
      </c>
      <c r="I587" t="s">
        <v>84</v>
      </c>
      <c r="J587" t="s">
        <v>85</v>
      </c>
      <c r="K587" t="s">
        <v>86</v>
      </c>
      <c r="L587" t="s">
        <v>87</v>
      </c>
      <c r="M587" t="s">
        <v>88</v>
      </c>
      <c r="N587" t="s">
        <v>193</v>
      </c>
      <c r="O587" t="s">
        <v>202</v>
      </c>
      <c r="P587" t="s">
        <v>90</v>
      </c>
      <c r="Q587" t="s">
        <v>91</v>
      </c>
      <c r="R587" t="s">
        <v>92</v>
      </c>
      <c r="S587">
        <v>6</v>
      </c>
      <c r="T587">
        <v>5</v>
      </c>
      <c r="U587">
        <v>2005</v>
      </c>
      <c r="V58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87">
        <v>2007</v>
      </c>
      <c r="X587" t="s">
        <v>93</v>
      </c>
      <c r="Y587" t="s">
        <v>94</v>
      </c>
      <c r="Z587" t="s">
        <v>95</v>
      </c>
      <c r="AA587" t="s">
        <v>95</v>
      </c>
      <c r="AB587" t="s">
        <v>117</v>
      </c>
      <c r="AC587">
        <v>0</v>
      </c>
      <c r="AD587" t="s">
        <v>97</v>
      </c>
      <c r="AE587" t="s">
        <v>98</v>
      </c>
      <c r="AF587" t="s">
        <v>99</v>
      </c>
      <c r="AG587" t="s">
        <v>97</v>
      </c>
      <c r="AH587" t="s">
        <v>98</v>
      </c>
      <c r="AI587" t="s">
        <v>100</v>
      </c>
      <c r="AJ587" t="s">
        <v>102</v>
      </c>
      <c r="AK587">
        <v>0</v>
      </c>
      <c r="AL587" t="s">
        <v>102</v>
      </c>
      <c r="AM587">
        <v>0</v>
      </c>
      <c r="AN587">
        <v>783</v>
      </c>
      <c r="AO587">
        <v>783</v>
      </c>
      <c r="AP587" t="s">
        <v>103</v>
      </c>
      <c r="AQ587" t="s">
        <v>104</v>
      </c>
      <c r="AR587" t="s">
        <v>105</v>
      </c>
      <c r="AS587" t="s">
        <v>106</v>
      </c>
      <c r="AT587">
        <v>783</v>
      </c>
      <c r="AU587">
        <v>701</v>
      </c>
      <c r="AV587">
        <v>0</v>
      </c>
      <c r="AW587">
        <f>ROUND(SUM(RawData[[#This Row],[TotalBsmtSF]],RawData[[#This Row],[1stFlrSF]],RawData[[#This Row],[2ndFlrSF]]),-2)</f>
        <v>2300</v>
      </c>
      <c r="AX587">
        <v>1484</v>
      </c>
      <c r="AY587">
        <v>0</v>
      </c>
      <c r="AZ587">
        <v>0</v>
      </c>
      <c r="BA587">
        <v>2</v>
      </c>
      <c r="BB587">
        <v>1</v>
      </c>
      <c r="BC587">
        <v>3</v>
      </c>
      <c r="BD587">
        <v>1</v>
      </c>
      <c r="BE587" t="s">
        <v>97</v>
      </c>
      <c r="BF587">
        <v>8</v>
      </c>
      <c r="BG587" t="s">
        <v>107</v>
      </c>
      <c r="BH587">
        <v>1</v>
      </c>
      <c r="BI587" t="s">
        <v>97</v>
      </c>
      <c r="BJ587" t="s">
        <v>108</v>
      </c>
      <c r="BK587">
        <v>2005</v>
      </c>
      <c r="BL587" t="s">
        <v>157</v>
      </c>
      <c r="BM587">
        <v>2</v>
      </c>
      <c r="BN587">
        <v>393</v>
      </c>
      <c r="BO587" t="s">
        <v>98</v>
      </c>
      <c r="BP587" t="s">
        <v>98</v>
      </c>
      <c r="BQ587" t="s">
        <v>105</v>
      </c>
      <c r="BR587">
        <v>0</v>
      </c>
      <c r="BS587">
        <v>72</v>
      </c>
      <c r="BT587">
        <v>0</v>
      </c>
      <c r="BU587">
        <v>0</v>
      </c>
      <c r="BV587">
        <v>0</v>
      </c>
      <c r="BW587">
        <v>0</v>
      </c>
      <c r="BX587" t="s">
        <v>83</v>
      </c>
      <c r="BY587" t="s">
        <v>83</v>
      </c>
      <c r="BZ587" t="s">
        <v>83</v>
      </c>
      <c r="CA587">
        <v>0</v>
      </c>
      <c r="CB587">
        <v>7</v>
      </c>
      <c r="CC587">
        <v>2007</v>
      </c>
      <c r="CD587" t="s">
        <v>158</v>
      </c>
      <c r="CE587" t="s">
        <v>159</v>
      </c>
      <c r="CF587" s="8">
        <v>178900</v>
      </c>
      <c r="CG587" s="8">
        <f>RawData[[#This Row],[SalePrice]]/RawData[[#This Row],[TotalSF Rounded]]</f>
        <v>77.782608695652172</v>
      </c>
      <c r="CH587" s="8">
        <f>ROUND(RawData[[#This Row],[$/sqft]],-1)</f>
        <v>80</v>
      </c>
    </row>
    <row r="588" spans="1:86" x14ac:dyDescent="0.2">
      <c r="A588">
        <v>466</v>
      </c>
      <c r="B588">
        <v>120</v>
      </c>
      <c r="C588" t="s">
        <v>142</v>
      </c>
      <c r="D588" t="s">
        <v>83</v>
      </c>
      <c r="E588">
        <v>3072</v>
      </c>
      <c r="F588" s="19">
        <f>ROUND((RawData[[#This Row],[LotArea]]/43560), 2)</f>
        <v>7.0000000000000007E-2</v>
      </c>
      <c r="G588" t="s">
        <v>82</v>
      </c>
      <c r="H588" t="s">
        <v>83</v>
      </c>
      <c r="I588" t="s">
        <v>84</v>
      </c>
      <c r="J588" t="s">
        <v>85</v>
      </c>
      <c r="K588" t="s">
        <v>86</v>
      </c>
      <c r="L588" t="s">
        <v>87</v>
      </c>
      <c r="M588" t="s">
        <v>88</v>
      </c>
      <c r="N588" t="s">
        <v>227</v>
      </c>
      <c r="O588" t="s">
        <v>90</v>
      </c>
      <c r="P588" t="s">
        <v>90</v>
      </c>
      <c r="Q588" t="s">
        <v>179</v>
      </c>
      <c r="R588" t="s">
        <v>115</v>
      </c>
      <c r="S588">
        <v>7</v>
      </c>
      <c r="T588">
        <v>5</v>
      </c>
      <c r="U588">
        <v>2004</v>
      </c>
      <c r="V58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88">
        <v>2004</v>
      </c>
      <c r="X588" t="s">
        <v>152</v>
      </c>
      <c r="Y588" t="s">
        <v>94</v>
      </c>
      <c r="Z588" t="s">
        <v>95</v>
      </c>
      <c r="AA588" t="s">
        <v>95</v>
      </c>
      <c r="AB588" t="s">
        <v>96</v>
      </c>
      <c r="AC588">
        <v>18</v>
      </c>
      <c r="AD588" t="s">
        <v>97</v>
      </c>
      <c r="AE588" t="s">
        <v>98</v>
      </c>
      <c r="AF588" t="s">
        <v>99</v>
      </c>
      <c r="AG588" t="s">
        <v>97</v>
      </c>
      <c r="AH588" t="s">
        <v>98</v>
      </c>
      <c r="AI588" t="s">
        <v>100</v>
      </c>
      <c r="AJ588" t="s">
        <v>102</v>
      </c>
      <c r="AK588">
        <v>0</v>
      </c>
      <c r="AL588" t="s">
        <v>102</v>
      </c>
      <c r="AM588">
        <v>0</v>
      </c>
      <c r="AN588">
        <v>1375</v>
      </c>
      <c r="AO588">
        <v>1375</v>
      </c>
      <c r="AP588" t="s">
        <v>103</v>
      </c>
      <c r="AQ588" t="s">
        <v>104</v>
      </c>
      <c r="AR588" t="s">
        <v>105</v>
      </c>
      <c r="AS588" t="s">
        <v>106</v>
      </c>
      <c r="AT588">
        <v>1414</v>
      </c>
      <c r="AU588">
        <v>0</v>
      </c>
      <c r="AV588">
        <v>0</v>
      </c>
      <c r="AW588">
        <f>ROUND(SUM(RawData[[#This Row],[TotalBsmtSF]],RawData[[#This Row],[1stFlrSF]],RawData[[#This Row],[2ndFlrSF]]),-2)</f>
        <v>2800</v>
      </c>
      <c r="AX588">
        <v>1414</v>
      </c>
      <c r="AY588">
        <v>0</v>
      </c>
      <c r="AZ588">
        <v>0</v>
      </c>
      <c r="BA588">
        <v>2</v>
      </c>
      <c r="BB588">
        <v>0</v>
      </c>
      <c r="BC588">
        <v>2</v>
      </c>
      <c r="BD588">
        <v>1</v>
      </c>
      <c r="BE588" t="s">
        <v>97</v>
      </c>
      <c r="BF588">
        <v>6</v>
      </c>
      <c r="BG588" t="s">
        <v>107</v>
      </c>
      <c r="BH588">
        <v>1</v>
      </c>
      <c r="BI588" t="s">
        <v>98</v>
      </c>
      <c r="BJ588" t="s">
        <v>108</v>
      </c>
      <c r="BK588">
        <v>2004</v>
      </c>
      <c r="BL588" t="s">
        <v>157</v>
      </c>
      <c r="BM588">
        <v>2</v>
      </c>
      <c r="BN588">
        <v>398</v>
      </c>
      <c r="BO588" t="s">
        <v>98</v>
      </c>
      <c r="BP588" t="s">
        <v>98</v>
      </c>
      <c r="BQ588" t="s">
        <v>105</v>
      </c>
      <c r="BR588">
        <v>144</v>
      </c>
      <c r="BS588">
        <v>20</v>
      </c>
      <c r="BT588">
        <v>0</v>
      </c>
      <c r="BU588">
        <v>0</v>
      </c>
      <c r="BV588">
        <v>0</v>
      </c>
      <c r="BW588">
        <v>0</v>
      </c>
      <c r="BX588" t="s">
        <v>83</v>
      </c>
      <c r="BY588" t="s">
        <v>83</v>
      </c>
      <c r="BZ588" t="s">
        <v>83</v>
      </c>
      <c r="CA588">
        <v>0</v>
      </c>
      <c r="CB588">
        <v>5</v>
      </c>
      <c r="CC588">
        <v>2006</v>
      </c>
      <c r="CD588" t="s">
        <v>110</v>
      </c>
      <c r="CE588" t="s">
        <v>111</v>
      </c>
      <c r="CF588" s="8">
        <v>178740</v>
      </c>
      <c r="CG588" s="8">
        <f>RawData[[#This Row],[SalePrice]]/RawData[[#This Row],[TotalSF Rounded]]</f>
        <v>63.835714285714289</v>
      </c>
      <c r="CH588" s="8">
        <f>ROUND(RawData[[#This Row],[$/sqft]],-1)</f>
        <v>60</v>
      </c>
    </row>
    <row r="589" spans="1:86" x14ac:dyDescent="0.2">
      <c r="A589">
        <v>981</v>
      </c>
      <c r="B589">
        <v>85</v>
      </c>
      <c r="C589" t="s">
        <v>81</v>
      </c>
      <c r="D589" t="s">
        <v>83</v>
      </c>
      <c r="E589">
        <v>12122</v>
      </c>
      <c r="F589" s="19">
        <f>ROUND((RawData[[#This Row],[LotArea]]/43560), 2)</f>
        <v>0.28000000000000003</v>
      </c>
      <c r="G589" t="s">
        <v>82</v>
      </c>
      <c r="H589" t="s">
        <v>83</v>
      </c>
      <c r="I589" t="s">
        <v>120</v>
      </c>
      <c r="J589" t="s">
        <v>85</v>
      </c>
      <c r="K589" t="s">
        <v>86</v>
      </c>
      <c r="L589" t="s">
        <v>122</v>
      </c>
      <c r="M589" t="s">
        <v>88</v>
      </c>
      <c r="N589" t="s">
        <v>162</v>
      </c>
      <c r="O589" t="s">
        <v>90</v>
      </c>
      <c r="P589" t="s">
        <v>90</v>
      </c>
      <c r="Q589" t="s">
        <v>91</v>
      </c>
      <c r="R589" t="s">
        <v>191</v>
      </c>
      <c r="S589">
        <v>7</v>
      </c>
      <c r="T589">
        <v>9</v>
      </c>
      <c r="U589">
        <v>1961</v>
      </c>
      <c r="V58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589">
        <v>2007</v>
      </c>
      <c r="X589" t="s">
        <v>93</v>
      </c>
      <c r="Y589" t="s">
        <v>94</v>
      </c>
      <c r="Z589" t="s">
        <v>180</v>
      </c>
      <c r="AA589" t="s">
        <v>181</v>
      </c>
      <c r="AB589" t="s">
        <v>137</v>
      </c>
      <c r="AC589">
        <v>210</v>
      </c>
      <c r="AD589" t="s">
        <v>104</v>
      </c>
      <c r="AE589" t="s">
        <v>98</v>
      </c>
      <c r="AF589" t="s">
        <v>118</v>
      </c>
      <c r="AG589" t="s">
        <v>98</v>
      </c>
      <c r="AH589" t="s">
        <v>98</v>
      </c>
      <c r="AI589" t="s">
        <v>130</v>
      </c>
      <c r="AJ589" t="s">
        <v>119</v>
      </c>
      <c r="AK589">
        <v>867</v>
      </c>
      <c r="AL589" t="s">
        <v>102</v>
      </c>
      <c r="AM589">
        <v>0</v>
      </c>
      <c r="AN589">
        <v>77</v>
      </c>
      <c r="AO589">
        <v>944</v>
      </c>
      <c r="AP589" t="s">
        <v>103</v>
      </c>
      <c r="AQ589" t="s">
        <v>97</v>
      </c>
      <c r="AR589" t="s">
        <v>105</v>
      </c>
      <c r="AS589" t="s">
        <v>106</v>
      </c>
      <c r="AT589">
        <v>999</v>
      </c>
      <c r="AU589">
        <v>0</v>
      </c>
      <c r="AV589">
        <v>0</v>
      </c>
      <c r="AW589">
        <f>ROUND(SUM(RawData[[#This Row],[TotalBsmtSF]],RawData[[#This Row],[1stFlrSF]],RawData[[#This Row],[2ndFlrSF]]),-2)</f>
        <v>1900</v>
      </c>
      <c r="AX589">
        <v>999</v>
      </c>
      <c r="AY589">
        <v>1</v>
      </c>
      <c r="AZ589">
        <v>0</v>
      </c>
      <c r="BA589">
        <v>1</v>
      </c>
      <c r="BB589">
        <v>0</v>
      </c>
      <c r="BC589">
        <v>3</v>
      </c>
      <c r="BD589">
        <v>1</v>
      </c>
      <c r="BE589" t="s">
        <v>104</v>
      </c>
      <c r="BF589">
        <v>6</v>
      </c>
      <c r="BG589" t="s">
        <v>107</v>
      </c>
      <c r="BH589">
        <v>0</v>
      </c>
      <c r="BI589" t="s">
        <v>83</v>
      </c>
      <c r="BJ589" t="s">
        <v>108</v>
      </c>
      <c r="BK589">
        <v>1961</v>
      </c>
      <c r="BL589" t="s">
        <v>109</v>
      </c>
      <c r="BM589">
        <v>2</v>
      </c>
      <c r="BN589">
        <v>588</v>
      </c>
      <c r="BO589" t="s">
        <v>98</v>
      </c>
      <c r="BP589" t="s">
        <v>98</v>
      </c>
      <c r="BQ589" t="s">
        <v>105</v>
      </c>
      <c r="BR589">
        <v>144</v>
      </c>
      <c r="BS589">
        <v>76</v>
      </c>
      <c r="BT589">
        <v>0</v>
      </c>
      <c r="BU589">
        <v>0</v>
      </c>
      <c r="BV589">
        <v>0</v>
      </c>
      <c r="BW589">
        <v>0</v>
      </c>
      <c r="BX589" t="s">
        <v>83</v>
      </c>
      <c r="BY589" t="s">
        <v>83</v>
      </c>
      <c r="BZ589" t="s">
        <v>83</v>
      </c>
      <c r="CA589">
        <v>0</v>
      </c>
      <c r="CB589">
        <v>7</v>
      </c>
      <c r="CC589">
        <v>2008</v>
      </c>
      <c r="CD589" t="s">
        <v>110</v>
      </c>
      <c r="CE589" t="s">
        <v>111</v>
      </c>
      <c r="CF589" s="8">
        <v>178400</v>
      </c>
      <c r="CG589" s="8">
        <f>RawData[[#This Row],[SalePrice]]/RawData[[#This Row],[TotalSF Rounded]]</f>
        <v>93.89473684210526</v>
      </c>
      <c r="CH589" s="8">
        <f>ROUND(RawData[[#This Row],[$/sqft]],-1)</f>
        <v>90</v>
      </c>
    </row>
    <row r="590" spans="1:86" x14ac:dyDescent="0.2">
      <c r="A590">
        <v>315</v>
      </c>
      <c r="B590">
        <v>70</v>
      </c>
      <c r="C590" t="s">
        <v>142</v>
      </c>
      <c r="D590">
        <v>60</v>
      </c>
      <c r="E590">
        <v>9600</v>
      </c>
      <c r="F590" s="19">
        <f>ROUND((RawData[[#This Row],[LotArea]]/43560), 2)</f>
        <v>0.22</v>
      </c>
      <c r="G590" t="s">
        <v>82</v>
      </c>
      <c r="H590" t="s">
        <v>174</v>
      </c>
      <c r="I590" t="s">
        <v>84</v>
      </c>
      <c r="J590" t="s">
        <v>85</v>
      </c>
      <c r="K590" t="s">
        <v>86</v>
      </c>
      <c r="L590" t="s">
        <v>87</v>
      </c>
      <c r="M590" t="s">
        <v>88</v>
      </c>
      <c r="N590" t="s">
        <v>143</v>
      </c>
      <c r="O590" t="s">
        <v>90</v>
      </c>
      <c r="P590" t="s">
        <v>90</v>
      </c>
      <c r="Q590" t="s">
        <v>91</v>
      </c>
      <c r="R590" t="s">
        <v>92</v>
      </c>
      <c r="S590">
        <v>7</v>
      </c>
      <c r="T590">
        <v>7</v>
      </c>
      <c r="U590">
        <v>1925</v>
      </c>
      <c r="V59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590">
        <v>1990</v>
      </c>
      <c r="X590" t="s">
        <v>93</v>
      </c>
      <c r="Y590" t="s">
        <v>94</v>
      </c>
      <c r="Z590" t="s">
        <v>124</v>
      </c>
      <c r="AA590" t="s">
        <v>124</v>
      </c>
      <c r="AB590" t="s">
        <v>117</v>
      </c>
      <c r="AC590">
        <v>0</v>
      </c>
      <c r="AD590" t="s">
        <v>98</v>
      </c>
      <c r="AE590" t="s">
        <v>98</v>
      </c>
      <c r="AF590" t="s">
        <v>126</v>
      </c>
      <c r="AG590" t="s">
        <v>98</v>
      </c>
      <c r="AH590" t="s">
        <v>97</v>
      </c>
      <c r="AI590" t="s">
        <v>100</v>
      </c>
      <c r="AJ590" t="s">
        <v>172</v>
      </c>
      <c r="AK590">
        <v>16</v>
      </c>
      <c r="AL590" t="s">
        <v>102</v>
      </c>
      <c r="AM590">
        <v>0</v>
      </c>
      <c r="AN590">
        <v>712</v>
      </c>
      <c r="AO590">
        <v>728</v>
      </c>
      <c r="AP590" t="s">
        <v>103</v>
      </c>
      <c r="AQ590" t="s">
        <v>104</v>
      </c>
      <c r="AR590" t="s">
        <v>105</v>
      </c>
      <c r="AS590" t="s">
        <v>106</v>
      </c>
      <c r="AT590">
        <v>832</v>
      </c>
      <c r="AU590">
        <v>809</v>
      </c>
      <c r="AV590">
        <v>0</v>
      </c>
      <c r="AW590">
        <f>ROUND(SUM(RawData[[#This Row],[TotalBsmtSF]],RawData[[#This Row],[1stFlrSF]],RawData[[#This Row],[2ndFlrSF]]),-2)</f>
        <v>2400</v>
      </c>
      <c r="AX590">
        <v>1641</v>
      </c>
      <c r="AY590">
        <v>0</v>
      </c>
      <c r="AZ590">
        <v>1</v>
      </c>
      <c r="BA590">
        <v>1</v>
      </c>
      <c r="BB590">
        <v>1</v>
      </c>
      <c r="BC590">
        <v>3</v>
      </c>
      <c r="BD590">
        <v>1</v>
      </c>
      <c r="BE590" t="s">
        <v>104</v>
      </c>
      <c r="BF590">
        <v>6</v>
      </c>
      <c r="BG590" t="s">
        <v>107</v>
      </c>
      <c r="BH590">
        <v>1</v>
      </c>
      <c r="BI590" t="s">
        <v>97</v>
      </c>
      <c r="BJ590" t="s">
        <v>127</v>
      </c>
      <c r="BK590">
        <v>1925</v>
      </c>
      <c r="BL590" t="s">
        <v>102</v>
      </c>
      <c r="BM590">
        <v>2</v>
      </c>
      <c r="BN590">
        <v>546</v>
      </c>
      <c r="BO590" t="s">
        <v>147</v>
      </c>
      <c r="BP590" t="s">
        <v>98</v>
      </c>
      <c r="BQ590" t="s">
        <v>105</v>
      </c>
      <c r="BR590">
        <v>0</v>
      </c>
      <c r="BS590">
        <v>0</v>
      </c>
      <c r="BT590">
        <v>234</v>
      </c>
      <c r="BU590">
        <v>0</v>
      </c>
      <c r="BV590">
        <v>0</v>
      </c>
      <c r="BW590">
        <v>0</v>
      </c>
      <c r="BX590" t="s">
        <v>83</v>
      </c>
      <c r="BY590" t="s">
        <v>83</v>
      </c>
      <c r="BZ590" t="s">
        <v>83</v>
      </c>
      <c r="CA590">
        <v>0</v>
      </c>
      <c r="CB590">
        <v>8</v>
      </c>
      <c r="CC590">
        <v>2006</v>
      </c>
      <c r="CD590" t="s">
        <v>110</v>
      </c>
      <c r="CE590" t="s">
        <v>111</v>
      </c>
      <c r="CF590" s="8">
        <v>178000</v>
      </c>
      <c r="CG590" s="8">
        <f>RawData[[#This Row],[SalePrice]]/RawData[[#This Row],[TotalSF Rounded]]</f>
        <v>74.166666666666671</v>
      </c>
      <c r="CH590" s="8">
        <f>ROUND(RawData[[#This Row],[$/sqft]],-1)</f>
        <v>70</v>
      </c>
    </row>
    <row r="591" spans="1:86" x14ac:dyDescent="0.2">
      <c r="A591">
        <v>1246</v>
      </c>
      <c r="B591">
        <v>80</v>
      </c>
      <c r="C591" t="s">
        <v>81</v>
      </c>
      <c r="D591">
        <v>78</v>
      </c>
      <c r="E591">
        <v>12090</v>
      </c>
      <c r="F591" s="19">
        <f>ROUND((RawData[[#This Row],[LotArea]]/43560), 2)</f>
        <v>0.28000000000000003</v>
      </c>
      <c r="G591" t="s">
        <v>82</v>
      </c>
      <c r="H591" t="s">
        <v>83</v>
      </c>
      <c r="I591" t="s">
        <v>84</v>
      </c>
      <c r="J591" t="s">
        <v>85</v>
      </c>
      <c r="K591" t="s">
        <v>86</v>
      </c>
      <c r="L591" t="s">
        <v>87</v>
      </c>
      <c r="M591" t="s">
        <v>88</v>
      </c>
      <c r="N591" t="s">
        <v>138</v>
      </c>
      <c r="O591" t="s">
        <v>90</v>
      </c>
      <c r="P591" t="s">
        <v>90</v>
      </c>
      <c r="Q591" t="s">
        <v>91</v>
      </c>
      <c r="R591" t="s">
        <v>197</v>
      </c>
      <c r="S591">
        <v>6</v>
      </c>
      <c r="T591">
        <v>7</v>
      </c>
      <c r="U591">
        <v>1984</v>
      </c>
      <c r="V59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591">
        <v>2003</v>
      </c>
      <c r="X591" t="s">
        <v>152</v>
      </c>
      <c r="Y591" t="s">
        <v>94</v>
      </c>
      <c r="Z591" t="s">
        <v>95</v>
      </c>
      <c r="AA591" t="s">
        <v>95</v>
      </c>
      <c r="AB591" t="s">
        <v>96</v>
      </c>
      <c r="AC591">
        <v>74</v>
      </c>
      <c r="AD591" t="s">
        <v>98</v>
      </c>
      <c r="AE591" t="s">
        <v>98</v>
      </c>
      <c r="AF591" t="s">
        <v>118</v>
      </c>
      <c r="AG591" t="s">
        <v>97</v>
      </c>
      <c r="AH591" t="s">
        <v>98</v>
      </c>
      <c r="AI591" t="s">
        <v>100</v>
      </c>
      <c r="AJ591" t="s">
        <v>102</v>
      </c>
      <c r="AK591">
        <v>0</v>
      </c>
      <c r="AL591" t="s">
        <v>102</v>
      </c>
      <c r="AM591">
        <v>0</v>
      </c>
      <c r="AN591">
        <v>585</v>
      </c>
      <c r="AO591">
        <v>585</v>
      </c>
      <c r="AP591" t="s">
        <v>103</v>
      </c>
      <c r="AQ591" t="s">
        <v>104</v>
      </c>
      <c r="AR591" t="s">
        <v>105</v>
      </c>
      <c r="AS591" t="s">
        <v>106</v>
      </c>
      <c r="AT591">
        <v>1140</v>
      </c>
      <c r="AU591">
        <v>728</v>
      </c>
      <c r="AV591">
        <v>0</v>
      </c>
      <c r="AW591">
        <f>ROUND(SUM(RawData[[#This Row],[TotalBsmtSF]],RawData[[#This Row],[1stFlrSF]],RawData[[#This Row],[2ndFlrSF]]),-2)</f>
        <v>2500</v>
      </c>
      <c r="AX591">
        <v>1868</v>
      </c>
      <c r="AY591">
        <v>0</v>
      </c>
      <c r="AZ591">
        <v>0</v>
      </c>
      <c r="BA591">
        <v>3</v>
      </c>
      <c r="BB591">
        <v>1</v>
      </c>
      <c r="BC591">
        <v>3</v>
      </c>
      <c r="BD591">
        <v>1</v>
      </c>
      <c r="BE591" t="s">
        <v>98</v>
      </c>
      <c r="BF591">
        <v>7</v>
      </c>
      <c r="BG591" t="s">
        <v>107</v>
      </c>
      <c r="BH591">
        <v>1</v>
      </c>
      <c r="BI591" t="s">
        <v>98</v>
      </c>
      <c r="BJ591" t="s">
        <v>156</v>
      </c>
      <c r="BK591">
        <v>1984</v>
      </c>
      <c r="BL591" t="s">
        <v>157</v>
      </c>
      <c r="BM591">
        <v>2</v>
      </c>
      <c r="BN591">
        <v>477</v>
      </c>
      <c r="BO591" t="s">
        <v>98</v>
      </c>
      <c r="BP591" t="s">
        <v>98</v>
      </c>
      <c r="BQ591" t="s">
        <v>105</v>
      </c>
      <c r="BR591">
        <v>268</v>
      </c>
      <c r="BS591">
        <v>112</v>
      </c>
      <c r="BT591">
        <v>0</v>
      </c>
      <c r="BU591">
        <v>0</v>
      </c>
      <c r="BV591">
        <v>147</v>
      </c>
      <c r="BW591">
        <v>0</v>
      </c>
      <c r="BX591" t="s">
        <v>83</v>
      </c>
      <c r="BY591" t="s">
        <v>83</v>
      </c>
      <c r="BZ591" t="s">
        <v>83</v>
      </c>
      <c r="CA591">
        <v>0</v>
      </c>
      <c r="CB591">
        <v>1</v>
      </c>
      <c r="CC591">
        <v>2007</v>
      </c>
      <c r="CD591" t="s">
        <v>110</v>
      </c>
      <c r="CE591" t="s">
        <v>128</v>
      </c>
      <c r="CF591" s="8">
        <v>178000</v>
      </c>
      <c r="CG591" s="8">
        <f>RawData[[#This Row],[SalePrice]]/RawData[[#This Row],[TotalSF Rounded]]</f>
        <v>71.2</v>
      </c>
      <c r="CH591" s="8">
        <f>ROUND(RawData[[#This Row],[$/sqft]],-1)</f>
        <v>70</v>
      </c>
    </row>
    <row r="592" spans="1:86" x14ac:dyDescent="0.2">
      <c r="A592">
        <v>102</v>
      </c>
      <c r="B592">
        <v>60</v>
      </c>
      <c r="C592" t="s">
        <v>81</v>
      </c>
      <c r="D592">
        <v>77</v>
      </c>
      <c r="E592">
        <v>9206</v>
      </c>
      <c r="F592" s="19">
        <f>ROUND((RawData[[#This Row],[LotArea]]/43560), 2)</f>
        <v>0.21</v>
      </c>
      <c r="G592" t="s">
        <v>82</v>
      </c>
      <c r="H592" t="s">
        <v>83</v>
      </c>
      <c r="I592" t="s">
        <v>84</v>
      </c>
      <c r="J592" t="s">
        <v>85</v>
      </c>
      <c r="K592" t="s">
        <v>86</v>
      </c>
      <c r="L592" t="s">
        <v>87</v>
      </c>
      <c r="M592" t="s">
        <v>88</v>
      </c>
      <c r="N592" t="s">
        <v>170</v>
      </c>
      <c r="O592" t="s">
        <v>90</v>
      </c>
      <c r="P592" t="s">
        <v>90</v>
      </c>
      <c r="Q592" t="s">
        <v>91</v>
      </c>
      <c r="R592" t="s">
        <v>92</v>
      </c>
      <c r="S592">
        <v>6</v>
      </c>
      <c r="T592">
        <v>5</v>
      </c>
      <c r="U592">
        <v>1985</v>
      </c>
      <c r="V59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592">
        <v>1985</v>
      </c>
      <c r="X592" t="s">
        <v>93</v>
      </c>
      <c r="Y592" t="s">
        <v>94</v>
      </c>
      <c r="Z592" t="s">
        <v>140</v>
      </c>
      <c r="AA592" t="s">
        <v>140</v>
      </c>
      <c r="AB592" t="s">
        <v>96</v>
      </c>
      <c r="AC592">
        <v>336</v>
      </c>
      <c r="AD592" t="s">
        <v>97</v>
      </c>
      <c r="AE592" t="s">
        <v>98</v>
      </c>
      <c r="AF592" t="s">
        <v>118</v>
      </c>
      <c r="AG592" t="s">
        <v>97</v>
      </c>
      <c r="AH592" t="s">
        <v>98</v>
      </c>
      <c r="AI592" t="s">
        <v>100</v>
      </c>
      <c r="AJ592" t="s">
        <v>102</v>
      </c>
      <c r="AK592">
        <v>0</v>
      </c>
      <c r="AL592" t="s">
        <v>102</v>
      </c>
      <c r="AM592">
        <v>0</v>
      </c>
      <c r="AN592">
        <v>741</v>
      </c>
      <c r="AO592">
        <v>741</v>
      </c>
      <c r="AP592" t="s">
        <v>103</v>
      </c>
      <c r="AQ592" t="s">
        <v>98</v>
      </c>
      <c r="AR592" t="s">
        <v>105</v>
      </c>
      <c r="AS592" t="s">
        <v>106</v>
      </c>
      <c r="AT592">
        <v>977</v>
      </c>
      <c r="AU592">
        <v>755</v>
      </c>
      <c r="AV592">
        <v>0</v>
      </c>
      <c r="AW592">
        <f>ROUND(SUM(RawData[[#This Row],[TotalBsmtSF]],RawData[[#This Row],[1stFlrSF]],RawData[[#This Row],[2ndFlrSF]]),-2)</f>
        <v>2500</v>
      </c>
      <c r="AX592">
        <v>1732</v>
      </c>
      <c r="AY592">
        <v>0</v>
      </c>
      <c r="AZ592">
        <v>0</v>
      </c>
      <c r="BA592">
        <v>2</v>
      </c>
      <c r="BB592">
        <v>1</v>
      </c>
      <c r="BC592">
        <v>3</v>
      </c>
      <c r="BD592">
        <v>1</v>
      </c>
      <c r="BE592" t="s">
        <v>97</v>
      </c>
      <c r="BF592">
        <v>7</v>
      </c>
      <c r="BG592" t="s">
        <v>107</v>
      </c>
      <c r="BH592">
        <v>1</v>
      </c>
      <c r="BI592" t="s">
        <v>98</v>
      </c>
      <c r="BJ592" t="s">
        <v>108</v>
      </c>
      <c r="BK592">
        <v>1985</v>
      </c>
      <c r="BL592" t="s">
        <v>157</v>
      </c>
      <c r="BM592">
        <v>2</v>
      </c>
      <c r="BN592">
        <v>476</v>
      </c>
      <c r="BO592" t="s">
        <v>98</v>
      </c>
      <c r="BP592" t="s">
        <v>98</v>
      </c>
      <c r="BQ592" t="s">
        <v>105</v>
      </c>
      <c r="BR592">
        <v>192</v>
      </c>
      <c r="BS592">
        <v>46</v>
      </c>
      <c r="BT592">
        <v>0</v>
      </c>
      <c r="BU592">
        <v>0</v>
      </c>
      <c r="BV592">
        <v>0</v>
      </c>
      <c r="BW592">
        <v>0</v>
      </c>
      <c r="BX592" t="s">
        <v>83</v>
      </c>
      <c r="BY592" t="s">
        <v>83</v>
      </c>
      <c r="BZ592" t="s">
        <v>83</v>
      </c>
      <c r="CA592">
        <v>0</v>
      </c>
      <c r="CB592">
        <v>6</v>
      </c>
      <c r="CC592">
        <v>2010</v>
      </c>
      <c r="CD592" t="s">
        <v>110</v>
      </c>
      <c r="CE592" t="s">
        <v>111</v>
      </c>
      <c r="CF592" s="8">
        <v>178000</v>
      </c>
      <c r="CG592" s="8">
        <f>RawData[[#This Row],[SalePrice]]/RawData[[#This Row],[TotalSF Rounded]]</f>
        <v>71.2</v>
      </c>
      <c r="CH592" s="8">
        <f>ROUND(RawData[[#This Row],[$/sqft]],-1)</f>
        <v>70</v>
      </c>
    </row>
    <row r="593" spans="1:86" x14ac:dyDescent="0.2">
      <c r="A593">
        <v>883</v>
      </c>
      <c r="B593">
        <v>60</v>
      </c>
      <c r="C593" t="s">
        <v>81</v>
      </c>
      <c r="D593" t="s">
        <v>83</v>
      </c>
      <c r="E593">
        <v>9636</v>
      </c>
      <c r="F593" s="19">
        <f>ROUND((RawData[[#This Row],[LotArea]]/43560), 2)</f>
        <v>0.22</v>
      </c>
      <c r="G593" t="s">
        <v>82</v>
      </c>
      <c r="H593" t="s">
        <v>83</v>
      </c>
      <c r="I593" t="s">
        <v>120</v>
      </c>
      <c r="J593" t="s">
        <v>85</v>
      </c>
      <c r="K593" t="s">
        <v>86</v>
      </c>
      <c r="L593" t="s">
        <v>122</v>
      </c>
      <c r="M593" t="s">
        <v>88</v>
      </c>
      <c r="N593" t="s">
        <v>193</v>
      </c>
      <c r="O593" t="s">
        <v>90</v>
      </c>
      <c r="P593" t="s">
        <v>90</v>
      </c>
      <c r="Q593" t="s">
        <v>91</v>
      </c>
      <c r="R593" t="s">
        <v>92</v>
      </c>
      <c r="S593">
        <v>6</v>
      </c>
      <c r="T593">
        <v>5</v>
      </c>
      <c r="U593">
        <v>1992</v>
      </c>
      <c r="V59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93">
        <v>1993</v>
      </c>
      <c r="X593" t="s">
        <v>93</v>
      </c>
      <c r="Y593" t="s">
        <v>94</v>
      </c>
      <c r="Z593" t="s">
        <v>95</v>
      </c>
      <c r="AA593" t="s">
        <v>95</v>
      </c>
      <c r="AB593" t="s">
        <v>117</v>
      </c>
      <c r="AC593">
        <v>0</v>
      </c>
      <c r="AD593" t="s">
        <v>98</v>
      </c>
      <c r="AE593" t="s">
        <v>98</v>
      </c>
      <c r="AF593" t="s">
        <v>99</v>
      </c>
      <c r="AG593" t="s">
        <v>97</v>
      </c>
      <c r="AH593" t="s">
        <v>98</v>
      </c>
      <c r="AI593" t="s">
        <v>100</v>
      </c>
      <c r="AJ593" t="s">
        <v>102</v>
      </c>
      <c r="AK593">
        <v>0</v>
      </c>
      <c r="AL593" t="s">
        <v>102</v>
      </c>
      <c r="AM593">
        <v>0</v>
      </c>
      <c r="AN593">
        <v>808</v>
      </c>
      <c r="AO593">
        <v>808</v>
      </c>
      <c r="AP593" t="s">
        <v>103</v>
      </c>
      <c r="AQ593" t="s">
        <v>97</v>
      </c>
      <c r="AR593" t="s">
        <v>105</v>
      </c>
      <c r="AS593" t="s">
        <v>106</v>
      </c>
      <c r="AT593">
        <v>808</v>
      </c>
      <c r="AU593">
        <v>785</v>
      </c>
      <c r="AV593">
        <v>0</v>
      </c>
      <c r="AW593">
        <f>ROUND(SUM(RawData[[#This Row],[TotalBsmtSF]],RawData[[#This Row],[1stFlrSF]],RawData[[#This Row],[2ndFlrSF]]),-2)</f>
        <v>2400</v>
      </c>
      <c r="AX593">
        <v>1593</v>
      </c>
      <c r="AY593">
        <v>0</v>
      </c>
      <c r="AZ593">
        <v>0</v>
      </c>
      <c r="BA593">
        <v>2</v>
      </c>
      <c r="BB593">
        <v>1</v>
      </c>
      <c r="BC593">
        <v>3</v>
      </c>
      <c r="BD593">
        <v>1</v>
      </c>
      <c r="BE593" t="s">
        <v>98</v>
      </c>
      <c r="BF593">
        <v>7</v>
      </c>
      <c r="BG593" t="s">
        <v>107</v>
      </c>
      <c r="BH593">
        <v>1</v>
      </c>
      <c r="BI593" t="s">
        <v>98</v>
      </c>
      <c r="BJ593" t="s">
        <v>156</v>
      </c>
      <c r="BK593">
        <v>1993</v>
      </c>
      <c r="BL593" t="s">
        <v>109</v>
      </c>
      <c r="BM593">
        <v>2</v>
      </c>
      <c r="BN593">
        <v>389</v>
      </c>
      <c r="BO593" t="s">
        <v>98</v>
      </c>
      <c r="BP593" t="s">
        <v>98</v>
      </c>
      <c r="BQ593" t="s">
        <v>105</v>
      </c>
      <c r="BR593">
        <v>342</v>
      </c>
      <c r="BS593">
        <v>40</v>
      </c>
      <c r="BT593">
        <v>0</v>
      </c>
      <c r="BU593">
        <v>0</v>
      </c>
      <c r="BV593">
        <v>0</v>
      </c>
      <c r="BW593">
        <v>0</v>
      </c>
      <c r="BX593" t="s">
        <v>83</v>
      </c>
      <c r="BY593" t="s">
        <v>134</v>
      </c>
      <c r="BZ593" t="s">
        <v>83</v>
      </c>
      <c r="CA593">
        <v>0</v>
      </c>
      <c r="CB593">
        <v>12</v>
      </c>
      <c r="CC593">
        <v>2009</v>
      </c>
      <c r="CD593" t="s">
        <v>110</v>
      </c>
      <c r="CE593" t="s">
        <v>111</v>
      </c>
      <c r="CF593" s="8">
        <v>178000</v>
      </c>
      <c r="CG593" s="8">
        <f>RawData[[#This Row],[SalePrice]]/RawData[[#This Row],[TotalSF Rounded]]</f>
        <v>74.166666666666671</v>
      </c>
      <c r="CH593" s="8">
        <f>ROUND(RawData[[#This Row],[$/sqft]],-1)</f>
        <v>70</v>
      </c>
    </row>
    <row r="594" spans="1:86" x14ac:dyDescent="0.2">
      <c r="A594">
        <v>1067</v>
      </c>
      <c r="B594">
        <v>60</v>
      </c>
      <c r="C594" t="s">
        <v>81</v>
      </c>
      <c r="D594">
        <v>59</v>
      </c>
      <c r="E594">
        <v>7837</v>
      </c>
      <c r="F594" s="19">
        <f>ROUND((RawData[[#This Row],[LotArea]]/43560), 2)</f>
        <v>0.18</v>
      </c>
      <c r="G594" t="s">
        <v>82</v>
      </c>
      <c r="H594" t="s">
        <v>83</v>
      </c>
      <c r="I594" t="s">
        <v>120</v>
      </c>
      <c r="J594" t="s">
        <v>85</v>
      </c>
      <c r="K594" t="s">
        <v>86</v>
      </c>
      <c r="L594" t="s">
        <v>87</v>
      </c>
      <c r="M594" t="s">
        <v>88</v>
      </c>
      <c r="N594" t="s">
        <v>193</v>
      </c>
      <c r="O594" t="s">
        <v>90</v>
      </c>
      <c r="P594" t="s">
        <v>90</v>
      </c>
      <c r="Q594" t="s">
        <v>91</v>
      </c>
      <c r="R594" t="s">
        <v>92</v>
      </c>
      <c r="S594">
        <v>6</v>
      </c>
      <c r="T594">
        <v>7</v>
      </c>
      <c r="U594">
        <v>1993</v>
      </c>
      <c r="V59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94">
        <v>1994</v>
      </c>
      <c r="X594" t="s">
        <v>93</v>
      </c>
      <c r="Y594" t="s">
        <v>94</v>
      </c>
      <c r="Z594" t="s">
        <v>95</v>
      </c>
      <c r="AA594" t="s">
        <v>95</v>
      </c>
      <c r="AB594" t="s">
        <v>117</v>
      </c>
      <c r="AC594">
        <v>0</v>
      </c>
      <c r="AD594" t="s">
        <v>97</v>
      </c>
      <c r="AE594" t="s">
        <v>98</v>
      </c>
      <c r="AF594" t="s">
        <v>99</v>
      </c>
      <c r="AG594" t="s">
        <v>97</v>
      </c>
      <c r="AH594" t="s">
        <v>98</v>
      </c>
      <c r="AI594" t="s">
        <v>100</v>
      </c>
      <c r="AJ594" t="s">
        <v>102</v>
      </c>
      <c r="AK594">
        <v>0</v>
      </c>
      <c r="AL594" t="s">
        <v>102</v>
      </c>
      <c r="AM594">
        <v>0</v>
      </c>
      <c r="AN594">
        <v>799</v>
      </c>
      <c r="AO594">
        <v>799</v>
      </c>
      <c r="AP594" t="s">
        <v>103</v>
      </c>
      <c r="AQ594" t="s">
        <v>97</v>
      </c>
      <c r="AR594" t="s">
        <v>105</v>
      </c>
      <c r="AS594" t="s">
        <v>106</v>
      </c>
      <c r="AT594">
        <v>799</v>
      </c>
      <c r="AU594">
        <v>772</v>
      </c>
      <c r="AV594">
        <v>0</v>
      </c>
      <c r="AW594">
        <f>ROUND(SUM(RawData[[#This Row],[TotalBsmtSF]],RawData[[#This Row],[1stFlrSF]],RawData[[#This Row],[2ndFlrSF]]),-2)</f>
        <v>2400</v>
      </c>
      <c r="AX594">
        <v>1571</v>
      </c>
      <c r="AY594">
        <v>0</v>
      </c>
      <c r="AZ594">
        <v>0</v>
      </c>
      <c r="BA594">
        <v>2</v>
      </c>
      <c r="BB594">
        <v>1</v>
      </c>
      <c r="BC594">
        <v>3</v>
      </c>
      <c r="BD594">
        <v>1</v>
      </c>
      <c r="BE594" t="s">
        <v>98</v>
      </c>
      <c r="BF594">
        <v>7</v>
      </c>
      <c r="BG594" t="s">
        <v>107</v>
      </c>
      <c r="BH594">
        <v>1</v>
      </c>
      <c r="BI594" t="s">
        <v>98</v>
      </c>
      <c r="BJ594" t="s">
        <v>108</v>
      </c>
      <c r="BK594">
        <v>1993</v>
      </c>
      <c r="BL594" t="s">
        <v>109</v>
      </c>
      <c r="BM594">
        <v>2</v>
      </c>
      <c r="BN594">
        <v>380</v>
      </c>
      <c r="BO594" t="s">
        <v>98</v>
      </c>
      <c r="BP594" t="s">
        <v>98</v>
      </c>
      <c r="BQ594" t="s">
        <v>105</v>
      </c>
      <c r="BR594">
        <v>0</v>
      </c>
      <c r="BS594">
        <v>40</v>
      </c>
      <c r="BT594">
        <v>0</v>
      </c>
      <c r="BU594">
        <v>0</v>
      </c>
      <c r="BV594">
        <v>0</v>
      </c>
      <c r="BW594">
        <v>0</v>
      </c>
      <c r="BX594" t="s">
        <v>83</v>
      </c>
      <c r="BY594" t="s">
        <v>83</v>
      </c>
      <c r="BZ594" t="s">
        <v>83</v>
      </c>
      <c r="CA594">
        <v>0</v>
      </c>
      <c r="CB594">
        <v>5</v>
      </c>
      <c r="CC594">
        <v>2009</v>
      </c>
      <c r="CD594" t="s">
        <v>110</v>
      </c>
      <c r="CE594" t="s">
        <v>111</v>
      </c>
      <c r="CF594" s="8">
        <v>178000</v>
      </c>
      <c r="CG594" s="8">
        <f>RawData[[#This Row],[SalePrice]]/RawData[[#This Row],[TotalSF Rounded]]</f>
        <v>74.166666666666671</v>
      </c>
      <c r="CH594" s="8">
        <f>ROUND(RawData[[#This Row],[$/sqft]],-1)</f>
        <v>70</v>
      </c>
    </row>
    <row r="595" spans="1:86" x14ac:dyDescent="0.2">
      <c r="A595">
        <v>1199</v>
      </c>
      <c r="B595">
        <v>20</v>
      </c>
      <c r="C595" t="s">
        <v>81</v>
      </c>
      <c r="D595">
        <v>70</v>
      </c>
      <c r="E595">
        <v>9100</v>
      </c>
      <c r="F595" s="19">
        <f>ROUND((RawData[[#This Row],[LotArea]]/43560), 2)</f>
        <v>0.21</v>
      </c>
      <c r="G595" t="s">
        <v>82</v>
      </c>
      <c r="H595" t="s">
        <v>83</v>
      </c>
      <c r="I595" t="s">
        <v>84</v>
      </c>
      <c r="J595" t="s">
        <v>85</v>
      </c>
      <c r="K595" t="s">
        <v>86</v>
      </c>
      <c r="L595" t="s">
        <v>87</v>
      </c>
      <c r="M595" t="s">
        <v>88</v>
      </c>
      <c r="N595" t="s">
        <v>89</v>
      </c>
      <c r="O595" t="s">
        <v>90</v>
      </c>
      <c r="P595" t="s">
        <v>90</v>
      </c>
      <c r="Q595" t="s">
        <v>91</v>
      </c>
      <c r="R595" t="s">
        <v>115</v>
      </c>
      <c r="S595">
        <v>7</v>
      </c>
      <c r="T595">
        <v>5</v>
      </c>
      <c r="U595">
        <v>2001</v>
      </c>
      <c r="V59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95">
        <v>2001</v>
      </c>
      <c r="X595" t="s">
        <v>93</v>
      </c>
      <c r="Y595" t="s">
        <v>94</v>
      </c>
      <c r="Z595" t="s">
        <v>95</v>
      </c>
      <c r="AA595" t="s">
        <v>95</v>
      </c>
      <c r="AB595" t="s">
        <v>117</v>
      </c>
      <c r="AC595">
        <v>0</v>
      </c>
      <c r="AD595" t="s">
        <v>97</v>
      </c>
      <c r="AE595" t="s">
        <v>98</v>
      </c>
      <c r="AF595" t="s">
        <v>99</v>
      </c>
      <c r="AG595" t="s">
        <v>97</v>
      </c>
      <c r="AH595" t="s">
        <v>98</v>
      </c>
      <c r="AI595" t="s">
        <v>100</v>
      </c>
      <c r="AJ595" t="s">
        <v>102</v>
      </c>
      <c r="AK595">
        <v>0</v>
      </c>
      <c r="AL595" t="s">
        <v>102</v>
      </c>
      <c r="AM595">
        <v>0</v>
      </c>
      <c r="AN595">
        <v>1212</v>
      </c>
      <c r="AO595">
        <v>1212</v>
      </c>
      <c r="AP595" t="s">
        <v>103</v>
      </c>
      <c r="AQ595" t="s">
        <v>104</v>
      </c>
      <c r="AR595" t="s">
        <v>105</v>
      </c>
      <c r="AS595" t="s">
        <v>106</v>
      </c>
      <c r="AT595">
        <v>1212</v>
      </c>
      <c r="AU595">
        <v>0</v>
      </c>
      <c r="AV595">
        <v>0</v>
      </c>
      <c r="AW595">
        <f>ROUND(SUM(RawData[[#This Row],[TotalBsmtSF]],RawData[[#This Row],[1stFlrSF]],RawData[[#This Row],[2ndFlrSF]]),-2)</f>
        <v>2400</v>
      </c>
      <c r="AX595">
        <v>1212</v>
      </c>
      <c r="AY595">
        <v>0</v>
      </c>
      <c r="AZ595">
        <v>0</v>
      </c>
      <c r="BA595">
        <v>2</v>
      </c>
      <c r="BB595">
        <v>0</v>
      </c>
      <c r="BC595">
        <v>3</v>
      </c>
      <c r="BD595">
        <v>1</v>
      </c>
      <c r="BE595" t="s">
        <v>97</v>
      </c>
      <c r="BF595">
        <v>6</v>
      </c>
      <c r="BG595" t="s">
        <v>107</v>
      </c>
      <c r="BH595">
        <v>0</v>
      </c>
      <c r="BI595" t="s">
        <v>83</v>
      </c>
      <c r="BJ595" t="s">
        <v>108</v>
      </c>
      <c r="BK595">
        <v>2001</v>
      </c>
      <c r="BL595" t="s">
        <v>109</v>
      </c>
      <c r="BM595">
        <v>2</v>
      </c>
      <c r="BN595">
        <v>573</v>
      </c>
      <c r="BO595" t="s">
        <v>98</v>
      </c>
      <c r="BP595" t="s">
        <v>98</v>
      </c>
      <c r="BQ595" t="s">
        <v>105</v>
      </c>
      <c r="BR595">
        <v>356</v>
      </c>
      <c r="BS595">
        <v>0</v>
      </c>
      <c r="BT595">
        <v>0</v>
      </c>
      <c r="BU595">
        <v>0</v>
      </c>
      <c r="BV595">
        <v>0</v>
      </c>
      <c r="BW595">
        <v>0</v>
      </c>
      <c r="BX595" t="s">
        <v>83</v>
      </c>
      <c r="BY595" t="s">
        <v>83</v>
      </c>
      <c r="BZ595" t="s">
        <v>83</v>
      </c>
      <c r="CA595">
        <v>0</v>
      </c>
      <c r="CB595">
        <v>6</v>
      </c>
      <c r="CC595">
        <v>2009</v>
      </c>
      <c r="CD595" t="s">
        <v>110</v>
      </c>
      <c r="CE595" t="s">
        <v>111</v>
      </c>
      <c r="CF595" s="8">
        <v>178000</v>
      </c>
      <c r="CG595" s="8">
        <f>RawData[[#This Row],[SalePrice]]/RawData[[#This Row],[TotalSF Rounded]]</f>
        <v>74.166666666666671</v>
      </c>
      <c r="CH595" s="8">
        <f>ROUND(RawData[[#This Row],[$/sqft]],-1)</f>
        <v>70</v>
      </c>
    </row>
    <row r="596" spans="1:86" x14ac:dyDescent="0.2">
      <c r="A596">
        <v>535</v>
      </c>
      <c r="B596">
        <v>60</v>
      </c>
      <c r="C596" t="s">
        <v>81</v>
      </c>
      <c r="D596">
        <v>74</v>
      </c>
      <c r="E596">
        <v>9056</v>
      </c>
      <c r="F596" s="19">
        <f>ROUND((RawData[[#This Row],[LotArea]]/43560), 2)</f>
        <v>0.21</v>
      </c>
      <c r="G596" t="s">
        <v>82</v>
      </c>
      <c r="H596" t="s">
        <v>83</v>
      </c>
      <c r="I596" t="s">
        <v>120</v>
      </c>
      <c r="J596" t="s">
        <v>85</v>
      </c>
      <c r="K596" t="s">
        <v>86</v>
      </c>
      <c r="L596" t="s">
        <v>87</v>
      </c>
      <c r="M596" t="s">
        <v>88</v>
      </c>
      <c r="N596" t="s">
        <v>193</v>
      </c>
      <c r="O596" t="s">
        <v>90</v>
      </c>
      <c r="P596" t="s">
        <v>90</v>
      </c>
      <c r="Q596" t="s">
        <v>91</v>
      </c>
      <c r="R596" t="s">
        <v>92</v>
      </c>
      <c r="S596">
        <v>8</v>
      </c>
      <c r="T596">
        <v>5</v>
      </c>
      <c r="U596">
        <v>2004</v>
      </c>
      <c r="V59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96">
        <v>2004</v>
      </c>
      <c r="X596" t="s">
        <v>93</v>
      </c>
      <c r="Y596" t="s">
        <v>94</v>
      </c>
      <c r="Z596" t="s">
        <v>95</v>
      </c>
      <c r="AA596" t="s">
        <v>95</v>
      </c>
      <c r="AB596" t="s">
        <v>117</v>
      </c>
      <c r="AC596">
        <v>0</v>
      </c>
      <c r="AD596" t="s">
        <v>97</v>
      </c>
      <c r="AE596" t="s">
        <v>98</v>
      </c>
      <c r="AF596" t="s">
        <v>99</v>
      </c>
      <c r="AG596" t="s">
        <v>104</v>
      </c>
      <c r="AH596" t="s">
        <v>97</v>
      </c>
      <c r="AI596" t="s">
        <v>130</v>
      </c>
      <c r="AJ596" t="s">
        <v>102</v>
      </c>
      <c r="AK596">
        <v>0</v>
      </c>
      <c r="AL596" t="s">
        <v>102</v>
      </c>
      <c r="AM596">
        <v>0</v>
      </c>
      <c r="AN596">
        <v>707</v>
      </c>
      <c r="AO596">
        <v>707</v>
      </c>
      <c r="AP596" t="s">
        <v>103</v>
      </c>
      <c r="AQ596" t="s">
        <v>104</v>
      </c>
      <c r="AR596" t="s">
        <v>105</v>
      </c>
      <c r="AS596" t="s">
        <v>106</v>
      </c>
      <c r="AT596">
        <v>707</v>
      </c>
      <c r="AU596">
        <v>707</v>
      </c>
      <c r="AV596">
        <v>0</v>
      </c>
      <c r="AW596">
        <f>ROUND(SUM(RawData[[#This Row],[TotalBsmtSF]],RawData[[#This Row],[1stFlrSF]],RawData[[#This Row],[2ndFlrSF]]),-2)</f>
        <v>2100</v>
      </c>
      <c r="AX596">
        <v>1414</v>
      </c>
      <c r="AY596">
        <v>0</v>
      </c>
      <c r="AZ596">
        <v>0</v>
      </c>
      <c r="BA596">
        <v>2</v>
      </c>
      <c r="BB596">
        <v>1</v>
      </c>
      <c r="BC596">
        <v>3</v>
      </c>
      <c r="BD596">
        <v>1</v>
      </c>
      <c r="BE596" t="s">
        <v>97</v>
      </c>
      <c r="BF596">
        <v>6</v>
      </c>
      <c r="BG596" t="s">
        <v>107</v>
      </c>
      <c r="BH596">
        <v>1</v>
      </c>
      <c r="BI596" t="s">
        <v>97</v>
      </c>
      <c r="BJ596" t="s">
        <v>108</v>
      </c>
      <c r="BK596">
        <v>2004</v>
      </c>
      <c r="BL596" t="s">
        <v>157</v>
      </c>
      <c r="BM596">
        <v>2</v>
      </c>
      <c r="BN596">
        <v>403</v>
      </c>
      <c r="BO596" t="s">
        <v>98</v>
      </c>
      <c r="BP596" t="s">
        <v>98</v>
      </c>
      <c r="BQ596" t="s">
        <v>105</v>
      </c>
      <c r="BR596">
        <v>100</v>
      </c>
      <c r="BS596">
        <v>35</v>
      </c>
      <c r="BT596">
        <v>0</v>
      </c>
      <c r="BU596">
        <v>0</v>
      </c>
      <c r="BV596">
        <v>0</v>
      </c>
      <c r="BW596">
        <v>0</v>
      </c>
      <c r="BX596" t="s">
        <v>83</v>
      </c>
      <c r="BY596" t="s">
        <v>83</v>
      </c>
      <c r="BZ596" t="s">
        <v>83</v>
      </c>
      <c r="CA596">
        <v>0</v>
      </c>
      <c r="CB596">
        <v>10</v>
      </c>
      <c r="CC596">
        <v>2006</v>
      </c>
      <c r="CD596" t="s">
        <v>110</v>
      </c>
      <c r="CE596" t="s">
        <v>111</v>
      </c>
      <c r="CF596" s="8">
        <v>178000</v>
      </c>
      <c r="CG596" s="8">
        <f>RawData[[#This Row],[SalePrice]]/RawData[[#This Row],[TotalSF Rounded]]</f>
        <v>84.761904761904759</v>
      </c>
      <c r="CH596" s="8">
        <f>ROUND(RawData[[#This Row],[$/sqft]],-1)</f>
        <v>80</v>
      </c>
    </row>
    <row r="597" spans="1:86" x14ac:dyDescent="0.2">
      <c r="A597">
        <v>1302</v>
      </c>
      <c r="B597">
        <v>70</v>
      </c>
      <c r="C597" t="s">
        <v>81</v>
      </c>
      <c r="D597" t="s">
        <v>83</v>
      </c>
      <c r="E597">
        <v>7500</v>
      </c>
      <c r="F597" s="19">
        <f>ROUND((RawData[[#This Row],[LotArea]]/43560), 2)</f>
        <v>0.17</v>
      </c>
      <c r="G597" t="s">
        <v>82</v>
      </c>
      <c r="H597" t="s">
        <v>83</v>
      </c>
      <c r="I597" t="s">
        <v>120</v>
      </c>
      <c r="J597" t="s">
        <v>175</v>
      </c>
      <c r="K597" t="s">
        <v>86</v>
      </c>
      <c r="L597" t="s">
        <v>87</v>
      </c>
      <c r="M597" t="s">
        <v>88</v>
      </c>
      <c r="N597" t="s">
        <v>123</v>
      </c>
      <c r="O597" t="s">
        <v>90</v>
      </c>
      <c r="P597" t="s">
        <v>90</v>
      </c>
      <c r="Q597" t="s">
        <v>91</v>
      </c>
      <c r="R597" t="s">
        <v>92</v>
      </c>
      <c r="S597">
        <v>6</v>
      </c>
      <c r="T597">
        <v>7</v>
      </c>
      <c r="U597">
        <v>1942</v>
      </c>
      <c r="V59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597">
        <v>1950</v>
      </c>
      <c r="X597" t="s">
        <v>93</v>
      </c>
      <c r="Y597" t="s">
        <v>94</v>
      </c>
      <c r="Z597" t="s">
        <v>124</v>
      </c>
      <c r="AA597" t="s">
        <v>124</v>
      </c>
      <c r="AB597" t="s">
        <v>117</v>
      </c>
      <c r="AC597">
        <v>0</v>
      </c>
      <c r="AD597" t="s">
        <v>98</v>
      </c>
      <c r="AE597" t="s">
        <v>98</v>
      </c>
      <c r="AF597" t="s">
        <v>118</v>
      </c>
      <c r="AG597" t="s">
        <v>98</v>
      </c>
      <c r="AH597" t="s">
        <v>98</v>
      </c>
      <c r="AI597" t="s">
        <v>100</v>
      </c>
      <c r="AJ597" t="s">
        <v>141</v>
      </c>
      <c r="AK597">
        <v>547</v>
      </c>
      <c r="AL597" t="s">
        <v>102</v>
      </c>
      <c r="AM597">
        <v>0</v>
      </c>
      <c r="AN597">
        <v>224</v>
      </c>
      <c r="AO597">
        <v>771</v>
      </c>
      <c r="AP597" t="s">
        <v>103</v>
      </c>
      <c r="AQ597" t="s">
        <v>147</v>
      </c>
      <c r="AR597" t="s">
        <v>105</v>
      </c>
      <c r="AS597" t="s">
        <v>106</v>
      </c>
      <c r="AT597">
        <v>753</v>
      </c>
      <c r="AU597">
        <v>741</v>
      </c>
      <c r="AV597">
        <v>0</v>
      </c>
      <c r="AW597">
        <f>ROUND(SUM(RawData[[#This Row],[TotalBsmtSF]],RawData[[#This Row],[1stFlrSF]],RawData[[#This Row],[2ndFlrSF]]),-2)</f>
        <v>2300</v>
      </c>
      <c r="AX597">
        <v>1494</v>
      </c>
      <c r="AY597">
        <v>0</v>
      </c>
      <c r="AZ597">
        <v>0</v>
      </c>
      <c r="BA597">
        <v>1</v>
      </c>
      <c r="BB597">
        <v>0</v>
      </c>
      <c r="BC597">
        <v>3</v>
      </c>
      <c r="BD597">
        <v>1</v>
      </c>
      <c r="BE597" t="s">
        <v>97</v>
      </c>
      <c r="BF597">
        <v>7</v>
      </c>
      <c r="BG597" t="s">
        <v>107</v>
      </c>
      <c r="BH597">
        <v>2</v>
      </c>
      <c r="BI597" t="s">
        <v>97</v>
      </c>
      <c r="BJ597" t="s">
        <v>108</v>
      </c>
      <c r="BK597">
        <v>1942</v>
      </c>
      <c r="BL597" t="s">
        <v>102</v>
      </c>
      <c r="BM597">
        <v>1</v>
      </c>
      <c r="BN597">
        <v>213</v>
      </c>
      <c r="BO597" t="s">
        <v>98</v>
      </c>
      <c r="BP597" t="s">
        <v>98</v>
      </c>
      <c r="BQ597" t="s">
        <v>190</v>
      </c>
      <c r="BR597">
        <v>0</v>
      </c>
      <c r="BS597">
        <v>0</v>
      </c>
      <c r="BT597">
        <v>0</v>
      </c>
      <c r="BU597">
        <v>0</v>
      </c>
      <c r="BV597">
        <v>224</v>
      </c>
      <c r="BW597">
        <v>0</v>
      </c>
      <c r="BX597" t="s">
        <v>83</v>
      </c>
      <c r="BY597" t="s">
        <v>83</v>
      </c>
      <c r="BZ597" t="s">
        <v>83</v>
      </c>
      <c r="CA597">
        <v>0</v>
      </c>
      <c r="CB597">
        <v>11</v>
      </c>
      <c r="CC597">
        <v>2009</v>
      </c>
      <c r="CD597" t="s">
        <v>110</v>
      </c>
      <c r="CE597" t="s">
        <v>111</v>
      </c>
      <c r="CF597" s="8">
        <v>177500</v>
      </c>
      <c r="CG597" s="8">
        <f>RawData[[#This Row],[SalePrice]]/RawData[[#This Row],[TotalSF Rounded]]</f>
        <v>77.173913043478265</v>
      </c>
      <c r="CH597" s="8">
        <f>ROUND(RawData[[#This Row],[$/sqft]],-1)</f>
        <v>80</v>
      </c>
    </row>
    <row r="598" spans="1:86" x14ac:dyDescent="0.2">
      <c r="A598">
        <v>356</v>
      </c>
      <c r="B598">
        <v>20</v>
      </c>
      <c r="C598" t="s">
        <v>81</v>
      </c>
      <c r="D598">
        <v>105</v>
      </c>
      <c r="E598">
        <v>11249</v>
      </c>
      <c r="F598" s="19">
        <f>ROUND((RawData[[#This Row],[LotArea]]/43560), 2)</f>
        <v>0.26</v>
      </c>
      <c r="G598" t="s">
        <v>82</v>
      </c>
      <c r="H598" t="s">
        <v>83</v>
      </c>
      <c r="I598" t="s">
        <v>160</v>
      </c>
      <c r="J598" t="s">
        <v>85</v>
      </c>
      <c r="K598" t="s">
        <v>86</v>
      </c>
      <c r="L598" t="s">
        <v>87</v>
      </c>
      <c r="M598" t="s">
        <v>88</v>
      </c>
      <c r="N598" t="s">
        <v>89</v>
      </c>
      <c r="O598" t="s">
        <v>90</v>
      </c>
      <c r="P598" t="s">
        <v>90</v>
      </c>
      <c r="Q598" t="s">
        <v>91</v>
      </c>
      <c r="R598" t="s">
        <v>115</v>
      </c>
      <c r="S598">
        <v>6</v>
      </c>
      <c r="T598">
        <v>5</v>
      </c>
      <c r="U598">
        <v>1995</v>
      </c>
      <c r="V59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598">
        <v>1995</v>
      </c>
      <c r="X598" t="s">
        <v>93</v>
      </c>
      <c r="Y598" t="s">
        <v>94</v>
      </c>
      <c r="Z598" t="s">
        <v>95</v>
      </c>
      <c r="AA598" t="s">
        <v>95</v>
      </c>
      <c r="AB598" t="s">
        <v>117</v>
      </c>
      <c r="AC598">
        <v>0</v>
      </c>
      <c r="AD598" t="s">
        <v>97</v>
      </c>
      <c r="AE598" t="s">
        <v>97</v>
      </c>
      <c r="AF598" t="s">
        <v>99</v>
      </c>
      <c r="AG598" t="s">
        <v>97</v>
      </c>
      <c r="AH598" t="s">
        <v>97</v>
      </c>
      <c r="AI598" t="s">
        <v>100</v>
      </c>
      <c r="AJ598" t="s">
        <v>119</v>
      </c>
      <c r="AK598">
        <v>334</v>
      </c>
      <c r="AL598" t="s">
        <v>141</v>
      </c>
      <c r="AM598">
        <v>544</v>
      </c>
      <c r="AN598">
        <v>322</v>
      </c>
      <c r="AO598">
        <v>1200</v>
      </c>
      <c r="AP598" t="s">
        <v>103</v>
      </c>
      <c r="AQ598" t="s">
        <v>104</v>
      </c>
      <c r="AR598" t="s">
        <v>105</v>
      </c>
      <c r="AS598" t="s">
        <v>106</v>
      </c>
      <c r="AT598">
        <v>1200</v>
      </c>
      <c r="AU598">
        <v>0</v>
      </c>
      <c r="AV598">
        <v>0</v>
      </c>
      <c r="AW598">
        <f>ROUND(SUM(RawData[[#This Row],[TotalBsmtSF]],RawData[[#This Row],[1stFlrSF]],RawData[[#This Row],[2ndFlrSF]]),-2)</f>
        <v>2400</v>
      </c>
      <c r="AX598">
        <v>1200</v>
      </c>
      <c r="AY598">
        <v>1</v>
      </c>
      <c r="AZ598">
        <v>0</v>
      </c>
      <c r="BA598">
        <v>2</v>
      </c>
      <c r="BB598">
        <v>0</v>
      </c>
      <c r="BC598">
        <v>3</v>
      </c>
      <c r="BD598">
        <v>1</v>
      </c>
      <c r="BE598" t="s">
        <v>97</v>
      </c>
      <c r="BF598">
        <v>6</v>
      </c>
      <c r="BG598" t="s">
        <v>107</v>
      </c>
      <c r="BH598">
        <v>0</v>
      </c>
      <c r="BI598" t="s">
        <v>83</v>
      </c>
      <c r="BJ598" t="s">
        <v>108</v>
      </c>
      <c r="BK598">
        <v>1995</v>
      </c>
      <c r="BL598" t="s">
        <v>109</v>
      </c>
      <c r="BM598">
        <v>2</v>
      </c>
      <c r="BN598">
        <v>521</v>
      </c>
      <c r="BO598" t="s">
        <v>98</v>
      </c>
      <c r="BP598" t="s">
        <v>98</v>
      </c>
      <c r="BQ598" t="s">
        <v>105</v>
      </c>
      <c r="BR598">
        <v>0</v>
      </c>
      <c r="BS598">
        <v>26</v>
      </c>
      <c r="BT598">
        <v>0</v>
      </c>
      <c r="BU598">
        <v>0</v>
      </c>
      <c r="BV598">
        <v>0</v>
      </c>
      <c r="BW598">
        <v>0</v>
      </c>
      <c r="BX598" t="s">
        <v>83</v>
      </c>
      <c r="BY598" t="s">
        <v>83</v>
      </c>
      <c r="BZ598" t="s">
        <v>83</v>
      </c>
      <c r="CA598">
        <v>0</v>
      </c>
      <c r="CB598">
        <v>8</v>
      </c>
      <c r="CC598">
        <v>2007</v>
      </c>
      <c r="CD598" t="s">
        <v>110</v>
      </c>
      <c r="CE598" t="s">
        <v>111</v>
      </c>
      <c r="CF598" s="8">
        <v>177500</v>
      </c>
      <c r="CG598" s="8">
        <f>RawData[[#This Row],[SalePrice]]/RawData[[#This Row],[TotalSF Rounded]]</f>
        <v>73.958333333333329</v>
      </c>
      <c r="CH598" s="8">
        <f>ROUND(RawData[[#This Row],[$/sqft]],-1)</f>
        <v>70</v>
      </c>
    </row>
    <row r="599" spans="1:86" x14ac:dyDescent="0.2">
      <c r="A599">
        <v>1359</v>
      </c>
      <c r="B599">
        <v>160</v>
      </c>
      <c r="C599" t="s">
        <v>192</v>
      </c>
      <c r="D599" t="s">
        <v>83</v>
      </c>
      <c r="E599">
        <v>2117</v>
      </c>
      <c r="F599" s="19">
        <f>ROUND((RawData[[#This Row],[LotArea]]/43560), 2)</f>
        <v>0.05</v>
      </c>
      <c r="G599" t="s">
        <v>82</v>
      </c>
      <c r="H599" t="s">
        <v>83</v>
      </c>
      <c r="I599" t="s">
        <v>84</v>
      </c>
      <c r="J599" t="s">
        <v>85</v>
      </c>
      <c r="K599" t="s">
        <v>86</v>
      </c>
      <c r="L599" t="s">
        <v>87</v>
      </c>
      <c r="M599" t="s">
        <v>88</v>
      </c>
      <c r="N599" t="s">
        <v>136</v>
      </c>
      <c r="O599" t="s">
        <v>90</v>
      </c>
      <c r="P599" t="s">
        <v>90</v>
      </c>
      <c r="Q599" t="s">
        <v>198</v>
      </c>
      <c r="R599" t="s">
        <v>92</v>
      </c>
      <c r="S599">
        <v>6</v>
      </c>
      <c r="T599">
        <v>5</v>
      </c>
      <c r="U599">
        <v>2000</v>
      </c>
      <c r="V59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599">
        <v>2000</v>
      </c>
      <c r="X599" t="s">
        <v>93</v>
      </c>
      <c r="Y599" t="s">
        <v>94</v>
      </c>
      <c r="Z599" t="s">
        <v>116</v>
      </c>
      <c r="AA599" t="s">
        <v>116</v>
      </c>
      <c r="AB599" t="s">
        <v>96</v>
      </c>
      <c r="AC599">
        <v>216</v>
      </c>
      <c r="AD599" t="s">
        <v>97</v>
      </c>
      <c r="AE599" t="s">
        <v>98</v>
      </c>
      <c r="AF599" t="s">
        <v>99</v>
      </c>
      <c r="AG599" t="s">
        <v>97</v>
      </c>
      <c r="AH599" t="s">
        <v>98</v>
      </c>
      <c r="AI599" t="s">
        <v>100</v>
      </c>
      <c r="AJ599" t="s">
        <v>101</v>
      </c>
      <c r="AK599">
        <v>378</v>
      </c>
      <c r="AL599" t="s">
        <v>102</v>
      </c>
      <c r="AM599">
        <v>0</v>
      </c>
      <c r="AN599">
        <v>378</v>
      </c>
      <c r="AO599">
        <v>756</v>
      </c>
      <c r="AP599" t="s">
        <v>103</v>
      </c>
      <c r="AQ599" t="s">
        <v>104</v>
      </c>
      <c r="AR599" t="s">
        <v>105</v>
      </c>
      <c r="AS599" t="s">
        <v>106</v>
      </c>
      <c r="AT599">
        <v>769</v>
      </c>
      <c r="AU599">
        <v>804</v>
      </c>
      <c r="AV599">
        <v>0</v>
      </c>
      <c r="AW599">
        <f>ROUND(SUM(RawData[[#This Row],[TotalBsmtSF]],RawData[[#This Row],[1stFlrSF]],RawData[[#This Row],[2ndFlrSF]]),-2)</f>
        <v>2300</v>
      </c>
      <c r="AX599">
        <v>1573</v>
      </c>
      <c r="AY599">
        <v>0</v>
      </c>
      <c r="AZ599">
        <v>0</v>
      </c>
      <c r="BA599">
        <v>2</v>
      </c>
      <c r="BB599">
        <v>1</v>
      </c>
      <c r="BC599">
        <v>3</v>
      </c>
      <c r="BD599">
        <v>1</v>
      </c>
      <c r="BE599" t="s">
        <v>97</v>
      </c>
      <c r="BF599">
        <v>5</v>
      </c>
      <c r="BG599" t="s">
        <v>107</v>
      </c>
      <c r="BH599">
        <v>0</v>
      </c>
      <c r="BI599" t="s">
        <v>83</v>
      </c>
      <c r="BJ599" t="s">
        <v>127</v>
      </c>
      <c r="BK599">
        <v>2000</v>
      </c>
      <c r="BL599" t="s">
        <v>102</v>
      </c>
      <c r="BM599">
        <v>2</v>
      </c>
      <c r="BN599">
        <v>440</v>
      </c>
      <c r="BO599" t="s">
        <v>98</v>
      </c>
      <c r="BP599" t="s">
        <v>98</v>
      </c>
      <c r="BQ599" t="s">
        <v>105</v>
      </c>
      <c r="BR599">
        <v>0</v>
      </c>
      <c r="BS599">
        <v>32</v>
      </c>
      <c r="BT599">
        <v>0</v>
      </c>
      <c r="BU599">
        <v>0</v>
      </c>
      <c r="BV599">
        <v>0</v>
      </c>
      <c r="BW599">
        <v>0</v>
      </c>
      <c r="BX599" t="s">
        <v>83</v>
      </c>
      <c r="BY599" t="s">
        <v>83</v>
      </c>
      <c r="BZ599" t="s">
        <v>83</v>
      </c>
      <c r="CA599">
        <v>0</v>
      </c>
      <c r="CB599">
        <v>6</v>
      </c>
      <c r="CC599">
        <v>2010</v>
      </c>
      <c r="CD599" t="s">
        <v>110</v>
      </c>
      <c r="CE599" t="s">
        <v>111</v>
      </c>
      <c r="CF599" s="8">
        <v>177500</v>
      </c>
      <c r="CG599" s="8">
        <f>RawData[[#This Row],[SalePrice]]/RawData[[#This Row],[TotalSF Rounded]]</f>
        <v>77.173913043478265</v>
      </c>
      <c r="CH599" s="8">
        <f>ROUND(RawData[[#This Row],[$/sqft]],-1)</f>
        <v>80</v>
      </c>
    </row>
    <row r="600" spans="1:86" x14ac:dyDescent="0.2">
      <c r="A600">
        <v>408</v>
      </c>
      <c r="B600">
        <v>70</v>
      </c>
      <c r="C600" t="s">
        <v>81</v>
      </c>
      <c r="D600">
        <v>63</v>
      </c>
      <c r="E600">
        <v>15576</v>
      </c>
      <c r="F600" s="19">
        <f>ROUND((RawData[[#This Row],[LotArea]]/43560), 2)</f>
        <v>0.36</v>
      </c>
      <c r="G600" t="s">
        <v>82</v>
      </c>
      <c r="H600" t="s">
        <v>83</v>
      </c>
      <c r="I600" t="s">
        <v>84</v>
      </c>
      <c r="J600" t="s">
        <v>85</v>
      </c>
      <c r="K600" t="s">
        <v>86</v>
      </c>
      <c r="L600" t="s">
        <v>87</v>
      </c>
      <c r="M600" t="s">
        <v>88</v>
      </c>
      <c r="N600" t="s">
        <v>123</v>
      </c>
      <c r="O600" t="s">
        <v>90</v>
      </c>
      <c r="P600" t="s">
        <v>90</v>
      </c>
      <c r="Q600" t="s">
        <v>91</v>
      </c>
      <c r="R600" t="s">
        <v>92</v>
      </c>
      <c r="S600">
        <v>6</v>
      </c>
      <c r="T600">
        <v>7</v>
      </c>
      <c r="U600">
        <v>1915</v>
      </c>
      <c r="V60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600">
        <v>1976</v>
      </c>
      <c r="X600" t="s">
        <v>93</v>
      </c>
      <c r="Y600" t="s">
        <v>94</v>
      </c>
      <c r="Z600" t="s">
        <v>124</v>
      </c>
      <c r="AA600" t="s">
        <v>161</v>
      </c>
      <c r="AB600" t="s">
        <v>117</v>
      </c>
      <c r="AC600">
        <v>0</v>
      </c>
      <c r="AD600" t="s">
        <v>98</v>
      </c>
      <c r="AE600" t="s">
        <v>98</v>
      </c>
      <c r="AF600" t="s">
        <v>126</v>
      </c>
      <c r="AG600" t="s">
        <v>97</v>
      </c>
      <c r="AH600" t="s">
        <v>98</v>
      </c>
      <c r="AI600" t="s">
        <v>100</v>
      </c>
      <c r="AJ600" t="s">
        <v>102</v>
      </c>
      <c r="AK600">
        <v>0</v>
      </c>
      <c r="AL600" t="s">
        <v>102</v>
      </c>
      <c r="AM600">
        <v>0</v>
      </c>
      <c r="AN600">
        <v>840</v>
      </c>
      <c r="AO600">
        <v>840</v>
      </c>
      <c r="AP600" t="s">
        <v>103</v>
      </c>
      <c r="AQ600" t="s">
        <v>104</v>
      </c>
      <c r="AR600" t="s">
        <v>105</v>
      </c>
      <c r="AS600" t="s">
        <v>106</v>
      </c>
      <c r="AT600">
        <v>840</v>
      </c>
      <c r="AU600">
        <v>840</v>
      </c>
      <c r="AV600">
        <v>0</v>
      </c>
      <c r="AW600">
        <f>ROUND(SUM(RawData[[#This Row],[TotalBsmtSF]],RawData[[#This Row],[1stFlrSF]],RawData[[#This Row],[2ndFlrSF]]),-2)</f>
        <v>2500</v>
      </c>
      <c r="AX600">
        <v>1680</v>
      </c>
      <c r="AY600">
        <v>0</v>
      </c>
      <c r="AZ600">
        <v>0</v>
      </c>
      <c r="BA600">
        <v>2</v>
      </c>
      <c r="BB600">
        <v>0</v>
      </c>
      <c r="BC600">
        <v>4</v>
      </c>
      <c r="BD600">
        <v>1</v>
      </c>
      <c r="BE600" t="s">
        <v>98</v>
      </c>
      <c r="BF600">
        <v>8</v>
      </c>
      <c r="BG600" t="s">
        <v>107</v>
      </c>
      <c r="BH600">
        <v>0</v>
      </c>
      <c r="BI600" t="s">
        <v>83</v>
      </c>
      <c r="BJ600" t="s">
        <v>108</v>
      </c>
      <c r="BK600">
        <v>1960</v>
      </c>
      <c r="BL600" t="s">
        <v>102</v>
      </c>
      <c r="BM600">
        <v>1</v>
      </c>
      <c r="BN600">
        <v>308</v>
      </c>
      <c r="BO600" t="s">
        <v>98</v>
      </c>
      <c r="BP600" t="s">
        <v>98</v>
      </c>
      <c r="BQ600" t="s">
        <v>105</v>
      </c>
      <c r="BR600">
        <v>0</v>
      </c>
      <c r="BS600">
        <v>0</v>
      </c>
      <c r="BT600">
        <v>160</v>
      </c>
      <c r="BU600">
        <v>0</v>
      </c>
      <c r="BV600">
        <v>0</v>
      </c>
      <c r="BW600">
        <v>0</v>
      </c>
      <c r="BX600" t="s">
        <v>83</v>
      </c>
      <c r="BY600" t="s">
        <v>83</v>
      </c>
      <c r="BZ600" t="s">
        <v>83</v>
      </c>
      <c r="CA600">
        <v>0</v>
      </c>
      <c r="CB600">
        <v>3</v>
      </c>
      <c r="CC600">
        <v>2008</v>
      </c>
      <c r="CD600" t="s">
        <v>110</v>
      </c>
      <c r="CE600" t="s">
        <v>111</v>
      </c>
      <c r="CF600" s="8">
        <v>177000</v>
      </c>
      <c r="CG600" s="8">
        <f>RawData[[#This Row],[SalePrice]]/RawData[[#This Row],[TotalSF Rounded]]</f>
        <v>70.8</v>
      </c>
      <c r="CH600" s="8">
        <f>ROUND(RawData[[#This Row],[$/sqft]],-1)</f>
        <v>70</v>
      </c>
    </row>
    <row r="601" spans="1:86" x14ac:dyDescent="0.2">
      <c r="A601">
        <v>1344</v>
      </c>
      <c r="B601">
        <v>50</v>
      </c>
      <c r="C601" t="s">
        <v>81</v>
      </c>
      <c r="D601">
        <v>57</v>
      </c>
      <c r="E601">
        <v>7558</v>
      </c>
      <c r="F601" s="19">
        <f>ROUND((RawData[[#This Row],[LotArea]]/43560), 2)</f>
        <v>0.17</v>
      </c>
      <c r="G601" t="s">
        <v>82</v>
      </c>
      <c r="H601" t="s">
        <v>83</v>
      </c>
      <c r="I601" t="s">
        <v>84</v>
      </c>
      <c r="J601" t="s">
        <v>175</v>
      </c>
      <c r="K601" t="s">
        <v>86</v>
      </c>
      <c r="L601" t="s">
        <v>87</v>
      </c>
      <c r="M601" t="s">
        <v>88</v>
      </c>
      <c r="N601" t="s">
        <v>123</v>
      </c>
      <c r="O601" t="s">
        <v>90</v>
      </c>
      <c r="P601" t="s">
        <v>90</v>
      </c>
      <c r="Q601" t="s">
        <v>91</v>
      </c>
      <c r="R601" t="s">
        <v>132</v>
      </c>
      <c r="S601">
        <v>6</v>
      </c>
      <c r="T601">
        <v>6</v>
      </c>
      <c r="U601">
        <v>1928</v>
      </c>
      <c r="V60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601">
        <v>1950</v>
      </c>
      <c r="X601" t="s">
        <v>93</v>
      </c>
      <c r="Y601" t="s">
        <v>94</v>
      </c>
      <c r="Z601" t="s">
        <v>96</v>
      </c>
      <c r="AA601" t="s">
        <v>137</v>
      </c>
      <c r="AB601" t="s">
        <v>117</v>
      </c>
      <c r="AC601">
        <v>0</v>
      </c>
      <c r="AD601" t="s">
        <v>98</v>
      </c>
      <c r="AE601" t="s">
        <v>98</v>
      </c>
      <c r="AF601" t="s">
        <v>126</v>
      </c>
      <c r="AG601" t="s">
        <v>98</v>
      </c>
      <c r="AH601" t="s">
        <v>98</v>
      </c>
      <c r="AI601" t="s">
        <v>100</v>
      </c>
      <c r="AJ601" t="s">
        <v>102</v>
      </c>
      <c r="AK601">
        <v>0</v>
      </c>
      <c r="AL601" t="s">
        <v>102</v>
      </c>
      <c r="AM601">
        <v>0</v>
      </c>
      <c r="AN601">
        <v>896</v>
      </c>
      <c r="AO601">
        <v>896</v>
      </c>
      <c r="AP601" t="s">
        <v>103</v>
      </c>
      <c r="AQ601" t="s">
        <v>97</v>
      </c>
      <c r="AR601" t="s">
        <v>105</v>
      </c>
      <c r="AS601" t="s">
        <v>106</v>
      </c>
      <c r="AT601">
        <v>1172</v>
      </c>
      <c r="AU601">
        <v>741</v>
      </c>
      <c r="AV601">
        <v>0</v>
      </c>
      <c r="AW601">
        <f>ROUND(SUM(RawData[[#This Row],[TotalBsmtSF]],RawData[[#This Row],[1stFlrSF]],RawData[[#This Row],[2ndFlrSF]]),-2)</f>
        <v>2800</v>
      </c>
      <c r="AX601">
        <v>1913</v>
      </c>
      <c r="AY601">
        <v>0</v>
      </c>
      <c r="AZ601">
        <v>0</v>
      </c>
      <c r="BA601">
        <v>1</v>
      </c>
      <c r="BB601">
        <v>1</v>
      </c>
      <c r="BC601">
        <v>3</v>
      </c>
      <c r="BD601">
        <v>1</v>
      </c>
      <c r="BE601" t="s">
        <v>98</v>
      </c>
      <c r="BF601">
        <v>9</v>
      </c>
      <c r="BG601" t="s">
        <v>107</v>
      </c>
      <c r="BH601">
        <v>1</v>
      </c>
      <c r="BI601" t="s">
        <v>98</v>
      </c>
      <c r="BJ601" t="s">
        <v>127</v>
      </c>
      <c r="BK601">
        <v>1929</v>
      </c>
      <c r="BL601" t="s">
        <v>102</v>
      </c>
      <c r="BM601">
        <v>2</v>
      </c>
      <c r="BN601">
        <v>342</v>
      </c>
      <c r="BO601" t="s">
        <v>147</v>
      </c>
      <c r="BP601" t="s">
        <v>147</v>
      </c>
      <c r="BQ601" t="s">
        <v>105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 t="s">
        <v>83</v>
      </c>
      <c r="BY601" t="s">
        <v>83</v>
      </c>
      <c r="BZ601" t="s">
        <v>83</v>
      </c>
      <c r="CA601">
        <v>0</v>
      </c>
      <c r="CB601">
        <v>3</v>
      </c>
      <c r="CC601">
        <v>2009</v>
      </c>
      <c r="CD601" t="s">
        <v>110</v>
      </c>
      <c r="CE601" t="s">
        <v>111</v>
      </c>
      <c r="CF601" s="8">
        <v>177000</v>
      </c>
      <c r="CG601" s="8">
        <f>RawData[[#This Row],[SalePrice]]/RawData[[#This Row],[TotalSF Rounded]]</f>
        <v>63.214285714285715</v>
      </c>
      <c r="CH601" s="8">
        <f>ROUND(RawData[[#This Row],[$/sqft]],-1)</f>
        <v>60</v>
      </c>
    </row>
    <row r="602" spans="1:86" x14ac:dyDescent="0.2">
      <c r="A602">
        <v>1274</v>
      </c>
      <c r="B602">
        <v>80</v>
      </c>
      <c r="C602" t="s">
        <v>81</v>
      </c>
      <c r="D602">
        <v>124</v>
      </c>
      <c r="E602">
        <v>11512</v>
      </c>
      <c r="F602" s="19">
        <f>ROUND((RawData[[#This Row],[LotArea]]/43560), 2)</f>
        <v>0.26</v>
      </c>
      <c r="G602" t="s">
        <v>82</v>
      </c>
      <c r="H602" t="s">
        <v>83</v>
      </c>
      <c r="I602" t="s">
        <v>120</v>
      </c>
      <c r="J602" t="s">
        <v>85</v>
      </c>
      <c r="K602" t="s">
        <v>86</v>
      </c>
      <c r="L602" t="s">
        <v>122</v>
      </c>
      <c r="M602" t="s">
        <v>88</v>
      </c>
      <c r="N602" t="s">
        <v>185</v>
      </c>
      <c r="O602" t="s">
        <v>90</v>
      </c>
      <c r="P602" t="s">
        <v>90</v>
      </c>
      <c r="Q602" t="s">
        <v>91</v>
      </c>
      <c r="R602" t="s">
        <v>197</v>
      </c>
      <c r="S602">
        <v>6</v>
      </c>
      <c r="T602">
        <v>7</v>
      </c>
      <c r="U602">
        <v>1959</v>
      </c>
      <c r="V60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602">
        <v>2006</v>
      </c>
      <c r="X602" t="s">
        <v>93</v>
      </c>
      <c r="Y602" t="s">
        <v>94</v>
      </c>
      <c r="Z602" t="s">
        <v>161</v>
      </c>
      <c r="AA602" t="s">
        <v>161</v>
      </c>
      <c r="AB602" t="s">
        <v>96</v>
      </c>
      <c r="AC602">
        <v>84</v>
      </c>
      <c r="AD602" t="s">
        <v>98</v>
      </c>
      <c r="AE602" t="s">
        <v>98</v>
      </c>
      <c r="AF602" t="s">
        <v>118</v>
      </c>
      <c r="AG602" t="s">
        <v>98</v>
      </c>
      <c r="AH602" t="s">
        <v>98</v>
      </c>
      <c r="AI602" t="s">
        <v>130</v>
      </c>
      <c r="AJ602" t="s">
        <v>119</v>
      </c>
      <c r="AK602">
        <v>719</v>
      </c>
      <c r="AL602" t="s">
        <v>102</v>
      </c>
      <c r="AM602">
        <v>0</v>
      </c>
      <c r="AN602">
        <v>300</v>
      </c>
      <c r="AO602">
        <v>1019</v>
      </c>
      <c r="AP602" t="s">
        <v>103</v>
      </c>
      <c r="AQ602" t="s">
        <v>97</v>
      </c>
      <c r="AR602" t="s">
        <v>105</v>
      </c>
      <c r="AS602" t="s">
        <v>106</v>
      </c>
      <c r="AT602">
        <v>1357</v>
      </c>
      <c r="AU602">
        <v>0</v>
      </c>
      <c r="AV602">
        <v>0</v>
      </c>
      <c r="AW602">
        <f>ROUND(SUM(RawData[[#This Row],[TotalBsmtSF]],RawData[[#This Row],[1stFlrSF]],RawData[[#This Row],[2ndFlrSF]]),-2)</f>
        <v>2400</v>
      </c>
      <c r="AX602">
        <v>1357</v>
      </c>
      <c r="AY602">
        <v>1</v>
      </c>
      <c r="AZ602">
        <v>0</v>
      </c>
      <c r="BA602">
        <v>1</v>
      </c>
      <c r="BB602">
        <v>0</v>
      </c>
      <c r="BC602">
        <v>2</v>
      </c>
      <c r="BD602">
        <v>1</v>
      </c>
      <c r="BE602" t="s">
        <v>104</v>
      </c>
      <c r="BF602">
        <v>5</v>
      </c>
      <c r="BG602" t="s">
        <v>107</v>
      </c>
      <c r="BH602">
        <v>1</v>
      </c>
      <c r="BI602" t="s">
        <v>97</v>
      </c>
      <c r="BJ602" t="s">
        <v>209</v>
      </c>
      <c r="BK602">
        <v>1959</v>
      </c>
      <c r="BL602" t="s">
        <v>109</v>
      </c>
      <c r="BM602">
        <v>1</v>
      </c>
      <c r="BN602">
        <v>312</v>
      </c>
      <c r="BO602" t="s">
        <v>98</v>
      </c>
      <c r="BP602" t="s">
        <v>98</v>
      </c>
      <c r="BQ602" t="s">
        <v>105</v>
      </c>
      <c r="BR602">
        <v>0</v>
      </c>
      <c r="BS602">
        <v>0</v>
      </c>
      <c r="BT602">
        <v>0</v>
      </c>
      <c r="BU602">
        <v>0</v>
      </c>
      <c r="BV602">
        <v>163</v>
      </c>
      <c r="BW602">
        <v>0</v>
      </c>
      <c r="BX602" t="s">
        <v>83</v>
      </c>
      <c r="BY602" t="s">
        <v>165</v>
      </c>
      <c r="BZ602" t="s">
        <v>83</v>
      </c>
      <c r="CA602">
        <v>0</v>
      </c>
      <c r="CB602">
        <v>5</v>
      </c>
      <c r="CC602">
        <v>2008</v>
      </c>
      <c r="CD602" t="s">
        <v>110</v>
      </c>
      <c r="CE602" t="s">
        <v>111</v>
      </c>
      <c r="CF602" s="8">
        <v>177000</v>
      </c>
      <c r="CG602" s="8">
        <f>RawData[[#This Row],[SalePrice]]/RawData[[#This Row],[TotalSF Rounded]]</f>
        <v>73.75</v>
      </c>
      <c r="CH602" s="8">
        <f>ROUND(RawData[[#This Row],[$/sqft]],-1)</f>
        <v>70</v>
      </c>
    </row>
    <row r="603" spans="1:86" x14ac:dyDescent="0.2">
      <c r="A603">
        <v>51</v>
      </c>
      <c r="B603">
        <v>60</v>
      </c>
      <c r="C603" t="s">
        <v>81</v>
      </c>
      <c r="D603" t="s">
        <v>83</v>
      </c>
      <c r="E603">
        <v>13869</v>
      </c>
      <c r="F603" s="19">
        <f>ROUND((RawData[[#This Row],[LotArea]]/43560), 2)</f>
        <v>0.32</v>
      </c>
      <c r="G603" t="s">
        <v>82</v>
      </c>
      <c r="H603" t="s">
        <v>83</v>
      </c>
      <c r="I603" t="s">
        <v>160</v>
      </c>
      <c r="J603" t="s">
        <v>85</v>
      </c>
      <c r="K603" t="s">
        <v>86</v>
      </c>
      <c r="L603" t="s">
        <v>122</v>
      </c>
      <c r="M603" t="s">
        <v>88</v>
      </c>
      <c r="N603" t="s">
        <v>193</v>
      </c>
      <c r="O603" t="s">
        <v>90</v>
      </c>
      <c r="P603" t="s">
        <v>90</v>
      </c>
      <c r="Q603" t="s">
        <v>91</v>
      </c>
      <c r="R603" t="s">
        <v>92</v>
      </c>
      <c r="S603">
        <v>6</v>
      </c>
      <c r="T603">
        <v>6</v>
      </c>
      <c r="U603">
        <v>1997</v>
      </c>
      <c r="V60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03">
        <v>1997</v>
      </c>
      <c r="X603" t="s">
        <v>93</v>
      </c>
      <c r="Y603" t="s">
        <v>94</v>
      </c>
      <c r="Z603" t="s">
        <v>95</v>
      </c>
      <c r="AA603" t="s">
        <v>95</v>
      </c>
      <c r="AB603" t="s">
        <v>117</v>
      </c>
      <c r="AC603">
        <v>0</v>
      </c>
      <c r="AD603" t="s">
        <v>98</v>
      </c>
      <c r="AE603" t="s">
        <v>98</v>
      </c>
      <c r="AF603" t="s">
        <v>99</v>
      </c>
      <c r="AG603" t="s">
        <v>97</v>
      </c>
      <c r="AH603" t="s">
        <v>98</v>
      </c>
      <c r="AI603" t="s">
        <v>130</v>
      </c>
      <c r="AJ603" t="s">
        <v>101</v>
      </c>
      <c r="AK603">
        <v>182</v>
      </c>
      <c r="AL603" t="s">
        <v>102</v>
      </c>
      <c r="AM603">
        <v>0</v>
      </c>
      <c r="AN603">
        <v>612</v>
      </c>
      <c r="AO603">
        <v>794</v>
      </c>
      <c r="AP603" t="s">
        <v>103</v>
      </c>
      <c r="AQ603" t="s">
        <v>97</v>
      </c>
      <c r="AR603" t="s">
        <v>105</v>
      </c>
      <c r="AS603" t="s">
        <v>106</v>
      </c>
      <c r="AT603">
        <v>794</v>
      </c>
      <c r="AU603">
        <v>676</v>
      </c>
      <c r="AV603">
        <v>0</v>
      </c>
      <c r="AW603">
        <f>ROUND(SUM(RawData[[#This Row],[TotalBsmtSF]],RawData[[#This Row],[1stFlrSF]],RawData[[#This Row],[2ndFlrSF]]),-2)</f>
        <v>2300</v>
      </c>
      <c r="AX603">
        <v>1470</v>
      </c>
      <c r="AY603">
        <v>0</v>
      </c>
      <c r="AZ603">
        <v>1</v>
      </c>
      <c r="BA603">
        <v>2</v>
      </c>
      <c r="BB603">
        <v>0</v>
      </c>
      <c r="BC603">
        <v>3</v>
      </c>
      <c r="BD603">
        <v>1</v>
      </c>
      <c r="BE603" t="s">
        <v>98</v>
      </c>
      <c r="BF603">
        <v>6</v>
      </c>
      <c r="BG603" t="s">
        <v>107</v>
      </c>
      <c r="BH603">
        <v>0</v>
      </c>
      <c r="BI603" t="s">
        <v>83</v>
      </c>
      <c r="BJ603" t="s">
        <v>108</v>
      </c>
      <c r="BK603">
        <v>1997</v>
      </c>
      <c r="BL603" t="s">
        <v>157</v>
      </c>
      <c r="BM603">
        <v>2</v>
      </c>
      <c r="BN603">
        <v>388</v>
      </c>
      <c r="BO603" t="s">
        <v>98</v>
      </c>
      <c r="BP603" t="s">
        <v>98</v>
      </c>
      <c r="BQ603" t="s">
        <v>105</v>
      </c>
      <c r="BR603">
        <v>0</v>
      </c>
      <c r="BS603">
        <v>75</v>
      </c>
      <c r="BT603">
        <v>0</v>
      </c>
      <c r="BU603">
        <v>0</v>
      </c>
      <c r="BV603">
        <v>0</v>
      </c>
      <c r="BW603">
        <v>0</v>
      </c>
      <c r="BX603" t="s">
        <v>83</v>
      </c>
      <c r="BY603" t="s">
        <v>83</v>
      </c>
      <c r="BZ603" t="s">
        <v>83</v>
      </c>
      <c r="CA603">
        <v>0</v>
      </c>
      <c r="CB603">
        <v>7</v>
      </c>
      <c r="CC603">
        <v>2007</v>
      </c>
      <c r="CD603" t="s">
        <v>110</v>
      </c>
      <c r="CE603" t="s">
        <v>111</v>
      </c>
      <c r="CF603" s="8">
        <v>177000</v>
      </c>
      <c r="CG603" s="8">
        <f>RawData[[#This Row],[SalePrice]]/RawData[[#This Row],[TotalSF Rounded]]</f>
        <v>76.956521739130437</v>
      </c>
      <c r="CH603" s="8">
        <f>ROUND(RawData[[#This Row],[$/sqft]],-1)</f>
        <v>80</v>
      </c>
    </row>
    <row r="604" spans="1:86" x14ac:dyDescent="0.2">
      <c r="A604">
        <v>181</v>
      </c>
      <c r="B604">
        <v>160</v>
      </c>
      <c r="C604" t="s">
        <v>192</v>
      </c>
      <c r="D604" t="s">
        <v>83</v>
      </c>
      <c r="E604">
        <v>2117</v>
      </c>
      <c r="F604" s="19">
        <f>ROUND((RawData[[#This Row],[LotArea]]/43560), 2)</f>
        <v>0.05</v>
      </c>
      <c r="G604" t="s">
        <v>82</v>
      </c>
      <c r="H604" t="s">
        <v>83</v>
      </c>
      <c r="I604" t="s">
        <v>84</v>
      </c>
      <c r="J604" t="s">
        <v>85</v>
      </c>
      <c r="K604" t="s">
        <v>86</v>
      </c>
      <c r="L604" t="s">
        <v>87</v>
      </c>
      <c r="M604" t="s">
        <v>88</v>
      </c>
      <c r="N604" t="s">
        <v>136</v>
      </c>
      <c r="O604" t="s">
        <v>90</v>
      </c>
      <c r="P604" t="s">
        <v>90</v>
      </c>
      <c r="Q604" t="s">
        <v>198</v>
      </c>
      <c r="R604" t="s">
        <v>92</v>
      </c>
      <c r="S604">
        <v>6</v>
      </c>
      <c r="T604">
        <v>5</v>
      </c>
      <c r="U604">
        <v>2000</v>
      </c>
      <c r="V60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04">
        <v>2000</v>
      </c>
      <c r="X604" t="s">
        <v>93</v>
      </c>
      <c r="Y604" t="s">
        <v>94</v>
      </c>
      <c r="Z604" t="s">
        <v>116</v>
      </c>
      <c r="AA604" t="s">
        <v>116</v>
      </c>
      <c r="AB604" t="s">
        <v>96</v>
      </c>
      <c r="AC604">
        <v>456</v>
      </c>
      <c r="AD604" t="s">
        <v>97</v>
      </c>
      <c r="AE604" t="s">
        <v>98</v>
      </c>
      <c r="AF604" t="s">
        <v>99</v>
      </c>
      <c r="AG604" t="s">
        <v>97</v>
      </c>
      <c r="AH604" t="s">
        <v>98</v>
      </c>
      <c r="AI604" t="s">
        <v>100</v>
      </c>
      <c r="AJ604" t="s">
        <v>101</v>
      </c>
      <c r="AK604">
        <v>436</v>
      </c>
      <c r="AL604" t="s">
        <v>102</v>
      </c>
      <c r="AM604">
        <v>0</v>
      </c>
      <c r="AN604">
        <v>320</v>
      </c>
      <c r="AO604">
        <v>756</v>
      </c>
      <c r="AP604" t="s">
        <v>103</v>
      </c>
      <c r="AQ604" t="s">
        <v>104</v>
      </c>
      <c r="AR604" t="s">
        <v>105</v>
      </c>
      <c r="AS604" t="s">
        <v>106</v>
      </c>
      <c r="AT604">
        <v>769</v>
      </c>
      <c r="AU604">
        <v>756</v>
      </c>
      <c r="AV604">
        <v>0</v>
      </c>
      <c r="AW604">
        <f>ROUND(SUM(RawData[[#This Row],[TotalBsmtSF]],RawData[[#This Row],[1stFlrSF]],RawData[[#This Row],[2ndFlrSF]]),-2)</f>
        <v>2300</v>
      </c>
      <c r="AX604">
        <v>1525</v>
      </c>
      <c r="AY604">
        <v>0</v>
      </c>
      <c r="AZ604">
        <v>0</v>
      </c>
      <c r="BA604">
        <v>2</v>
      </c>
      <c r="BB604">
        <v>1</v>
      </c>
      <c r="BC604">
        <v>3</v>
      </c>
      <c r="BD604">
        <v>1</v>
      </c>
      <c r="BE604" t="s">
        <v>97</v>
      </c>
      <c r="BF604">
        <v>5</v>
      </c>
      <c r="BG604" t="s">
        <v>107</v>
      </c>
      <c r="BH604">
        <v>1</v>
      </c>
      <c r="BI604" t="s">
        <v>98</v>
      </c>
      <c r="BJ604" t="s">
        <v>127</v>
      </c>
      <c r="BK604">
        <v>2000</v>
      </c>
      <c r="BL604" t="s">
        <v>102</v>
      </c>
      <c r="BM604">
        <v>2</v>
      </c>
      <c r="BN604">
        <v>440</v>
      </c>
      <c r="BO604" t="s">
        <v>98</v>
      </c>
      <c r="BP604" t="s">
        <v>98</v>
      </c>
      <c r="BQ604" t="s">
        <v>105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 t="s">
        <v>83</v>
      </c>
      <c r="BY604" t="s">
        <v>83</v>
      </c>
      <c r="BZ604" t="s">
        <v>83</v>
      </c>
      <c r="CA604">
        <v>0</v>
      </c>
      <c r="CB604">
        <v>6</v>
      </c>
      <c r="CC604">
        <v>2007</v>
      </c>
      <c r="CD604" t="s">
        <v>110</v>
      </c>
      <c r="CE604" t="s">
        <v>111</v>
      </c>
      <c r="CF604" s="8">
        <v>177000</v>
      </c>
      <c r="CG604" s="8">
        <f>RawData[[#This Row],[SalePrice]]/RawData[[#This Row],[TotalSF Rounded]]</f>
        <v>76.956521739130437</v>
      </c>
      <c r="CH604" s="8">
        <f>ROUND(RawData[[#This Row],[$/sqft]],-1)</f>
        <v>80</v>
      </c>
    </row>
    <row r="605" spans="1:86" x14ac:dyDescent="0.2">
      <c r="A605">
        <v>920</v>
      </c>
      <c r="B605">
        <v>20</v>
      </c>
      <c r="C605" t="s">
        <v>81</v>
      </c>
      <c r="D605">
        <v>87</v>
      </c>
      <c r="E605">
        <v>11029</v>
      </c>
      <c r="F605" s="19">
        <f>ROUND((RawData[[#This Row],[LotArea]]/43560), 2)</f>
        <v>0.25</v>
      </c>
      <c r="G605" t="s">
        <v>82</v>
      </c>
      <c r="H605" t="s">
        <v>83</v>
      </c>
      <c r="I605" t="s">
        <v>120</v>
      </c>
      <c r="J605" t="s">
        <v>85</v>
      </c>
      <c r="K605" t="s">
        <v>86</v>
      </c>
      <c r="L605" t="s">
        <v>122</v>
      </c>
      <c r="M605" t="s">
        <v>88</v>
      </c>
      <c r="N605" t="s">
        <v>162</v>
      </c>
      <c r="O605" t="s">
        <v>90</v>
      </c>
      <c r="P605" t="s">
        <v>90</v>
      </c>
      <c r="Q605" t="s">
        <v>91</v>
      </c>
      <c r="R605" t="s">
        <v>115</v>
      </c>
      <c r="S605">
        <v>6</v>
      </c>
      <c r="T605">
        <v>8</v>
      </c>
      <c r="U605">
        <v>1958</v>
      </c>
      <c r="V60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605">
        <v>2002</v>
      </c>
      <c r="X605" t="s">
        <v>152</v>
      </c>
      <c r="Y605" t="s">
        <v>94</v>
      </c>
      <c r="Z605" t="s">
        <v>116</v>
      </c>
      <c r="AA605" t="s">
        <v>116</v>
      </c>
      <c r="AB605" t="s">
        <v>117</v>
      </c>
      <c r="AC605">
        <v>0</v>
      </c>
      <c r="AD605" t="s">
        <v>104</v>
      </c>
      <c r="AE605" t="s">
        <v>98</v>
      </c>
      <c r="AF605" t="s">
        <v>118</v>
      </c>
      <c r="AG605" t="s">
        <v>97</v>
      </c>
      <c r="AH605" t="s">
        <v>98</v>
      </c>
      <c r="AI605" t="s">
        <v>100</v>
      </c>
      <c r="AJ605" t="s">
        <v>119</v>
      </c>
      <c r="AK605">
        <v>528</v>
      </c>
      <c r="AL605" t="s">
        <v>141</v>
      </c>
      <c r="AM605">
        <v>411</v>
      </c>
      <c r="AN605">
        <v>245</v>
      </c>
      <c r="AO605">
        <v>1184</v>
      </c>
      <c r="AP605" t="s">
        <v>103</v>
      </c>
      <c r="AQ605" t="s">
        <v>104</v>
      </c>
      <c r="AR605" t="s">
        <v>105</v>
      </c>
      <c r="AS605" t="s">
        <v>106</v>
      </c>
      <c r="AT605">
        <v>1414</v>
      </c>
      <c r="AU605">
        <v>0</v>
      </c>
      <c r="AV605">
        <v>0</v>
      </c>
      <c r="AW605">
        <f>ROUND(SUM(RawData[[#This Row],[TotalBsmtSF]],RawData[[#This Row],[1stFlrSF]],RawData[[#This Row],[2ndFlrSF]]),-2)</f>
        <v>2600</v>
      </c>
      <c r="AX605">
        <v>1414</v>
      </c>
      <c r="AY605">
        <v>1</v>
      </c>
      <c r="AZ605">
        <v>0</v>
      </c>
      <c r="BA605">
        <v>1</v>
      </c>
      <c r="BB605">
        <v>0</v>
      </c>
      <c r="BC605">
        <v>3</v>
      </c>
      <c r="BD605">
        <v>1</v>
      </c>
      <c r="BE605" t="s">
        <v>98</v>
      </c>
      <c r="BF605">
        <v>6</v>
      </c>
      <c r="BG605" t="s">
        <v>146</v>
      </c>
      <c r="BH605">
        <v>1</v>
      </c>
      <c r="BI605" t="s">
        <v>98</v>
      </c>
      <c r="BJ605" t="s">
        <v>108</v>
      </c>
      <c r="BK605">
        <v>1990</v>
      </c>
      <c r="BL605" t="s">
        <v>102</v>
      </c>
      <c r="BM605">
        <v>2</v>
      </c>
      <c r="BN605">
        <v>601</v>
      </c>
      <c r="BO605" t="s">
        <v>98</v>
      </c>
      <c r="BP605" t="s">
        <v>98</v>
      </c>
      <c r="BQ605" t="s">
        <v>105</v>
      </c>
      <c r="BR605">
        <v>0</v>
      </c>
      <c r="BS605">
        <v>51</v>
      </c>
      <c r="BT605">
        <v>0</v>
      </c>
      <c r="BU605">
        <v>0</v>
      </c>
      <c r="BV605">
        <v>190</v>
      </c>
      <c r="BW605">
        <v>0</v>
      </c>
      <c r="BX605" t="s">
        <v>83</v>
      </c>
      <c r="BY605" t="s">
        <v>83</v>
      </c>
      <c r="BZ605" t="s">
        <v>83</v>
      </c>
      <c r="CA605">
        <v>0</v>
      </c>
      <c r="CB605">
        <v>5</v>
      </c>
      <c r="CC605">
        <v>2008</v>
      </c>
      <c r="CD605" t="s">
        <v>110</v>
      </c>
      <c r="CE605" t="s">
        <v>111</v>
      </c>
      <c r="CF605" s="8">
        <v>176500</v>
      </c>
      <c r="CG605" s="8">
        <f>RawData[[#This Row],[SalePrice]]/RawData[[#This Row],[TotalSF Rounded]]</f>
        <v>67.884615384615387</v>
      </c>
      <c r="CH605" s="8">
        <f>ROUND(RawData[[#This Row],[$/sqft]],-1)</f>
        <v>70</v>
      </c>
    </row>
    <row r="606" spans="1:86" x14ac:dyDescent="0.2">
      <c r="A606">
        <v>1330</v>
      </c>
      <c r="B606">
        <v>60</v>
      </c>
      <c r="C606" t="s">
        <v>81</v>
      </c>
      <c r="D606">
        <v>63</v>
      </c>
      <c r="E606">
        <v>9084</v>
      </c>
      <c r="F606" s="19">
        <f>ROUND((RawData[[#This Row],[LotArea]]/43560), 2)</f>
        <v>0.21</v>
      </c>
      <c r="G606" t="s">
        <v>82</v>
      </c>
      <c r="H606" t="s">
        <v>83</v>
      </c>
      <c r="I606" t="s">
        <v>120</v>
      </c>
      <c r="J606" t="s">
        <v>85</v>
      </c>
      <c r="K606" t="s">
        <v>86</v>
      </c>
      <c r="L606" t="s">
        <v>87</v>
      </c>
      <c r="M606" t="s">
        <v>88</v>
      </c>
      <c r="N606" t="s">
        <v>193</v>
      </c>
      <c r="O606" t="s">
        <v>90</v>
      </c>
      <c r="P606" t="s">
        <v>90</v>
      </c>
      <c r="Q606" t="s">
        <v>91</v>
      </c>
      <c r="R606" t="s">
        <v>92</v>
      </c>
      <c r="S606">
        <v>7</v>
      </c>
      <c r="T606">
        <v>5</v>
      </c>
      <c r="U606">
        <v>1998</v>
      </c>
      <c r="V60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06">
        <v>1998</v>
      </c>
      <c r="X606" t="s">
        <v>152</v>
      </c>
      <c r="Y606" t="s">
        <v>94</v>
      </c>
      <c r="Z606" t="s">
        <v>95</v>
      </c>
      <c r="AA606" t="s">
        <v>95</v>
      </c>
      <c r="AB606" t="s">
        <v>117</v>
      </c>
      <c r="AC606">
        <v>0</v>
      </c>
      <c r="AD606" t="s">
        <v>98</v>
      </c>
      <c r="AE606" t="s">
        <v>98</v>
      </c>
      <c r="AF606" t="s">
        <v>99</v>
      </c>
      <c r="AG606" t="s">
        <v>97</v>
      </c>
      <c r="AH606" t="s">
        <v>98</v>
      </c>
      <c r="AI606" t="s">
        <v>100</v>
      </c>
      <c r="AJ606" t="s">
        <v>102</v>
      </c>
      <c r="AK606">
        <v>0</v>
      </c>
      <c r="AL606" t="s">
        <v>102</v>
      </c>
      <c r="AM606">
        <v>0</v>
      </c>
      <c r="AN606">
        <v>935</v>
      </c>
      <c r="AO606">
        <v>935</v>
      </c>
      <c r="AP606" t="s">
        <v>103</v>
      </c>
      <c r="AQ606" t="s">
        <v>97</v>
      </c>
      <c r="AR606" t="s">
        <v>105</v>
      </c>
      <c r="AS606" t="s">
        <v>106</v>
      </c>
      <c r="AT606">
        <v>955</v>
      </c>
      <c r="AU606">
        <v>677</v>
      </c>
      <c r="AV606">
        <v>0</v>
      </c>
      <c r="AW606">
        <f>ROUND(SUM(RawData[[#This Row],[TotalBsmtSF]],RawData[[#This Row],[1stFlrSF]],RawData[[#This Row],[2ndFlrSF]]),-2)</f>
        <v>2600</v>
      </c>
      <c r="AX606">
        <v>1632</v>
      </c>
      <c r="AY606">
        <v>0</v>
      </c>
      <c r="AZ606">
        <v>0</v>
      </c>
      <c r="BA606">
        <v>2</v>
      </c>
      <c r="BB606">
        <v>1</v>
      </c>
      <c r="BC606">
        <v>3</v>
      </c>
      <c r="BD606">
        <v>1</v>
      </c>
      <c r="BE606" t="s">
        <v>98</v>
      </c>
      <c r="BF606">
        <v>8</v>
      </c>
      <c r="BG606" t="s">
        <v>107</v>
      </c>
      <c r="BH606">
        <v>1</v>
      </c>
      <c r="BI606" t="s">
        <v>98</v>
      </c>
      <c r="BJ606" t="s">
        <v>108</v>
      </c>
      <c r="BK606">
        <v>1998</v>
      </c>
      <c r="BL606" t="s">
        <v>157</v>
      </c>
      <c r="BM606">
        <v>2</v>
      </c>
      <c r="BN606">
        <v>462</v>
      </c>
      <c r="BO606" t="s">
        <v>98</v>
      </c>
      <c r="BP606" t="s">
        <v>98</v>
      </c>
      <c r="BQ606" t="s">
        <v>105</v>
      </c>
      <c r="BR606">
        <v>0</v>
      </c>
      <c r="BS606">
        <v>28</v>
      </c>
      <c r="BT606">
        <v>0</v>
      </c>
      <c r="BU606">
        <v>0</v>
      </c>
      <c r="BV606">
        <v>0</v>
      </c>
      <c r="BW606">
        <v>0</v>
      </c>
      <c r="BX606" t="s">
        <v>83</v>
      </c>
      <c r="BY606" t="s">
        <v>83</v>
      </c>
      <c r="BZ606" t="s">
        <v>83</v>
      </c>
      <c r="CA606">
        <v>0</v>
      </c>
      <c r="CB606">
        <v>6</v>
      </c>
      <c r="CC606">
        <v>2006</v>
      </c>
      <c r="CD606" t="s">
        <v>110</v>
      </c>
      <c r="CE606" t="s">
        <v>111</v>
      </c>
      <c r="CF606" s="8">
        <v>176500</v>
      </c>
      <c r="CG606" s="8">
        <f>RawData[[#This Row],[SalePrice]]/RawData[[#This Row],[TotalSF Rounded]]</f>
        <v>67.884615384615387</v>
      </c>
      <c r="CH606" s="8">
        <f>ROUND(RawData[[#This Row],[$/sqft]],-1)</f>
        <v>70</v>
      </c>
    </row>
    <row r="607" spans="1:86" x14ac:dyDescent="0.2">
      <c r="A607">
        <v>1051</v>
      </c>
      <c r="B607">
        <v>20</v>
      </c>
      <c r="C607" t="s">
        <v>81</v>
      </c>
      <c r="D607">
        <v>73</v>
      </c>
      <c r="E607">
        <v>8993</v>
      </c>
      <c r="F607" s="19">
        <f>ROUND((RawData[[#This Row],[LotArea]]/43560), 2)</f>
        <v>0.21</v>
      </c>
      <c r="G607" t="s">
        <v>82</v>
      </c>
      <c r="H607" t="s">
        <v>83</v>
      </c>
      <c r="I607" t="s">
        <v>120</v>
      </c>
      <c r="J607" t="s">
        <v>85</v>
      </c>
      <c r="K607" t="s">
        <v>86</v>
      </c>
      <c r="L607" t="s">
        <v>87</v>
      </c>
      <c r="M607" t="s">
        <v>88</v>
      </c>
      <c r="N607" t="s">
        <v>193</v>
      </c>
      <c r="O607" t="s">
        <v>90</v>
      </c>
      <c r="P607" t="s">
        <v>90</v>
      </c>
      <c r="Q607" t="s">
        <v>91</v>
      </c>
      <c r="R607" t="s">
        <v>115</v>
      </c>
      <c r="S607">
        <v>7</v>
      </c>
      <c r="T607">
        <v>5</v>
      </c>
      <c r="U607">
        <v>2007</v>
      </c>
      <c r="V60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07">
        <v>2007</v>
      </c>
      <c r="X607" t="s">
        <v>93</v>
      </c>
      <c r="Y607" t="s">
        <v>94</v>
      </c>
      <c r="Z607" t="s">
        <v>95</v>
      </c>
      <c r="AA607" t="s">
        <v>95</v>
      </c>
      <c r="AB607" t="s">
        <v>117</v>
      </c>
      <c r="AC607">
        <v>0</v>
      </c>
      <c r="AD607" t="s">
        <v>97</v>
      </c>
      <c r="AE607" t="s">
        <v>98</v>
      </c>
      <c r="AF607" t="s">
        <v>99</v>
      </c>
      <c r="AG607" t="s">
        <v>97</v>
      </c>
      <c r="AH607" t="s">
        <v>98</v>
      </c>
      <c r="AI607" t="s">
        <v>130</v>
      </c>
      <c r="AJ607" t="s">
        <v>102</v>
      </c>
      <c r="AK607">
        <v>0</v>
      </c>
      <c r="AL607" t="s">
        <v>102</v>
      </c>
      <c r="AM607">
        <v>0</v>
      </c>
      <c r="AN607">
        <v>1302</v>
      </c>
      <c r="AO607">
        <v>1302</v>
      </c>
      <c r="AP607" t="s">
        <v>103</v>
      </c>
      <c r="AQ607" t="s">
        <v>104</v>
      </c>
      <c r="AR607" t="s">
        <v>105</v>
      </c>
      <c r="AS607" t="s">
        <v>106</v>
      </c>
      <c r="AT607">
        <v>1302</v>
      </c>
      <c r="AU607">
        <v>0</v>
      </c>
      <c r="AV607">
        <v>0</v>
      </c>
      <c r="AW607">
        <f>ROUND(SUM(RawData[[#This Row],[TotalBsmtSF]],RawData[[#This Row],[1stFlrSF]],RawData[[#This Row],[2ndFlrSF]]),-2)</f>
        <v>2600</v>
      </c>
      <c r="AX607">
        <v>1302</v>
      </c>
      <c r="AY607">
        <v>0</v>
      </c>
      <c r="AZ607">
        <v>0</v>
      </c>
      <c r="BA607">
        <v>2</v>
      </c>
      <c r="BB607">
        <v>0</v>
      </c>
      <c r="BC607">
        <v>3</v>
      </c>
      <c r="BD607">
        <v>1</v>
      </c>
      <c r="BE607" t="s">
        <v>97</v>
      </c>
      <c r="BF607">
        <v>6</v>
      </c>
      <c r="BG607" t="s">
        <v>107</v>
      </c>
      <c r="BH607">
        <v>0</v>
      </c>
      <c r="BI607" t="s">
        <v>83</v>
      </c>
      <c r="BJ607" t="s">
        <v>108</v>
      </c>
      <c r="BK607">
        <v>2007</v>
      </c>
      <c r="BL607" t="s">
        <v>157</v>
      </c>
      <c r="BM607">
        <v>2</v>
      </c>
      <c r="BN607">
        <v>436</v>
      </c>
      <c r="BO607" t="s">
        <v>98</v>
      </c>
      <c r="BP607" t="s">
        <v>98</v>
      </c>
      <c r="BQ607" t="s">
        <v>105</v>
      </c>
      <c r="BR607">
        <v>0</v>
      </c>
      <c r="BS607">
        <v>22</v>
      </c>
      <c r="BT607">
        <v>0</v>
      </c>
      <c r="BU607">
        <v>0</v>
      </c>
      <c r="BV607">
        <v>0</v>
      </c>
      <c r="BW607">
        <v>0</v>
      </c>
      <c r="BX607" t="s">
        <v>83</v>
      </c>
      <c r="BY607" t="s">
        <v>83</v>
      </c>
      <c r="BZ607" t="s">
        <v>83</v>
      </c>
      <c r="CA607">
        <v>0</v>
      </c>
      <c r="CB607">
        <v>8</v>
      </c>
      <c r="CC607">
        <v>2007</v>
      </c>
      <c r="CD607" t="s">
        <v>158</v>
      </c>
      <c r="CE607" t="s">
        <v>159</v>
      </c>
      <c r="CF607" s="8">
        <v>176485</v>
      </c>
      <c r="CG607" s="8">
        <f>RawData[[#This Row],[SalePrice]]/RawData[[#This Row],[TotalSF Rounded]]</f>
        <v>67.878846153846155</v>
      </c>
      <c r="CH607" s="8">
        <f>ROUND(RawData[[#This Row],[$/sqft]],-1)</f>
        <v>70</v>
      </c>
    </row>
    <row r="608" spans="1:86" x14ac:dyDescent="0.2">
      <c r="A608">
        <v>1096</v>
      </c>
      <c r="B608">
        <v>20</v>
      </c>
      <c r="C608" t="s">
        <v>81</v>
      </c>
      <c r="D608">
        <v>78</v>
      </c>
      <c r="E608">
        <v>9317</v>
      </c>
      <c r="F608" s="19">
        <f>ROUND((RawData[[#This Row],[LotArea]]/43560), 2)</f>
        <v>0.21</v>
      </c>
      <c r="G608" t="s">
        <v>82</v>
      </c>
      <c r="H608" t="s">
        <v>83</v>
      </c>
      <c r="I608" t="s">
        <v>120</v>
      </c>
      <c r="J608" t="s">
        <v>85</v>
      </c>
      <c r="K608" t="s">
        <v>86</v>
      </c>
      <c r="L608" t="s">
        <v>87</v>
      </c>
      <c r="M608" t="s">
        <v>88</v>
      </c>
      <c r="N608" t="s">
        <v>89</v>
      </c>
      <c r="O608" t="s">
        <v>90</v>
      </c>
      <c r="P608" t="s">
        <v>90</v>
      </c>
      <c r="Q608" t="s">
        <v>91</v>
      </c>
      <c r="R608" t="s">
        <v>115</v>
      </c>
      <c r="S608">
        <v>6</v>
      </c>
      <c r="T608">
        <v>5</v>
      </c>
      <c r="U608">
        <v>2006</v>
      </c>
      <c r="V60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08">
        <v>2006</v>
      </c>
      <c r="X608" t="s">
        <v>93</v>
      </c>
      <c r="Y608" t="s">
        <v>94</v>
      </c>
      <c r="Z608" t="s">
        <v>95</v>
      </c>
      <c r="AA608" t="s">
        <v>95</v>
      </c>
      <c r="AB608" t="s">
        <v>117</v>
      </c>
      <c r="AC608">
        <v>0</v>
      </c>
      <c r="AD608" t="s">
        <v>97</v>
      </c>
      <c r="AE608" t="s">
        <v>98</v>
      </c>
      <c r="AF608" t="s">
        <v>99</v>
      </c>
      <c r="AG608" t="s">
        <v>97</v>
      </c>
      <c r="AH608" t="s">
        <v>98</v>
      </c>
      <c r="AI608" t="s">
        <v>100</v>
      </c>
      <c r="AJ608" t="s">
        <v>101</v>
      </c>
      <c r="AK608">
        <v>24</v>
      </c>
      <c r="AL608" t="s">
        <v>102</v>
      </c>
      <c r="AM608">
        <v>0</v>
      </c>
      <c r="AN608">
        <v>1290</v>
      </c>
      <c r="AO608">
        <v>1314</v>
      </c>
      <c r="AP608" t="s">
        <v>103</v>
      </c>
      <c r="AQ608" t="s">
        <v>97</v>
      </c>
      <c r="AR608" t="s">
        <v>105</v>
      </c>
      <c r="AS608" t="s">
        <v>106</v>
      </c>
      <c r="AT608">
        <v>1314</v>
      </c>
      <c r="AU608">
        <v>0</v>
      </c>
      <c r="AV608">
        <v>0</v>
      </c>
      <c r="AW608">
        <f>ROUND(SUM(RawData[[#This Row],[TotalBsmtSF]],RawData[[#This Row],[1stFlrSF]],RawData[[#This Row],[2ndFlrSF]]),-2)</f>
        <v>2600</v>
      </c>
      <c r="AX608">
        <v>1314</v>
      </c>
      <c r="AY608">
        <v>0</v>
      </c>
      <c r="AZ608">
        <v>0</v>
      </c>
      <c r="BA608">
        <v>2</v>
      </c>
      <c r="BB608">
        <v>0</v>
      </c>
      <c r="BC608">
        <v>3</v>
      </c>
      <c r="BD608">
        <v>1</v>
      </c>
      <c r="BE608" t="s">
        <v>97</v>
      </c>
      <c r="BF608">
        <v>6</v>
      </c>
      <c r="BG608" t="s">
        <v>107</v>
      </c>
      <c r="BH608">
        <v>1</v>
      </c>
      <c r="BI608" t="s">
        <v>97</v>
      </c>
      <c r="BJ608" t="s">
        <v>108</v>
      </c>
      <c r="BK608">
        <v>2006</v>
      </c>
      <c r="BL608" t="s">
        <v>109</v>
      </c>
      <c r="BM608">
        <v>2</v>
      </c>
      <c r="BN608">
        <v>440</v>
      </c>
      <c r="BO608" t="s">
        <v>98</v>
      </c>
      <c r="BP608" t="s">
        <v>98</v>
      </c>
      <c r="BQ608" t="s">
        <v>105</v>
      </c>
      <c r="BR608">
        <v>0</v>
      </c>
      <c r="BS608">
        <v>22</v>
      </c>
      <c r="BT608">
        <v>0</v>
      </c>
      <c r="BU608">
        <v>0</v>
      </c>
      <c r="BV608">
        <v>0</v>
      </c>
      <c r="BW608">
        <v>0</v>
      </c>
      <c r="BX608" t="s">
        <v>83</v>
      </c>
      <c r="BY608" t="s">
        <v>83</v>
      </c>
      <c r="BZ608" t="s">
        <v>83</v>
      </c>
      <c r="CA608">
        <v>0</v>
      </c>
      <c r="CB608">
        <v>3</v>
      </c>
      <c r="CC608">
        <v>2007</v>
      </c>
      <c r="CD608" t="s">
        <v>110</v>
      </c>
      <c r="CE608" t="s">
        <v>111</v>
      </c>
      <c r="CF608" s="8">
        <v>176432</v>
      </c>
      <c r="CG608" s="8">
        <f>RawData[[#This Row],[SalePrice]]/RawData[[#This Row],[TotalSF Rounded]]</f>
        <v>67.85846153846154</v>
      </c>
      <c r="CH608" s="8">
        <f>ROUND(RawData[[#This Row],[$/sqft]],-1)</f>
        <v>70</v>
      </c>
    </row>
    <row r="609" spans="1:86" x14ac:dyDescent="0.2">
      <c r="A609">
        <v>261</v>
      </c>
      <c r="B609">
        <v>80</v>
      </c>
      <c r="C609" t="s">
        <v>81</v>
      </c>
      <c r="D609">
        <v>120</v>
      </c>
      <c r="E609">
        <v>19296</v>
      </c>
      <c r="F609" s="19">
        <f>ROUND((RawData[[#This Row],[LotArea]]/43560), 2)</f>
        <v>0.44</v>
      </c>
      <c r="G609" t="s">
        <v>82</v>
      </c>
      <c r="H609" t="s">
        <v>83</v>
      </c>
      <c r="I609" t="s">
        <v>84</v>
      </c>
      <c r="J609" t="s">
        <v>85</v>
      </c>
      <c r="K609" t="s">
        <v>86</v>
      </c>
      <c r="L609" t="s">
        <v>122</v>
      </c>
      <c r="M609" t="s">
        <v>88</v>
      </c>
      <c r="N609" t="s">
        <v>162</v>
      </c>
      <c r="O609" t="s">
        <v>144</v>
      </c>
      <c r="P609" t="s">
        <v>90</v>
      </c>
      <c r="Q609" t="s">
        <v>91</v>
      </c>
      <c r="R609" t="s">
        <v>197</v>
      </c>
      <c r="S609">
        <v>6</v>
      </c>
      <c r="T609">
        <v>5</v>
      </c>
      <c r="U609">
        <v>1962</v>
      </c>
      <c r="V60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609">
        <v>1962</v>
      </c>
      <c r="X609" t="s">
        <v>93</v>
      </c>
      <c r="Y609" t="s">
        <v>94</v>
      </c>
      <c r="Z609" t="s">
        <v>124</v>
      </c>
      <c r="AA609" t="s">
        <v>124</v>
      </c>
      <c r="AB609" t="s">
        <v>96</v>
      </c>
      <c r="AC609">
        <v>399</v>
      </c>
      <c r="AD609" t="s">
        <v>98</v>
      </c>
      <c r="AE609" t="s">
        <v>98</v>
      </c>
      <c r="AF609" t="s">
        <v>118</v>
      </c>
      <c r="AG609" t="s">
        <v>98</v>
      </c>
      <c r="AH609" t="s">
        <v>98</v>
      </c>
      <c r="AI609" t="s">
        <v>97</v>
      </c>
      <c r="AJ609" t="s">
        <v>153</v>
      </c>
      <c r="AK609">
        <v>672</v>
      </c>
      <c r="AL609" t="s">
        <v>119</v>
      </c>
      <c r="AM609">
        <v>690</v>
      </c>
      <c r="AN609">
        <v>0</v>
      </c>
      <c r="AO609">
        <v>1362</v>
      </c>
      <c r="AP609" t="s">
        <v>103</v>
      </c>
      <c r="AQ609" t="s">
        <v>98</v>
      </c>
      <c r="AR609" t="s">
        <v>105</v>
      </c>
      <c r="AS609" t="s">
        <v>106</v>
      </c>
      <c r="AT609">
        <v>1382</v>
      </c>
      <c r="AU609">
        <v>0</v>
      </c>
      <c r="AV609">
        <v>0</v>
      </c>
      <c r="AW609">
        <f>ROUND(SUM(RawData[[#This Row],[TotalBsmtSF]],RawData[[#This Row],[1stFlrSF]],RawData[[#This Row],[2ndFlrSF]]),-2)</f>
        <v>2700</v>
      </c>
      <c r="AX609">
        <v>1382</v>
      </c>
      <c r="AY609">
        <v>1</v>
      </c>
      <c r="AZ609">
        <v>0</v>
      </c>
      <c r="BA609">
        <v>1</v>
      </c>
      <c r="BB609">
        <v>0</v>
      </c>
      <c r="BC609">
        <v>3</v>
      </c>
      <c r="BD609">
        <v>1</v>
      </c>
      <c r="BE609" t="s">
        <v>98</v>
      </c>
      <c r="BF609">
        <v>6</v>
      </c>
      <c r="BG609" t="s">
        <v>107</v>
      </c>
      <c r="BH609">
        <v>1</v>
      </c>
      <c r="BI609" t="s">
        <v>98</v>
      </c>
      <c r="BJ609" t="s">
        <v>108</v>
      </c>
      <c r="BK609">
        <v>1991</v>
      </c>
      <c r="BL609" t="s">
        <v>102</v>
      </c>
      <c r="BM609">
        <v>2</v>
      </c>
      <c r="BN609">
        <v>884</v>
      </c>
      <c r="BO609" t="s">
        <v>98</v>
      </c>
      <c r="BP609" t="s">
        <v>98</v>
      </c>
      <c r="BQ609" t="s">
        <v>105</v>
      </c>
      <c r="BR609">
        <v>0</v>
      </c>
      <c r="BS609">
        <v>0</v>
      </c>
      <c r="BT609">
        <v>252</v>
      </c>
      <c r="BU609">
        <v>0</v>
      </c>
      <c r="BV609">
        <v>0</v>
      </c>
      <c r="BW609">
        <v>0</v>
      </c>
      <c r="BX609" t="s">
        <v>83</v>
      </c>
      <c r="BY609" t="s">
        <v>163</v>
      </c>
      <c r="BZ609" t="s">
        <v>83</v>
      </c>
      <c r="CA609">
        <v>0</v>
      </c>
      <c r="CB609">
        <v>5</v>
      </c>
      <c r="CC609">
        <v>2009</v>
      </c>
      <c r="CD609" t="s">
        <v>110</v>
      </c>
      <c r="CE609" t="s">
        <v>111</v>
      </c>
      <c r="CF609" s="8">
        <v>176000</v>
      </c>
      <c r="CG609" s="8">
        <f>RawData[[#This Row],[SalePrice]]/RawData[[#This Row],[TotalSF Rounded]]</f>
        <v>65.18518518518519</v>
      </c>
      <c r="CH609" s="8">
        <f>ROUND(RawData[[#This Row],[$/sqft]],-1)</f>
        <v>70</v>
      </c>
    </row>
    <row r="610" spans="1:86" x14ac:dyDescent="0.2">
      <c r="A610">
        <v>928</v>
      </c>
      <c r="B610">
        <v>60</v>
      </c>
      <c r="C610" t="s">
        <v>81</v>
      </c>
      <c r="D610" t="s">
        <v>83</v>
      </c>
      <c r="E610">
        <v>9900</v>
      </c>
      <c r="F610" s="19">
        <f>ROUND((RawData[[#This Row],[LotArea]]/43560), 2)</f>
        <v>0.23</v>
      </c>
      <c r="G610" t="s">
        <v>82</v>
      </c>
      <c r="H610" t="s">
        <v>83</v>
      </c>
      <c r="I610" t="s">
        <v>84</v>
      </c>
      <c r="J610" t="s">
        <v>85</v>
      </c>
      <c r="K610" t="s">
        <v>86</v>
      </c>
      <c r="L610" t="s">
        <v>87</v>
      </c>
      <c r="M610" t="s">
        <v>88</v>
      </c>
      <c r="N610" t="s">
        <v>138</v>
      </c>
      <c r="O610" t="s">
        <v>114</v>
      </c>
      <c r="P610" t="s">
        <v>90</v>
      </c>
      <c r="Q610" t="s">
        <v>91</v>
      </c>
      <c r="R610" t="s">
        <v>92</v>
      </c>
      <c r="S610">
        <v>7</v>
      </c>
      <c r="T610">
        <v>5</v>
      </c>
      <c r="U610">
        <v>1968</v>
      </c>
      <c r="V61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610">
        <v>1968</v>
      </c>
      <c r="X610" t="s">
        <v>93</v>
      </c>
      <c r="Y610" t="s">
        <v>94</v>
      </c>
      <c r="Z610" t="s">
        <v>116</v>
      </c>
      <c r="AA610" t="s">
        <v>116</v>
      </c>
      <c r="AB610" t="s">
        <v>96</v>
      </c>
      <c r="AC610">
        <v>342</v>
      </c>
      <c r="AD610" t="s">
        <v>98</v>
      </c>
      <c r="AE610" t="s">
        <v>98</v>
      </c>
      <c r="AF610" t="s">
        <v>118</v>
      </c>
      <c r="AG610" t="s">
        <v>98</v>
      </c>
      <c r="AH610" t="s">
        <v>98</v>
      </c>
      <c r="AI610" t="s">
        <v>100</v>
      </c>
      <c r="AJ610" t="s">
        <v>141</v>
      </c>
      <c r="AK610">
        <v>552</v>
      </c>
      <c r="AL610" t="s">
        <v>102</v>
      </c>
      <c r="AM610">
        <v>0</v>
      </c>
      <c r="AN610">
        <v>280</v>
      </c>
      <c r="AO610">
        <v>832</v>
      </c>
      <c r="AP610" t="s">
        <v>103</v>
      </c>
      <c r="AQ610" t="s">
        <v>97</v>
      </c>
      <c r="AR610" t="s">
        <v>105</v>
      </c>
      <c r="AS610" t="s">
        <v>106</v>
      </c>
      <c r="AT610">
        <v>1098</v>
      </c>
      <c r="AU610">
        <v>880</v>
      </c>
      <c r="AV610">
        <v>0</v>
      </c>
      <c r="AW610">
        <f>ROUND(SUM(RawData[[#This Row],[TotalBsmtSF]],RawData[[#This Row],[1stFlrSF]],RawData[[#This Row],[2ndFlrSF]]),-2)</f>
        <v>2800</v>
      </c>
      <c r="AX610">
        <v>1978</v>
      </c>
      <c r="AY610">
        <v>0</v>
      </c>
      <c r="AZ610">
        <v>0</v>
      </c>
      <c r="BA610">
        <v>2</v>
      </c>
      <c r="BB610">
        <v>1</v>
      </c>
      <c r="BC610">
        <v>4</v>
      </c>
      <c r="BD610">
        <v>1</v>
      </c>
      <c r="BE610" t="s">
        <v>98</v>
      </c>
      <c r="BF610">
        <v>9</v>
      </c>
      <c r="BG610" t="s">
        <v>107</v>
      </c>
      <c r="BH610">
        <v>1</v>
      </c>
      <c r="BI610" t="s">
        <v>97</v>
      </c>
      <c r="BJ610" t="s">
        <v>108</v>
      </c>
      <c r="BK610">
        <v>1968</v>
      </c>
      <c r="BL610" t="s">
        <v>109</v>
      </c>
      <c r="BM610">
        <v>2</v>
      </c>
      <c r="BN610">
        <v>486</v>
      </c>
      <c r="BO610" t="s">
        <v>98</v>
      </c>
      <c r="BP610" t="s">
        <v>98</v>
      </c>
      <c r="BQ610" t="s">
        <v>105</v>
      </c>
      <c r="BR610">
        <v>0</v>
      </c>
      <c r="BS610">
        <v>43</v>
      </c>
      <c r="BT610">
        <v>0</v>
      </c>
      <c r="BU610">
        <v>0</v>
      </c>
      <c r="BV610">
        <v>0</v>
      </c>
      <c r="BW610">
        <v>0</v>
      </c>
      <c r="BX610" t="s">
        <v>83</v>
      </c>
      <c r="BY610" t="s">
        <v>165</v>
      </c>
      <c r="BZ610" t="s">
        <v>83</v>
      </c>
      <c r="CA610">
        <v>0</v>
      </c>
      <c r="CB610">
        <v>4</v>
      </c>
      <c r="CC610">
        <v>2008</v>
      </c>
      <c r="CD610" t="s">
        <v>110</v>
      </c>
      <c r="CE610" t="s">
        <v>111</v>
      </c>
      <c r="CF610" s="8">
        <v>176000</v>
      </c>
      <c r="CG610" s="8">
        <f>RawData[[#This Row],[SalePrice]]/RawData[[#This Row],[TotalSF Rounded]]</f>
        <v>62.857142857142854</v>
      </c>
      <c r="CH610" s="8">
        <f>ROUND(RawData[[#This Row],[$/sqft]],-1)</f>
        <v>60</v>
      </c>
    </row>
    <row r="611" spans="1:86" x14ac:dyDescent="0.2">
      <c r="A611">
        <v>696</v>
      </c>
      <c r="B611">
        <v>20</v>
      </c>
      <c r="C611" t="s">
        <v>81</v>
      </c>
      <c r="D611">
        <v>54</v>
      </c>
      <c r="E611">
        <v>13811</v>
      </c>
      <c r="F611" s="19">
        <f>ROUND((RawData[[#This Row],[LotArea]]/43560), 2)</f>
        <v>0.32</v>
      </c>
      <c r="G611" t="s">
        <v>82</v>
      </c>
      <c r="H611" t="s">
        <v>83</v>
      </c>
      <c r="I611" t="s">
        <v>120</v>
      </c>
      <c r="J611" t="s">
        <v>85</v>
      </c>
      <c r="K611" t="s">
        <v>86</v>
      </c>
      <c r="L611" t="s">
        <v>87</v>
      </c>
      <c r="M611" t="s">
        <v>88</v>
      </c>
      <c r="N611" t="s">
        <v>189</v>
      </c>
      <c r="O611" t="s">
        <v>90</v>
      </c>
      <c r="P611" t="s">
        <v>90</v>
      </c>
      <c r="Q611" t="s">
        <v>91</v>
      </c>
      <c r="R611" t="s">
        <v>115</v>
      </c>
      <c r="S611">
        <v>6</v>
      </c>
      <c r="T611">
        <v>6</v>
      </c>
      <c r="U611">
        <v>1987</v>
      </c>
      <c r="V61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611">
        <v>1987</v>
      </c>
      <c r="X611" t="s">
        <v>93</v>
      </c>
      <c r="Y611" t="s">
        <v>94</v>
      </c>
      <c r="Z611" t="s">
        <v>140</v>
      </c>
      <c r="AA611" t="s">
        <v>140</v>
      </c>
      <c r="AB611" t="s">
        <v>96</v>
      </c>
      <c r="AC611">
        <v>72</v>
      </c>
      <c r="AD611" t="s">
        <v>98</v>
      </c>
      <c r="AE611" t="s">
        <v>98</v>
      </c>
      <c r="AF611" t="s">
        <v>118</v>
      </c>
      <c r="AG611" t="s">
        <v>97</v>
      </c>
      <c r="AH611" t="s">
        <v>97</v>
      </c>
      <c r="AI611" t="s">
        <v>100</v>
      </c>
      <c r="AJ611" t="s">
        <v>101</v>
      </c>
      <c r="AK611">
        <v>980</v>
      </c>
      <c r="AL611" t="s">
        <v>172</v>
      </c>
      <c r="AM611">
        <v>40</v>
      </c>
      <c r="AN611">
        <v>92</v>
      </c>
      <c r="AO611">
        <v>1112</v>
      </c>
      <c r="AP611" t="s">
        <v>103</v>
      </c>
      <c r="AQ611" t="s">
        <v>97</v>
      </c>
      <c r="AR611" t="s">
        <v>105</v>
      </c>
      <c r="AS611" t="s">
        <v>106</v>
      </c>
      <c r="AT611">
        <v>1137</v>
      </c>
      <c r="AU611">
        <v>0</v>
      </c>
      <c r="AV611">
        <v>0</v>
      </c>
      <c r="AW611">
        <f>ROUND(SUM(RawData[[#This Row],[TotalBsmtSF]],RawData[[#This Row],[1stFlrSF]],RawData[[#This Row],[2ndFlrSF]]),-2)</f>
        <v>2200</v>
      </c>
      <c r="AX611">
        <v>1137</v>
      </c>
      <c r="AY611">
        <v>1</v>
      </c>
      <c r="AZ611">
        <v>0</v>
      </c>
      <c r="BA611">
        <v>2</v>
      </c>
      <c r="BB611">
        <v>0</v>
      </c>
      <c r="BC611">
        <v>2</v>
      </c>
      <c r="BD611">
        <v>1</v>
      </c>
      <c r="BE611" t="s">
        <v>97</v>
      </c>
      <c r="BF611">
        <v>5</v>
      </c>
      <c r="BG611" t="s">
        <v>107</v>
      </c>
      <c r="BH611">
        <v>1</v>
      </c>
      <c r="BI611" t="s">
        <v>98</v>
      </c>
      <c r="BJ611" t="s">
        <v>108</v>
      </c>
      <c r="BK611">
        <v>1987</v>
      </c>
      <c r="BL611" t="s">
        <v>102</v>
      </c>
      <c r="BM611">
        <v>2</v>
      </c>
      <c r="BN611">
        <v>551</v>
      </c>
      <c r="BO611" t="s">
        <v>98</v>
      </c>
      <c r="BP611" t="s">
        <v>98</v>
      </c>
      <c r="BQ611" t="s">
        <v>105</v>
      </c>
      <c r="BR611">
        <v>125</v>
      </c>
      <c r="BS611">
        <v>0</v>
      </c>
      <c r="BT611">
        <v>0</v>
      </c>
      <c r="BU611">
        <v>0</v>
      </c>
      <c r="BV611">
        <v>0</v>
      </c>
      <c r="BW611">
        <v>0</v>
      </c>
      <c r="BX611" t="s">
        <v>83</v>
      </c>
      <c r="BY611" t="s">
        <v>83</v>
      </c>
      <c r="BZ611" t="s">
        <v>83</v>
      </c>
      <c r="CA611">
        <v>0</v>
      </c>
      <c r="CB611">
        <v>7</v>
      </c>
      <c r="CC611">
        <v>2006</v>
      </c>
      <c r="CD611" t="s">
        <v>110</v>
      </c>
      <c r="CE611" t="s">
        <v>111</v>
      </c>
      <c r="CF611" s="8">
        <v>176000</v>
      </c>
      <c r="CG611" s="8">
        <f>RawData[[#This Row],[SalePrice]]/RawData[[#This Row],[TotalSF Rounded]]</f>
        <v>80</v>
      </c>
      <c r="CH611" s="8">
        <f>ROUND(RawData[[#This Row],[$/sqft]],-1)</f>
        <v>80</v>
      </c>
    </row>
    <row r="612" spans="1:86" x14ac:dyDescent="0.2">
      <c r="A612">
        <v>781</v>
      </c>
      <c r="B612">
        <v>20</v>
      </c>
      <c r="C612" t="s">
        <v>81</v>
      </c>
      <c r="D612">
        <v>63</v>
      </c>
      <c r="E612">
        <v>7875</v>
      </c>
      <c r="F612" s="19">
        <f>ROUND((RawData[[#This Row],[LotArea]]/43560), 2)</f>
        <v>0.18</v>
      </c>
      <c r="G612" t="s">
        <v>82</v>
      </c>
      <c r="H612" t="s">
        <v>83</v>
      </c>
      <c r="I612" t="s">
        <v>84</v>
      </c>
      <c r="J612" t="s">
        <v>85</v>
      </c>
      <c r="K612" t="s">
        <v>86</v>
      </c>
      <c r="L612" t="s">
        <v>87</v>
      </c>
      <c r="M612" t="s">
        <v>88</v>
      </c>
      <c r="N612" t="s">
        <v>193</v>
      </c>
      <c r="O612" t="s">
        <v>90</v>
      </c>
      <c r="P612" t="s">
        <v>90</v>
      </c>
      <c r="Q612" t="s">
        <v>91</v>
      </c>
      <c r="R612" t="s">
        <v>115</v>
      </c>
      <c r="S612">
        <v>7</v>
      </c>
      <c r="T612">
        <v>5</v>
      </c>
      <c r="U612">
        <v>1995</v>
      </c>
      <c r="V61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12">
        <v>1996</v>
      </c>
      <c r="X612" t="s">
        <v>93</v>
      </c>
      <c r="Y612" t="s">
        <v>94</v>
      </c>
      <c r="Z612" t="s">
        <v>140</v>
      </c>
      <c r="AA612" t="s">
        <v>140</v>
      </c>
      <c r="AB612" t="s">
        <v>96</v>
      </c>
      <c r="AC612">
        <v>38</v>
      </c>
      <c r="AD612" t="s">
        <v>98</v>
      </c>
      <c r="AE612" t="s">
        <v>98</v>
      </c>
      <c r="AF612" t="s">
        <v>99</v>
      </c>
      <c r="AG612" t="s">
        <v>97</v>
      </c>
      <c r="AH612" t="s">
        <v>97</v>
      </c>
      <c r="AI612" t="s">
        <v>100</v>
      </c>
      <c r="AJ612" t="s">
        <v>102</v>
      </c>
      <c r="AK612">
        <v>0</v>
      </c>
      <c r="AL612" t="s">
        <v>102</v>
      </c>
      <c r="AM612">
        <v>0</v>
      </c>
      <c r="AN612">
        <v>1237</v>
      </c>
      <c r="AO612">
        <v>1237</v>
      </c>
      <c r="AP612" t="s">
        <v>103</v>
      </c>
      <c r="AQ612" t="s">
        <v>97</v>
      </c>
      <c r="AR612" t="s">
        <v>105</v>
      </c>
      <c r="AS612" t="s">
        <v>106</v>
      </c>
      <c r="AT612">
        <v>1253</v>
      </c>
      <c r="AU612">
        <v>0</v>
      </c>
      <c r="AV612">
        <v>0</v>
      </c>
      <c r="AW612">
        <f>ROUND(SUM(RawData[[#This Row],[TotalBsmtSF]],RawData[[#This Row],[1stFlrSF]],RawData[[#This Row],[2ndFlrSF]]),-2)</f>
        <v>2500</v>
      </c>
      <c r="AX612">
        <v>1253</v>
      </c>
      <c r="AY612">
        <v>0</v>
      </c>
      <c r="AZ612">
        <v>0</v>
      </c>
      <c r="BA612">
        <v>2</v>
      </c>
      <c r="BB612">
        <v>0</v>
      </c>
      <c r="BC612">
        <v>3</v>
      </c>
      <c r="BD612">
        <v>1</v>
      </c>
      <c r="BE612" t="s">
        <v>98</v>
      </c>
      <c r="BF612">
        <v>6</v>
      </c>
      <c r="BG612" t="s">
        <v>107</v>
      </c>
      <c r="BH612">
        <v>1</v>
      </c>
      <c r="BI612" t="s">
        <v>98</v>
      </c>
      <c r="BJ612" t="s">
        <v>108</v>
      </c>
      <c r="BK612">
        <v>1995</v>
      </c>
      <c r="BL612" t="s">
        <v>157</v>
      </c>
      <c r="BM612">
        <v>2</v>
      </c>
      <c r="BN612">
        <v>402</v>
      </c>
      <c r="BO612" t="s">
        <v>98</v>
      </c>
      <c r="BP612" t="s">
        <v>98</v>
      </c>
      <c r="BQ612" t="s">
        <v>105</v>
      </c>
      <c r="BR612">
        <v>220</v>
      </c>
      <c r="BS612">
        <v>21</v>
      </c>
      <c r="BT612">
        <v>0</v>
      </c>
      <c r="BU612">
        <v>0</v>
      </c>
      <c r="BV612">
        <v>0</v>
      </c>
      <c r="BW612">
        <v>0</v>
      </c>
      <c r="BX612" t="s">
        <v>83</v>
      </c>
      <c r="BY612" t="s">
        <v>83</v>
      </c>
      <c r="BZ612" t="s">
        <v>83</v>
      </c>
      <c r="CA612">
        <v>0</v>
      </c>
      <c r="CB612">
        <v>6</v>
      </c>
      <c r="CC612">
        <v>2007</v>
      </c>
      <c r="CD612" t="s">
        <v>110</v>
      </c>
      <c r="CE612" t="s">
        <v>111</v>
      </c>
      <c r="CF612" s="8">
        <v>176000</v>
      </c>
      <c r="CG612" s="8">
        <f>RawData[[#This Row],[SalePrice]]/RawData[[#This Row],[TotalSF Rounded]]</f>
        <v>70.400000000000006</v>
      </c>
      <c r="CH612" s="8">
        <f>ROUND(RawData[[#This Row],[$/sqft]],-1)</f>
        <v>70</v>
      </c>
    </row>
    <row r="613" spans="1:86" x14ac:dyDescent="0.2">
      <c r="A613">
        <v>116</v>
      </c>
      <c r="B613">
        <v>160</v>
      </c>
      <c r="C613" t="s">
        <v>192</v>
      </c>
      <c r="D613">
        <v>34</v>
      </c>
      <c r="E613">
        <v>3230</v>
      </c>
      <c r="F613" s="19">
        <f>ROUND((RawData[[#This Row],[LotArea]]/43560), 2)</f>
        <v>7.0000000000000007E-2</v>
      </c>
      <c r="G613" t="s">
        <v>82</v>
      </c>
      <c r="H613" t="s">
        <v>82</v>
      </c>
      <c r="I613" t="s">
        <v>84</v>
      </c>
      <c r="J613" t="s">
        <v>85</v>
      </c>
      <c r="K613" t="s">
        <v>86</v>
      </c>
      <c r="L613" t="s">
        <v>122</v>
      </c>
      <c r="M613" t="s">
        <v>88</v>
      </c>
      <c r="N613" t="s">
        <v>136</v>
      </c>
      <c r="O613" t="s">
        <v>90</v>
      </c>
      <c r="P613" t="s">
        <v>90</v>
      </c>
      <c r="Q613" t="s">
        <v>179</v>
      </c>
      <c r="R613" t="s">
        <v>92</v>
      </c>
      <c r="S613">
        <v>6</v>
      </c>
      <c r="T613">
        <v>5</v>
      </c>
      <c r="U613">
        <v>1999</v>
      </c>
      <c r="V61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13">
        <v>1999</v>
      </c>
      <c r="X613" t="s">
        <v>93</v>
      </c>
      <c r="Y613" t="s">
        <v>94</v>
      </c>
      <c r="Z613" t="s">
        <v>116</v>
      </c>
      <c r="AA613" t="s">
        <v>116</v>
      </c>
      <c r="AB613" t="s">
        <v>96</v>
      </c>
      <c r="AC613">
        <v>1129</v>
      </c>
      <c r="AD613" t="s">
        <v>98</v>
      </c>
      <c r="AE613" t="s">
        <v>98</v>
      </c>
      <c r="AF613" t="s">
        <v>99</v>
      </c>
      <c r="AG613" t="s">
        <v>97</v>
      </c>
      <c r="AH613" t="s">
        <v>98</v>
      </c>
      <c r="AI613" t="s">
        <v>100</v>
      </c>
      <c r="AJ613" t="s">
        <v>101</v>
      </c>
      <c r="AK613">
        <v>419</v>
      </c>
      <c r="AL613" t="s">
        <v>102</v>
      </c>
      <c r="AM613">
        <v>0</v>
      </c>
      <c r="AN613">
        <v>310</v>
      </c>
      <c r="AO613">
        <v>729</v>
      </c>
      <c r="AP613" t="s">
        <v>103</v>
      </c>
      <c r="AQ613" t="s">
        <v>97</v>
      </c>
      <c r="AR613" t="s">
        <v>105</v>
      </c>
      <c r="AS613" t="s">
        <v>106</v>
      </c>
      <c r="AT613">
        <v>729</v>
      </c>
      <c r="AU613">
        <v>729</v>
      </c>
      <c r="AV613">
        <v>0</v>
      </c>
      <c r="AW613">
        <f>ROUND(SUM(RawData[[#This Row],[TotalBsmtSF]],RawData[[#This Row],[1stFlrSF]],RawData[[#This Row],[2ndFlrSF]]),-2)</f>
        <v>2200</v>
      </c>
      <c r="AX613">
        <v>1458</v>
      </c>
      <c r="AY613">
        <v>0</v>
      </c>
      <c r="AZ613">
        <v>0</v>
      </c>
      <c r="BA613">
        <v>2</v>
      </c>
      <c r="BB613">
        <v>1</v>
      </c>
      <c r="BC613">
        <v>2</v>
      </c>
      <c r="BD613">
        <v>1</v>
      </c>
      <c r="BE613" t="s">
        <v>98</v>
      </c>
      <c r="BF613">
        <v>5</v>
      </c>
      <c r="BG613" t="s">
        <v>107</v>
      </c>
      <c r="BH613">
        <v>1</v>
      </c>
      <c r="BI613" t="s">
        <v>147</v>
      </c>
      <c r="BJ613" t="s">
        <v>127</v>
      </c>
      <c r="BK613">
        <v>1999</v>
      </c>
      <c r="BL613" t="s">
        <v>102</v>
      </c>
      <c r="BM613">
        <v>2</v>
      </c>
      <c r="BN613">
        <v>440</v>
      </c>
      <c r="BO613" t="s">
        <v>98</v>
      </c>
      <c r="BP613" t="s">
        <v>98</v>
      </c>
      <c r="BQ613" t="s">
        <v>105</v>
      </c>
      <c r="BR613">
        <v>0</v>
      </c>
      <c r="BS613">
        <v>32</v>
      </c>
      <c r="BT613">
        <v>0</v>
      </c>
      <c r="BU613">
        <v>0</v>
      </c>
      <c r="BV613">
        <v>0</v>
      </c>
      <c r="BW613">
        <v>0</v>
      </c>
      <c r="BX613" t="s">
        <v>83</v>
      </c>
      <c r="BY613" t="s">
        <v>83</v>
      </c>
      <c r="BZ613" t="s">
        <v>83</v>
      </c>
      <c r="CA613">
        <v>0</v>
      </c>
      <c r="CB613">
        <v>6</v>
      </c>
      <c r="CC613">
        <v>2007</v>
      </c>
      <c r="CD613" t="s">
        <v>110</v>
      </c>
      <c r="CE613" t="s">
        <v>111</v>
      </c>
      <c r="CF613" s="8">
        <v>176000</v>
      </c>
      <c r="CG613" s="8">
        <f>RawData[[#This Row],[SalePrice]]/RawData[[#This Row],[TotalSF Rounded]]</f>
        <v>80</v>
      </c>
      <c r="CH613" s="8">
        <f>ROUND(RawData[[#This Row],[$/sqft]],-1)</f>
        <v>80</v>
      </c>
    </row>
    <row r="614" spans="1:86" x14ac:dyDescent="0.2">
      <c r="A614">
        <v>1021</v>
      </c>
      <c r="B614">
        <v>20</v>
      </c>
      <c r="C614" t="s">
        <v>81</v>
      </c>
      <c r="D614">
        <v>60</v>
      </c>
      <c r="E614">
        <v>7024</v>
      </c>
      <c r="F614" s="19">
        <f>ROUND((RawData[[#This Row],[LotArea]]/43560), 2)</f>
        <v>0.16</v>
      </c>
      <c r="G614" t="s">
        <v>82</v>
      </c>
      <c r="H614" t="s">
        <v>83</v>
      </c>
      <c r="I614" t="s">
        <v>84</v>
      </c>
      <c r="J614" t="s">
        <v>85</v>
      </c>
      <c r="K614" t="s">
        <v>86</v>
      </c>
      <c r="L614" t="s">
        <v>87</v>
      </c>
      <c r="M614" t="s">
        <v>88</v>
      </c>
      <c r="N614" t="s">
        <v>185</v>
      </c>
      <c r="O614" t="s">
        <v>90</v>
      </c>
      <c r="P614" t="s">
        <v>90</v>
      </c>
      <c r="Q614" t="s">
        <v>91</v>
      </c>
      <c r="R614" t="s">
        <v>115</v>
      </c>
      <c r="S614">
        <v>4</v>
      </c>
      <c r="T614">
        <v>5</v>
      </c>
      <c r="U614">
        <v>2005</v>
      </c>
      <c r="V61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14">
        <v>2005</v>
      </c>
      <c r="X614" t="s">
        <v>93</v>
      </c>
      <c r="Y614" t="s">
        <v>94</v>
      </c>
      <c r="Z614" t="s">
        <v>95</v>
      </c>
      <c r="AA614" t="s">
        <v>95</v>
      </c>
      <c r="AB614" t="s">
        <v>117</v>
      </c>
      <c r="AC614">
        <v>0</v>
      </c>
      <c r="AD614" t="s">
        <v>98</v>
      </c>
      <c r="AE614" t="s">
        <v>98</v>
      </c>
      <c r="AF614" t="s">
        <v>99</v>
      </c>
      <c r="AG614" t="s">
        <v>97</v>
      </c>
      <c r="AH614" t="s">
        <v>98</v>
      </c>
      <c r="AI614" t="s">
        <v>100</v>
      </c>
      <c r="AJ614" t="s">
        <v>101</v>
      </c>
      <c r="AK614">
        <v>1024</v>
      </c>
      <c r="AL614" t="s">
        <v>102</v>
      </c>
      <c r="AM614">
        <v>0</v>
      </c>
      <c r="AN614">
        <v>108</v>
      </c>
      <c r="AO614">
        <v>1132</v>
      </c>
      <c r="AP614" t="s">
        <v>103</v>
      </c>
      <c r="AQ614" t="s">
        <v>104</v>
      </c>
      <c r="AR614" t="s">
        <v>105</v>
      </c>
      <c r="AS614" t="s">
        <v>106</v>
      </c>
      <c r="AT614">
        <v>1132</v>
      </c>
      <c r="AU614">
        <v>0</v>
      </c>
      <c r="AV614">
        <v>0</v>
      </c>
      <c r="AW614">
        <f>ROUND(SUM(RawData[[#This Row],[TotalBsmtSF]],RawData[[#This Row],[1stFlrSF]],RawData[[#This Row],[2ndFlrSF]]),-2)</f>
        <v>2300</v>
      </c>
      <c r="AX614">
        <v>1132</v>
      </c>
      <c r="AY614">
        <v>1</v>
      </c>
      <c r="AZ614">
        <v>0</v>
      </c>
      <c r="BA614">
        <v>1</v>
      </c>
      <c r="BB614">
        <v>1</v>
      </c>
      <c r="BC614">
        <v>2</v>
      </c>
      <c r="BD614">
        <v>1</v>
      </c>
      <c r="BE614" t="s">
        <v>97</v>
      </c>
      <c r="BF614">
        <v>5</v>
      </c>
      <c r="BG614" t="s">
        <v>107</v>
      </c>
      <c r="BH614">
        <v>0</v>
      </c>
      <c r="BI614" t="s">
        <v>83</v>
      </c>
      <c r="BJ614" t="s">
        <v>108</v>
      </c>
      <c r="BK614">
        <v>2005</v>
      </c>
      <c r="BL614" t="s">
        <v>157</v>
      </c>
      <c r="BM614">
        <v>2</v>
      </c>
      <c r="BN614">
        <v>451</v>
      </c>
      <c r="BO614" t="s">
        <v>98</v>
      </c>
      <c r="BP614" t="s">
        <v>98</v>
      </c>
      <c r="BQ614" t="s">
        <v>105</v>
      </c>
      <c r="BR614">
        <v>252</v>
      </c>
      <c r="BS614">
        <v>64</v>
      </c>
      <c r="BT614">
        <v>0</v>
      </c>
      <c r="BU614">
        <v>0</v>
      </c>
      <c r="BV614">
        <v>0</v>
      </c>
      <c r="BW614">
        <v>0</v>
      </c>
      <c r="BX614" t="s">
        <v>83</v>
      </c>
      <c r="BY614" t="s">
        <v>83</v>
      </c>
      <c r="BZ614" t="s">
        <v>83</v>
      </c>
      <c r="CA614">
        <v>0</v>
      </c>
      <c r="CB614">
        <v>6</v>
      </c>
      <c r="CC614">
        <v>2008</v>
      </c>
      <c r="CD614" t="s">
        <v>110</v>
      </c>
      <c r="CE614" t="s">
        <v>111</v>
      </c>
      <c r="CF614" s="8">
        <v>176000</v>
      </c>
      <c r="CG614" s="8">
        <f>RawData[[#This Row],[SalePrice]]/RawData[[#This Row],[TotalSF Rounded]]</f>
        <v>76.521739130434781</v>
      </c>
      <c r="CH614" s="8">
        <f>ROUND(RawData[[#This Row],[$/sqft]],-1)</f>
        <v>80</v>
      </c>
    </row>
    <row r="615" spans="1:86" x14ac:dyDescent="0.2">
      <c r="A615">
        <v>526</v>
      </c>
      <c r="B615">
        <v>20</v>
      </c>
      <c r="C615" t="s">
        <v>192</v>
      </c>
      <c r="D615">
        <v>62</v>
      </c>
      <c r="E615">
        <v>7500</v>
      </c>
      <c r="F615" s="19">
        <f>ROUND((RawData[[#This Row],[LotArea]]/43560), 2)</f>
        <v>0.17</v>
      </c>
      <c r="G615" t="s">
        <v>82</v>
      </c>
      <c r="H615" t="s">
        <v>82</v>
      </c>
      <c r="I615" t="s">
        <v>84</v>
      </c>
      <c r="J615" t="s">
        <v>85</v>
      </c>
      <c r="K615" t="s">
        <v>86</v>
      </c>
      <c r="L615" t="s">
        <v>87</v>
      </c>
      <c r="M615" t="s">
        <v>88</v>
      </c>
      <c r="N615" t="s">
        <v>136</v>
      </c>
      <c r="O615" t="s">
        <v>90</v>
      </c>
      <c r="P615" t="s">
        <v>90</v>
      </c>
      <c r="Q615" t="s">
        <v>91</v>
      </c>
      <c r="R615" t="s">
        <v>115</v>
      </c>
      <c r="S615">
        <v>7</v>
      </c>
      <c r="T615">
        <v>5</v>
      </c>
      <c r="U615">
        <v>2005</v>
      </c>
      <c r="V61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15">
        <v>2005</v>
      </c>
      <c r="X615" t="s">
        <v>93</v>
      </c>
      <c r="Y615" t="s">
        <v>94</v>
      </c>
      <c r="Z615" t="s">
        <v>95</v>
      </c>
      <c r="AA615" t="s">
        <v>95</v>
      </c>
      <c r="AB615" t="s">
        <v>117</v>
      </c>
      <c r="AC615">
        <v>0</v>
      </c>
      <c r="AD615" t="s">
        <v>97</v>
      </c>
      <c r="AE615" t="s">
        <v>98</v>
      </c>
      <c r="AF615" t="s">
        <v>99</v>
      </c>
      <c r="AG615" t="s">
        <v>97</v>
      </c>
      <c r="AH615" t="s">
        <v>98</v>
      </c>
      <c r="AI615" t="s">
        <v>100</v>
      </c>
      <c r="AJ615" t="s">
        <v>102</v>
      </c>
      <c r="AK615">
        <v>0</v>
      </c>
      <c r="AL615" t="s">
        <v>102</v>
      </c>
      <c r="AM615">
        <v>0</v>
      </c>
      <c r="AN615">
        <v>1257</v>
      </c>
      <c r="AO615">
        <v>1257</v>
      </c>
      <c r="AP615" t="s">
        <v>103</v>
      </c>
      <c r="AQ615" t="s">
        <v>104</v>
      </c>
      <c r="AR615" t="s">
        <v>105</v>
      </c>
      <c r="AS615" t="s">
        <v>106</v>
      </c>
      <c r="AT615">
        <v>1266</v>
      </c>
      <c r="AU615">
        <v>0</v>
      </c>
      <c r="AV615">
        <v>0</v>
      </c>
      <c r="AW615">
        <f>ROUND(SUM(RawData[[#This Row],[TotalBsmtSF]],RawData[[#This Row],[1stFlrSF]],RawData[[#This Row],[2ndFlrSF]]),-2)</f>
        <v>2500</v>
      </c>
      <c r="AX615">
        <v>1266</v>
      </c>
      <c r="AY615">
        <v>0</v>
      </c>
      <c r="AZ615">
        <v>0</v>
      </c>
      <c r="BA615">
        <v>2</v>
      </c>
      <c r="BB615">
        <v>0</v>
      </c>
      <c r="BC615">
        <v>3</v>
      </c>
      <c r="BD615">
        <v>1</v>
      </c>
      <c r="BE615" t="s">
        <v>97</v>
      </c>
      <c r="BF615">
        <v>6</v>
      </c>
      <c r="BG615" t="s">
        <v>107</v>
      </c>
      <c r="BH615">
        <v>1</v>
      </c>
      <c r="BI615" t="s">
        <v>98</v>
      </c>
      <c r="BJ615" t="s">
        <v>108</v>
      </c>
      <c r="BK615">
        <v>2005</v>
      </c>
      <c r="BL615" t="s">
        <v>102</v>
      </c>
      <c r="BM615">
        <v>2</v>
      </c>
      <c r="BN615">
        <v>453</v>
      </c>
      <c r="BO615" t="s">
        <v>98</v>
      </c>
      <c r="BP615" t="s">
        <v>98</v>
      </c>
      <c r="BQ615" t="s">
        <v>105</v>
      </c>
      <c r="BR615">
        <v>38</v>
      </c>
      <c r="BS615">
        <v>144</v>
      </c>
      <c r="BT615">
        <v>0</v>
      </c>
      <c r="BU615">
        <v>0</v>
      </c>
      <c r="BV615">
        <v>0</v>
      </c>
      <c r="BW615">
        <v>0</v>
      </c>
      <c r="BX615" t="s">
        <v>83</v>
      </c>
      <c r="BY615" t="s">
        <v>83</v>
      </c>
      <c r="BZ615" t="s">
        <v>83</v>
      </c>
      <c r="CA615">
        <v>0</v>
      </c>
      <c r="CB615">
        <v>4</v>
      </c>
      <c r="CC615">
        <v>2006</v>
      </c>
      <c r="CD615" t="s">
        <v>110</v>
      </c>
      <c r="CE615" t="s">
        <v>111</v>
      </c>
      <c r="CF615" s="8">
        <v>176000</v>
      </c>
      <c r="CG615" s="8">
        <f>RawData[[#This Row],[SalePrice]]/RawData[[#This Row],[TotalSF Rounded]]</f>
        <v>70.400000000000006</v>
      </c>
      <c r="CH615" s="8">
        <f>ROUND(RawData[[#This Row],[$/sqft]],-1)</f>
        <v>70</v>
      </c>
    </row>
    <row r="616" spans="1:86" x14ac:dyDescent="0.2">
      <c r="A616">
        <v>1196</v>
      </c>
      <c r="B616">
        <v>60</v>
      </c>
      <c r="C616" t="s">
        <v>81</v>
      </c>
      <c r="D616">
        <v>51</v>
      </c>
      <c r="E616">
        <v>8029</v>
      </c>
      <c r="F616" s="19">
        <f>ROUND((RawData[[#This Row],[LotArea]]/43560), 2)</f>
        <v>0.18</v>
      </c>
      <c r="G616" t="s">
        <v>82</v>
      </c>
      <c r="H616" t="s">
        <v>83</v>
      </c>
      <c r="I616" t="s">
        <v>120</v>
      </c>
      <c r="J616" t="s">
        <v>85</v>
      </c>
      <c r="K616" t="s">
        <v>86</v>
      </c>
      <c r="L616" t="s">
        <v>87</v>
      </c>
      <c r="M616" t="s">
        <v>88</v>
      </c>
      <c r="N616" t="s">
        <v>193</v>
      </c>
      <c r="O616" t="s">
        <v>90</v>
      </c>
      <c r="P616" t="s">
        <v>90</v>
      </c>
      <c r="Q616" t="s">
        <v>91</v>
      </c>
      <c r="R616" t="s">
        <v>92</v>
      </c>
      <c r="S616">
        <v>6</v>
      </c>
      <c r="T616">
        <v>5</v>
      </c>
      <c r="U616">
        <v>2005</v>
      </c>
      <c r="V61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16">
        <v>2005</v>
      </c>
      <c r="X616" t="s">
        <v>93</v>
      </c>
      <c r="Y616" t="s">
        <v>94</v>
      </c>
      <c r="Z616" t="s">
        <v>95</v>
      </c>
      <c r="AA616" t="s">
        <v>95</v>
      </c>
      <c r="AB616" t="s">
        <v>117</v>
      </c>
      <c r="AC616">
        <v>0</v>
      </c>
      <c r="AD616" t="s">
        <v>98</v>
      </c>
      <c r="AE616" t="s">
        <v>98</v>
      </c>
      <c r="AF616" t="s">
        <v>99</v>
      </c>
      <c r="AG616" t="s">
        <v>97</v>
      </c>
      <c r="AH616" t="s">
        <v>98</v>
      </c>
      <c r="AI616" t="s">
        <v>100</v>
      </c>
      <c r="AJ616" t="s">
        <v>102</v>
      </c>
      <c r="AK616">
        <v>0</v>
      </c>
      <c r="AL616" t="s">
        <v>102</v>
      </c>
      <c r="AM616">
        <v>0</v>
      </c>
      <c r="AN616">
        <v>728</v>
      </c>
      <c r="AO616">
        <v>728</v>
      </c>
      <c r="AP616" t="s">
        <v>103</v>
      </c>
      <c r="AQ616" t="s">
        <v>104</v>
      </c>
      <c r="AR616" t="s">
        <v>105</v>
      </c>
      <c r="AS616" t="s">
        <v>106</v>
      </c>
      <c r="AT616">
        <v>728</v>
      </c>
      <c r="AU616">
        <v>728</v>
      </c>
      <c r="AV616">
        <v>0</v>
      </c>
      <c r="AW616">
        <f>ROUND(SUM(RawData[[#This Row],[TotalBsmtSF]],RawData[[#This Row],[1stFlrSF]],RawData[[#This Row],[2ndFlrSF]]),-2)</f>
        <v>2200</v>
      </c>
      <c r="AX616">
        <v>1456</v>
      </c>
      <c r="AY616">
        <v>0</v>
      </c>
      <c r="AZ616">
        <v>0</v>
      </c>
      <c r="BA616">
        <v>2</v>
      </c>
      <c r="BB616">
        <v>1</v>
      </c>
      <c r="BC616">
        <v>3</v>
      </c>
      <c r="BD616">
        <v>1</v>
      </c>
      <c r="BE616" t="s">
        <v>97</v>
      </c>
      <c r="BF616">
        <v>8</v>
      </c>
      <c r="BG616" t="s">
        <v>107</v>
      </c>
      <c r="BH616">
        <v>0</v>
      </c>
      <c r="BI616" t="s">
        <v>83</v>
      </c>
      <c r="BJ616" t="s">
        <v>108</v>
      </c>
      <c r="BK616">
        <v>2005</v>
      </c>
      <c r="BL616" t="s">
        <v>157</v>
      </c>
      <c r="BM616">
        <v>2</v>
      </c>
      <c r="BN616">
        <v>400</v>
      </c>
      <c r="BO616" t="s">
        <v>98</v>
      </c>
      <c r="BP616" t="s">
        <v>98</v>
      </c>
      <c r="BQ616" t="s">
        <v>105</v>
      </c>
      <c r="BR616">
        <v>100</v>
      </c>
      <c r="BS616">
        <v>24</v>
      </c>
      <c r="BT616">
        <v>0</v>
      </c>
      <c r="BU616">
        <v>0</v>
      </c>
      <c r="BV616">
        <v>0</v>
      </c>
      <c r="BW616">
        <v>0</v>
      </c>
      <c r="BX616" t="s">
        <v>83</v>
      </c>
      <c r="BY616" t="s">
        <v>83</v>
      </c>
      <c r="BZ616" t="s">
        <v>83</v>
      </c>
      <c r="CA616">
        <v>0</v>
      </c>
      <c r="CB616">
        <v>7</v>
      </c>
      <c r="CC616">
        <v>2008</v>
      </c>
      <c r="CD616" t="s">
        <v>110</v>
      </c>
      <c r="CE616" t="s">
        <v>111</v>
      </c>
      <c r="CF616" s="8">
        <v>176000</v>
      </c>
      <c r="CG616" s="8">
        <f>RawData[[#This Row],[SalePrice]]/RawData[[#This Row],[TotalSF Rounded]]</f>
        <v>80</v>
      </c>
      <c r="CH616" s="8">
        <f>ROUND(RawData[[#This Row],[$/sqft]],-1)</f>
        <v>80</v>
      </c>
    </row>
    <row r="617" spans="1:86" x14ac:dyDescent="0.2">
      <c r="A617">
        <v>782</v>
      </c>
      <c r="B617">
        <v>60</v>
      </c>
      <c r="C617" t="s">
        <v>81</v>
      </c>
      <c r="D617">
        <v>65</v>
      </c>
      <c r="E617">
        <v>7153</v>
      </c>
      <c r="F617" s="19">
        <f>ROUND((RawData[[#This Row],[LotArea]]/43560), 2)</f>
        <v>0.16</v>
      </c>
      <c r="G617" t="s">
        <v>82</v>
      </c>
      <c r="H617" t="s">
        <v>83</v>
      </c>
      <c r="I617" t="s">
        <v>84</v>
      </c>
      <c r="J617" t="s">
        <v>85</v>
      </c>
      <c r="K617" t="s">
        <v>86</v>
      </c>
      <c r="L617" t="s">
        <v>87</v>
      </c>
      <c r="M617" t="s">
        <v>88</v>
      </c>
      <c r="N617" t="s">
        <v>170</v>
      </c>
      <c r="O617" t="s">
        <v>90</v>
      </c>
      <c r="P617" t="s">
        <v>90</v>
      </c>
      <c r="Q617" t="s">
        <v>91</v>
      </c>
      <c r="R617" t="s">
        <v>92</v>
      </c>
      <c r="S617">
        <v>6</v>
      </c>
      <c r="T617">
        <v>5</v>
      </c>
      <c r="U617">
        <v>1992</v>
      </c>
      <c r="V61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17">
        <v>1992</v>
      </c>
      <c r="X617" t="s">
        <v>93</v>
      </c>
      <c r="Y617" t="s">
        <v>94</v>
      </c>
      <c r="Z617" t="s">
        <v>95</v>
      </c>
      <c r="AA617" t="s">
        <v>95</v>
      </c>
      <c r="AB617" t="s">
        <v>117</v>
      </c>
      <c r="AC617">
        <v>0</v>
      </c>
      <c r="AD617" t="s">
        <v>97</v>
      </c>
      <c r="AE617" t="s">
        <v>97</v>
      </c>
      <c r="AF617" t="s">
        <v>99</v>
      </c>
      <c r="AG617" t="s">
        <v>97</v>
      </c>
      <c r="AH617" t="s">
        <v>98</v>
      </c>
      <c r="AI617" t="s">
        <v>100</v>
      </c>
      <c r="AJ617" t="s">
        <v>119</v>
      </c>
      <c r="AK617">
        <v>387</v>
      </c>
      <c r="AL617" t="s">
        <v>102</v>
      </c>
      <c r="AM617">
        <v>0</v>
      </c>
      <c r="AN617">
        <v>374</v>
      </c>
      <c r="AO617">
        <v>761</v>
      </c>
      <c r="AP617" t="s">
        <v>103</v>
      </c>
      <c r="AQ617" t="s">
        <v>104</v>
      </c>
      <c r="AR617" t="s">
        <v>105</v>
      </c>
      <c r="AS617" t="s">
        <v>106</v>
      </c>
      <c r="AT617">
        <v>810</v>
      </c>
      <c r="AU617">
        <v>793</v>
      </c>
      <c r="AV617">
        <v>0</v>
      </c>
      <c r="AW617">
        <f>ROUND(SUM(RawData[[#This Row],[TotalBsmtSF]],RawData[[#This Row],[1stFlrSF]],RawData[[#This Row],[2ndFlrSF]]),-2)</f>
        <v>2400</v>
      </c>
      <c r="AX617">
        <v>1603</v>
      </c>
      <c r="AY617">
        <v>0</v>
      </c>
      <c r="AZ617">
        <v>0</v>
      </c>
      <c r="BA617">
        <v>2</v>
      </c>
      <c r="BB617">
        <v>1</v>
      </c>
      <c r="BC617">
        <v>3</v>
      </c>
      <c r="BD617">
        <v>1</v>
      </c>
      <c r="BE617" t="s">
        <v>97</v>
      </c>
      <c r="BF617">
        <v>7</v>
      </c>
      <c r="BG617" t="s">
        <v>107</v>
      </c>
      <c r="BH617">
        <v>0</v>
      </c>
      <c r="BI617" t="s">
        <v>83</v>
      </c>
      <c r="BJ617" t="s">
        <v>108</v>
      </c>
      <c r="BK617">
        <v>1992</v>
      </c>
      <c r="BL617" t="s">
        <v>109</v>
      </c>
      <c r="BM617">
        <v>2</v>
      </c>
      <c r="BN617">
        <v>484</v>
      </c>
      <c r="BO617" t="s">
        <v>98</v>
      </c>
      <c r="BP617" t="s">
        <v>98</v>
      </c>
      <c r="BQ617" t="s">
        <v>105</v>
      </c>
      <c r="BR617">
        <v>0</v>
      </c>
      <c r="BS617">
        <v>124</v>
      </c>
      <c r="BT617">
        <v>0</v>
      </c>
      <c r="BU617">
        <v>0</v>
      </c>
      <c r="BV617">
        <v>0</v>
      </c>
      <c r="BW617">
        <v>0</v>
      </c>
      <c r="BX617" t="s">
        <v>83</v>
      </c>
      <c r="BY617" t="s">
        <v>83</v>
      </c>
      <c r="BZ617" t="s">
        <v>83</v>
      </c>
      <c r="CA617">
        <v>0</v>
      </c>
      <c r="CB617">
        <v>7</v>
      </c>
      <c r="CC617">
        <v>2006</v>
      </c>
      <c r="CD617" t="s">
        <v>110</v>
      </c>
      <c r="CE617" t="s">
        <v>111</v>
      </c>
      <c r="CF617" s="8">
        <v>175900</v>
      </c>
      <c r="CG617" s="8">
        <f>RawData[[#This Row],[SalePrice]]/RawData[[#This Row],[TotalSF Rounded]]</f>
        <v>73.291666666666671</v>
      </c>
      <c r="CH617" s="8">
        <f>ROUND(RawData[[#This Row],[$/sqft]],-1)</f>
        <v>70</v>
      </c>
    </row>
    <row r="618" spans="1:86" x14ac:dyDescent="0.2">
      <c r="A618">
        <v>1416</v>
      </c>
      <c r="B618">
        <v>120</v>
      </c>
      <c r="C618" t="s">
        <v>81</v>
      </c>
      <c r="D618">
        <v>51</v>
      </c>
      <c r="E618">
        <v>3635</v>
      </c>
      <c r="F618" s="19">
        <f>ROUND((RawData[[#This Row],[LotArea]]/43560), 2)</f>
        <v>0.08</v>
      </c>
      <c r="G618" t="s">
        <v>82</v>
      </c>
      <c r="H618" t="s">
        <v>83</v>
      </c>
      <c r="I618" t="s">
        <v>84</v>
      </c>
      <c r="J618" t="s">
        <v>85</v>
      </c>
      <c r="K618" t="s">
        <v>86</v>
      </c>
      <c r="L618" t="s">
        <v>87</v>
      </c>
      <c r="M618" t="s">
        <v>88</v>
      </c>
      <c r="N618" t="s">
        <v>227</v>
      </c>
      <c r="O618" t="s">
        <v>90</v>
      </c>
      <c r="P618" t="s">
        <v>90</v>
      </c>
      <c r="Q618" t="s">
        <v>179</v>
      </c>
      <c r="R618" t="s">
        <v>115</v>
      </c>
      <c r="S618">
        <v>7</v>
      </c>
      <c r="T618">
        <v>5</v>
      </c>
      <c r="U618">
        <v>2007</v>
      </c>
      <c r="V61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18">
        <v>2007</v>
      </c>
      <c r="X618" t="s">
        <v>152</v>
      </c>
      <c r="Y618" t="s">
        <v>94</v>
      </c>
      <c r="Z618" t="s">
        <v>95</v>
      </c>
      <c r="AA618" t="s">
        <v>95</v>
      </c>
      <c r="AB618" t="s">
        <v>96</v>
      </c>
      <c r="AC618">
        <v>130</v>
      </c>
      <c r="AD618" t="s">
        <v>97</v>
      </c>
      <c r="AE618" t="s">
        <v>98</v>
      </c>
      <c r="AF618" t="s">
        <v>99</v>
      </c>
      <c r="AG618" t="s">
        <v>97</v>
      </c>
      <c r="AH618" t="s">
        <v>98</v>
      </c>
      <c r="AI618" t="s">
        <v>100</v>
      </c>
      <c r="AJ618" t="s">
        <v>119</v>
      </c>
      <c r="AK618">
        <v>988</v>
      </c>
      <c r="AL618" t="s">
        <v>102</v>
      </c>
      <c r="AM618">
        <v>0</v>
      </c>
      <c r="AN618">
        <v>398</v>
      </c>
      <c r="AO618">
        <v>1386</v>
      </c>
      <c r="AP618" t="s">
        <v>103</v>
      </c>
      <c r="AQ618" t="s">
        <v>104</v>
      </c>
      <c r="AR618" t="s">
        <v>105</v>
      </c>
      <c r="AS618" t="s">
        <v>106</v>
      </c>
      <c r="AT618">
        <v>1569</v>
      </c>
      <c r="AU618">
        <v>0</v>
      </c>
      <c r="AV618">
        <v>0</v>
      </c>
      <c r="AW618">
        <f>ROUND(SUM(RawData[[#This Row],[TotalBsmtSF]],RawData[[#This Row],[1stFlrSF]],RawData[[#This Row],[2ndFlrSF]]),-2)</f>
        <v>3000</v>
      </c>
      <c r="AX618">
        <v>1569</v>
      </c>
      <c r="AY618">
        <v>0</v>
      </c>
      <c r="AZ618">
        <v>1</v>
      </c>
      <c r="BA618">
        <v>2</v>
      </c>
      <c r="BB618">
        <v>0</v>
      </c>
      <c r="BC618">
        <v>1</v>
      </c>
      <c r="BD618">
        <v>1</v>
      </c>
      <c r="BE618" t="s">
        <v>97</v>
      </c>
      <c r="BF618">
        <v>7</v>
      </c>
      <c r="BG618" t="s">
        <v>107</v>
      </c>
      <c r="BH618">
        <v>1</v>
      </c>
      <c r="BI618" t="s">
        <v>98</v>
      </c>
      <c r="BJ618" t="s">
        <v>108</v>
      </c>
      <c r="BK618">
        <v>2007</v>
      </c>
      <c r="BL618" t="s">
        <v>109</v>
      </c>
      <c r="BM618">
        <v>3</v>
      </c>
      <c r="BN618">
        <v>660</v>
      </c>
      <c r="BO618" t="s">
        <v>98</v>
      </c>
      <c r="BP618" t="s">
        <v>98</v>
      </c>
      <c r="BQ618" t="s">
        <v>105</v>
      </c>
      <c r="BR618">
        <v>143</v>
      </c>
      <c r="BS618">
        <v>20</v>
      </c>
      <c r="BT618">
        <v>0</v>
      </c>
      <c r="BU618">
        <v>0</v>
      </c>
      <c r="BV618">
        <v>0</v>
      </c>
      <c r="BW618">
        <v>0</v>
      </c>
      <c r="BX618" t="s">
        <v>83</v>
      </c>
      <c r="BY618" t="s">
        <v>83</v>
      </c>
      <c r="BZ618" t="s">
        <v>83</v>
      </c>
      <c r="CA618">
        <v>0</v>
      </c>
      <c r="CB618">
        <v>5</v>
      </c>
      <c r="CC618">
        <v>2009</v>
      </c>
      <c r="CD618" t="s">
        <v>110</v>
      </c>
      <c r="CE618" t="s">
        <v>111</v>
      </c>
      <c r="CF618" s="8">
        <v>175900</v>
      </c>
      <c r="CG618" s="8">
        <f>RawData[[#This Row],[SalePrice]]/RawData[[#This Row],[TotalSF Rounded]]</f>
        <v>58.633333333333333</v>
      </c>
      <c r="CH618" s="8">
        <f>ROUND(RawData[[#This Row],[$/sqft]],-1)</f>
        <v>60</v>
      </c>
    </row>
    <row r="619" spans="1:86" x14ac:dyDescent="0.2">
      <c r="A619">
        <v>456</v>
      </c>
      <c r="B619">
        <v>20</v>
      </c>
      <c r="C619" t="s">
        <v>81</v>
      </c>
      <c r="D619">
        <v>80</v>
      </c>
      <c r="E619">
        <v>9600</v>
      </c>
      <c r="F619" s="19">
        <f>ROUND((RawData[[#This Row],[LotArea]]/43560), 2)</f>
        <v>0.22</v>
      </c>
      <c r="G619" t="s">
        <v>82</v>
      </c>
      <c r="H619" t="s">
        <v>83</v>
      </c>
      <c r="I619" t="s">
        <v>84</v>
      </c>
      <c r="J619" t="s">
        <v>85</v>
      </c>
      <c r="K619" t="s">
        <v>86</v>
      </c>
      <c r="L619" t="s">
        <v>87</v>
      </c>
      <c r="M619" t="s">
        <v>88</v>
      </c>
      <c r="N619" t="s">
        <v>138</v>
      </c>
      <c r="O619" t="s">
        <v>90</v>
      </c>
      <c r="P619" t="s">
        <v>90</v>
      </c>
      <c r="Q619" t="s">
        <v>91</v>
      </c>
      <c r="R619" t="s">
        <v>115</v>
      </c>
      <c r="S619">
        <v>7</v>
      </c>
      <c r="T619">
        <v>6</v>
      </c>
      <c r="U619">
        <v>1973</v>
      </c>
      <c r="V61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619">
        <v>1973</v>
      </c>
      <c r="X619" t="s">
        <v>152</v>
      </c>
      <c r="Y619" t="s">
        <v>94</v>
      </c>
      <c r="Z619" t="s">
        <v>140</v>
      </c>
      <c r="AA619" t="s">
        <v>140</v>
      </c>
      <c r="AB619" t="s">
        <v>96</v>
      </c>
      <c r="AC619">
        <v>320</v>
      </c>
      <c r="AD619" t="s">
        <v>98</v>
      </c>
      <c r="AE619" t="s">
        <v>98</v>
      </c>
      <c r="AF619" t="s">
        <v>118</v>
      </c>
      <c r="AG619" t="s">
        <v>98</v>
      </c>
      <c r="AH619" t="s">
        <v>98</v>
      </c>
      <c r="AI619" t="s">
        <v>100</v>
      </c>
      <c r="AJ619" t="s">
        <v>119</v>
      </c>
      <c r="AK619">
        <v>916</v>
      </c>
      <c r="AL619" t="s">
        <v>102</v>
      </c>
      <c r="AM619">
        <v>0</v>
      </c>
      <c r="AN619">
        <v>326</v>
      </c>
      <c r="AO619">
        <v>1242</v>
      </c>
      <c r="AP619" t="s">
        <v>103</v>
      </c>
      <c r="AQ619" t="s">
        <v>147</v>
      </c>
      <c r="AR619" t="s">
        <v>105</v>
      </c>
      <c r="AS619" t="s">
        <v>106</v>
      </c>
      <c r="AT619">
        <v>1242</v>
      </c>
      <c r="AU619">
        <v>0</v>
      </c>
      <c r="AV619">
        <v>0</v>
      </c>
      <c r="AW619">
        <f>ROUND(SUM(RawData[[#This Row],[TotalBsmtSF]],RawData[[#This Row],[1stFlrSF]],RawData[[#This Row],[2ndFlrSF]]),-2)</f>
        <v>2500</v>
      </c>
      <c r="AX619">
        <v>1242</v>
      </c>
      <c r="AY619">
        <v>0</v>
      </c>
      <c r="AZ619">
        <v>0</v>
      </c>
      <c r="BA619">
        <v>1</v>
      </c>
      <c r="BB619">
        <v>1</v>
      </c>
      <c r="BC619">
        <v>3</v>
      </c>
      <c r="BD619">
        <v>1</v>
      </c>
      <c r="BE619" t="s">
        <v>98</v>
      </c>
      <c r="BF619">
        <v>6</v>
      </c>
      <c r="BG619" t="s">
        <v>107</v>
      </c>
      <c r="BH619">
        <v>1</v>
      </c>
      <c r="BI619" t="s">
        <v>98</v>
      </c>
      <c r="BJ619" t="s">
        <v>108</v>
      </c>
      <c r="BK619">
        <v>1973</v>
      </c>
      <c r="BL619" t="s">
        <v>102</v>
      </c>
      <c r="BM619">
        <v>2</v>
      </c>
      <c r="BN619">
        <v>528</v>
      </c>
      <c r="BO619" t="s">
        <v>98</v>
      </c>
      <c r="BP619" t="s">
        <v>98</v>
      </c>
      <c r="BQ619" t="s">
        <v>105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 t="s">
        <v>83</v>
      </c>
      <c r="BY619" t="s">
        <v>83</v>
      </c>
      <c r="BZ619" t="s">
        <v>83</v>
      </c>
      <c r="CA619">
        <v>0</v>
      </c>
      <c r="CB619">
        <v>9</v>
      </c>
      <c r="CC619">
        <v>2007</v>
      </c>
      <c r="CD619" t="s">
        <v>110</v>
      </c>
      <c r="CE619" t="s">
        <v>111</v>
      </c>
      <c r="CF619" s="8">
        <v>175500</v>
      </c>
      <c r="CG619" s="8">
        <f>RawData[[#This Row],[SalePrice]]/RawData[[#This Row],[TotalSF Rounded]]</f>
        <v>70.2</v>
      </c>
      <c r="CH619" s="8">
        <f>ROUND(RawData[[#This Row],[$/sqft]],-1)</f>
        <v>70</v>
      </c>
    </row>
    <row r="620" spans="1:86" x14ac:dyDescent="0.2">
      <c r="A620">
        <v>266</v>
      </c>
      <c r="B620">
        <v>20</v>
      </c>
      <c r="C620" t="s">
        <v>81</v>
      </c>
      <c r="D620">
        <v>78</v>
      </c>
      <c r="E620">
        <v>12090</v>
      </c>
      <c r="F620" s="19">
        <f>ROUND((RawData[[#This Row],[LotArea]]/43560), 2)</f>
        <v>0.28000000000000003</v>
      </c>
      <c r="G620" t="s">
        <v>82</v>
      </c>
      <c r="H620" t="s">
        <v>83</v>
      </c>
      <c r="I620" t="s">
        <v>120</v>
      </c>
      <c r="J620" t="s">
        <v>85</v>
      </c>
      <c r="K620" t="s">
        <v>86</v>
      </c>
      <c r="L620" t="s">
        <v>87</v>
      </c>
      <c r="M620" t="s">
        <v>88</v>
      </c>
      <c r="N620" t="s">
        <v>138</v>
      </c>
      <c r="O620" t="s">
        <v>90</v>
      </c>
      <c r="P620" t="s">
        <v>90</v>
      </c>
      <c r="Q620" t="s">
        <v>91</v>
      </c>
      <c r="R620" t="s">
        <v>115</v>
      </c>
      <c r="S620">
        <v>6</v>
      </c>
      <c r="T620">
        <v>6</v>
      </c>
      <c r="U620">
        <v>1981</v>
      </c>
      <c r="V62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620">
        <v>1981</v>
      </c>
      <c r="X620" t="s">
        <v>93</v>
      </c>
      <c r="Y620" t="s">
        <v>94</v>
      </c>
      <c r="Z620" t="s">
        <v>116</v>
      </c>
      <c r="AA620" t="s">
        <v>116</v>
      </c>
      <c r="AB620" t="s">
        <v>96</v>
      </c>
      <c r="AC620">
        <v>210</v>
      </c>
      <c r="AD620" t="s">
        <v>98</v>
      </c>
      <c r="AE620" t="s">
        <v>97</v>
      </c>
      <c r="AF620" t="s">
        <v>118</v>
      </c>
      <c r="AG620" t="s">
        <v>97</v>
      </c>
      <c r="AH620" t="s">
        <v>98</v>
      </c>
      <c r="AI620" t="s">
        <v>100</v>
      </c>
      <c r="AJ620" t="s">
        <v>101</v>
      </c>
      <c r="AK620">
        <v>588</v>
      </c>
      <c r="AL620" t="s">
        <v>172</v>
      </c>
      <c r="AM620">
        <v>228</v>
      </c>
      <c r="AN620">
        <v>606</v>
      </c>
      <c r="AO620">
        <v>1422</v>
      </c>
      <c r="AP620" t="s">
        <v>103</v>
      </c>
      <c r="AQ620" t="s">
        <v>98</v>
      </c>
      <c r="AR620" t="s">
        <v>105</v>
      </c>
      <c r="AS620" t="s">
        <v>106</v>
      </c>
      <c r="AT620">
        <v>1422</v>
      </c>
      <c r="AU620">
        <v>0</v>
      </c>
      <c r="AV620">
        <v>0</v>
      </c>
      <c r="AW620">
        <f>ROUND(SUM(RawData[[#This Row],[TotalBsmtSF]],RawData[[#This Row],[1stFlrSF]],RawData[[#This Row],[2ndFlrSF]]),-2)</f>
        <v>2800</v>
      </c>
      <c r="AX620">
        <v>1422</v>
      </c>
      <c r="AY620">
        <v>0</v>
      </c>
      <c r="AZ620">
        <v>0</v>
      </c>
      <c r="BA620">
        <v>2</v>
      </c>
      <c r="BB620">
        <v>0</v>
      </c>
      <c r="BC620">
        <v>3</v>
      </c>
      <c r="BD620">
        <v>1</v>
      </c>
      <c r="BE620" t="s">
        <v>97</v>
      </c>
      <c r="BF620">
        <v>7</v>
      </c>
      <c r="BG620" t="s">
        <v>107</v>
      </c>
      <c r="BH620">
        <v>1</v>
      </c>
      <c r="BI620" t="s">
        <v>98</v>
      </c>
      <c r="BJ620" t="s">
        <v>108</v>
      </c>
      <c r="BK620">
        <v>1981</v>
      </c>
      <c r="BL620" t="s">
        <v>157</v>
      </c>
      <c r="BM620">
        <v>2</v>
      </c>
      <c r="BN620">
        <v>576</v>
      </c>
      <c r="BO620" t="s">
        <v>98</v>
      </c>
      <c r="BP620" t="s">
        <v>98</v>
      </c>
      <c r="BQ620" t="s">
        <v>105</v>
      </c>
      <c r="BR620">
        <v>276</v>
      </c>
      <c r="BS620">
        <v>0</v>
      </c>
      <c r="BT620">
        <v>0</v>
      </c>
      <c r="BU620">
        <v>0</v>
      </c>
      <c r="BV620">
        <v>0</v>
      </c>
      <c r="BW620">
        <v>0</v>
      </c>
      <c r="BX620" t="s">
        <v>83</v>
      </c>
      <c r="BY620" t="s">
        <v>165</v>
      </c>
      <c r="BZ620" t="s">
        <v>83</v>
      </c>
      <c r="CA620">
        <v>0</v>
      </c>
      <c r="CB620">
        <v>6</v>
      </c>
      <c r="CC620">
        <v>2008</v>
      </c>
      <c r="CD620" t="s">
        <v>110</v>
      </c>
      <c r="CE620" t="s">
        <v>111</v>
      </c>
      <c r="CF620" s="8">
        <v>175500</v>
      </c>
      <c r="CG620" s="8">
        <f>RawData[[#This Row],[SalePrice]]/RawData[[#This Row],[TotalSF Rounded]]</f>
        <v>62.678571428571431</v>
      </c>
      <c r="CH620" s="8">
        <f>ROUND(RawData[[#This Row],[$/sqft]],-1)</f>
        <v>60</v>
      </c>
    </row>
    <row r="621" spans="1:86" x14ac:dyDescent="0.2">
      <c r="A621">
        <v>1237</v>
      </c>
      <c r="B621">
        <v>160</v>
      </c>
      <c r="C621" t="s">
        <v>81</v>
      </c>
      <c r="D621">
        <v>36</v>
      </c>
      <c r="E621">
        <v>2628</v>
      </c>
      <c r="F621" s="19">
        <f>ROUND((RawData[[#This Row],[LotArea]]/43560), 2)</f>
        <v>0.06</v>
      </c>
      <c r="G621" t="s">
        <v>82</v>
      </c>
      <c r="H621" t="s">
        <v>83</v>
      </c>
      <c r="I621" t="s">
        <v>84</v>
      </c>
      <c r="J621" t="s">
        <v>85</v>
      </c>
      <c r="K621" t="s">
        <v>86</v>
      </c>
      <c r="L621" t="s">
        <v>87</v>
      </c>
      <c r="M621" t="s">
        <v>88</v>
      </c>
      <c r="N621" t="s">
        <v>154</v>
      </c>
      <c r="O621" t="s">
        <v>90</v>
      </c>
      <c r="P621" t="s">
        <v>90</v>
      </c>
      <c r="Q621" t="s">
        <v>198</v>
      </c>
      <c r="R621" t="s">
        <v>92</v>
      </c>
      <c r="S621">
        <v>7</v>
      </c>
      <c r="T621">
        <v>5</v>
      </c>
      <c r="U621">
        <v>2003</v>
      </c>
      <c r="V62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21">
        <v>2003</v>
      </c>
      <c r="X621" t="s">
        <v>93</v>
      </c>
      <c r="Y621" t="s">
        <v>94</v>
      </c>
      <c r="Z621" t="s">
        <v>95</v>
      </c>
      <c r="AA621" t="s">
        <v>125</v>
      </c>
      <c r="AB621" t="s">
        <v>137</v>
      </c>
      <c r="AC621">
        <v>106</v>
      </c>
      <c r="AD621" t="s">
        <v>97</v>
      </c>
      <c r="AE621" t="s">
        <v>98</v>
      </c>
      <c r="AF621" t="s">
        <v>99</v>
      </c>
      <c r="AG621" t="s">
        <v>97</v>
      </c>
      <c r="AH621" t="s">
        <v>98</v>
      </c>
      <c r="AI621" t="s">
        <v>100</v>
      </c>
      <c r="AJ621" t="s">
        <v>102</v>
      </c>
      <c r="AK621">
        <v>0</v>
      </c>
      <c r="AL621" t="s">
        <v>102</v>
      </c>
      <c r="AM621">
        <v>0</v>
      </c>
      <c r="AN621">
        <v>764</v>
      </c>
      <c r="AO621">
        <v>764</v>
      </c>
      <c r="AP621" t="s">
        <v>103</v>
      </c>
      <c r="AQ621" t="s">
        <v>104</v>
      </c>
      <c r="AR621" t="s">
        <v>105</v>
      </c>
      <c r="AS621" t="s">
        <v>106</v>
      </c>
      <c r="AT621">
        <v>764</v>
      </c>
      <c r="AU621">
        <v>862</v>
      </c>
      <c r="AV621">
        <v>0</v>
      </c>
      <c r="AW621">
        <f>ROUND(SUM(RawData[[#This Row],[TotalBsmtSF]],RawData[[#This Row],[1stFlrSF]],RawData[[#This Row],[2ndFlrSF]]),-2)</f>
        <v>2400</v>
      </c>
      <c r="AX621">
        <v>1626</v>
      </c>
      <c r="AY621">
        <v>0</v>
      </c>
      <c r="AZ621">
        <v>0</v>
      </c>
      <c r="BA621">
        <v>2</v>
      </c>
      <c r="BB621">
        <v>1</v>
      </c>
      <c r="BC621">
        <v>2</v>
      </c>
      <c r="BD621">
        <v>1</v>
      </c>
      <c r="BE621" t="s">
        <v>97</v>
      </c>
      <c r="BF621">
        <v>6</v>
      </c>
      <c r="BG621" t="s">
        <v>107</v>
      </c>
      <c r="BH621">
        <v>0</v>
      </c>
      <c r="BI621" t="s">
        <v>83</v>
      </c>
      <c r="BJ621" t="s">
        <v>156</v>
      </c>
      <c r="BK621">
        <v>2003</v>
      </c>
      <c r="BL621" t="s">
        <v>109</v>
      </c>
      <c r="BM621">
        <v>2</v>
      </c>
      <c r="BN621">
        <v>474</v>
      </c>
      <c r="BO621" t="s">
        <v>98</v>
      </c>
      <c r="BP621" t="s">
        <v>98</v>
      </c>
      <c r="BQ621" t="s">
        <v>105</v>
      </c>
      <c r="BR621">
        <v>0</v>
      </c>
      <c r="BS621">
        <v>27</v>
      </c>
      <c r="BT621">
        <v>0</v>
      </c>
      <c r="BU621">
        <v>0</v>
      </c>
      <c r="BV621">
        <v>0</v>
      </c>
      <c r="BW621">
        <v>0</v>
      </c>
      <c r="BX621" t="s">
        <v>83</v>
      </c>
      <c r="BY621" t="s">
        <v>83</v>
      </c>
      <c r="BZ621" t="s">
        <v>83</v>
      </c>
      <c r="CA621">
        <v>0</v>
      </c>
      <c r="CB621">
        <v>6</v>
      </c>
      <c r="CC621">
        <v>2010</v>
      </c>
      <c r="CD621" t="s">
        <v>110</v>
      </c>
      <c r="CE621" t="s">
        <v>111</v>
      </c>
      <c r="CF621" s="8">
        <v>175500</v>
      </c>
      <c r="CG621" s="8">
        <f>RawData[[#This Row],[SalePrice]]/RawData[[#This Row],[TotalSF Rounded]]</f>
        <v>73.125</v>
      </c>
      <c r="CH621" s="8">
        <f>ROUND(RawData[[#This Row],[$/sqft]],-1)</f>
        <v>70</v>
      </c>
    </row>
    <row r="622" spans="1:86" x14ac:dyDescent="0.2">
      <c r="A622">
        <v>800</v>
      </c>
      <c r="B622">
        <v>50</v>
      </c>
      <c r="C622" t="s">
        <v>81</v>
      </c>
      <c r="D622">
        <v>60</v>
      </c>
      <c r="E622">
        <v>7200</v>
      </c>
      <c r="F622" s="19">
        <f>ROUND((RawData[[#This Row],[LotArea]]/43560), 2)</f>
        <v>0.17</v>
      </c>
      <c r="G622" t="s">
        <v>82</v>
      </c>
      <c r="H622" t="s">
        <v>83</v>
      </c>
      <c r="I622" t="s">
        <v>84</v>
      </c>
      <c r="J622" t="s">
        <v>85</v>
      </c>
      <c r="K622" t="s">
        <v>86</v>
      </c>
      <c r="L622" t="s">
        <v>122</v>
      </c>
      <c r="M622" t="s">
        <v>88</v>
      </c>
      <c r="N622" t="s">
        <v>232</v>
      </c>
      <c r="O622" t="s">
        <v>114</v>
      </c>
      <c r="P622" t="s">
        <v>90</v>
      </c>
      <c r="Q622" t="s">
        <v>91</v>
      </c>
      <c r="R622" t="s">
        <v>132</v>
      </c>
      <c r="S622">
        <v>5</v>
      </c>
      <c r="T622">
        <v>7</v>
      </c>
      <c r="U622">
        <v>1937</v>
      </c>
      <c r="V62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622">
        <v>1950</v>
      </c>
      <c r="X622" t="s">
        <v>93</v>
      </c>
      <c r="Y622" t="s">
        <v>94</v>
      </c>
      <c r="Z622" t="s">
        <v>124</v>
      </c>
      <c r="AA622" t="s">
        <v>124</v>
      </c>
      <c r="AB622" t="s">
        <v>96</v>
      </c>
      <c r="AC622">
        <v>252</v>
      </c>
      <c r="AD622" t="s">
        <v>98</v>
      </c>
      <c r="AE622" t="s">
        <v>98</v>
      </c>
      <c r="AF622" t="s">
        <v>126</v>
      </c>
      <c r="AG622" t="s">
        <v>97</v>
      </c>
      <c r="AH622" t="s">
        <v>98</v>
      </c>
      <c r="AI622" t="s">
        <v>100</v>
      </c>
      <c r="AJ622" t="s">
        <v>119</v>
      </c>
      <c r="AK622">
        <v>569</v>
      </c>
      <c r="AL622" t="s">
        <v>102</v>
      </c>
      <c r="AM622">
        <v>0</v>
      </c>
      <c r="AN622">
        <v>162</v>
      </c>
      <c r="AO622">
        <v>731</v>
      </c>
      <c r="AP622" t="s">
        <v>103</v>
      </c>
      <c r="AQ622" t="s">
        <v>104</v>
      </c>
      <c r="AR622" t="s">
        <v>105</v>
      </c>
      <c r="AS622" t="s">
        <v>106</v>
      </c>
      <c r="AT622">
        <v>981</v>
      </c>
      <c r="AU622">
        <v>787</v>
      </c>
      <c r="AV622">
        <v>0</v>
      </c>
      <c r="AW622">
        <f>ROUND(SUM(RawData[[#This Row],[TotalBsmtSF]],RawData[[#This Row],[1stFlrSF]],RawData[[#This Row],[2ndFlrSF]]),-2)</f>
        <v>2500</v>
      </c>
      <c r="AX622">
        <v>1768</v>
      </c>
      <c r="AY622">
        <v>1</v>
      </c>
      <c r="AZ622">
        <v>0</v>
      </c>
      <c r="BA622">
        <v>1</v>
      </c>
      <c r="BB622">
        <v>1</v>
      </c>
      <c r="BC622">
        <v>3</v>
      </c>
      <c r="BD622">
        <v>1</v>
      </c>
      <c r="BE622" t="s">
        <v>97</v>
      </c>
      <c r="BF622">
        <v>7</v>
      </c>
      <c r="BG622" t="s">
        <v>107</v>
      </c>
      <c r="BH622">
        <v>2</v>
      </c>
      <c r="BI622" t="s">
        <v>98</v>
      </c>
      <c r="BJ622" t="s">
        <v>127</v>
      </c>
      <c r="BK622">
        <v>1939</v>
      </c>
      <c r="BL622" t="s">
        <v>102</v>
      </c>
      <c r="BM622">
        <v>1</v>
      </c>
      <c r="BN622">
        <v>240</v>
      </c>
      <c r="BO622" t="s">
        <v>98</v>
      </c>
      <c r="BP622" t="s">
        <v>98</v>
      </c>
      <c r="BQ622" t="s">
        <v>105</v>
      </c>
      <c r="BR622">
        <v>0</v>
      </c>
      <c r="BS622">
        <v>0</v>
      </c>
      <c r="BT622">
        <v>264</v>
      </c>
      <c r="BU622">
        <v>0</v>
      </c>
      <c r="BV622">
        <v>0</v>
      </c>
      <c r="BW622">
        <v>0</v>
      </c>
      <c r="BX622" t="s">
        <v>83</v>
      </c>
      <c r="BY622" t="s">
        <v>134</v>
      </c>
      <c r="BZ622" t="s">
        <v>83</v>
      </c>
      <c r="CA622">
        <v>0</v>
      </c>
      <c r="CB622">
        <v>6</v>
      </c>
      <c r="CC622">
        <v>2007</v>
      </c>
      <c r="CD622" t="s">
        <v>110</v>
      </c>
      <c r="CE622" t="s">
        <v>111</v>
      </c>
      <c r="CF622" s="8">
        <v>175000</v>
      </c>
      <c r="CG622" s="8">
        <f>RawData[[#This Row],[SalePrice]]/RawData[[#This Row],[TotalSF Rounded]]</f>
        <v>70</v>
      </c>
      <c r="CH622" s="8">
        <f>ROUND(RawData[[#This Row],[$/sqft]],-1)</f>
        <v>70</v>
      </c>
    </row>
    <row r="623" spans="1:86" x14ac:dyDescent="0.2">
      <c r="A623">
        <v>744</v>
      </c>
      <c r="B623">
        <v>80</v>
      </c>
      <c r="C623" t="s">
        <v>81</v>
      </c>
      <c r="D623">
        <v>70</v>
      </c>
      <c r="E623">
        <v>12886</v>
      </c>
      <c r="F623" s="19">
        <f>ROUND((RawData[[#This Row],[LotArea]]/43560), 2)</f>
        <v>0.3</v>
      </c>
      <c r="G623" t="s">
        <v>82</v>
      </c>
      <c r="H623" t="s">
        <v>83</v>
      </c>
      <c r="I623" t="s">
        <v>120</v>
      </c>
      <c r="J623" t="s">
        <v>85</v>
      </c>
      <c r="K623" t="s">
        <v>86</v>
      </c>
      <c r="L623" t="s">
        <v>87</v>
      </c>
      <c r="M623" t="s">
        <v>88</v>
      </c>
      <c r="N623" t="s">
        <v>151</v>
      </c>
      <c r="O623" t="s">
        <v>90</v>
      </c>
      <c r="P623" t="s">
        <v>90</v>
      </c>
      <c r="Q623" t="s">
        <v>91</v>
      </c>
      <c r="R623" t="s">
        <v>197</v>
      </c>
      <c r="S623">
        <v>5</v>
      </c>
      <c r="T623">
        <v>6</v>
      </c>
      <c r="U623">
        <v>1963</v>
      </c>
      <c r="V62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623">
        <v>1999</v>
      </c>
      <c r="X623" t="s">
        <v>93</v>
      </c>
      <c r="Y623" t="s">
        <v>94</v>
      </c>
      <c r="Z623" t="s">
        <v>140</v>
      </c>
      <c r="AA623" t="s">
        <v>140</v>
      </c>
      <c r="AB623" t="s">
        <v>117</v>
      </c>
      <c r="AC623">
        <v>0</v>
      </c>
      <c r="AD623" t="s">
        <v>98</v>
      </c>
      <c r="AE623" t="s">
        <v>98</v>
      </c>
      <c r="AF623" t="s">
        <v>118</v>
      </c>
      <c r="AG623" t="s">
        <v>97</v>
      </c>
      <c r="AH623" t="s">
        <v>98</v>
      </c>
      <c r="AI623" t="s">
        <v>130</v>
      </c>
      <c r="AJ623" t="s">
        <v>119</v>
      </c>
      <c r="AK623">
        <v>444</v>
      </c>
      <c r="AL623" t="s">
        <v>102</v>
      </c>
      <c r="AM623">
        <v>0</v>
      </c>
      <c r="AN623">
        <v>76</v>
      </c>
      <c r="AO623">
        <v>520</v>
      </c>
      <c r="AP623" t="s">
        <v>103</v>
      </c>
      <c r="AQ623" t="s">
        <v>104</v>
      </c>
      <c r="AR623" t="s">
        <v>105</v>
      </c>
      <c r="AS623" t="s">
        <v>106</v>
      </c>
      <c r="AT623">
        <v>1464</v>
      </c>
      <c r="AU623">
        <v>0</v>
      </c>
      <c r="AV623">
        <v>0</v>
      </c>
      <c r="AW623">
        <f>ROUND(SUM(RawData[[#This Row],[TotalBsmtSF]],RawData[[#This Row],[1stFlrSF]],RawData[[#This Row],[2ndFlrSF]]),-2)</f>
        <v>2000</v>
      </c>
      <c r="AX623">
        <v>1464</v>
      </c>
      <c r="AY623">
        <v>0</v>
      </c>
      <c r="AZ623">
        <v>1</v>
      </c>
      <c r="BA623">
        <v>2</v>
      </c>
      <c r="BB623">
        <v>0</v>
      </c>
      <c r="BC623">
        <v>3</v>
      </c>
      <c r="BD623">
        <v>1</v>
      </c>
      <c r="BE623" t="s">
        <v>98</v>
      </c>
      <c r="BF623">
        <v>6</v>
      </c>
      <c r="BG623" t="s">
        <v>224</v>
      </c>
      <c r="BH623">
        <v>1</v>
      </c>
      <c r="BI623" t="s">
        <v>98</v>
      </c>
      <c r="BJ623" t="s">
        <v>108</v>
      </c>
      <c r="BK623">
        <v>1997</v>
      </c>
      <c r="BL623" t="s">
        <v>109</v>
      </c>
      <c r="BM623">
        <v>2</v>
      </c>
      <c r="BN623">
        <v>480</v>
      </c>
      <c r="BO623" t="s">
        <v>98</v>
      </c>
      <c r="BP623" t="s">
        <v>98</v>
      </c>
      <c r="BQ623" t="s">
        <v>105</v>
      </c>
      <c r="BR623">
        <v>302</v>
      </c>
      <c r="BS623">
        <v>0</v>
      </c>
      <c r="BT623">
        <v>0</v>
      </c>
      <c r="BU623">
        <v>0</v>
      </c>
      <c r="BV623">
        <v>100</v>
      </c>
      <c r="BW623">
        <v>0</v>
      </c>
      <c r="BX623" t="s">
        <v>83</v>
      </c>
      <c r="BY623" t="s">
        <v>83</v>
      </c>
      <c r="BZ623" t="s">
        <v>83</v>
      </c>
      <c r="CA623">
        <v>0</v>
      </c>
      <c r="CB623">
        <v>10</v>
      </c>
      <c r="CC623">
        <v>2009</v>
      </c>
      <c r="CD623" t="s">
        <v>110</v>
      </c>
      <c r="CE623" t="s">
        <v>111</v>
      </c>
      <c r="CF623" s="8">
        <v>175000</v>
      </c>
      <c r="CG623" s="8">
        <f>RawData[[#This Row],[SalePrice]]/RawData[[#This Row],[TotalSF Rounded]]</f>
        <v>87.5</v>
      </c>
      <c r="CH623" s="8">
        <f>ROUND(RawData[[#This Row],[$/sqft]],-1)</f>
        <v>90</v>
      </c>
    </row>
    <row r="624" spans="1:86" x14ac:dyDescent="0.2">
      <c r="A624">
        <v>299</v>
      </c>
      <c r="B624">
        <v>60</v>
      </c>
      <c r="C624" t="s">
        <v>81</v>
      </c>
      <c r="D624">
        <v>90</v>
      </c>
      <c r="E624">
        <v>11700</v>
      </c>
      <c r="F624" s="19">
        <f>ROUND((RawData[[#This Row],[LotArea]]/43560), 2)</f>
        <v>0.27</v>
      </c>
      <c r="G624" t="s">
        <v>82</v>
      </c>
      <c r="H624" t="s">
        <v>83</v>
      </c>
      <c r="I624" t="s">
        <v>84</v>
      </c>
      <c r="J624" t="s">
        <v>85</v>
      </c>
      <c r="K624" t="s">
        <v>86</v>
      </c>
      <c r="L624" t="s">
        <v>87</v>
      </c>
      <c r="M624" t="s">
        <v>88</v>
      </c>
      <c r="N624" t="s">
        <v>138</v>
      </c>
      <c r="O624" t="s">
        <v>90</v>
      </c>
      <c r="P624" t="s">
        <v>90</v>
      </c>
      <c r="Q624" t="s">
        <v>91</v>
      </c>
      <c r="R624" t="s">
        <v>92</v>
      </c>
      <c r="S624">
        <v>6</v>
      </c>
      <c r="T624">
        <v>6</v>
      </c>
      <c r="U624">
        <v>1968</v>
      </c>
      <c r="V62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624">
        <v>1968</v>
      </c>
      <c r="X624" t="s">
        <v>211</v>
      </c>
      <c r="Y624" t="s">
        <v>94</v>
      </c>
      <c r="Z624" t="s">
        <v>140</v>
      </c>
      <c r="AA624" t="s">
        <v>236</v>
      </c>
      <c r="AB624" t="s">
        <v>96</v>
      </c>
      <c r="AC624">
        <v>365</v>
      </c>
      <c r="AD624" t="s">
        <v>97</v>
      </c>
      <c r="AE624" t="s">
        <v>98</v>
      </c>
      <c r="AF624" t="s">
        <v>118</v>
      </c>
      <c r="AG624" t="s">
        <v>98</v>
      </c>
      <c r="AH624" t="s">
        <v>98</v>
      </c>
      <c r="AI624" t="s">
        <v>100</v>
      </c>
      <c r="AJ624" t="s">
        <v>119</v>
      </c>
      <c r="AK624">
        <v>384</v>
      </c>
      <c r="AL624" t="s">
        <v>153</v>
      </c>
      <c r="AM624">
        <v>175</v>
      </c>
      <c r="AN624">
        <v>143</v>
      </c>
      <c r="AO624">
        <v>702</v>
      </c>
      <c r="AP624" t="s">
        <v>103</v>
      </c>
      <c r="AQ624" t="s">
        <v>97</v>
      </c>
      <c r="AR624" t="s">
        <v>105</v>
      </c>
      <c r="AS624" t="s">
        <v>106</v>
      </c>
      <c r="AT624">
        <v>1041</v>
      </c>
      <c r="AU624">
        <v>702</v>
      </c>
      <c r="AV624">
        <v>0</v>
      </c>
      <c r="AW624">
        <f>ROUND(SUM(RawData[[#This Row],[TotalBsmtSF]],RawData[[#This Row],[1stFlrSF]],RawData[[#This Row],[2ndFlrSF]]),-2)</f>
        <v>2400</v>
      </c>
      <c r="AX624">
        <v>1743</v>
      </c>
      <c r="AY624">
        <v>0</v>
      </c>
      <c r="AZ624">
        <v>1</v>
      </c>
      <c r="BA624">
        <v>1</v>
      </c>
      <c r="BB624">
        <v>2</v>
      </c>
      <c r="BC624">
        <v>3</v>
      </c>
      <c r="BD624">
        <v>1</v>
      </c>
      <c r="BE624" t="s">
        <v>98</v>
      </c>
      <c r="BF624">
        <v>7</v>
      </c>
      <c r="BG624" t="s">
        <v>107</v>
      </c>
      <c r="BH624">
        <v>1</v>
      </c>
      <c r="BI624" t="s">
        <v>97</v>
      </c>
      <c r="BJ624" t="s">
        <v>108</v>
      </c>
      <c r="BK624">
        <v>1968</v>
      </c>
      <c r="BL624" t="s">
        <v>102</v>
      </c>
      <c r="BM624">
        <v>2</v>
      </c>
      <c r="BN624">
        <v>539</v>
      </c>
      <c r="BO624" t="s">
        <v>98</v>
      </c>
      <c r="BP624" t="s">
        <v>98</v>
      </c>
      <c r="BQ624" t="s">
        <v>105</v>
      </c>
      <c r="BR624">
        <v>224</v>
      </c>
      <c r="BS624">
        <v>0</v>
      </c>
      <c r="BT624">
        <v>0</v>
      </c>
      <c r="BU624">
        <v>0</v>
      </c>
      <c r="BV624">
        <v>0</v>
      </c>
      <c r="BW624">
        <v>0</v>
      </c>
      <c r="BX624" t="s">
        <v>83</v>
      </c>
      <c r="BY624" t="s">
        <v>83</v>
      </c>
      <c r="BZ624" t="s">
        <v>83</v>
      </c>
      <c r="CA624">
        <v>0</v>
      </c>
      <c r="CB624">
        <v>6</v>
      </c>
      <c r="CC624">
        <v>2007</v>
      </c>
      <c r="CD624" t="s">
        <v>110</v>
      </c>
      <c r="CE624" t="s">
        <v>111</v>
      </c>
      <c r="CF624" s="8">
        <v>175000</v>
      </c>
      <c r="CG624" s="8">
        <f>RawData[[#This Row],[SalePrice]]/RawData[[#This Row],[TotalSF Rounded]]</f>
        <v>72.916666666666671</v>
      </c>
      <c r="CH624" s="8">
        <f>ROUND(RawData[[#This Row],[$/sqft]],-1)</f>
        <v>70</v>
      </c>
    </row>
    <row r="625" spans="1:86" x14ac:dyDescent="0.2">
      <c r="A625">
        <v>488</v>
      </c>
      <c r="B625">
        <v>20</v>
      </c>
      <c r="C625" t="s">
        <v>81</v>
      </c>
      <c r="D625">
        <v>70</v>
      </c>
      <c r="E625">
        <v>12243</v>
      </c>
      <c r="F625" s="19">
        <f>ROUND((RawData[[#This Row],[LotArea]]/43560), 2)</f>
        <v>0.28000000000000003</v>
      </c>
      <c r="G625" t="s">
        <v>82</v>
      </c>
      <c r="H625" t="s">
        <v>83</v>
      </c>
      <c r="I625" t="s">
        <v>120</v>
      </c>
      <c r="J625" t="s">
        <v>85</v>
      </c>
      <c r="K625" t="s">
        <v>86</v>
      </c>
      <c r="L625" t="s">
        <v>87</v>
      </c>
      <c r="M625" t="s">
        <v>88</v>
      </c>
      <c r="N625" t="s">
        <v>138</v>
      </c>
      <c r="O625" t="s">
        <v>90</v>
      </c>
      <c r="P625" t="s">
        <v>90</v>
      </c>
      <c r="Q625" t="s">
        <v>91</v>
      </c>
      <c r="R625" t="s">
        <v>115</v>
      </c>
      <c r="S625">
        <v>5</v>
      </c>
      <c r="T625">
        <v>6</v>
      </c>
      <c r="U625">
        <v>1971</v>
      </c>
      <c r="V62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625">
        <v>1971</v>
      </c>
      <c r="X625" t="s">
        <v>93</v>
      </c>
      <c r="Y625" t="s">
        <v>94</v>
      </c>
      <c r="Z625" t="s">
        <v>161</v>
      </c>
      <c r="AA625" t="s">
        <v>161</v>
      </c>
      <c r="AB625" t="s">
        <v>117</v>
      </c>
      <c r="AC625">
        <v>0</v>
      </c>
      <c r="AD625" t="s">
        <v>98</v>
      </c>
      <c r="AE625" t="s">
        <v>98</v>
      </c>
      <c r="AF625" t="s">
        <v>118</v>
      </c>
      <c r="AG625" t="s">
        <v>97</v>
      </c>
      <c r="AH625" t="s">
        <v>98</v>
      </c>
      <c r="AI625" t="s">
        <v>130</v>
      </c>
      <c r="AJ625" t="s">
        <v>119</v>
      </c>
      <c r="AK625">
        <v>998</v>
      </c>
      <c r="AL625" t="s">
        <v>102</v>
      </c>
      <c r="AM625">
        <v>0</v>
      </c>
      <c r="AN625">
        <v>486</v>
      </c>
      <c r="AO625">
        <v>1484</v>
      </c>
      <c r="AP625" t="s">
        <v>103</v>
      </c>
      <c r="AQ625" t="s">
        <v>97</v>
      </c>
      <c r="AR625" t="s">
        <v>105</v>
      </c>
      <c r="AS625" t="s">
        <v>106</v>
      </c>
      <c r="AT625">
        <v>1484</v>
      </c>
      <c r="AU625">
        <v>0</v>
      </c>
      <c r="AV625">
        <v>0</v>
      </c>
      <c r="AW625">
        <f>ROUND(SUM(RawData[[#This Row],[TotalBsmtSF]],RawData[[#This Row],[1stFlrSF]],RawData[[#This Row],[2ndFlrSF]]),-2)</f>
        <v>3000</v>
      </c>
      <c r="AX625">
        <v>1484</v>
      </c>
      <c r="AY625">
        <v>0</v>
      </c>
      <c r="AZ625">
        <v>0</v>
      </c>
      <c r="BA625">
        <v>2</v>
      </c>
      <c r="BB625">
        <v>0</v>
      </c>
      <c r="BC625">
        <v>3</v>
      </c>
      <c r="BD625">
        <v>1</v>
      </c>
      <c r="BE625" t="s">
        <v>98</v>
      </c>
      <c r="BF625">
        <v>7</v>
      </c>
      <c r="BG625" t="s">
        <v>107</v>
      </c>
      <c r="BH625">
        <v>1</v>
      </c>
      <c r="BI625" t="s">
        <v>98</v>
      </c>
      <c r="BJ625" t="s">
        <v>108</v>
      </c>
      <c r="BK625">
        <v>1971</v>
      </c>
      <c r="BL625" t="s">
        <v>102</v>
      </c>
      <c r="BM625">
        <v>2</v>
      </c>
      <c r="BN625">
        <v>487</v>
      </c>
      <c r="BO625" t="s">
        <v>98</v>
      </c>
      <c r="BP625" t="s">
        <v>98</v>
      </c>
      <c r="BQ625" t="s">
        <v>105</v>
      </c>
      <c r="BR625">
        <v>224</v>
      </c>
      <c r="BS625">
        <v>0</v>
      </c>
      <c r="BT625">
        <v>0</v>
      </c>
      <c r="BU625">
        <v>0</v>
      </c>
      <c r="BV625">
        <v>180</v>
      </c>
      <c r="BW625">
        <v>0</v>
      </c>
      <c r="BX625" t="s">
        <v>83</v>
      </c>
      <c r="BY625" t="s">
        <v>83</v>
      </c>
      <c r="BZ625" t="s">
        <v>83</v>
      </c>
      <c r="CA625">
        <v>0</v>
      </c>
      <c r="CB625">
        <v>2</v>
      </c>
      <c r="CC625">
        <v>2007</v>
      </c>
      <c r="CD625" t="s">
        <v>110</v>
      </c>
      <c r="CE625" t="s">
        <v>111</v>
      </c>
      <c r="CF625" s="8">
        <v>175000</v>
      </c>
      <c r="CG625" s="8">
        <f>RawData[[#This Row],[SalePrice]]/RawData[[#This Row],[TotalSF Rounded]]</f>
        <v>58.333333333333336</v>
      </c>
      <c r="CH625" s="8">
        <f>ROUND(RawData[[#This Row],[$/sqft]],-1)</f>
        <v>60</v>
      </c>
    </row>
    <row r="626" spans="1:86" x14ac:dyDescent="0.2">
      <c r="A626">
        <v>926</v>
      </c>
      <c r="B626">
        <v>20</v>
      </c>
      <c r="C626" t="s">
        <v>81</v>
      </c>
      <c r="D626" t="s">
        <v>83</v>
      </c>
      <c r="E626">
        <v>15611</v>
      </c>
      <c r="F626" s="19">
        <f>ROUND((RawData[[#This Row],[LotArea]]/43560), 2)</f>
        <v>0.36</v>
      </c>
      <c r="G626" t="s">
        <v>82</v>
      </c>
      <c r="H626" t="s">
        <v>83</v>
      </c>
      <c r="I626" t="s">
        <v>120</v>
      </c>
      <c r="J626" t="s">
        <v>85</v>
      </c>
      <c r="K626" t="s">
        <v>86</v>
      </c>
      <c r="L626" t="s">
        <v>122</v>
      </c>
      <c r="M626" t="s">
        <v>88</v>
      </c>
      <c r="N626" t="s">
        <v>138</v>
      </c>
      <c r="O626" t="s">
        <v>90</v>
      </c>
      <c r="P626" t="s">
        <v>90</v>
      </c>
      <c r="Q626" t="s">
        <v>91</v>
      </c>
      <c r="R626" t="s">
        <v>115</v>
      </c>
      <c r="S626">
        <v>5</v>
      </c>
      <c r="T626">
        <v>6</v>
      </c>
      <c r="U626">
        <v>1977</v>
      </c>
      <c r="V62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626">
        <v>1977</v>
      </c>
      <c r="X626" t="s">
        <v>93</v>
      </c>
      <c r="Y626" t="s">
        <v>94</v>
      </c>
      <c r="Z626" t="s">
        <v>95</v>
      </c>
      <c r="AA626" t="s">
        <v>95</v>
      </c>
      <c r="AB626" t="s">
        <v>117</v>
      </c>
      <c r="AC626">
        <v>0</v>
      </c>
      <c r="AD626" t="s">
        <v>98</v>
      </c>
      <c r="AE626" t="s">
        <v>98</v>
      </c>
      <c r="AF626" t="s">
        <v>99</v>
      </c>
      <c r="AG626" t="s">
        <v>97</v>
      </c>
      <c r="AH626" t="s">
        <v>98</v>
      </c>
      <c r="AI626" t="s">
        <v>130</v>
      </c>
      <c r="AJ626" t="s">
        <v>119</v>
      </c>
      <c r="AK626">
        <v>767</v>
      </c>
      <c r="AL626" t="s">
        <v>172</v>
      </c>
      <c r="AM626">
        <v>93</v>
      </c>
      <c r="AN626">
        <v>266</v>
      </c>
      <c r="AO626">
        <v>1126</v>
      </c>
      <c r="AP626" t="s">
        <v>103</v>
      </c>
      <c r="AQ626" t="s">
        <v>98</v>
      </c>
      <c r="AR626" t="s">
        <v>105</v>
      </c>
      <c r="AS626" t="s">
        <v>106</v>
      </c>
      <c r="AT626">
        <v>1126</v>
      </c>
      <c r="AU626">
        <v>0</v>
      </c>
      <c r="AV626">
        <v>0</v>
      </c>
      <c r="AW626">
        <f>ROUND(SUM(RawData[[#This Row],[TotalBsmtSF]],RawData[[#This Row],[1stFlrSF]],RawData[[#This Row],[2ndFlrSF]]),-2)</f>
        <v>2300</v>
      </c>
      <c r="AX626">
        <v>1126</v>
      </c>
      <c r="AY626">
        <v>0</v>
      </c>
      <c r="AZ626">
        <v>1</v>
      </c>
      <c r="BA626">
        <v>2</v>
      </c>
      <c r="BB626">
        <v>0</v>
      </c>
      <c r="BC626">
        <v>3</v>
      </c>
      <c r="BD626">
        <v>1</v>
      </c>
      <c r="BE626" t="s">
        <v>104</v>
      </c>
      <c r="BF626">
        <v>6</v>
      </c>
      <c r="BG626" t="s">
        <v>107</v>
      </c>
      <c r="BH626">
        <v>0</v>
      </c>
      <c r="BI626" t="s">
        <v>83</v>
      </c>
      <c r="BJ626" t="s">
        <v>108</v>
      </c>
      <c r="BK626">
        <v>1977</v>
      </c>
      <c r="BL626" t="s">
        <v>109</v>
      </c>
      <c r="BM626">
        <v>2</v>
      </c>
      <c r="BN626">
        <v>540</v>
      </c>
      <c r="BO626" t="s">
        <v>98</v>
      </c>
      <c r="BP626" t="s">
        <v>98</v>
      </c>
      <c r="BQ626" t="s">
        <v>105</v>
      </c>
      <c r="BR626">
        <v>180</v>
      </c>
      <c r="BS626">
        <v>0</v>
      </c>
      <c r="BT626">
        <v>0</v>
      </c>
      <c r="BU626">
        <v>0</v>
      </c>
      <c r="BV626">
        <v>0</v>
      </c>
      <c r="BW626">
        <v>0</v>
      </c>
      <c r="BX626" t="s">
        <v>83</v>
      </c>
      <c r="BY626" t="s">
        <v>83</v>
      </c>
      <c r="BZ626" t="s">
        <v>83</v>
      </c>
      <c r="CA626">
        <v>0</v>
      </c>
      <c r="CB626">
        <v>3</v>
      </c>
      <c r="CC626">
        <v>2008</v>
      </c>
      <c r="CD626" t="s">
        <v>110</v>
      </c>
      <c r="CE626" t="s">
        <v>128</v>
      </c>
      <c r="CF626" s="8">
        <v>175000</v>
      </c>
      <c r="CG626" s="8">
        <f>RawData[[#This Row],[SalePrice]]/RawData[[#This Row],[TotalSF Rounded]]</f>
        <v>76.086956521739125</v>
      </c>
      <c r="CH626" s="8">
        <f>ROUND(RawData[[#This Row],[$/sqft]],-1)</f>
        <v>80</v>
      </c>
    </row>
    <row r="627" spans="1:86" x14ac:dyDescent="0.2">
      <c r="A627">
        <v>531</v>
      </c>
      <c r="B627">
        <v>80</v>
      </c>
      <c r="C627" t="s">
        <v>81</v>
      </c>
      <c r="D627">
        <v>85</v>
      </c>
      <c r="E627">
        <v>10200</v>
      </c>
      <c r="F627" s="19">
        <f>ROUND((RawData[[#This Row],[LotArea]]/43560), 2)</f>
        <v>0.23</v>
      </c>
      <c r="G627" t="s">
        <v>82</v>
      </c>
      <c r="H627" t="s">
        <v>83</v>
      </c>
      <c r="I627" t="s">
        <v>84</v>
      </c>
      <c r="J627" t="s">
        <v>85</v>
      </c>
      <c r="K627" t="s">
        <v>86</v>
      </c>
      <c r="L627" t="s">
        <v>87</v>
      </c>
      <c r="M627" t="s">
        <v>88</v>
      </c>
      <c r="N627" t="s">
        <v>189</v>
      </c>
      <c r="O627" t="s">
        <v>90</v>
      </c>
      <c r="P627" t="s">
        <v>90</v>
      </c>
      <c r="Q627" t="s">
        <v>91</v>
      </c>
      <c r="R627" t="s">
        <v>197</v>
      </c>
      <c r="S627">
        <v>6</v>
      </c>
      <c r="T627">
        <v>5</v>
      </c>
      <c r="U627">
        <v>1988</v>
      </c>
      <c r="V62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627">
        <v>1989</v>
      </c>
      <c r="X627" t="s">
        <v>93</v>
      </c>
      <c r="Y627" t="s">
        <v>94</v>
      </c>
      <c r="Z627" t="s">
        <v>140</v>
      </c>
      <c r="AA627" t="s">
        <v>140</v>
      </c>
      <c r="AB627" t="s">
        <v>96</v>
      </c>
      <c r="AC627">
        <v>219</v>
      </c>
      <c r="AD627" t="s">
        <v>97</v>
      </c>
      <c r="AE627" t="s">
        <v>98</v>
      </c>
      <c r="AF627" t="s">
        <v>118</v>
      </c>
      <c r="AG627" t="s">
        <v>97</v>
      </c>
      <c r="AH627" t="s">
        <v>98</v>
      </c>
      <c r="AI627" t="s">
        <v>130</v>
      </c>
      <c r="AJ627" t="s">
        <v>101</v>
      </c>
      <c r="AK627">
        <v>783</v>
      </c>
      <c r="AL627" t="s">
        <v>102</v>
      </c>
      <c r="AM627">
        <v>0</v>
      </c>
      <c r="AN627">
        <v>678</v>
      </c>
      <c r="AO627">
        <v>1461</v>
      </c>
      <c r="AP627" t="s">
        <v>103</v>
      </c>
      <c r="AQ627" t="s">
        <v>104</v>
      </c>
      <c r="AR627" t="s">
        <v>105</v>
      </c>
      <c r="AS627" t="s">
        <v>106</v>
      </c>
      <c r="AT627">
        <v>1509</v>
      </c>
      <c r="AU627">
        <v>0</v>
      </c>
      <c r="AV627">
        <v>0</v>
      </c>
      <c r="AW627">
        <f>ROUND(SUM(RawData[[#This Row],[TotalBsmtSF]],RawData[[#This Row],[1stFlrSF]],RawData[[#This Row],[2ndFlrSF]]),-2)</f>
        <v>3000</v>
      </c>
      <c r="AX627">
        <v>1509</v>
      </c>
      <c r="AY627">
        <v>1</v>
      </c>
      <c r="AZ627">
        <v>0</v>
      </c>
      <c r="BA627">
        <v>2</v>
      </c>
      <c r="BB627">
        <v>0</v>
      </c>
      <c r="BC627">
        <v>3</v>
      </c>
      <c r="BD627">
        <v>1</v>
      </c>
      <c r="BE627" t="s">
        <v>97</v>
      </c>
      <c r="BF627">
        <v>5</v>
      </c>
      <c r="BG627" t="s">
        <v>107</v>
      </c>
      <c r="BH627">
        <v>1</v>
      </c>
      <c r="BI627" t="s">
        <v>147</v>
      </c>
      <c r="BJ627" t="s">
        <v>108</v>
      </c>
      <c r="BK627">
        <v>1988</v>
      </c>
      <c r="BL627" t="s">
        <v>109</v>
      </c>
      <c r="BM627">
        <v>2</v>
      </c>
      <c r="BN627">
        <v>600</v>
      </c>
      <c r="BO627" t="s">
        <v>98</v>
      </c>
      <c r="BP627" t="s">
        <v>98</v>
      </c>
      <c r="BQ627" t="s">
        <v>105</v>
      </c>
      <c r="BR627">
        <v>224</v>
      </c>
      <c r="BS627">
        <v>0</v>
      </c>
      <c r="BT627">
        <v>0</v>
      </c>
      <c r="BU627">
        <v>0</v>
      </c>
      <c r="BV627">
        <v>0</v>
      </c>
      <c r="BW627">
        <v>0</v>
      </c>
      <c r="BX627" t="s">
        <v>83</v>
      </c>
      <c r="BY627" t="s">
        <v>83</v>
      </c>
      <c r="BZ627" t="s">
        <v>83</v>
      </c>
      <c r="CA627">
        <v>0</v>
      </c>
      <c r="CB627">
        <v>8</v>
      </c>
      <c r="CC627">
        <v>2008</v>
      </c>
      <c r="CD627" t="s">
        <v>110</v>
      </c>
      <c r="CE627" t="s">
        <v>128</v>
      </c>
      <c r="CF627" s="8">
        <v>175000</v>
      </c>
      <c r="CG627" s="8">
        <f>RawData[[#This Row],[SalePrice]]/RawData[[#This Row],[TotalSF Rounded]]</f>
        <v>58.333333333333336</v>
      </c>
      <c r="CH627" s="8">
        <f>ROUND(RawData[[#This Row],[$/sqft]],-1)</f>
        <v>60</v>
      </c>
    </row>
    <row r="628" spans="1:86" x14ac:dyDescent="0.2">
      <c r="A628">
        <v>430</v>
      </c>
      <c r="B628">
        <v>20</v>
      </c>
      <c r="C628" t="s">
        <v>81</v>
      </c>
      <c r="D628">
        <v>130</v>
      </c>
      <c r="E628">
        <v>11457</v>
      </c>
      <c r="F628" s="19">
        <f>ROUND((RawData[[#This Row],[LotArea]]/43560), 2)</f>
        <v>0.26</v>
      </c>
      <c r="G628" t="s">
        <v>82</v>
      </c>
      <c r="H628" t="s">
        <v>83</v>
      </c>
      <c r="I628" t="s">
        <v>120</v>
      </c>
      <c r="J628" t="s">
        <v>85</v>
      </c>
      <c r="K628" t="s">
        <v>86</v>
      </c>
      <c r="L628" t="s">
        <v>122</v>
      </c>
      <c r="M628" t="s">
        <v>88</v>
      </c>
      <c r="N628" t="s">
        <v>189</v>
      </c>
      <c r="O628" t="s">
        <v>90</v>
      </c>
      <c r="P628" t="s">
        <v>90</v>
      </c>
      <c r="Q628" t="s">
        <v>91</v>
      </c>
      <c r="R628" t="s">
        <v>115</v>
      </c>
      <c r="S628">
        <v>6</v>
      </c>
      <c r="T628">
        <v>5</v>
      </c>
      <c r="U628">
        <v>1988</v>
      </c>
      <c r="V62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628">
        <v>1988</v>
      </c>
      <c r="X628" t="s">
        <v>93</v>
      </c>
      <c r="Y628" t="s">
        <v>94</v>
      </c>
      <c r="Z628" t="s">
        <v>140</v>
      </c>
      <c r="AA628" t="s">
        <v>140</v>
      </c>
      <c r="AB628" t="s">
        <v>117</v>
      </c>
      <c r="AC628">
        <v>0</v>
      </c>
      <c r="AD628" t="s">
        <v>98</v>
      </c>
      <c r="AE628" t="s">
        <v>98</v>
      </c>
      <c r="AF628" t="s">
        <v>118</v>
      </c>
      <c r="AG628" t="s">
        <v>97</v>
      </c>
      <c r="AH628" t="s">
        <v>98</v>
      </c>
      <c r="AI628" t="s">
        <v>121</v>
      </c>
      <c r="AJ628" t="s">
        <v>101</v>
      </c>
      <c r="AK628">
        <v>1005</v>
      </c>
      <c r="AL628" t="s">
        <v>102</v>
      </c>
      <c r="AM628">
        <v>0</v>
      </c>
      <c r="AN628">
        <v>387</v>
      </c>
      <c r="AO628">
        <v>1392</v>
      </c>
      <c r="AP628" t="s">
        <v>103</v>
      </c>
      <c r="AQ628" t="s">
        <v>98</v>
      </c>
      <c r="AR628" t="s">
        <v>105</v>
      </c>
      <c r="AS628" t="s">
        <v>106</v>
      </c>
      <c r="AT628">
        <v>1412</v>
      </c>
      <c r="AU628">
        <v>0</v>
      </c>
      <c r="AV628">
        <v>0</v>
      </c>
      <c r="AW628">
        <f>ROUND(SUM(RawData[[#This Row],[TotalBsmtSF]],RawData[[#This Row],[1stFlrSF]],RawData[[#This Row],[2ndFlrSF]]),-2)</f>
        <v>2800</v>
      </c>
      <c r="AX628">
        <v>1412</v>
      </c>
      <c r="AY628">
        <v>1</v>
      </c>
      <c r="AZ628">
        <v>0</v>
      </c>
      <c r="BA628">
        <v>2</v>
      </c>
      <c r="BB628">
        <v>0</v>
      </c>
      <c r="BC628">
        <v>3</v>
      </c>
      <c r="BD628">
        <v>1</v>
      </c>
      <c r="BE628" t="s">
        <v>97</v>
      </c>
      <c r="BF628">
        <v>6</v>
      </c>
      <c r="BG628" t="s">
        <v>107</v>
      </c>
      <c r="BH628">
        <v>1</v>
      </c>
      <c r="BI628" t="s">
        <v>98</v>
      </c>
      <c r="BJ628" t="s">
        <v>108</v>
      </c>
      <c r="BK628">
        <v>1988</v>
      </c>
      <c r="BL628" t="s">
        <v>102</v>
      </c>
      <c r="BM628">
        <v>2</v>
      </c>
      <c r="BN628">
        <v>576</v>
      </c>
      <c r="BO628" t="s">
        <v>98</v>
      </c>
      <c r="BP628" t="s">
        <v>98</v>
      </c>
      <c r="BQ628" t="s">
        <v>105</v>
      </c>
      <c r="BR628">
        <v>0</v>
      </c>
      <c r="BS628">
        <v>0</v>
      </c>
      <c r="BT628">
        <v>169</v>
      </c>
      <c r="BU628">
        <v>0</v>
      </c>
      <c r="BV628">
        <v>0</v>
      </c>
      <c r="BW628">
        <v>0</v>
      </c>
      <c r="BX628" t="s">
        <v>83</v>
      </c>
      <c r="BY628" t="s">
        <v>83</v>
      </c>
      <c r="BZ628" t="s">
        <v>83</v>
      </c>
      <c r="CA628">
        <v>0</v>
      </c>
      <c r="CB628">
        <v>3</v>
      </c>
      <c r="CC628">
        <v>2009</v>
      </c>
      <c r="CD628" t="s">
        <v>110</v>
      </c>
      <c r="CE628" t="s">
        <v>111</v>
      </c>
      <c r="CF628" s="8">
        <v>175000</v>
      </c>
      <c r="CG628" s="8">
        <f>RawData[[#This Row],[SalePrice]]/RawData[[#This Row],[TotalSF Rounded]]</f>
        <v>62.5</v>
      </c>
      <c r="CH628" s="8">
        <f>ROUND(RawData[[#This Row],[$/sqft]],-1)</f>
        <v>60</v>
      </c>
    </row>
    <row r="629" spans="1:86" x14ac:dyDescent="0.2">
      <c r="A629">
        <v>559</v>
      </c>
      <c r="B629">
        <v>60</v>
      </c>
      <c r="C629" t="s">
        <v>81</v>
      </c>
      <c r="D629">
        <v>57</v>
      </c>
      <c r="E629">
        <v>21872</v>
      </c>
      <c r="F629" s="19">
        <f>ROUND((RawData[[#This Row],[LotArea]]/43560), 2)</f>
        <v>0.5</v>
      </c>
      <c r="G629" t="s">
        <v>82</v>
      </c>
      <c r="H629" t="s">
        <v>83</v>
      </c>
      <c r="I629" t="s">
        <v>160</v>
      </c>
      <c r="J629" t="s">
        <v>199</v>
      </c>
      <c r="K629" t="s">
        <v>86</v>
      </c>
      <c r="L629" t="s">
        <v>112</v>
      </c>
      <c r="M629" t="s">
        <v>88</v>
      </c>
      <c r="N629" t="s">
        <v>193</v>
      </c>
      <c r="O629" t="s">
        <v>90</v>
      </c>
      <c r="P629" t="s">
        <v>90</v>
      </c>
      <c r="Q629" t="s">
        <v>91</v>
      </c>
      <c r="R629" t="s">
        <v>92</v>
      </c>
      <c r="S629">
        <v>7</v>
      </c>
      <c r="T629">
        <v>5</v>
      </c>
      <c r="U629">
        <v>1996</v>
      </c>
      <c r="V62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29">
        <v>1997</v>
      </c>
      <c r="X629" t="s">
        <v>93</v>
      </c>
      <c r="Y629" t="s">
        <v>94</v>
      </c>
      <c r="Z629" t="s">
        <v>140</v>
      </c>
      <c r="AA629" t="s">
        <v>140</v>
      </c>
      <c r="AB629" t="s">
        <v>117</v>
      </c>
      <c r="AC629">
        <v>0</v>
      </c>
      <c r="AD629" t="s">
        <v>98</v>
      </c>
      <c r="AE629" t="s">
        <v>98</v>
      </c>
      <c r="AF629" t="s">
        <v>99</v>
      </c>
      <c r="AG629" t="s">
        <v>97</v>
      </c>
      <c r="AH629" t="s">
        <v>98</v>
      </c>
      <c r="AI629" t="s">
        <v>97</v>
      </c>
      <c r="AJ629" t="s">
        <v>101</v>
      </c>
      <c r="AK629">
        <v>604</v>
      </c>
      <c r="AL629" t="s">
        <v>102</v>
      </c>
      <c r="AM629">
        <v>0</v>
      </c>
      <c r="AN629">
        <v>125</v>
      </c>
      <c r="AO629">
        <v>729</v>
      </c>
      <c r="AP629" t="s">
        <v>103</v>
      </c>
      <c r="AQ629" t="s">
        <v>104</v>
      </c>
      <c r="AR629" t="s">
        <v>105</v>
      </c>
      <c r="AS629" t="s">
        <v>106</v>
      </c>
      <c r="AT629">
        <v>729</v>
      </c>
      <c r="AU629">
        <v>717</v>
      </c>
      <c r="AV629">
        <v>0</v>
      </c>
      <c r="AW629">
        <f>ROUND(SUM(RawData[[#This Row],[TotalBsmtSF]],RawData[[#This Row],[1stFlrSF]],RawData[[#This Row],[2ndFlrSF]]),-2)</f>
        <v>2200</v>
      </c>
      <c r="AX629">
        <v>1446</v>
      </c>
      <c r="AY629">
        <v>0</v>
      </c>
      <c r="AZ629">
        <v>1</v>
      </c>
      <c r="BA629">
        <v>2</v>
      </c>
      <c r="BB629">
        <v>1</v>
      </c>
      <c r="BC629">
        <v>3</v>
      </c>
      <c r="BD629">
        <v>1</v>
      </c>
      <c r="BE629" t="s">
        <v>98</v>
      </c>
      <c r="BF629">
        <v>6</v>
      </c>
      <c r="BG629" t="s">
        <v>107</v>
      </c>
      <c r="BH629">
        <v>1</v>
      </c>
      <c r="BI629" t="s">
        <v>98</v>
      </c>
      <c r="BJ629" t="s">
        <v>108</v>
      </c>
      <c r="BK629">
        <v>1996</v>
      </c>
      <c r="BL629" t="s">
        <v>102</v>
      </c>
      <c r="BM629">
        <v>2</v>
      </c>
      <c r="BN629">
        <v>406</v>
      </c>
      <c r="BO629" t="s">
        <v>98</v>
      </c>
      <c r="BP629" t="s">
        <v>98</v>
      </c>
      <c r="BQ629" t="s">
        <v>105</v>
      </c>
      <c r="BR629">
        <v>264</v>
      </c>
      <c r="BS629">
        <v>22</v>
      </c>
      <c r="BT629">
        <v>0</v>
      </c>
      <c r="BU629">
        <v>0</v>
      </c>
      <c r="BV629">
        <v>0</v>
      </c>
      <c r="BW629">
        <v>0</v>
      </c>
      <c r="BX629" t="s">
        <v>83</v>
      </c>
      <c r="BY629" t="s">
        <v>83</v>
      </c>
      <c r="BZ629" t="s">
        <v>83</v>
      </c>
      <c r="CA629">
        <v>0</v>
      </c>
      <c r="CB629">
        <v>8</v>
      </c>
      <c r="CC629">
        <v>2008</v>
      </c>
      <c r="CD629" t="s">
        <v>110</v>
      </c>
      <c r="CE629" t="s">
        <v>111</v>
      </c>
      <c r="CF629" s="8">
        <v>175000</v>
      </c>
      <c r="CG629" s="8">
        <f>RawData[[#This Row],[SalePrice]]/RawData[[#This Row],[TotalSF Rounded]]</f>
        <v>79.545454545454547</v>
      </c>
      <c r="CH629" s="8">
        <f>ROUND(RawData[[#This Row],[$/sqft]],-1)</f>
        <v>80</v>
      </c>
    </row>
    <row r="630" spans="1:86" x14ac:dyDescent="0.2">
      <c r="A630">
        <v>1456</v>
      </c>
      <c r="B630">
        <v>60</v>
      </c>
      <c r="C630" t="s">
        <v>81</v>
      </c>
      <c r="D630">
        <v>62</v>
      </c>
      <c r="E630">
        <v>7917</v>
      </c>
      <c r="F630" s="19">
        <f>ROUND((RawData[[#This Row],[LotArea]]/43560), 2)</f>
        <v>0.18</v>
      </c>
      <c r="G630" t="s">
        <v>82</v>
      </c>
      <c r="H630" t="s">
        <v>83</v>
      </c>
      <c r="I630" t="s">
        <v>84</v>
      </c>
      <c r="J630" t="s">
        <v>85</v>
      </c>
      <c r="K630" t="s">
        <v>86</v>
      </c>
      <c r="L630" t="s">
        <v>87</v>
      </c>
      <c r="M630" t="s">
        <v>88</v>
      </c>
      <c r="N630" t="s">
        <v>193</v>
      </c>
      <c r="O630" t="s">
        <v>90</v>
      </c>
      <c r="P630" t="s">
        <v>90</v>
      </c>
      <c r="Q630" t="s">
        <v>91</v>
      </c>
      <c r="R630" t="s">
        <v>92</v>
      </c>
      <c r="S630">
        <v>6</v>
      </c>
      <c r="T630">
        <v>5</v>
      </c>
      <c r="U630">
        <v>1999</v>
      </c>
      <c r="V63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30">
        <v>2000</v>
      </c>
      <c r="X630" t="s">
        <v>93</v>
      </c>
      <c r="Y630" t="s">
        <v>94</v>
      </c>
      <c r="Z630" t="s">
        <v>95</v>
      </c>
      <c r="AA630" t="s">
        <v>95</v>
      </c>
      <c r="AB630" t="s">
        <v>117</v>
      </c>
      <c r="AC630">
        <v>0</v>
      </c>
      <c r="AD630" t="s">
        <v>98</v>
      </c>
      <c r="AE630" t="s">
        <v>98</v>
      </c>
      <c r="AF630" t="s">
        <v>99</v>
      </c>
      <c r="AG630" t="s">
        <v>97</v>
      </c>
      <c r="AH630" t="s">
        <v>98</v>
      </c>
      <c r="AI630" t="s">
        <v>100</v>
      </c>
      <c r="AJ630" t="s">
        <v>102</v>
      </c>
      <c r="AK630">
        <v>0</v>
      </c>
      <c r="AL630" t="s">
        <v>102</v>
      </c>
      <c r="AM630">
        <v>0</v>
      </c>
      <c r="AN630">
        <v>953</v>
      </c>
      <c r="AO630">
        <v>953</v>
      </c>
      <c r="AP630" t="s">
        <v>103</v>
      </c>
      <c r="AQ630" t="s">
        <v>104</v>
      </c>
      <c r="AR630" t="s">
        <v>105</v>
      </c>
      <c r="AS630" t="s">
        <v>106</v>
      </c>
      <c r="AT630">
        <v>953</v>
      </c>
      <c r="AU630">
        <v>694</v>
      </c>
      <c r="AV630">
        <v>0</v>
      </c>
      <c r="AW630">
        <f>ROUND(SUM(RawData[[#This Row],[TotalBsmtSF]],RawData[[#This Row],[1stFlrSF]],RawData[[#This Row],[2ndFlrSF]]),-2)</f>
        <v>2600</v>
      </c>
      <c r="AX630">
        <v>1647</v>
      </c>
      <c r="AY630">
        <v>0</v>
      </c>
      <c r="AZ630">
        <v>0</v>
      </c>
      <c r="BA630">
        <v>2</v>
      </c>
      <c r="BB630">
        <v>1</v>
      </c>
      <c r="BC630">
        <v>3</v>
      </c>
      <c r="BD630">
        <v>1</v>
      </c>
      <c r="BE630" t="s">
        <v>98</v>
      </c>
      <c r="BF630">
        <v>7</v>
      </c>
      <c r="BG630" t="s">
        <v>107</v>
      </c>
      <c r="BH630">
        <v>1</v>
      </c>
      <c r="BI630" t="s">
        <v>98</v>
      </c>
      <c r="BJ630" t="s">
        <v>108</v>
      </c>
      <c r="BK630">
        <v>1999</v>
      </c>
      <c r="BL630" t="s">
        <v>109</v>
      </c>
      <c r="BM630">
        <v>2</v>
      </c>
      <c r="BN630">
        <v>460</v>
      </c>
      <c r="BO630" t="s">
        <v>98</v>
      </c>
      <c r="BP630" t="s">
        <v>98</v>
      </c>
      <c r="BQ630" t="s">
        <v>105</v>
      </c>
      <c r="BR630">
        <v>0</v>
      </c>
      <c r="BS630">
        <v>40</v>
      </c>
      <c r="BT630">
        <v>0</v>
      </c>
      <c r="BU630">
        <v>0</v>
      </c>
      <c r="BV630">
        <v>0</v>
      </c>
      <c r="BW630">
        <v>0</v>
      </c>
      <c r="BX630" t="s">
        <v>83</v>
      </c>
      <c r="BY630" t="s">
        <v>83</v>
      </c>
      <c r="BZ630" t="s">
        <v>83</v>
      </c>
      <c r="CA630">
        <v>0</v>
      </c>
      <c r="CB630">
        <v>8</v>
      </c>
      <c r="CC630">
        <v>2007</v>
      </c>
      <c r="CD630" t="s">
        <v>110</v>
      </c>
      <c r="CE630" t="s">
        <v>111</v>
      </c>
      <c r="CF630" s="8">
        <v>175000</v>
      </c>
      <c r="CG630" s="8">
        <f>RawData[[#This Row],[SalePrice]]/RawData[[#This Row],[TotalSF Rounded]]</f>
        <v>67.307692307692307</v>
      </c>
      <c r="CH630" s="8">
        <f>ROUND(RawData[[#This Row],[$/sqft]],-1)</f>
        <v>70</v>
      </c>
    </row>
    <row r="631" spans="1:86" x14ac:dyDescent="0.2">
      <c r="A631">
        <v>843</v>
      </c>
      <c r="B631">
        <v>80</v>
      </c>
      <c r="C631" t="s">
        <v>81</v>
      </c>
      <c r="D631">
        <v>82</v>
      </c>
      <c r="E631">
        <v>9020</v>
      </c>
      <c r="F631" s="19">
        <f>ROUND((RawData[[#This Row],[LotArea]]/43560), 2)</f>
        <v>0.21</v>
      </c>
      <c r="G631" t="s">
        <v>82</v>
      </c>
      <c r="H631" t="s">
        <v>83</v>
      </c>
      <c r="I631" t="s">
        <v>84</v>
      </c>
      <c r="J631" t="s">
        <v>85</v>
      </c>
      <c r="K631" t="s">
        <v>86</v>
      </c>
      <c r="L631" t="s">
        <v>87</v>
      </c>
      <c r="M631" t="s">
        <v>88</v>
      </c>
      <c r="N631" t="s">
        <v>162</v>
      </c>
      <c r="O631" t="s">
        <v>90</v>
      </c>
      <c r="P631" t="s">
        <v>90</v>
      </c>
      <c r="Q631" t="s">
        <v>91</v>
      </c>
      <c r="R631" t="s">
        <v>197</v>
      </c>
      <c r="S631">
        <v>6</v>
      </c>
      <c r="T631">
        <v>7</v>
      </c>
      <c r="U631">
        <v>1966</v>
      </c>
      <c r="V63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631">
        <v>1966</v>
      </c>
      <c r="X631" t="s">
        <v>93</v>
      </c>
      <c r="Y631" t="s">
        <v>94</v>
      </c>
      <c r="Z631" t="s">
        <v>140</v>
      </c>
      <c r="AA631" t="s">
        <v>140</v>
      </c>
      <c r="AB631" t="s">
        <v>96</v>
      </c>
      <c r="AC631">
        <v>183</v>
      </c>
      <c r="AD631" t="s">
        <v>98</v>
      </c>
      <c r="AE631" t="s">
        <v>98</v>
      </c>
      <c r="AF631" t="s">
        <v>118</v>
      </c>
      <c r="AG631" t="s">
        <v>98</v>
      </c>
      <c r="AH631" t="s">
        <v>98</v>
      </c>
      <c r="AI631" t="s">
        <v>97</v>
      </c>
      <c r="AJ631" t="s">
        <v>153</v>
      </c>
      <c r="AK631">
        <v>312</v>
      </c>
      <c r="AL631" t="s">
        <v>119</v>
      </c>
      <c r="AM631">
        <v>539</v>
      </c>
      <c r="AN631">
        <v>276</v>
      </c>
      <c r="AO631">
        <v>1127</v>
      </c>
      <c r="AP631" t="s">
        <v>103</v>
      </c>
      <c r="AQ631" t="s">
        <v>98</v>
      </c>
      <c r="AR631" t="s">
        <v>105</v>
      </c>
      <c r="AS631" t="s">
        <v>106</v>
      </c>
      <c r="AT631">
        <v>1165</v>
      </c>
      <c r="AU631">
        <v>0</v>
      </c>
      <c r="AV631">
        <v>0</v>
      </c>
      <c r="AW631">
        <f>ROUND(SUM(RawData[[#This Row],[TotalBsmtSF]],RawData[[#This Row],[1stFlrSF]],RawData[[#This Row],[2ndFlrSF]]),-2)</f>
        <v>2300</v>
      </c>
      <c r="AX631">
        <v>1165</v>
      </c>
      <c r="AY631">
        <v>1</v>
      </c>
      <c r="AZ631">
        <v>0</v>
      </c>
      <c r="BA631">
        <v>1</v>
      </c>
      <c r="BB631">
        <v>1</v>
      </c>
      <c r="BC631">
        <v>3</v>
      </c>
      <c r="BD631">
        <v>1</v>
      </c>
      <c r="BE631" t="s">
        <v>98</v>
      </c>
      <c r="BF631">
        <v>6</v>
      </c>
      <c r="BG631" t="s">
        <v>107</v>
      </c>
      <c r="BH631">
        <v>0</v>
      </c>
      <c r="BI631" t="s">
        <v>83</v>
      </c>
      <c r="BJ631" t="s">
        <v>108</v>
      </c>
      <c r="BK631">
        <v>1966</v>
      </c>
      <c r="BL631" t="s">
        <v>109</v>
      </c>
      <c r="BM631">
        <v>2</v>
      </c>
      <c r="BN631">
        <v>490</v>
      </c>
      <c r="BO631" t="s">
        <v>97</v>
      </c>
      <c r="BP631" t="s">
        <v>97</v>
      </c>
      <c r="BQ631" t="s">
        <v>105</v>
      </c>
      <c r="BR631">
        <v>0</v>
      </c>
      <c r="BS631">
        <v>129</v>
      </c>
      <c r="BT631">
        <v>0</v>
      </c>
      <c r="BU631">
        <v>0</v>
      </c>
      <c r="BV631">
        <v>0</v>
      </c>
      <c r="BW631">
        <v>0</v>
      </c>
      <c r="BX631" t="s">
        <v>83</v>
      </c>
      <c r="BY631" t="s">
        <v>165</v>
      </c>
      <c r="BZ631" t="s">
        <v>83</v>
      </c>
      <c r="CA631">
        <v>0</v>
      </c>
      <c r="CB631">
        <v>5</v>
      </c>
      <c r="CC631">
        <v>2008</v>
      </c>
      <c r="CD631" t="s">
        <v>110</v>
      </c>
      <c r="CE631" t="s">
        <v>111</v>
      </c>
      <c r="CF631" s="8">
        <v>174900</v>
      </c>
      <c r="CG631" s="8">
        <f>RawData[[#This Row],[SalePrice]]/RawData[[#This Row],[TotalSF Rounded]]</f>
        <v>76.043478260869563</v>
      </c>
      <c r="CH631" s="8">
        <f>ROUND(RawData[[#This Row],[$/sqft]],-1)</f>
        <v>80</v>
      </c>
    </row>
    <row r="632" spans="1:86" x14ac:dyDescent="0.2">
      <c r="A632">
        <v>1148</v>
      </c>
      <c r="B632">
        <v>70</v>
      </c>
      <c r="C632" t="s">
        <v>81</v>
      </c>
      <c r="D632">
        <v>75</v>
      </c>
      <c r="E632">
        <v>12000</v>
      </c>
      <c r="F632" s="19">
        <f>ROUND((RawData[[#This Row],[LotArea]]/43560), 2)</f>
        <v>0.28000000000000003</v>
      </c>
      <c r="G632" t="s">
        <v>82</v>
      </c>
      <c r="H632" t="s">
        <v>83</v>
      </c>
      <c r="I632" t="s">
        <v>84</v>
      </c>
      <c r="J632" t="s">
        <v>175</v>
      </c>
      <c r="K632" t="s">
        <v>86</v>
      </c>
      <c r="L632" t="s">
        <v>87</v>
      </c>
      <c r="M632" t="s">
        <v>88</v>
      </c>
      <c r="N632" t="s">
        <v>123</v>
      </c>
      <c r="O632" t="s">
        <v>90</v>
      </c>
      <c r="P632" t="s">
        <v>90</v>
      </c>
      <c r="Q632" t="s">
        <v>91</v>
      </c>
      <c r="R632" t="s">
        <v>92</v>
      </c>
      <c r="S632">
        <v>7</v>
      </c>
      <c r="T632">
        <v>7</v>
      </c>
      <c r="U632">
        <v>1941</v>
      </c>
      <c r="V63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632">
        <v>1950</v>
      </c>
      <c r="X632" t="s">
        <v>93</v>
      </c>
      <c r="Y632" t="s">
        <v>94</v>
      </c>
      <c r="Z632" t="s">
        <v>116</v>
      </c>
      <c r="AA632" t="s">
        <v>116</v>
      </c>
      <c r="AB632" t="s">
        <v>117</v>
      </c>
      <c r="AC632">
        <v>0</v>
      </c>
      <c r="AD632" t="s">
        <v>98</v>
      </c>
      <c r="AE632" t="s">
        <v>98</v>
      </c>
      <c r="AF632" t="s">
        <v>118</v>
      </c>
      <c r="AG632" t="s">
        <v>98</v>
      </c>
      <c r="AH632" t="s">
        <v>98</v>
      </c>
      <c r="AI632" t="s">
        <v>100</v>
      </c>
      <c r="AJ632" t="s">
        <v>153</v>
      </c>
      <c r="AK632">
        <v>275</v>
      </c>
      <c r="AL632" t="s">
        <v>102</v>
      </c>
      <c r="AM632">
        <v>0</v>
      </c>
      <c r="AN632">
        <v>429</v>
      </c>
      <c r="AO632">
        <v>704</v>
      </c>
      <c r="AP632" t="s">
        <v>103</v>
      </c>
      <c r="AQ632" t="s">
        <v>104</v>
      </c>
      <c r="AR632" t="s">
        <v>105</v>
      </c>
      <c r="AS632" t="s">
        <v>106</v>
      </c>
      <c r="AT632">
        <v>860</v>
      </c>
      <c r="AU632">
        <v>704</v>
      </c>
      <c r="AV632">
        <v>0</v>
      </c>
      <c r="AW632">
        <f>ROUND(SUM(RawData[[#This Row],[TotalBsmtSF]],RawData[[#This Row],[1stFlrSF]],RawData[[#This Row],[2ndFlrSF]]),-2)</f>
        <v>2300</v>
      </c>
      <c r="AX632">
        <v>1564</v>
      </c>
      <c r="AY632">
        <v>0</v>
      </c>
      <c r="AZ632">
        <v>0</v>
      </c>
      <c r="BA632">
        <v>1</v>
      </c>
      <c r="BB632">
        <v>1</v>
      </c>
      <c r="BC632">
        <v>3</v>
      </c>
      <c r="BD632">
        <v>1</v>
      </c>
      <c r="BE632" t="s">
        <v>147</v>
      </c>
      <c r="BF632">
        <v>7</v>
      </c>
      <c r="BG632" t="s">
        <v>107</v>
      </c>
      <c r="BH632">
        <v>1</v>
      </c>
      <c r="BI632" t="s">
        <v>97</v>
      </c>
      <c r="BJ632" t="s">
        <v>108</v>
      </c>
      <c r="BK632">
        <v>1941</v>
      </c>
      <c r="BL632" t="s">
        <v>102</v>
      </c>
      <c r="BM632">
        <v>1</v>
      </c>
      <c r="BN632">
        <v>234</v>
      </c>
      <c r="BO632" t="s">
        <v>98</v>
      </c>
      <c r="BP632" t="s">
        <v>98</v>
      </c>
      <c r="BQ632" t="s">
        <v>105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 t="s">
        <v>83</v>
      </c>
      <c r="BY632" t="s">
        <v>83</v>
      </c>
      <c r="BZ632" t="s">
        <v>83</v>
      </c>
      <c r="CA632">
        <v>0</v>
      </c>
      <c r="CB632">
        <v>7</v>
      </c>
      <c r="CC632">
        <v>2009</v>
      </c>
      <c r="CD632" t="s">
        <v>110</v>
      </c>
      <c r="CE632" t="s">
        <v>111</v>
      </c>
      <c r="CF632" s="8">
        <v>174500</v>
      </c>
      <c r="CG632" s="8">
        <f>RawData[[#This Row],[SalePrice]]/RawData[[#This Row],[TotalSF Rounded]]</f>
        <v>75.869565217391298</v>
      </c>
      <c r="CH632" s="8">
        <f>ROUND(RawData[[#This Row],[$/sqft]],-1)</f>
        <v>80</v>
      </c>
    </row>
    <row r="633" spans="1:86" x14ac:dyDescent="0.2">
      <c r="A633">
        <v>1436</v>
      </c>
      <c r="B633">
        <v>20</v>
      </c>
      <c r="C633" t="s">
        <v>81</v>
      </c>
      <c r="D633">
        <v>80</v>
      </c>
      <c r="E633">
        <v>8400</v>
      </c>
      <c r="F633" s="19">
        <f>ROUND((RawData[[#This Row],[LotArea]]/43560), 2)</f>
        <v>0.19</v>
      </c>
      <c r="G633" t="s">
        <v>82</v>
      </c>
      <c r="H633" t="s">
        <v>83</v>
      </c>
      <c r="I633" t="s">
        <v>84</v>
      </c>
      <c r="J633" t="s">
        <v>85</v>
      </c>
      <c r="K633" t="s">
        <v>86</v>
      </c>
      <c r="L633" t="s">
        <v>87</v>
      </c>
      <c r="M633" t="s">
        <v>88</v>
      </c>
      <c r="N633" t="s">
        <v>162</v>
      </c>
      <c r="O633" t="s">
        <v>90</v>
      </c>
      <c r="P633" t="s">
        <v>90</v>
      </c>
      <c r="Q633" t="s">
        <v>91</v>
      </c>
      <c r="R633" t="s">
        <v>115</v>
      </c>
      <c r="S633">
        <v>6</v>
      </c>
      <c r="T633">
        <v>9</v>
      </c>
      <c r="U633">
        <v>1962</v>
      </c>
      <c r="V63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633">
        <v>2005</v>
      </c>
      <c r="X633" t="s">
        <v>93</v>
      </c>
      <c r="Y633" t="s">
        <v>94</v>
      </c>
      <c r="Z633" t="s">
        <v>124</v>
      </c>
      <c r="AA633" t="s">
        <v>124</v>
      </c>
      <c r="AB633" t="s">
        <v>96</v>
      </c>
      <c r="AC633">
        <v>237</v>
      </c>
      <c r="AD633" t="s">
        <v>97</v>
      </c>
      <c r="AE633" t="s">
        <v>97</v>
      </c>
      <c r="AF633" t="s">
        <v>118</v>
      </c>
      <c r="AG633" t="s">
        <v>98</v>
      </c>
      <c r="AH633" t="s">
        <v>98</v>
      </c>
      <c r="AI633" t="s">
        <v>100</v>
      </c>
      <c r="AJ633" t="s">
        <v>102</v>
      </c>
      <c r="AK633">
        <v>0</v>
      </c>
      <c r="AL633" t="s">
        <v>102</v>
      </c>
      <c r="AM633">
        <v>0</v>
      </c>
      <c r="AN633">
        <v>1319</v>
      </c>
      <c r="AO633">
        <v>1319</v>
      </c>
      <c r="AP633" t="s">
        <v>103</v>
      </c>
      <c r="AQ633" t="s">
        <v>98</v>
      </c>
      <c r="AR633" t="s">
        <v>105</v>
      </c>
      <c r="AS633" t="s">
        <v>106</v>
      </c>
      <c r="AT633">
        <v>1537</v>
      </c>
      <c r="AU633">
        <v>0</v>
      </c>
      <c r="AV633">
        <v>0</v>
      </c>
      <c r="AW633">
        <f>ROUND(SUM(RawData[[#This Row],[TotalBsmtSF]],RawData[[#This Row],[1stFlrSF]],RawData[[#This Row],[2ndFlrSF]]),-2)</f>
        <v>2900</v>
      </c>
      <c r="AX633">
        <v>1537</v>
      </c>
      <c r="AY633">
        <v>1</v>
      </c>
      <c r="AZ633">
        <v>0</v>
      </c>
      <c r="BA633">
        <v>1</v>
      </c>
      <c r="BB633">
        <v>1</v>
      </c>
      <c r="BC633">
        <v>3</v>
      </c>
      <c r="BD633">
        <v>1</v>
      </c>
      <c r="BE633" t="s">
        <v>97</v>
      </c>
      <c r="BF633">
        <v>7</v>
      </c>
      <c r="BG633" t="s">
        <v>107</v>
      </c>
      <c r="BH633">
        <v>1</v>
      </c>
      <c r="BI633" t="s">
        <v>97</v>
      </c>
      <c r="BJ633" t="s">
        <v>108</v>
      </c>
      <c r="BK633">
        <v>1962</v>
      </c>
      <c r="BL633" t="s">
        <v>109</v>
      </c>
      <c r="BM633">
        <v>2</v>
      </c>
      <c r="BN633">
        <v>462</v>
      </c>
      <c r="BO633" t="s">
        <v>98</v>
      </c>
      <c r="BP633" t="s">
        <v>98</v>
      </c>
      <c r="BQ633" t="s">
        <v>105</v>
      </c>
      <c r="BR633">
        <v>0</v>
      </c>
      <c r="BS633">
        <v>36</v>
      </c>
      <c r="BT633">
        <v>0</v>
      </c>
      <c r="BU633">
        <v>0</v>
      </c>
      <c r="BV633">
        <v>0</v>
      </c>
      <c r="BW633">
        <v>0</v>
      </c>
      <c r="BX633" t="s">
        <v>83</v>
      </c>
      <c r="BY633" t="s">
        <v>165</v>
      </c>
      <c r="BZ633" t="s">
        <v>83</v>
      </c>
      <c r="CA633">
        <v>0</v>
      </c>
      <c r="CB633">
        <v>7</v>
      </c>
      <c r="CC633">
        <v>2008</v>
      </c>
      <c r="CD633" t="s">
        <v>173</v>
      </c>
      <c r="CE633" t="s">
        <v>128</v>
      </c>
      <c r="CF633" s="8">
        <v>174000</v>
      </c>
      <c r="CG633" s="8">
        <f>RawData[[#This Row],[SalePrice]]/RawData[[#This Row],[TotalSF Rounded]]</f>
        <v>60</v>
      </c>
      <c r="CH633" s="8">
        <f>ROUND(RawData[[#This Row],[$/sqft]],-1)</f>
        <v>60</v>
      </c>
    </row>
    <row r="634" spans="1:86" x14ac:dyDescent="0.2">
      <c r="A634">
        <v>136</v>
      </c>
      <c r="B634">
        <v>20</v>
      </c>
      <c r="C634" t="s">
        <v>81</v>
      </c>
      <c r="D634">
        <v>80</v>
      </c>
      <c r="E634">
        <v>10400</v>
      </c>
      <c r="F634" s="19">
        <f>ROUND((RawData[[#This Row],[LotArea]]/43560), 2)</f>
        <v>0.24</v>
      </c>
      <c r="G634" t="s">
        <v>82</v>
      </c>
      <c r="H634" t="s">
        <v>83</v>
      </c>
      <c r="I634" t="s">
        <v>84</v>
      </c>
      <c r="J634" t="s">
        <v>85</v>
      </c>
      <c r="K634" t="s">
        <v>86</v>
      </c>
      <c r="L634" t="s">
        <v>87</v>
      </c>
      <c r="M634" t="s">
        <v>88</v>
      </c>
      <c r="N634" t="s">
        <v>138</v>
      </c>
      <c r="O634" t="s">
        <v>90</v>
      </c>
      <c r="P634" t="s">
        <v>90</v>
      </c>
      <c r="Q634" t="s">
        <v>91</v>
      </c>
      <c r="R634" t="s">
        <v>115</v>
      </c>
      <c r="S634">
        <v>7</v>
      </c>
      <c r="T634">
        <v>6</v>
      </c>
      <c r="U634">
        <v>1970</v>
      </c>
      <c r="V63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634">
        <v>1970</v>
      </c>
      <c r="X634" t="s">
        <v>152</v>
      </c>
      <c r="Y634" t="s">
        <v>94</v>
      </c>
      <c r="Z634" t="s">
        <v>161</v>
      </c>
      <c r="AA634" t="s">
        <v>161</v>
      </c>
      <c r="AB634" t="s">
        <v>96</v>
      </c>
      <c r="AC634">
        <v>288</v>
      </c>
      <c r="AD634" t="s">
        <v>98</v>
      </c>
      <c r="AE634" t="s">
        <v>98</v>
      </c>
      <c r="AF634" t="s">
        <v>99</v>
      </c>
      <c r="AG634" t="s">
        <v>98</v>
      </c>
      <c r="AH634" t="s">
        <v>98</v>
      </c>
      <c r="AI634" t="s">
        <v>100</v>
      </c>
      <c r="AJ634" t="s">
        <v>102</v>
      </c>
      <c r="AK634">
        <v>0</v>
      </c>
      <c r="AL634" t="s">
        <v>102</v>
      </c>
      <c r="AM634">
        <v>0</v>
      </c>
      <c r="AN634">
        <v>1304</v>
      </c>
      <c r="AO634">
        <v>1304</v>
      </c>
      <c r="AP634" t="s">
        <v>103</v>
      </c>
      <c r="AQ634" t="s">
        <v>97</v>
      </c>
      <c r="AR634" t="s">
        <v>105</v>
      </c>
      <c r="AS634" t="s">
        <v>106</v>
      </c>
      <c r="AT634">
        <v>1682</v>
      </c>
      <c r="AU634">
        <v>0</v>
      </c>
      <c r="AV634">
        <v>0</v>
      </c>
      <c r="AW634">
        <f>ROUND(SUM(RawData[[#This Row],[TotalBsmtSF]],RawData[[#This Row],[1stFlrSF]],RawData[[#This Row],[2ndFlrSF]]),-2)</f>
        <v>3000</v>
      </c>
      <c r="AX634">
        <v>1682</v>
      </c>
      <c r="AY634">
        <v>0</v>
      </c>
      <c r="AZ634">
        <v>0</v>
      </c>
      <c r="BA634">
        <v>2</v>
      </c>
      <c r="BB634">
        <v>0</v>
      </c>
      <c r="BC634">
        <v>3</v>
      </c>
      <c r="BD634">
        <v>1</v>
      </c>
      <c r="BE634" t="s">
        <v>98</v>
      </c>
      <c r="BF634">
        <v>7</v>
      </c>
      <c r="BG634" t="s">
        <v>107</v>
      </c>
      <c r="BH634">
        <v>1</v>
      </c>
      <c r="BI634" t="s">
        <v>97</v>
      </c>
      <c r="BJ634" t="s">
        <v>108</v>
      </c>
      <c r="BK634">
        <v>1970</v>
      </c>
      <c r="BL634" t="s">
        <v>102</v>
      </c>
      <c r="BM634">
        <v>2</v>
      </c>
      <c r="BN634">
        <v>530</v>
      </c>
      <c r="BO634" t="s">
        <v>98</v>
      </c>
      <c r="BP634" t="s">
        <v>98</v>
      </c>
      <c r="BQ634" t="s">
        <v>105</v>
      </c>
      <c r="BR634">
        <v>98</v>
      </c>
      <c r="BS634">
        <v>0</v>
      </c>
      <c r="BT634">
        <v>0</v>
      </c>
      <c r="BU634">
        <v>0</v>
      </c>
      <c r="BV634">
        <v>0</v>
      </c>
      <c r="BW634">
        <v>0</v>
      </c>
      <c r="BX634" t="s">
        <v>83</v>
      </c>
      <c r="BY634" t="s">
        <v>134</v>
      </c>
      <c r="BZ634" t="s">
        <v>83</v>
      </c>
      <c r="CA634">
        <v>0</v>
      </c>
      <c r="CB634">
        <v>5</v>
      </c>
      <c r="CC634">
        <v>2008</v>
      </c>
      <c r="CD634" t="s">
        <v>110</v>
      </c>
      <c r="CE634" t="s">
        <v>111</v>
      </c>
      <c r="CF634" s="8">
        <v>174000</v>
      </c>
      <c r="CG634" s="8">
        <f>RawData[[#This Row],[SalePrice]]/RawData[[#This Row],[TotalSF Rounded]]</f>
        <v>58</v>
      </c>
      <c r="CH634" s="8">
        <f>ROUND(RawData[[#This Row],[$/sqft]],-1)</f>
        <v>60</v>
      </c>
    </row>
    <row r="635" spans="1:86" x14ac:dyDescent="0.2">
      <c r="A635">
        <v>858</v>
      </c>
      <c r="B635">
        <v>60</v>
      </c>
      <c r="C635" t="s">
        <v>81</v>
      </c>
      <c r="D635">
        <v>65</v>
      </c>
      <c r="E635">
        <v>8125</v>
      </c>
      <c r="F635" s="19">
        <f>ROUND((RawData[[#This Row],[LotArea]]/43560), 2)</f>
        <v>0.19</v>
      </c>
      <c r="G635" t="s">
        <v>82</v>
      </c>
      <c r="H635" t="s">
        <v>83</v>
      </c>
      <c r="I635" t="s">
        <v>84</v>
      </c>
      <c r="J635" t="s">
        <v>85</v>
      </c>
      <c r="K635" t="s">
        <v>86</v>
      </c>
      <c r="L635" t="s">
        <v>87</v>
      </c>
      <c r="M635" t="s">
        <v>88</v>
      </c>
      <c r="N635" t="s">
        <v>193</v>
      </c>
      <c r="O635" t="s">
        <v>90</v>
      </c>
      <c r="P635" t="s">
        <v>90</v>
      </c>
      <c r="Q635" t="s">
        <v>91</v>
      </c>
      <c r="R635" t="s">
        <v>92</v>
      </c>
      <c r="S635">
        <v>6</v>
      </c>
      <c r="T635">
        <v>5</v>
      </c>
      <c r="U635">
        <v>1994</v>
      </c>
      <c r="V63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35">
        <v>1995</v>
      </c>
      <c r="X635" t="s">
        <v>93</v>
      </c>
      <c r="Y635" t="s">
        <v>94</v>
      </c>
      <c r="Z635" t="s">
        <v>140</v>
      </c>
      <c r="AA635" t="s">
        <v>140</v>
      </c>
      <c r="AB635" t="s">
        <v>117</v>
      </c>
      <c r="AC635">
        <v>0</v>
      </c>
      <c r="AD635" t="s">
        <v>98</v>
      </c>
      <c r="AE635" t="s">
        <v>98</v>
      </c>
      <c r="AF635" t="s">
        <v>99</v>
      </c>
      <c r="AG635" t="s">
        <v>97</v>
      </c>
      <c r="AH635" t="s">
        <v>98</v>
      </c>
      <c r="AI635" t="s">
        <v>100</v>
      </c>
      <c r="AJ635" t="s">
        <v>102</v>
      </c>
      <c r="AK635">
        <v>0</v>
      </c>
      <c r="AL635" t="s">
        <v>102</v>
      </c>
      <c r="AM635">
        <v>0</v>
      </c>
      <c r="AN635">
        <v>702</v>
      </c>
      <c r="AO635">
        <v>702</v>
      </c>
      <c r="AP635" t="s">
        <v>103</v>
      </c>
      <c r="AQ635" t="s">
        <v>97</v>
      </c>
      <c r="AR635" t="s">
        <v>105</v>
      </c>
      <c r="AS635" t="s">
        <v>106</v>
      </c>
      <c r="AT635">
        <v>702</v>
      </c>
      <c r="AU635">
        <v>779</v>
      </c>
      <c r="AV635">
        <v>0</v>
      </c>
      <c r="AW635">
        <f>ROUND(SUM(RawData[[#This Row],[TotalBsmtSF]],RawData[[#This Row],[1stFlrSF]],RawData[[#This Row],[2ndFlrSF]]),-2)</f>
        <v>2200</v>
      </c>
      <c r="AX635">
        <v>1481</v>
      </c>
      <c r="AY635">
        <v>0</v>
      </c>
      <c r="AZ635">
        <v>0</v>
      </c>
      <c r="BA635">
        <v>2</v>
      </c>
      <c r="BB635">
        <v>1</v>
      </c>
      <c r="BC635">
        <v>3</v>
      </c>
      <c r="BD635">
        <v>1</v>
      </c>
      <c r="BE635" t="s">
        <v>98</v>
      </c>
      <c r="BF635">
        <v>6</v>
      </c>
      <c r="BG635" t="s">
        <v>107</v>
      </c>
      <c r="BH635">
        <v>1</v>
      </c>
      <c r="BI635" t="s">
        <v>98</v>
      </c>
      <c r="BJ635" t="s">
        <v>108</v>
      </c>
      <c r="BK635">
        <v>1994</v>
      </c>
      <c r="BL635" t="s">
        <v>157</v>
      </c>
      <c r="BM635">
        <v>2</v>
      </c>
      <c r="BN635">
        <v>343</v>
      </c>
      <c r="BO635" t="s">
        <v>98</v>
      </c>
      <c r="BP635" t="s">
        <v>98</v>
      </c>
      <c r="BQ635" t="s">
        <v>105</v>
      </c>
      <c r="BR635">
        <v>0</v>
      </c>
      <c r="BS635">
        <v>36</v>
      </c>
      <c r="BT635">
        <v>0</v>
      </c>
      <c r="BU635">
        <v>0</v>
      </c>
      <c r="BV635">
        <v>0</v>
      </c>
      <c r="BW635">
        <v>0</v>
      </c>
      <c r="BX635" t="s">
        <v>83</v>
      </c>
      <c r="BY635" t="s">
        <v>83</v>
      </c>
      <c r="BZ635" t="s">
        <v>83</v>
      </c>
      <c r="CA635">
        <v>0</v>
      </c>
      <c r="CB635">
        <v>3</v>
      </c>
      <c r="CC635">
        <v>2009</v>
      </c>
      <c r="CD635" t="s">
        <v>110</v>
      </c>
      <c r="CE635" t="s">
        <v>111</v>
      </c>
      <c r="CF635" s="8">
        <v>174000</v>
      </c>
      <c r="CG635" s="8">
        <f>RawData[[#This Row],[SalePrice]]/RawData[[#This Row],[TotalSF Rounded]]</f>
        <v>79.090909090909093</v>
      </c>
      <c r="CH635" s="8">
        <f>ROUND(RawData[[#This Row],[$/sqft]],-1)</f>
        <v>80</v>
      </c>
    </row>
    <row r="636" spans="1:86" x14ac:dyDescent="0.2">
      <c r="A636">
        <v>1192</v>
      </c>
      <c r="B636">
        <v>160</v>
      </c>
      <c r="C636" t="s">
        <v>192</v>
      </c>
      <c r="D636">
        <v>24</v>
      </c>
      <c r="E636">
        <v>2645</v>
      </c>
      <c r="F636" s="19">
        <f>ROUND((RawData[[#This Row],[LotArea]]/43560), 2)</f>
        <v>0.06</v>
      </c>
      <c r="G636" t="s">
        <v>82</v>
      </c>
      <c r="H636" t="s">
        <v>82</v>
      </c>
      <c r="I636" t="s">
        <v>84</v>
      </c>
      <c r="J636" t="s">
        <v>85</v>
      </c>
      <c r="K636" t="s">
        <v>86</v>
      </c>
      <c r="L636" t="s">
        <v>87</v>
      </c>
      <c r="M636" t="s">
        <v>88</v>
      </c>
      <c r="N636" t="s">
        <v>136</v>
      </c>
      <c r="O636" t="s">
        <v>90</v>
      </c>
      <c r="P636" t="s">
        <v>90</v>
      </c>
      <c r="Q636" t="s">
        <v>198</v>
      </c>
      <c r="R636" t="s">
        <v>92</v>
      </c>
      <c r="S636">
        <v>8</v>
      </c>
      <c r="T636">
        <v>5</v>
      </c>
      <c r="U636">
        <v>1999</v>
      </c>
      <c r="V63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36">
        <v>2000</v>
      </c>
      <c r="X636" t="s">
        <v>93</v>
      </c>
      <c r="Y636" t="s">
        <v>94</v>
      </c>
      <c r="Z636" t="s">
        <v>116</v>
      </c>
      <c r="AA636" t="s">
        <v>116</v>
      </c>
      <c r="AB636" t="s">
        <v>96</v>
      </c>
      <c r="AC636">
        <v>456</v>
      </c>
      <c r="AD636" t="s">
        <v>97</v>
      </c>
      <c r="AE636" t="s">
        <v>98</v>
      </c>
      <c r="AF636" t="s">
        <v>99</v>
      </c>
      <c r="AG636" t="s">
        <v>97</v>
      </c>
      <c r="AH636" t="s">
        <v>98</v>
      </c>
      <c r="AI636" t="s">
        <v>100</v>
      </c>
      <c r="AJ636" t="s">
        <v>102</v>
      </c>
      <c r="AK636">
        <v>0</v>
      </c>
      <c r="AL636" t="s">
        <v>102</v>
      </c>
      <c r="AM636">
        <v>0</v>
      </c>
      <c r="AN636">
        <v>776</v>
      </c>
      <c r="AO636">
        <v>776</v>
      </c>
      <c r="AP636" t="s">
        <v>103</v>
      </c>
      <c r="AQ636" t="s">
        <v>104</v>
      </c>
      <c r="AR636" t="s">
        <v>105</v>
      </c>
      <c r="AS636" t="s">
        <v>106</v>
      </c>
      <c r="AT636">
        <v>764</v>
      </c>
      <c r="AU636">
        <v>677</v>
      </c>
      <c r="AV636">
        <v>0</v>
      </c>
      <c r="AW636">
        <f>ROUND(SUM(RawData[[#This Row],[TotalBsmtSF]],RawData[[#This Row],[1stFlrSF]],RawData[[#This Row],[2ndFlrSF]]),-2)</f>
        <v>2200</v>
      </c>
      <c r="AX636">
        <v>1441</v>
      </c>
      <c r="AY636">
        <v>0</v>
      </c>
      <c r="AZ636">
        <v>0</v>
      </c>
      <c r="BA636">
        <v>2</v>
      </c>
      <c r="BB636">
        <v>1</v>
      </c>
      <c r="BC636">
        <v>2</v>
      </c>
      <c r="BD636">
        <v>1</v>
      </c>
      <c r="BE636" t="s">
        <v>97</v>
      </c>
      <c r="BF636">
        <v>5</v>
      </c>
      <c r="BG636" t="s">
        <v>107</v>
      </c>
      <c r="BH636">
        <v>0</v>
      </c>
      <c r="BI636" t="s">
        <v>83</v>
      </c>
      <c r="BJ636" t="s">
        <v>127</v>
      </c>
      <c r="BK636">
        <v>1999</v>
      </c>
      <c r="BL636" t="s">
        <v>102</v>
      </c>
      <c r="BM636">
        <v>2</v>
      </c>
      <c r="BN636">
        <v>492</v>
      </c>
      <c r="BO636" t="s">
        <v>98</v>
      </c>
      <c r="BP636" t="s">
        <v>98</v>
      </c>
      <c r="BQ636" t="s">
        <v>105</v>
      </c>
      <c r="BR636">
        <v>206</v>
      </c>
      <c r="BS636">
        <v>0</v>
      </c>
      <c r="BT636">
        <v>0</v>
      </c>
      <c r="BU636">
        <v>0</v>
      </c>
      <c r="BV636">
        <v>0</v>
      </c>
      <c r="BW636">
        <v>0</v>
      </c>
      <c r="BX636" t="s">
        <v>83</v>
      </c>
      <c r="BY636" t="s">
        <v>83</v>
      </c>
      <c r="BZ636" t="s">
        <v>83</v>
      </c>
      <c r="CA636">
        <v>0</v>
      </c>
      <c r="CB636">
        <v>11</v>
      </c>
      <c r="CC636">
        <v>2007</v>
      </c>
      <c r="CD636" t="s">
        <v>110</v>
      </c>
      <c r="CE636" t="s">
        <v>111</v>
      </c>
      <c r="CF636" s="8">
        <v>174000</v>
      </c>
      <c r="CG636" s="8">
        <f>RawData[[#This Row],[SalePrice]]/RawData[[#This Row],[TotalSF Rounded]]</f>
        <v>79.090909090909093</v>
      </c>
      <c r="CH636" s="8">
        <f>ROUND(RawData[[#This Row],[$/sqft]],-1)</f>
        <v>80</v>
      </c>
    </row>
    <row r="637" spans="1:86" x14ac:dyDescent="0.2">
      <c r="A637">
        <v>87</v>
      </c>
      <c r="B637">
        <v>60</v>
      </c>
      <c r="C637" t="s">
        <v>81</v>
      </c>
      <c r="D637">
        <v>122</v>
      </c>
      <c r="E637">
        <v>11911</v>
      </c>
      <c r="F637" s="19">
        <f>ROUND((RawData[[#This Row],[LotArea]]/43560), 2)</f>
        <v>0.27</v>
      </c>
      <c r="G637" t="s">
        <v>82</v>
      </c>
      <c r="H637" t="s">
        <v>83</v>
      </c>
      <c r="I637" t="s">
        <v>160</v>
      </c>
      <c r="J637" t="s">
        <v>85</v>
      </c>
      <c r="K637" t="s">
        <v>86</v>
      </c>
      <c r="L637" t="s">
        <v>87</v>
      </c>
      <c r="M637" t="s">
        <v>88</v>
      </c>
      <c r="N637" t="s">
        <v>193</v>
      </c>
      <c r="O637" t="s">
        <v>90</v>
      </c>
      <c r="P637" t="s">
        <v>90</v>
      </c>
      <c r="Q637" t="s">
        <v>91</v>
      </c>
      <c r="R637" t="s">
        <v>92</v>
      </c>
      <c r="S637">
        <v>6</v>
      </c>
      <c r="T637">
        <v>5</v>
      </c>
      <c r="U637">
        <v>2005</v>
      </c>
      <c r="V63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37">
        <v>2005</v>
      </c>
      <c r="X637" t="s">
        <v>93</v>
      </c>
      <c r="Y637" t="s">
        <v>94</v>
      </c>
      <c r="Z637" t="s">
        <v>95</v>
      </c>
      <c r="AA637" t="s">
        <v>95</v>
      </c>
      <c r="AB637" t="s">
        <v>117</v>
      </c>
      <c r="AC637">
        <v>0</v>
      </c>
      <c r="AD637" t="s">
        <v>97</v>
      </c>
      <c r="AE637" t="s">
        <v>98</v>
      </c>
      <c r="AF637" t="s">
        <v>99</v>
      </c>
      <c r="AG637" t="s">
        <v>97</v>
      </c>
      <c r="AH637" t="s">
        <v>98</v>
      </c>
      <c r="AI637" t="s">
        <v>130</v>
      </c>
      <c r="AJ637" t="s">
        <v>102</v>
      </c>
      <c r="AK637">
        <v>0</v>
      </c>
      <c r="AL637" t="s">
        <v>102</v>
      </c>
      <c r="AM637">
        <v>0</v>
      </c>
      <c r="AN637">
        <v>684</v>
      </c>
      <c r="AO637">
        <v>684</v>
      </c>
      <c r="AP637" t="s">
        <v>103</v>
      </c>
      <c r="AQ637" t="s">
        <v>104</v>
      </c>
      <c r="AR637" t="s">
        <v>105</v>
      </c>
      <c r="AS637" t="s">
        <v>106</v>
      </c>
      <c r="AT637">
        <v>684</v>
      </c>
      <c r="AU637">
        <v>876</v>
      </c>
      <c r="AV637">
        <v>0</v>
      </c>
      <c r="AW637">
        <f>ROUND(SUM(RawData[[#This Row],[TotalBsmtSF]],RawData[[#This Row],[1stFlrSF]],RawData[[#This Row],[2ndFlrSF]]),-2)</f>
        <v>2200</v>
      </c>
      <c r="AX637">
        <v>1560</v>
      </c>
      <c r="AY637">
        <v>0</v>
      </c>
      <c r="AZ637">
        <v>0</v>
      </c>
      <c r="BA637">
        <v>2</v>
      </c>
      <c r="BB637">
        <v>1</v>
      </c>
      <c r="BC637">
        <v>3</v>
      </c>
      <c r="BD637">
        <v>1</v>
      </c>
      <c r="BE637" t="s">
        <v>97</v>
      </c>
      <c r="BF637">
        <v>6</v>
      </c>
      <c r="BG637" t="s">
        <v>107</v>
      </c>
      <c r="BH637">
        <v>1</v>
      </c>
      <c r="BI637" t="s">
        <v>97</v>
      </c>
      <c r="BJ637" t="s">
        <v>156</v>
      </c>
      <c r="BK637">
        <v>2005</v>
      </c>
      <c r="BL637" t="s">
        <v>157</v>
      </c>
      <c r="BM637">
        <v>2</v>
      </c>
      <c r="BN637">
        <v>400</v>
      </c>
      <c r="BO637" t="s">
        <v>98</v>
      </c>
      <c r="BP637" t="s">
        <v>98</v>
      </c>
      <c r="BQ637" t="s">
        <v>105</v>
      </c>
      <c r="BR637">
        <v>100</v>
      </c>
      <c r="BS637">
        <v>38</v>
      </c>
      <c r="BT637">
        <v>0</v>
      </c>
      <c r="BU637">
        <v>0</v>
      </c>
      <c r="BV637">
        <v>0</v>
      </c>
      <c r="BW637">
        <v>0</v>
      </c>
      <c r="BX637" t="s">
        <v>83</v>
      </c>
      <c r="BY637" t="s">
        <v>83</v>
      </c>
      <c r="BZ637" t="s">
        <v>83</v>
      </c>
      <c r="CA637">
        <v>0</v>
      </c>
      <c r="CB637">
        <v>3</v>
      </c>
      <c r="CC637">
        <v>2009</v>
      </c>
      <c r="CD637" t="s">
        <v>110</v>
      </c>
      <c r="CE637" t="s">
        <v>111</v>
      </c>
      <c r="CF637" s="8">
        <v>174000</v>
      </c>
      <c r="CG637" s="8">
        <f>RawData[[#This Row],[SalePrice]]/RawData[[#This Row],[TotalSF Rounded]]</f>
        <v>79.090909090909093</v>
      </c>
      <c r="CH637" s="8">
        <f>ROUND(RawData[[#This Row],[$/sqft]],-1)</f>
        <v>80</v>
      </c>
    </row>
    <row r="638" spans="1:86" x14ac:dyDescent="0.2">
      <c r="A638">
        <v>910</v>
      </c>
      <c r="B638">
        <v>60</v>
      </c>
      <c r="C638" t="s">
        <v>81</v>
      </c>
      <c r="D638">
        <v>149</v>
      </c>
      <c r="E638">
        <v>12589</v>
      </c>
      <c r="F638" s="19">
        <f>ROUND((RawData[[#This Row],[LotArea]]/43560), 2)</f>
        <v>0.28999999999999998</v>
      </c>
      <c r="G638" t="s">
        <v>82</v>
      </c>
      <c r="H638" t="s">
        <v>83</v>
      </c>
      <c r="I638" t="s">
        <v>160</v>
      </c>
      <c r="J638" t="s">
        <v>85</v>
      </c>
      <c r="K638" t="s">
        <v>86</v>
      </c>
      <c r="L638" t="s">
        <v>87</v>
      </c>
      <c r="M638" t="s">
        <v>88</v>
      </c>
      <c r="N638" t="s">
        <v>193</v>
      </c>
      <c r="O638" t="s">
        <v>90</v>
      </c>
      <c r="P638" t="s">
        <v>90</v>
      </c>
      <c r="Q638" t="s">
        <v>91</v>
      </c>
      <c r="R638" t="s">
        <v>92</v>
      </c>
      <c r="S638">
        <v>6</v>
      </c>
      <c r="T638">
        <v>5</v>
      </c>
      <c r="U638">
        <v>2005</v>
      </c>
      <c r="V63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38">
        <v>2005</v>
      </c>
      <c r="X638" t="s">
        <v>93</v>
      </c>
      <c r="Y638" t="s">
        <v>94</v>
      </c>
      <c r="Z638" t="s">
        <v>95</v>
      </c>
      <c r="AA638" t="s">
        <v>95</v>
      </c>
      <c r="AB638" t="s">
        <v>117</v>
      </c>
      <c r="AC638">
        <v>0</v>
      </c>
      <c r="AD638" t="s">
        <v>97</v>
      </c>
      <c r="AE638" t="s">
        <v>98</v>
      </c>
      <c r="AF638" t="s">
        <v>99</v>
      </c>
      <c r="AG638" t="s">
        <v>97</v>
      </c>
      <c r="AH638" t="s">
        <v>98</v>
      </c>
      <c r="AI638" t="s">
        <v>100</v>
      </c>
      <c r="AJ638" t="s">
        <v>102</v>
      </c>
      <c r="AK638">
        <v>0</v>
      </c>
      <c r="AL638" t="s">
        <v>102</v>
      </c>
      <c r="AM638">
        <v>0</v>
      </c>
      <c r="AN638">
        <v>742</v>
      </c>
      <c r="AO638">
        <v>742</v>
      </c>
      <c r="AP638" t="s">
        <v>103</v>
      </c>
      <c r="AQ638" t="s">
        <v>104</v>
      </c>
      <c r="AR638" t="s">
        <v>105</v>
      </c>
      <c r="AS638" t="s">
        <v>106</v>
      </c>
      <c r="AT638">
        <v>742</v>
      </c>
      <c r="AU638">
        <v>742</v>
      </c>
      <c r="AV638">
        <v>0</v>
      </c>
      <c r="AW638">
        <f>ROUND(SUM(RawData[[#This Row],[TotalBsmtSF]],RawData[[#This Row],[1stFlrSF]],RawData[[#This Row],[2ndFlrSF]]),-2)</f>
        <v>2200</v>
      </c>
      <c r="AX638">
        <v>1484</v>
      </c>
      <c r="AY638">
        <v>0</v>
      </c>
      <c r="AZ638">
        <v>0</v>
      </c>
      <c r="BA638">
        <v>2</v>
      </c>
      <c r="BB638">
        <v>1</v>
      </c>
      <c r="BC638">
        <v>3</v>
      </c>
      <c r="BD638">
        <v>1</v>
      </c>
      <c r="BE638" t="s">
        <v>97</v>
      </c>
      <c r="BF638">
        <v>8</v>
      </c>
      <c r="BG638" t="s">
        <v>107</v>
      </c>
      <c r="BH638">
        <v>1</v>
      </c>
      <c r="BI638" t="s">
        <v>97</v>
      </c>
      <c r="BJ638" t="s">
        <v>108</v>
      </c>
      <c r="BK638">
        <v>2005</v>
      </c>
      <c r="BL638" t="s">
        <v>157</v>
      </c>
      <c r="BM638">
        <v>2</v>
      </c>
      <c r="BN638">
        <v>390</v>
      </c>
      <c r="BO638" t="s">
        <v>98</v>
      </c>
      <c r="BP638" t="s">
        <v>98</v>
      </c>
      <c r="BQ638" t="s">
        <v>105</v>
      </c>
      <c r="BR638">
        <v>36</v>
      </c>
      <c r="BS638">
        <v>24</v>
      </c>
      <c r="BT638">
        <v>0</v>
      </c>
      <c r="BU638">
        <v>0</v>
      </c>
      <c r="BV638">
        <v>0</v>
      </c>
      <c r="BW638">
        <v>0</v>
      </c>
      <c r="BX638" t="s">
        <v>83</v>
      </c>
      <c r="BY638" t="s">
        <v>83</v>
      </c>
      <c r="BZ638" t="s">
        <v>83</v>
      </c>
      <c r="CA638">
        <v>0</v>
      </c>
      <c r="CB638">
        <v>6</v>
      </c>
      <c r="CC638">
        <v>2009</v>
      </c>
      <c r="CD638" t="s">
        <v>110</v>
      </c>
      <c r="CE638" t="s">
        <v>111</v>
      </c>
      <c r="CF638" s="8">
        <v>174000</v>
      </c>
      <c r="CG638" s="8">
        <f>RawData[[#This Row],[SalePrice]]/RawData[[#This Row],[TotalSF Rounded]]</f>
        <v>79.090909090909093</v>
      </c>
      <c r="CH638" s="8">
        <f>ROUND(RawData[[#This Row],[$/sqft]],-1)</f>
        <v>80</v>
      </c>
    </row>
    <row r="639" spans="1:86" x14ac:dyDescent="0.2">
      <c r="A639">
        <v>1127</v>
      </c>
      <c r="B639">
        <v>120</v>
      </c>
      <c r="C639" t="s">
        <v>81</v>
      </c>
      <c r="D639">
        <v>53</v>
      </c>
      <c r="E639">
        <v>3684</v>
      </c>
      <c r="F639" s="19">
        <f>ROUND((RawData[[#This Row],[LotArea]]/43560), 2)</f>
        <v>0.08</v>
      </c>
      <c r="G639" t="s">
        <v>82</v>
      </c>
      <c r="H639" t="s">
        <v>83</v>
      </c>
      <c r="I639" t="s">
        <v>84</v>
      </c>
      <c r="J639" t="s">
        <v>85</v>
      </c>
      <c r="K639" t="s">
        <v>86</v>
      </c>
      <c r="L639" t="s">
        <v>87</v>
      </c>
      <c r="M639" t="s">
        <v>88</v>
      </c>
      <c r="N639" t="s">
        <v>227</v>
      </c>
      <c r="O639" t="s">
        <v>90</v>
      </c>
      <c r="P639" t="s">
        <v>90</v>
      </c>
      <c r="Q639" t="s">
        <v>179</v>
      </c>
      <c r="R639" t="s">
        <v>115</v>
      </c>
      <c r="S639">
        <v>7</v>
      </c>
      <c r="T639">
        <v>5</v>
      </c>
      <c r="U639">
        <v>2007</v>
      </c>
      <c r="V63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39">
        <v>2007</v>
      </c>
      <c r="X639" t="s">
        <v>152</v>
      </c>
      <c r="Y639" t="s">
        <v>94</v>
      </c>
      <c r="Z639" t="s">
        <v>95</v>
      </c>
      <c r="AA639" t="s">
        <v>95</v>
      </c>
      <c r="AB639" t="s">
        <v>96</v>
      </c>
      <c r="AC639">
        <v>130</v>
      </c>
      <c r="AD639" t="s">
        <v>97</v>
      </c>
      <c r="AE639" t="s">
        <v>98</v>
      </c>
      <c r="AF639" t="s">
        <v>99</v>
      </c>
      <c r="AG639" t="s">
        <v>97</v>
      </c>
      <c r="AH639" t="s">
        <v>98</v>
      </c>
      <c r="AI639" t="s">
        <v>100</v>
      </c>
      <c r="AJ639" t="s">
        <v>102</v>
      </c>
      <c r="AK639">
        <v>0</v>
      </c>
      <c r="AL639" t="s">
        <v>102</v>
      </c>
      <c r="AM639">
        <v>0</v>
      </c>
      <c r="AN639">
        <v>1373</v>
      </c>
      <c r="AO639">
        <v>1373</v>
      </c>
      <c r="AP639" t="s">
        <v>103</v>
      </c>
      <c r="AQ639" t="s">
        <v>104</v>
      </c>
      <c r="AR639" t="s">
        <v>105</v>
      </c>
      <c r="AS639" t="s">
        <v>106</v>
      </c>
      <c r="AT639">
        <v>1555</v>
      </c>
      <c r="AU639">
        <v>0</v>
      </c>
      <c r="AV639">
        <v>0</v>
      </c>
      <c r="AW639">
        <f>ROUND(SUM(RawData[[#This Row],[TotalBsmtSF]],RawData[[#This Row],[1stFlrSF]],RawData[[#This Row],[2ndFlrSF]]),-2)</f>
        <v>2900</v>
      </c>
      <c r="AX639">
        <v>1555</v>
      </c>
      <c r="AY639">
        <v>0</v>
      </c>
      <c r="AZ639">
        <v>0</v>
      </c>
      <c r="BA639">
        <v>2</v>
      </c>
      <c r="BB639">
        <v>0</v>
      </c>
      <c r="BC639">
        <v>2</v>
      </c>
      <c r="BD639">
        <v>1</v>
      </c>
      <c r="BE639" t="s">
        <v>97</v>
      </c>
      <c r="BF639">
        <v>7</v>
      </c>
      <c r="BG639" t="s">
        <v>107</v>
      </c>
      <c r="BH639">
        <v>1</v>
      </c>
      <c r="BI639" t="s">
        <v>98</v>
      </c>
      <c r="BJ639" t="s">
        <v>108</v>
      </c>
      <c r="BK639">
        <v>2007</v>
      </c>
      <c r="BL639" t="s">
        <v>157</v>
      </c>
      <c r="BM639">
        <v>3</v>
      </c>
      <c r="BN639">
        <v>660</v>
      </c>
      <c r="BO639" t="s">
        <v>98</v>
      </c>
      <c r="BP639" t="s">
        <v>98</v>
      </c>
      <c r="BQ639" t="s">
        <v>105</v>
      </c>
      <c r="BR639">
        <v>143</v>
      </c>
      <c r="BS639">
        <v>20</v>
      </c>
      <c r="BT639">
        <v>0</v>
      </c>
      <c r="BU639">
        <v>0</v>
      </c>
      <c r="BV639">
        <v>0</v>
      </c>
      <c r="BW639">
        <v>0</v>
      </c>
      <c r="BX639" t="s">
        <v>83</v>
      </c>
      <c r="BY639" t="s">
        <v>83</v>
      </c>
      <c r="BZ639" t="s">
        <v>83</v>
      </c>
      <c r="CA639">
        <v>0</v>
      </c>
      <c r="CB639">
        <v>6</v>
      </c>
      <c r="CC639">
        <v>2009</v>
      </c>
      <c r="CD639" t="s">
        <v>110</v>
      </c>
      <c r="CE639" t="s">
        <v>111</v>
      </c>
      <c r="CF639" s="8">
        <v>174000</v>
      </c>
      <c r="CG639" s="8">
        <f>RawData[[#This Row],[SalePrice]]/RawData[[#This Row],[TotalSF Rounded]]</f>
        <v>60</v>
      </c>
      <c r="CH639" s="8">
        <f>ROUND(RawData[[#This Row],[$/sqft]],-1)</f>
        <v>60</v>
      </c>
    </row>
    <row r="640" spans="1:86" x14ac:dyDescent="0.2">
      <c r="A640">
        <v>994</v>
      </c>
      <c r="B640">
        <v>60</v>
      </c>
      <c r="C640" t="s">
        <v>81</v>
      </c>
      <c r="D640">
        <v>68</v>
      </c>
      <c r="E640">
        <v>8846</v>
      </c>
      <c r="F640" s="19">
        <f>ROUND((RawData[[#This Row],[LotArea]]/43560), 2)</f>
        <v>0.2</v>
      </c>
      <c r="G640" t="s">
        <v>82</v>
      </c>
      <c r="H640" t="s">
        <v>83</v>
      </c>
      <c r="I640" t="s">
        <v>84</v>
      </c>
      <c r="J640" t="s">
        <v>85</v>
      </c>
      <c r="K640" t="s">
        <v>86</v>
      </c>
      <c r="L640" t="s">
        <v>87</v>
      </c>
      <c r="M640" t="s">
        <v>88</v>
      </c>
      <c r="N640" t="s">
        <v>89</v>
      </c>
      <c r="O640" t="s">
        <v>90</v>
      </c>
      <c r="P640" t="s">
        <v>90</v>
      </c>
      <c r="Q640" t="s">
        <v>91</v>
      </c>
      <c r="R640" t="s">
        <v>92</v>
      </c>
      <c r="S640">
        <v>6</v>
      </c>
      <c r="T640">
        <v>5</v>
      </c>
      <c r="U640">
        <v>2005</v>
      </c>
      <c r="V64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40">
        <v>2006</v>
      </c>
      <c r="X640" t="s">
        <v>93</v>
      </c>
      <c r="Y640" t="s">
        <v>94</v>
      </c>
      <c r="Z640" t="s">
        <v>95</v>
      </c>
      <c r="AA640" t="s">
        <v>95</v>
      </c>
      <c r="AB640" t="s">
        <v>117</v>
      </c>
      <c r="AC640">
        <v>0</v>
      </c>
      <c r="AD640" t="s">
        <v>98</v>
      </c>
      <c r="AE640" t="s">
        <v>98</v>
      </c>
      <c r="AF640" t="s">
        <v>99</v>
      </c>
      <c r="AG640" t="s">
        <v>97</v>
      </c>
      <c r="AH640" t="s">
        <v>98</v>
      </c>
      <c r="AI640" t="s">
        <v>100</v>
      </c>
      <c r="AJ640" t="s">
        <v>102</v>
      </c>
      <c r="AK640">
        <v>0</v>
      </c>
      <c r="AL640" t="s">
        <v>102</v>
      </c>
      <c r="AM640">
        <v>0</v>
      </c>
      <c r="AN640">
        <v>750</v>
      </c>
      <c r="AO640">
        <v>750</v>
      </c>
      <c r="AP640" t="s">
        <v>103</v>
      </c>
      <c r="AQ640" t="s">
        <v>104</v>
      </c>
      <c r="AR640" t="s">
        <v>105</v>
      </c>
      <c r="AS640" t="s">
        <v>106</v>
      </c>
      <c r="AT640">
        <v>750</v>
      </c>
      <c r="AU640">
        <v>750</v>
      </c>
      <c r="AV640">
        <v>0</v>
      </c>
      <c r="AW640">
        <f>ROUND(SUM(RawData[[#This Row],[TotalBsmtSF]],RawData[[#This Row],[1stFlrSF]],RawData[[#This Row],[2ndFlrSF]]),-2)</f>
        <v>2300</v>
      </c>
      <c r="AX640">
        <v>1500</v>
      </c>
      <c r="AY640">
        <v>0</v>
      </c>
      <c r="AZ640">
        <v>0</v>
      </c>
      <c r="BA640">
        <v>2</v>
      </c>
      <c r="BB640">
        <v>1</v>
      </c>
      <c r="BC640">
        <v>3</v>
      </c>
      <c r="BD640">
        <v>1</v>
      </c>
      <c r="BE640" t="s">
        <v>97</v>
      </c>
      <c r="BF640">
        <v>6</v>
      </c>
      <c r="BG640" t="s">
        <v>107</v>
      </c>
      <c r="BH640">
        <v>0</v>
      </c>
      <c r="BI640" t="s">
        <v>83</v>
      </c>
      <c r="BJ640" t="s">
        <v>108</v>
      </c>
      <c r="BK640">
        <v>2005</v>
      </c>
      <c r="BL640" t="s">
        <v>109</v>
      </c>
      <c r="BM640">
        <v>2</v>
      </c>
      <c r="BN640">
        <v>564</v>
      </c>
      <c r="BO640" t="s">
        <v>98</v>
      </c>
      <c r="BP640" t="s">
        <v>98</v>
      </c>
      <c r="BQ640" t="s">
        <v>105</v>
      </c>
      <c r="BR640">
        <v>0</v>
      </c>
      <c r="BS640">
        <v>35</v>
      </c>
      <c r="BT640">
        <v>0</v>
      </c>
      <c r="BU640">
        <v>0</v>
      </c>
      <c r="BV640">
        <v>0</v>
      </c>
      <c r="BW640">
        <v>0</v>
      </c>
      <c r="BX640" t="s">
        <v>83</v>
      </c>
      <c r="BY640" t="s">
        <v>83</v>
      </c>
      <c r="BZ640" t="s">
        <v>83</v>
      </c>
      <c r="CA640">
        <v>0</v>
      </c>
      <c r="CB640">
        <v>8</v>
      </c>
      <c r="CC640">
        <v>2006</v>
      </c>
      <c r="CD640" t="s">
        <v>158</v>
      </c>
      <c r="CE640" t="s">
        <v>159</v>
      </c>
      <c r="CF640" s="8">
        <v>173900</v>
      </c>
      <c r="CG640" s="8">
        <f>RawData[[#This Row],[SalePrice]]/RawData[[#This Row],[TotalSF Rounded]]</f>
        <v>75.608695652173907</v>
      </c>
      <c r="CH640" s="8">
        <f>ROUND(RawData[[#This Row],[$/sqft]],-1)</f>
        <v>80</v>
      </c>
    </row>
    <row r="641" spans="1:86" x14ac:dyDescent="0.2">
      <c r="A641">
        <v>915</v>
      </c>
      <c r="B641">
        <v>160</v>
      </c>
      <c r="C641" t="s">
        <v>192</v>
      </c>
      <c r="D641">
        <v>30</v>
      </c>
      <c r="E641">
        <v>3000</v>
      </c>
      <c r="F641" s="19">
        <f>ROUND((RawData[[#This Row],[LotArea]]/43560), 2)</f>
        <v>7.0000000000000007E-2</v>
      </c>
      <c r="G641" t="s">
        <v>82</v>
      </c>
      <c r="H641" t="s">
        <v>82</v>
      </c>
      <c r="I641" t="s">
        <v>84</v>
      </c>
      <c r="J641" t="s">
        <v>85</v>
      </c>
      <c r="K641" t="s">
        <v>86</v>
      </c>
      <c r="L641" t="s">
        <v>87</v>
      </c>
      <c r="M641" t="s">
        <v>88</v>
      </c>
      <c r="N641" t="s">
        <v>136</v>
      </c>
      <c r="O641" t="s">
        <v>90</v>
      </c>
      <c r="P641" t="s">
        <v>90</v>
      </c>
      <c r="Q641" t="s">
        <v>179</v>
      </c>
      <c r="R641" t="s">
        <v>92</v>
      </c>
      <c r="S641">
        <v>6</v>
      </c>
      <c r="T641">
        <v>5</v>
      </c>
      <c r="U641">
        <v>2009</v>
      </c>
      <c r="V64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41">
        <v>2009</v>
      </c>
      <c r="X641" t="s">
        <v>93</v>
      </c>
      <c r="Y641" t="s">
        <v>94</v>
      </c>
      <c r="Z641" t="s">
        <v>95</v>
      </c>
      <c r="AA641" t="s">
        <v>95</v>
      </c>
      <c r="AB641" t="s">
        <v>137</v>
      </c>
      <c r="AC641">
        <v>76</v>
      </c>
      <c r="AD641" t="s">
        <v>97</v>
      </c>
      <c r="AE641" t="s">
        <v>98</v>
      </c>
      <c r="AF641" t="s">
        <v>99</v>
      </c>
      <c r="AG641" t="s">
        <v>97</v>
      </c>
      <c r="AH641" t="s">
        <v>98</v>
      </c>
      <c r="AI641" t="s">
        <v>130</v>
      </c>
      <c r="AJ641" t="s">
        <v>101</v>
      </c>
      <c r="AK641">
        <v>294</v>
      </c>
      <c r="AL641" t="s">
        <v>102</v>
      </c>
      <c r="AM641">
        <v>0</v>
      </c>
      <c r="AN641">
        <v>318</v>
      </c>
      <c r="AO641">
        <v>612</v>
      </c>
      <c r="AP641" t="s">
        <v>103</v>
      </c>
      <c r="AQ641" t="s">
        <v>104</v>
      </c>
      <c r="AR641" t="s">
        <v>105</v>
      </c>
      <c r="AS641" t="s">
        <v>106</v>
      </c>
      <c r="AT641">
        <v>612</v>
      </c>
      <c r="AU641">
        <v>612</v>
      </c>
      <c r="AV641">
        <v>0</v>
      </c>
      <c r="AW641">
        <f>ROUND(SUM(RawData[[#This Row],[TotalBsmtSF]],RawData[[#This Row],[1stFlrSF]],RawData[[#This Row],[2ndFlrSF]]),-2)</f>
        <v>1800</v>
      </c>
      <c r="AX641">
        <v>1224</v>
      </c>
      <c r="AY641">
        <v>0</v>
      </c>
      <c r="AZ641">
        <v>0</v>
      </c>
      <c r="BA641">
        <v>2</v>
      </c>
      <c r="BB641">
        <v>1</v>
      </c>
      <c r="BC641">
        <v>2</v>
      </c>
      <c r="BD641">
        <v>1</v>
      </c>
      <c r="BE641" t="s">
        <v>97</v>
      </c>
      <c r="BF641">
        <v>4</v>
      </c>
      <c r="BG641" t="s">
        <v>107</v>
      </c>
      <c r="BH641">
        <v>0</v>
      </c>
      <c r="BI641" t="s">
        <v>83</v>
      </c>
      <c r="BJ641" t="s">
        <v>127</v>
      </c>
      <c r="BK641">
        <v>2009</v>
      </c>
      <c r="BL641" t="s">
        <v>109</v>
      </c>
      <c r="BM641">
        <v>2</v>
      </c>
      <c r="BN641">
        <v>528</v>
      </c>
      <c r="BO641" t="s">
        <v>98</v>
      </c>
      <c r="BP641" t="s">
        <v>98</v>
      </c>
      <c r="BQ641" t="s">
        <v>105</v>
      </c>
      <c r="BR641">
        <v>0</v>
      </c>
      <c r="BS641">
        <v>234</v>
      </c>
      <c r="BT641">
        <v>0</v>
      </c>
      <c r="BU641">
        <v>0</v>
      </c>
      <c r="BV641">
        <v>0</v>
      </c>
      <c r="BW641">
        <v>0</v>
      </c>
      <c r="BX641" t="s">
        <v>83</v>
      </c>
      <c r="BY641" t="s">
        <v>83</v>
      </c>
      <c r="BZ641" t="s">
        <v>83</v>
      </c>
      <c r="CA641">
        <v>0</v>
      </c>
      <c r="CB641">
        <v>6</v>
      </c>
      <c r="CC641">
        <v>2009</v>
      </c>
      <c r="CD641" t="s">
        <v>158</v>
      </c>
      <c r="CE641" t="s">
        <v>159</v>
      </c>
      <c r="CF641" s="8">
        <v>173733</v>
      </c>
      <c r="CG641" s="8">
        <f>RawData[[#This Row],[SalePrice]]/RawData[[#This Row],[TotalSF Rounded]]</f>
        <v>96.518333333333331</v>
      </c>
      <c r="CH641" s="8">
        <f>ROUND(RawData[[#This Row],[$/sqft]],-1)</f>
        <v>100</v>
      </c>
    </row>
    <row r="642" spans="1:86" x14ac:dyDescent="0.2">
      <c r="A642">
        <v>671</v>
      </c>
      <c r="B642">
        <v>60</v>
      </c>
      <c r="C642" t="s">
        <v>81</v>
      </c>
      <c r="D642">
        <v>64</v>
      </c>
      <c r="E642">
        <v>8633</v>
      </c>
      <c r="F642" s="19">
        <f>ROUND((RawData[[#This Row],[LotArea]]/43560), 2)</f>
        <v>0.2</v>
      </c>
      <c r="G642" t="s">
        <v>82</v>
      </c>
      <c r="H642" t="s">
        <v>83</v>
      </c>
      <c r="I642" t="s">
        <v>84</v>
      </c>
      <c r="J642" t="s">
        <v>85</v>
      </c>
      <c r="K642" t="s">
        <v>86</v>
      </c>
      <c r="L642" t="s">
        <v>112</v>
      </c>
      <c r="M642" t="s">
        <v>88</v>
      </c>
      <c r="N642" t="s">
        <v>89</v>
      </c>
      <c r="O642" t="s">
        <v>90</v>
      </c>
      <c r="P642" t="s">
        <v>90</v>
      </c>
      <c r="Q642" t="s">
        <v>91</v>
      </c>
      <c r="R642" t="s">
        <v>92</v>
      </c>
      <c r="S642">
        <v>6</v>
      </c>
      <c r="T642">
        <v>5</v>
      </c>
      <c r="U642">
        <v>2005</v>
      </c>
      <c r="V64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42">
        <v>2005</v>
      </c>
      <c r="X642" t="s">
        <v>93</v>
      </c>
      <c r="Y642" t="s">
        <v>94</v>
      </c>
      <c r="Z642" t="s">
        <v>95</v>
      </c>
      <c r="AA642" t="s">
        <v>95</v>
      </c>
      <c r="AB642" t="s">
        <v>117</v>
      </c>
      <c r="AC642">
        <v>0</v>
      </c>
      <c r="AD642" t="s">
        <v>97</v>
      </c>
      <c r="AE642" t="s">
        <v>98</v>
      </c>
      <c r="AF642" t="s">
        <v>99</v>
      </c>
      <c r="AG642" t="s">
        <v>97</v>
      </c>
      <c r="AH642" t="s">
        <v>98</v>
      </c>
      <c r="AI642" t="s">
        <v>100</v>
      </c>
      <c r="AJ642" t="s">
        <v>101</v>
      </c>
      <c r="AK642">
        <v>193</v>
      </c>
      <c r="AL642" t="s">
        <v>102</v>
      </c>
      <c r="AM642">
        <v>0</v>
      </c>
      <c r="AN642">
        <v>545</v>
      </c>
      <c r="AO642">
        <v>738</v>
      </c>
      <c r="AP642" t="s">
        <v>103</v>
      </c>
      <c r="AQ642" t="s">
        <v>104</v>
      </c>
      <c r="AR642" t="s">
        <v>105</v>
      </c>
      <c r="AS642" t="s">
        <v>106</v>
      </c>
      <c r="AT642">
        <v>738</v>
      </c>
      <c r="AU642">
        <v>738</v>
      </c>
      <c r="AV642">
        <v>0</v>
      </c>
      <c r="AW642">
        <f>ROUND(SUM(RawData[[#This Row],[TotalBsmtSF]],RawData[[#This Row],[1stFlrSF]],RawData[[#This Row],[2ndFlrSF]]),-2)</f>
        <v>2200</v>
      </c>
      <c r="AX642">
        <v>1476</v>
      </c>
      <c r="AY642">
        <v>1</v>
      </c>
      <c r="AZ642">
        <v>0</v>
      </c>
      <c r="BA642">
        <v>2</v>
      </c>
      <c r="BB642">
        <v>1</v>
      </c>
      <c r="BC642">
        <v>3</v>
      </c>
      <c r="BD642">
        <v>1</v>
      </c>
      <c r="BE642" t="s">
        <v>97</v>
      </c>
      <c r="BF642">
        <v>7</v>
      </c>
      <c r="BG642" t="s">
        <v>107</v>
      </c>
      <c r="BH642">
        <v>0</v>
      </c>
      <c r="BI642" t="s">
        <v>83</v>
      </c>
      <c r="BJ642" t="s">
        <v>108</v>
      </c>
      <c r="BK642">
        <v>2005</v>
      </c>
      <c r="BL642" t="s">
        <v>157</v>
      </c>
      <c r="BM642">
        <v>2</v>
      </c>
      <c r="BN642">
        <v>540</v>
      </c>
      <c r="BO642" t="s">
        <v>98</v>
      </c>
      <c r="BP642" t="s">
        <v>98</v>
      </c>
      <c r="BQ642" t="s">
        <v>105</v>
      </c>
      <c r="BR642">
        <v>100</v>
      </c>
      <c r="BS642">
        <v>35</v>
      </c>
      <c r="BT642">
        <v>0</v>
      </c>
      <c r="BU642">
        <v>0</v>
      </c>
      <c r="BV642">
        <v>0</v>
      </c>
      <c r="BW642">
        <v>0</v>
      </c>
      <c r="BX642" t="s">
        <v>83</v>
      </c>
      <c r="BY642" t="s">
        <v>83</v>
      </c>
      <c r="BZ642" t="s">
        <v>83</v>
      </c>
      <c r="CA642">
        <v>0</v>
      </c>
      <c r="CB642">
        <v>2</v>
      </c>
      <c r="CC642">
        <v>2009</v>
      </c>
      <c r="CD642" t="s">
        <v>110</v>
      </c>
      <c r="CE642" t="s">
        <v>111</v>
      </c>
      <c r="CF642" s="8">
        <v>173500</v>
      </c>
      <c r="CG642" s="8">
        <f>RawData[[#This Row],[SalePrice]]/RawData[[#This Row],[TotalSF Rounded]]</f>
        <v>78.86363636363636</v>
      </c>
      <c r="CH642" s="8">
        <f>ROUND(RawData[[#This Row],[$/sqft]],-1)</f>
        <v>80</v>
      </c>
    </row>
    <row r="643" spans="1:86" x14ac:dyDescent="0.2">
      <c r="A643">
        <v>1042</v>
      </c>
      <c r="B643">
        <v>60</v>
      </c>
      <c r="C643" t="s">
        <v>81</v>
      </c>
      <c r="D643" t="s">
        <v>83</v>
      </c>
      <c r="E643">
        <v>9130</v>
      </c>
      <c r="F643" s="19">
        <f>ROUND((RawData[[#This Row],[LotArea]]/43560), 2)</f>
        <v>0.21</v>
      </c>
      <c r="G643" t="s">
        <v>82</v>
      </c>
      <c r="H643" t="s">
        <v>83</v>
      </c>
      <c r="I643" t="s">
        <v>84</v>
      </c>
      <c r="J643" t="s">
        <v>85</v>
      </c>
      <c r="K643" t="s">
        <v>86</v>
      </c>
      <c r="L643" t="s">
        <v>87</v>
      </c>
      <c r="M643" t="s">
        <v>88</v>
      </c>
      <c r="N643" t="s">
        <v>138</v>
      </c>
      <c r="O643" t="s">
        <v>114</v>
      </c>
      <c r="P643" t="s">
        <v>90</v>
      </c>
      <c r="Q643" t="s">
        <v>91</v>
      </c>
      <c r="R643" t="s">
        <v>92</v>
      </c>
      <c r="S643">
        <v>6</v>
      </c>
      <c r="T643">
        <v>8</v>
      </c>
      <c r="U643">
        <v>1966</v>
      </c>
      <c r="V64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643">
        <v>2000</v>
      </c>
      <c r="X643" t="s">
        <v>152</v>
      </c>
      <c r="Y643" t="s">
        <v>94</v>
      </c>
      <c r="Z643" t="s">
        <v>140</v>
      </c>
      <c r="AA643" t="s">
        <v>140</v>
      </c>
      <c r="AB643" t="s">
        <v>96</v>
      </c>
      <c r="AC643">
        <v>252</v>
      </c>
      <c r="AD643" t="s">
        <v>98</v>
      </c>
      <c r="AE643" t="s">
        <v>98</v>
      </c>
      <c r="AF643" t="s">
        <v>118</v>
      </c>
      <c r="AG643" t="s">
        <v>98</v>
      </c>
      <c r="AH643" t="s">
        <v>98</v>
      </c>
      <c r="AI643" t="s">
        <v>100</v>
      </c>
      <c r="AJ643" t="s">
        <v>101</v>
      </c>
      <c r="AK643">
        <v>400</v>
      </c>
      <c r="AL643" t="s">
        <v>153</v>
      </c>
      <c r="AM643">
        <v>64</v>
      </c>
      <c r="AN643">
        <v>336</v>
      </c>
      <c r="AO643">
        <v>800</v>
      </c>
      <c r="AP643" t="s">
        <v>103</v>
      </c>
      <c r="AQ643" t="s">
        <v>97</v>
      </c>
      <c r="AR643" t="s">
        <v>105</v>
      </c>
      <c r="AS643" t="s">
        <v>106</v>
      </c>
      <c r="AT643">
        <v>800</v>
      </c>
      <c r="AU643">
        <v>832</v>
      </c>
      <c r="AV643">
        <v>0</v>
      </c>
      <c r="AW643">
        <f>ROUND(SUM(RawData[[#This Row],[TotalBsmtSF]],RawData[[#This Row],[1stFlrSF]],RawData[[#This Row],[2ndFlrSF]]),-2)</f>
        <v>2400</v>
      </c>
      <c r="AX643">
        <v>1632</v>
      </c>
      <c r="AY643">
        <v>0</v>
      </c>
      <c r="AZ643">
        <v>1</v>
      </c>
      <c r="BA643">
        <v>1</v>
      </c>
      <c r="BB643">
        <v>1</v>
      </c>
      <c r="BC643">
        <v>4</v>
      </c>
      <c r="BD643">
        <v>1</v>
      </c>
      <c r="BE643" t="s">
        <v>97</v>
      </c>
      <c r="BF643">
        <v>7</v>
      </c>
      <c r="BG643" t="s">
        <v>107</v>
      </c>
      <c r="BH643">
        <v>0</v>
      </c>
      <c r="BI643" t="s">
        <v>83</v>
      </c>
      <c r="BJ643" t="s">
        <v>108</v>
      </c>
      <c r="BK643">
        <v>1966</v>
      </c>
      <c r="BL643" t="s">
        <v>102</v>
      </c>
      <c r="BM643">
        <v>2</v>
      </c>
      <c r="BN643">
        <v>484</v>
      </c>
      <c r="BO643" t="s">
        <v>98</v>
      </c>
      <c r="BP643" t="s">
        <v>98</v>
      </c>
      <c r="BQ643" t="s">
        <v>105</v>
      </c>
      <c r="BR643">
        <v>0</v>
      </c>
      <c r="BS643">
        <v>40</v>
      </c>
      <c r="BT643">
        <v>0</v>
      </c>
      <c r="BU643">
        <v>0</v>
      </c>
      <c r="BV643">
        <v>0</v>
      </c>
      <c r="BW643">
        <v>0</v>
      </c>
      <c r="BX643" t="s">
        <v>83</v>
      </c>
      <c r="BY643" t="s">
        <v>83</v>
      </c>
      <c r="BZ643" t="s">
        <v>83</v>
      </c>
      <c r="CA643">
        <v>0</v>
      </c>
      <c r="CB643">
        <v>7</v>
      </c>
      <c r="CC643">
        <v>2008</v>
      </c>
      <c r="CD643" t="s">
        <v>110</v>
      </c>
      <c r="CE643" t="s">
        <v>111</v>
      </c>
      <c r="CF643" s="8">
        <v>173000</v>
      </c>
      <c r="CG643" s="8">
        <f>RawData[[#This Row],[SalePrice]]/RawData[[#This Row],[TotalSF Rounded]]</f>
        <v>72.083333333333329</v>
      </c>
      <c r="CH643" s="8">
        <f>ROUND(RawData[[#This Row],[$/sqft]],-1)</f>
        <v>70</v>
      </c>
    </row>
    <row r="644" spans="1:86" x14ac:dyDescent="0.2">
      <c r="A644">
        <v>187</v>
      </c>
      <c r="B644">
        <v>80</v>
      </c>
      <c r="C644" t="s">
        <v>81</v>
      </c>
      <c r="D644" t="s">
        <v>83</v>
      </c>
      <c r="E644">
        <v>9947</v>
      </c>
      <c r="F644" s="19">
        <f>ROUND((RawData[[#This Row],[LotArea]]/43560), 2)</f>
        <v>0.23</v>
      </c>
      <c r="G644" t="s">
        <v>82</v>
      </c>
      <c r="H644" t="s">
        <v>83</v>
      </c>
      <c r="I644" t="s">
        <v>120</v>
      </c>
      <c r="J644" t="s">
        <v>85</v>
      </c>
      <c r="K644" t="s">
        <v>86</v>
      </c>
      <c r="L644" t="s">
        <v>166</v>
      </c>
      <c r="M644" t="s">
        <v>88</v>
      </c>
      <c r="N644" t="s">
        <v>131</v>
      </c>
      <c r="O644" t="s">
        <v>90</v>
      </c>
      <c r="P644" t="s">
        <v>90</v>
      </c>
      <c r="Q644" t="s">
        <v>91</v>
      </c>
      <c r="R644" t="s">
        <v>197</v>
      </c>
      <c r="S644">
        <v>7</v>
      </c>
      <c r="T644">
        <v>5</v>
      </c>
      <c r="U644">
        <v>1990</v>
      </c>
      <c r="V64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44">
        <v>1991</v>
      </c>
      <c r="X644" t="s">
        <v>93</v>
      </c>
      <c r="Y644" t="s">
        <v>94</v>
      </c>
      <c r="Z644" t="s">
        <v>140</v>
      </c>
      <c r="AA644" t="s">
        <v>140</v>
      </c>
      <c r="AB644" t="s">
        <v>117</v>
      </c>
      <c r="AC644">
        <v>0</v>
      </c>
      <c r="AD644" t="s">
        <v>98</v>
      </c>
      <c r="AE644" t="s">
        <v>98</v>
      </c>
      <c r="AF644" t="s">
        <v>99</v>
      </c>
      <c r="AG644" t="s">
        <v>97</v>
      </c>
      <c r="AH644" t="s">
        <v>98</v>
      </c>
      <c r="AI644" t="s">
        <v>130</v>
      </c>
      <c r="AJ644" t="s">
        <v>101</v>
      </c>
      <c r="AK644">
        <v>611</v>
      </c>
      <c r="AL644" t="s">
        <v>102</v>
      </c>
      <c r="AM644">
        <v>0</v>
      </c>
      <c r="AN644">
        <v>577</v>
      </c>
      <c r="AO644">
        <v>1188</v>
      </c>
      <c r="AP644" t="s">
        <v>103</v>
      </c>
      <c r="AQ644" t="s">
        <v>104</v>
      </c>
      <c r="AR644" t="s">
        <v>105</v>
      </c>
      <c r="AS644" t="s">
        <v>106</v>
      </c>
      <c r="AT644">
        <v>1217</v>
      </c>
      <c r="AU644">
        <v>0</v>
      </c>
      <c r="AV644">
        <v>0</v>
      </c>
      <c r="AW644">
        <f>ROUND(SUM(RawData[[#This Row],[TotalBsmtSF]],RawData[[#This Row],[1stFlrSF]],RawData[[#This Row],[2ndFlrSF]]),-2)</f>
        <v>2400</v>
      </c>
      <c r="AX644">
        <v>1217</v>
      </c>
      <c r="AY644">
        <v>1</v>
      </c>
      <c r="AZ644">
        <v>0</v>
      </c>
      <c r="BA644">
        <v>2</v>
      </c>
      <c r="BB644">
        <v>0</v>
      </c>
      <c r="BC644">
        <v>3</v>
      </c>
      <c r="BD644">
        <v>1</v>
      </c>
      <c r="BE644" t="s">
        <v>97</v>
      </c>
      <c r="BF644">
        <v>6</v>
      </c>
      <c r="BG644" t="s">
        <v>107</v>
      </c>
      <c r="BH644">
        <v>0</v>
      </c>
      <c r="BI644" t="s">
        <v>83</v>
      </c>
      <c r="BJ644" t="s">
        <v>108</v>
      </c>
      <c r="BK644">
        <v>1990</v>
      </c>
      <c r="BL644" t="s">
        <v>102</v>
      </c>
      <c r="BM644">
        <v>2</v>
      </c>
      <c r="BN644">
        <v>497</v>
      </c>
      <c r="BO644" t="s">
        <v>98</v>
      </c>
      <c r="BP644" t="s">
        <v>98</v>
      </c>
      <c r="BQ644" t="s">
        <v>105</v>
      </c>
      <c r="BR644">
        <v>168</v>
      </c>
      <c r="BS644">
        <v>27</v>
      </c>
      <c r="BT644">
        <v>0</v>
      </c>
      <c r="BU644">
        <v>0</v>
      </c>
      <c r="BV644">
        <v>0</v>
      </c>
      <c r="BW644">
        <v>0</v>
      </c>
      <c r="BX644" t="s">
        <v>83</v>
      </c>
      <c r="BY644" t="s">
        <v>165</v>
      </c>
      <c r="BZ644" t="s">
        <v>83</v>
      </c>
      <c r="CA644">
        <v>0</v>
      </c>
      <c r="CB644">
        <v>6</v>
      </c>
      <c r="CC644">
        <v>2009</v>
      </c>
      <c r="CD644" t="s">
        <v>110</v>
      </c>
      <c r="CE644" t="s">
        <v>111</v>
      </c>
      <c r="CF644" s="8">
        <v>173000</v>
      </c>
      <c r="CG644" s="8">
        <f>RawData[[#This Row],[SalePrice]]/RawData[[#This Row],[TotalSF Rounded]]</f>
        <v>72.083333333333329</v>
      </c>
      <c r="CH644" s="8">
        <f>ROUND(RawData[[#This Row],[$/sqft]],-1)</f>
        <v>70</v>
      </c>
    </row>
    <row r="645" spans="1:86" x14ac:dyDescent="0.2">
      <c r="A645">
        <v>357</v>
      </c>
      <c r="B645">
        <v>20</v>
      </c>
      <c r="C645" t="s">
        <v>81</v>
      </c>
      <c r="D645" t="s">
        <v>83</v>
      </c>
      <c r="E645">
        <v>9248</v>
      </c>
      <c r="F645" s="19">
        <f>ROUND((RawData[[#This Row],[LotArea]]/43560), 2)</f>
        <v>0.21</v>
      </c>
      <c r="G645" t="s">
        <v>82</v>
      </c>
      <c r="H645" t="s">
        <v>83</v>
      </c>
      <c r="I645" t="s">
        <v>120</v>
      </c>
      <c r="J645" t="s">
        <v>85</v>
      </c>
      <c r="K645" t="s">
        <v>86</v>
      </c>
      <c r="L645" t="s">
        <v>87</v>
      </c>
      <c r="M645" t="s">
        <v>88</v>
      </c>
      <c r="N645" t="s">
        <v>193</v>
      </c>
      <c r="O645" t="s">
        <v>90</v>
      </c>
      <c r="P645" t="s">
        <v>90</v>
      </c>
      <c r="Q645" t="s">
        <v>91</v>
      </c>
      <c r="R645" t="s">
        <v>115</v>
      </c>
      <c r="S645">
        <v>6</v>
      </c>
      <c r="T645">
        <v>6</v>
      </c>
      <c r="U645">
        <v>1992</v>
      </c>
      <c r="V64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45">
        <v>1992</v>
      </c>
      <c r="X645" t="s">
        <v>93</v>
      </c>
      <c r="Y645" t="s">
        <v>94</v>
      </c>
      <c r="Z645" t="s">
        <v>140</v>
      </c>
      <c r="AA645" t="s">
        <v>140</v>
      </c>
      <c r="AB645" t="s">
        <v>96</v>
      </c>
      <c r="AC645">
        <v>106</v>
      </c>
      <c r="AD645" t="s">
        <v>98</v>
      </c>
      <c r="AE645" t="s">
        <v>98</v>
      </c>
      <c r="AF645" t="s">
        <v>99</v>
      </c>
      <c r="AG645" t="s">
        <v>97</v>
      </c>
      <c r="AH645" t="s">
        <v>98</v>
      </c>
      <c r="AI645" t="s">
        <v>100</v>
      </c>
      <c r="AJ645" t="s">
        <v>101</v>
      </c>
      <c r="AK645">
        <v>560</v>
      </c>
      <c r="AL645" t="s">
        <v>102</v>
      </c>
      <c r="AM645">
        <v>0</v>
      </c>
      <c r="AN645">
        <v>598</v>
      </c>
      <c r="AO645">
        <v>1158</v>
      </c>
      <c r="AP645" t="s">
        <v>103</v>
      </c>
      <c r="AQ645" t="s">
        <v>97</v>
      </c>
      <c r="AR645" t="s">
        <v>105</v>
      </c>
      <c r="AS645" t="s">
        <v>106</v>
      </c>
      <c r="AT645">
        <v>1167</v>
      </c>
      <c r="AU645">
        <v>0</v>
      </c>
      <c r="AV645">
        <v>0</v>
      </c>
      <c r="AW645">
        <f>ROUND(SUM(RawData[[#This Row],[TotalBsmtSF]],RawData[[#This Row],[1stFlrSF]],RawData[[#This Row],[2ndFlrSF]]),-2)</f>
        <v>2300</v>
      </c>
      <c r="AX645">
        <v>1167</v>
      </c>
      <c r="AY645">
        <v>1</v>
      </c>
      <c r="AZ645">
        <v>0</v>
      </c>
      <c r="BA645">
        <v>2</v>
      </c>
      <c r="BB645">
        <v>0</v>
      </c>
      <c r="BC645">
        <v>3</v>
      </c>
      <c r="BD645">
        <v>1</v>
      </c>
      <c r="BE645" t="s">
        <v>97</v>
      </c>
      <c r="BF645">
        <v>6</v>
      </c>
      <c r="BG645" t="s">
        <v>107</v>
      </c>
      <c r="BH645">
        <v>0</v>
      </c>
      <c r="BI645" t="s">
        <v>83</v>
      </c>
      <c r="BJ645" t="s">
        <v>108</v>
      </c>
      <c r="BK645">
        <v>1992</v>
      </c>
      <c r="BL645" t="s">
        <v>109</v>
      </c>
      <c r="BM645">
        <v>2</v>
      </c>
      <c r="BN645">
        <v>400</v>
      </c>
      <c r="BO645" t="s">
        <v>98</v>
      </c>
      <c r="BP645" t="s">
        <v>98</v>
      </c>
      <c r="BQ645" t="s">
        <v>105</v>
      </c>
      <c r="BR645">
        <v>120</v>
      </c>
      <c r="BS645">
        <v>26</v>
      </c>
      <c r="BT645">
        <v>0</v>
      </c>
      <c r="BU645">
        <v>0</v>
      </c>
      <c r="BV645">
        <v>0</v>
      </c>
      <c r="BW645">
        <v>0</v>
      </c>
      <c r="BX645" t="s">
        <v>83</v>
      </c>
      <c r="BY645" t="s">
        <v>83</v>
      </c>
      <c r="BZ645" t="s">
        <v>83</v>
      </c>
      <c r="CA645">
        <v>0</v>
      </c>
      <c r="CB645">
        <v>7</v>
      </c>
      <c r="CC645">
        <v>2009</v>
      </c>
      <c r="CD645" t="s">
        <v>110</v>
      </c>
      <c r="CE645" t="s">
        <v>111</v>
      </c>
      <c r="CF645" s="8">
        <v>173000</v>
      </c>
      <c r="CG645" s="8">
        <f>RawData[[#This Row],[SalePrice]]/RawData[[#This Row],[TotalSF Rounded]]</f>
        <v>75.217391304347828</v>
      </c>
      <c r="CH645" s="8">
        <f>ROUND(RawData[[#This Row],[$/sqft]],-1)</f>
        <v>80</v>
      </c>
    </row>
    <row r="646" spans="1:86" x14ac:dyDescent="0.2">
      <c r="A646">
        <v>683</v>
      </c>
      <c r="B646">
        <v>120</v>
      </c>
      <c r="C646" t="s">
        <v>81</v>
      </c>
      <c r="D646" t="s">
        <v>83</v>
      </c>
      <c r="E646">
        <v>2887</v>
      </c>
      <c r="F646" s="19">
        <f>ROUND((RawData[[#This Row],[LotArea]]/43560), 2)</f>
        <v>7.0000000000000007E-2</v>
      </c>
      <c r="G646" t="s">
        <v>82</v>
      </c>
      <c r="H646" t="s">
        <v>83</v>
      </c>
      <c r="I646" t="s">
        <v>84</v>
      </c>
      <c r="J646" t="s">
        <v>199</v>
      </c>
      <c r="K646" t="s">
        <v>86</v>
      </c>
      <c r="L646" t="s">
        <v>87</v>
      </c>
      <c r="M646" t="s">
        <v>88</v>
      </c>
      <c r="N646" t="s">
        <v>205</v>
      </c>
      <c r="O646" t="s">
        <v>90</v>
      </c>
      <c r="P646" t="s">
        <v>90</v>
      </c>
      <c r="Q646" t="s">
        <v>91</v>
      </c>
      <c r="R646" t="s">
        <v>115</v>
      </c>
      <c r="S646">
        <v>6</v>
      </c>
      <c r="T646">
        <v>5</v>
      </c>
      <c r="U646">
        <v>1996</v>
      </c>
      <c r="V64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46">
        <v>1997</v>
      </c>
      <c r="X646" t="s">
        <v>93</v>
      </c>
      <c r="Y646" t="s">
        <v>94</v>
      </c>
      <c r="Z646" t="s">
        <v>124</v>
      </c>
      <c r="AA646" t="s">
        <v>124</v>
      </c>
      <c r="AB646" t="s">
        <v>117</v>
      </c>
      <c r="AC646">
        <v>0</v>
      </c>
      <c r="AD646" t="s">
        <v>98</v>
      </c>
      <c r="AE646" t="s">
        <v>98</v>
      </c>
      <c r="AF646" t="s">
        <v>99</v>
      </c>
      <c r="AG646" t="s">
        <v>97</v>
      </c>
      <c r="AH646" t="s">
        <v>98</v>
      </c>
      <c r="AI646" t="s">
        <v>121</v>
      </c>
      <c r="AJ646" t="s">
        <v>101</v>
      </c>
      <c r="AK646">
        <v>1003</v>
      </c>
      <c r="AL646" t="s">
        <v>102</v>
      </c>
      <c r="AM646">
        <v>0</v>
      </c>
      <c r="AN646">
        <v>288</v>
      </c>
      <c r="AO646">
        <v>1291</v>
      </c>
      <c r="AP646" t="s">
        <v>103</v>
      </c>
      <c r="AQ646" t="s">
        <v>104</v>
      </c>
      <c r="AR646" t="s">
        <v>105</v>
      </c>
      <c r="AS646" t="s">
        <v>106</v>
      </c>
      <c r="AT646">
        <v>1291</v>
      </c>
      <c r="AU646">
        <v>0</v>
      </c>
      <c r="AV646">
        <v>0</v>
      </c>
      <c r="AW646">
        <f>ROUND(SUM(RawData[[#This Row],[TotalBsmtSF]],RawData[[#This Row],[1stFlrSF]],RawData[[#This Row],[2ndFlrSF]]),-2)</f>
        <v>2600</v>
      </c>
      <c r="AX646">
        <v>1291</v>
      </c>
      <c r="AY646">
        <v>1</v>
      </c>
      <c r="AZ646">
        <v>0</v>
      </c>
      <c r="BA646">
        <v>1</v>
      </c>
      <c r="BB646">
        <v>0</v>
      </c>
      <c r="BC646">
        <v>2</v>
      </c>
      <c r="BD646">
        <v>1</v>
      </c>
      <c r="BE646" t="s">
        <v>97</v>
      </c>
      <c r="BF646">
        <v>6</v>
      </c>
      <c r="BG646" t="s">
        <v>107</v>
      </c>
      <c r="BH646">
        <v>1</v>
      </c>
      <c r="BI646" t="s">
        <v>97</v>
      </c>
      <c r="BJ646" t="s">
        <v>108</v>
      </c>
      <c r="BK646">
        <v>1996</v>
      </c>
      <c r="BL646" t="s">
        <v>102</v>
      </c>
      <c r="BM646">
        <v>2</v>
      </c>
      <c r="BN646">
        <v>431</v>
      </c>
      <c r="BO646" t="s">
        <v>98</v>
      </c>
      <c r="BP646" t="s">
        <v>98</v>
      </c>
      <c r="BQ646" t="s">
        <v>105</v>
      </c>
      <c r="BR646">
        <v>307</v>
      </c>
      <c r="BS646">
        <v>0</v>
      </c>
      <c r="BT646">
        <v>0</v>
      </c>
      <c r="BU646">
        <v>0</v>
      </c>
      <c r="BV646">
        <v>0</v>
      </c>
      <c r="BW646">
        <v>0</v>
      </c>
      <c r="BX646" t="s">
        <v>83</v>
      </c>
      <c r="BY646" t="s">
        <v>83</v>
      </c>
      <c r="BZ646" t="s">
        <v>83</v>
      </c>
      <c r="CA646">
        <v>0</v>
      </c>
      <c r="CB646">
        <v>11</v>
      </c>
      <c r="CC646">
        <v>2008</v>
      </c>
      <c r="CD646" t="s">
        <v>110</v>
      </c>
      <c r="CE646" t="s">
        <v>111</v>
      </c>
      <c r="CF646" s="8">
        <v>173000</v>
      </c>
      <c r="CG646" s="8">
        <f>RawData[[#This Row],[SalePrice]]/RawData[[#This Row],[TotalSF Rounded]]</f>
        <v>66.538461538461533</v>
      </c>
      <c r="CH646" s="8">
        <f>ROUND(RawData[[#This Row],[$/sqft]],-1)</f>
        <v>70</v>
      </c>
    </row>
    <row r="647" spans="1:86" x14ac:dyDescent="0.2">
      <c r="A647">
        <v>1168</v>
      </c>
      <c r="B647">
        <v>60</v>
      </c>
      <c r="C647" t="s">
        <v>81</v>
      </c>
      <c r="D647">
        <v>58</v>
      </c>
      <c r="E647">
        <v>10852</v>
      </c>
      <c r="F647" s="19">
        <f>ROUND((RawData[[#This Row],[LotArea]]/43560), 2)</f>
        <v>0.25</v>
      </c>
      <c r="G647" t="s">
        <v>82</v>
      </c>
      <c r="H647" t="s">
        <v>83</v>
      </c>
      <c r="I647" t="s">
        <v>120</v>
      </c>
      <c r="J647" t="s">
        <v>85</v>
      </c>
      <c r="K647" t="s">
        <v>86</v>
      </c>
      <c r="L647" t="s">
        <v>87</v>
      </c>
      <c r="M647" t="s">
        <v>88</v>
      </c>
      <c r="N647" t="s">
        <v>193</v>
      </c>
      <c r="O647" t="s">
        <v>202</v>
      </c>
      <c r="P647" t="s">
        <v>90</v>
      </c>
      <c r="Q647" t="s">
        <v>91</v>
      </c>
      <c r="R647" t="s">
        <v>92</v>
      </c>
      <c r="S647">
        <v>6</v>
      </c>
      <c r="T647">
        <v>5</v>
      </c>
      <c r="U647">
        <v>2000</v>
      </c>
      <c r="V64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47">
        <v>2000</v>
      </c>
      <c r="X647" t="s">
        <v>93</v>
      </c>
      <c r="Y647" t="s">
        <v>94</v>
      </c>
      <c r="Z647" t="s">
        <v>95</v>
      </c>
      <c r="AA647" t="s">
        <v>95</v>
      </c>
      <c r="AB647" t="s">
        <v>117</v>
      </c>
      <c r="AC647">
        <v>0</v>
      </c>
      <c r="AD647" t="s">
        <v>98</v>
      </c>
      <c r="AE647" t="s">
        <v>98</v>
      </c>
      <c r="AF647" t="s">
        <v>99</v>
      </c>
      <c r="AG647" t="s">
        <v>97</v>
      </c>
      <c r="AH647" t="s">
        <v>98</v>
      </c>
      <c r="AI647" t="s">
        <v>100</v>
      </c>
      <c r="AJ647" t="s">
        <v>101</v>
      </c>
      <c r="AK647">
        <v>786</v>
      </c>
      <c r="AL647" t="s">
        <v>102</v>
      </c>
      <c r="AM647">
        <v>0</v>
      </c>
      <c r="AN647">
        <v>173</v>
      </c>
      <c r="AO647">
        <v>959</v>
      </c>
      <c r="AP647" t="s">
        <v>103</v>
      </c>
      <c r="AQ647" t="s">
        <v>104</v>
      </c>
      <c r="AR647" t="s">
        <v>105</v>
      </c>
      <c r="AS647" t="s">
        <v>106</v>
      </c>
      <c r="AT647">
        <v>959</v>
      </c>
      <c r="AU647">
        <v>712</v>
      </c>
      <c r="AV647">
        <v>0</v>
      </c>
      <c r="AW647">
        <f>ROUND(SUM(RawData[[#This Row],[TotalBsmtSF]],RawData[[#This Row],[1stFlrSF]],RawData[[#This Row],[2ndFlrSF]]),-2)</f>
        <v>2600</v>
      </c>
      <c r="AX647">
        <v>1671</v>
      </c>
      <c r="AY647">
        <v>1</v>
      </c>
      <c r="AZ647">
        <v>0</v>
      </c>
      <c r="BA647">
        <v>2</v>
      </c>
      <c r="BB647">
        <v>1</v>
      </c>
      <c r="BC647">
        <v>3</v>
      </c>
      <c r="BD647">
        <v>1</v>
      </c>
      <c r="BE647" t="s">
        <v>98</v>
      </c>
      <c r="BF647">
        <v>7</v>
      </c>
      <c r="BG647" t="s">
        <v>107</v>
      </c>
      <c r="BH647">
        <v>1</v>
      </c>
      <c r="BI647" t="s">
        <v>98</v>
      </c>
      <c r="BJ647" t="s">
        <v>108</v>
      </c>
      <c r="BK647">
        <v>2000</v>
      </c>
      <c r="BL647" t="s">
        <v>157</v>
      </c>
      <c r="BM647">
        <v>2</v>
      </c>
      <c r="BN647">
        <v>472</v>
      </c>
      <c r="BO647" t="s">
        <v>98</v>
      </c>
      <c r="BP647" t="s">
        <v>98</v>
      </c>
      <c r="BQ647" t="s">
        <v>105</v>
      </c>
      <c r="BR647">
        <v>0</v>
      </c>
      <c r="BS647">
        <v>38</v>
      </c>
      <c r="BT647">
        <v>0</v>
      </c>
      <c r="BU647">
        <v>0</v>
      </c>
      <c r="BV647">
        <v>0</v>
      </c>
      <c r="BW647">
        <v>0</v>
      </c>
      <c r="BX647" t="s">
        <v>83</v>
      </c>
      <c r="BY647" t="s">
        <v>83</v>
      </c>
      <c r="BZ647" t="s">
        <v>83</v>
      </c>
      <c r="CA647">
        <v>0</v>
      </c>
      <c r="CB647">
        <v>2</v>
      </c>
      <c r="CC647">
        <v>2006</v>
      </c>
      <c r="CD647" t="s">
        <v>110</v>
      </c>
      <c r="CE647" t="s">
        <v>111</v>
      </c>
      <c r="CF647" s="8">
        <v>173000</v>
      </c>
      <c r="CG647" s="8">
        <f>RawData[[#This Row],[SalePrice]]/RawData[[#This Row],[TotalSF Rounded]]</f>
        <v>66.538461538461533</v>
      </c>
      <c r="CH647" s="8">
        <f>ROUND(RawData[[#This Row],[$/sqft]],-1)</f>
        <v>70</v>
      </c>
    </row>
    <row r="648" spans="1:86" x14ac:dyDescent="0.2">
      <c r="A648">
        <v>972</v>
      </c>
      <c r="B648">
        <v>160</v>
      </c>
      <c r="C648" t="s">
        <v>81</v>
      </c>
      <c r="D648">
        <v>36</v>
      </c>
      <c r="E648">
        <v>2268</v>
      </c>
      <c r="F648" s="19">
        <f>ROUND((RawData[[#This Row],[LotArea]]/43560), 2)</f>
        <v>0.05</v>
      </c>
      <c r="G648" t="s">
        <v>82</v>
      </c>
      <c r="H648" t="s">
        <v>83</v>
      </c>
      <c r="I648" t="s">
        <v>84</v>
      </c>
      <c r="J648" t="s">
        <v>85</v>
      </c>
      <c r="K648" t="s">
        <v>86</v>
      </c>
      <c r="L648" t="s">
        <v>87</v>
      </c>
      <c r="M648" t="s">
        <v>88</v>
      </c>
      <c r="N648" t="s">
        <v>154</v>
      </c>
      <c r="O648" t="s">
        <v>90</v>
      </c>
      <c r="P648" t="s">
        <v>90</v>
      </c>
      <c r="Q648" t="s">
        <v>198</v>
      </c>
      <c r="R648" t="s">
        <v>92</v>
      </c>
      <c r="S648">
        <v>7</v>
      </c>
      <c r="T648">
        <v>5</v>
      </c>
      <c r="U648">
        <v>2003</v>
      </c>
      <c r="V64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48">
        <v>2004</v>
      </c>
      <c r="X648" t="s">
        <v>93</v>
      </c>
      <c r="Y648" t="s">
        <v>94</v>
      </c>
      <c r="Z648" t="s">
        <v>95</v>
      </c>
      <c r="AA648" t="s">
        <v>125</v>
      </c>
      <c r="AB648" t="s">
        <v>137</v>
      </c>
      <c r="AC648">
        <v>106</v>
      </c>
      <c r="AD648" t="s">
        <v>97</v>
      </c>
      <c r="AE648" t="s">
        <v>98</v>
      </c>
      <c r="AF648" t="s">
        <v>99</v>
      </c>
      <c r="AG648" t="s">
        <v>97</v>
      </c>
      <c r="AH648" t="s">
        <v>98</v>
      </c>
      <c r="AI648" t="s">
        <v>100</v>
      </c>
      <c r="AJ648" t="s">
        <v>101</v>
      </c>
      <c r="AK648">
        <v>567</v>
      </c>
      <c r="AL648" t="s">
        <v>102</v>
      </c>
      <c r="AM648">
        <v>0</v>
      </c>
      <c r="AN648">
        <v>197</v>
      </c>
      <c r="AO648">
        <v>764</v>
      </c>
      <c r="AP648" t="s">
        <v>103</v>
      </c>
      <c r="AQ648" t="s">
        <v>104</v>
      </c>
      <c r="AR648" t="s">
        <v>105</v>
      </c>
      <c r="AS648" t="s">
        <v>106</v>
      </c>
      <c r="AT648">
        <v>764</v>
      </c>
      <c r="AU648">
        <v>862</v>
      </c>
      <c r="AV648">
        <v>0</v>
      </c>
      <c r="AW648">
        <f>ROUND(SUM(RawData[[#This Row],[TotalBsmtSF]],RawData[[#This Row],[1stFlrSF]],RawData[[#This Row],[2ndFlrSF]]),-2)</f>
        <v>2400</v>
      </c>
      <c r="AX648">
        <v>1626</v>
      </c>
      <c r="AY648">
        <v>0</v>
      </c>
      <c r="AZ648">
        <v>0</v>
      </c>
      <c r="BA648">
        <v>2</v>
      </c>
      <c r="BB648">
        <v>0</v>
      </c>
      <c r="BC648">
        <v>2</v>
      </c>
      <c r="BD648">
        <v>1</v>
      </c>
      <c r="BE648" t="s">
        <v>97</v>
      </c>
      <c r="BF648">
        <v>6</v>
      </c>
      <c r="BG648" t="s">
        <v>107</v>
      </c>
      <c r="BH648">
        <v>0</v>
      </c>
      <c r="BI648" t="s">
        <v>83</v>
      </c>
      <c r="BJ648" t="s">
        <v>156</v>
      </c>
      <c r="BK648">
        <v>2003</v>
      </c>
      <c r="BL648" t="s">
        <v>109</v>
      </c>
      <c r="BM648">
        <v>2</v>
      </c>
      <c r="BN648">
        <v>474</v>
      </c>
      <c r="BO648" t="s">
        <v>98</v>
      </c>
      <c r="BP648" t="s">
        <v>98</v>
      </c>
      <c r="BQ648" t="s">
        <v>105</v>
      </c>
      <c r="BR648">
        <v>0</v>
      </c>
      <c r="BS648">
        <v>27</v>
      </c>
      <c r="BT648">
        <v>0</v>
      </c>
      <c r="BU648">
        <v>0</v>
      </c>
      <c r="BV648">
        <v>0</v>
      </c>
      <c r="BW648">
        <v>0</v>
      </c>
      <c r="BX648" t="s">
        <v>83</v>
      </c>
      <c r="BY648" t="s">
        <v>83</v>
      </c>
      <c r="BZ648" t="s">
        <v>83</v>
      </c>
      <c r="CA648">
        <v>0</v>
      </c>
      <c r="CB648">
        <v>7</v>
      </c>
      <c r="CC648">
        <v>2009</v>
      </c>
      <c r="CD648" t="s">
        <v>110</v>
      </c>
      <c r="CE648" t="s">
        <v>111</v>
      </c>
      <c r="CF648" s="8">
        <v>173000</v>
      </c>
      <c r="CG648" s="8">
        <f>RawData[[#This Row],[SalePrice]]/RawData[[#This Row],[TotalSF Rounded]]</f>
        <v>72.083333333333329</v>
      </c>
      <c r="CH648" s="8">
        <f>ROUND(RawData[[#This Row],[$/sqft]],-1)</f>
        <v>70</v>
      </c>
    </row>
    <row r="649" spans="1:86" x14ac:dyDescent="0.2">
      <c r="A649">
        <v>253</v>
      </c>
      <c r="B649">
        <v>60</v>
      </c>
      <c r="C649" t="s">
        <v>81</v>
      </c>
      <c r="D649">
        <v>65</v>
      </c>
      <c r="E649">
        <v>8366</v>
      </c>
      <c r="F649" s="19">
        <f>ROUND((RawData[[#This Row],[LotArea]]/43560), 2)</f>
        <v>0.19</v>
      </c>
      <c r="G649" t="s">
        <v>82</v>
      </c>
      <c r="H649" t="s">
        <v>83</v>
      </c>
      <c r="I649" t="s">
        <v>120</v>
      </c>
      <c r="J649" t="s">
        <v>85</v>
      </c>
      <c r="K649" t="s">
        <v>86</v>
      </c>
      <c r="L649" t="s">
        <v>87</v>
      </c>
      <c r="M649" t="s">
        <v>88</v>
      </c>
      <c r="N649" t="s">
        <v>170</v>
      </c>
      <c r="O649" t="s">
        <v>90</v>
      </c>
      <c r="P649" t="s">
        <v>90</v>
      </c>
      <c r="Q649" t="s">
        <v>91</v>
      </c>
      <c r="R649" t="s">
        <v>92</v>
      </c>
      <c r="S649">
        <v>6</v>
      </c>
      <c r="T649">
        <v>5</v>
      </c>
      <c r="U649">
        <v>2004</v>
      </c>
      <c r="V64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49">
        <v>2004</v>
      </c>
      <c r="X649" t="s">
        <v>93</v>
      </c>
      <c r="Y649" t="s">
        <v>94</v>
      </c>
      <c r="Z649" t="s">
        <v>95</v>
      </c>
      <c r="AA649" t="s">
        <v>95</v>
      </c>
      <c r="AB649" t="s">
        <v>117</v>
      </c>
      <c r="AC649">
        <v>0</v>
      </c>
      <c r="AD649" t="s">
        <v>97</v>
      </c>
      <c r="AE649" t="s">
        <v>98</v>
      </c>
      <c r="AF649" t="s">
        <v>99</v>
      </c>
      <c r="AG649" t="s">
        <v>97</v>
      </c>
      <c r="AH649" t="s">
        <v>98</v>
      </c>
      <c r="AI649" t="s">
        <v>100</v>
      </c>
      <c r="AJ649" t="s">
        <v>102</v>
      </c>
      <c r="AK649">
        <v>0</v>
      </c>
      <c r="AL649" t="s">
        <v>102</v>
      </c>
      <c r="AM649">
        <v>0</v>
      </c>
      <c r="AN649">
        <v>798</v>
      </c>
      <c r="AO649">
        <v>798</v>
      </c>
      <c r="AP649" t="s">
        <v>103</v>
      </c>
      <c r="AQ649" t="s">
        <v>104</v>
      </c>
      <c r="AR649" t="s">
        <v>105</v>
      </c>
      <c r="AS649" t="s">
        <v>106</v>
      </c>
      <c r="AT649">
        <v>798</v>
      </c>
      <c r="AU649">
        <v>842</v>
      </c>
      <c r="AV649">
        <v>0</v>
      </c>
      <c r="AW649">
        <f>ROUND(SUM(RawData[[#This Row],[TotalBsmtSF]],RawData[[#This Row],[1stFlrSF]],RawData[[#This Row],[2ndFlrSF]]),-2)</f>
        <v>2400</v>
      </c>
      <c r="AX649">
        <v>1640</v>
      </c>
      <c r="AY649">
        <v>0</v>
      </c>
      <c r="AZ649">
        <v>0</v>
      </c>
      <c r="BA649">
        <v>2</v>
      </c>
      <c r="BB649">
        <v>1</v>
      </c>
      <c r="BC649">
        <v>3</v>
      </c>
      <c r="BD649">
        <v>1</v>
      </c>
      <c r="BE649" t="s">
        <v>97</v>
      </c>
      <c r="BF649">
        <v>6</v>
      </c>
      <c r="BG649" t="s">
        <v>107</v>
      </c>
      <c r="BH649">
        <v>0</v>
      </c>
      <c r="BI649" t="s">
        <v>83</v>
      </c>
      <c r="BJ649" t="s">
        <v>108</v>
      </c>
      <c r="BK649">
        <v>2004</v>
      </c>
      <c r="BL649" t="s">
        <v>109</v>
      </c>
      <c r="BM649">
        <v>2</v>
      </c>
      <c r="BN649">
        <v>520</v>
      </c>
      <c r="BO649" t="s">
        <v>98</v>
      </c>
      <c r="BP649" t="s">
        <v>98</v>
      </c>
      <c r="BQ649" t="s">
        <v>105</v>
      </c>
      <c r="BR649">
        <v>138</v>
      </c>
      <c r="BS649">
        <v>45</v>
      </c>
      <c r="BT649">
        <v>0</v>
      </c>
      <c r="BU649">
        <v>0</v>
      </c>
      <c r="BV649">
        <v>0</v>
      </c>
      <c r="BW649">
        <v>0</v>
      </c>
      <c r="BX649" t="s">
        <v>83</v>
      </c>
      <c r="BY649" t="s">
        <v>83</v>
      </c>
      <c r="BZ649" t="s">
        <v>83</v>
      </c>
      <c r="CA649">
        <v>0</v>
      </c>
      <c r="CB649">
        <v>12</v>
      </c>
      <c r="CC649">
        <v>2008</v>
      </c>
      <c r="CD649" t="s">
        <v>110</v>
      </c>
      <c r="CE649" t="s">
        <v>111</v>
      </c>
      <c r="CF649" s="8">
        <v>173000</v>
      </c>
      <c r="CG649" s="8">
        <f>RawData[[#This Row],[SalePrice]]/RawData[[#This Row],[TotalSF Rounded]]</f>
        <v>72.083333333333329</v>
      </c>
      <c r="CH649" s="8">
        <f>ROUND(RawData[[#This Row],[$/sqft]],-1)</f>
        <v>70</v>
      </c>
    </row>
    <row r="650" spans="1:86" x14ac:dyDescent="0.2">
      <c r="A650">
        <v>493</v>
      </c>
      <c r="B650">
        <v>60</v>
      </c>
      <c r="C650" t="s">
        <v>81</v>
      </c>
      <c r="D650">
        <v>105</v>
      </c>
      <c r="E650">
        <v>15578</v>
      </c>
      <c r="F650" s="19">
        <f>ROUND((RawData[[#This Row],[LotArea]]/43560), 2)</f>
        <v>0.36</v>
      </c>
      <c r="G650" t="s">
        <v>82</v>
      </c>
      <c r="H650" t="s">
        <v>83</v>
      </c>
      <c r="I650" t="s">
        <v>120</v>
      </c>
      <c r="J650" t="s">
        <v>85</v>
      </c>
      <c r="K650" t="s">
        <v>86</v>
      </c>
      <c r="L650" t="s">
        <v>122</v>
      </c>
      <c r="M650" t="s">
        <v>88</v>
      </c>
      <c r="N650" t="s">
        <v>193</v>
      </c>
      <c r="O650" t="s">
        <v>90</v>
      </c>
      <c r="P650" t="s">
        <v>90</v>
      </c>
      <c r="Q650" t="s">
        <v>91</v>
      </c>
      <c r="R650" t="s">
        <v>92</v>
      </c>
      <c r="S650">
        <v>6</v>
      </c>
      <c r="T650">
        <v>5</v>
      </c>
      <c r="U650">
        <v>2006</v>
      </c>
      <c r="V65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50">
        <v>2006</v>
      </c>
      <c r="X650" t="s">
        <v>93</v>
      </c>
      <c r="Y650" t="s">
        <v>94</v>
      </c>
      <c r="Z650" t="s">
        <v>95</v>
      </c>
      <c r="AA650" t="s">
        <v>95</v>
      </c>
      <c r="AB650" t="s">
        <v>117</v>
      </c>
      <c r="AC650">
        <v>0</v>
      </c>
      <c r="AD650" t="s">
        <v>97</v>
      </c>
      <c r="AE650" t="s">
        <v>98</v>
      </c>
      <c r="AF650" t="s">
        <v>99</v>
      </c>
      <c r="AG650" t="s">
        <v>97</v>
      </c>
      <c r="AH650" t="s">
        <v>98</v>
      </c>
      <c r="AI650" t="s">
        <v>100</v>
      </c>
      <c r="AJ650" t="s">
        <v>102</v>
      </c>
      <c r="AK650">
        <v>0</v>
      </c>
      <c r="AL650" t="s">
        <v>102</v>
      </c>
      <c r="AM650">
        <v>0</v>
      </c>
      <c r="AN650">
        <v>728</v>
      </c>
      <c r="AO650">
        <v>728</v>
      </c>
      <c r="AP650" t="s">
        <v>103</v>
      </c>
      <c r="AQ650" t="s">
        <v>97</v>
      </c>
      <c r="AR650" t="s">
        <v>105</v>
      </c>
      <c r="AS650" t="s">
        <v>106</v>
      </c>
      <c r="AT650">
        <v>728</v>
      </c>
      <c r="AU650">
        <v>728</v>
      </c>
      <c r="AV650">
        <v>0</v>
      </c>
      <c r="AW650">
        <f>ROUND(SUM(RawData[[#This Row],[TotalBsmtSF]],RawData[[#This Row],[1stFlrSF]],RawData[[#This Row],[2ndFlrSF]]),-2)</f>
        <v>2200</v>
      </c>
      <c r="AX650">
        <v>1456</v>
      </c>
      <c r="AY650">
        <v>0</v>
      </c>
      <c r="AZ650">
        <v>0</v>
      </c>
      <c r="BA650">
        <v>2</v>
      </c>
      <c r="BB650">
        <v>1</v>
      </c>
      <c r="BC650">
        <v>3</v>
      </c>
      <c r="BD650">
        <v>1</v>
      </c>
      <c r="BE650" t="s">
        <v>98</v>
      </c>
      <c r="BF650">
        <v>8</v>
      </c>
      <c r="BG650" t="s">
        <v>107</v>
      </c>
      <c r="BH650">
        <v>0</v>
      </c>
      <c r="BI650" t="s">
        <v>83</v>
      </c>
      <c r="BJ650" t="s">
        <v>108</v>
      </c>
      <c r="BK650">
        <v>2006</v>
      </c>
      <c r="BL650" t="s">
        <v>109</v>
      </c>
      <c r="BM650">
        <v>2</v>
      </c>
      <c r="BN650">
        <v>429</v>
      </c>
      <c r="BO650" t="s">
        <v>98</v>
      </c>
      <c r="BP650" t="s">
        <v>98</v>
      </c>
      <c r="BQ650" t="s">
        <v>105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 t="s">
        <v>83</v>
      </c>
      <c r="BY650" t="s">
        <v>83</v>
      </c>
      <c r="BZ650" t="s">
        <v>83</v>
      </c>
      <c r="CA650">
        <v>0</v>
      </c>
      <c r="CB650">
        <v>5</v>
      </c>
      <c r="CC650">
        <v>2006</v>
      </c>
      <c r="CD650" t="s">
        <v>158</v>
      </c>
      <c r="CE650" t="s">
        <v>159</v>
      </c>
      <c r="CF650" s="8">
        <v>172785</v>
      </c>
      <c r="CG650" s="8">
        <f>RawData[[#This Row],[SalePrice]]/RawData[[#This Row],[TotalSF Rounded]]</f>
        <v>78.538636363636357</v>
      </c>
      <c r="CH650" s="8">
        <f>ROUND(RawData[[#This Row],[$/sqft]],-1)</f>
        <v>80</v>
      </c>
    </row>
    <row r="651" spans="1:86" x14ac:dyDescent="0.2">
      <c r="A651">
        <v>178</v>
      </c>
      <c r="B651">
        <v>50</v>
      </c>
      <c r="C651" t="s">
        <v>81</v>
      </c>
      <c r="D651" t="s">
        <v>83</v>
      </c>
      <c r="E651">
        <v>13650</v>
      </c>
      <c r="F651" s="19">
        <f>ROUND((RawData[[#This Row],[LotArea]]/43560), 2)</f>
        <v>0.31</v>
      </c>
      <c r="G651" t="s">
        <v>82</v>
      </c>
      <c r="H651" t="s">
        <v>83</v>
      </c>
      <c r="I651" t="s">
        <v>84</v>
      </c>
      <c r="J651" t="s">
        <v>85</v>
      </c>
      <c r="K651" t="s">
        <v>86</v>
      </c>
      <c r="L651" t="s">
        <v>87</v>
      </c>
      <c r="M651" t="s">
        <v>88</v>
      </c>
      <c r="N651" t="s">
        <v>151</v>
      </c>
      <c r="O651" t="s">
        <v>90</v>
      </c>
      <c r="P651" t="s">
        <v>90</v>
      </c>
      <c r="Q651" t="s">
        <v>91</v>
      </c>
      <c r="R651" t="s">
        <v>132</v>
      </c>
      <c r="S651">
        <v>5</v>
      </c>
      <c r="T651">
        <v>5</v>
      </c>
      <c r="U651">
        <v>1958</v>
      </c>
      <c r="V65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651">
        <v>1958</v>
      </c>
      <c r="X651" t="s">
        <v>93</v>
      </c>
      <c r="Y651" t="s">
        <v>94</v>
      </c>
      <c r="Z651" t="s">
        <v>116</v>
      </c>
      <c r="AA651" t="s">
        <v>116</v>
      </c>
      <c r="AB651" t="s">
        <v>117</v>
      </c>
      <c r="AC651">
        <v>0</v>
      </c>
      <c r="AD651" t="s">
        <v>97</v>
      </c>
      <c r="AE651" t="s">
        <v>97</v>
      </c>
      <c r="AF651" t="s">
        <v>118</v>
      </c>
      <c r="AG651" t="s">
        <v>98</v>
      </c>
      <c r="AH651" t="s">
        <v>98</v>
      </c>
      <c r="AI651" t="s">
        <v>100</v>
      </c>
      <c r="AJ651" t="s">
        <v>119</v>
      </c>
      <c r="AK651">
        <v>57</v>
      </c>
      <c r="AL651" t="s">
        <v>141</v>
      </c>
      <c r="AM651">
        <v>441</v>
      </c>
      <c r="AN651">
        <v>554</v>
      </c>
      <c r="AO651">
        <v>1052</v>
      </c>
      <c r="AP651" t="s">
        <v>103</v>
      </c>
      <c r="AQ651" t="s">
        <v>104</v>
      </c>
      <c r="AR651" t="s">
        <v>105</v>
      </c>
      <c r="AS651" t="s">
        <v>106</v>
      </c>
      <c r="AT651">
        <v>1252</v>
      </c>
      <c r="AU651">
        <v>668</v>
      </c>
      <c r="AV651">
        <v>0</v>
      </c>
      <c r="AW651">
        <f>ROUND(SUM(RawData[[#This Row],[TotalBsmtSF]],RawData[[#This Row],[1stFlrSF]],RawData[[#This Row],[2ndFlrSF]]),-2)</f>
        <v>3000</v>
      </c>
      <c r="AX651">
        <v>1920</v>
      </c>
      <c r="AY651">
        <v>1</v>
      </c>
      <c r="AZ651">
        <v>0</v>
      </c>
      <c r="BA651">
        <v>2</v>
      </c>
      <c r="BB651">
        <v>0</v>
      </c>
      <c r="BC651">
        <v>4</v>
      </c>
      <c r="BD651">
        <v>1</v>
      </c>
      <c r="BE651" t="s">
        <v>97</v>
      </c>
      <c r="BF651">
        <v>8</v>
      </c>
      <c r="BG651" t="s">
        <v>107</v>
      </c>
      <c r="BH651">
        <v>1</v>
      </c>
      <c r="BI651" t="s">
        <v>97</v>
      </c>
      <c r="BJ651" t="s">
        <v>108</v>
      </c>
      <c r="BK651">
        <v>1958</v>
      </c>
      <c r="BL651" t="s">
        <v>102</v>
      </c>
      <c r="BM651">
        <v>2</v>
      </c>
      <c r="BN651">
        <v>451</v>
      </c>
      <c r="BO651" t="s">
        <v>98</v>
      </c>
      <c r="BP651" t="s">
        <v>98</v>
      </c>
      <c r="BQ651" t="s">
        <v>105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 t="s">
        <v>83</v>
      </c>
      <c r="BY651" t="s">
        <v>83</v>
      </c>
      <c r="BZ651" t="s">
        <v>83</v>
      </c>
      <c r="CA651">
        <v>0</v>
      </c>
      <c r="CB651">
        <v>7</v>
      </c>
      <c r="CC651">
        <v>2006</v>
      </c>
      <c r="CD651" t="s">
        <v>110</v>
      </c>
      <c r="CE651" t="s">
        <v>111</v>
      </c>
      <c r="CF651" s="8">
        <v>172500</v>
      </c>
      <c r="CG651" s="8">
        <f>RawData[[#This Row],[SalePrice]]/RawData[[#This Row],[TotalSF Rounded]]</f>
        <v>57.5</v>
      </c>
      <c r="CH651" s="8">
        <f>ROUND(RawData[[#This Row],[$/sqft]],-1)</f>
        <v>60</v>
      </c>
    </row>
    <row r="652" spans="1:86" x14ac:dyDescent="0.2">
      <c r="A652">
        <v>892</v>
      </c>
      <c r="B652">
        <v>60</v>
      </c>
      <c r="C652" t="s">
        <v>81</v>
      </c>
      <c r="D652">
        <v>70</v>
      </c>
      <c r="E652">
        <v>11184</v>
      </c>
      <c r="F652" s="19">
        <f>ROUND((RawData[[#This Row],[LotArea]]/43560), 2)</f>
        <v>0.26</v>
      </c>
      <c r="G652" t="s">
        <v>82</v>
      </c>
      <c r="H652" t="s">
        <v>83</v>
      </c>
      <c r="I652" t="s">
        <v>84</v>
      </c>
      <c r="J652" t="s">
        <v>85</v>
      </c>
      <c r="K652" t="s">
        <v>86</v>
      </c>
      <c r="L652" t="s">
        <v>87</v>
      </c>
      <c r="M652" t="s">
        <v>88</v>
      </c>
      <c r="N652" t="s">
        <v>151</v>
      </c>
      <c r="O652" t="s">
        <v>90</v>
      </c>
      <c r="P652" t="s">
        <v>90</v>
      </c>
      <c r="Q652" t="s">
        <v>91</v>
      </c>
      <c r="R652" t="s">
        <v>92</v>
      </c>
      <c r="S652">
        <v>6</v>
      </c>
      <c r="T652">
        <v>5</v>
      </c>
      <c r="U652">
        <v>1978</v>
      </c>
      <c r="V65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652">
        <v>1978</v>
      </c>
      <c r="X652" t="s">
        <v>152</v>
      </c>
      <c r="Y652" t="s">
        <v>94</v>
      </c>
      <c r="Z652" t="s">
        <v>140</v>
      </c>
      <c r="AA652" t="s">
        <v>140</v>
      </c>
      <c r="AB652" t="s">
        <v>96</v>
      </c>
      <c r="AC652">
        <v>92</v>
      </c>
      <c r="AD652" t="s">
        <v>98</v>
      </c>
      <c r="AE652" t="s">
        <v>98</v>
      </c>
      <c r="AF652" t="s">
        <v>118</v>
      </c>
      <c r="AG652" t="s">
        <v>98</v>
      </c>
      <c r="AH652" t="s">
        <v>98</v>
      </c>
      <c r="AI652" t="s">
        <v>100</v>
      </c>
      <c r="AJ652" t="s">
        <v>172</v>
      </c>
      <c r="AK652">
        <v>226</v>
      </c>
      <c r="AL652" t="s">
        <v>153</v>
      </c>
      <c r="AM652">
        <v>500</v>
      </c>
      <c r="AN652">
        <v>192</v>
      </c>
      <c r="AO652">
        <v>918</v>
      </c>
      <c r="AP652" t="s">
        <v>103</v>
      </c>
      <c r="AQ652" t="s">
        <v>97</v>
      </c>
      <c r="AR652" t="s">
        <v>105</v>
      </c>
      <c r="AS652" t="s">
        <v>106</v>
      </c>
      <c r="AT652">
        <v>918</v>
      </c>
      <c r="AU652">
        <v>765</v>
      </c>
      <c r="AV652">
        <v>0</v>
      </c>
      <c r="AW652">
        <f>ROUND(SUM(RawData[[#This Row],[TotalBsmtSF]],RawData[[#This Row],[1stFlrSF]],RawData[[#This Row],[2ndFlrSF]]),-2)</f>
        <v>2600</v>
      </c>
      <c r="AX652">
        <v>1683</v>
      </c>
      <c r="AY652">
        <v>0</v>
      </c>
      <c r="AZ652">
        <v>0</v>
      </c>
      <c r="BA652">
        <v>2</v>
      </c>
      <c r="BB652">
        <v>1</v>
      </c>
      <c r="BC652">
        <v>3</v>
      </c>
      <c r="BD652">
        <v>1</v>
      </c>
      <c r="BE652" t="s">
        <v>98</v>
      </c>
      <c r="BF652">
        <v>7</v>
      </c>
      <c r="BG652" t="s">
        <v>107</v>
      </c>
      <c r="BH652">
        <v>1</v>
      </c>
      <c r="BI652" t="s">
        <v>98</v>
      </c>
      <c r="BJ652" t="s">
        <v>108</v>
      </c>
      <c r="BK652">
        <v>1978</v>
      </c>
      <c r="BL652" t="s">
        <v>109</v>
      </c>
      <c r="BM652">
        <v>2</v>
      </c>
      <c r="BN652">
        <v>440</v>
      </c>
      <c r="BO652" t="s">
        <v>98</v>
      </c>
      <c r="BP652" t="s">
        <v>98</v>
      </c>
      <c r="BQ652" t="s">
        <v>105</v>
      </c>
      <c r="BR652">
        <v>243</v>
      </c>
      <c r="BS652">
        <v>0</v>
      </c>
      <c r="BT652">
        <v>0</v>
      </c>
      <c r="BU652">
        <v>0</v>
      </c>
      <c r="BV652">
        <v>0</v>
      </c>
      <c r="BW652">
        <v>0</v>
      </c>
      <c r="BX652" t="s">
        <v>83</v>
      </c>
      <c r="BY652" t="s">
        <v>83</v>
      </c>
      <c r="BZ652" t="s">
        <v>83</v>
      </c>
      <c r="CA652">
        <v>0</v>
      </c>
      <c r="CB652">
        <v>7</v>
      </c>
      <c r="CC652">
        <v>2009</v>
      </c>
      <c r="CD652" t="s">
        <v>110</v>
      </c>
      <c r="CE652" t="s">
        <v>111</v>
      </c>
      <c r="CF652" s="8">
        <v>172500</v>
      </c>
      <c r="CG652" s="8">
        <f>RawData[[#This Row],[SalePrice]]/RawData[[#This Row],[TotalSF Rounded]]</f>
        <v>66.34615384615384</v>
      </c>
      <c r="CH652" s="8">
        <f>ROUND(RawData[[#This Row],[$/sqft]],-1)</f>
        <v>70</v>
      </c>
    </row>
    <row r="653" spans="1:86" x14ac:dyDescent="0.2">
      <c r="A653">
        <v>57</v>
      </c>
      <c r="B653">
        <v>160</v>
      </c>
      <c r="C653" t="s">
        <v>192</v>
      </c>
      <c r="D653">
        <v>24</v>
      </c>
      <c r="E653">
        <v>2645</v>
      </c>
      <c r="F653" s="19">
        <f>ROUND((RawData[[#This Row],[LotArea]]/43560), 2)</f>
        <v>0.06</v>
      </c>
      <c r="G653" t="s">
        <v>82</v>
      </c>
      <c r="H653" t="s">
        <v>82</v>
      </c>
      <c r="I653" t="s">
        <v>84</v>
      </c>
      <c r="J653" t="s">
        <v>85</v>
      </c>
      <c r="K653" t="s">
        <v>86</v>
      </c>
      <c r="L653" t="s">
        <v>87</v>
      </c>
      <c r="M653" t="s">
        <v>88</v>
      </c>
      <c r="N653" t="s">
        <v>136</v>
      </c>
      <c r="O653" t="s">
        <v>90</v>
      </c>
      <c r="P653" t="s">
        <v>90</v>
      </c>
      <c r="Q653" t="s">
        <v>198</v>
      </c>
      <c r="R653" t="s">
        <v>92</v>
      </c>
      <c r="S653">
        <v>8</v>
      </c>
      <c r="T653">
        <v>5</v>
      </c>
      <c r="U653">
        <v>1999</v>
      </c>
      <c r="V65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53">
        <v>2000</v>
      </c>
      <c r="X653" t="s">
        <v>93</v>
      </c>
      <c r="Y653" t="s">
        <v>94</v>
      </c>
      <c r="Z653" t="s">
        <v>116</v>
      </c>
      <c r="AA653" t="s">
        <v>116</v>
      </c>
      <c r="AB653" t="s">
        <v>96</v>
      </c>
      <c r="AC653">
        <v>456</v>
      </c>
      <c r="AD653" t="s">
        <v>97</v>
      </c>
      <c r="AE653" t="s">
        <v>98</v>
      </c>
      <c r="AF653" t="s">
        <v>99</v>
      </c>
      <c r="AG653" t="s">
        <v>97</v>
      </c>
      <c r="AH653" t="s">
        <v>98</v>
      </c>
      <c r="AI653" t="s">
        <v>100</v>
      </c>
      <c r="AJ653" t="s">
        <v>101</v>
      </c>
      <c r="AK653">
        <v>649</v>
      </c>
      <c r="AL653" t="s">
        <v>102</v>
      </c>
      <c r="AM653">
        <v>0</v>
      </c>
      <c r="AN653">
        <v>321</v>
      </c>
      <c r="AO653">
        <v>970</v>
      </c>
      <c r="AP653" t="s">
        <v>103</v>
      </c>
      <c r="AQ653" t="s">
        <v>104</v>
      </c>
      <c r="AR653" t="s">
        <v>105</v>
      </c>
      <c r="AS653" t="s">
        <v>106</v>
      </c>
      <c r="AT653">
        <v>983</v>
      </c>
      <c r="AU653">
        <v>756</v>
      </c>
      <c r="AV653">
        <v>0</v>
      </c>
      <c r="AW653">
        <f>ROUND(SUM(RawData[[#This Row],[TotalBsmtSF]],RawData[[#This Row],[1stFlrSF]],RawData[[#This Row],[2ndFlrSF]]),-2)</f>
        <v>2700</v>
      </c>
      <c r="AX653">
        <v>1739</v>
      </c>
      <c r="AY653">
        <v>1</v>
      </c>
      <c r="AZ653">
        <v>0</v>
      </c>
      <c r="BA653">
        <v>2</v>
      </c>
      <c r="BB653">
        <v>1</v>
      </c>
      <c r="BC653">
        <v>3</v>
      </c>
      <c r="BD653">
        <v>1</v>
      </c>
      <c r="BE653" t="s">
        <v>97</v>
      </c>
      <c r="BF653">
        <v>7</v>
      </c>
      <c r="BG653" t="s">
        <v>107</v>
      </c>
      <c r="BH653">
        <v>0</v>
      </c>
      <c r="BI653" t="s">
        <v>83</v>
      </c>
      <c r="BJ653" t="s">
        <v>108</v>
      </c>
      <c r="BK653">
        <v>1999</v>
      </c>
      <c r="BL653" t="s">
        <v>157</v>
      </c>
      <c r="BM653">
        <v>2</v>
      </c>
      <c r="BN653">
        <v>480</v>
      </c>
      <c r="BO653" t="s">
        <v>98</v>
      </c>
      <c r="BP653" t="s">
        <v>98</v>
      </c>
      <c r="BQ653" t="s">
        <v>105</v>
      </c>
      <c r="BR653">
        <v>115</v>
      </c>
      <c r="BS653">
        <v>0</v>
      </c>
      <c r="BT653">
        <v>0</v>
      </c>
      <c r="BU653">
        <v>0</v>
      </c>
      <c r="BV653">
        <v>0</v>
      </c>
      <c r="BW653">
        <v>0</v>
      </c>
      <c r="BX653" t="s">
        <v>83</v>
      </c>
      <c r="BY653" t="s">
        <v>83</v>
      </c>
      <c r="BZ653" t="s">
        <v>83</v>
      </c>
      <c r="CA653">
        <v>0</v>
      </c>
      <c r="CB653">
        <v>8</v>
      </c>
      <c r="CC653">
        <v>2009</v>
      </c>
      <c r="CD653" t="s">
        <v>110</v>
      </c>
      <c r="CE653" t="s">
        <v>128</v>
      </c>
      <c r="CF653" s="8">
        <v>172500</v>
      </c>
      <c r="CG653" s="8">
        <f>RawData[[#This Row],[SalePrice]]/RawData[[#This Row],[TotalSF Rounded]]</f>
        <v>63.888888888888886</v>
      </c>
      <c r="CH653" s="8">
        <f>ROUND(RawData[[#This Row],[$/sqft]],-1)</f>
        <v>60</v>
      </c>
    </row>
    <row r="654" spans="1:86" x14ac:dyDescent="0.2">
      <c r="A654">
        <v>756</v>
      </c>
      <c r="B654">
        <v>160</v>
      </c>
      <c r="C654" t="s">
        <v>192</v>
      </c>
      <c r="D654">
        <v>34</v>
      </c>
      <c r="E654">
        <v>3230</v>
      </c>
      <c r="F654" s="19">
        <f>ROUND((RawData[[#This Row],[LotArea]]/43560), 2)</f>
        <v>7.0000000000000007E-2</v>
      </c>
      <c r="G654" t="s">
        <v>82</v>
      </c>
      <c r="H654" t="s">
        <v>82</v>
      </c>
      <c r="I654" t="s">
        <v>84</v>
      </c>
      <c r="J654" t="s">
        <v>85</v>
      </c>
      <c r="K654" t="s">
        <v>86</v>
      </c>
      <c r="L654" t="s">
        <v>87</v>
      </c>
      <c r="M654" t="s">
        <v>88</v>
      </c>
      <c r="N654" t="s">
        <v>136</v>
      </c>
      <c r="O654" t="s">
        <v>90</v>
      </c>
      <c r="P654" t="s">
        <v>90</v>
      </c>
      <c r="Q654" t="s">
        <v>179</v>
      </c>
      <c r="R654" t="s">
        <v>92</v>
      </c>
      <c r="S654">
        <v>6</v>
      </c>
      <c r="T654">
        <v>5</v>
      </c>
      <c r="U654">
        <v>1999</v>
      </c>
      <c r="V65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54">
        <v>1999</v>
      </c>
      <c r="X654" t="s">
        <v>93</v>
      </c>
      <c r="Y654" t="s">
        <v>94</v>
      </c>
      <c r="Z654" t="s">
        <v>116</v>
      </c>
      <c r="AA654" t="s">
        <v>116</v>
      </c>
      <c r="AB654" t="s">
        <v>96</v>
      </c>
      <c r="AC654">
        <v>894</v>
      </c>
      <c r="AD654" t="s">
        <v>98</v>
      </c>
      <c r="AE654" t="s">
        <v>98</v>
      </c>
      <c r="AF654" t="s">
        <v>99</v>
      </c>
      <c r="AG654" t="s">
        <v>97</v>
      </c>
      <c r="AH654" t="s">
        <v>98</v>
      </c>
      <c r="AI654" t="s">
        <v>100</v>
      </c>
      <c r="AJ654" t="s">
        <v>101</v>
      </c>
      <c r="AK654">
        <v>381</v>
      </c>
      <c r="AL654" t="s">
        <v>102</v>
      </c>
      <c r="AM654">
        <v>0</v>
      </c>
      <c r="AN654">
        <v>348</v>
      </c>
      <c r="AO654">
        <v>729</v>
      </c>
      <c r="AP654" t="s">
        <v>103</v>
      </c>
      <c r="AQ654" t="s">
        <v>97</v>
      </c>
      <c r="AR654" t="s">
        <v>105</v>
      </c>
      <c r="AS654" t="s">
        <v>106</v>
      </c>
      <c r="AT654">
        <v>742</v>
      </c>
      <c r="AU654">
        <v>729</v>
      </c>
      <c r="AV654">
        <v>0</v>
      </c>
      <c r="AW654">
        <f>ROUND(SUM(RawData[[#This Row],[TotalBsmtSF]],RawData[[#This Row],[1stFlrSF]],RawData[[#This Row],[2ndFlrSF]]),-2)</f>
        <v>2200</v>
      </c>
      <c r="AX654">
        <v>1471</v>
      </c>
      <c r="AY654">
        <v>0</v>
      </c>
      <c r="AZ654">
        <v>0</v>
      </c>
      <c r="BA654">
        <v>2</v>
      </c>
      <c r="BB654">
        <v>1</v>
      </c>
      <c r="BC654">
        <v>3</v>
      </c>
      <c r="BD654">
        <v>1</v>
      </c>
      <c r="BE654" t="s">
        <v>98</v>
      </c>
      <c r="BF654">
        <v>6</v>
      </c>
      <c r="BG654" t="s">
        <v>107</v>
      </c>
      <c r="BH654">
        <v>0</v>
      </c>
      <c r="BI654" t="s">
        <v>83</v>
      </c>
      <c r="BJ654" t="s">
        <v>127</v>
      </c>
      <c r="BK654">
        <v>1999</v>
      </c>
      <c r="BL654" t="s">
        <v>102</v>
      </c>
      <c r="BM654">
        <v>2</v>
      </c>
      <c r="BN654">
        <v>440</v>
      </c>
      <c r="BO654" t="s">
        <v>98</v>
      </c>
      <c r="BP654" t="s">
        <v>98</v>
      </c>
      <c r="BQ654" t="s">
        <v>105</v>
      </c>
      <c r="BR654">
        <v>0</v>
      </c>
      <c r="BS654">
        <v>24</v>
      </c>
      <c r="BT654">
        <v>0</v>
      </c>
      <c r="BU654">
        <v>0</v>
      </c>
      <c r="BV654">
        <v>0</v>
      </c>
      <c r="BW654">
        <v>0</v>
      </c>
      <c r="BX654" t="s">
        <v>83</v>
      </c>
      <c r="BY654" t="s">
        <v>83</v>
      </c>
      <c r="BZ654" t="s">
        <v>83</v>
      </c>
      <c r="CA654">
        <v>0</v>
      </c>
      <c r="CB654">
        <v>3</v>
      </c>
      <c r="CC654">
        <v>2009</v>
      </c>
      <c r="CD654" t="s">
        <v>110</v>
      </c>
      <c r="CE654" t="s">
        <v>111</v>
      </c>
      <c r="CF654" s="8">
        <v>172500</v>
      </c>
      <c r="CG654" s="8">
        <f>RawData[[#This Row],[SalePrice]]/RawData[[#This Row],[TotalSF Rounded]]</f>
        <v>78.409090909090907</v>
      </c>
      <c r="CH654" s="8">
        <f>ROUND(RawData[[#This Row],[$/sqft]],-1)</f>
        <v>80</v>
      </c>
    </row>
    <row r="655" spans="1:86" x14ac:dyDescent="0.2">
      <c r="A655">
        <v>444</v>
      </c>
      <c r="B655">
        <v>120</v>
      </c>
      <c r="C655" t="s">
        <v>81</v>
      </c>
      <c r="D655">
        <v>53</v>
      </c>
      <c r="E655">
        <v>3922</v>
      </c>
      <c r="F655" s="19">
        <f>ROUND((RawData[[#This Row],[LotArea]]/43560), 2)</f>
        <v>0.09</v>
      </c>
      <c r="G655" t="s">
        <v>82</v>
      </c>
      <c r="H655" t="s">
        <v>83</v>
      </c>
      <c r="I655" t="s">
        <v>84</v>
      </c>
      <c r="J655" t="s">
        <v>85</v>
      </c>
      <c r="K655" t="s">
        <v>86</v>
      </c>
      <c r="L655" t="s">
        <v>87</v>
      </c>
      <c r="M655" t="s">
        <v>88</v>
      </c>
      <c r="N655" t="s">
        <v>227</v>
      </c>
      <c r="O655" t="s">
        <v>90</v>
      </c>
      <c r="P655" t="s">
        <v>90</v>
      </c>
      <c r="Q655" t="s">
        <v>179</v>
      </c>
      <c r="R655" t="s">
        <v>115</v>
      </c>
      <c r="S655">
        <v>7</v>
      </c>
      <c r="T655">
        <v>5</v>
      </c>
      <c r="U655">
        <v>2006</v>
      </c>
      <c r="V65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55">
        <v>2007</v>
      </c>
      <c r="X655" t="s">
        <v>93</v>
      </c>
      <c r="Y655" t="s">
        <v>94</v>
      </c>
      <c r="Z655" t="s">
        <v>155</v>
      </c>
      <c r="AA655" t="s">
        <v>125</v>
      </c>
      <c r="AB655" t="s">
        <v>96</v>
      </c>
      <c r="AC655">
        <v>72</v>
      </c>
      <c r="AD655" t="s">
        <v>97</v>
      </c>
      <c r="AE655" t="s">
        <v>98</v>
      </c>
      <c r="AF655" t="s">
        <v>99</v>
      </c>
      <c r="AG655" t="s">
        <v>104</v>
      </c>
      <c r="AH655" t="s">
        <v>98</v>
      </c>
      <c r="AI655" t="s">
        <v>130</v>
      </c>
      <c r="AJ655" t="s">
        <v>102</v>
      </c>
      <c r="AK655">
        <v>0</v>
      </c>
      <c r="AL655" t="s">
        <v>102</v>
      </c>
      <c r="AM655">
        <v>0</v>
      </c>
      <c r="AN655">
        <v>1258</v>
      </c>
      <c r="AO655">
        <v>1258</v>
      </c>
      <c r="AP655" t="s">
        <v>103</v>
      </c>
      <c r="AQ655" t="s">
        <v>104</v>
      </c>
      <c r="AR655" t="s">
        <v>105</v>
      </c>
      <c r="AS655" t="s">
        <v>106</v>
      </c>
      <c r="AT655">
        <v>1258</v>
      </c>
      <c r="AU655">
        <v>0</v>
      </c>
      <c r="AV655">
        <v>0</v>
      </c>
      <c r="AW655">
        <f>ROUND(SUM(RawData[[#This Row],[TotalBsmtSF]],RawData[[#This Row],[1stFlrSF]],RawData[[#This Row],[2ndFlrSF]]),-2)</f>
        <v>2500</v>
      </c>
      <c r="AX655">
        <v>1258</v>
      </c>
      <c r="AY655">
        <v>0</v>
      </c>
      <c r="AZ655">
        <v>0</v>
      </c>
      <c r="BA655">
        <v>2</v>
      </c>
      <c r="BB655">
        <v>0</v>
      </c>
      <c r="BC655">
        <v>2</v>
      </c>
      <c r="BD655">
        <v>1</v>
      </c>
      <c r="BE655" t="s">
        <v>97</v>
      </c>
      <c r="BF655">
        <v>6</v>
      </c>
      <c r="BG655" t="s">
        <v>107</v>
      </c>
      <c r="BH655">
        <v>1</v>
      </c>
      <c r="BI655" t="s">
        <v>97</v>
      </c>
      <c r="BJ655" t="s">
        <v>108</v>
      </c>
      <c r="BK655">
        <v>2007</v>
      </c>
      <c r="BL655" t="s">
        <v>157</v>
      </c>
      <c r="BM655">
        <v>3</v>
      </c>
      <c r="BN655">
        <v>648</v>
      </c>
      <c r="BO655" t="s">
        <v>98</v>
      </c>
      <c r="BP655" t="s">
        <v>98</v>
      </c>
      <c r="BQ655" t="s">
        <v>105</v>
      </c>
      <c r="BR655">
        <v>144</v>
      </c>
      <c r="BS655">
        <v>16</v>
      </c>
      <c r="BT655">
        <v>0</v>
      </c>
      <c r="BU655">
        <v>0</v>
      </c>
      <c r="BV655">
        <v>0</v>
      </c>
      <c r="BW655">
        <v>0</v>
      </c>
      <c r="BX655" t="s">
        <v>83</v>
      </c>
      <c r="BY655" t="s">
        <v>83</v>
      </c>
      <c r="BZ655" t="s">
        <v>83</v>
      </c>
      <c r="CA655">
        <v>0</v>
      </c>
      <c r="CB655">
        <v>6</v>
      </c>
      <c r="CC655">
        <v>2007</v>
      </c>
      <c r="CD655" t="s">
        <v>158</v>
      </c>
      <c r="CE655" t="s">
        <v>159</v>
      </c>
      <c r="CF655" s="8">
        <v>172500</v>
      </c>
      <c r="CG655" s="8">
        <f>RawData[[#This Row],[SalePrice]]/RawData[[#This Row],[TotalSF Rounded]]</f>
        <v>69</v>
      </c>
      <c r="CH655" s="8">
        <f>ROUND(RawData[[#This Row],[$/sqft]],-1)</f>
        <v>70</v>
      </c>
    </row>
    <row r="656" spans="1:86" x14ac:dyDescent="0.2">
      <c r="A656">
        <v>371</v>
      </c>
      <c r="B656">
        <v>60</v>
      </c>
      <c r="C656" t="s">
        <v>81</v>
      </c>
      <c r="D656" t="s">
        <v>83</v>
      </c>
      <c r="E656">
        <v>8121</v>
      </c>
      <c r="F656" s="19">
        <f>ROUND((RawData[[#This Row],[LotArea]]/43560), 2)</f>
        <v>0.19</v>
      </c>
      <c r="G656" t="s">
        <v>82</v>
      </c>
      <c r="H656" t="s">
        <v>83</v>
      </c>
      <c r="I656" t="s">
        <v>120</v>
      </c>
      <c r="J656" t="s">
        <v>85</v>
      </c>
      <c r="K656" t="s">
        <v>86</v>
      </c>
      <c r="L656" t="s">
        <v>87</v>
      </c>
      <c r="M656" t="s">
        <v>88</v>
      </c>
      <c r="N656" t="s">
        <v>193</v>
      </c>
      <c r="O656" t="s">
        <v>90</v>
      </c>
      <c r="P656" t="s">
        <v>90</v>
      </c>
      <c r="Q656" t="s">
        <v>91</v>
      </c>
      <c r="R656" t="s">
        <v>92</v>
      </c>
      <c r="S656">
        <v>6</v>
      </c>
      <c r="T656">
        <v>5</v>
      </c>
      <c r="U656">
        <v>2000</v>
      </c>
      <c r="V65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56">
        <v>2000</v>
      </c>
      <c r="X656" t="s">
        <v>93</v>
      </c>
      <c r="Y656" t="s">
        <v>94</v>
      </c>
      <c r="Z656" t="s">
        <v>95</v>
      </c>
      <c r="AA656" t="s">
        <v>95</v>
      </c>
      <c r="AB656" t="s">
        <v>117</v>
      </c>
      <c r="AC656">
        <v>0</v>
      </c>
      <c r="AD656" t="s">
        <v>98</v>
      </c>
      <c r="AE656" t="s">
        <v>98</v>
      </c>
      <c r="AF656" t="s">
        <v>99</v>
      </c>
      <c r="AG656" t="s">
        <v>97</v>
      </c>
      <c r="AH656" t="s">
        <v>98</v>
      </c>
      <c r="AI656" t="s">
        <v>100</v>
      </c>
      <c r="AJ656" t="s">
        <v>102</v>
      </c>
      <c r="AK656">
        <v>0</v>
      </c>
      <c r="AL656" t="s">
        <v>102</v>
      </c>
      <c r="AM656">
        <v>0</v>
      </c>
      <c r="AN656">
        <v>953</v>
      </c>
      <c r="AO656">
        <v>953</v>
      </c>
      <c r="AP656" t="s">
        <v>103</v>
      </c>
      <c r="AQ656" t="s">
        <v>104</v>
      </c>
      <c r="AR656" t="s">
        <v>105</v>
      </c>
      <c r="AS656" t="s">
        <v>106</v>
      </c>
      <c r="AT656">
        <v>953</v>
      </c>
      <c r="AU656">
        <v>711</v>
      </c>
      <c r="AV656">
        <v>0</v>
      </c>
      <c r="AW656">
        <f>ROUND(SUM(RawData[[#This Row],[TotalBsmtSF]],RawData[[#This Row],[1stFlrSF]],RawData[[#This Row],[2ndFlrSF]]),-2)</f>
        <v>2600</v>
      </c>
      <c r="AX656">
        <v>1664</v>
      </c>
      <c r="AY656">
        <v>0</v>
      </c>
      <c r="AZ656">
        <v>0</v>
      </c>
      <c r="BA656">
        <v>2</v>
      </c>
      <c r="BB656">
        <v>1</v>
      </c>
      <c r="BC656">
        <v>3</v>
      </c>
      <c r="BD656">
        <v>1</v>
      </c>
      <c r="BE656" t="s">
        <v>98</v>
      </c>
      <c r="BF656">
        <v>7</v>
      </c>
      <c r="BG656" t="s">
        <v>107</v>
      </c>
      <c r="BH656">
        <v>1</v>
      </c>
      <c r="BI656" t="s">
        <v>98</v>
      </c>
      <c r="BJ656" t="s">
        <v>108</v>
      </c>
      <c r="BK656">
        <v>2000</v>
      </c>
      <c r="BL656" t="s">
        <v>109</v>
      </c>
      <c r="BM656">
        <v>2</v>
      </c>
      <c r="BN656">
        <v>460</v>
      </c>
      <c r="BO656" t="s">
        <v>98</v>
      </c>
      <c r="BP656" t="s">
        <v>98</v>
      </c>
      <c r="BQ656" t="s">
        <v>105</v>
      </c>
      <c r="BR656">
        <v>100</v>
      </c>
      <c r="BS656">
        <v>40</v>
      </c>
      <c r="BT656">
        <v>0</v>
      </c>
      <c r="BU656">
        <v>0</v>
      </c>
      <c r="BV656">
        <v>0</v>
      </c>
      <c r="BW656">
        <v>0</v>
      </c>
      <c r="BX656" t="s">
        <v>83</v>
      </c>
      <c r="BY656" t="s">
        <v>83</v>
      </c>
      <c r="BZ656" t="s">
        <v>83</v>
      </c>
      <c r="CA656">
        <v>0</v>
      </c>
      <c r="CB656">
        <v>1</v>
      </c>
      <c r="CC656">
        <v>2006</v>
      </c>
      <c r="CD656" t="s">
        <v>110</v>
      </c>
      <c r="CE656" t="s">
        <v>111</v>
      </c>
      <c r="CF656" s="8">
        <v>172400</v>
      </c>
      <c r="CG656" s="8">
        <f>RawData[[#This Row],[SalePrice]]/RawData[[#This Row],[TotalSF Rounded]]</f>
        <v>66.307692307692307</v>
      </c>
      <c r="CH656" s="8">
        <f>ROUND(RawData[[#This Row],[$/sqft]],-1)</f>
        <v>70</v>
      </c>
    </row>
    <row r="657" spans="1:86" x14ac:dyDescent="0.2">
      <c r="A657">
        <v>954</v>
      </c>
      <c r="B657">
        <v>60</v>
      </c>
      <c r="C657" t="s">
        <v>81</v>
      </c>
      <c r="D657" t="s">
        <v>83</v>
      </c>
      <c r="E657">
        <v>11075</v>
      </c>
      <c r="F657" s="19">
        <f>ROUND((RawData[[#This Row],[LotArea]]/43560), 2)</f>
        <v>0.25</v>
      </c>
      <c r="G657" t="s">
        <v>82</v>
      </c>
      <c r="H657" t="s">
        <v>83</v>
      </c>
      <c r="I657" t="s">
        <v>120</v>
      </c>
      <c r="J657" t="s">
        <v>85</v>
      </c>
      <c r="K657" t="s">
        <v>86</v>
      </c>
      <c r="L657" t="s">
        <v>87</v>
      </c>
      <c r="M657" t="s">
        <v>194</v>
      </c>
      <c r="N657" t="s">
        <v>131</v>
      </c>
      <c r="O657" t="s">
        <v>90</v>
      </c>
      <c r="P657" t="s">
        <v>90</v>
      </c>
      <c r="Q657" t="s">
        <v>91</v>
      </c>
      <c r="R657" t="s">
        <v>92</v>
      </c>
      <c r="S657">
        <v>5</v>
      </c>
      <c r="T657">
        <v>4</v>
      </c>
      <c r="U657">
        <v>1969</v>
      </c>
      <c r="V65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657">
        <v>1969</v>
      </c>
      <c r="X657" t="s">
        <v>93</v>
      </c>
      <c r="Y657" t="s">
        <v>94</v>
      </c>
      <c r="Z657" t="s">
        <v>140</v>
      </c>
      <c r="AA657" t="s">
        <v>140</v>
      </c>
      <c r="AB657" t="s">
        <v>96</v>
      </c>
      <c r="AC657">
        <v>232</v>
      </c>
      <c r="AD657" t="s">
        <v>98</v>
      </c>
      <c r="AE657" t="s">
        <v>98</v>
      </c>
      <c r="AF657" t="s">
        <v>118</v>
      </c>
      <c r="AG657" t="s">
        <v>98</v>
      </c>
      <c r="AH657" t="s">
        <v>98</v>
      </c>
      <c r="AI657" t="s">
        <v>130</v>
      </c>
      <c r="AJ657" t="s">
        <v>119</v>
      </c>
      <c r="AK657">
        <v>562</v>
      </c>
      <c r="AL657" t="s">
        <v>172</v>
      </c>
      <c r="AM657">
        <v>193</v>
      </c>
      <c r="AN657">
        <v>29</v>
      </c>
      <c r="AO657">
        <v>784</v>
      </c>
      <c r="AP657" t="s">
        <v>103</v>
      </c>
      <c r="AQ657" t="s">
        <v>104</v>
      </c>
      <c r="AR657" t="s">
        <v>105</v>
      </c>
      <c r="AS657" t="s">
        <v>106</v>
      </c>
      <c r="AT657">
        <v>1168</v>
      </c>
      <c r="AU657">
        <v>800</v>
      </c>
      <c r="AV657">
        <v>0</v>
      </c>
      <c r="AW657">
        <f>ROUND(SUM(RawData[[#This Row],[TotalBsmtSF]],RawData[[#This Row],[1stFlrSF]],RawData[[#This Row],[2ndFlrSF]]),-2)</f>
        <v>2800</v>
      </c>
      <c r="AX657">
        <v>1968</v>
      </c>
      <c r="AY657">
        <v>0</v>
      </c>
      <c r="AZ657">
        <v>1</v>
      </c>
      <c r="BA657">
        <v>2</v>
      </c>
      <c r="BB657">
        <v>1</v>
      </c>
      <c r="BC657">
        <v>4</v>
      </c>
      <c r="BD657">
        <v>1</v>
      </c>
      <c r="BE657" t="s">
        <v>98</v>
      </c>
      <c r="BF657">
        <v>7</v>
      </c>
      <c r="BG657" t="s">
        <v>224</v>
      </c>
      <c r="BH657">
        <v>1</v>
      </c>
      <c r="BI657" t="s">
        <v>212</v>
      </c>
      <c r="BJ657" t="s">
        <v>108</v>
      </c>
      <c r="BK657">
        <v>1969</v>
      </c>
      <c r="BL657" t="s">
        <v>109</v>
      </c>
      <c r="BM657">
        <v>2</v>
      </c>
      <c r="BN657">
        <v>530</v>
      </c>
      <c r="BO657" t="s">
        <v>98</v>
      </c>
      <c r="BP657" t="s">
        <v>98</v>
      </c>
      <c r="BQ657" t="s">
        <v>105</v>
      </c>
      <c r="BR657">
        <v>305</v>
      </c>
      <c r="BS657">
        <v>189</v>
      </c>
      <c r="BT657">
        <v>0</v>
      </c>
      <c r="BU657">
        <v>0</v>
      </c>
      <c r="BV657">
        <v>0</v>
      </c>
      <c r="BW657">
        <v>0</v>
      </c>
      <c r="BX657" t="s">
        <v>83</v>
      </c>
      <c r="BY657" t="s">
        <v>134</v>
      </c>
      <c r="BZ657" t="s">
        <v>135</v>
      </c>
      <c r="CA657">
        <v>400</v>
      </c>
      <c r="CB657">
        <v>9</v>
      </c>
      <c r="CC657">
        <v>2008</v>
      </c>
      <c r="CD657" t="s">
        <v>110</v>
      </c>
      <c r="CE657" t="s">
        <v>111</v>
      </c>
      <c r="CF657" s="8">
        <v>172000</v>
      </c>
      <c r="CG657" s="8">
        <f>RawData[[#This Row],[SalePrice]]/RawData[[#This Row],[TotalSF Rounded]]</f>
        <v>61.428571428571431</v>
      </c>
      <c r="CH657" s="8">
        <f>ROUND(RawData[[#This Row],[$/sqft]],-1)</f>
        <v>60</v>
      </c>
    </row>
    <row r="658" spans="1:86" x14ac:dyDescent="0.2">
      <c r="A658">
        <v>1173</v>
      </c>
      <c r="B658">
        <v>160</v>
      </c>
      <c r="C658" t="s">
        <v>192</v>
      </c>
      <c r="D658">
        <v>35</v>
      </c>
      <c r="E658">
        <v>4017</v>
      </c>
      <c r="F658" s="19">
        <f>ROUND((RawData[[#This Row],[LotArea]]/43560), 2)</f>
        <v>0.09</v>
      </c>
      <c r="G658" t="s">
        <v>82</v>
      </c>
      <c r="H658" t="s">
        <v>82</v>
      </c>
      <c r="I658" t="s">
        <v>120</v>
      </c>
      <c r="J658" t="s">
        <v>85</v>
      </c>
      <c r="K658" t="s">
        <v>86</v>
      </c>
      <c r="L658" t="s">
        <v>87</v>
      </c>
      <c r="M658" t="s">
        <v>88</v>
      </c>
      <c r="N658" t="s">
        <v>136</v>
      </c>
      <c r="O658" t="s">
        <v>90</v>
      </c>
      <c r="P658" t="s">
        <v>90</v>
      </c>
      <c r="Q658" t="s">
        <v>179</v>
      </c>
      <c r="R658" t="s">
        <v>92</v>
      </c>
      <c r="S658">
        <v>7</v>
      </c>
      <c r="T658">
        <v>5</v>
      </c>
      <c r="U658">
        <v>2006</v>
      </c>
      <c r="V65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58">
        <v>2007</v>
      </c>
      <c r="X658" t="s">
        <v>93</v>
      </c>
      <c r="Y658" t="s">
        <v>94</v>
      </c>
      <c r="Z658" t="s">
        <v>116</v>
      </c>
      <c r="AA658" t="s">
        <v>116</v>
      </c>
      <c r="AB658" t="s">
        <v>117</v>
      </c>
      <c r="AC658">
        <v>0</v>
      </c>
      <c r="AD658" t="s">
        <v>97</v>
      </c>
      <c r="AE658" t="s">
        <v>98</v>
      </c>
      <c r="AF658" t="s">
        <v>99</v>
      </c>
      <c r="AG658" t="s">
        <v>97</v>
      </c>
      <c r="AH658" t="s">
        <v>98</v>
      </c>
      <c r="AI658" t="s">
        <v>100</v>
      </c>
      <c r="AJ658" t="s">
        <v>102</v>
      </c>
      <c r="AK658">
        <v>0</v>
      </c>
      <c r="AL658" t="s">
        <v>102</v>
      </c>
      <c r="AM658">
        <v>0</v>
      </c>
      <c r="AN658">
        <v>625</v>
      </c>
      <c r="AO658">
        <v>625</v>
      </c>
      <c r="AP658" t="s">
        <v>103</v>
      </c>
      <c r="AQ658" t="s">
        <v>104</v>
      </c>
      <c r="AR658" t="s">
        <v>105</v>
      </c>
      <c r="AS658" t="s">
        <v>106</v>
      </c>
      <c r="AT658">
        <v>625</v>
      </c>
      <c r="AU658">
        <v>625</v>
      </c>
      <c r="AV658">
        <v>0</v>
      </c>
      <c r="AW658">
        <f>ROUND(SUM(RawData[[#This Row],[TotalBsmtSF]],RawData[[#This Row],[1stFlrSF]],RawData[[#This Row],[2ndFlrSF]]),-2)</f>
        <v>1900</v>
      </c>
      <c r="AX658">
        <v>1250</v>
      </c>
      <c r="AY658">
        <v>0</v>
      </c>
      <c r="AZ658">
        <v>0</v>
      </c>
      <c r="BA658">
        <v>2</v>
      </c>
      <c r="BB658">
        <v>1</v>
      </c>
      <c r="BC658">
        <v>2</v>
      </c>
      <c r="BD658">
        <v>1</v>
      </c>
      <c r="BE658" t="s">
        <v>97</v>
      </c>
      <c r="BF658">
        <v>5</v>
      </c>
      <c r="BG658" t="s">
        <v>107</v>
      </c>
      <c r="BH658">
        <v>0</v>
      </c>
      <c r="BI658" t="s">
        <v>83</v>
      </c>
      <c r="BJ658" t="s">
        <v>127</v>
      </c>
      <c r="BK658">
        <v>2006</v>
      </c>
      <c r="BL658" t="s">
        <v>157</v>
      </c>
      <c r="BM658">
        <v>2</v>
      </c>
      <c r="BN658">
        <v>625</v>
      </c>
      <c r="BO658" t="s">
        <v>98</v>
      </c>
      <c r="BP658" t="s">
        <v>98</v>
      </c>
      <c r="BQ658" t="s">
        <v>105</v>
      </c>
      <c r="BR658">
        <v>0</v>
      </c>
      <c r="BS658">
        <v>54</v>
      </c>
      <c r="BT658">
        <v>0</v>
      </c>
      <c r="BU658">
        <v>0</v>
      </c>
      <c r="BV658">
        <v>0</v>
      </c>
      <c r="BW658">
        <v>0</v>
      </c>
      <c r="BX658" t="s">
        <v>83</v>
      </c>
      <c r="BY658" t="s">
        <v>83</v>
      </c>
      <c r="BZ658" t="s">
        <v>83</v>
      </c>
      <c r="CA658">
        <v>0</v>
      </c>
      <c r="CB658">
        <v>3</v>
      </c>
      <c r="CC658">
        <v>2008</v>
      </c>
      <c r="CD658" t="s">
        <v>110</v>
      </c>
      <c r="CE658" t="s">
        <v>111</v>
      </c>
      <c r="CF658" s="8">
        <v>171900</v>
      </c>
      <c r="CG658" s="8">
        <f>RawData[[#This Row],[SalePrice]]/RawData[[#This Row],[TotalSF Rounded]]</f>
        <v>90.473684210526315</v>
      </c>
      <c r="CH658" s="8">
        <f>ROUND(RawData[[#This Row],[$/sqft]],-1)</f>
        <v>90</v>
      </c>
    </row>
    <row r="659" spans="1:86" x14ac:dyDescent="0.2">
      <c r="A659">
        <v>1252</v>
      </c>
      <c r="B659">
        <v>120</v>
      </c>
      <c r="C659" t="s">
        <v>81</v>
      </c>
      <c r="D659" t="s">
        <v>83</v>
      </c>
      <c r="E659">
        <v>3136</v>
      </c>
      <c r="F659" s="19">
        <f>ROUND((RawData[[#This Row],[LotArea]]/43560), 2)</f>
        <v>7.0000000000000007E-2</v>
      </c>
      <c r="G659" t="s">
        <v>82</v>
      </c>
      <c r="H659" t="s">
        <v>83</v>
      </c>
      <c r="I659" t="s">
        <v>120</v>
      </c>
      <c r="J659" t="s">
        <v>85</v>
      </c>
      <c r="K659" t="s">
        <v>86</v>
      </c>
      <c r="L659" t="s">
        <v>122</v>
      </c>
      <c r="M659" t="s">
        <v>88</v>
      </c>
      <c r="N659" t="s">
        <v>154</v>
      </c>
      <c r="O659" t="s">
        <v>90</v>
      </c>
      <c r="P659" t="s">
        <v>90</v>
      </c>
      <c r="Q659" t="s">
        <v>179</v>
      </c>
      <c r="R659" t="s">
        <v>115</v>
      </c>
      <c r="S659">
        <v>7</v>
      </c>
      <c r="T659">
        <v>5</v>
      </c>
      <c r="U659">
        <v>2003</v>
      </c>
      <c r="V65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59">
        <v>2003</v>
      </c>
      <c r="X659" t="s">
        <v>93</v>
      </c>
      <c r="Y659" t="s">
        <v>94</v>
      </c>
      <c r="Z659" t="s">
        <v>95</v>
      </c>
      <c r="AA659" t="s">
        <v>125</v>
      </c>
      <c r="AB659" t="s">
        <v>137</v>
      </c>
      <c r="AC659">
        <v>163</v>
      </c>
      <c r="AD659" t="s">
        <v>97</v>
      </c>
      <c r="AE659" t="s">
        <v>98</v>
      </c>
      <c r="AF659" t="s">
        <v>99</v>
      </c>
      <c r="AG659" t="s">
        <v>97</v>
      </c>
      <c r="AH659" t="s">
        <v>98</v>
      </c>
      <c r="AI659" t="s">
        <v>100</v>
      </c>
      <c r="AJ659" t="s">
        <v>102</v>
      </c>
      <c r="AK659">
        <v>0</v>
      </c>
      <c r="AL659" t="s">
        <v>102</v>
      </c>
      <c r="AM659">
        <v>0</v>
      </c>
      <c r="AN659">
        <v>1405</v>
      </c>
      <c r="AO659">
        <v>1405</v>
      </c>
      <c r="AP659" t="s">
        <v>103</v>
      </c>
      <c r="AQ659" t="s">
        <v>104</v>
      </c>
      <c r="AR659" t="s">
        <v>105</v>
      </c>
      <c r="AS659" t="s">
        <v>106</v>
      </c>
      <c r="AT659">
        <v>1405</v>
      </c>
      <c r="AU659">
        <v>0</v>
      </c>
      <c r="AV659">
        <v>0</v>
      </c>
      <c r="AW659">
        <f>ROUND(SUM(RawData[[#This Row],[TotalBsmtSF]],RawData[[#This Row],[1stFlrSF]],RawData[[#This Row],[2ndFlrSF]]),-2)</f>
        <v>2800</v>
      </c>
      <c r="AX659">
        <v>1405</v>
      </c>
      <c r="AY659">
        <v>0</v>
      </c>
      <c r="AZ659">
        <v>0</v>
      </c>
      <c r="BA659">
        <v>2</v>
      </c>
      <c r="BB659">
        <v>0</v>
      </c>
      <c r="BC659">
        <v>2</v>
      </c>
      <c r="BD659">
        <v>1</v>
      </c>
      <c r="BE659" t="s">
        <v>97</v>
      </c>
      <c r="BF659">
        <v>6</v>
      </c>
      <c r="BG659" t="s">
        <v>107</v>
      </c>
      <c r="BH659">
        <v>1</v>
      </c>
      <c r="BI659" t="s">
        <v>97</v>
      </c>
      <c r="BJ659" t="s">
        <v>108</v>
      </c>
      <c r="BK659">
        <v>2003</v>
      </c>
      <c r="BL659" t="s">
        <v>109</v>
      </c>
      <c r="BM659">
        <v>2</v>
      </c>
      <c r="BN659">
        <v>478</v>
      </c>
      <c r="BO659" t="s">
        <v>98</v>
      </c>
      <c r="BP659" t="s">
        <v>98</v>
      </c>
      <c r="BQ659" t="s">
        <v>105</v>
      </c>
      <c r="BR659">
        <v>148</v>
      </c>
      <c r="BS659">
        <v>36</v>
      </c>
      <c r="BT659">
        <v>0</v>
      </c>
      <c r="BU659">
        <v>0</v>
      </c>
      <c r="BV659">
        <v>0</v>
      </c>
      <c r="BW659">
        <v>0</v>
      </c>
      <c r="BX659" t="s">
        <v>83</v>
      </c>
      <c r="BY659" t="s">
        <v>83</v>
      </c>
      <c r="BZ659" t="s">
        <v>83</v>
      </c>
      <c r="CA659">
        <v>0</v>
      </c>
      <c r="CB659">
        <v>3</v>
      </c>
      <c r="CC659">
        <v>2006</v>
      </c>
      <c r="CD659" t="s">
        <v>110</v>
      </c>
      <c r="CE659" t="s">
        <v>111</v>
      </c>
      <c r="CF659" s="8">
        <v>171750</v>
      </c>
      <c r="CG659" s="8">
        <f>RawData[[#This Row],[SalePrice]]/RawData[[#This Row],[TotalSF Rounded]]</f>
        <v>61.339285714285715</v>
      </c>
      <c r="CH659" s="8">
        <f>ROUND(RawData[[#This Row],[$/sqft]],-1)</f>
        <v>60</v>
      </c>
    </row>
    <row r="660" spans="1:86" x14ac:dyDescent="0.2">
      <c r="A660">
        <v>202</v>
      </c>
      <c r="B660">
        <v>20</v>
      </c>
      <c r="C660" t="s">
        <v>81</v>
      </c>
      <c r="D660">
        <v>75</v>
      </c>
      <c r="E660">
        <v>10125</v>
      </c>
      <c r="F660" s="19">
        <f>ROUND((RawData[[#This Row],[LotArea]]/43560), 2)</f>
        <v>0.23</v>
      </c>
      <c r="G660" t="s">
        <v>82</v>
      </c>
      <c r="H660" t="s">
        <v>83</v>
      </c>
      <c r="I660" t="s">
        <v>84</v>
      </c>
      <c r="J660" t="s">
        <v>85</v>
      </c>
      <c r="K660" t="s">
        <v>86</v>
      </c>
      <c r="L660" t="s">
        <v>87</v>
      </c>
      <c r="M660" t="s">
        <v>88</v>
      </c>
      <c r="N660" t="s">
        <v>131</v>
      </c>
      <c r="O660" t="s">
        <v>90</v>
      </c>
      <c r="P660" t="s">
        <v>90</v>
      </c>
      <c r="Q660" t="s">
        <v>91</v>
      </c>
      <c r="R660" t="s">
        <v>115</v>
      </c>
      <c r="S660">
        <v>6</v>
      </c>
      <c r="T660">
        <v>6</v>
      </c>
      <c r="U660">
        <v>1977</v>
      </c>
      <c r="V66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660">
        <v>1977</v>
      </c>
      <c r="X660" t="s">
        <v>93</v>
      </c>
      <c r="Y660" t="s">
        <v>94</v>
      </c>
      <c r="Z660" t="s">
        <v>161</v>
      </c>
      <c r="AA660" t="s">
        <v>161</v>
      </c>
      <c r="AB660" t="s">
        <v>117</v>
      </c>
      <c r="AC660">
        <v>0</v>
      </c>
      <c r="AD660" t="s">
        <v>98</v>
      </c>
      <c r="AE660" t="s">
        <v>98</v>
      </c>
      <c r="AF660" t="s">
        <v>118</v>
      </c>
      <c r="AG660" t="s">
        <v>98</v>
      </c>
      <c r="AH660" t="s">
        <v>98</v>
      </c>
      <c r="AI660" t="s">
        <v>100</v>
      </c>
      <c r="AJ660" t="s">
        <v>119</v>
      </c>
      <c r="AK660">
        <v>641</v>
      </c>
      <c r="AL660" t="s">
        <v>172</v>
      </c>
      <c r="AM660">
        <v>279</v>
      </c>
      <c r="AN660">
        <v>276</v>
      </c>
      <c r="AO660">
        <v>1196</v>
      </c>
      <c r="AP660" t="s">
        <v>103</v>
      </c>
      <c r="AQ660" t="s">
        <v>98</v>
      </c>
      <c r="AR660" t="s">
        <v>105</v>
      </c>
      <c r="AS660" t="s">
        <v>106</v>
      </c>
      <c r="AT660">
        <v>1279</v>
      </c>
      <c r="AU660">
        <v>0</v>
      </c>
      <c r="AV660">
        <v>0</v>
      </c>
      <c r="AW660">
        <f>ROUND(SUM(RawData[[#This Row],[TotalBsmtSF]],RawData[[#This Row],[1stFlrSF]],RawData[[#This Row],[2ndFlrSF]]),-2)</f>
        <v>2500</v>
      </c>
      <c r="AX660">
        <v>1279</v>
      </c>
      <c r="AY660">
        <v>0</v>
      </c>
      <c r="AZ660">
        <v>1</v>
      </c>
      <c r="BA660">
        <v>2</v>
      </c>
      <c r="BB660">
        <v>0</v>
      </c>
      <c r="BC660">
        <v>3</v>
      </c>
      <c r="BD660">
        <v>1</v>
      </c>
      <c r="BE660" t="s">
        <v>98</v>
      </c>
      <c r="BF660">
        <v>6</v>
      </c>
      <c r="BG660" t="s">
        <v>107</v>
      </c>
      <c r="BH660">
        <v>2</v>
      </c>
      <c r="BI660" t="s">
        <v>147</v>
      </c>
      <c r="BJ660" t="s">
        <v>127</v>
      </c>
      <c r="BK660">
        <v>1980</v>
      </c>
      <c r="BL660" t="s">
        <v>102</v>
      </c>
      <c r="BM660">
        <v>2</v>
      </c>
      <c r="BN660">
        <v>473</v>
      </c>
      <c r="BO660" t="s">
        <v>98</v>
      </c>
      <c r="BP660" t="s">
        <v>98</v>
      </c>
      <c r="BQ660" t="s">
        <v>105</v>
      </c>
      <c r="BR660">
        <v>238</v>
      </c>
      <c r="BS660">
        <v>83</v>
      </c>
      <c r="BT660">
        <v>0</v>
      </c>
      <c r="BU660">
        <v>0</v>
      </c>
      <c r="BV660">
        <v>0</v>
      </c>
      <c r="BW660">
        <v>0</v>
      </c>
      <c r="BX660" t="s">
        <v>83</v>
      </c>
      <c r="BY660" t="s">
        <v>134</v>
      </c>
      <c r="BZ660" t="s">
        <v>83</v>
      </c>
      <c r="CA660">
        <v>0</v>
      </c>
      <c r="CB660">
        <v>2</v>
      </c>
      <c r="CC660">
        <v>2008</v>
      </c>
      <c r="CD660" t="s">
        <v>110</v>
      </c>
      <c r="CE660" t="s">
        <v>111</v>
      </c>
      <c r="CF660" s="8">
        <v>171500</v>
      </c>
      <c r="CG660" s="8">
        <f>RawData[[#This Row],[SalePrice]]/RawData[[#This Row],[TotalSF Rounded]]</f>
        <v>68.599999999999994</v>
      </c>
      <c r="CH660" s="8">
        <f>ROUND(RawData[[#This Row],[$/sqft]],-1)</f>
        <v>70</v>
      </c>
    </row>
    <row r="661" spans="1:86" x14ac:dyDescent="0.2">
      <c r="A661">
        <v>1352</v>
      </c>
      <c r="B661">
        <v>60</v>
      </c>
      <c r="C661" t="s">
        <v>81</v>
      </c>
      <c r="D661">
        <v>70</v>
      </c>
      <c r="E661">
        <v>9247</v>
      </c>
      <c r="F661" s="19">
        <f>ROUND((RawData[[#This Row],[LotArea]]/43560), 2)</f>
        <v>0.21</v>
      </c>
      <c r="G661" t="s">
        <v>82</v>
      </c>
      <c r="H661" t="s">
        <v>83</v>
      </c>
      <c r="I661" t="s">
        <v>120</v>
      </c>
      <c r="J661" t="s">
        <v>85</v>
      </c>
      <c r="K661" t="s">
        <v>86</v>
      </c>
      <c r="L661" t="s">
        <v>87</v>
      </c>
      <c r="M661" t="s">
        <v>88</v>
      </c>
      <c r="N661" t="s">
        <v>162</v>
      </c>
      <c r="O661" t="s">
        <v>90</v>
      </c>
      <c r="P661" t="s">
        <v>90</v>
      </c>
      <c r="Q661" t="s">
        <v>91</v>
      </c>
      <c r="R661" t="s">
        <v>92</v>
      </c>
      <c r="S661">
        <v>6</v>
      </c>
      <c r="T661">
        <v>6</v>
      </c>
      <c r="U661">
        <v>1962</v>
      </c>
      <c r="V66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661">
        <v>1962</v>
      </c>
      <c r="X661" t="s">
        <v>93</v>
      </c>
      <c r="Y661" t="s">
        <v>94</v>
      </c>
      <c r="Z661" t="s">
        <v>140</v>
      </c>
      <c r="AA661" t="s">
        <v>140</v>
      </c>
      <c r="AB661" t="s">
        <v>96</v>
      </c>
      <c r="AC661">
        <v>318</v>
      </c>
      <c r="AD661" t="s">
        <v>98</v>
      </c>
      <c r="AE661" t="s">
        <v>98</v>
      </c>
      <c r="AF661" t="s">
        <v>118</v>
      </c>
      <c r="AG661" t="s">
        <v>98</v>
      </c>
      <c r="AH661" t="s">
        <v>98</v>
      </c>
      <c r="AI661" t="s">
        <v>100</v>
      </c>
      <c r="AJ661" t="s">
        <v>153</v>
      </c>
      <c r="AK661">
        <v>319</v>
      </c>
      <c r="AL661" t="s">
        <v>102</v>
      </c>
      <c r="AM661">
        <v>0</v>
      </c>
      <c r="AN661">
        <v>539</v>
      </c>
      <c r="AO661">
        <v>858</v>
      </c>
      <c r="AP661" t="s">
        <v>103</v>
      </c>
      <c r="AQ661" t="s">
        <v>104</v>
      </c>
      <c r="AR661" t="s">
        <v>105</v>
      </c>
      <c r="AS661" t="s">
        <v>106</v>
      </c>
      <c r="AT661">
        <v>858</v>
      </c>
      <c r="AU661">
        <v>858</v>
      </c>
      <c r="AV661">
        <v>0</v>
      </c>
      <c r="AW661">
        <f>ROUND(SUM(RawData[[#This Row],[TotalBsmtSF]],RawData[[#This Row],[1stFlrSF]],RawData[[#This Row],[2ndFlrSF]]),-2)</f>
        <v>2600</v>
      </c>
      <c r="AX661">
        <v>1716</v>
      </c>
      <c r="AY661">
        <v>0</v>
      </c>
      <c r="AZ661">
        <v>0</v>
      </c>
      <c r="BA661">
        <v>1</v>
      </c>
      <c r="BB661">
        <v>1</v>
      </c>
      <c r="BC661">
        <v>4</v>
      </c>
      <c r="BD661">
        <v>1</v>
      </c>
      <c r="BE661" t="s">
        <v>98</v>
      </c>
      <c r="BF661">
        <v>8</v>
      </c>
      <c r="BG661" t="s">
        <v>107</v>
      </c>
      <c r="BH661">
        <v>1</v>
      </c>
      <c r="BI661" t="s">
        <v>97</v>
      </c>
      <c r="BJ661" t="s">
        <v>108</v>
      </c>
      <c r="BK661">
        <v>1962</v>
      </c>
      <c r="BL661" t="s">
        <v>157</v>
      </c>
      <c r="BM661">
        <v>2</v>
      </c>
      <c r="BN661">
        <v>490</v>
      </c>
      <c r="BO661" t="s">
        <v>98</v>
      </c>
      <c r="BP661" t="s">
        <v>98</v>
      </c>
      <c r="BQ661" t="s">
        <v>105</v>
      </c>
      <c r="BR661">
        <v>0</v>
      </c>
      <c r="BS661">
        <v>84</v>
      </c>
      <c r="BT661">
        <v>0</v>
      </c>
      <c r="BU661">
        <v>0</v>
      </c>
      <c r="BV661">
        <v>120</v>
      </c>
      <c r="BW661">
        <v>0</v>
      </c>
      <c r="BX661" t="s">
        <v>83</v>
      </c>
      <c r="BY661" t="s">
        <v>83</v>
      </c>
      <c r="BZ661" t="s">
        <v>83</v>
      </c>
      <c r="CA661">
        <v>0</v>
      </c>
      <c r="CB661">
        <v>3</v>
      </c>
      <c r="CC661">
        <v>2008</v>
      </c>
      <c r="CD661" t="s">
        <v>110</v>
      </c>
      <c r="CE661" t="s">
        <v>111</v>
      </c>
      <c r="CF661" s="8">
        <v>171000</v>
      </c>
      <c r="CG661" s="8">
        <f>RawData[[#This Row],[SalePrice]]/RawData[[#This Row],[TotalSF Rounded]]</f>
        <v>65.769230769230774</v>
      </c>
      <c r="CH661" s="8">
        <f>ROUND(RawData[[#This Row],[$/sqft]],-1)</f>
        <v>70</v>
      </c>
    </row>
    <row r="662" spans="1:86" x14ac:dyDescent="0.2">
      <c r="A662">
        <v>846</v>
      </c>
      <c r="B662">
        <v>85</v>
      </c>
      <c r="C662" t="s">
        <v>81</v>
      </c>
      <c r="D662" t="s">
        <v>83</v>
      </c>
      <c r="E662">
        <v>16647</v>
      </c>
      <c r="F662" s="19">
        <f>ROUND((RawData[[#This Row],[LotArea]]/43560), 2)</f>
        <v>0.38</v>
      </c>
      <c r="G662" t="s">
        <v>82</v>
      </c>
      <c r="H662" t="s">
        <v>83</v>
      </c>
      <c r="I662" t="s">
        <v>120</v>
      </c>
      <c r="J662" t="s">
        <v>85</v>
      </c>
      <c r="K662" t="s">
        <v>86</v>
      </c>
      <c r="L662" t="s">
        <v>166</v>
      </c>
      <c r="M662" t="s">
        <v>88</v>
      </c>
      <c r="N662" t="s">
        <v>151</v>
      </c>
      <c r="O662" t="s">
        <v>171</v>
      </c>
      <c r="P662" t="s">
        <v>90</v>
      </c>
      <c r="Q662" t="s">
        <v>91</v>
      </c>
      <c r="R662" t="s">
        <v>191</v>
      </c>
      <c r="S662">
        <v>5</v>
      </c>
      <c r="T662">
        <v>5</v>
      </c>
      <c r="U662">
        <v>1975</v>
      </c>
      <c r="V66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662">
        <v>1981</v>
      </c>
      <c r="X662" t="s">
        <v>93</v>
      </c>
      <c r="Y662" t="s">
        <v>94</v>
      </c>
      <c r="Z662" t="s">
        <v>140</v>
      </c>
      <c r="AA662" t="s">
        <v>140</v>
      </c>
      <c r="AB662" t="s">
        <v>117</v>
      </c>
      <c r="AC662">
        <v>0</v>
      </c>
      <c r="AD662" t="s">
        <v>98</v>
      </c>
      <c r="AE662" t="s">
        <v>98</v>
      </c>
      <c r="AF662" t="s">
        <v>118</v>
      </c>
      <c r="AG662" t="s">
        <v>97</v>
      </c>
      <c r="AH662" t="s">
        <v>98</v>
      </c>
      <c r="AI662" t="s">
        <v>97</v>
      </c>
      <c r="AJ662" t="s">
        <v>119</v>
      </c>
      <c r="AK662">
        <v>1390</v>
      </c>
      <c r="AL662" t="s">
        <v>102</v>
      </c>
      <c r="AM662">
        <v>0</v>
      </c>
      <c r="AN662">
        <v>0</v>
      </c>
      <c r="AO662">
        <v>1390</v>
      </c>
      <c r="AP662" t="s">
        <v>103</v>
      </c>
      <c r="AQ662" t="s">
        <v>98</v>
      </c>
      <c r="AR662" t="s">
        <v>105</v>
      </c>
      <c r="AS662" t="s">
        <v>106</v>
      </c>
      <c r="AT662">
        <v>1701</v>
      </c>
      <c r="AU662">
        <v>0</v>
      </c>
      <c r="AV662">
        <v>0</v>
      </c>
      <c r="AW662">
        <f>ROUND(SUM(RawData[[#This Row],[TotalBsmtSF]],RawData[[#This Row],[1stFlrSF]],RawData[[#This Row],[2ndFlrSF]]),-2)</f>
        <v>3100</v>
      </c>
      <c r="AX662">
        <v>1701</v>
      </c>
      <c r="AY662">
        <v>1</v>
      </c>
      <c r="AZ662">
        <v>0</v>
      </c>
      <c r="BA662">
        <v>2</v>
      </c>
      <c r="BB662">
        <v>0</v>
      </c>
      <c r="BC662">
        <v>3</v>
      </c>
      <c r="BD662">
        <v>1</v>
      </c>
      <c r="BE662" t="s">
        <v>98</v>
      </c>
      <c r="BF662">
        <v>6</v>
      </c>
      <c r="BG662" t="s">
        <v>224</v>
      </c>
      <c r="BH662">
        <v>2</v>
      </c>
      <c r="BI662" t="s">
        <v>98</v>
      </c>
      <c r="BJ662" t="s">
        <v>209</v>
      </c>
      <c r="BK662">
        <v>1975</v>
      </c>
      <c r="BL662" t="s">
        <v>157</v>
      </c>
      <c r="BM662">
        <v>2</v>
      </c>
      <c r="BN662">
        <v>611</v>
      </c>
      <c r="BO662" t="s">
        <v>98</v>
      </c>
      <c r="BP662" t="s">
        <v>98</v>
      </c>
      <c r="BQ662" t="s">
        <v>105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 t="s">
        <v>83</v>
      </c>
      <c r="BY662" t="s">
        <v>83</v>
      </c>
      <c r="BZ662" t="s">
        <v>83</v>
      </c>
      <c r="CA662">
        <v>0</v>
      </c>
      <c r="CB662">
        <v>1</v>
      </c>
      <c r="CC662">
        <v>2007</v>
      </c>
      <c r="CD662" t="s">
        <v>110</v>
      </c>
      <c r="CE662" t="s">
        <v>111</v>
      </c>
      <c r="CF662" s="8">
        <v>171000</v>
      </c>
      <c r="CG662" s="8">
        <f>RawData[[#This Row],[SalePrice]]/RawData[[#This Row],[TotalSF Rounded]]</f>
        <v>55.161290322580648</v>
      </c>
      <c r="CH662" s="8">
        <f>ROUND(RawData[[#This Row],[$/sqft]],-1)</f>
        <v>60</v>
      </c>
    </row>
    <row r="663" spans="1:86" x14ac:dyDescent="0.2">
      <c r="A663">
        <v>796</v>
      </c>
      <c r="B663">
        <v>60</v>
      </c>
      <c r="C663" t="s">
        <v>81</v>
      </c>
      <c r="D663">
        <v>70</v>
      </c>
      <c r="E663">
        <v>8400</v>
      </c>
      <c r="F663" s="19">
        <f>ROUND((RawData[[#This Row],[LotArea]]/43560), 2)</f>
        <v>0.19</v>
      </c>
      <c r="G663" t="s">
        <v>82</v>
      </c>
      <c r="H663" t="s">
        <v>83</v>
      </c>
      <c r="I663" t="s">
        <v>84</v>
      </c>
      <c r="J663" t="s">
        <v>85</v>
      </c>
      <c r="K663" t="s">
        <v>86</v>
      </c>
      <c r="L663" t="s">
        <v>87</v>
      </c>
      <c r="M663" t="s">
        <v>88</v>
      </c>
      <c r="N663" t="s">
        <v>170</v>
      </c>
      <c r="O663" t="s">
        <v>90</v>
      </c>
      <c r="P663" t="s">
        <v>90</v>
      </c>
      <c r="Q663" t="s">
        <v>91</v>
      </c>
      <c r="R663" t="s">
        <v>92</v>
      </c>
      <c r="S663">
        <v>6</v>
      </c>
      <c r="T663">
        <v>6</v>
      </c>
      <c r="U663">
        <v>1980</v>
      </c>
      <c r="V66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663">
        <v>1981</v>
      </c>
      <c r="X663" t="s">
        <v>93</v>
      </c>
      <c r="Y663" t="s">
        <v>94</v>
      </c>
      <c r="Z663" t="s">
        <v>140</v>
      </c>
      <c r="AA663" t="s">
        <v>140</v>
      </c>
      <c r="AB663" t="s">
        <v>96</v>
      </c>
      <c r="AC663">
        <v>130</v>
      </c>
      <c r="AD663" t="s">
        <v>98</v>
      </c>
      <c r="AE663" t="s">
        <v>98</v>
      </c>
      <c r="AF663" t="s">
        <v>118</v>
      </c>
      <c r="AG663" t="s">
        <v>97</v>
      </c>
      <c r="AH663" t="s">
        <v>98</v>
      </c>
      <c r="AI663" t="s">
        <v>100</v>
      </c>
      <c r="AJ663" t="s">
        <v>102</v>
      </c>
      <c r="AK663">
        <v>0</v>
      </c>
      <c r="AL663" t="s">
        <v>102</v>
      </c>
      <c r="AM663">
        <v>0</v>
      </c>
      <c r="AN663">
        <v>650</v>
      </c>
      <c r="AO663">
        <v>650</v>
      </c>
      <c r="AP663" t="s">
        <v>103</v>
      </c>
      <c r="AQ663" t="s">
        <v>98</v>
      </c>
      <c r="AR663" t="s">
        <v>105</v>
      </c>
      <c r="AS663" t="s">
        <v>106</v>
      </c>
      <c r="AT663">
        <v>888</v>
      </c>
      <c r="AU663">
        <v>676</v>
      </c>
      <c r="AV663">
        <v>0</v>
      </c>
      <c r="AW663">
        <f>ROUND(SUM(RawData[[#This Row],[TotalBsmtSF]],RawData[[#This Row],[1stFlrSF]],RawData[[#This Row],[2ndFlrSF]]),-2)</f>
        <v>2200</v>
      </c>
      <c r="AX663">
        <v>1564</v>
      </c>
      <c r="AY663">
        <v>0</v>
      </c>
      <c r="AZ663">
        <v>0</v>
      </c>
      <c r="BA663">
        <v>2</v>
      </c>
      <c r="BB663">
        <v>1</v>
      </c>
      <c r="BC663">
        <v>3</v>
      </c>
      <c r="BD663">
        <v>1</v>
      </c>
      <c r="BE663" t="s">
        <v>98</v>
      </c>
      <c r="BF663">
        <v>7</v>
      </c>
      <c r="BG663" t="s">
        <v>107</v>
      </c>
      <c r="BH663">
        <v>1</v>
      </c>
      <c r="BI663" t="s">
        <v>98</v>
      </c>
      <c r="BJ663" t="s">
        <v>108</v>
      </c>
      <c r="BK663">
        <v>1980</v>
      </c>
      <c r="BL663" t="s">
        <v>102</v>
      </c>
      <c r="BM663">
        <v>2</v>
      </c>
      <c r="BN663">
        <v>476</v>
      </c>
      <c r="BO663" t="s">
        <v>98</v>
      </c>
      <c r="BP663" t="s">
        <v>98</v>
      </c>
      <c r="BQ663" t="s">
        <v>105</v>
      </c>
      <c r="BR663">
        <v>0</v>
      </c>
      <c r="BS663">
        <v>50</v>
      </c>
      <c r="BT663">
        <v>0</v>
      </c>
      <c r="BU663">
        <v>0</v>
      </c>
      <c r="BV663">
        <v>204</v>
      </c>
      <c r="BW663">
        <v>0</v>
      </c>
      <c r="BX663" t="s">
        <v>83</v>
      </c>
      <c r="BY663" t="s">
        <v>134</v>
      </c>
      <c r="BZ663" t="s">
        <v>83</v>
      </c>
      <c r="CA663">
        <v>0</v>
      </c>
      <c r="CB663">
        <v>4</v>
      </c>
      <c r="CC663">
        <v>2010</v>
      </c>
      <c r="CD663" t="s">
        <v>110</v>
      </c>
      <c r="CE663" t="s">
        <v>111</v>
      </c>
      <c r="CF663" s="8">
        <v>171000</v>
      </c>
      <c r="CG663" s="8">
        <f>RawData[[#This Row],[SalePrice]]/RawData[[#This Row],[TotalSF Rounded]]</f>
        <v>77.727272727272734</v>
      </c>
      <c r="CH663" s="8">
        <f>ROUND(RawData[[#This Row],[$/sqft]],-1)</f>
        <v>80</v>
      </c>
    </row>
    <row r="664" spans="1:86" x14ac:dyDescent="0.2">
      <c r="A664">
        <v>138</v>
      </c>
      <c r="B664">
        <v>90</v>
      </c>
      <c r="C664" t="s">
        <v>81</v>
      </c>
      <c r="D664">
        <v>82</v>
      </c>
      <c r="E664">
        <v>11070</v>
      </c>
      <c r="F664" s="19">
        <f>ROUND((RawData[[#This Row],[LotArea]]/43560), 2)</f>
        <v>0.25</v>
      </c>
      <c r="G664" t="s">
        <v>82</v>
      </c>
      <c r="H664" t="s">
        <v>83</v>
      </c>
      <c r="I664" t="s">
        <v>84</v>
      </c>
      <c r="J664" t="s">
        <v>85</v>
      </c>
      <c r="K664" t="s">
        <v>86</v>
      </c>
      <c r="L664" t="s">
        <v>87</v>
      </c>
      <c r="M664" t="s">
        <v>88</v>
      </c>
      <c r="N664" t="s">
        <v>131</v>
      </c>
      <c r="O664" t="s">
        <v>90</v>
      </c>
      <c r="P664" t="s">
        <v>90</v>
      </c>
      <c r="Q664" t="s">
        <v>167</v>
      </c>
      <c r="R664" t="s">
        <v>115</v>
      </c>
      <c r="S664">
        <v>7</v>
      </c>
      <c r="T664">
        <v>5</v>
      </c>
      <c r="U664">
        <v>1988</v>
      </c>
      <c r="V66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664">
        <v>1989</v>
      </c>
      <c r="X664" t="s">
        <v>93</v>
      </c>
      <c r="Y664" t="s">
        <v>94</v>
      </c>
      <c r="Z664" t="s">
        <v>95</v>
      </c>
      <c r="AA664" t="s">
        <v>95</v>
      </c>
      <c r="AB664" t="s">
        <v>96</v>
      </c>
      <c r="AC664">
        <v>70</v>
      </c>
      <c r="AD664" t="s">
        <v>98</v>
      </c>
      <c r="AE664" t="s">
        <v>98</v>
      </c>
      <c r="AF664" t="s">
        <v>118</v>
      </c>
      <c r="AG664" t="s">
        <v>98</v>
      </c>
      <c r="AH664" t="s">
        <v>98</v>
      </c>
      <c r="AI664" t="s">
        <v>100</v>
      </c>
      <c r="AJ664" t="s">
        <v>102</v>
      </c>
      <c r="AK664">
        <v>0</v>
      </c>
      <c r="AL664" t="s">
        <v>102</v>
      </c>
      <c r="AM664">
        <v>0</v>
      </c>
      <c r="AN664">
        <v>1907</v>
      </c>
      <c r="AO664">
        <v>1907</v>
      </c>
      <c r="AP664" t="s">
        <v>103</v>
      </c>
      <c r="AQ664" t="s">
        <v>97</v>
      </c>
      <c r="AR664" t="s">
        <v>105</v>
      </c>
      <c r="AS664" t="s">
        <v>106</v>
      </c>
      <c r="AT664">
        <v>1959</v>
      </c>
      <c r="AU664">
        <v>0</v>
      </c>
      <c r="AV664">
        <v>0</v>
      </c>
      <c r="AW664">
        <f>ROUND(SUM(RawData[[#This Row],[TotalBsmtSF]],RawData[[#This Row],[1stFlrSF]],RawData[[#This Row],[2ndFlrSF]]),-2)</f>
        <v>3900</v>
      </c>
      <c r="AX664">
        <v>1959</v>
      </c>
      <c r="AY664">
        <v>0</v>
      </c>
      <c r="AZ664">
        <v>0</v>
      </c>
      <c r="BA664">
        <v>3</v>
      </c>
      <c r="BB664">
        <v>0</v>
      </c>
      <c r="BC664">
        <v>5</v>
      </c>
      <c r="BD664">
        <v>2</v>
      </c>
      <c r="BE664" t="s">
        <v>98</v>
      </c>
      <c r="BF664">
        <v>9</v>
      </c>
      <c r="BG664" t="s">
        <v>107</v>
      </c>
      <c r="BH664">
        <v>0</v>
      </c>
      <c r="BI664" t="s">
        <v>83</v>
      </c>
      <c r="BJ664" t="s">
        <v>217</v>
      </c>
      <c r="BK664">
        <v>1989</v>
      </c>
      <c r="BL664" t="s">
        <v>102</v>
      </c>
      <c r="BM664">
        <v>3</v>
      </c>
      <c r="BN664">
        <v>766</v>
      </c>
      <c r="BO664" t="s">
        <v>98</v>
      </c>
      <c r="BP664" t="s">
        <v>98</v>
      </c>
      <c r="BQ664" t="s">
        <v>105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 t="s">
        <v>83</v>
      </c>
      <c r="BY664" t="s">
        <v>83</v>
      </c>
      <c r="BZ664" t="s">
        <v>83</v>
      </c>
      <c r="CA664">
        <v>0</v>
      </c>
      <c r="CB664">
        <v>7</v>
      </c>
      <c r="CC664">
        <v>2006</v>
      </c>
      <c r="CD664" t="s">
        <v>110</v>
      </c>
      <c r="CE664" t="s">
        <v>219</v>
      </c>
      <c r="CF664" s="8">
        <v>171000</v>
      </c>
      <c r="CG664" s="8">
        <f>RawData[[#This Row],[SalePrice]]/RawData[[#This Row],[TotalSF Rounded]]</f>
        <v>43.846153846153847</v>
      </c>
      <c r="CH664" s="8">
        <f>ROUND(RawData[[#This Row],[$/sqft]],-1)</f>
        <v>40</v>
      </c>
    </row>
    <row r="665" spans="1:86" x14ac:dyDescent="0.2">
      <c r="A665">
        <v>1077</v>
      </c>
      <c r="B665">
        <v>50</v>
      </c>
      <c r="C665" t="s">
        <v>81</v>
      </c>
      <c r="D665">
        <v>60</v>
      </c>
      <c r="E665">
        <v>10800</v>
      </c>
      <c r="F665" s="19">
        <f>ROUND((RawData[[#This Row],[LotArea]]/43560), 2)</f>
        <v>0.25</v>
      </c>
      <c r="G665" t="s">
        <v>82</v>
      </c>
      <c r="H665" t="s">
        <v>174</v>
      </c>
      <c r="I665" t="s">
        <v>84</v>
      </c>
      <c r="J665" t="s">
        <v>85</v>
      </c>
      <c r="K665" t="s">
        <v>86</v>
      </c>
      <c r="L665" t="s">
        <v>87</v>
      </c>
      <c r="M665" t="s">
        <v>88</v>
      </c>
      <c r="N665" t="s">
        <v>143</v>
      </c>
      <c r="O665" t="s">
        <v>90</v>
      </c>
      <c r="P665" t="s">
        <v>90</v>
      </c>
      <c r="Q665" t="s">
        <v>91</v>
      </c>
      <c r="R665" t="s">
        <v>132</v>
      </c>
      <c r="S665">
        <v>5</v>
      </c>
      <c r="T665">
        <v>8</v>
      </c>
      <c r="U665">
        <v>1936</v>
      </c>
      <c r="V66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665">
        <v>1989</v>
      </c>
      <c r="X665" t="s">
        <v>93</v>
      </c>
      <c r="Y665" t="s">
        <v>94</v>
      </c>
      <c r="Z665" t="s">
        <v>124</v>
      </c>
      <c r="AA665" t="s">
        <v>124</v>
      </c>
      <c r="AB665" t="s">
        <v>117</v>
      </c>
      <c r="AC665">
        <v>0</v>
      </c>
      <c r="AD665" t="s">
        <v>98</v>
      </c>
      <c r="AE665" t="s">
        <v>98</v>
      </c>
      <c r="AF665" t="s">
        <v>118</v>
      </c>
      <c r="AG665" t="s">
        <v>147</v>
      </c>
      <c r="AH665" t="s">
        <v>98</v>
      </c>
      <c r="AI665" t="s">
        <v>100</v>
      </c>
      <c r="AJ665" t="s">
        <v>119</v>
      </c>
      <c r="AK665">
        <v>626</v>
      </c>
      <c r="AL665" t="s">
        <v>102</v>
      </c>
      <c r="AM665">
        <v>0</v>
      </c>
      <c r="AN665">
        <v>170</v>
      </c>
      <c r="AO665">
        <v>796</v>
      </c>
      <c r="AP665" t="s">
        <v>103</v>
      </c>
      <c r="AQ665" t="s">
        <v>97</v>
      </c>
      <c r="AR665" t="s">
        <v>105</v>
      </c>
      <c r="AS665" t="s">
        <v>106</v>
      </c>
      <c r="AT665">
        <v>1096</v>
      </c>
      <c r="AU665">
        <v>370</v>
      </c>
      <c r="AV665">
        <v>0</v>
      </c>
      <c r="AW665">
        <f>ROUND(SUM(RawData[[#This Row],[TotalBsmtSF]],RawData[[#This Row],[1stFlrSF]],RawData[[#This Row],[2ndFlrSF]]),-2)</f>
        <v>2300</v>
      </c>
      <c r="AX665">
        <v>1466</v>
      </c>
      <c r="AY665">
        <v>0</v>
      </c>
      <c r="AZ665">
        <v>1</v>
      </c>
      <c r="BA665">
        <v>2</v>
      </c>
      <c r="BB665">
        <v>0</v>
      </c>
      <c r="BC665">
        <v>3</v>
      </c>
      <c r="BD665">
        <v>1</v>
      </c>
      <c r="BE665" t="s">
        <v>97</v>
      </c>
      <c r="BF665">
        <v>7</v>
      </c>
      <c r="BG665" t="s">
        <v>146</v>
      </c>
      <c r="BH665">
        <v>1</v>
      </c>
      <c r="BI665" t="s">
        <v>98</v>
      </c>
      <c r="BJ665" t="s">
        <v>108</v>
      </c>
      <c r="BK665">
        <v>1950</v>
      </c>
      <c r="BL665" t="s">
        <v>102</v>
      </c>
      <c r="BM665">
        <v>2</v>
      </c>
      <c r="BN665">
        <v>566</v>
      </c>
      <c r="BO665" t="s">
        <v>98</v>
      </c>
      <c r="BP665" t="s">
        <v>98</v>
      </c>
      <c r="BQ665" t="s">
        <v>105</v>
      </c>
      <c r="BR665">
        <v>436</v>
      </c>
      <c r="BS665">
        <v>21</v>
      </c>
      <c r="BT665">
        <v>0</v>
      </c>
      <c r="BU665">
        <v>0</v>
      </c>
      <c r="BV665">
        <v>0</v>
      </c>
      <c r="BW665">
        <v>0</v>
      </c>
      <c r="BX665" t="s">
        <v>83</v>
      </c>
      <c r="BY665" t="s">
        <v>83</v>
      </c>
      <c r="BZ665" t="s">
        <v>135</v>
      </c>
      <c r="CA665">
        <v>500</v>
      </c>
      <c r="CB665">
        <v>4</v>
      </c>
      <c r="CC665">
        <v>2006</v>
      </c>
      <c r="CD665" t="s">
        <v>110</v>
      </c>
      <c r="CE665" t="s">
        <v>111</v>
      </c>
      <c r="CF665" s="8">
        <v>170000</v>
      </c>
      <c r="CG665" s="8">
        <f>RawData[[#This Row],[SalePrice]]/RawData[[#This Row],[TotalSF Rounded]]</f>
        <v>73.913043478260875</v>
      </c>
      <c r="CH665" s="8">
        <f>ROUND(RawData[[#This Row],[$/sqft]],-1)</f>
        <v>70</v>
      </c>
    </row>
    <row r="666" spans="1:86" x14ac:dyDescent="0.2">
      <c r="A666">
        <v>855</v>
      </c>
      <c r="B666">
        <v>20</v>
      </c>
      <c r="C666" t="s">
        <v>81</v>
      </c>
      <c r="D666">
        <v>102</v>
      </c>
      <c r="E666">
        <v>17920</v>
      </c>
      <c r="F666" s="19">
        <f>ROUND((RawData[[#This Row],[LotArea]]/43560), 2)</f>
        <v>0.41</v>
      </c>
      <c r="G666" t="s">
        <v>82</v>
      </c>
      <c r="H666" t="s">
        <v>83</v>
      </c>
      <c r="I666" t="s">
        <v>84</v>
      </c>
      <c r="J666" t="s">
        <v>85</v>
      </c>
      <c r="K666" t="s">
        <v>86</v>
      </c>
      <c r="L666" t="s">
        <v>87</v>
      </c>
      <c r="M666" t="s">
        <v>88</v>
      </c>
      <c r="N666" t="s">
        <v>151</v>
      </c>
      <c r="O666" t="s">
        <v>90</v>
      </c>
      <c r="P666" t="s">
        <v>90</v>
      </c>
      <c r="Q666" t="s">
        <v>91</v>
      </c>
      <c r="R666" t="s">
        <v>115</v>
      </c>
      <c r="S666">
        <v>5</v>
      </c>
      <c r="T666">
        <v>4</v>
      </c>
      <c r="U666">
        <v>1955</v>
      </c>
      <c r="V66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666">
        <v>1974</v>
      </c>
      <c r="X666" t="s">
        <v>152</v>
      </c>
      <c r="Y666" t="s">
        <v>94</v>
      </c>
      <c r="Z666" t="s">
        <v>124</v>
      </c>
      <c r="AA666" t="s">
        <v>161</v>
      </c>
      <c r="AB666" t="s">
        <v>117</v>
      </c>
      <c r="AC666">
        <v>0</v>
      </c>
      <c r="AD666" t="s">
        <v>98</v>
      </c>
      <c r="AE666" t="s">
        <v>98</v>
      </c>
      <c r="AF666" t="s">
        <v>118</v>
      </c>
      <c r="AG666" t="s">
        <v>98</v>
      </c>
      <c r="AH666" t="s">
        <v>98</v>
      </c>
      <c r="AI666" t="s">
        <v>121</v>
      </c>
      <c r="AJ666" t="s">
        <v>119</v>
      </c>
      <c r="AK666">
        <v>306</v>
      </c>
      <c r="AL666" t="s">
        <v>153</v>
      </c>
      <c r="AM666">
        <v>1085</v>
      </c>
      <c r="AN666">
        <v>372</v>
      </c>
      <c r="AO666">
        <v>1763</v>
      </c>
      <c r="AP666" t="s">
        <v>103</v>
      </c>
      <c r="AQ666" t="s">
        <v>98</v>
      </c>
      <c r="AR666" t="s">
        <v>105</v>
      </c>
      <c r="AS666" t="s">
        <v>106</v>
      </c>
      <c r="AT666">
        <v>1779</v>
      </c>
      <c r="AU666">
        <v>0</v>
      </c>
      <c r="AV666">
        <v>0</v>
      </c>
      <c r="AW666">
        <f>ROUND(SUM(RawData[[#This Row],[TotalBsmtSF]],RawData[[#This Row],[1stFlrSF]],RawData[[#This Row],[2ndFlrSF]]),-2)</f>
        <v>3500</v>
      </c>
      <c r="AX666">
        <v>1779</v>
      </c>
      <c r="AY666">
        <v>1</v>
      </c>
      <c r="AZ666">
        <v>0</v>
      </c>
      <c r="BA666">
        <v>1</v>
      </c>
      <c r="BB666">
        <v>1</v>
      </c>
      <c r="BC666">
        <v>3</v>
      </c>
      <c r="BD666">
        <v>1</v>
      </c>
      <c r="BE666" t="s">
        <v>98</v>
      </c>
      <c r="BF666">
        <v>6</v>
      </c>
      <c r="BG666" t="s">
        <v>107</v>
      </c>
      <c r="BH666">
        <v>1</v>
      </c>
      <c r="BI666" t="s">
        <v>97</v>
      </c>
      <c r="BJ666" t="s">
        <v>108</v>
      </c>
      <c r="BK666">
        <v>1955</v>
      </c>
      <c r="BL666" t="s">
        <v>102</v>
      </c>
      <c r="BM666">
        <v>2</v>
      </c>
      <c r="BN666">
        <v>454</v>
      </c>
      <c r="BO666" t="s">
        <v>98</v>
      </c>
      <c r="BP666" t="s">
        <v>98</v>
      </c>
      <c r="BQ666" t="s">
        <v>105</v>
      </c>
      <c r="BR666">
        <v>0</v>
      </c>
      <c r="BS666">
        <v>418</v>
      </c>
      <c r="BT666">
        <v>0</v>
      </c>
      <c r="BU666">
        <v>0</v>
      </c>
      <c r="BV666">
        <v>312</v>
      </c>
      <c r="BW666">
        <v>0</v>
      </c>
      <c r="BX666" t="s">
        <v>83</v>
      </c>
      <c r="BY666" t="s">
        <v>83</v>
      </c>
      <c r="BZ666" t="s">
        <v>83</v>
      </c>
      <c r="CA666">
        <v>0</v>
      </c>
      <c r="CB666">
        <v>7</v>
      </c>
      <c r="CC666">
        <v>2006</v>
      </c>
      <c r="CD666" t="s">
        <v>110</v>
      </c>
      <c r="CE666" t="s">
        <v>128</v>
      </c>
      <c r="CF666" s="8">
        <v>170000</v>
      </c>
      <c r="CG666" s="8">
        <f>RawData[[#This Row],[SalePrice]]/RawData[[#This Row],[TotalSF Rounded]]</f>
        <v>48.571428571428569</v>
      </c>
      <c r="CH666" s="8">
        <f>ROUND(RawData[[#This Row],[$/sqft]],-1)</f>
        <v>50</v>
      </c>
    </row>
    <row r="667" spans="1:86" x14ac:dyDescent="0.2">
      <c r="A667">
        <v>42</v>
      </c>
      <c r="B667">
        <v>20</v>
      </c>
      <c r="C667" t="s">
        <v>81</v>
      </c>
      <c r="D667">
        <v>115</v>
      </c>
      <c r="E667">
        <v>16905</v>
      </c>
      <c r="F667" s="19">
        <f>ROUND((RawData[[#This Row],[LotArea]]/43560), 2)</f>
        <v>0.39</v>
      </c>
      <c r="G667" t="s">
        <v>82</v>
      </c>
      <c r="H667" t="s">
        <v>83</v>
      </c>
      <c r="I667" t="s">
        <v>84</v>
      </c>
      <c r="J667" t="s">
        <v>85</v>
      </c>
      <c r="K667" t="s">
        <v>86</v>
      </c>
      <c r="L667" t="s">
        <v>87</v>
      </c>
      <c r="M667" t="s">
        <v>88</v>
      </c>
      <c r="N667" t="s">
        <v>189</v>
      </c>
      <c r="O667" t="s">
        <v>90</v>
      </c>
      <c r="P667" t="s">
        <v>90</v>
      </c>
      <c r="Q667" t="s">
        <v>91</v>
      </c>
      <c r="R667" t="s">
        <v>115</v>
      </c>
      <c r="S667">
        <v>5</v>
      </c>
      <c r="T667">
        <v>6</v>
      </c>
      <c r="U667">
        <v>1959</v>
      </c>
      <c r="V66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667">
        <v>1959</v>
      </c>
      <c r="X667" t="s">
        <v>93</v>
      </c>
      <c r="Y667" t="s">
        <v>94</v>
      </c>
      <c r="Z667" t="s">
        <v>95</v>
      </c>
      <c r="AA667" t="s">
        <v>95</v>
      </c>
      <c r="AB667" t="s">
        <v>117</v>
      </c>
      <c r="AC667">
        <v>0</v>
      </c>
      <c r="AD667" t="s">
        <v>98</v>
      </c>
      <c r="AE667" t="s">
        <v>97</v>
      </c>
      <c r="AF667" t="s">
        <v>118</v>
      </c>
      <c r="AG667" t="s">
        <v>98</v>
      </c>
      <c r="AH667" t="s">
        <v>98</v>
      </c>
      <c r="AI667" t="s">
        <v>97</v>
      </c>
      <c r="AJ667" t="s">
        <v>141</v>
      </c>
      <c r="AK667">
        <v>967</v>
      </c>
      <c r="AL667" t="s">
        <v>102</v>
      </c>
      <c r="AM667">
        <v>0</v>
      </c>
      <c r="AN667">
        <v>383</v>
      </c>
      <c r="AO667">
        <v>1350</v>
      </c>
      <c r="AP667" t="s">
        <v>103</v>
      </c>
      <c r="AQ667" t="s">
        <v>97</v>
      </c>
      <c r="AR667" t="s">
        <v>105</v>
      </c>
      <c r="AS667" t="s">
        <v>106</v>
      </c>
      <c r="AT667">
        <v>1328</v>
      </c>
      <c r="AU667">
        <v>0</v>
      </c>
      <c r="AV667">
        <v>0</v>
      </c>
      <c r="AW667">
        <f>ROUND(SUM(RawData[[#This Row],[TotalBsmtSF]],RawData[[#This Row],[1stFlrSF]],RawData[[#This Row],[2ndFlrSF]]),-2)</f>
        <v>2700</v>
      </c>
      <c r="AX667">
        <v>1328</v>
      </c>
      <c r="AY667">
        <v>0</v>
      </c>
      <c r="AZ667">
        <v>1</v>
      </c>
      <c r="BA667">
        <v>1</v>
      </c>
      <c r="BB667">
        <v>1</v>
      </c>
      <c r="BC667">
        <v>2</v>
      </c>
      <c r="BD667">
        <v>1</v>
      </c>
      <c r="BE667" t="s">
        <v>98</v>
      </c>
      <c r="BF667">
        <v>5</v>
      </c>
      <c r="BG667" t="s">
        <v>107</v>
      </c>
      <c r="BH667">
        <v>2</v>
      </c>
      <c r="BI667" t="s">
        <v>97</v>
      </c>
      <c r="BJ667" t="s">
        <v>108</v>
      </c>
      <c r="BK667">
        <v>1959</v>
      </c>
      <c r="BL667" t="s">
        <v>109</v>
      </c>
      <c r="BM667">
        <v>1</v>
      </c>
      <c r="BN667">
        <v>308</v>
      </c>
      <c r="BO667" t="s">
        <v>98</v>
      </c>
      <c r="BP667" t="s">
        <v>98</v>
      </c>
      <c r="BQ667" t="s">
        <v>190</v>
      </c>
      <c r="BR667">
        <v>0</v>
      </c>
      <c r="BS667">
        <v>104</v>
      </c>
      <c r="BT667">
        <v>0</v>
      </c>
      <c r="BU667">
        <v>0</v>
      </c>
      <c r="BV667">
        <v>0</v>
      </c>
      <c r="BW667">
        <v>0</v>
      </c>
      <c r="BX667" t="s">
        <v>83</v>
      </c>
      <c r="BY667" t="s">
        <v>83</v>
      </c>
      <c r="BZ667" t="s">
        <v>83</v>
      </c>
      <c r="CA667">
        <v>0</v>
      </c>
      <c r="CB667">
        <v>7</v>
      </c>
      <c r="CC667">
        <v>2007</v>
      </c>
      <c r="CD667" t="s">
        <v>110</v>
      </c>
      <c r="CE667" t="s">
        <v>111</v>
      </c>
      <c r="CF667" s="8">
        <v>170000</v>
      </c>
      <c r="CG667" s="8">
        <f>RawData[[#This Row],[SalePrice]]/RawData[[#This Row],[TotalSF Rounded]]</f>
        <v>62.962962962962962</v>
      </c>
      <c r="CH667" s="8">
        <f>ROUND(RawData[[#This Row],[$/sqft]],-1)</f>
        <v>60</v>
      </c>
    </row>
    <row r="668" spans="1:86" x14ac:dyDescent="0.2">
      <c r="A668">
        <v>1356</v>
      </c>
      <c r="B668">
        <v>80</v>
      </c>
      <c r="C668" t="s">
        <v>81</v>
      </c>
      <c r="D668">
        <v>102</v>
      </c>
      <c r="E668">
        <v>10192</v>
      </c>
      <c r="F668" s="19">
        <f>ROUND((RawData[[#This Row],[LotArea]]/43560), 2)</f>
        <v>0.23</v>
      </c>
      <c r="G668" t="s">
        <v>82</v>
      </c>
      <c r="H668" t="s">
        <v>83</v>
      </c>
      <c r="I668" t="s">
        <v>120</v>
      </c>
      <c r="J668" t="s">
        <v>85</v>
      </c>
      <c r="K668" t="s">
        <v>86</v>
      </c>
      <c r="L668" t="s">
        <v>87</v>
      </c>
      <c r="M668" t="s">
        <v>88</v>
      </c>
      <c r="N668" t="s">
        <v>138</v>
      </c>
      <c r="O668" t="s">
        <v>90</v>
      </c>
      <c r="P668" t="s">
        <v>90</v>
      </c>
      <c r="Q668" t="s">
        <v>91</v>
      </c>
      <c r="R668" t="s">
        <v>197</v>
      </c>
      <c r="S668">
        <v>7</v>
      </c>
      <c r="T668">
        <v>6</v>
      </c>
      <c r="U668">
        <v>1968</v>
      </c>
      <c r="V66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668">
        <v>1992</v>
      </c>
      <c r="X668" t="s">
        <v>93</v>
      </c>
      <c r="Y668" t="s">
        <v>94</v>
      </c>
      <c r="Z668" t="s">
        <v>116</v>
      </c>
      <c r="AA668" t="s">
        <v>116</v>
      </c>
      <c r="AB668" t="s">
        <v>96</v>
      </c>
      <c r="AC668">
        <v>143</v>
      </c>
      <c r="AD668" t="s">
        <v>98</v>
      </c>
      <c r="AE668" t="s">
        <v>98</v>
      </c>
      <c r="AF668" t="s">
        <v>118</v>
      </c>
      <c r="AG668" t="s">
        <v>98</v>
      </c>
      <c r="AH668" t="s">
        <v>98</v>
      </c>
      <c r="AI668" t="s">
        <v>100</v>
      </c>
      <c r="AJ668" t="s">
        <v>102</v>
      </c>
      <c r="AK668">
        <v>0</v>
      </c>
      <c r="AL668" t="s">
        <v>102</v>
      </c>
      <c r="AM668">
        <v>0</v>
      </c>
      <c r="AN668">
        <v>570</v>
      </c>
      <c r="AO668">
        <v>570</v>
      </c>
      <c r="AP668" t="s">
        <v>103</v>
      </c>
      <c r="AQ668" t="s">
        <v>97</v>
      </c>
      <c r="AR668" t="s">
        <v>105</v>
      </c>
      <c r="AS668" t="s">
        <v>106</v>
      </c>
      <c r="AT668">
        <v>1222</v>
      </c>
      <c r="AU668">
        <v>698</v>
      </c>
      <c r="AV668">
        <v>0</v>
      </c>
      <c r="AW668">
        <f>ROUND(SUM(RawData[[#This Row],[TotalBsmtSF]],RawData[[#This Row],[1stFlrSF]],RawData[[#This Row],[2ndFlrSF]]),-2)</f>
        <v>2500</v>
      </c>
      <c r="AX668">
        <v>1920</v>
      </c>
      <c r="AY668">
        <v>0</v>
      </c>
      <c r="AZ668">
        <v>0</v>
      </c>
      <c r="BA668">
        <v>3</v>
      </c>
      <c r="BB668">
        <v>0</v>
      </c>
      <c r="BC668">
        <v>4</v>
      </c>
      <c r="BD668">
        <v>1</v>
      </c>
      <c r="BE668" t="s">
        <v>97</v>
      </c>
      <c r="BF668">
        <v>8</v>
      </c>
      <c r="BG668" t="s">
        <v>107</v>
      </c>
      <c r="BH668">
        <v>1</v>
      </c>
      <c r="BI668" t="s">
        <v>98</v>
      </c>
      <c r="BJ668" t="s">
        <v>108</v>
      </c>
      <c r="BK668">
        <v>1968</v>
      </c>
      <c r="BL668" t="s">
        <v>109</v>
      </c>
      <c r="BM668">
        <v>2</v>
      </c>
      <c r="BN668">
        <v>487</v>
      </c>
      <c r="BO668" t="s">
        <v>98</v>
      </c>
      <c r="BP668" t="s">
        <v>98</v>
      </c>
      <c r="BQ668" t="s">
        <v>105</v>
      </c>
      <c r="BR668">
        <v>0</v>
      </c>
      <c r="BS668">
        <v>98</v>
      </c>
      <c r="BT668">
        <v>0</v>
      </c>
      <c r="BU668">
        <v>0</v>
      </c>
      <c r="BV668">
        <v>0</v>
      </c>
      <c r="BW668">
        <v>0</v>
      </c>
      <c r="BX668" t="s">
        <v>83</v>
      </c>
      <c r="BY668" t="s">
        <v>165</v>
      </c>
      <c r="BZ668" t="s">
        <v>83</v>
      </c>
      <c r="CA668">
        <v>0</v>
      </c>
      <c r="CB668">
        <v>9</v>
      </c>
      <c r="CC668">
        <v>2006</v>
      </c>
      <c r="CD668" t="s">
        <v>110</v>
      </c>
      <c r="CE668" t="s">
        <v>111</v>
      </c>
      <c r="CF668" s="8">
        <v>170000</v>
      </c>
      <c r="CG668" s="8">
        <f>RawData[[#This Row],[SalePrice]]/RawData[[#This Row],[TotalSF Rounded]]</f>
        <v>68</v>
      </c>
      <c r="CH668" s="8">
        <f>ROUND(RawData[[#This Row],[$/sqft]],-1)</f>
        <v>70</v>
      </c>
    </row>
    <row r="669" spans="1:86" x14ac:dyDescent="0.2">
      <c r="A669">
        <v>562</v>
      </c>
      <c r="B669">
        <v>20</v>
      </c>
      <c r="C669" t="s">
        <v>81</v>
      </c>
      <c r="D669">
        <v>77</v>
      </c>
      <c r="E669">
        <v>10010</v>
      </c>
      <c r="F669" s="19">
        <f>ROUND((RawData[[#This Row],[LotArea]]/43560), 2)</f>
        <v>0.23</v>
      </c>
      <c r="G669" t="s">
        <v>82</v>
      </c>
      <c r="H669" t="s">
        <v>83</v>
      </c>
      <c r="I669" t="s">
        <v>84</v>
      </c>
      <c r="J669" t="s">
        <v>85</v>
      </c>
      <c r="K669" t="s">
        <v>86</v>
      </c>
      <c r="L669" t="s">
        <v>87</v>
      </c>
      <c r="M669" t="s">
        <v>194</v>
      </c>
      <c r="N669" t="s">
        <v>131</v>
      </c>
      <c r="O669" t="s">
        <v>90</v>
      </c>
      <c r="P669" t="s">
        <v>90</v>
      </c>
      <c r="Q669" t="s">
        <v>91</v>
      </c>
      <c r="R669" t="s">
        <v>115</v>
      </c>
      <c r="S669">
        <v>5</v>
      </c>
      <c r="T669">
        <v>5</v>
      </c>
      <c r="U669">
        <v>1974</v>
      </c>
      <c r="V66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669">
        <v>1975</v>
      </c>
      <c r="X669" t="s">
        <v>93</v>
      </c>
      <c r="Y669" t="s">
        <v>94</v>
      </c>
      <c r="Z669" t="s">
        <v>140</v>
      </c>
      <c r="AA669" t="s">
        <v>140</v>
      </c>
      <c r="AB669" t="s">
        <v>117</v>
      </c>
      <c r="AC669">
        <v>0</v>
      </c>
      <c r="AD669" t="s">
        <v>98</v>
      </c>
      <c r="AE669" t="s">
        <v>98</v>
      </c>
      <c r="AF669" t="s">
        <v>118</v>
      </c>
      <c r="AG669" t="s">
        <v>97</v>
      </c>
      <c r="AH669" t="s">
        <v>98</v>
      </c>
      <c r="AI669" t="s">
        <v>130</v>
      </c>
      <c r="AJ669" t="s">
        <v>119</v>
      </c>
      <c r="AK669">
        <v>1071</v>
      </c>
      <c r="AL669" t="s">
        <v>172</v>
      </c>
      <c r="AM669">
        <v>123</v>
      </c>
      <c r="AN669">
        <v>195</v>
      </c>
      <c r="AO669">
        <v>1389</v>
      </c>
      <c r="AP669" t="s">
        <v>103</v>
      </c>
      <c r="AQ669" t="s">
        <v>97</v>
      </c>
      <c r="AR669" t="s">
        <v>105</v>
      </c>
      <c r="AS669" t="s">
        <v>106</v>
      </c>
      <c r="AT669">
        <v>1389</v>
      </c>
      <c r="AU669">
        <v>0</v>
      </c>
      <c r="AV669">
        <v>0</v>
      </c>
      <c r="AW669">
        <f>ROUND(SUM(RawData[[#This Row],[TotalBsmtSF]],RawData[[#This Row],[1stFlrSF]],RawData[[#This Row],[2ndFlrSF]]),-2)</f>
        <v>2800</v>
      </c>
      <c r="AX669">
        <v>1389</v>
      </c>
      <c r="AY669">
        <v>1</v>
      </c>
      <c r="AZ669">
        <v>0</v>
      </c>
      <c r="BA669">
        <v>1</v>
      </c>
      <c r="BB669">
        <v>0</v>
      </c>
      <c r="BC669">
        <v>2</v>
      </c>
      <c r="BD669">
        <v>1</v>
      </c>
      <c r="BE669" t="s">
        <v>98</v>
      </c>
      <c r="BF669">
        <v>6</v>
      </c>
      <c r="BG669" t="s">
        <v>107</v>
      </c>
      <c r="BH669">
        <v>1</v>
      </c>
      <c r="BI669" t="s">
        <v>98</v>
      </c>
      <c r="BJ669" t="s">
        <v>108</v>
      </c>
      <c r="BK669">
        <v>1975</v>
      </c>
      <c r="BL669" t="s">
        <v>109</v>
      </c>
      <c r="BM669">
        <v>2</v>
      </c>
      <c r="BN669">
        <v>418</v>
      </c>
      <c r="BO669" t="s">
        <v>98</v>
      </c>
      <c r="BP669" t="s">
        <v>98</v>
      </c>
      <c r="BQ669" t="s">
        <v>105</v>
      </c>
      <c r="BR669">
        <v>240</v>
      </c>
      <c r="BS669">
        <v>38</v>
      </c>
      <c r="BT669">
        <v>0</v>
      </c>
      <c r="BU669">
        <v>0</v>
      </c>
      <c r="BV669">
        <v>0</v>
      </c>
      <c r="BW669">
        <v>0</v>
      </c>
      <c r="BX669" t="s">
        <v>83</v>
      </c>
      <c r="BY669" t="s">
        <v>83</v>
      </c>
      <c r="BZ669" t="s">
        <v>83</v>
      </c>
      <c r="CA669">
        <v>0</v>
      </c>
      <c r="CB669">
        <v>4</v>
      </c>
      <c r="CC669">
        <v>2006</v>
      </c>
      <c r="CD669" t="s">
        <v>110</v>
      </c>
      <c r="CE669" t="s">
        <v>111</v>
      </c>
      <c r="CF669" s="8">
        <v>170000</v>
      </c>
      <c r="CG669" s="8">
        <f>RawData[[#This Row],[SalePrice]]/RawData[[#This Row],[TotalSF Rounded]]</f>
        <v>60.714285714285715</v>
      </c>
      <c r="CH669" s="8">
        <f>ROUND(RawData[[#This Row],[$/sqft]],-1)</f>
        <v>60</v>
      </c>
    </row>
    <row r="670" spans="1:86" x14ac:dyDescent="0.2">
      <c r="A670">
        <v>1243</v>
      </c>
      <c r="B670">
        <v>85</v>
      </c>
      <c r="C670" t="s">
        <v>81</v>
      </c>
      <c r="D670">
        <v>85</v>
      </c>
      <c r="E670">
        <v>10625</v>
      </c>
      <c r="F670" s="19">
        <f>ROUND((RawData[[#This Row],[LotArea]]/43560), 2)</f>
        <v>0.24</v>
      </c>
      <c r="G670" t="s">
        <v>82</v>
      </c>
      <c r="H670" t="s">
        <v>83</v>
      </c>
      <c r="I670" t="s">
        <v>84</v>
      </c>
      <c r="J670" t="s">
        <v>85</v>
      </c>
      <c r="K670" t="s">
        <v>86</v>
      </c>
      <c r="L670" t="s">
        <v>87</v>
      </c>
      <c r="M670" t="s">
        <v>88</v>
      </c>
      <c r="N670" t="s">
        <v>138</v>
      </c>
      <c r="O670" t="s">
        <v>90</v>
      </c>
      <c r="P670" t="s">
        <v>90</v>
      </c>
      <c r="Q670" t="s">
        <v>91</v>
      </c>
      <c r="R670" t="s">
        <v>191</v>
      </c>
      <c r="S670">
        <v>7</v>
      </c>
      <c r="T670">
        <v>6</v>
      </c>
      <c r="U670">
        <v>1974</v>
      </c>
      <c r="V67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670">
        <v>1974</v>
      </c>
      <c r="X670" t="s">
        <v>93</v>
      </c>
      <c r="Y670" t="s">
        <v>94</v>
      </c>
      <c r="Z670" t="s">
        <v>161</v>
      </c>
      <c r="AA670" t="s">
        <v>161</v>
      </c>
      <c r="AB670" t="s">
        <v>96</v>
      </c>
      <c r="AC670">
        <v>81</v>
      </c>
      <c r="AD670" t="s">
        <v>98</v>
      </c>
      <c r="AE670" t="s">
        <v>98</v>
      </c>
      <c r="AF670" t="s">
        <v>118</v>
      </c>
      <c r="AG670" t="s">
        <v>97</v>
      </c>
      <c r="AH670" t="s">
        <v>98</v>
      </c>
      <c r="AI670" t="s">
        <v>97</v>
      </c>
      <c r="AJ670" t="s">
        <v>101</v>
      </c>
      <c r="AK670">
        <v>885</v>
      </c>
      <c r="AL670" t="s">
        <v>172</v>
      </c>
      <c r="AM670">
        <v>168</v>
      </c>
      <c r="AN670">
        <v>0</v>
      </c>
      <c r="AO670">
        <v>1053</v>
      </c>
      <c r="AP670" t="s">
        <v>103</v>
      </c>
      <c r="AQ670" t="s">
        <v>98</v>
      </c>
      <c r="AR670" t="s">
        <v>105</v>
      </c>
      <c r="AS670" t="s">
        <v>106</v>
      </c>
      <c r="AT670">
        <v>1173</v>
      </c>
      <c r="AU670">
        <v>0</v>
      </c>
      <c r="AV670">
        <v>0</v>
      </c>
      <c r="AW670">
        <f>ROUND(SUM(RawData[[#This Row],[TotalBsmtSF]],RawData[[#This Row],[1stFlrSF]],RawData[[#This Row],[2ndFlrSF]]),-2)</f>
        <v>2200</v>
      </c>
      <c r="AX670">
        <v>1173</v>
      </c>
      <c r="AY670">
        <v>1</v>
      </c>
      <c r="AZ670">
        <v>0</v>
      </c>
      <c r="BA670">
        <v>2</v>
      </c>
      <c r="BB670">
        <v>0</v>
      </c>
      <c r="BC670">
        <v>3</v>
      </c>
      <c r="BD670">
        <v>1</v>
      </c>
      <c r="BE670" t="s">
        <v>97</v>
      </c>
      <c r="BF670">
        <v>6</v>
      </c>
      <c r="BG670" t="s">
        <v>107</v>
      </c>
      <c r="BH670">
        <v>2</v>
      </c>
      <c r="BI670" t="s">
        <v>98</v>
      </c>
      <c r="BJ670" t="s">
        <v>108</v>
      </c>
      <c r="BK670">
        <v>1974</v>
      </c>
      <c r="BL670" t="s">
        <v>109</v>
      </c>
      <c r="BM670">
        <v>2</v>
      </c>
      <c r="BN670">
        <v>528</v>
      </c>
      <c r="BO670" t="s">
        <v>98</v>
      </c>
      <c r="BP670" t="s">
        <v>98</v>
      </c>
      <c r="BQ670" t="s">
        <v>105</v>
      </c>
      <c r="BR670">
        <v>0</v>
      </c>
      <c r="BS670">
        <v>120</v>
      </c>
      <c r="BT670">
        <v>0</v>
      </c>
      <c r="BU670">
        <v>0</v>
      </c>
      <c r="BV670">
        <v>0</v>
      </c>
      <c r="BW670">
        <v>0</v>
      </c>
      <c r="BX670" t="s">
        <v>83</v>
      </c>
      <c r="BY670" t="s">
        <v>134</v>
      </c>
      <c r="BZ670" t="s">
        <v>83</v>
      </c>
      <c r="CA670">
        <v>0</v>
      </c>
      <c r="CB670">
        <v>1</v>
      </c>
      <c r="CC670">
        <v>2010</v>
      </c>
      <c r="CD670" t="s">
        <v>110</v>
      </c>
      <c r="CE670" t="s">
        <v>219</v>
      </c>
      <c r="CF670" s="8">
        <v>170000</v>
      </c>
      <c r="CG670" s="8">
        <f>RawData[[#This Row],[SalePrice]]/RawData[[#This Row],[TotalSF Rounded]]</f>
        <v>77.272727272727266</v>
      </c>
      <c r="CH670" s="8">
        <f>ROUND(RawData[[#This Row],[$/sqft]],-1)</f>
        <v>80</v>
      </c>
    </row>
    <row r="671" spans="1:86" x14ac:dyDescent="0.2">
      <c r="A671">
        <v>1098</v>
      </c>
      <c r="B671">
        <v>120</v>
      </c>
      <c r="C671" t="s">
        <v>81</v>
      </c>
      <c r="D671" t="s">
        <v>83</v>
      </c>
      <c r="E671">
        <v>3696</v>
      </c>
      <c r="F671" s="19">
        <f>ROUND((RawData[[#This Row],[LotArea]]/43560), 2)</f>
        <v>0.08</v>
      </c>
      <c r="G671" t="s">
        <v>82</v>
      </c>
      <c r="H671" t="s">
        <v>83</v>
      </c>
      <c r="I671" t="s">
        <v>84</v>
      </c>
      <c r="J671" t="s">
        <v>85</v>
      </c>
      <c r="K671" t="s">
        <v>86</v>
      </c>
      <c r="L671" t="s">
        <v>87</v>
      </c>
      <c r="M671" t="s">
        <v>88</v>
      </c>
      <c r="N671" t="s">
        <v>200</v>
      </c>
      <c r="O671" t="s">
        <v>90</v>
      </c>
      <c r="P671" t="s">
        <v>90</v>
      </c>
      <c r="Q671" t="s">
        <v>179</v>
      </c>
      <c r="R671" t="s">
        <v>115</v>
      </c>
      <c r="S671">
        <v>8</v>
      </c>
      <c r="T671">
        <v>5</v>
      </c>
      <c r="U671">
        <v>1986</v>
      </c>
      <c r="V67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671">
        <v>1986</v>
      </c>
      <c r="X671" t="s">
        <v>93</v>
      </c>
      <c r="Y671" t="s">
        <v>94</v>
      </c>
      <c r="Z671" t="s">
        <v>140</v>
      </c>
      <c r="AA671" t="s">
        <v>140</v>
      </c>
      <c r="AB671" t="s">
        <v>117</v>
      </c>
      <c r="AC671">
        <v>0</v>
      </c>
      <c r="AD671" t="s">
        <v>97</v>
      </c>
      <c r="AE671" t="s">
        <v>98</v>
      </c>
      <c r="AF671" t="s">
        <v>118</v>
      </c>
      <c r="AG671" t="s">
        <v>97</v>
      </c>
      <c r="AH671" t="s">
        <v>98</v>
      </c>
      <c r="AI671" t="s">
        <v>100</v>
      </c>
      <c r="AJ671" t="s">
        <v>102</v>
      </c>
      <c r="AK671">
        <v>0</v>
      </c>
      <c r="AL671" t="s">
        <v>102</v>
      </c>
      <c r="AM671">
        <v>0</v>
      </c>
      <c r="AN671">
        <v>1074</v>
      </c>
      <c r="AO671">
        <v>1074</v>
      </c>
      <c r="AP671" t="s">
        <v>103</v>
      </c>
      <c r="AQ671" t="s">
        <v>104</v>
      </c>
      <c r="AR671" t="s">
        <v>105</v>
      </c>
      <c r="AS671" t="s">
        <v>106</v>
      </c>
      <c r="AT671">
        <v>1088</v>
      </c>
      <c r="AU671">
        <v>0</v>
      </c>
      <c r="AV671">
        <v>0</v>
      </c>
      <c r="AW671">
        <f>ROUND(SUM(RawData[[#This Row],[TotalBsmtSF]],RawData[[#This Row],[1stFlrSF]],RawData[[#This Row],[2ndFlrSF]]),-2)</f>
        <v>2200</v>
      </c>
      <c r="AX671">
        <v>1088</v>
      </c>
      <c r="AY671">
        <v>0</v>
      </c>
      <c r="AZ671">
        <v>0</v>
      </c>
      <c r="BA671">
        <v>1</v>
      </c>
      <c r="BB671">
        <v>1</v>
      </c>
      <c r="BC671">
        <v>2</v>
      </c>
      <c r="BD671">
        <v>1</v>
      </c>
      <c r="BE671" t="s">
        <v>97</v>
      </c>
      <c r="BF671">
        <v>5</v>
      </c>
      <c r="BG671" t="s">
        <v>107</v>
      </c>
      <c r="BH671">
        <v>0</v>
      </c>
      <c r="BI671" t="s">
        <v>83</v>
      </c>
      <c r="BJ671" t="s">
        <v>108</v>
      </c>
      <c r="BK671">
        <v>1987</v>
      </c>
      <c r="BL671" t="s">
        <v>109</v>
      </c>
      <c r="BM671">
        <v>2</v>
      </c>
      <c r="BN671">
        <v>461</v>
      </c>
      <c r="BO671" t="s">
        <v>98</v>
      </c>
      <c r="BP671" t="s">
        <v>98</v>
      </c>
      <c r="BQ671" t="s">
        <v>105</v>
      </c>
      <c r="BR671">
        <v>0</v>
      </c>
      <c r="BS671">
        <v>74</v>
      </c>
      <c r="BT671">
        <v>137</v>
      </c>
      <c r="BU671">
        <v>0</v>
      </c>
      <c r="BV671">
        <v>0</v>
      </c>
      <c r="BW671">
        <v>0</v>
      </c>
      <c r="BX671" t="s">
        <v>83</v>
      </c>
      <c r="BY671" t="s">
        <v>83</v>
      </c>
      <c r="BZ671" t="s">
        <v>83</v>
      </c>
      <c r="CA671">
        <v>0</v>
      </c>
      <c r="CB671">
        <v>10</v>
      </c>
      <c r="CC671">
        <v>2007</v>
      </c>
      <c r="CD671" t="s">
        <v>110</v>
      </c>
      <c r="CE671" t="s">
        <v>111</v>
      </c>
      <c r="CF671" s="8">
        <v>170000</v>
      </c>
      <c r="CG671" s="8">
        <f>RawData[[#This Row],[SalePrice]]/RawData[[#This Row],[TotalSF Rounded]]</f>
        <v>77.272727272727266</v>
      </c>
      <c r="CH671" s="8">
        <f>ROUND(RawData[[#This Row],[$/sqft]],-1)</f>
        <v>80</v>
      </c>
    </row>
    <row r="672" spans="1:86" x14ac:dyDescent="0.2">
      <c r="A672">
        <v>574</v>
      </c>
      <c r="B672">
        <v>80</v>
      </c>
      <c r="C672" t="s">
        <v>81</v>
      </c>
      <c r="D672">
        <v>76</v>
      </c>
      <c r="E672">
        <v>9967</v>
      </c>
      <c r="F672" s="19">
        <f>ROUND((RawData[[#This Row],[LotArea]]/43560), 2)</f>
        <v>0.23</v>
      </c>
      <c r="G672" t="s">
        <v>82</v>
      </c>
      <c r="H672" t="s">
        <v>83</v>
      </c>
      <c r="I672" t="s">
        <v>120</v>
      </c>
      <c r="J672" t="s">
        <v>85</v>
      </c>
      <c r="K672" t="s">
        <v>86</v>
      </c>
      <c r="L672" t="s">
        <v>87</v>
      </c>
      <c r="M672" t="s">
        <v>88</v>
      </c>
      <c r="N672" t="s">
        <v>193</v>
      </c>
      <c r="O672" t="s">
        <v>90</v>
      </c>
      <c r="P672" t="s">
        <v>90</v>
      </c>
      <c r="Q672" t="s">
        <v>91</v>
      </c>
      <c r="R672" t="s">
        <v>197</v>
      </c>
      <c r="S672">
        <v>7</v>
      </c>
      <c r="T672">
        <v>5</v>
      </c>
      <c r="U672">
        <v>2000</v>
      </c>
      <c r="V67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72">
        <v>2000</v>
      </c>
      <c r="X672" t="s">
        <v>93</v>
      </c>
      <c r="Y672" t="s">
        <v>94</v>
      </c>
      <c r="Z672" t="s">
        <v>95</v>
      </c>
      <c r="AA672" t="s">
        <v>95</v>
      </c>
      <c r="AB672" t="s">
        <v>117</v>
      </c>
      <c r="AC672">
        <v>0</v>
      </c>
      <c r="AD672" t="s">
        <v>98</v>
      </c>
      <c r="AE672" t="s">
        <v>98</v>
      </c>
      <c r="AF672" t="s">
        <v>99</v>
      </c>
      <c r="AG672" t="s">
        <v>97</v>
      </c>
      <c r="AH672" t="s">
        <v>98</v>
      </c>
      <c r="AI672" t="s">
        <v>100</v>
      </c>
      <c r="AJ672" t="s">
        <v>102</v>
      </c>
      <c r="AK672">
        <v>0</v>
      </c>
      <c r="AL672" t="s">
        <v>102</v>
      </c>
      <c r="AM672">
        <v>0</v>
      </c>
      <c r="AN672">
        <v>384</v>
      </c>
      <c r="AO672">
        <v>384</v>
      </c>
      <c r="AP672" t="s">
        <v>103</v>
      </c>
      <c r="AQ672" t="s">
        <v>104</v>
      </c>
      <c r="AR672" t="s">
        <v>105</v>
      </c>
      <c r="AS672" t="s">
        <v>106</v>
      </c>
      <c r="AT672">
        <v>774</v>
      </c>
      <c r="AU672">
        <v>656</v>
      </c>
      <c r="AV672">
        <v>0</v>
      </c>
      <c r="AW672">
        <f>ROUND(SUM(RawData[[#This Row],[TotalBsmtSF]],RawData[[#This Row],[1stFlrSF]],RawData[[#This Row],[2ndFlrSF]]),-2)</f>
        <v>1800</v>
      </c>
      <c r="AX672">
        <v>1430</v>
      </c>
      <c r="AY672">
        <v>0</v>
      </c>
      <c r="AZ672">
        <v>0</v>
      </c>
      <c r="BA672">
        <v>2</v>
      </c>
      <c r="BB672">
        <v>1</v>
      </c>
      <c r="BC672">
        <v>3</v>
      </c>
      <c r="BD672">
        <v>1</v>
      </c>
      <c r="BE672" t="s">
        <v>98</v>
      </c>
      <c r="BF672">
        <v>8</v>
      </c>
      <c r="BG672" t="s">
        <v>107</v>
      </c>
      <c r="BH672">
        <v>1</v>
      </c>
      <c r="BI672" t="s">
        <v>98</v>
      </c>
      <c r="BJ672" t="s">
        <v>156</v>
      </c>
      <c r="BK672">
        <v>2000</v>
      </c>
      <c r="BL672" t="s">
        <v>109</v>
      </c>
      <c r="BM672">
        <v>2</v>
      </c>
      <c r="BN672">
        <v>400</v>
      </c>
      <c r="BO672" t="s">
        <v>98</v>
      </c>
      <c r="BP672" t="s">
        <v>98</v>
      </c>
      <c r="BQ672" t="s">
        <v>105</v>
      </c>
      <c r="BR672">
        <v>100</v>
      </c>
      <c r="BS672">
        <v>0</v>
      </c>
      <c r="BT672">
        <v>0</v>
      </c>
      <c r="BU672">
        <v>0</v>
      </c>
      <c r="BV672">
        <v>0</v>
      </c>
      <c r="BW672">
        <v>0</v>
      </c>
      <c r="BX672" t="s">
        <v>83</v>
      </c>
      <c r="BY672" t="s">
        <v>83</v>
      </c>
      <c r="BZ672" t="s">
        <v>83</v>
      </c>
      <c r="CA672">
        <v>0</v>
      </c>
      <c r="CB672">
        <v>12</v>
      </c>
      <c r="CC672">
        <v>2007</v>
      </c>
      <c r="CD672" t="s">
        <v>110</v>
      </c>
      <c r="CE672" t="s">
        <v>111</v>
      </c>
      <c r="CF672" s="8">
        <v>170000</v>
      </c>
      <c r="CG672" s="8">
        <f>RawData[[#This Row],[SalePrice]]/RawData[[#This Row],[TotalSF Rounded]]</f>
        <v>94.444444444444443</v>
      </c>
      <c r="CH672" s="8">
        <f>ROUND(RawData[[#This Row],[$/sqft]],-1)</f>
        <v>90</v>
      </c>
    </row>
    <row r="673" spans="1:86" x14ac:dyDescent="0.2">
      <c r="A673">
        <v>923</v>
      </c>
      <c r="B673">
        <v>20</v>
      </c>
      <c r="C673" t="s">
        <v>81</v>
      </c>
      <c r="D673">
        <v>65</v>
      </c>
      <c r="E673">
        <v>10237</v>
      </c>
      <c r="F673" s="19">
        <f>ROUND((RawData[[#This Row],[LotArea]]/43560), 2)</f>
        <v>0.24</v>
      </c>
      <c r="G673" t="s">
        <v>82</v>
      </c>
      <c r="H673" t="s">
        <v>83</v>
      </c>
      <c r="I673" t="s">
        <v>84</v>
      </c>
      <c r="J673" t="s">
        <v>85</v>
      </c>
      <c r="K673" t="s">
        <v>86</v>
      </c>
      <c r="L673" t="s">
        <v>87</v>
      </c>
      <c r="M673" t="s">
        <v>88</v>
      </c>
      <c r="N673" t="s">
        <v>193</v>
      </c>
      <c r="O673" t="s">
        <v>202</v>
      </c>
      <c r="P673" t="s">
        <v>90</v>
      </c>
      <c r="Q673" t="s">
        <v>91</v>
      </c>
      <c r="R673" t="s">
        <v>115</v>
      </c>
      <c r="S673">
        <v>6</v>
      </c>
      <c r="T673">
        <v>5</v>
      </c>
      <c r="U673">
        <v>2005</v>
      </c>
      <c r="V67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73">
        <v>2006</v>
      </c>
      <c r="X673" t="s">
        <v>93</v>
      </c>
      <c r="Y673" t="s">
        <v>94</v>
      </c>
      <c r="Z673" t="s">
        <v>95</v>
      </c>
      <c r="AA673" t="s">
        <v>95</v>
      </c>
      <c r="AB673" t="s">
        <v>117</v>
      </c>
      <c r="AC673">
        <v>0</v>
      </c>
      <c r="AD673" t="s">
        <v>97</v>
      </c>
      <c r="AE673" t="s">
        <v>98</v>
      </c>
      <c r="AF673" t="s">
        <v>99</v>
      </c>
      <c r="AG673" t="s">
        <v>97</v>
      </c>
      <c r="AH673" t="s">
        <v>98</v>
      </c>
      <c r="AI673" t="s">
        <v>100</v>
      </c>
      <c r="AJ673" t="s">
        <v>101</v>
      </c>
      <c r="AK673">
        <v>28</v>
      </c>
      <c r="AL673" t="s">
        <v>102</v>
      </c>
      <c r="AM673">
        <v>0</v>
      </c>
      <c r="AN673">
        <v>1288</v>
      </c>
      <c r="AO673">
        <v>1316</v>
      </c>
      <c r="AP673" t="s">
        <v>103</v>
      </c>
      <c r="AQ673" t="s">
        <v>104</v>
      </c>
      <c r="AR673" t="s">
        <v>105</v>
      </c>
      <c r="AS673" t="s">
        <v>106</v>
      </c>
      <c r="AT673">
        <v>1316</v>
      </c>
      <c r="AU673">
        <v>0</v>
      </c>
      <c r="AV673">
        <v>0</v>
      </c>
      <c r="AW673">
        <f>ROUND(SUM(RawData[[#This Row],[TotalBsmtSF]],RawData[[#This Row],[1stFlrSF]],RawData[[#This Row],[2ndFlrSF]]),-2)</f>
        <v>2600</v>
      </c>
      <c r="AX673">
        <v>1316</v>
      </c>
      <c r="AY673">
        <v>0</v>
      </c>
      <c r="AZ673">
        <v>0</v>
      </c>
      <c r="BA673">
        <v>2</v>
      </c>
      <c r="BB673">
        <v>0</v>
      </c>
      <c r="BC673">
        <v>3</v>
      </c>
      <c r="BD673">
        <v>1</v>
      </c>
      <c r="BE673" t="s">
        <v>97</v>
      </c>
      <c r="BF673">
        <v>6</v>
      </c>
      <c r="BG673" t="s">
        <v>107</v>
      </c>
      <c r="BH673">
        <v>1</v>
      </c>
      <c r="BI673" t="s">
        <v>97</v>
      </c>
      <c r="BJ673" t="s">
        <v>108</v>
      </c>
      <c r="BK673">
        <v>2005</v>
      </c>
      <c r="BL673" t="s">
        <v>157</v>
      </c>
      <c r="BM673">
        <v>2</v>
      </c>
      <c r="BN673">
        <v>397</v>
      </c>
      <c r="BO673" t="s">
        <v>98</v>
      </c>
      <c r="BP673" t="s">
        <v>98</v>
      </c>
      <c r="BQ673" t="s">
        <v>105</v>
      </c>
      <c r="BR673">
        <v>100</v>
      </c>
      <c r="BS673">
        <v>0</v>
      </c>
      <c r="BT673">
        <v>0</v>
      </c>
      <c r="BU673">
        <v>23</v>
      </c>
      <c r="BV673">
        <v>0</v>
      </c>
      <c r="BW673">
        <v>0</v>
      </c>
      <c r="BX673" t="s">
        <v>83</v>
      </c>
      <c r="BY673" t="s">
        <v>83</v>
      </c>
      <c r="BZ673" t="s">
        <v>83</v>
      </c>
      <c r="CA673">
        <v>0</v>
      </c>
      <c r="CB673">
        <v>10</v>
      </c>
      <c r="CC673">
        <v>2006</v>
      </c>
      <c r="CD673" t="s">
        <v>158</v>
      </c>
      <c r="CE673" t="s">
        <v>159</v>
      </c>
      <c r="CF673" s="8">
        <v>169990</v>
      </c>
      <c r="CG673" s="8">
        <f>RawData[[#This Row],[SalePrice]]/RawData[[#This Row],[TotalSF Rounded]]</f>
        <v>65.380769230769232</v>
      </c>
      <c r="CH673" s="8">
        <f>ROUND(RawData[[#This Row],[$/sqft]],-1)</f>
        <v>70</v>
      </c>
    </row>
    <row r="674" spans="1:86" x14ac:dyDescent="0.2">
      <c r="A674">
        <v>1248</v>
      </c>
      <c r="B674">
        <v>80</v>
      </c>
      <c r="C674" t="s">
        <v>81</v>
      </c>
      <c r="D674" t="s">
        <v>83</v>
      </c>
      <c r="E674">
        <v>12328</v>
      </c>
      <c r="F674" s="19">
        <f>ROUND((RawData[[#This Row],[LotArea]]/43560), 2)</f>
        <v>0.28000000000000003</v>
      </c>
      <c r="G674" t="s">
        <v>82</v>
      </c>
      <c r="H674" t="s">
        <v>83</v>
      </c>
      <c r="I674" t="s">
        <v>120</v>
      </c>
      <c r="J674" t="s">
        <v>85</v>
      </c>
      <c r="K674" t="s">
        <v>86</v>
      </c>
      <c r="L674" t="s">
        <v>87</v>
      </c>
      <c r="M674" t="s">
        <v>88</v>
      </c>
      <c r="N674" t="s">
        <v>131</v>
      </c>
      <c r="O674" t="s">
        <v>90</v>
      </c>
      <c r="P674" t="s">
        <v>90</v>
      </c>
      <c r="Q674" t="s">
        <v>91</v>
      </c>
      <c r="R674" t="s">
        <v>197</v>
      </c>
      <c r="S674">
        <v>6</v>
      </c>
      <c r="T674">
        <v>5</v>
      </c>
      <c r="U674">
        <v>1976</v>
      </c>
      <c r="V67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674">
        <v>1976</v>
      </c>
      <c r="X674" t="s">
        <v>93</v>
      </c>
      <c r="Y674" t="s">
        <v>94</v>
      </c>
      <c r="Z674" t="s">
        <v>140</v>
      </c>
      <c r="AA674" t="s">
        <v>140</v>
      </c>
      <c r="AB674" t="s">
        <v>96</v>
      </c>
      <c r="AC674">
        <v>335</v>
      </c>
      <c r="AD674" t="s">
        <v>98</v>
      </c>
      <c r="AE674" t="s">
        <v>98</v>
      </c>
      <c r="AF674" t="s">
        <v>118</v>
      </c>
      <c r="AG674" t="s">
        <v>98</v>
      </c>
      <c r="AH674" t="s">
        <v>98</v>
      </c>
      <c r="AI674" t="s">
        <v>130</v>
      </c>
      <c r="AJ674" t="s">
        <v>101</v>
      </c>
      <c r="AK674">
        <v>539</v>
      </c>
      <c r="AL674" t="s">
        <v>102</v>
      </c>
      <c r="AM674">
        <v>0</v>
      </c>
      <c r="AN674">
        <v>473</v>
      </c>
      <c r="AO674">
        <v>1012</v>
      </c>
      <c r="AP674" t="s">
        <v>103</v>
      </c>
      <c r="AQ674" t="s">
        <v>98</v>
      </c>
      <c r="AR674" t="s">
        <v>105</v>
      </c>
      <c r="AS674" t="s">
        <v>106</v>
      </c>
      <c r="AT674">
        <v>1034</v>
      </c>
      <c r="AU674">
        <v>0</v>
      </c>
      <c r="AV674">
        <v>0</v>
      </c>
      <c r="AW674">
        <f>ROUND(SUM(RawData[[#This Row],[TotalBsmtSF]],RawData[[#This Row],[1stFlrSF]],RawData[[#This Row],[2ndFlrSF]]),-2)</f>
        <v>2000</v>
      </c>
      <c r="AX674">
        <v>1034</v>
      </c>
      <c r="AY674">
        <v>1</v>
      </c>
      <c r="AZ674">
        <v>0</v>
      </c>
      <c r="BA674">
        <v>1</v>
      </c>
      <c r="BB674">
        <v>0</v>
      </c>
      <c r="BC674">
        <v>3</v>
      </c>
      <c r="BD674">
        <v>1</v>
      </c>
      <c r="BE674" t="s">
        <v>98</v>
      </c>
      <c r="BF674">
        <v>6</v>
      </c>
      <c r="BG674" t="s">
        <v>107</v>
      </c>
      <c r="BH674">
        <v>0</v>
      </c>
      <c r="BI674" t="s">
        <v>83</v>
      </c>
      <c r="BJ674" t="s">
        <v>108</v>
      </c>
      <c r="BK674">
        <v>1976</v>
      </c>
      <c r="BL674" t="s">
        <v>102</v>
      </c>
      <c r="BM674">
        <v>3</v>
      </c>
      <c r="BN674">
        <v>888</v>
      </c>
      <c r="BO674" t="s">
        <v>98</v>
      </c>
      <c r="BP674" t="s">
        <v>98</v>
      </c>
      <c r="BQ674" t="s">
        <v>105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 t="s">
        <v>83</v>
      </c>
      <c r="BY674" t="s">
        <v>83</v>
      </c>
      <c r="BZ674" t="s">
        <v>83</v>
      </c>
      <c r="CA674">
        <v>0</v>
      </c>
      <c r="CB674">
        <v>5</v>
      </c>
      <c r="CC674">
        <v>2010</v>
      </c>
      <c r="CD674" t="s">
        <v>110</v>
      </c>
      <c r="CE674" t="s">
        <v>111</v>
      </c>
      <c r="CF674" s="8">
        <v>169900</v>
      </c>
      <c r="CG674" s="8">
        <f>RawData[[#This Row],[SalePrice]]/RawData[[#This Row],[TotalSF Rounded]]</f>
        <v>84.95</v>
      </c>
      <c r="CH674" s="8">
        <f>ROUND(RawData[[#This Row],[$/sqft]],-1)</f>
        <v>80</v>
      </c>
    </row>
    <row r="675" spans="1:86" x14ac:dyDescent="0.2">
      <c r="A675">
        <v>105</v>
      </c>
      <c r="B675">
        <v>50</v>
      </c>
      <c r="C675" t="s">
        <v>142</v>
      </c>
      <c r="D675" t="s">
        <v>83</v>
      </c>
      <c r="E675">
        <v>7758</v>
      </c>
      <c r="F675" s="19">
        <f>ROUND((RawData[[#This Row],[LotArea]]/43560), 2)</f>
        <v>0.18</v>
      </c>
      <c r="G675" t="s">
        <v>82</v>
      </c>
      <c r="H675" t="s">
        <v>83</v>
      </c>
      <c r="I675" t="s">
        <v>84</v>
      </c>
      <c r="J675" t="s">
        <v>85</v>
      </c>
      <c r="K675" t="s">
        <v>86</v>
      </c>
      <c r="L675" t="s">
        <v>122</v>
      </c>
      <c r="M675" t="s">
        <v>88</v>
      </c>
      <c r="N675" t="s">
        <v>176</v>
      </c>
      <c r="O675" t="s">
        <v>90</v>
      </c>
      <c r="P675" t="s">
        <v>90</v>
      </c>
      <c r="Q675" t="s">
        <v>91</v>
      </c>
      <c r="R675" t="s">
        <v>132</v>
      </c>
      <c r="S675">
        <v>7</v>
      </c>
      <c r="T675">
        <v>4</v>
      </c>
      <c r="U675">
        <v>1931</v>
      </c>
      <c r="V67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675">
        <v>1950</v>
      </c>
      <c r="X675" t="s">
        <v>93</v>
      </c>
      <c r="Y675" t="s">
        <v>94</v>
      </c>
      <c r="Z675" t="s">
        <v>203</v>
      </c>
      <c r="AA675" t="s">
        <v>203</v>
      </c>
      <c r="AB675" t="s">
        <v>96</v>
      </c>
      <c r="AC675">
        <v>600</v>
      </c>
      <c r="AD675" t="s">
        <v>98</v>
      </c>
      <c r="AE675" t="s">
        <v>147</v>
      </c>
      <c r="AF675" t="s">
        <v>99</v>
      </c>
      <c r="AG675" t="s">
        <v>98</v>
      </c>
      <c r="AH675" t="s">
        <v>98</v>
      </c>
      <c r="AI675" t="s">
        <v>100</v>
      </c>
      <c r="AJ675" t="s">
        <v>172</v>
      </c>
      <c r="AK675">
        <v>224</v>
      </c>
      <c r="AL675" t="s">
        <v>102</v>
      </c>
      <c r="AM675">
        <v>0</v>
      </c>
      <c r="AN675">
        <v>816</v>
      </c>
      <c r="AO675">
        <v>1040</v>
      </c>
      <c r="AP675" t="s">
        <v>103</v>
      </c>
      <c r="AQ675" t="s">
        <v>104</v>
      </c>
      <c r="AR675" t="s">
        <v>105</v>
      </c>
      <c r="AS675" t="s">
        <v>145</v>
      </c>
      <c r="AT675">
        <v>1226</v>
      </c>
      <c r="AU675">
        <v>592</v>
      </c>
      <c r="AV675">
        <v>0</v>
      </c>
      <c r="AW675">
        <f>ROUND(SUM(RawData[[#This Row],[TotalBsmtSF]],RawData[[#This Row],[1stFlrSF]],RawData[[#This Row],[2ndFlrSF]]),-2)</f>
        <v>2900</v>
      </c>
      <c r="AX675">
        <v>1818</v>
      </c>
      <c r="AY675">
        <v>0</v>
      </c>
      <c r="AZ675">
        <v>0</v>
      </c>
      <c r="BA675">
        <v>1</v>
      </c>
      <c r="BB675">
        <v>1</v>
      </c>
      <c r="BC675">
        <v>4</v>
      </c>
      <c r="BD675">
        <v>1</v>
      </c>
      <c r="BE675" t="s">
        <v>98</v>
      </c>
      <c r="BF675">
        <v>7</v>
      </c>
      <c r="BG675" t="s">
        <v>107</v>
      </c>
      <c r="BH675">
        <v>2</v>
      </c>
      <c r="BI675" t="s">
        <v>98</v>
      </c>
      <c r="BJ675" t="s">
        <v>127</v>
      </c>
      <c r="BK675">
        <v>1951</v>
      </c>
      <c r="BL675" t="s">
        <v>102</v>
      </c>
      <c r="BM675">
        <v>1</v>
      </c>
      <c r="BN675">
        <v>240</v>
      </c>
      <c r="BO675" t="s">
        <v>98</v>
      </c>
      <c r="BP675" t="s">
        <v>98</v>
      </c>
      <c r="BQ675" t="s">
        <v>105</v>
      </c>
      <c r="BR675">
        <v>0</v>
      </c>
      <c r="BS675">
        <v>0</v>
      </c>
      <c r="BT675">
        <v>0</v>
      </c>
      <c r="BU675">
        <v>0</v>
      </c>
      <c r="BV675">
        <v>184</v>
      </c>
      <c r="BW675">
        <v>0</v>
      </c>
      <c r="BX675" t="s">
        <v>83</v>
      </c>
      <c r="BY675" t="s">
        <v>83</v>
      </c>
      <c r="BZ675" t="s">
        <v>83</v>
      </c>
      <c r="CA675">
        <v>0</v>
      </c>
      <c r="CB675">
        <v>6</v>
      </c>
      <c r="CC675">
        <v>2007</v>
      </c>
      <c r="CD675" t="s">
        <v>110</v>
      </c>
      <c r="CE675" t="s">
        <v>111</v>
      </c>
      <c r="CF675" s="8">
        <v>169500</v>
      </c>
      <c r="CG675" s="8">
        <f>RawData[[#This Row],[SalePrice]]/RawData[[#This Row],[TotalSF Rounded]]</f>
        <v>58.448275862068968</v>
      </c>
      <c r="CH675" s="8">
        <f>ROUND(RawData[[#This Row],[$/sqft]],-1)</f>
        <v>60</v>
      </c>
    </row>
    <row r="676" spans="1:86" x14ac:dyDescent="0.2">
      <c r="A676">
        <v>398</v>
      </c>
      <c r="B676">
        <v>60</v>
      </c>
      <c r="C676" t="s">
        <v>81</v>
      </c>
      <c r="D676">
        <v>69</v>
      </c>
      <c r="E676">
        <v>7590</v>
      </c>
      <c r="F676" s="19">
        <f>ROUND((RawData[[#This Row],[LotArea]]/43560), 2)</f>
        <v>0.17</v>
      </c>
      <c r="G676" t="s">
        <v>82</v>
      </c>
      <c r="H676" t="s">
        <v>83</v>
      </c>
      <c r="I676" t="s">
        <v>84</v>
      </c>
      <c r="J676" t="s">
        <v>85</v>
      </c>
      <c r="K676" t="s">
        <v>86</v>
      </c>
      <c r="L676" t="s">
        <v>87</v>
      </c>
      <c r="M676" t="s">
        <v>88</v>
      </c>
      <c r="N676" t="s">
        <v>162</v>
      </c>
      <c r="O676" t="s">
        <v>139</v>
      </c>
      <c r="P676" t="s">
        <v>90</v>
      </c>
      <c r="Q676" t="s">
        <v>91</v>
      </c>
      <c r="R676" t="s">
        <v>92</v>
      </c>
      <c r="S676">
        <v>5</v>
      </c>
      <c r="T676">
        <v>5</v>
      </c>
      <c r="U676">
        <v>1962</v>
      </c>
      <c r="V67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676">
        <v>1962</v>
      </c>
      <c r="X676" t="s">
        <v>93</v>
      </c>
      <c r="Y676" t="s">
        <v>94</v>
      </c>
      <c r="Z676" t="s">
        <v>95</v>
      </c>
      <c r="AA676" t="s">
        <v>95</v>
      </c>
      <c r="AB676" t="s">
        <v>96</v>
      </c>
      <c r="AC676">
        <v>288</v>
      </c>
      <c r="AD676" t="s">
        <v>98</v>
      </c>
      <c r="AE676" t="s">
        <v>98</v>
      </c>
      <c r="AF676" t="s">
        <v>118</v>
      </c>
      <c r="AG676" t="s">
        <v>98</v>
      </c>
      <c r="AH676" t="s">
        <v>98</v>
      </c>
      <c r="AI676" t="s">
        <v>100</v>
      </c>
      <c r="AJ676" t="s">
        <v>119</v>
      </c>
      <c r="AK676">
        <v>540</v>
      </c>
      <c r="AL676" t="s">
        <v>102</v>
      </c>
      <c r="AM676">
        <v>0</v>
      </c>
      <c r="AN676">
        <v>324</v>
      </c>
      <c r="AO676">
        <v>864</v>
      </c>
      <c r="AP676" t="s">
        <v>103</v>
      </c>
      <c r="AQ676" t="s">
        <v>98</v>
      </c>
      <c r="AR676" t="s">
        <v>105</v>
      </c>
      <c r="AS676" t="s">
        <v>106</v>
      </c>
      <c r="AT676">
        <v>876</v>
      </c>
      <c r="AU676">
        <v>936</v>
      </c>
      <c r="AV676">
        <v>0</v>
      </c>
      <c r="AW676">
        <f>ROUND(SUM(RawData[[#This Row],[TotalBsmtSF]],RawData[[#This Row],[1stFlrSF]],RawData[[#This Row],[2ndFlrSF]]),-2)</f>
        <v>2700</v>
      </c>
      <c r="AX676">
        <v>1812</v>
      </c>
      <c r="AY676">
        <v>0</v>
      </c>
      <c r="AZ676">
        <v>0</v>
      </c>
      <c r="BA676">
        <v>2</v>
      </c>
      <c r="BB676">
        <v>0</v>
      </c>
      <c r="BC676">
        <v>4</v>
      </c>
      <c r="BD676">
        <v>1</v>
      </c>
      <c r="BE676" t="s">
        <v>98</v>
      </c>
      <c r="BF676">
        <v>8</v>
      </c>
      <c r="BG676" t="s">
        <v>107</v>
      </c>
      <c r="BH676">
        <v>1</v>
      </c>
      <c r="BI676" t="s">
        <v>98</v>
      </c>
      <c r="BJ676" t="s">
        <v>108</v>
      </c>
      <c r="BK676">
        <v>1962</v>
      </c>
      <c r="BL676" t="s">
        <v>109</v>
      </c>
      <c r="BM676">
        <v>1</v>
      </c>
      <c r="BN676">
        <v>264</v>
      </c>
      <c r="BO676" t="s">
        <v>98</v>
      </c>
      <c r="BP676" t="s">
        <v>98</v>
      </c>
      <c r="BQ676" t="s">
        <v>105</v>
      </c>
      <c r="BR676">
        <v>0</v>
      </c>
      <c r="BS676">
        <v>168</v>
      </c>
      <c r="BT676">
        <v>0</v>
      </c>
      <c r="BU676">
        <v>0</v>
      </c>
      <c r="BV676">
        <v>0</v>
      </c>
      <c r="BW676">
        <v>0</v>
      </c>
      <c r="BX676" t="s">
        <v>83</v>
      </c>
      <c r="BY676" t="s">
        <v>83</v>
      </c>
      <c r="BZ676" t="s">
        <v>83</v>
      </c>
      <c r="CA676">
        <v>0</v>
      </c>
      <c r="CB676">
        <v>7</v>
      </c>
      <c r="CC676">
        <v>2007</v>
      </c>
      <c r="CD676" t="s">
        <v>110</v>
      </c>
      <c r="CE676" t="s">
        <v>111</v>
      </c>
      <c r="CF676" s="8">
        <v>169500</v>
      </c>
      <c r="CG676" s="8">
        <f>RawData[[#This Row],[SalePrice]]/RawData[[#This Row],[TotalSF Rounded]]</f>
        <v>62.777777777777779</v>
      </c>
      <c r="CH676" s="8">
        <f>ROUND(RawData[[#This Row],[$/sqft]],-1)</f>
        <v>60</v>
      </c>
    </row>
    <row r="677" spans="1:86" x14ac:dyDescent="0.2">
      <c r="A677">
        <v>1285</v>
      </c>
      <c r="B677">
        <v>50</v>
      </c>
      <c r="C677" t="s">
        <v>81</v>
      </c>
      <c r="D677">
        <v>50</v>
      </c>
      <c r="E677">
        <v>9638</v>
      </c>
      <c r="F677" s="19">
        <f>ROUND((RawData[[#This Row],[LotArea]]/43560), 2)</f>
        <v>0.22</v>
      </c>
      <c r="G677" t="s">
        <v>82</v>
      </c>
      <c r="H677" t="s">
        <v>83</v>
      </c>
      <c r="I677" t="s">
        <v>84</v>
      </c>
      <c r="J677" t="s">
        <v>85</v>
      </c>
      <c r="K677" t="s">
        <v>86</v>
      </c>
      <c r="L677" t="s">
        <v>87</v>
      </c>
      <c r="M677" t="s">
        <v>88</v>
      </c>
      <c r="N677" t="s">
        <v>232</v>
      </c>
      <c r="O677" t="s">
        <v>114</v>
      </c>
      <c r="P677" t="s">
        <v>90</v>
      </c>
      <c r="Q677" t="s">
        <v>91</v>
      </c>
      <c r="R677" t="s">
        <v>132</v>
      </c>
      <c r="S677">
        <v>6</v>
      </c>
      <c r="T677">
        <v>7</v>
      </c>
      <c r="U677">
        <v>1919</v>
      </c>
      <c r="V67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677">
        <v>1990</v>
      </c>
      <c r="X677" t="s">
        <v>93</v>
      </c>
      <c r="Y677" t="s">
        <v>94</v>
      </c>
      <c r="Z677" t="s">
        <v>124</v>
      </c>
      <c r="AA677" t="s">
        <v>125</v>
      </c>
      <c r="AB677" t="s">
        <v>117</v>
      </c>
      <c r="AC677">
        <v>0</v>
      </c>
      <c r="AD677" t="s">
        <v>98</v>
      </c>
      <c r="AE677" t="s">
        <v>98</v>
      </c>
      <c r="AF677" t="s">
        <v>99</v>
      </c>
      <c r="AG677" t="s">
        <v>98</v>
      </c>
      <c r="AH677" t="s">
        <v>98</v>
      </c>
      <c r="AI677" t="s">
        <v>100</v>
      </c>
      <c r="AJ677" t="s">
        <v>102</v>
      </c>
      <c r="AK677">
        <v>0</v>
      </c>
      <c r="AL677" t="s">
        <v>102</v>
      </c>
      <c r="AM677">
        <v>0</v>
      </c>
      <c r="AN677">
        <v>804</v>
      </c>
      <c r="AO677">
        <v>804</v>
      </c>
      <c r="AP677" t="s">
        <v>103</v>
      </c>
      <c r="AQ677" t="s">
        <v>104</v>
      </c>
      <c r="AR677" t="s">
        <v>105</v>
      </c>
      <c r="AS677" t="s">
        <v>106</v>
      </c>
      <c r="AT677">
        <v>1699</v>
      </c>
      <c r="AU677">
        <v>748</v>
      </c>
      <c r="AV677">
        <v>0</v>
      </c>
      <c r="AW677">
        <f>ROUND(SUM(RawData[[#This Row],[TotalBsmtSF]],RawData[[#This Row],[1stFlrSF]],RawData[[#This Row],[2ndFlrSF]]),-2)</f>
        <v>3300</v>
      </c>
      <c r="AX677">
        <v>2447</v>
      </c>
      <c r="AY677">
        <v>0</v>
      </c>
      <c r="AZ677">
        <v>0</v>
      </c>
      <c r="BA677">
        <v>2</v>
      </c>
      <c r="BB677">
        <v>0</v>
      </c>
      <c r="BC677">
        <v>4</v>
      </c>
      <c r="BD677">
        <v>1</v>
      </c>
      <c r="BE677" t="s">
        <v>97</v>
      </c>
      <c r="BF677">
        <v>10</v>
      </c>
      <c r="BG677" t="s">
        <v>224</v>
      </c>
      <c r="BH677">
        <v>1</v>
      </c>
      <c r="BI677" t="s">
        <v>97</v>
      </c>
      <c r="BJ677" t="s">
        <v>127</v>
      </c>
      <c r="BK677">
        <v>1969</v>
      </c>
      <c r="BL677" t="s">
        <v>102</v>
      </c>
      <c r="BM677">
        <v>1</v>
      </c>
      <c r="BN677">
        <v>336</v>
      </c>
      <c r="BO677" t="s">
        <v>98</v>
      </c>
      <c r="BP677" t="s">
        <v>98</v>
      </c>
      <c r="BQ677" t="s">
        <v>105</v>
      </c>
      <c r="BR677">
        <v>272</v>
      </c>
      <c r="BS677">
        <v>0</v>
      </c>
      <c r="BT677">
        <v>42</v>
      </c>
      <c r="BU677">
        <v>0</v>
      </c>
      <c r="BV677">
        <v>116</v>
      </c>
      <c r="BW677">
        <v>0</v>
      </c>
      <c r="BX677" t="s">
        <v>83</v>
      </c>
      <c r="BY677" t="s">
        <v>83</v>
      </c>
      <c r="BZ677" t="s">
        <v>83</v>
      </c>
      <c r="CA677">
        <v>0</v>
      </c>
      <c r="CB677">
        <v>3</v>
      </c>
      <c r="CC677">
        <v>2010</v>
      </c>
      <c r="CD677" t="s">
        <v>110</v>
      </c>
      <c r="CE677" t="s">
        <v>111</v>
      </c>
      <c r="CF677" s="8">
        <v>169000</v>
      </c>
      <c r="CG677" s="8">
        <f>RawData[[#This Row],[SalePrice]]/RawData[[#This Row],[TotalSF Rounded]]</f>
        <v>51.212121212121211</v>
      </c>
      <c r="CH677" s="8">
        <f>ROUND(RawData[[#This Row],[$/sqft]],-1)</f>
        <v>50</v>
      </c>
    </row>
    <row r="678" spans="1:86" x14ac:dyDescent="0.2">
      <c r="A678">
        <v>869</v>
      </c>
      <c r="B678">
        <v>60</v>
      </c>
      <c r="C678" t="s">
        <v>81</v>
      </c>
      <c r="D678" t="s">
        <v>83</v>
      </c>
      <c r="E678">
        <v>14762</v>
      </c>
      <c r="F678" s="19">
        <f>ROUND((RawData[[#This Row],[LotArea]]/43560), 2)</f>
        <v>0.34</v>
      </c>
      <c r="G678" t="s">
        <v>82</v>
      </c>
      <c r="H678" t="s">
        <v>83</v>
      </c>
      <c r="I678" t="s">
        <v>160</v>
      </c>
      <c r="J678" t="s">
        <v>85</v>
      </c>
      <c r="K678" t="s">
        <v>86</v>
      </c>
      <c r="L678" t="s">
        <v>122</v>
      </c>
      <c r="M678" t="s">
        <v>88</v>
      </c>
      <c r="N678" t="s">
        <v>193</v>
      </c>
      <c r="O678" t="s">
        <v>114</v>
      </c>
      <c r="P678" t="s">
        <v>90</v>
      </c>
      <c r="Q678" t="s">
        <v>91</v>
      </c>
      <c r="R678" t="s">
        <v>92</v>
      </c>
      <c r="S678">
        <v>5</v>
      </c>
      <c r="T678">
        <v>6</v>
      </c>
      <c r="U678">
        <v>1948</v>
      </c>
      <c r="V67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678">
        <v>1950</v>
      </c>
      <c r="X678" t="s">
        <v>93</v>
      </c>
      <c r="Y678" t="s">
        <v>94</v>
      </c>
      <c r="Z678" t="s">
        <v>161</v>
      </c>
      <c r="AA678" t="s">
        <v>161</v>
      </c>
      <c r="AB678" t="s">
        <v>117</v>
      </c>
      <c r="AC678">
        <v>0</v>
      </c>
      <c r="AD678" t="s">
        <v>98</v>
      </c>
      <c r="AE678" t="s">
        <v>98</v>
      </c>
      <c r="AF678" t="s">
        <v>168</v>
      </c>
      <c r="AG678" t="s">
        <v>83</v>
      </c>
      <c r="AH678" t="s">
        <v>83</v>
      </c>
      <c r="AI678" t="s">
        <v>83</v>
      </c>
      <c r="AJ678" t="s">
        <v>83</v>
      </c>
      <c r="AK678">
        <v>0</v>
      </c>
      <c r="AL678" t="s">
        <v>83</v>
      </c>
      <c r="AM678">
        <v>0</v>
      </c>
      <c r="AN678">
        <v>0</v>
      </c>
      <c r="AO678">
        <v>0</v>
      </c>
      <c r="AP678" t="s">
        <v>103</v>
      </c>
      <c r="AQ678" t="s">
        <v>97</v>
      </c>
      <c r="AR678" t="s">
        <v>105</v>
      </c>
      <c r="AS678" t="s">
        <v>106</v>
      </c>
      <c r="AT678">
        <v>1547</v>
      </c>
      <c r="AU678">
        <v>720</v>
      </c>
      <c r="AV678">
        <v>53</v>
      </c>
      <c r="AW678">
        <f>ROUND(SUM(RawData[[#This Row],[TotalBsmtSF]],RawData[[#This Row],[1stFlrSF]],RawData[[#This Row],[2ndFlrSF]]),-2)</f>
        <v>2300</v>
      </c>
      <c r="AX678">
        <v>2320</v>
      </c>
      <c r="AY678">
        <v>0</v>
      </c>
      <c r="AZ678">
        <v>0</v>
      </c>
      <c r="BA678">
        <v>2</v>
      </c>
      <c r="BB678">
        <v>0</v>
      </c>
      <c r="BC678">
        <v>2</v>
      </c>
      <c r="BD678">
        <v>1</v>
      </c>
      <c r="BE678" t="s">
        <v>98</v>
      </c>
      <c r="BF678">
        <v>7</v>
      </c>
      <c r="BG678" t="s">
        <v>107</v>
      </c>
      <c r="BH678">
        <v>1</v>
      </c>
      <c r="BI678" t="s">
        <v>98</v>
      </c>
      <c r="BJ678" t="s">
        <v>108</v>
      </c>
      <c r="BK678">
        <v>1979</v>
      </c>
      <c r="BL678" t="s">
        <v>102</v>
      </c>
      <c r="BM678">
        <v>2</v>
      </c>
      <c r="BN678">
        <v>672</v>
      </c>
      <c r="BO678" t="s">
        <v>98</v>
      </c>
      <c r="BP678" t="s">
        <v>98</v>
      </c>
      <c r="BQ678" t="s">
        <v>190</v>
      </c>
      <c r="BR678">
        <v>120</v>
      </c>
      <c r="BS678">
        <v>144</v>
      </c>
      <c r="BT678">
        <v>0</v>
      </c>
      <c r="BU678">
        <v>0</v>
      </c>
      <c r="BV678">
        <v>0</v>
      </c>
      <c r="BW678">
        <v>0</v>
      </c>
      <c r="BX678" t="s">
        <v>83</v>
      </c>
      <c r="BY678" t="s">
        <v>83</v>
      </c>
      <c r="BZ678" t="s">
        <v>83</v>
      </c>
      <c r="CA678">
        <v>0</v>
      </c>
      <c r="CB678">
        <v>5</v>
      </c>
      <c r="CC678">
        <v>2006</v>
      </c>
      <c r="CD678" t="s">
        <v>110</v>
      </c>
      <c r="CE678" t="s">
        <v>111</v>
      </c>
      <c r="CF678" s="8">
        <v>169000</v>
      </c>
      <c r="CG678" s="8">
        <f>RawData[[#This Row],[SalePrice]]/RawData[[#This Row],[TotalSF Rounded]]</f>
        <v>73.478260869565219</v>
      </c>
      <c r="CH678" s="8">
        <f>ROUND(RawData[[#This Row],[$/sqft]],-1)</f>
        <v>70</v>
      </c>
    </row>
    <row r="679" spans="1:86" x14ac:dyDescent="0.2">
      <c r="A679">
        <v>1135</v>
      </c>
      <c r="B679">
        <v>60</v>
      </c>
      <c r="C679" t="s">
        <v>81</v>
      </c>
      <c r="D679">
        <v>57</v>
      </c>
      <c r="E679">
        <v>8773</v>
      </c>
      <c r="F679" s="19">
        <f>ROUND((RawData[[#This Row],[LotArea]]/43560), 2)</f>
        <v>0.2</v>
      </c>
      <c r="G679" t="s">
        <v>82</v>
      </c>
      <c r="H679" t="s">
        <v>83</v>
      </c>
      <c r="I679" t="s">
        <v>120</v>
      </c>
      <c r="J679" t="s">
        <v>199</v>
      </c>
      <c r="K679" t="s">
        <v>86</v>
      </c>
      <c r="L679" t="s">
        <v>87</v>
      </c>
      <c r="M679" t="s">
        <v>88</v>
      </c>
      <c r="N679" t="s">
        <v>193</v>
      </c>
      <c r="O679" t="s">
        <v>90</v>
      </c>
      <c r="P679" t="s">
        <v>90</v>
      </c>
      <c r="Q679" t="s">
        <v>91</v>
      </c>
      <c r="R679" t="s">
        <v>92</v>
      </c>
      <c r="S679">
        <v>6</v>
      </c>
      <c r="T679">
        <v>5</v>
      </c>
      <c r="U679">
        <v>1997</v>
      </c>
      <c r="V67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79">
        <v>1997</v>
      </c>
      <c r="X679" t="s">
        <v>93</v>
      </c>
      <c r="Y679" t="s">
        <v>94</v>
      </c>
      <c r="Z679" t="s">
        <v>95</v>
      </c>
      <c r="AA679" t="s">
        <v>95</v>
      </c>
      <c r="AB679" t="s">
        <v>117</v>
      </c>
      <c r="AC679">
        <v>0</v>
      </c>
      <c r="AD679" t="s">
        <v>98</v>
      </c>
      <c r="AE679" t="s">
        <v>98</v>
      </c>
      <c r="AF679" t="s">
        <v>99</v>
      </c>
      <c r="AG679" t="s">
        <v>97</v>
      </c>
      <c r="AH679" t="s">
        <v>98</v>
      </c>
      <c r="AI679" t="s">
        <v>130</v>
      </c>
      <c r="AJ679" t="s">
        <v>102</v>
      </c>
      <c r="AK679">
        <v>0</v>
      </c>
      <c r="AL679" t="s">
        <v>102</v>
      </c>
      <c r="AM679">
        <v>0</v>
      </c>
      <c r="AN679">
        <v>916</v>
      </c>
      <c r="AO679">
        <v>916</v>
      </c>
      <c r="AP679" t="s">
        <v>103</v>
      </c>
      <c r="AQ679" t="s">
        <v>97</v>
      </c>
      <c r="AR679" t="s">
        <v>105</v>
      </c>
      <c r="AS679" t="s">
        <v>106</v>
      </c>
      <c r="AT679">
        <v>916</v>
      </c>
      <c r="AU679">
        <v>684</v>
      </c>
      <c r="AV679">
        <v>0</v>
      </c>
      <c r="AW679">
        <f>ROUND(SUM(RawData[[#This Row],[TotalBsmtSF]],RawData[[#This Row],[1stFlrSF]],RawData[[#This Row],[2ndFlrSF]]),-2)</f>
        <v>2500</v>
      </c>
      <c r="AX679">
        <v>1600</v>
      </c>
      <c r="AY679">
        <v>0</v>
      </c>
      <c r="AZ679">
        <v>0</v>
      </c>
      <c r="BA679">
        <v>2</v>
      </c>
      <c r="BB679">
        <v>1</v>
      </c>
      <c r="BC679">
        <v>3</v>
      </c>
      <c r="BD679">
        <v>1</v>
      </c>
      <c r="BE679" t="s">
        <v>98</v>
      </c>
      <c r="BF679">
        <v>7</v>
      </c>
      <c r="BG679" t="s">
        <v>107</v>
      </c>
      <c r="BH679">
        <v>1</v>
      </c>
      <c r="BI679" t="s">
        <v>98</v>
      </c>
      <c r="BJ679" t="s">
        <v>108</v>
      </c>
      <c r="BK679">
        <v>1997</v>
      </c>
      <c r="BL679" t="s">
        <v>157</v>
      </c>
      <c r="BM679">
        <v>2</v>
      </c>
      <c r="BN679">
        <v>460</v>
      </c>
      <c r="BO679" t="s">
        <v>98</v>
      </c>
      <c r="BP679" t="s">
        <v>98</v>
      </c>
      <c r="BQ679" t="s">
        <v>105</v>
      </c>
      <c r="BR679">
        <v>100</v>
      </c>
      <c r="BS679">
        <v>38</v>
      </c>
      <c r="BT679">
        <v>0</v>
      </c>
      <c r="BU679">
        <v>0</v>
      </c>
      <c r="BV679">
        <v>0</v>
      </c>
      <c r="BW679">
        <v>0</v>
      </c>
      <c r="BX679" t="s">
        <v>83</v>
      </c>
      <c r="BY679" t="s">
        <v>83</v>
      </c>
      <c r="BZ679" t="s">
        <v>83</v>
      </c>
      <c r="CA679">
        <v>0</v>
      </c>
      <c r="CB679">
        <v>8</v>
      </c>
      <c r="CC679">
        <v>2007</v>
      </c>
      <c r="CD679" t="s">
        <v>110</v>
      </c>
      <c r="CE679" t="s">
        <v>111</v>
      </c>
      <c r="CF679" s="8">
        <v>169000</v>
      </c>
      <c r="CG679" s="8">
        <f>RawData[[#This Row],[SalePrice]]/RawData[[#This Row],[TotalSF Rounded]]</f>
        <v>67.599999999999994</v>
      </c>
      <c r="CH679" s="8">
        <f>ROUND(RawData[[#This Row],[$/sqft]],-1)</f>
        <v>70</v>
      </c>
    </row>
    <row r="680" spans="1:86" x14ac:dyDescent="0.2">
      <c r="A680">
        <v>630</v>
      </c>
      <c r="B680">
        <v>80</v>
      </c>
      <c r="C680" t="s">
        <v>81</v>
      </c>
      <c r="D680">
        <v>82</v>
      </c>
      <c r="E680">
        <v>9020</v>
      </c>
      <c r="F680" s="19">
        <f>ROUND((RawData[[#This Row],[LotArea]]/43560), 2)</f>
        <v>0.21</v>
      </c>
      <c r="G680" t="s">
        <v>82</v>
      </c>
      <c r="H680" t="s">
        <v>83</v>
      </c>
      <c r="I680" t="s">
        <v>84</v>
      </c>
      <c r="J680" t="s">
        <v>85</v>
      </c>
      <c r="K680" t="s">
        <v>86</v>
      </c>
      <c r="L680" t="s">
        <v>122</v>
      </c>
      <c r="M680" t="s">
        <v>88</v>
      </c>
      <c r="N680" t="s">
        <v>162</v>
      </c>
      <c r="O680" t="s">
        <v>114</v>
      </c>
      <c r="P680" t="s">
        <v>90</v>
      </c>
      <c r="Q680" t="s">
        <v>91</v>
      </c>
      <c r="R680" t="s">
        <v>197</v>
      </c>
      <c r="S680">
        <v>6</v>
      </c>
      <c r="T680">
        <v>5</v>
      </c>
      <c r="U680">
        <v>1964</v>
      </c>
      <c r="V68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680">
        <v>1964</v>
      </c>
      <c r="X680" t="s">
        <v>93</v>
      </c>
      <c r="Y680" t="s">
        <v>196</v>
      </c>
      <c r="Z680" t="s">
        <v>161</v>
      </c>
      <c r="AA680" t="s">
        <v>124</v>
      </c>
      <c r="AB680" t="s">
        <v>96</v>
      </c>
      <c r="AC680">
        <v>259</v>
      </c>
      <c r="AD680" t="s">
        <v>98</v>
      </c>
      <c r="AE680" t="s">
        <v>98</v>
      </c>
      <c r="AF680" t="s">
        <v>118</v>
      </c>
      <c r="AG680" t="s">
        <v>98</v>
      </c>
      <c r="AH680" t="s">
        <v>98</v>
      </c>
      <c r="AI680" t="s">
        <v>97</v>
      </c>
      <c r="AJ680" t="s">
        <v>101</v>
      </c>
      <c r="AK680">
        <v>624</v>
      </c>
      <c r="AL680" t="s">
        <v>153</v>
      </c>
      <c r="AM680">
        <v>336</v>
      </c>
      <c r="AN680">
        <v>288</v>
      </c>
      <c r="AO680">
        <v>1248</v>
      </c>
      <c r="AP680" t="s">
        <v>103</v>
      </c>
      <c r="AQ680" t="s">
        <v>98</v>
      </c>
      <c r="AR680" t="s">
        <v>105</v>
      </c>
      <c r="AS680" t="s">
        <v>106</v>
      </c>
      <c r="AT680">
        <v>1350</v>
      </c>
      <c r="AU680">
        <v>0</v>
      </c>
      <c r="AV680">
        <v>0</v>
      </c>
      <c r="AW680">
        <f>ROUND(SUM(RawData[[#This Row],[TotalBsmtSF]],RawData[[#This Row],[1stFlrSF]],RawData[[#This Row],[2ndFlrSF]]),-2)</f>
        <v>2600</v>
      </c>
      <c r="AX680">
        <v>1350</v>
      </c>
      <c r="AY680">
        <v>1</v>
      </c>
      <c r="AZ680">
        <v>0</v>
      </c>
      <c r="BA680">
        <v>1</v>
      </c>
      <c r="BB680">
        <v>1</v>
      </c>
      <c r="BC680">
        <v>3</v>
      </c>
      <c r="BD680">
        <v>1</v>
      </c>
      <c r="BE680" t="s">
        <v>98</v>
      </c>
      <c r="BF680">
        <v>6</v>
      </c>
      <c r="BG680" t="s">
        <v>107</v>
      </c>
      <c r="BH680">
        <v>0</v>
      </c>
      <c r="BI680" t="s">
        <v>83</v>
      </c>
      <c r="BJ680" t="s">
        <v>108</v>
      </c>
      <c r="BK680">
        <v>1964</v>
      </c>
      <c r="BL680" t="s">
        <v>109</v>
      </c>
      <c r="BM680">
        <v>2</v>
      </c>
      <c r="BN680">
        <v>520</v>
      </c>
      <c r="BO680" t="s">
        <v>98</v>
      </c>
      <c r="BP680" t="s">
        <v>98</v>
      </c>
      <c r="BQ680" t="s">
        <v>105</v>
      </c>
      <c r="BR680">
        <v>176</v>
      </c>
      <c r="BS680">
        <v>0</v>
      </c>
      <c r="BT680">
        <v>0</v>
      </c>
      <c r="BU680">
        <v>0</v>
      </c>
      <c r="BV680">
        <v>0</v>
      </c>
      <c r="BW680">
        <v>0</v>
      </c>
      <c r="BX680" t="s">
        <v>83</v>
      </c>
      <c r="BY680" t="s">
        <v>165</v>
      </c>
      <c r="BZ680" t="s">
        <v>83</v>
      </c>
      <c r="CA680">
        <v>0</v>
      </c>
      <c r="CB680">
        <v>6</v>
      </c>
      <c r="CC680">
        <v>2008</v>
      </c>
      <c r="CD680" t="s">
        <v>110</v>
      </c>
      <c r="CE680" t="s">
        <v>111</v>
      </c>
      <c r="CF680" s="8">
        <v>168500</v>
      </c>
      <c r="CG680" s="8">
        <f>RawData[[#This Row],[SalePrice]]/RawData[[#This Row],[TotalSF Rounded]]</f>
        <v>64.807692307692307</v>
      </c>
      <c r="CH680" s="8">
        <f>ROUND(RawData[[#This Row],[$/sqft]],-1)</f>
        <v>60</v>
      </c>
    </row>
    <row r="681" spans="1:86" x14ac:dyDescent="0.2">
      <c r="A681">
        <v>85</v>
      </c>
      <c r="B681">
        <v>80</v>
      </c>
      <c r="C681" t="s">
        <v>81</v>
      </c>
      <c r="D681" t="s">
        <v>83</v>
      </c>
      <c r="E681">
        <v>8530</v>
      </c>
      <c r="F681" s="19">
        <f>ROUND((RawData[[#This Row],[LotArea]]/43560), 2)</f>
        <v>0.2</v>
      </c>
      <c r="G681" t="s">
        <v>82</v>
      </c>
      <c r="H681" t="s">
        <v>83</v>
      </c>
      <c r="I681" t="s">
        <v>120</v>
      </c>
      <c r="J681" t="s">
        <v>85</v>
      </c>
      <c r="K681" t="s">
        <v>86</v>
      </c>
      <c r="L681" t="s">
        <v>87</v>
      </c>
      <c r="M681" t="s">
        <v>88</v>
      </c>
      <c r="N681" t="s">
        <v>193</v>
      </c>
      <c r="O681" t="s">
        <v>90</v>
      </c>
      <c r="P681" t="s">
        <v>90</v>
      </c>
      <c r="Q681" t="s">
        <v>91</v>
      </c>
      <c r="R681" t="s">
        <v>197</v>
      </c>
      <c r="S681">
        <v>7</v>
      </c>
      <c r="T681">
        <v>5</v>
      </c>
      <c r="U681">
        <v>1995</v>
      </c>
      <c r="V68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81">
        <v>1996</v>
      </c>
      <c r="X681" t="s">
        <v>93</v>
      </c>
      <c r="Y681" t="s">
        <v>94</v>
      </c>
      <c r="Z681" t="s">
        <v>140</v>
      </c>
      <c r="AA681" t="s">
        <v>140</v>
      </c>
      <c r="AB681" t="s">
        <v>96</v>
      </c>
      <c r="AC681">
        <v>22</v>
      </c>
      <c r="AD681" t="s">
        <v>98</v>
      </c>
      <c r="AE681" t="s">
        <v>98</v>
      </c>
      <c r="AF681" t="s">
        <v>99</v>
      </c>
      <c r="AG681" t="s">
        <v>97</v>
      </c>
      <c r="AH681" t="s">
        <v>98</v>
      </c>
      <c r="AI681" t="s">
        <v>100</v>
      </c>
      <c r="AJ681" t="s">
        <v>102</v>
      </c>
      <c r="AK681">
        <v>0</v>
      </c>
      <c r="AL681" t="s">
        <v>102</v>
      </c>
      <c r="AM681">
        <v>0</v>
      </c>
      <c r="AN681">
        <v>384</v>
      </c>
      <c r="AO681">
        <v>384</v>
      </c>
      <c r="AP681" t="s">
        <v>103</v>
      </c>
      <c r="AQ681" t="s">
        <v>97</v>
      </c>
      <c r="AR681" t="s">
        <v>105</v>
      </c>
      <c r="AS681" t="s">
        <v>106</v>
      </c>
      <c r="AT681">
        <v>804</v>
      </c>
      <c r="AU681">
        <v>670</v>
      </c>
      <c r="AV681">
        <v>0</v>
      </c>
      <c r="AW681">
        <f>ROUND(SUM(RawData[[#This Row],[TotalBsmtSF]],RawData[[#This Row],[1stFlrSF]],RawData[[#This Row],[2ndFlrSF]]),-2)</f>
        <v>1900</v>
      </c>
      <c r="AX681">
        <v>1474</v>
      </c>
      <c r="AY681">
        <v>0</v>
      </c>
      <c r="AZ681">
        <v>0</v>
      </c>
      <c r="BA681">
        <v>2</v>
      </c>
      <c r="BB681">
        <v>1</v>
      </c>
      <c r="BC681">
        <v>3</v>
      </c>
      <c r="BD681">
        <v>1</v>
      </c>
      <c r="BE681" t="s">
        <v>98</v>
      </c>
      <c r="BF681">
        <v>7</v>
      </c>
      <c r="BG681" t="s">
        <v>107</v>
      </c>
      <c r="BH681">
        <v>1</v>
      </c>
      <c r="BI681" t="s">
        <v>98</v>
      </c>
      <c r="BJ681" t="s">
        <v>156</v>
      </c>
      <c r="BK681">
        <v>1995</v>
      </c>
      <c r="BL681" t="s">
        <v>157</v>
      </c>
      <c r="BM681">
        <v>2</v>
      </c>
      <c r="BN681">
        <v>400</v>
      </c>
      <c r="BO681" t="s">
        <v>98</v>
      </c>
      <c r="BP681" t="s">
        <v>98</v>
      </c>
      <c r="BQ681" t="s">
        <v>105</v>
      </c>
      <c r="BR681">
        <v>120</v>
      </c>
      <c r="BS681">
        <v>72</v>
      </c>
      <c r="BT681">
        <v>0</v>
      </c>
      <c r="BU681">
        <v>0</v>
      </c>
      <c r="BV681">
        <v>0</v>
      </c>
      <c r="BW681">
        <v>0</v>
      </c>
      <c r="BX681" t="s">
        <v>83</v>
      </c>
      <c r="BY681" t="s">
        <v>83</v>
      </c>
      <c r="BZ681" t="s">
        <v>135</v>
      </c>
      <c r="CA681">
        <v>700</v>
      </c>
      <c r="CB681">
        <v>5</v>
      </c>
      <c r="CC681">
        <v>2009</v>
      </c>
      <c r="CD681" t="s">
        <v>110</v>
      </c>
      <c r="CE681" t="s">
        <v>111</v>
      </c>
      <c r="CF681" s="8">
        <v>168500</v>
      </c>
      <c r="CG681" s="8">
        <f>RawData[[#This Row],[SalePrice]]/RawData[[#This Row],[TotalSF Rounded]]</f>
        <v>88.684210526315795</v>
      </c>
      <c r="CH681" s="8">
        <f>ROUND(RawData[[#This Row],[$/sqft]],-1)</f>
        <v>90</v>
      </c>
    </row>
    <row r="682" spans="1:86" x14ac:dyDescent="0.2">
      <c r="A682">
        <v>624</v>
      </c>
      <c r="B682">
        <v>160</v>
      </c>
      <c r="C682" t="s">
        <v>192</v>
      </c>
      <c r="D682" t="s">
        <v>83</v>
      </c>
      <c r="E682">
        <v>2117</v>
      </c>
      <c r="F682" s="19">
        <f>ROUND((RawData[[#This Row],[LotArea]]/43560), 2)</f>
        <v>0.05</v>
      </c>
      <c r="G682" t="s">
        <v>82</v>
      </c>
      <c r="H682" t="s">
        <v>83</v>
      </c>
      <c r="I682" t="s">
        <v>84</v>
      </c>
      <c r="J682" t="s">
        <v>85</v>
      </c>
      <c r="K682" t="s">
        <v>86</v>
      </c>
      <c r="L682" t="s">
        <v>87</v>
      </c>
      <c r="M682" t="s">
        <v>88</v>
      </c>
      <c r="N682" t="s">
        <v>136</v>
      </c>
      <c r="O682" t="s">
        <v>90</v>
      </c>
      <c r="P682" t="s">
        <v>90</v>
      </c>
      <c r="Q682" t="s">
        <v>179</v>
      </c>
      <c r="R682" t="s">
        <v>92</v>
      </c>
      <c r="S682">
        <v>6</v>
      </c>
      <c r="T682">
        <v>5</v>
      </c>
      <c r="U682">
        <v>2000</v>
      </c>
      <c r="V68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82">
        <v>2000</v>
      </c>
      <c r="X682" t="s">
        <v>93</v>
      </c>
      <c r="Y682" t="s">
        <v>94</v>
      </c>
      <c r="Z682" t="s">
        <v>116</v>
      </c>
      <c r="AA682" t="s">
        <v>116</v>
      </c>
      <c r="AB682" t="s">
        <v>96</v>
      </c>
      <c r="AC682">
        <v>513</v>
      </c>
      <c r="AD682" t="s">
        <v>97</v>
      </c>
      <c r="AE682" t="s">
        <v>98</v>
      </c>
      <c r="AF682" t="s">
        <v>99</v>
      </c>
      <c r="AG682" t="s">
        <v>97</v>
      </c>
      <c r="AH682" t="s">
        <v>98</v>
      </c>
      <c r="AI682" t="s">
        <v>100</v>
      </c>
      <c r="AJ682" t="s">
        <v>101</v>
      </c>
      <c r="AK682">
        <v>420</v>
      </c>
      <c r="AL682" t="s">
        <v>102</v>
      </c>
      <c r="AM682">
        <v>0</v>
      </c>
      <c r="AN682">
        <v>336</v>
      </c>
      <c r="AO682">
        <v>756</v>
      </c>
      <c r="AP682" t="s">
        <v>103</v>
      </c>
      <c r="AQ682" t="s">
        <v>104</v>
      </c>
      <c r="AR682" t="s">
        <v>105</v>
      </c>
      <c r="AS682" t="s">
        <v>106</v>
      </c>
      <c r="AT682">
        <v>756</v>
      </c>
      <c r="AU682">
        <v>756</v>
      </c>
      <c r="AV682">
        <v>0</v>
      </c>
      <c r="AW682">
        <f>ROUND(SUM(RawData[[#This Row],[TotalBsmtSF]],RawData[[#This Row],[1stFlrSF]],RawData[[#This Row],[2ndFlrSF]]),-2)</f>
        <v>2300</v>
      </c>
      <c r="AX682">
        <v>1512</v>
      </c>
      <c r="AY682">
        <v>0</v>
      </c>
      <c r="AZ682">
        <v>0</v>
      </c>
      <c r="BA682">
        <v>2</v>
      </c>
      <c r="BB682">
        <v>1</v>
      </c>
      <c r="BC682">
        <v>2</v>
      </c>
      <c r="BD682">
        <v>1</v>
      </c>
      <c r="BE682" t="s">
        <v>97</v>
      </c>
      <c r="BF682">
        <v>4</v>
      </c>
      <c r="BG682" t="s">
        <v>107</v>
      </c>
      <c r="BH682">
        <v>1</v>
      </c>
      <c r="BI682" t="s">
        <v>98</v>
      </c>
      <c r="BJ682" t="s">
        <v>127</v>
      </c>
      <c r="BK682">
        <v>2000</v>
      </c>
      <c r="BL682" t="s">
        <v>102</v>
      </c>
      <c r="BM682">
        <v>2</v>
      </c>
      <c r="BN682">
        <v>440</v>
      </c>
      <c r="BO682" t="s">
        <v>98</v>
      </c>
      <c r="BP682" t="s">
        <v>98</v>
      </c>
      <c r="BQ682" t="s">
        <v>105</v>
      </c>
      <c r="BR682">
        <v>0</v>
      </c>
      <c r="BS682">
        <v>32</v>
      </c>
      <c r="BT682">
        <v>0</v>
      </c>
      <c r="BU682">
        <v>0</v>
      </c>
      <c r="BV682">
        <v>0</v>
      </c>
      <c r="BW682">
        <v>0</v>
      </c>
      <c r="BX682" t="s">
        <v>83</v>
      </c>
      <c r="BY682" t="s">
        <v>83</v>
      </c>
      <c r="BZ682" t="s">
        <v>83</v>
      </c>
      <c r="CA682">
        <v>0</v>
      </c>
      <c r="CB682">
        <v>6</v>
      </c>
      <c r="CC682">
        <v>2007</v>
      </c>
      <c r="CD682" t="s">
        <v>110</v>
      </c>
      <c r="CE682" t="s">
        <v>111</v>
      </c>
      <c r="CF682" s="8">
        <v>168500</v>
      </c>
      <c r="CG682" s="8">
        <f>RawData[[#This Row],[SalePrice]]/RawData[[#This Row],[TotalSF Rounded]]</f>
        <v>73.260869565217391</v>
      </c>
      <c r="CH682" s="8">
        <f>ROUND(RawData[[#This Row],[$/sqft]],-1)</f>
        <v>70</v>
      </c>
    </row>
    <row r="683" spans="1:86" x14ac:dyDescent="0.2">
      <c r="A683">
        <v>992</v>
      </c>
      <c r="B683">
        <v>70</v>
      </c>
      <c r="C683" t="s">
        <v>142</v>
      </c>
      <c r="D683">
        <v>121</v>
      </c>
      <c r="E683">
        <v>17671</v>
      </c>
      <c r="F683" s="19">
        <f>ROUND((RawData[[#This Row],[LotArea]]/43560), 2)</f>
        <v>0.41</v>
      </c>
      <c r="G683" t="s">
        <v>82</v>
      </c>
      <c r="H683" t="s">
        <v>174</v>
      </c>
      <c r="I683" t="s">
        <v>84</v>
      </c>
      <c r="J683" t="s">
        <v>85</v>
      </c>
      <c r="K683" t="s">
        <v>86</v>
      </c>
      <c r="L683" t="s">
        <v>122</v>
      </c>
      <c r="M683" t="s">
        <v>88</v>
      </c>
      <c r="N683" t="s">
        <v>143</v>
      </c>
      <c r="O683" t="s">
        <v>144</v>
      </c>
      <c r="P683" t="s">
        <v>90</v>
      </c>
      <c r="Q683" t="s">
        <v>91</v>
      </c>
      <c r="R683" t="s">
        <v>92</v>
      </c>
      <c r="S683">
        <v>8</v>
      </c>
      <c r="T683">
        <v>9</v>
      </c>
      <c r="U683">
        <v>1882</v>
      </c>
      <c r="V68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&lt;1900s</v>
      </c>
      <c r="W683">
        <v>1986</v>
      </c>
      <c r="X683" t="s">
        <v>93</v>
      </c>
      <c r="Y683" t="s">
        <v>94</v>
      </c>
      <c r="Z683" t="s">
        <v>124</v>
      </c>
      <c r="AA683" t="s">
        <v>124</v>
      </c>
      <c r="AB683" t="s">
        <v>117</v>
      </c>
      <c r="AC683">
        <v>0</v>
      </c>
      <c r="AD683" t="s">
        <v>97</v>
      </c>
      <c r="AE683" t="s">
        <v>97</v>
      </c>
      <c r="AF683" t="s">
        <v>126</v>
      </c>
      <c r="AG683" t="s">
        <v>98</v>
      </c>
      <c r="AH683" t="s">
        <v>98</v>
      </c>
      <c r="AI683" t="s">
        <v>100</v>
      </c>
      <c r="AJ683" t="s">
        <v>141</v>
      </c>
      <c r="AK683">
        <v>216</v>
      </c>
      <c r="AL683" t="s">
        <v>102</v>
      </c>
      <c r="AM683">
        <v>0</v>
      </c>
      <c r="AN683">
        <v>700</v>
      </c>
      <c r="AO683">
        <v>916</v>
      </c>
      <c r="AP683" t="s">
        <v>103</v>
      </c>
      <c r="AQ683" t="s">
        <v>97</v>
      </c>
      <c r="AR683" t="s">
        <v>105</v>
      </c>
      <c r="AS683" t="s">
        <v>106</v>
      </c>
      <c r="AT683">
        <v>916</v>
      </c>
      <c r="AU683">
        <v>826</v>
      </c>
      <c r="AV683">
        <v>0</v>
      </c>
      <c r="AW683">
        <f>ROUND(SUM(RawData[[#This Row],[TotalBsmtSF]],RawData[[#This Row],[1stFlrSF]],RawData[[#This Row],[2ndFlrSF]]),-2)</f>
        <v>2700</v>
      </c>
      <c r="AX683">
        <v>1742</v>
      </c>
      <c r="AY683">
        <v>0</v>
      </c>
      <c r="AZ683">
        <v>0</v>
      </c>
      <c r="BA683">
        <v>1</v>
      </c>
      <c r="BB683">
        <v>1</v>
      </c>
      <c r="BC683">
        <v>4</v>
      </c>
      <c r="BD683">
        <v>1</v>
      </c>
      <c r="BE683" t="s">
        <v>97</v>
      </c>
      <c r="BF683">
        <v>8</v>
      </c>
      <c r="BG683" t="s">
        <v>107</v>
      </c>
      <c r="BH683">
        <v>1</v>
      </c>
      <c r="BI683" t="s">
        <v>97</v>
      </c>
      <c r="BJ683" t="s">
        <v>108</v>
      </c>
      <c r="BK683">
        <v>1925</v>
      </c>
      <c r="BL683" t="s">
        <v>102</v>
      </c>
      <c r="BM683">
        <v>2</v>
      </c>
      <c r="BN683">
        <v>424</v>
      </c>
      <c r="BO683" t="s">
        <v>98</v>
      </c>
      <c r="BP683" t="s">
        <v>98</v>
      </c>
      <c r="BQ683" t="s">
        <v>190</v>
      </c>
      <c r="BR683">
        <v>0</v>
      </c>
      <c r="BS683">
        <v>169</v>
      </c>
      <c r="BT683">
        <v>0</v>
      </c>
      <c r="BU683">
        <v>0</v>
      </c>
      <c r="BV683">
        <v>0</v>
      </c>
      <c r="BW683">
        <v>0</v>
      </c>
      <c r="BX683" t="s">
        <v>83</v>
      </c>
      <c r="BY683" t="s">
        <v>83</v>
      </c>
      <c r="BZ683" t="s">
        <v>83</v>
      </c>
      <c r="CA683">
        <v>0</v>
      </c>
      <c r="CB683">
        <v>11</v>
      </c>
      <c r="CC683">
        <v>2009</v>
      </c>
      <c r="CD683" t="s">
        <v>110</v>
      </c>
      <c r="CE683" t="s">
        <v>111</v>
      </c>
      <c r="CF683" s="8">
        <v>168000</v>
      </c>
      <c r="CG683" s="8">
        <f>RawData[[#This Row],[SalePrice]]/RawData[[#This Row],[TotalSF Rounded]]</f>
        <v>62.222222222222221</v>
      </c>
      <c r="CH683" s="8">
        <f>ROUND(RawData[[#This Row],[$/sqft]],-1)</f>
        <v>60</v>
      </c>
    </row>
    <row r="684" spans="1:86" x14ac:dyDescent="0.2">
      <c r="A684">
        <v>669</v>
      </c>
      <c r="B684">
        <v>20</v>
      </c>
      <c r="C684" t="s">
        <v>81</v>
      </c>
      <c r="D684" t="s">
        <v>83</v>
      </c>
      <c r="E684">
        <v>14175</v>
      </c>
      <c r="F684" s="19">
        <f>ROUND((RawData[[#This Row],[LotArea]]/43560), 2)</f>
        <v>0.33</v>
      </c>
      <c r="G684" t="s">
        <v>82</v>
      </c>
      <c r="H684" t="s">
        <v>83</v>
      </c>
      <c r="I684" t="s">
        <v>84</v>
      </c>
      <c r="J684" t="s">
        <v>175</v>
      </c>
      <c r="K684" t="s">
        <v>86</v>
      </c>
      <c r="L684" t="s">
        <v>122</v>
      </c>
      <c r="M684" t="s">
        <v>194</v>
      </c>
      <c r="N684" t="s">
        <v>151</v>
      </c>
      <c r="O684" t="s">
        <v>90</v>
      </c>
      <c r="P684" t="s">
        <v>90</v>
      </c>
      <c r="Q684" t="s">
        <v>91</v>
      </c>
      <c r="R684" t="s">
        <v>115</v>
      </c>
      <c r="S684">
        <v>5</v>
      </c>
      <c r="T684">
        <v>6</v>
      </c>
      <c r="U684">
        <v>1956</v>
      </c>
      <c r="V68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684">
        <v>1987</v>
      </c>
      <c r="X684" t="s">
        <v>93</v>
      </c>
      <c r="Y684" t="s">
        <v>94</v>
      </c>
      <c r="Z684" t="s">
        <v>180</v>
      </c>
      <c r="AA684" t="s">
        <v>124</v>
      </c>
      <c r="AB684" t="s">
        <v>117</v>
      </c>
      <c r="AC684">
        <v>0</v>
      </c>
      <c r="AD684" t="s">
        <v>98</v>
      </c>
      <c r="AE684" t="s">
        <v>98</v>
      </c>
      <c r="AF684" t="s">
        <v>118</v>
      </c>
      <c r="AG684" t="s">
        <v>98</v>
      </c>
      <c r="AH684" t="s">
        <v>98</v>
      </c>
      <c r="AI684" t="s">
        <v>100</v>
      </c>
      <c r="AJ684" t="s">
        <v>153</v>
      </c>
      <c r="AK684">
        <v>988</v>
      </c>
      <c r="AL684" t="s">
        <v>102</v>
      </c>
      <c r="AM684">
        <v>0</v>
      </c>
      <c r="AN684">
        <v>200</v>
      </c>
      <c r="AO684">
        <v>1188</v>
      </c>
      <c r="AP684" t="s">
        <v>103</v>
      </c>
      <c r="AQ684" t="s">
        <v>97</v>
      </c>
      <c r="AR684" t="s">
        <v>105</v>
      </c>
      <c r="AS684" t="s">
        <v>106</v>
      </c>
      <c r="AT684">
        <v>1437</v>
      </c>
      <c r="AU684">
        <v>0</v>
      </c>
      <c r="AV684">
        <v>0</v>
      </c>
      <c r="AW684">
        <f>ROUND(SUM(RawData[[#This Row],[TotalBsmtSF]],RawData[[#This Row],[1stFlrSF]],RawData[[#This Row],[2ndFlrSF]]),-2)</f>
        <v>2600</v>
      </c>
      <c r="AX684">
        <v>1437</v>
      </c>
      <c r="AY684">
        <v>1</v>
      </c>
      <c r="AZ684">
        <v>0</v>
      </c>
      <c r="BA684">
        <v>1</v>
      </c>
      <c r="BB684">
        <v>1</v>
      </c>
      <c r="BC684">
        <v>3</v>
      </c>
      <c r="BD684">
        <v>1</v>
      </c>
      <c r="BE684" t="s">
        <v>98</v>
      </c>
      <c r="BF684">
        <v>6</v>
      </c>
      <c r="BG684" t="s">
        <v>224</v>
      </c>
      <c r="BH684">
        <v>1</v>
      </c>
      <c r="BI684" t="s">
        <v>98</v>
      </c>
      <c r="BJ684" t="s">
        <v>127</v>
      </c>
      <c r="BK684">
        <v>1999</v>
      </c>
      <c r="BL684" t="s">
        <v>102</v>
      </c>
      <c r="BM684">
        <v>2</v>
      </c>
      <c r="BN684">
        <v>576</v>
      </c>
      <c r="BO684" t="s">
        <v>98</v>
      </c>
      <c r="BP684" t="s">
        <v>98</v>
      </c>
      <c r="BQ684" t="s">
        <v>105</v>
      </c>
      <c r="BR684">
        <v>304</v>
      </c>
      <c r="BS684">
        <v>0</v>
      </c>
      <c r="BT684">
        <v>0</v>
      </c>
      <c r="BU684">
        <v>0</v>
      </c>
      <c r="BV684">
        <v>0</v>
      </c>
      <c r="BW684">
        <v>0</v>
      </c>
      <c r="BX684" t="s">
        <v>83</v>
      </c>
      <c r="BY684" t="s">
        <v>83</v>
      </c>
      <c r="BZ684" t="s">
        <v>83</v>
      </c>
      <c r="CA684">
        <v>0</v>
      </c>
      <c r="CB684">
        <v>11</v>
      </c>
      <c r="CC684">
        <v>2006</v>
      </c>
      <c r="CD684" t="s">
        <v>110</v>
      </c>
      <c r="CE684" t="s">
        <v>111</v>
      </c>
      <c r="CF684" s="8">
        <v>168000</v>
      </c>
      <c r="CG684" s="8">
        <f>RawData[[#This Row],[SalePrice]]/RawData[[#This Row],[TotalSF Rounded]]</f>
        <v>64.615384615384613</v>
      </c>
      <c r="CH684" s="8">
        <f>ROUND(RawData[[#This Row],[$/sqft]],-1)</f>
        <v>60</v>
      </c>
    </row>
    <row r="685" spans="1:86" x14ac:dyDescent="0.2">
      <c r="A685">
        <v>1191</v>
      </c>
      <c r="B685">
        <v>190</v>
      </c>
      <c r="C685" t="s">
        <v>81</v>
      </c>
      <c r="D685" t="s">
        <v>83</v>
      </c>
      <c r="E685">
        <v>32463</v>
      </c>
      <c r="F685" s="19">
        <f>ROUND((RawData[[#This Row],[LotArea]]/43560), 2)</f>
        <v>0.75</v>
      </c>
      <c r="G685" t="s">
        <v>82</v>
      </c>
      <c r="H685" t="s">
        <v>83</v>
      </c>
      <c r="I685" t="s">
        <v>84</v>
      </c>
      <c r="J685" t="s">
        <v>195</v>
      </c>
      <c r="K685" t="s">
        <v>86</v>
      </c>
      <c r="L685" t="s">
        <v>87</v>
      </c>
      <c r="M685" t="s">
        <v>194</v>
      </c>
      <c r="N685" t="s">
        <v>131</v>
      </c>
      <c r="O685" t="s">
        <v>90</v>
      </c>
      <c r="P685" t="s">
        <v>90</v>
      </c>
      <c r="Q685" t="s">
        <v>149</v>
      </c>
      <c r="R685" t="s">
        <v>115</v>
      </c>
      <c r="S685">
        <v>4</v>
      </c>
      <c r="T685">
        <v>4</v>
      </c>
      <c r="U685">
        <v>1961</v>
      </c>
      <c r="V68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685">
        <v>1975</v>
      </c>
      <c r="X685" t="s">
        <v>93</v>
      </c>
      <c r="Y685" t="s">
        <v>94</v>
      </c>
      <c r="Z685" t="s">
        <v>116</v>
      </c>
      <c r="AA685" t="s">
        <v>116</v>
      </c>
      <c r="AB685" t="s">
        <v>137</v>
      </c>
      <c r="AC685">
        <v>149</v>
      </c>
      <c r="AD685" t="s">
        <v>98</v>
      </c>
      <c r="AE685" t="s">
        <v>97</v>
      </c>
      <c r="AF685" t="s">
        <v>118</v>
      </c>
      <c r="AG685" t="s">
        <v>98</v>
      </c>
      <c r="AH685" t="s">
        <v>98</v>
      </c>
      <c r="AI685" t="s">
        <v>130</v>
      </c>
      <c r="AJ685" t="s">
        <v>141</v>
      </c>
      <c r="AK685">
        <v>1159</v>
      </c>
      <c r="AL685" t="s">
        <v>102</v>
      </c>
      <c r="AM685">
        <v>0</v>
      </c>
      <c r="AN685">
        <v>90</v>
      </c>
      <c r="AO685">
        <v>1249</v>
      </c>
      <c r="AP685" t="s">
        <v>103</v>
      </c>
      <c r="AQ685" t="s">
        <v>104</v>
      </c>
      <c r="AR685" t="s">
        <v>105</v>
      </c>
      <c r="AS685" t="s">
        <v>106</v>
      </c>
      <c r="AT685">
        <v>1622</v>
      </c>
      <c r="AU685">
        <v>0</v>
      </c>
      <c r="AV685">
        <v>0</v>
      </c>
      <c r="AW685">
        <f>ROUND(SUM(RawData[[#This Row],[TotalBsmtSF]],RawData[[#This Row],[1stFlrSF]],RawData[[#This Row],[2ndFlrSF]]),-2)</f>
        <v>2900</v>
      </c>
      <c r="AX685">
        <v>1622</v>
      </c>
      <c r="AY685">
        <v>1</v>
      </c>
      <c r="AZ685">
        <v>0</v>
      </c>
      <c r="BA685">
        <v>1</v>
      </c>
      <c r="BB685">
        <v>0</v>
      </c>
      <c r="BC685">
        <v>3</v>
      </c>
      <c r="BD685">
        <v>1</v>
      </c>
      <c r="BE685" t="s">
        <v>98</v>
      </c>
      <c r="BF685">
        <v>7</v>
      </c>
      <c r="BG685" t="s">
        <v>107</v>
      </c>
      <c r="BH685">
        <v>1</v>
      </c>
      <c r="BI685" t="s">
        <v>98</v>
      </c>
      <c r="BJ685" t="s">
        <v>217</v>
      </c>
      <c r="BK685">
        <v>1975</v>
      </c>
      <c r="BL685" t="s">
        <v>157</v>
      </c>
      <c r="BM685">
        <v>4</v>
      </c>
      <c r="BN685">
        <v>1356</v>
      </c>
      <c r="BO685" t="s">
        <v>98</v>
      </c>
      <c r="BP685" t="s">
        <v>98</v>
      </c>
      <c r="BQ685" t="s">
        <v>105</v>
      </c>
      <c r="BR685">
        <v>439</v>
      </c>
      <c r="BS685">
        <v>0</v>
      </c>
      <c r="BT685">
        <v>0</v>
      </c>
      <c r="BU685">
        <v>0</v>
      </c>
      <c r="BV685">
        <v>0</v>
      </c>
      <c r="BW685">
        <v>0</v>
      </c>
      <c r="BX685" t="s">
        <v>83</v>
      </c>
      <c r="BY685" t="s">
        <v>83</v>
      </c>
      <c r="BZ685" t="s">
        <v>83</v>
      </c>
      <c r="CA685">
        <v>0</v>
      </c>
      <c r="CB685">
        <v>3</v>
      </c>
      <c r="CC685">
        <v>2007</v>
      </c>
      <c r="CD685" t="s">
        <v>110</v>
      </c>
      <c r="CE685" t="s">
        <v>111</v>
      </c>
      <c r="CF685" s="8">
        <v>168000</v>
      </c>
      <c r="CG685" s="8">
        <f>RawData[[#This Row],[SalePrice]]/RawData[[#This Row],[TotalSF Rounded]]</f>
        <v>57.931034482758619</v>
      </c>
      <c r="CH685" s="8">
        <f>ROUND(RawData[[#This Row],[$/sqft]],-1)</f>
        <v>60</v>
      </c>
    </row>
    <row r="686" spans="1:86" x14ac:dyDescent="0.2">
      <c r="A686">
        <v>405</v>
      </c>
      <c r="B686">
        <v>60</v>
      </c>
      <c r="C686" t="s">
        <v>81</v>
      </c>
      <c r="D686" t="s">
        <v>83</v>
      </c>
      <c r="E686">
        <v>10364</v>
      </c>
      <c r="F686" s="19">
        <f>ROUND((RawData[[#This Row],[LotArea]]/43560), 2)</f>
        <v>0.24</v>
      </c>
      <c r="G686" t="s">
        <v>82</v>
      </c>
      <c r="H686" t="s">
        <v>83</v>
      </c>
      <c r="I686" t="s">
        <v>120</v>
      </c>
      <c r="J686" t="s">
        <v>85</v>
      </c>
      <c r="K686" t="s">
        <v>86</v>
      </c>
      <c r="L686" t="s">
        <v>87</v>
      </c>
      <c r="M686" t="s">
        <v>88</v>
      </c>
      <c r="N686" t="s">
        <v>193</v>
      </c>
      <c r="O686" t="s">
        <v>90</v>
      </c>
      <c r="P686" t="s">
        <v>90</v>
      </c>
      <c r="Q686" t="s">
        <v>91</v>
      </c>
      <c r="R686" t="s">
        <v>92</v>
      </c>
      <c r="S686">
        <v>6</v>
      </c>
      <c r="T686">
        <v>5</v>
      </c>
      <c r="U686">
        <v>1995</v>
      </c>
      <c r="V68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86">
        <v>1996</v>
      </c>
      <c r="X686" t="s">
        <v>93</v>
      </c>
      <c r="Y686" t="s">
        <v>94</v>
      </c>
      <c r="Z686" t="s">
        <v>116</v>
      </c>
      <c r="AA686" t="s">
        <v>116</v>
      </c>
      <c r="AB686" t="s">
        <v>117</v>
      </c>
      <c r="AC686">
        <v>0</v>
      </c>
      <c r="AD686" t="s">
        <v>98</v>
      </c>
      <c r="AE686" t="s">
        <v>98</v>
      </c>
      <c r="AF686" t="s">
        <v>99</v>
      </c>
      <c r="AG686" t="s">
        <v>97</v>
      </c>
      <c r="AH686" t="s">
        <v>98</v>
      </c>
      <c r="AI686" t="s">
        <v>100</v>
      </c>
      <c r="AJ686" t="s">
        <v>102</v>
      </c>
      <c r="AK686">
        <v>0</v>
      </c>
      <c r="AL686" t="s">
        <v>102</v>
      </c>
      <c r="AM686">
        <v>0</v>
      </c>
      <c r="AN686">
        <v>806</v>
      </c>
      <c r="AO686">
        <v>806</v>
      </c>
      <c r="AP686" t="s">
        <v>103</v>
      </c>
      <c r="AQ686" t="s">
        <v>97</v>
      </c>
      <c r="AR686" t="s">
        <v>105</v>
      </c>
      <c r="AS686" t="s">
        <v>106</v>
      </c>
      <c r="AT686">
        <v>806</v>
      </c>
      <c r="AU686">
        <v>766</v>
      </c>
      <c r="AV686">
        <v>0</v>
      </c>
      <c r="AW686">
        <f>ROUND(SUM(RawData[[#This Row],[TotalBsmtSF]],RawData[[#This Row],[1stFlrSF]],RawData[[#This Row],[2ndFlrSF]]),-2)</f>
        <v>2400</v>
      </c>
      <c r="AX686">
        <v>1572</v>
      </c>
      <c r="AY686">
        <v>0</v>
      </c>
      <c r="AZ686">
        <v>0</v>
      </c>
      <c r="BA686">
        <v>2</v>
      </c>
      <c r="BB686">
        <v>1</v>
      </c>
      <c r="BC686">
        <v>3</v>
      </c>
      <c r="BD686">
        <v>1</v>
      </c>
      <c r="BE686" t="s">
        <v>98</v>
      </c>
      <c r="BF686">
        <v>7</v>
      </c>
      <c r="BG686" t="s">
        <v>107</v>
      </c>
      <c r="BH686">
        <v>1</v>
      </c>
      <c r="BI686" t="s">
        <v>98</v>
      </c>
      <c r="BJ686" t="s">
        <v>156</v>
      </c>
      <c r="BK686">
        <v>1995</v>
      </c>
      <c r="BL686" t="s">
        <v>157</v>
      </c>
      <c r="BM686">
        <v>2</v>
      </c>
      <c r="BN686">
        <v>373</v>
      </c>
      <c r="BO686" t="s">
        <v>98</v>
      </c>
      <c r="BP686" t="s">
        <v>98</v>
      </c>
      <c r="BQ686" t="s">
        <v>105</v>
      </c>
      <c r="BR686">
        <v>0</v>
      </c>
      <c r="BS686">
        <v>40</v>
      </c>
      <c r="BT686">
        <v>0</v>
      </c>
      <c r="BU686">
        <v>0</v>
      </c>
      <c r="BV686">
        <v>0</v>
      </c>
      <c r="BW686">
        <v>0</v>
      </c>
      <c r="BX686" t="s">
        <v>83</v>
      </c>
      <c r="BY686" t="s">
        <v>83</v>
      </c>
      <c r="BZ686" t="s">
        <v>83</v>
      </c>
      <c r="CA686">
        <v>0</v>
      </c>
      <c r="CB686">
        <v>5</v>
      </c>
      <c r="CC686">
        <v>2007</v>
      </c>
      <c r="CD686" t="s">
        <v>110</v>
      </c>
      <c r="CE686" t="s">
        <v>111</v>
      </c>
      <c r="CF686" s="8">
        <v>168000</v>
      </c>
      <c r="CG686" s="8">
        <f>RawData[[#This Row],[SalePrice]]/RawData[[#This Row],[TotalSF Rounded]]</f>
        <v>70</v>
      </c>
      <c r="CH686" s="8">
        <f>ROUND(RawData[[#This Row],[$/sqft]],-1)</f>
        <v>70</v>
      </c>
    </row>
    <row r="687" spans="1:86" x14ac:dyDescent="0.2">
      <c r="A687">
        <v>1068</v>
      </c>
      <c r="B687">
        <v>60</v>
      </c>
      <c r="C687" t="s">
        <v>81</v>
      </c>
      <c r="D687">
        <v>80</v>
      </c>
      <c r="E687">
        <v>9760</v>
      </c>
      <c r="F687" s="19">
        <f>ROUND((RawData[[#This Row],[LotArea]]/43560), 2)</f>
        <v>0.22</v>
      </c>
      <c r="G687" t="s">
        <v>82</v>
      </c>
      <c r="H687" t="s">
        <v>83</v>
      </c>
      <c r="I687" t="s">
        <v>84</v>
      </c>
      <c r="J687" t="s">
        <v>85</v>
      </c>
      <c r="K687" t="s">
        <v>86</v>
      </c>
      <c r="L687" t="s">
        <v>87</v>
      </c>
      <c r="M687" t="s">
        <v>194</v>
      </c>
      <c r="N687" t="s">
        <v>162</v>
      </c>
      <c r="O687" t="s">
        <v>90</v>
      </c>
      <c r="P687" t="s">
        <v>90</v>
      </c>
      <c r="Q687" t="s">
        <v>91</v>
      </c>
      <c r="R687" t="s">
        <v>92</v>
      </c>
      <c r="S687">
        <v>6</v>
      </c>
      <c r="T687">
        <v>6</v>
      </c>
      <c r="U687">
        <v>1964</v>
      </c>
      <c r="V68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687">
        <v>1964</v>
      </c>
      <c r="X687" t="s">
        <v>93</v>
      </c>
      <c r="Y687" t="s">
        <v>94</v>
      </c>
      <c r="Z687" t="s">
        <v>140</v>
      </c>
      <c r="AA687" t="s">
        <v>140</v>
      </c>
      <c r="AB687" t="s">
        <v>96</v>
      </c>
      <c r="AC687">
        <v>360</v>
      </c>
      <c r="AD687" t="s">
        <v>98</v>
      </c>
      <c r="AE687" t="s">
        <v>98</v>
      </c>
      <c r="AF687" t="s">
        <v>118</v>
      </c>
      <c r="AG687" t="s">
        <v>98</v>
      </c>
      <c r="AH687" t="s">
        <v>98</v>
      </c>
      <c r="AI687" t="s">
        <v>97</v>
      </c>
      <c r="AJ687" t="s">
        <v>101</v>
      </c>
      <c r="AK687">
        <v>674</v>
      </c>
      <c r="AL687" t="s">
        <v>172</v>
      </c>
      <c r="AM687">
        <v>106</v>
      </c>
      <c r="AN687">
        <v>0</v>
      </c>
      <c r="AO687">
        <v>780</v>
      </c>
      <c r="AP687" t="s">
        <v>103</v>
      </c>
      <c r="AQ687" t="s">
        <v>98</v>
      </c>
      <c r="AR687" t="s">
        <v>105</v>
      </c>
      <c r="AS687" t="s">
        <v>106</v>
      </c>
      <c r="AT687">
        <v>798</v>
      </c>
      <c r="AU687">
        <v>813</v>
      </c>
      <c r="AV687">
        <v>0</v>
      </c>
      <c r="AW687">
        <f>ROUND(SUM(RawData[[#This Row],[TotalBsmtSF]],RawData[[#This Row],[1stFlrSF]],RawData[[#This Row],[2ndFlrSF]]),-2)</f>
        <v>2400</v>
      </c>
      <c r="AX687">
        <v>1611</v>
      </c>
      <c r="AY687">
        <v>1</v>
      </c>
      <c r="AZ687">
        <v>0</v>
      </c>
      <c r="BA687">
        <v>1</v>
      </c>
      <c r="BB687">
        <v>1</v>
      </c>
      <c r="BC687">
        <v>4</v>
      </c>
      <c r="BD687">
        <v>1</v>
      </c>
      <c r="BE687" t="s">
        <v>98</v>
      </c>
      <c r="BF687">
        <v>7</v>
      </c>
      <c r="BG687" t="s">
        <v>107</v>
      </c>
      <c r="BH687">
        <v>0</v>
      </c>
      <c r="BI687" t="s">
        <v>83</v>
      </c>
      <c r="BJ687" t="s">
        <v>108</v>
      </c>
      <c r="BK687">
        <v>1964</v>
      </c>
      <c r="BL687" t="s">
        <v>109</v>
      </c>
      <c r="BM687">
        <v>2</v>
      </c>
      <c r="BN687">
        <v>442</v>
      </c>
      <c r="BO687" t="s">
        <v>98</v>
      </c>
      <c r="BP687" t="s">
        <v>98</v>
      </c>
      <c r="BQ687" t="s">
        <v>105</v>
      </c>
      <c r="BR687">
        <v>328</v>
      </c>
      <c r="BS687">
        <v>128</v>
      </c>
      <c r="BT687">
        <v>0</v>
      </c>
      <c r="BU687">
        <v>0</v>
      </c>
      <c r="BV687">
        <v>189</v>
      </c>
      <c r="BW687">
        <v>0</v>
      </c>
      <c r="BX687" t="s">
        <v>83</v>
      </c>
      <c r="BY687" t="s">
        <v>83</v>
      </c>
      <c r="BZ687" t="s">
        <v>83</v>
      </c>
      <c r="CA687">
        <v>0</v>
      </c>
      <c r="CB687">
        <v>6</v>
      </c>
      <c r="CC687">
        <v>2008</v>
      </c>
      <c r="CD687" t="s">
        <v>110</v>
      </c>
      <c r="CE687" t="s">
        <v>111</v>
      </c>
      <c r="CF687" s="8">
        <v>167900</v>
      </c>
      <c r="CG687" s="8">
        <f>RawData[[#This Row],[SalePrice]]/RawData[[#This Row],[TotalSF Rounded]]</f>
        <v>69.958333333333329</v>
      </c>
      <c r="CH687" s="8">
        <f>ROUND(RawData[[#This Row],[$/sqft]],-1)</f>
        <v>70</v>
      </c>
    </row>
    <row r="688" spans="1:86" x14ac:dyDescent="0.2">
      <c r="A688">
        <v>1336</v>
      </c>
      <c r="B688">
        <v>20</v>
      </c>
      <c r="C688" t="s">
        <v>81</v>
      </c>
      <c r="D688">
        <v>80</v>
      </c>
      <c r="E688">
        <v>9650</v>
      </c>
      <c r="F688" s="19">
        <f>ROUND((RawData[[#This Row],[LotArea]]/43560), 2)</f>
        <v>0.22</v>
      </c>
      <c r="G688" t="s">
        <v>82</v>
      </c>
      <c r="H688" t="s">
        <v>83</v>
      </c>
      <c r="I688" t="s">
        <v>84</v>
      </c>
      <c r="J688" t="s">
        <v>85</v>
      </c>
      <c r="K688" t="s">
        <v>86</v>
      </c>
      <c r="L688" t="s">
        <v>87</v>
      </c>
      <c r="M688" t="s">
        <v>88</v>
      </c>
      <c r="N688" t="s">
        <v>138</v>
      </c>
      <c r="O688" t="s">
        <v>90</v>
      </c>
      <c r="P688" t="s">
        <v>90</v>
      </c>
      <c r="Q688" t="s">
        <v>91</v>
      </c>
      <c r="R688" t="s">
        <v>115</v>
      </c>
      <c r="S688">
        <v>6</v>
      </c>
      <c r="T688">
        <v>5</v>
      </c>
      <c r="U688">
        <v>1977</v>
      </c>
      <c r="V68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688">
        <v>1977</v>
      </c>
      <c r="X688" t="s">
        <v>93</v>
      </c>
      <c r="Y688" t="s">
        <v>94</v>
      </c>
      <c r="Z688" t="s">
        <v>161</v>
      </c>
      <c r="AA688" t="s">
        <v>161</v>
      </c>
      <c r="AB688" t="s">
        <v>96</v>
      </c>
      <c r="AC688">
        <v>360</v>
      </c>
      <c r="AD688" t="s">
        <v>98</v>
      </c>
      <c r="AE688" t="s">
        <v>98</v>
      </c>
      <c r="AF688" t="s">
        <v>118</v>
      </c>
      <c r="AG688" t="s">
        <v>97</v>
      </c>
      <c r="AH688" t="s">
        <v>98</v>
      </c>
      <c r="AI688" t="s">
        <v>100</v>
      </c>
      <c r="AJ688" t="s">
        <v>119</v>
      </c>
      <c r="AK688">
        <v>686</v>
      </c>
      <c r="AL688" t="s">
        <v>102</v>
      </c>
      <c r="AM688">
        <v>0</v>
      </c>
      <c r="AN688">
        <v>664</v>
      </c>
      <c r="AO688">
        <v>1350</v>
      </c>
      <c r="AP688" t="s">
        <v>103</v>
      </c>
      <c r="AQ688" t="s">
        <v>98</v>
      </c>
      <c r="AR688" t="s">
        <v>105</v>
      </c>
      <c r="AS688" t="s">
        <v>106</v>
      </c>
      <c r="AT688">
        <v>1334</v>
      </c>
      <c r="AU688">
        <v>0</v>
      </c>
      <c r="AV688">
        <v>0</v>
      </c>
      <c r="AW688">
        <f>ROUND(SUM(RawData[[#This Row],[TotalBsmtSF]],RawData[[#This Row],[1stFlrSF]],RawData[[#This Row],[2ndFlrSF]]),-2)</f>
        <v>2700</v>
      </c>
      <c r="AX688">
        <v>1334</v>
      </c>
      <c r="AY688">
        <v>0</v>
      </c>
      <c r="AZ688">
        <v>1</v>
      </c>
      <c r="BA688">
        <v>2</v>
      </c>
      <c r="BB688">
        <v>0</v>
      </c>
      <c r="BC688">
        <v>2</v>
      </c>
      <c r="BD688">
        <v>1</v>
      </c>
      <c r="BE688" t="s">
        <v>98</v>
      </c>
      <c r="BF688">
        <v>6</v>
      </c>
      <c r="BG688" t="s">
        <v>107</v>
      </c>
      <c r="BH688">
        <v>1</v>
      </c>
      <c r="BI688" t="s">
        <v>98</v>
      </c>
      <c r="BJ688" t="s">
        <v>108</v>
      </c>
      <c r="BK688">
        <v>1977</v>
      </c>
      <c r="BL688" t="s">
        <v>109</v>
      </c>
      <c r="BM688">
        <v>2</v>
      </c>
      <c r="BN688">
        <v>630</v>
      </c>
      <c r="BO688" t="s">
        <v>98</v>
      </c>
      <c r="BP688" t="s">
        <v>98</v>
      </c>
      <c r="BQ688" t="s">
        <v>105</v>
      </c>
      <c r="BR688">
        <v>0</v>
      </c>
      <c r="BS688">
        <v>16</v>
      </c>
      <c r="BT688">
        <v>0</v>
      </c>
      <c r="BU688">
        <v>0</v>
      </c>
      <c r="BV688">
        <v>0</v>
      </c>
      <c r="BW688">
        <v>0</v>
      </c>
      <c r="BX688" t="s">
        <v>83</v>
      </c>
      <c r="BY688" t="s">
        <v>83</v>
      </c>
      <c r="BZ688" t="s">
        <v>83</v>
      </c>
      <c r="CA688">
        <v>0</v>
      </c>
      <c r="CB688">
        <v>4</v>
      </c>
      <c r="CC688">
        <v>2009</v>
      </c>
      <c r="CD688" t="s">
        <v>110</v>
      </c>
      <c r="CE688" t="s">
        <v>111</v>
      </c>
      <c r="CF688" s="8">
        <v>167900</v>
      </c>
      <c r="CG688" s="8">
        <f>RawData[[#This Row],[SalePrice]]/RawData[[#This Row],[TotalSF Rounded]]</f>
        <v>62.185185185185183</v>
      </c>
      <c r="CH688" s="8">
        <f>ROUND(RawData[[#This Row],[$/sqft]],-1)</f>
        <v>60</v>
      </c>
    </row>
    <row r="689" spans="1:86" x14ac:dyDescent="0.2">
      <c r="A689">
        <v>975</v>
      </c>
      <c r="B689">
        <v>70</v>
      </c>
      <c r="C689" t="s">
        <v>81</v>
      </c>
      <c r="D689">
        <v>60</v>
      </c>
      <c r="E689">
        <v>11414</v>
      </c>
      <c r="F689" s="19">
        <f>ROUND((RawData[[#This Row],[LotArea]]/43560), 2)</f>
        <v>0.26</v>
      </c>
      <c r="G689" t="s">
        <v>82</v>
      </c>
      <c r="H689" t="s">
        <v>83</v>
      </c>
      <c r="I689" t="s">
        <v>120</v>
      </c>
      <c r="J689" t="s">
        <v>85</v>
      </c>
      <c r="K689" t="s">
        <v>86</v>
      </c>
      <c r="L689" t="s">
        <v>122</v>
      </c>
      <c r="M689" t="s">
        <v>88</v>
      </c>
      <c r="N689" t="s">
        <v>148</v>
      </c>
      <c r="O689" t="s">
        <v>202</v>
      </c>
      <c r="P689" t="s">
        <v>114</v>
      </c>
      <c r="Q689" t="s">
        <v>91</v>
      </c>
      <c r="R689" t="s">
        <v>92</v>
      </c>
      <c r="S689">
        <v>7</v>
      </c>
      <c r="T689">
        <v>8</v>
      </c>
      <c r="U689">
        <v>1910</v>
      </c>
      <c r="V68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689">
        <v>1993</v>
      </c>
      <c r="X689" t="s">
        <v>93</v>
      </c>
      <c r="Y689" t="s">
        <v>94</v>
      </c>
      <c r="Z689" t="s">
        <v>140</v>
      </c>
      <c r="AA689" t="s">
        <v>140</v>
      </c>
      <c r="AB689" t="s">
        <v>117</v>
      </c>
      <c r="AC689">
        <v>0</v>
      </c>
      <c r="AD689" t="s">
        <v>98</v>
      </c>
      <c r="AE689" t="s">
        <v>97</v>
      </c>
      <c r="AF689" t="s">
        <v>126</v>
      </c>
      <c r="AG689" t="s">
        <v>97</v>
      </c>
      <c r="AH689" t="s">
        <v>98</v>
      </c>
      <c r="AI689" t="s">
        <v>100</v>
      </c>
      <c r="AJ689" t="s">
        <v>102</v>
      </c>
      <c r="AK689">
        <v>0</v>
      </c>
      <c r="AL689" t="s">
        <v>102</v>
      </c>
      <c r="AM689">
        <v>0</v>
      </c>
      <c r="AN689">
        <v>728</v>
      </c>
      <c r="AO689">
        <v>728</v>
      </c>
      <c r="AP689" t="s">
        <v>103</v>
      </c>
      <c r="AQ689" t="s">
        <v>98</v>
      </c>
      <c r="AR689" t="s">
        <v>177</v>
      </c>
      <c r="AS689" t="s">
        <v>106</v>
      </c>
      <c r="AT689">
        <v>1136</v>
      </c>
      <c r="AU689">
        <v>883</v>
      </c>
      <c r="AV689">
        <v>0</v>
      </c>
      <c r="AW689">
        <f>ROUND(SUM(RawData[[#This Row],[TotalBsmtSF]],RawData[[#This Row],[1stFlrSF]],RawData[[#This Row],[2ndFlrSF]]),-2)</f>
        <v>2700</v>
      </c>
      <c r="AX689">
        <v>2019</v>
      </c>
      <c r="AY689">
        <v>0</v>
      </c>
      <c r="AZ689">
        <v>0</v>
      </c>
      <c r="BA689">
        <v>1</v>
      </c>
      <c r="BB689">
        <v>0</v>
      </c>
      <c r="BC689">
        <v>3</v>
      </c>
      <c r="BD689">
        <v>1</v>
      </c>
      <c r="BE689" t="s">
        <v>97</v>
      </c>
      <c r="BF689">
        <v>8</v>
      </c>
      <c r="BG689" t="s">
        <v>107</v>
      </c>
      <c r="BH689">
        <v>0</v>
      </c>
      <c r="BI689" t="s">
        <v>83</v>
      </c>
      <c r="BJ689" t="s">
        <v>127</v>
      </c>
      <c r="BK689">
        <v>1997</v>
      </c>
      <c r="BL689" t="s">
        <v>102</v>
      </c>
      <c r="BM689">
        <v>2</v>
      </c>
      <c r="BN689">
        <v>532</v>
      </c>
      <c r="BO689" t="s">
        <v>98</v>
      </c>
      <c r="BP689" t="s">
        <v>98</v>
      </c>
      <c r="BQ689" t="s">
        <v>105</v>
      </c>
      <c r="BR689">
        <v>509</v>
      </c>
      <c r="BS689">
        <v>135</v>
      </c>
      <c r="BT689">
        <v>0</v>
      </c>
      <c r="BU689">
        <v>0</v>
      </c>
      <c r="BV689">
        <v>0</v>
      </c>
      <c r="BW689">
        <v>0</v>
      </c>
      <c r="BX689" t="s">
        <v>83</v>
      </c>
      <c r="BY689" t="s">
        <v>165</v>
      </c>
      <c r="BZ689" t="s">
        <v>83</v>
      </c>
      <c r="CA689">
        <v>0</v>
      </c>
      <c r="CB689">
        <v>10</v>
      </c>
      <c r="CC689">
        <v>2009</v>
      </c>
      <c r="CD689" t="s">
        <v>110</v>
      </c>
      <c r="CE689" t="s">
        <v>111</v>
      </c>
      <c r="CF689" s="8">
        <v>167500</v>
      </c>
      <c r="CG689" s="8">
        <f>RawData[[#This Row],[SalePrice]]/RawData[[#This Row],[TotalSF Rounded]]</f>
        <v>62.037037037037038</v>
      </c>
      <c r="CH689" s="8">
        <f>ROUND(RawData[[#This Row],[$/sqft]],-1)</f>
        <v>60</v>
      </c>
    </row>
    <row r="690" spans="1:86" x14ac:dyDescent="0.2">
      <c r="A690">
        <v>1027</v>
      </c>
      <c r="B690">
        <v>20</v>
      </c>
      <c r="C690" t="s">
        <v>81</v>
      </c>
      <c r="D690">
        <v>73</v>
      </c>
      <c r="E690">
        <v>9300</v>
      </c>
      <c r="F690" s="19">
        <f>ROUND((RawData[[#This Row],[LotArea]]/43560), 2)</f>
        <v>0.21</v>
      </c>
      <c r="G690" t="s">
        <v>82</v>
      </c>
      <c r="H690" t="s">
        <v>83</v>
      </c>
      <c r="I690" t="s">
        <v>84</v>
      </c>
      <c r="J690" t="s">
        <v>85</v>
      </c>
      <c r="K690" t="s">
        <v>86</v>
      </c>
      <c r="L690" t="s">
        <v>87</v>
      </c>
      <c r="M690" t="s">
        <v>88</v>
      </c>
      <c r="N690" t="s">
        <v>162</v>
      </c>
      <c r="O690" t="s">
        <v>114</v>
      </c>
      <c r="P690" t="s">
        <v>90</v>
      </c>
      <c r="Q690" t="s">
        <v>91</v>
      </c>
      <c r="R690" t="s">
        <v>115</v>
      </c>
      <c r="S690">
        <v>5</v>
      </c>
      <c r="T690">
        <v>5</v>
      </c>
      <c r="U690">
        <v>1960</v>
      </c>
      <c r="V69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690">
        <v>1960</v>
      </c>
      <c r="X690" t="s">
        <v>93</v>
      </c>
      <c r="Y690" t="s">
        <v>94</v>
      </c>
      <c r="Z690" t="s">
        <v>116</v>
      </c>
      <c r="AA690" t="s">
        <v>140</v>
      </c>
      <c r="AB690" t="s">
        <v>96</v>
      </c>
      <c r="AC690">
        <v>324</v>
      </c>
      <c r="AD690" t="s">
        <v>98</v>
      </c>
      <c r="AE690" t="s">
        <v>98</v>
      </c>
      <c r="AF690" t="s">
        <v>118</v>
      </c>
      <c r="AG690" t="s">
        <v>98</v>
      </c>
      <c r="AH690" t="s">
        <v>98</v>
      </c>
      <c r="AI690" t="s">
        <v>100</v>
      </c>
      <c r="AJ690" t="s">
        <v>153</v>
      </c>
      <c r="AK690">
        <v>697</v>
      </c>
      <c r="AL690" t="s">
        <v>102</v>
      </c>
      <c r="AM690">
        <v>0</v>
      </c>
      <c r="AN690">
        <v>571</v>
      </c>
      <c r="AO690">
        <v>1268</v>
      </c>
      <c r="AP690" t="s">
        <v>103</v>
      </c>
      <c r="AQ690" t="s">
        <v>98</v>
      </c>
      <c r="AR690" t="s">
        <v>105</v>
      </c>
      <c r="AS690" t="s">
        <v>106</v>
      </c>
      <c r="AT690">
        <v>1264</v>
      </c>
      <c r="AU690">
        <v>0</v>
      </c>
      <c r="AV690">
        <v>0</v>
      </c>
      <c r="AW690">
        <f>ROUND(SUM(RawData[[#This Row],[TotalBsmtSF]],RawData[[#This Row],[1stFlrSF]],RawData[[#This Row],[2ndFlrSF]]),-2)</f>
        <v>2500</v>
      </c>
      <c r="AX690">
        <v>1264</v>
      </c>
      <c r="AY690">
        <v>1</v>
      </c>
      <c r="AZ690">
        <v>0</v>
      </c>
      <c r="BA690">
        <v>1</v>
      </c>
      <c r="BB690">
        <v>0</v>
      </c>
      <c r="BC690">
        <v>3</v>
      </c>
      <c r="BD690">
        <v>1</v>
      </c>
      <c r="BE690" t="s">
        <v>98</v>
      </c>
      <c r="BF690">
        <v>6</v>
      </c>
      <c r="BG690" t="s">
        <v>107</v>
      </c>
      <c r="BH690">
        <v>2</v>
      </c>
      <c r="BI690" t="s">
        <v>97</v>
      </c>
      <c r="BJ690" t="s">
        <v>108</v>
      </c>
      <c r="BK690">
        <v>1960</v>
      </c>
      <c r="BL690" t="s">
        <v>102</v>
      </c>
      <c r="BM690">
        <v>2</v>
      </c>
      <c r="BN690">
        <v>461</v>
      </c>
      <c r="BO690" t="s">
        <v>98</v>
      </c>
      <c r="BP690" t="s">
        <v>98</v>
      </c>
      <c r="BQ690" t="s">
        <v>105</v>
      </c>
      <c r="BR690">
        <v>0</v>
      </c>
      <c r="BS690">
        <v>0</v>
      </c>
      <c r="BT690">
        <v>0</v>
      </c>
      <c r="BU690">
        <v>0</v>
      </c>
      <c r="BV690">
        <v>143</v>
      </c>
      <c r="BW690">
        <v>0</v>
      </c>
      <c r="BX690" t="s">
        <v>83</v>
      </c>
      <c r="BY690" t="s">
        <v>83</v>
      </c>
      <c r="BZ690" t="s">
        <v>83</v>
      </c>
      <c r="CA690">
        <v>0</v>
      </c>
      <c r="CB690">
        <v>4</v>
      </c>
      <c r="CC690">
        <v>2010</v>
      </c>
      <c r="CD690" t="s">
        <v>110</v>
      </c>
      <c r="CE690" t="s">
        <v>111</v>
      </c>
      <c r="CF690" s="8">
        <v>167500</v>
      </c>
      <c r="CG690" s="8">
        <f>RawData[[#This Row],[SalePrice]]/RawData[[#This Row],[TotalSF Rounded]]</f>
        <v>67</v>
      </c>
      <c r="CH690" s="8">
        <f>ROUND(RawData[[#This Row],[$/sqft]],-1)</f>
        <v>70</v>
      </c>
    </row>
    <row r="691" spans="1:86" x14ac:dyDescent="0.2">
      <c r="A691">
        <v>1380</v>
      </c>
      <c r="B691">
        <v>80</v>
      </c>
      <c r="C691" t="s">
        <v>81</v>
      </c>
      <c r="D691">
        <v>73</v>
      </c>
      <c r="E691">
        <v>9735</v>
      </c>
      <c r="F691" s="19">
        <f>ROUND((RawData[[#This Row],[LotArea]]/43560), 2)</f>
        <v>0.22</v>
      </c>
      <c r="G691" t="s">
        <v>82</v>
      </c>
      <c r="H691" t="s">
        <v>83</v>
      </c>
      <c r="I691" t="s">
        <v>84</v>
      </c>
      <c r="J691" t="s">
        <v>85</v>
      </c>
      <c r="K691" t="s">
        <v>86</v>
      </c>
      <c r="L691" t="s">
        <v>87</v>
      </c>
      <c r="M691" t="s">
        <v>88</v>
      </c>
      <c r="N691" t="s">
        <v>189</v>
      </c>
      <c r="O691" t="s">
        <v>90</v>
      </c>
      <c r="P691" t="s">
        <v>90</v>
      </c>
      <c r="Q691" t="s">
        <v>91</v>
      </c>
      <c r="R691" t="s">
        <v>197</v>
      </c>
      <c r="S691">
        <v>5</v>
      </c>
      <c r="T691">
        <v>5</v>
      </c>
      <c r="U691">
        <v>2006</v>
      </c>
      <c r="V69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91">
        <v>2007</v>
      </c>
      <c r="X691" t="s">
        <v>93</v>
      </c>
      <c r="Y691" t="s">
        <v>94</v>
      </c>
      <c r="Z691" t="s">
        <v>95</v>
      </c>
      <c r="AA691" t="s">
        <v>95</v>
      </c>
      <c r="AB691" t="s">
        <v>117</v>
      </c>
      <c r="AC691">
        <v>0</v>
      </c>
      <c r="AD691" t="s">
        <v>98</v>
      </c>
      <c r="AE691" t="s">
        <v>98</v>
      </c>
      <c r="AF691" t="s">
        <v>99</v>
      </c>
      <c r="AG691" t="s">
        <v>97</v>
      </c>
      <c r="AH691" t="s">
        <v>98</v>
      </c>
      <c r="AI691" t="s">
        <v>100</v>
      </c>
      <c r="AJ691" t="s">
        <v>102</v>
      </c>
      <c r="AK691">
        <v>0</v>
      </c>
      <c r="AL691" t="s">
        <v>102</v>
      </c>
      <c r="AM691">
        <v>0</v>
      </c>
      <c r="AN691">
        <v>384</v>
      </c>
      <c r="AO691">
        <v>384</v>
      </c>
      <c r="AP691" t="s">
        <v>103</v>
      </c>
      <c r="AQ691" t="s">
        <v>97</v>
      </c>
      <c r="AR691" t="s">
        <v>105</v>
      </c>
      <c r="AS691" t="s">
        <v>83</v>
      </c>
      <c r="AT691">
        <v>754</v>
      </c>
      <c r="AU691">
        <v>640</v>
      </c>
      <c r="AV691">
        <v>0</v>
      </c>
      <c r="AW691">
        <f>ROUND(SUM(RawData[[#This Row],[TotalBsmtSF]],RawData[[#This Row],[1stFlrSF]],RawData[[#This Row],[2ndFlrSF]]),-2)</f>
        <v>1800</v>
      </c>
      <c r="AX691">
        <v>1394</v>
      </c>
      <c r="AY691">
        <v>0</v>
      </c>
      <c r="AZ691">
        <v>0</v>
      </c>
      <c r="BA691">
        <v>2</v>
      </c>
      <c r="BB691">
        <v>1</v>
      </c>
      <c r="BC691">
        <v>3</v>
      </c>
      <c r="BD691">
        <v>1</v>
      </c>
      <c r="BE691" t="s">
        <v>97</v>
      </c>
      <c r="BF691">
        <v>7</v>
      </c>
      <c r="BG691" t="s">
        <v>107</v>
      </c>
      <c r="BH691">
        <v>0</v>
      </c>
      <c r="BI691" t="s">
        <v>83</v>
      </c>
      <c r="BJ691" t="s">
        <v>156</v>
      </c>
      <c r="BK691">
        <v>2007</v>
      </c>
      <c r="BL691" t="s">
        <v>157</v>
      </c>
      <c r="BM691">
        <v>2</v>
      </c>
      <c r="BN691">
        <v>400</v>
      </c>
      <c r="BO691" t="s">
        <v>98</v>
      </c>
      <c r="BP691" t="s">
        <v>98</v>
      </c>
      <c r="BQ691" t="s">
        <v>105</v>
      </c>
      <c r="BR691">
        <v>100</v>
      </c>
      <c r="BS691">
        <v>0</v>
      </c>
      <c r="BT691">
        <v>0</v>
      </c>
      <c r="BU691">
        <v>0</v>
      </c>
      <c r="BV691">
        <v>0</v>
      </c>
      <c r="BW691">
        <v>0</v>
      </c>
      <c r="BX691" t="s">
        <v>83</v>
      </c>
      <c r="BY691" t="s">
        <v>83</v>
      </c>
      <c r="BZ691" t="s">
        <v>83</v>
      </c>
      <c r="CA691">
        <v>0</v>
      </c>
      <c r="CB691">
        <v>5</v>
      </c>
      <c r="CC691">
        <v>2008</v>
      </c>
      <c r="CD691" t="s">
        <v>110</v>
      </c>
      <c r="CE691" t="s">
        <v>111</v>
      </c>
      <c r="CF691" s="8">
        <v>167500</v>
      </c>
      <c r="CG691" s="8">
        <f>RawData[[#This Row],[SalePrice]]/RawData[[#This Row],[TotalSF Rounded]]</f>
        <v>93.055555555555557</v>
      </c>
      <c r="CH691" s="8">
        <f>ROUND(RawData[[#This Row],[$/sqft]],-1)</f>
        <v>90</v>
      </c>
    </row>
    <row r="692" spans="1:86" x14ac:dyDescent="0.2">
      <c r="A692">
        <v>220</v>
      </c>
      <c r="B692">
        <v>120</v>
      </c>
      <c r="C692" t="s">
        <v>81</v>
      </c>
      <c r="D692">
        <v>43</v>
      </c>
      <c r="E692">
        <v>3010</v>
      </c>
      <c r="F692" s="19">
        <f>ROUND((RawData[[#This Row],[LotArea]]/43560), 2)</f>
        <v>7.0000000000000007E-2</v>
      </c>
      <c r="G692" t="s">
        <v>82</v>
      </c>
      <c r="H692" t="s">
        <v>83</v>
      </c>
      <c r="I692" t="s">
        <v>84</v>
      </c>
      <c r="J692" t="s">
        <v>85</v>
      </c>
      <c r="K692" t="s">
        <v>86</v>
      </c>
      <c r="L692" t="s">
        <v>87</v>
      </c>
      <c r="M692" t="s">
        <v>88</v>
      </c>
      <c r="N692" t="s">
        <v>227</v>
      </c>
      <c r="O692" t="s">
        <v>90</v>
      </c>
      <c r="P692" t="s">
        <v>90</v>
      </c>
      <c r="Q692" t="s">
        <v>179</v>
      </c>
      <c r="R692" t="s">
        <v>115</v>
      </c>
      <c r="S692">
        <v>7</v>
      </c>
      <c r="T692">
        <v>5</v>
      </c>
      <c r="U692">
        <v>2005</v>
      </c>
      <c r="V69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692">
        <v>2006</v>
      </c>
      <c r="X692" t="s">
        <v>93</v>
      </c>
      <c r="Y692" t="s">
        <v>94</v>
      </c>
      <c r="Z692" t="s">
        <v>95</v>
      </c>
      <c r="AA692" t="s">
        <v>95</v>
      </c>
      <c r="AB692" t="s">
        <v>96</v>
      </c>
      <c r="AC692">
        <v>16</v>
      </c>
      <c r="AD692" t="s">
        <v>97</v>
      </c>
      <c r="AE692" t="s">
        <v>98</v>
      </c>
      <c r="AF692" t="s">
        <v>99</v>
      </c>
      <c r="AG692" t="s">
        <v>97</v>
      </c>
      <c r="AH692" t="s">
        <v>98</v>
      </c>
      <c r="AI692" t="s">
        <v>130</v>
      </c>
      <c r="AJ692" t="s">
        <v>101</v>
      </c>
      <c r="AK692">
        <v>16</v>
      </c>
      <c r="AL692" t="s">
        <v>102</v>
      </c>
      <c r="AM692">
        <v>0</v>
      </c>
      <c r="AN692">
        <v>1232</v>
      </c>
      <c r="AO692">
        <v>1248</v>
      </c>
      <c r="AP692" t="s">
        <v>103</v>
      </c>
      <c r="AQ692" t="s">
        <v>104</v>
      </c>
      <c r="AR692" t="s">
        <v>105</v>
      </c>
      <c r="AS692" t="s">
        <v>106</v>
      </c>
      <c r="AT692">
        <v>1248</v>
      </c>
      <c r="AU692">
        <v>0</v>
      </c>
      <c r="AV692">
        <v>0</v>
      </c>
      <c r="AW692">
        <f>ROUND(SUM(RawData[[#This Row],[TotalBsmtSF]],RawData[[#This Row],[1stFlrSF]],RawData[[#This Row],[2ndFlrSF]]),-2)</f>
        <v>2500</v>
      </c>
      <c r="AX692">
        <v>1248</v>
      </c>
      <c r="AY692">
        <v>0</v>
      </c>
      <c r="AZ692">
        <v>0</v>
      </c>
      <c r="BA692">
        <v>2</v>
      </c>
      <c r="BB692">
        <v>0</v>
      </c>
      <c r="BC692">
        <v>2</v>
      </c>
      <c r="BD692">
        <v>1</v>
      </c>
      <c r="BE692" t="s">
        <v>97</v>
      </c>
      <c r="BF692">
        <v>5</v>
      </c>
      <c r="BG692" t="s">
        <v>107</v>
      </c>
      <c r="BH692">
        <v>0</v>
      </c>
      <c r="BI692" t="s">
        <v>83</v>
      </c>
      <c r="BJ692" t="s">
        <v>108</v>
      </c>
      <c r="BK692">
        <v>2005</v>
      </c>
      <c r="BL692" t="s">
        <v>157</v>
      </c>
      <c r="BM692">
        <v>2</v>
      </c>
      <c r="BN692">
        <v>438</v>
      </c>
      <c r="BO692" t="s">
        <v>98</v>
      </c>
      <c r="BP692" t="s">
        <v>98</v>
      </c>
      <c r="BQ692" t="s">
        <v>105</v>
      </c>
      <c r="BR692">
        <v>108</v>
      </c>
      <c r="BS692">
        <v>0</v>
      </c>
      <c r="BT692">
        <v>0</v>
      </c>
      <c r="BU692">
        <v>0</v>
      </c>
      <c r="BV692">
        <v>0</v>
      </c>
      <c r="BW692">
        <v>0</v>
      </c>
      <c r="BX692" t="s">
        <v>83</v>
      </c>
      <c r="BY692" t="s">
        <v>83</v>
      </c>
      <c r="BZ692" t="s">
        <v>83</v>
      </c>
      <c r="CA692">
        <v>0</v>
      </c>
      <c r="CB692">
        <v>3</v>
      </c>
      <c r="CC692">
        <v>2006</v>
      </c>
      <c r="CD692" t="s">
        <v>158</v>
      </c>
      <c r="CE692" t="s">
        <v>159</v>
      </c>
      <c r="CF692" s="8">
        <v>167240</v>
      </c>
      <c r="CG692" s="8">
        <f>RawData[[#This Row],[SalePrice]]/RawData[[#This Row],[TotalSF Rounded]]</f>
        <v>66.896000000000001</v>
      </c>
      <c r="CH692" s="8">
        <f>ROUND(RawData[[#This Row],[$/sqft]],-1)</f>
        <v>70</v>
      </c>
    </row>
    <row r="693" spans="1:86" x14ac:dyDescent="0.2">
      <c r="A693">
        <v>295</v>
      </c>
      <c r="B693">
        <v>20</v>
      </c>
      <c r="C693" t="s">
        <v>81</v>
      </c>
      <c r="D693">
        <v>80</v>
      </c>
      <c r="E693">
        <v>9600</v>
      </c>
      <c r="F693" s="19">
        <f>ROUND((RawData[[#This Row],[LotArea]]/43560), 2)</f>
        <v>0.22</v>
      </c>
      <c r="G693" t="s">
        <v>82</v>
      </c>
      <c r="H693" t="s">
        <v>83</v>
      </c>
      <c r="I693" t="s">
        <v>84</v>
      </c>
      <c r="J693" t="s">
        <v>85</v>
      </c>
      <c r="K693" t="s">
        <v>86</v>
      </c>
      <c r="L693" t="s">
        <v>87</v>
      </c>
      <c r="M693" t="s">
        <v>88</v>
      </c>
      <c r="N693" t="s">
        <v>162</v>
      </c>
      <c r="O693" t="s">
        <v>90</v>
      </c>
      <c r="P693" t="s">
        <v>90</v>
      </c>
      <c r="Q693" t="s">
        <v>91</v>
      </c>
      <c r="R693" t="s">
        <v>115</v>
      </c>
      <c r="S693">
        <v>6</v>
      </c>
      <c r="T693">
        <v>5</v>
      </c>
      <c r="U693">
        <v>1953</v>
      </c>
      <c r="V69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693">
        <v>1953</v>
      </c>
      <c r="X693" t="s">
        <v>152</v>
      </c>
      <c r="Y693" t="s">
        <v>94</v>
      </c>
      <c r="Z693" t="s">
        <v>140</v>
      </c>
      <c r="AA693" t="s">
        <v>140</v>
      </c>
      <c r="AB693" t="s">
        <v>137</v>
      </c>
      <c r="AC693">
        <v>238</v>
      </c>
      <c r="AD693" t="s">
        <v>98</v>
      </c>
      <c r="AE693" t="s">
        <v>98</v>
      </c>
      <c r="AF693" t="s">
        <v>118</v>
      </c>
      <c r="AG693" t="s">
        <v>98</v>
      </c>
      <c r="AH693" t="s">
        <v>98</v>
      </c>
      <c r="AI693" t="s">
        <v>100</v>
      </c>
      <c r="AJ693" t="s">
        <v>101</v>
      </c>
      <c r="AK693">
        <v>1285</v>
      </c>
      <c r="AL693" t="s">
        <v>102</v>
      </c>
      <c r="AM693">
        <v>0</v>
      </c>
      <c r="AN693">
        <v>131</v>
      </c>
      <c r="AO693">
        <v>1416</v>
      </c>
      <c r="AP693" t="s">
        <v>103</v>
      </c>
      <c r="AQ693" t="s">
        <v>98</v>
      </c>
      <c r="AR693" t="s">
        <v>105</v>
      </c>
      <c r="AS693" t="s">
        <v>106</v>
      </c>
      <c r="AT693">
        <v>1644</v>
      </c>
      <c r="AU693">
        <v>0</v>
      </c>
      <c r="AV693">
        <v>0</v>
      </c>
      <c r="AW693">
        <f>ROUND(SUM(RawData[[#This Row],[TotalBsmtSF]],RawData[[#This Row],[1stFlrSF]],RawData[[#This Row],[2ndFlrSF]]),-2)</f>
        <v>3100</v>
      </c>
      <c r="AX693">
        <v>1644</v>
      </c>
      <c r="AY693">
        <v>1</v>
      </c>
      <c r="AZ693">
        <v>0</v>
      </c>
      <c r="BA693">
        <v>1</v>
      </c>
      <c r="BB693">
        <v>0</v>
      </c>
      <c r="BC693">
        <v>3</v>
      </c>
      <c r="BD693">
        <v>1</v>
      </c>
      <c r="BE693" t="s">
        <v>98</v>
      </c>
      <c r="BF693">
        <v>7</v>
      </c>
      <c r="BG693" t="s">
        <v>107</v>
      </c>
      <c r="BH693">
        <v>2</v>
      </c>
      <c r="BI693" t="s">
        <v>97</v>
      </c>
      <c r="BJ693" t="s">
        <v>108</v>
      </c>
      <c r="BK693">
        <v>1953</v>
      </c>
      <c r="BL693" t="s">
        <v>157</v>
      </c>
      <c r="BM693">
        <v>2</v>
      </c>
      <c r="BN693">
        <v>418</v>
      </c>
      <c r="BO693" t="s">
        <v>98</v>
      </c>
      <c r="BP693" t="s">
        <v>98</v>
      </c>
      <c r="BQ693" t="s">
        <v>105</v>
      </c>
      <c r="BR693">
        <v>110</v>
      </c>
      <c r="BS693">
        <v>0</v>
      </c>
      <c r="BT693">
        <v>0</v>
      </c>
      <c r="BU693">
        <v>0</v>
      </c>
      <c r="BV693">
        <v>0</v>
      </c>
      <c r="BW693">
        <v>0</v>
      </c>
      <c r="BX693" t="s">
        <v>83</v>
      </c>
      <c r="BY693" t="s">
        <v>83</v>
      </c>
      <c r="BZ693" t="s">
        <v>83</v>
      </c>
      <c r="CA693">
        <v>0</v>
      </c>
      <c r="CB693">
        <v>10</v>
      </c>
      <c r="CC693">
        <v>2009</v>
      </c>
      <c r="CD693" t="s">
        <v>110</v>
      </c>
      <c r="CE693" t="s">
        <v>111</v>
      </c>
      <c r="CF693" s="8">
        <v>167000</v>
      </c>
      <c r="CG693" s="8">
        <f>RawData[[#This Row],[SalePrice]]/RawData[[#This Row],[TotalSF Rounded]]</f>
        <v>53.87096774193548</v>
      </c>
      <c r="CH693" s="8">
        <f>ROUND(RawData[[#This Row],[$/sqft]],-1)</f>
        <v>50</v>
      </c>
    </row>
    <row r="694" spans="1:86" x14ac:dyDescent="0.2">
      <c r="A694">
        <v>660</v>
      </c>
      <c r="B694">
        <v>20</v>
      </c>
      <c r="C694" t="s">
        <v>81</v>
      </c>
      <c r="D694">
        <v>75</v>
      </c>
      <c r="E694">
        <v>9937</v>
      </c>
      <c r="F694" s="19">
        <f>ROUND((RawData[[#This Row],[LotArea]]/43560), 2)</f>
        <v>0.23</v>
      </c>
      <c r="G694" t="s">
        <v>82</v>
      </c>
      <c r="H694" t="s">
        <v>83</v>
      </c>
      <c r="I694" t="s">
        <v>84</v>
      </c>
      <c r="J694" t="s">
        <v>85</v>
      </c>
      <c r="K694" t="s">
        <v>86</v>
      </c>
      <c r="L694" t="s">
        <v>122</v>
      </c>
      <c r="M694" t="s">
        <v>88</v>
      </c>
      <c r="N694" t="s">
        <v>185</v>
      </c>
      <c r="O694" t="s">
        <v>90</v>
      </c>
      <c r="P694" t="s">
        <v>90</v>
      </c>
      <c r="Q694" t="s">
        <v>91</v>
      </c>
      <c r="R694" t="s">
        <v>115</v>
      </c>
      <c r="S694">
        <v>5</v>
      </c>
      <c r="T694">
        <v>7</v>
      </c>
      <c r="U694">
        <v>1964</v>
      </c>
      <c r="V69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694">
        <v>1999</v>
      </c>
      <c r="X694" t="s">
        <v>152</v>
      </c>
      <c r="Y694" t="s">
        <v>94</v>
      </c>
      <c r="Z694" t="s">
        <v>116</v>
      </c>
      <c r="AA694" t="s">
        <v>116</v>
      </c>
      <c r="AB694" t="s">
        <v>117</v>
      </c>
      <c r="AC694">
        <v>0</v>
      </c>
      <c r="AD694" t="s">
        <v>98</v>
      </c>
      <c r="AE694" t="s">
        <v>97</v>
      </c>
      <c r="AF694" t="s">
        <v>99</v>
      </c>
      <c r="AG694" t="s">
        <v>98</v>
      </c>
      <c r="AH694" t="s">
        <v>98</v>
      </c>
      <c r="AI694" t="s">
        <v>100</v>
      </c>
      <c r="AJ694" t="s">
        <v>141</v>
      </c>
      <c r="AK694">
        <v>637</v>
      </c>
      <c r="AL694" t="s">
        <v>102</v>
      </c>
      <c r="AM694">
        <v>0</v>
      </c>
      <c r="AN694">
        <v>849</v>
      </c>
      <c r="AO694">
        <v>1486</v>
      </c>
      <c r="AP694" t="s">
        <v>103</v>
      </c>
      <c r="AQ694" t="s">
        <v>104</v>
      </c>
      <c r="AR694" t="s">
        <v>105</v>
      </c>
      <c r="AS694" t="s">
        <v>106</v>
      </c>
      <c r="AT694">
        <v>1486</v>
      </c>
      <c r="AU694">
        <v>0</v>
      </c>
      <c r="AV694">
        <v>0</v>
      </c>
      <c r="AW694">
        <f>ROUND(SUM(RawData[[#This Row],[TotalBsmtSF]],RawData[[#This Row],[1stFlrSF]],RawData[[#This Row],[2ndFlrSF]]),-2)</f>
        <v>3000</v>
      </c>
      <c r="AX694">
        <v>1486</v>
      </c>
      <c r="AY694">
        <v>1</v>
      </c>
      <c r="AZ694">
        <v>0</v>
      </c>
      <c r="BA694">
        <v>1</v>
      </c>
      <c r="BB694">
        <v>0</v>
      </c>
      <c r="BC694">
        <v>3</v>
      </c>
      <c r="BD694">
        <v>1</v>
      </c>
      <c r="BE694" t="s">
        <v>98</v>
      </c>
      <c r="BF694">
        <v>7</v>
      </c>
      <c r="BG694" t="s">
        <v>107</v>
      </c>
      <c r="BH694">
        <v>0</v>
      </c>
      <c r="BI694" t="s">
        <v>83</v>
      </c>
      <c r="BJ694" t="s">
        <v>127</v>
      </c>
      <c r="BK694">
        <v>1968</v>
      </c>
      <c r="BL694" t="s">
        <v>157</v>
      </c>
      <c r="BM694">
        <v>2</v>
      </c>
      <c r="BN694">
        <v>480</v>
      </c>
      <c r="BO694" t="s">
        <v>98</v>
      </c>
      <c r="BP694" t="s">
        <v>98</v>
      </c>
      <c r="BQ694" t="s">
        <v>105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 t="s">
        <v>83</v>
      </c>
      <c r="BY694" t="s">
        <v>134</v>
      </c>
      <c r="BZ694" t="s">
        <v>83</v>
      </c>
      <c r="CA694">
        <v>0</v>
      </c>
      <c r="CB694">
        <v>3</v>
      </c>
      <c r="CC694">
        <v>2009</v>
      </c>
      <c r="CD694" t="s">
        <v>110</v>
      </c>
      <c r="CE694" t="s">
        <v>111</v>
      </c>
      <c r="CF694" s="8">
        <v>167000</v>
      </c>
      <c r="CG694" s="8">
        <f>RawData[[#This Row],[SalePrice]]/RawData[[#This Row],[TotalSF Rounded]]</f>
        <v>55.666666666666664</v>
      </c>
      <c r="CH694" s="8">
        <f>ROUND(RawData[[#This Row],[$/sqft]],-1)</f>
        <v>60</v>
      </c>
    </row>
    <row r="695" spans="1:86" x14ac:dyDescent="0.2">
      <c r="A695">
        <v>834</v>
      </c>
      <c r="B695">
        <v>20</v>
      </c>
      <c r="C695" t="s">
        <v>81</v>
      </c>
      <c r="D695">
        <v>100</v>
      </c>
      <c r="E695">
        <v>10004</v>
      </c>
      <c r="F695" s="19">
        <f>ROUND((RawData[[#This Row],[LotArea]]/43560), 2)</f>
        <v>0.23</v>
      </c>
      <c r="G695" t="s">
        <v>82</v>
      </c>
      <c r="H695" t="s">
        <v>83</v>
      </c>
      <c r="I695" t="s">
        <v>84</v>
      </c>
      <c r="J695" t="s">
        <v>85</v>
      </c>
      <c r="K695" t="s">
        <v>86</v>
      </c>
      <c r="L695" t="s">
        <v>87</v>
      </c>
      <c r="M695" t="s">
        <v>88</v>
      </c>
      <c r="N695" t="s">
        <v>162</v>
      </c>
      <c r="O695" t="s">
        <v>90</v>
      </c>
      <c r="P695" t="s">
        <v>90</v>
      </c>
      <c r="Q695" t="s">
        <v>91</v>
      </c>
      <c r="R695" t="s">
        <v>115</v>
      </c>
      <c r="S695">
        <v>6</v>
      </c>
      <c r="T695">
        <v>6</v>
      </c>
      <c r="U695">
        <v>1964</v>
      </c>
      <c r="V69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695">
        <v>1964</v>
      </c>
      <c r="X695" t="s">
        <v>93</v>
      </c>
      <c r="Y695" t="s">
        <v>94</v>
      </c>
      <c r="Z695" t="s">
        <v>140</v>
      </c>
      <c r="AA695" t="s">
        <v>161</v>
      </c>
      <c r="AB695" t="s">
        <v>96</v>
      </c>
      <c r="AC695">
        <v>180</v>
      </c>
      <c r="AD695" t="s">
        <v>98</v>
      </c>
      <c r="AE695" t="s">
        <v>98</v>
      </c>
      <c r="AF695" t="s">
        <v>118</v>
      </c>
      <c r="AG695" t="s">
        <v>98</v>
      </c>
      <c r="AH695" t="s">
        <v>98</v>
      </c>
      <c r="AI695" t="s">
        <v>100</v>
      </c>
      <c r="AJ695" t="s">
        <v>153</v>
      </c>
      <c r="AK695">
        <v>196</v>
      </c>
      <c r="AL695" t="s">
        <v>141</v>
      </c>
      <c r="AM695">
        <v>345</v>
      </c>
      <c r="AN695">
        <v>975</v>
      </c>
      <c r="AO695">
        <v>1516</v>
      </c>
      <c r="AP695" t="s">
        <v>103</v>
      </c>
      <c r="AQ695" t="s">
        <v>98</v>
      </c>
      <c r="AR695" t="s">
        <v>105</v>
      </c>
      <c r="AS695" t="s">
        <v>106</v>
      </c>
      <c r="AT695">
        <v>1516</v>
      </c>
      <c r="AU695">
        <v>0</v>
      </c>
      <c r="AV695">
        <v>0</v>
      </c>
      <c r="AW695">
        <f>ROUND(SUM(RawData[[#This Row],[TotalBsmtSF]],RawData[[#This Row],[1stFlrSF]],RawData[[#This Row],[2ndFlrSF]]),-2)</f>
        <v>3000</v>
      </c>
      <c r="AX695">
        <v>1516</v>
      </c>
      <c r="AY695">
        <v>0</v>
      </c>
      <c r="AZ695">
        <v>0</v>
      </c>
      <c r="BA695">
        <v>1</v>
      </c>
      <c r="BB695">
        <v>1</v>
      </c>
      <c r="BC695">
        <v>3</v>
      </c>
      <c r="BD695">
        <v>1</v>
      </c>
      <c r="BE695" t="s">
        <v>98</v>
      </c>
      <c r="BF695">
        <v>6</v>
      </c>
      <c r="BG695" t="s">
        <v>107</v>
      </c>
      <c r="BH695">
        <v>0</v>
      </c>
      <c r="BI695" t="s">
        <v>83</v>
      </c>
      <c r="BJ695" t="s">
        <v>108</v>
      </c>
      <c r="BK695">
        <v>1964</v>
      </c>
      <c r="BL695" t="s">
        <v>109</v>
      </c>
      <c r="BM695">
        <v>2</v>
      </c>
      <c r="BN695">
        <v>472</v>
      </c>
      <c r="BO695" t="s">
        <v>98</v>
      </c>
      <c r="BP695" t="s">
        <v>98</v>
      </c>
      <c r="BQ695" t="s">
        <v>105</v>
      </c>
      <c r="BR695">
        <v>0</v>
      </c>
      <c r="BS695">
        <v>0</v>
      </c>
      <c r="BT695">
        <v>0</v>
      </c>
      <c r="BU695">
        <v>0</v>
      </c>
      <c r="BV695">
        <v>152</v>
      </c>
      <c r="BW695">
        <v>0</v>
      </c>
      <c r="BX695" t="s">
        <v>83</v>
      </c>
      <c r="BY695" t="s">
        <v>83</v>
      </c>
      <c r="BZ695" t="s">
        <v>83</v>
      </c>
      <c r="CA695">
        <v>0</v>
      </c>
      <c r="CB695">
        <v>2</v>
      </c>
      <c r="CC695">
        <v>2009</v>
      </c>
      <c r="CD695" t="s">
        <v>110</v>
      </c>
      <c r="CE695" t="s">
        <v>111</v>
      </c>
      <c r="CF695" s="8">
        <v>167000</v>
      </c>
      <c r="CG695" s="8">
        <f>RawData[[#This Row],[SalePrice]]/RawData[[#This Row],[TotalSF Rounded]]</f>
        <v>55.666666666666664</v>
      </c>
      <c r="CH695" s="8">
        <f>ROUND(RawData[[#This Row],[$/sqft]],-1)</f>
        <v>60</v>
      </c>
    </row>
    <row r="696" spans="1:86" x14ac:dyDescent="0.2">
      <c r="A696">
        <v>467</v>
      </c>
      <c r="B696">
        <v>20</v>
      </c>
      <c r="C696" t="s">
        <v>81</v>
      </c>
      <c r="D696">
        <v>85</v>
      </c>
      <c r="E696">
        <v>10628</v>
      </c>
      <c r="F696" s="19">
        <f>ROUND((RawData[[#This Row],[LotArea]]/43560), 2)</f>
        <v>0.24</v>
      </c>
      <c r="G696" t="s">
        <v>82</v>
      </c>
      <c r="H696" t="s">
        <v>83</v>
      </c>
      <c r="I696" t="s">
        <v>84</v>
      </c>
      <c r="J696" t="s">
        <v>85</v>
      </c>
      <c r="K696" t="s">
        <v>86</v>
      </c>
      <c r="L696" t="s">
        <v>87</v>
      </c>
      <c r="M696" t="s">
        <v>88</v>
      </c>
      <c r="N696" t="s">
        <v>162</v>
      </c>
      <c r="O696" t="s">
        <v>90</v>
      </c>
      <c r="P696" t="s">
        <v>90</v>
      </c>
      <c r="Q696" t="s">
        <v>91</v>
      </c>
      <c r="R696" t="s">
        <v>115</v>
      </c>
      <c r="S696">
        <v>7</v>
      </c>
      <c r="T696">
        <v>5</v>
      </c>
      <c r="U696">
        <v>1970</v>
      </c>
      <c r="V69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696">
        <v>1970</v>
      </c>
      <c r="X696" t="s">
        <v>214</v>
      </c>
      <c r="Y696" t="s">
        <v>242</v>
      </c>
      <c r="Z696" t="s">
        <v>161</v>
      </c>
      <c r="AA696" t="s">
        <v>161</v>
      </c>
      <c r="AB696" t="s">
        <v>117</v>
      </c>
      <c r="AC696">
        <v>0</v>
      </c>
      <c r="AD696" t="s">
        <v>98</v>
      </c>
      <c r="AE696" t="s">
        <v>97</v>
      </c>
      <c r="AF696" t="s">
        <v>118</v>
      </c>
      <c r="AG696" t="s">
        <v>98</v>
      </c>
      <c r="AH696" t="s">
        <v>97</v>
      </c>
      <c r="AI696" t="s">
        <v>97</v>
      </c>
      <c r="AJ696" t="s">
        <v>101</v>
      </c>
      <c r="AK696">
        <v>778</v>
      </c>
      <c r="AL696" t="s">
        <v>102</v>
      </c>
      <c r="AM696">
        <v>0</v>
      </c>
      <c r="AN696">
        <v>499</v>
      </c>
      <c r="AO696">
        <v>1277</v>
      </c>
      <c r="AP696" t="s">
        <v>103</v>
      </c>
      <c r="AQ696" t="s">
        <v>98</v>
      </c>
      <c r="AR696" t="s">
        <v>105</v>
      </c>
      <c r="AS696" t="s">
        <v>106</v>
      </c>
      <c r="AT696">
        <v>1277</v>
      </c>
      <c r="AU696">
        <v>0</v>
      </c>
      <c r="AV696">
        <v>0</v>
      </c>
      <c r="AW696">
        <f>ROUND(SUM(RawData[[#This Row],[TotalBsmtSF]],RawData[[#This Row],[1stFlrSF]],RawData[[#This Row],[2ndFlrSF]]),-2)</f>
        <v>2600</v>
      </c>
      <c r="AX696">
        <v>1277</v>
      </c>
      <c r="AY696">
        <v>1</v>
      </c>
      <c r="AZ696">
        <v>0</v>
      </c>
      <c r="BA696">
        <v>1</v>
      </c>
      <c r="BB696">
        <v>0</v>
      </c>
      <c r="BC696">
        <v>2</v>
      </c>
      <c r="BD696">
        <v>1</v>
      </c>
      <c r="BE696" t="s">
        <v>98</v>
      </c>
      <c r="BF696">
        <v>5</v>
      </c>
      <c r="BG696" t="s">
        <v>107</v>
      </c>
      <c r="BH696">
        <v>1</v>
      </c>
      <c r="BI696" t="s">
        <v>212</v>
      </c>
      <c r="BJ696" t="s">
        <v>108</v>
      </c>
      <c r="BK696">
        <v>1970</v>
      </c>
      <c r="BL696" t="s">
        <v>102</v>
      </c>
      <c r="BM696">
        <v>2</v>
      </c>
      <c r="BN696">
        <v>526</v>
      </c>
      <c r="BO696" t="s">
        <v>98</v>
      </c>
      <c r="BP696" t="s">
        <v>98</v>
      </c>
      <c r="BQ696" t="s">
        <v>105</v>
      </c>
      <c r="BR696">
        <v>0</v>
      </c>
      <c r="BS696">
        <v>0</v>
      </c>
      <c r="BT696">
        <v>0</v>
      </c>
      <c r="BU696">
        <v>0</v>
      </c>
      <c r="BV696">
        <v>176</v>
      </c>
      <c r="BW696">
        <v>0</v>
      </c>
      <c r="BX696" t="s">
        <v>83</v>
      </c>
      <c r="BY696" t="s">
        <v>163</v>
      </c>
      <c r="BZ696" t="s">
        <v>83</v>
      </c>
      <c r="CA696">
        <v>0</v>
      </c>
      <c r="CB696">
        <v>4</v>
      </c>
      <c r="CC696">
        <v>2007</v>
      </c>
      <c r="CD696" t="s">
        <v>110</v>
      </c>
      <c r="CE696" t="s">
        <v>111</v>
      </c>
      <c r="CF696" s="8">
        <v>167000</v>
      </c>
      <c r="CG696" s="8">
        <f>RawData[[#This Row],[SalePrice]]/RawData[[#This Row],[TotalSF Rounded]]</f>
        <v>64.230769230769226</v>
      </c>
      <c r="CH696" s="8">
        <f>ROUND(RawData[[#This Row],[$/sqft]],-1)</f>
        <v>60</v>
      </c>
    </row>
    <row r="697" spans="1:86" x14ac:dyDescent="0.2">
      <c r="A697">
        <v>143</v>
      </c>
      <c r="B697">
        <v>50</v>
      </c>
      <c r="C697" t="s">
        <v>81</v>
      </c>
      <c r="D697">
        <v>71</v>
      </c>
      <c r="E697">
        <v>8520</v>
      </c>
      <c r="F697" s="19">
        <f>ROUND((RawData[[#This Row],[LotArea]]/43560), 2)</f>
        <v>0.2</v>
      </c>
      <c r="G697" t="s">
        <v>82</v>
      </c>
      <c r="H697" t="s">
        <v>83</v>
      </c>
      <c r="I697" t="s">
        <v>84</v>
      </c>
      <c r="J697" t="s">
        <v>85</v>
      </c>
      <c r="K697" t="s">
        <v>86</v>
      </c>
      <c r="L697" t="s">
        <v>122</v>
      </c>
      <c r="M697" t="s">
        <v>88</v>
      </c>
      <c r="N697" t="s">
        <v>162</v>
      </c>
      <c r="O697" t="s">
        <v>144</v>
      </c>
      <c r="P697" t="s">
        <v>90</v>
      </c>
      <c r="Q697" t="s">
        <v>91</v>
      </c>
      <c r="R697" t="s">
        <v>132</v>
      </c>
      <c r="S697">
        <v>5</v>
      </c>
      <c r="T697">
        <v>4</v>
      </c>
      <c r="U697">
        <v>1952</v>
      </c>
      <c r="V69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697">
        <v>1952</v>
      </c>
      <c r="X697" t="s">
        <v>93</v>
      </c>
      <c r="Y697" t="s">
        <v>94</v>
      </c>
      <c r="Z697" t="s">
        <v>96</v>
      </c>
      <c r="AA697" t="s">
        <v>124</v>
      </c>
      <c r="AB697" t="s">
        <v>117</v>
      </c>
      <c r="AC697">
        <v>0</v>
      </c>
      <c r="AD697" t="s">
        <v>98</v>
      </c>
      <c r="AE697" t="s">
        <v>147</v>
      </c>
      <c r="AF697" t="s">
        <v>118</v>
      </c>
      <c r="AG697" t="s">
        <v>98</v>
      </c>
      <c r="AH697" t="s">
        <v>98</v>
      </c>
      <c r="AI697" t="s">
        <v>100</v>
      </c>
      <c r="AJ697" t="s">
        <v>153</v>
      </c>
      <c r="AK697">
        <v>507</v>
      </c>
      <c r="AL697" t="s">
        <v>102</v>
      </c>
      <c r="AM697">
        <v>0</v>
      </c>
      <c r="AN697">
        <v>403</v>
      </c>
      <c r="AO697">
        <v>910</v>
      </c>
      <c r="AP697" t="s">
        <v>103</v>
      </c>
      <c r="AQ697" t="s">
        <v>147</v>
      </c>
      <c r="AR697" t="s">
        <v>105</v>
      </c>
      <c r="AS697" t="s">
        <v>106</v>
      </c>
      <c r="AT697">
        <v>910</v>
      </c>
      <c r="AU697">
        <v>475</v>
      </c>
      <c r="AV697">
        <v>0</v>
      </c>
      <c r="AW697">
        <f>ROUND(SUM(RawData[[#This Row],[TotalBsmtSF]],RawData[[#This Row],[1stFlrSF]],RawData[[#This Row],[2ndFlrSF]]),-2)</f>
        <v>2300</v>
      </c>
      <c r="AX697">
        <v>1385</v>
      </c>
      <c r="AY697">
        <v>0</v>
      </c>
      <c r="AZ697">
        <v>0</v>
      </c>
      <c r="BA697">
        <v>2</v>
      </c>
      <c r="BB697">
        <v>0</v>
      </c>
      <c r="BC697">
        <v>4</v>
      </c>
      <c r="BD697">
        <v>1</v>
      </c>
      <c r="BE697" t="s">
        <v>98</v>
      </c>
      <c r="BF697">
        <v>6</v>
      </c>
      <c r="BG697" t="s">
        <v>107</v>
      </c>
      <c r="BH697">
        <v>0</v>
      </c>
      <c r="BI697" t="s">
        <v>83</v>
      </c>
      <c r="BJ697" t="s">
        <v>127</v>
      </c>
      <c r="BK697">
        <v>2000</v>
      </c>
      <c r="BL697" t="s">
        <v>102</v>
      </c>
      <c r="BM697">
        <v>2</v>
      </c>
      <c r="BN697">
        <v>720</v>
      </c>
      <c r="BO697" t="s">
        <v>98</v>
      </c>
      <c r="BP697" t="s">
        <v>98</v>
      </c>
      <c r="BQ697" t="s">
        <v>105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 t="s">
        <v>83</v>
      </c>
      <c r="BY697" t="s">
        <v>134</v>
      </c>
      <c r="BZ697" t="s">
        <v>83</v>
      </c>
      <c r="CA697">
        <v>0</v>
      </c>
      <c r="CB697">
        <v>6</v>
      </c>
      <c r="CC697">
        <v>2010</v>
      </c>
      <c r="CD697" t="s">
        <v>110</v>
      </c>
      <c r="CE697" t="s">
        <v>111</v>
      </c>
      <c r="CF697" s="8">
        <v>166000</v>
      </c>
      <c r="CG697" s="8">
        <f>RawData[[#This Row],[SalePrice]]/RawData[[#This Row],[TotalSF Rounded]]</f>
        <v>72.173913043478265</v>
      </c>
      <c r="CH697" s="8">
        <f>ROUND(RawData[[#This Row],[$/sqft]],-1)</f>
        <v>70</v>
      </c>
    </row>
    <row r="698" spans="1:86" x14ac:dyDescent="0.2">
      <c r="A698">
        <v>831</v>
      </c>
      <c r="B698">
        <v>20</v>
      </c>
      <c r="C698" t="s">
        <v>81</v>
      </c>
      <c r="D698">
        <v>80</v>
      </c>
      <c r="E698">
        <v>11900</v>
      </c>
      <c r="F698" s="19">
        <f>ROUND((RawData[[#This Row],[LotArea]]/43560), 2)</f>
        <v>0.27</v>
      </c>
      <c r="G698" t="s">
        <v>82</v>
      </c>
      <c r="H698" t="s">
        <v>83</v>
      </c>
      <c r="I698" t="s">
        <v>120</v>
      </c>
      <c r="J698" t="s">
        <v>85</v>
      </c>
      <c r="K698" t="s">
        <v>86</v>
      </c>
      <c r="L698" t="s">
        <v>122</v>
      </c>
      <c r="M698" t="s">
        <v>88</v>
      </c>
      <c r="N698" t="s">
        <v>162</v>
      </c>
      <c r="O698" t="s">
        <v>90</v>
      </c>
      <c r="P698" t="s">
        <v>90</v>
      </c>
      <c r="Q698" t="s">
        <v>91</v>
      </c>
      <c r="R698" t="s">
        <v>115</v>
      </c>
      <c r="S698">
        <v>6</v>
      </c>
      <c r="T698">
        <v>5</v>
      </c>
      <c r="U698">
        <v>1957</v>
      </c>
      <c r="V69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698">
        <v>1957</v>
      </c>
      <c r="X698" t="s">
        <v>93</v>
      </c>
      <c r="Y698" t="s">
        <v>94</v>
      </c>
      <c r="Z698" t="s">
        <v>140</v>
      </c>
      <c r="AA698" t="s">
        <v>140</v>
      </c>
      <c r="AB698" t="s">
        <v>96</v>
      </c>
      <c r="AC698">
        <v>387</v>
      </c>
      <c r="AD698" t="s">
        <v>98</v>
      </c>
      <c r="AE698" t="s">
        <v>98</v>
      </c>
      <c r="AF698" t="s">
        <v>118</v>
      </c>
      <c r="AG698" t="s">
        <v>98</v>
      </c>
      <c r="AH698" t="s">
        <v>98</v>
      </c>
      <c r="AI698" t="s">
        <v>100</v>
      </c>
      <c r="AJ698" t="s">
        <v>153</v>
      </c>
      <c r="AK698">
        <v>1040</v>
      </c>
      <c r="AL698" t="s">
        <v>102</v>
      </c>
      <c r="AM698">
        <v>0</v>
      </c>
      <c r="AN698">
        <v>352</v>
      </c>
      <c r="AO698">
        <v>1392</v>
      </c>
      <c r="AP698" t="s">
        <v>103</v>
      </c>
      <c r="AQ698" t="s">
        <v>98</v>
      </c>
      <c r="AR698" t="s">
        <v>105</v>
      </c>
      <c r="AS698" t="s">
        <v>164</v>
      </c>
      <c r="AT698">
        <v>1392</v>
      </c>
      <c r="AU698">
        <v>0</v>
      </c>
      <c r="AV698">
        <v>0</v>
      </c>
      <c r="AW698">
        <f>ROUND(SUM(RawData[[#This Row],[TotalBsmtSF]],RawData[[#This Row],[1stFlrSF]],RawData[[#This Row],[2ndFlrSF]]),-2)</f>
        <v>2800</v>
      </c>
      <c r="AX698">
        <v>1392</v>
      </c>
      <c r="AY698">
        <v>1</v>
      </c>
      <c r="AZ698">
        <v>0</v>
      </c>
      <c r="BA698">
        <v>1</v>
      </c>
      <c r="BB698">
        <v>1</v>
      </c>
      <c r="BC698">
        <v>3</v>
      </c>
      <c r="BD698">
        <v>1</v>
      </c>
      <c r="BE698" t="s">
        <v>98</v>
      </c>
      <c r="BF698">
        <v>6</v>
      </c>
      <c r="BG698" t="s">
        <v>107</v>
      </c>
      <c r="BH698">
        <v>2</v>
      </c>
      <c r="BI698" t="s">
        <v>97</v>
      </c>
      <c r="BJ698" t="s">
        <v>108</v>
      </c>
      <c r="BK698">
        <v>1957</v>
      </c>
      <c r="BL698" t="s">
        <v>109</v>
      </c>
      <c r="BM698">
        <v>2</v>
      </c>
      <c r="BN698">
        <v>458</v>
      </c>
      <c r="BO698" t="s">
        <v>98</v>
      </c>
      <c r="BP698" t="s">
        <v>98</v>
      </c>
      <c r="BQ698" t="s">
        <v>105</v>
      </c>
      <c r="BR698">
        <v>0</v>
      </c>
      <c r="BS698">
        <v>0</v>
      </c>
      <c r="BT698">
        <v>0</v>
      </c>
      <c r="BU698">
        <v>0</v>
      </c>
      <c r="BV698">
        <v>192</v>
      </c>
      <c r="BW698">
        <v>0</v>
      </c>
      <c r="BX698" t="s">
        <v>83</v>
      </c>
      <c r="BY698" t="s">
        <v>83</v>
      </c>
      <c r="BZ698" t="s">
        <v>83</v>
      </c>
      <c r="CA698">
        <v>0</v>
      </c>
      <c r="CB698">
        <v>6</v>
      </c>
      <c r="CC698">
        <v>2008</v>
      </c>
      <c r="CD698" t="s">
        <v>110</v>
      </c>
      <c r="CE698" t="s">
        <v>111</v>
      </c>
      <c r="CF698" s="8">
        <v>166000</v>
      </c>
      <c r="CG698" s="8">
        <f>RawData[[#This Row],[SalePrice]]/RawData[[#This Row],[TotalSF Rounded]]</f>
        <v>59.285714285714285</v>
      </c>
      <c r="CH698" s="8">
        <f>ROUND(RawData[[#This Row],[$/sqft]],-1)</f>
        <v>60</v>
      </c>
    </row>
    <row r="699" spans="1:86" x14ac:dyDescent="0.2">
      <c r="A699">
        <v>311</v>
      </c>
      <c r="B699">
        <v>60</v>
      </c>
      <c r="C699" t="s">
        <v>81</v>
      </c>
      <c r="D699" t="s">
        <v>83</v>
      </c>
      <c r="E699">
        <v>7685</v>
      </c>
      <c r="F699" s="19">
        <f>ROUND((RawData[[#This Row],[LotArea]]/43560), 2)</f>
        <v>0.18</v>
      </c>
      <c r="G699" t="s">
        <v>82</v>
      </c>
      <c r="H699" t="s">
        <v>83</v>
      </c>
      <c r="I699" t="s">
        <v>120</v>
      </c>
      <c r="J699" t="s">
        <v>85</v>
      </c>
      <c r="K699" t="s">
        <v>86</v>
      </c>
      <c r="L699" t="s">
        <v>87</v>
      </c>
      <c r="M699" t="s">
        <v>88</v>
      </c>
      <c r="N699" t="s">
        <v>193</v>
      </c>
      <c r="O699" t="s">
        <v>90</v>
      </c>
      <c r="P699" t="s">
        <v>90</v>
      </c>
      <c r="Q699" t="s">
        <v>91</v>
      </c>
      <c r="R699" t="s">
        <v>92</v>
      </c>
      <c r="S699">
        <v>6</v>
      </c>
      <c r="T699">
        <v>5</v>
      </c>
      <c r="U699">
        <v>1993</v>
      </c>
      <c r="V69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699">
        <v>1994</v>
      </c>
      <c r="X699" t="s">
        <v>93</v>
      </c>
      <c r="Y699" t="s">
        <v>94</v>
      </c>
      <c r="Z699" t="s">
        <v>140</v>
      </c>
      <c r="AA699" t="s">
        <v>140</v>
      </c>
      <c r="AB699" t="s">
        <v>96</v>
      </c>
      <c r="AC699">
        <v>112</v>
      </c>
      <c r="AD699" t="s">
        <v>98</v>
      </c>
      <c r="AE699" t="s">
        <v>98</v>
      </c>
      <c r="AF699" t="s">
        <v>99</v>
      </c>
      <c r="AG699" t="s">
        <v>97</v>
      </c>
      <c r="AH699" t="s">
        <v>98</v>
      </c>
      <c r="AI699" t="s">
        <v>100</v>
      </c>
      <c r="AJ699" t="s">
        <v>119</v>
      </c>
      <c r="AK699">
        <v>518</v>
      </c>
      <c r="AL699" t="s">
        <v>102</v>
      </c>
      <c r="AM699">
        <v>0</v>
      </c>
      <c r="AN699">
        <v>179</v>
      </c>
      <c r="AO699">
        <v>697</v>
      </c>
      <c r="AP699" t="s">
        <v>103</v>
      </c>
      <c r="AQ699" t="s">
        <v>97</v>
      </c>
      <c r="AR699" t="s">
        <v>105</v>
      </c>
      <c r="AS699" t="s">
        <v>106</v>
      </c>
      <c r="AT699">
        <v>697</v>
      </c>
      <c r="AU699">
        <v>804</v>
      </c>
      <c r="AV699">
        <v>0</v>
      </c>
      <c r="AW699">
        <f>ROUND(SUM(RawData[[#This Row],[TotalBsmtSF]],RawData[[#This Row],[1stFlrSF]],RawData[[#This Row],[2ndFlrSF]]),-2)</f>
        <v>2200</v>
      </c>
      <c r="AX699">
        <v>1501</v>
      </c>
      <c r="AY699">
        <v>0</v>
      </c>
      <c r="AZ699">
        <v>0</v>
      </c>
      <c r="BA699">
        <v>2</v>
      </c>
      <c r="BB699">
        <v>1</v>
      </c>
      <c r="BC699">
        <v>3</v>
      </c>
      <c r="BD699">
        <v>1</v>
      </c>
      <c r="BE699" t="s">
        <v>97</v>
      </c>
      <c r="BF699">
        <v>6</v>
      </c>
      <c r="BG699" t="s">
        <v>107</v>
      </c>
      <c r="BH699">
        <v>1</v>
      </c>
      <c r="BI699" t="s">
        <v>98</v>
      </c>
      <c r="BJ699" t="s">
        <v>108</v>
      </c>
      <c r="BK699">
        <v>1993</v>
      </c>
      <c r="BL699" t="s">
        <v>157</v>
      </c>
      <c r="BM699">
        <v>2</v>
      </c>
      <c r="BN699">
        <v>420</v>
      </c>
      <c r="BO699" t="s">
        <v>98</v>
      </c>
      <c r="BP699" t="s">
        <v>98</v>
      </c>
      <c r="BQ699" t="s">
        <v>105</v>
      </c>
      <c r="BR699">
        <v>190</v>
      </c>
      <c r="BS699">
        <v>63</v>
      </c>
      <c r="BT699">
        <v>0</v>
      </c>
      <c r="BU699">
        <v>0</v>
      </c>
      <c r="BV699">
        <v>0</v>
      </c>
      <c r="BW699">
        <v>0</v>
      </c>
      <c r="BX699" t="s">
        <v>83</v>
      </c>
      <c r="BY699" t="s">
        <v>83</v>
      </c>
      <c r="BZ699" t="s">
        <v>83</v>
      </c>
      <c r="CA699">
        <v>0</v>
      </c>
      <c r="CB699">
        <v>5</v>
      </c>
      <c r="CC699">
        <v>2006</v>
      </c>
      <c r="CD699" t="s">
        <v>110</v>
      </c>
      <c r="CE699" t="s">
        <v>111</v>
      </c>
      <c r="CF699" s="8">
        <v>165600</v>
      </c>
      <c r="CG699" s="8">
        <f>RawData[[#This Row],[SalePrice]]/RawData[[#This Row],[TotalSF Rounded]]</f>
        <v>75.272727272727266</v>
      </c>
      <c r="CH699" s="8">
        <f>ROUND(RawData[[#This Row],[$/sqft]],-1)</f>
        <v>80</v>
      </c>
    </row>
    <row r="700" spans="1:86" x14ac:dyDescent="0.2">
      <c r="A700">
        <v>1372</v>
      </c>
      <c r="B700">
        <v>80</v>
      </c>
      <c r="C700" t="s">
        <v>81</v>
      </c>
      <c r="D700">
        <v>80</v>
      </c>
      <c r="E700">
        <v>9600</v>
      </c>
      <c r="F700" s="19">
        <f>ROUND((RawData[[#This Row],[LotArea]]/43560), 2)</f>
        <v>0.22</v>
      </c>
      <c r="G700" t="s">
        <v>82</v>
      </c>
      <c r="H700" t="s">
        <v>83</v>
      </c>
      <c r="I700" t="s">
        <v>84</v>
      </c>
      <c r="J700" t="s">
        <v>85</v>
      </c>
      <c r="K700" t="s">
        <v>86</v>
      </c>
      <c r="L700" t="s">
        <v>87</v>
      </c>
      <c r="M700" t="s">
        <v>88</v>
      </c>
      <c r="N700" t="s">
        <v>162</v>
      </c>
      <c r="O700" t="s">
        <v>90</v>
      </c>
      <c r="P700" t="s">
        <v>90</v>
      </c>
      <c r="Q700" t="s">
        <v>91</v>
      </c>
      <c r="R700" t="s">
        <v>197</v>
      </c>
      <c r="S700">
        <v>6</v>
      </c>
      <c r="T700">
        <v>6</v>
      </c>
      <c r="U700">
        <v>1955</v>
      </c>
      <c r="V70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700">
        <v>1996</v>
      </c>
      <c r="X700" t="s">
        <v>152</v>
      </c>
      <c r="Y700" t="s">
        <v>94</v>
      </c>
      <c r="Z700" t="s">
        <v>186</v>
      </c>
      <c r="AA700" t="s">
        <v>186</v>
      </c>
      <c r="AB700" t="s">
        <v>117</v>
      </c>
      <c r="AC700">
        <v>0</v>
      </c>
      <c r="AD700" t="s">
        <v>98</v>
      </c>
      <c r="AE700" t="s">
        <v>98</v>
      </c>
      <c r="AF700" t="s">
        <v>118</v>
      </c>
      <c r="AG700" t="s">
        <v>98</v>
      </c>
      <c r="AH700" t="s">
        <v>98</v>
      </c>
      <c r="AI700" t="s">
        <v>130</v>
      </c>
      <c r="AJ700" t="s">
        <v>141</v>
      </c>
      <c r="AK700">
        <v>831</v>
      </c>
      <c r="AL700" t="s">
        <v>102</v>
      </c>
      <c r="AM700">
        <v>0</v>
      </c>
      <c r="AN700">
        <v>161</v>
      </c>
      <c r="AO700">
        <v>992</v>
      </c>
      <c r="AP700" t="s">
        <v>103</v>
      </c>
      <c r="AQ700" t="s">
        <v>97</v>
      </c>
      <c r="AR700" t="s">
        <v>105</v>
      </c>
      <c r="AS700" t="s">
        <v>106</v>
      </c>
      <c r="AT700">
        <v>1661</v>
      </c>
      <c r="AU700">
        <v>0</v>
      </c>
      <c r="AV700">
        <v>0</v>
      </c>
      <c r="AW700">
        <f>ROUND(SUM(RawData[[#This Row],[TotalBsmtSF]],RawData[[#This Row],[1stFlrSF]],RawData[[#This Row],[2ndFlrSF]]),-2)</f>
        <v>2700</v>
      </c>
      <c r="AX700">
        <v>1661</v>
      </c>
      <c r="AY700">
        <v>1</v>
      </c>
      <c r="AZ700">
        <v>0</v>
      </c>
      <c r="BA700">
        <v>1</v>
      </c>
      <c r="BB700">
        <v>0</v>
      </c>
      <c r="BC700">
        <v>3</v>
      </c>
      <c r="BD700">
        <v>1</v>
      </c>
      <c r="BE700" t="s">
        <v>97</v>
      </c>
      <c r="BF700">
        <v>8</v>
      </c>
      <c r="BG700" t="s">
        <v>107</v>
      </c>
      <c r="BH700">
        <v>1</v>
      </c>
      <c r="BI700" t="s">
        <v>98</v>
      </c>
      <c r="BJ700" t="s">
        <v>156</v>
      </c>
      <c r="BK700">
        <v>1955</v>
      </c>
      <c r="BL700" t="s">
        <v>109</v>
      </c>
      <c r="BM700">
        <v>1</v>
      </c>
      <c r="BN700">
        <v>377</v>
      </c>
      <c r="BO700" t="s">
        <v>98</v>
      </c>
      <c r="BP700" t="s">
        <v>98</v>
      </c>
      <c r="BQ700" t="s">
        <v>105</v>
      </c>
      <c r="BR700">
        <v>0</v>
      </c>
      <c r="BS700">
        <v>28</v>
      </c>
      <c r="BT700">
        <v>0</v>
      </c>
      <c r="BU700">
        <v>0</v>
      </c>
      <c r="BV700">
        <v>178</v>
      </c>
      <c r="BW700">
        <v>0</v>
      </c>
      <c r="BX700" t="s">
        <v>83</v>
      </c>
      <c r="BY700" t="s">
        <v>134</v>
      </c>
      <c r="BZ700" t="s">
        <v>83</v>
      </c>
      <c r="CA700">
        <v>0</v>
      </c>
      <c r="CB700">
        <v>10</v>
      </c>
      <c r="CC700">
        <v>2008</v>
      </c>
      <c r="CD700" t="s">
        <v>110</v>
      </c>
      <c r="CE700" t="s">
        <v>111</v>
      </c>
      <c r="CF700" s="8">
        <v>165500</v>
      </c>
      <c r="CG700" s="8">
        <f>RawData[[#This Row],[SalePrice]]/RawData[[#This Row],[TotalSF Rounded]]</f>
        <v>61.296296296296298</v>
      </c>
      <c r="CH700" s="8">
        <f>ROUND(RawData[[#This Row],[$/sqft]],-1)</f>
        <v>60</v>
      </c>
    </row>
    <row r="701" spans="1:86" x14ac:dyDescent="0.2">
      <c r="A701">
        <v>34</v>
      </c>
      <c r="B701">
        <v>20</v>
      </c>
      <c r="C701" t="s">
        <v>81</v>
      </c>
      <c r="D701">
        <v>70</v>
      </c>
      <c r="E701">
        <v>10552</v>
      </c>
      <c r="F701" s="19">
        <f>ROUND((RawData[[#This Row],[LotArea]]/43560), 2)</f>
        <v>0.24</v>
      </c>
      <c r="G701" t="s">
        <v>82</v>
      </c>
      <c r="H701" t="s">
        <v>83</v>
      </c>
      <c r="I701" t="s">
        <v>120</v>
      </c>
      <c r="J701" t="s">
        <v>85</v>
      </c>
      <c r="K701" t="s">
        <v>86</v>
      </c>
      <c r="L701" t="s">
        <v>87</v>
      </c>
      <c r="M701" t="s">
        <v>88</v>
      </c>
      <c r="N701" t="s">
        <v>162</v>
      </c>
      <c r="O701" t="s">
        <v>90</v>
      </c>
      <c r="P701" t="s">
        <v>90</v>
      </c>
      <c r="Q701" t="s">
        <v>91</v>
      </c>
      <c r="R701" t="s">
        <v>115</v>
      </c>
      <c r="S701">
        <v>5</v>
      </c>
      <c r="T701">
        <v>5</v>
      </c>
      <c r="U701">
        <v>1959</v>
      </c>
      <c r="V70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701">
        <v>1959</v>
      </c>
      <c r="X701" t="s">
        <v>152</v>
      </c>
      <c r="Y701" t="s">
        <v>94</v>
      </c>
      <c r="Z701" t="s">
        <v>96</v>
      </c>
      <c r="AA701" t="s">
        <v>96</v>
      </c>
      <c r="AB701" t="s">
        <v>117</v>
      </c>
      <c r="AC701">
        <v>0</v>
      </c>
      <c r="AD701" t="s">
        <v>98</v>
      </c>
      <c r="AE701" t="s">
        <v>98</v>
      </c>
      <c r="AF701" t="s">
        <v>118</v>
      </c>
      <c r="AG701" t="s">
        <v>98</v>
      </c>
      <c r="AH701" t="s">
        <v>98</v>
      </c>
      <c r="AI701" t="s">
        <v>100</v>
      </c>
      <c r="AJ701" t="s">
        <v>153</v>
      </c>
      <c r="AK701">
        <v>1018</v>
      </c>
      <c r="AL701" t="s">
        <v>102</v>
      </c>
      <c r="AM701">
        <v>0</v>
      </c>
      <c r="AN701">
        <v>380</v>
      </c>
      <c r="AO701">
        <v>1398</v>
      </c>
      <c r="AP701" t="s">
        <v>103</v>
      </c>
      <c r="AQ701" t="s">
        <v>97</v>
      </c>
      <c r="AR701" t="s">
        <v>105</v>
      </c>
      <c r="AS701" t="s">
        <v>106</v>
      </c>
      <c r="AT701">
        <v>1700</v>
      </c>
      <c r="AU701">
        <v>0</v>
      </c>
      <c r="AV701">
        <v>0</v>
      </c>
      <c r="AW701">
        <f>ROUND(SUM(RawData[[#This Row],[TotalBsmtSF]],RawData[[#This Row],[1stFlrSF]],RawData[[#This Row],[2ndFlrSF]]),-2)</f>
        <v>3100</v>
      </c>
      <c r="AX701">
        <v>1700</v>
      </c>
      <c r="AY701">
        <v>0</v>
      </c>
      <c r="AZ701">
        <v>1</v>
      </c>
      <c r="BA701">
        <v>1</v>
      </c>
      <c r="BB701">
        <v>1</v>
      </c>
      <c r="BC701">
        <v>4</v>
      </c>
      <c r="BD701">
        <v>1</v>
      </c>
      <c r="BE701" t="s">
        <v>97</v>
      </c>
      <c r="BF701">
        <v>6</v>
      </c>
      <c r="BG701" t="s">
        <v>107</v>
      </c>
      <c r="BH701">
        <v>1</v>
      </c>
      <c r="BI701" t="s">
        <v>97</v>
      </c>
      <c r="BJ701" t="s">
        <v>108</v>
      </c>
      <c r="BK701">
        <v>1959</v>
      </c>
      <c r="BL701" t="s">
        <v>109</v>
      </c>
      <c r="BM701">
        <v>2</v>
      </c>
      <c r="BN701">
        <v>447</v>
      </c>
      <c r="BO701" t="s">
        <v>98</v>
      </c>
      <c r="BP701" t="s">
        <v>98</v>
      </c>
      <c r="BQ701" t="s">
        <v>105</v>
      </c>
      <c r="BR701">
        <v>0</v>
      </c>
      <c r="BS701">
        <v>38</v>
      </c>
      <c r="BT701">
        <v>0</v>
      </c>
      <c r="BU701">
        <v>0</v>
      </c>
      <c r="BV701">
        <v>0</v>
      </c>
      <c r="BW701">
        <v>0</v>
      </c>
      <c r="BX701" t="s">
        <v>83</v>
      </c>
      <c r="BY701" t="s">
        <v>83</v>
      </c>
      <c r="BZ701" t="s">
        <v>83</v>
      </c>
      <c r="CA701">
        <v>0</v>
      </c>
      <c r="CB701">
        <v>4</v>
      </c>
      <c r="CC701">
        <v>2010</v>
      </c>
      <c r="CD701" t="s">
        <v>110</v>
      </c>
      <c r="CE701" t="s">
        <v>111</v>
      </c>
      <c r="CF701" s="8">
        <v>165500</v>
      </c>
      <c r="CG701" s="8">
        <f>RawData[[#This Row],[SalePrice]]/RawData[[#This Row],[TotalSF Rounded]]</f>
        <v>53.387096774193552</v>
      </c>
      <c r="CH701" s="8">
        <f>ROUND(RawData[[#This Row],[$/sqft]],-1)</f>
        <v>50</v>
      </c>
    </row>
    <row r="702" spans="1:86" x14ac:dyDescent="0.2">
      <c r="A702">
        <v>784</v>
      </c>
      <c r="B702">
        <v>85</v>
      </c>
      <c r="C702" t="s">
        <v>81</v>
      </c>
      <c r="D702" t="s">
        <v>83</v>
      </c>
      <c r="E702">
        <v>9101</v>
      </c>
      <c r="F702" s="19">
        <f>ROUND((RawData[[#This Row],[LotArea]]/43560), 2)</f>
        <v>0.21</v>
      </c>
      <c r="G702" t="s">
        <v>82</v>
      </c>
      <c r="H702" t="s">
        <v>83</v>
      </c>
      <c r="I702" t="s">
        <v>120</v>
      </c>
      <c r="J702" t="s">
        <v>85</v>
      </c>
      <c r="K702" t="s">
        <v>86</v>
      </c>
      <c r="L702" t="s">
        <v>122</v>
      </c>
      <c r="M702" t="s">
        <v>88</v>
      </c>
      <c r="N702" t="s">
        <v>131</v>
      </c>
      <c r="O702" t="s">
        <v>90</v>
      </c>
      <c r="P702" t="s">
        <v>90</v>
      </c>
      <c r="Q702" t="s">
        <v>91</v>
      </c>
      <c r="R702" t="s">
        <v>191</v>
      </c>
      <c r="S702">
        <v>5</v>
      </c>
      <c r="T702">
        <v>6</v>
      </c>
      <c r="U702">
        <v>1978</v>
      </c>
      <c r="V70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702">
        <v>1978</v>
      </c>
      <c r="X702" t="s">
        <v>93</v>
      </c>
      <c r="Y702" t="s">
        <v>94</v>
      </c>
      <c r="Z702" t="s">
        <v>161</v>
      </c>
      <c r="AA702" t="s">
        <v>161</v>
      </c>
      <c r="AB702" t="s">
        <v>96</v>
      </c>
      <c r="AC702">
        <v>104</v>
      </c>
      <c r="AD702" t="s">
        <v>98</v>
      </c>
      <c r="AE702" t="s">
        <v>97</v>
      </c>
      <c r="AF702" t="s">
        <v>99</v>
      </c>
      <c r="AG702" t="s">
        <v>97</v>
      </c>
      <c r="AH702" t="s">
        <v>98</v>
      </c>
      <c r="AI702" t="s">
        <v>130</v>
      </c>
      <c r="AJ702" t="s">
        <v>101</v>
      </c>
      <c r="AK702">
        <v>1097</v>
      </c>
      <c r="AL702" t="s">
        <v>102</v>
      </c>
      <c r="AM702">
        <v>0</v>
      </c>
      <c r="AN702">
        <v>0</v>
      </c>
      <c r="AO702">
        <v>1097</v>
      </c>
      <c r="AP702" t="s">
        <v>103</v>
      </c>
      <c r="AQ702" t="s">
        <v>104</v>
      </c>
      <c r="AR702" t="s">
        <v>105</v>
      </c>
      <c r="AS702" t="s">
        <v>106</v>
      </c>
      <c r="AT702">
        <v>1110</v>
      </c>
      <c r="AU702">
        <v>0</v>
      </c>
      <c r="AV702">
        <v>0</v>
      </c>
      <c r="AW702">
        <f>ROUND(SUM(RawData[[#This Row],[TotalBsmtSF]],RawData[[#This Row],[1stFlrSF]],RawData[[#This Row],[2ndFlrSF]]),-2)</f>
        <v>2200</v>
      </c>
      <c r="AX702">
        <v>1110</v>
      </c>
      <c r="AY702">
        <v>1</v>
      </c>
      <c r="AZ702">
        <v>0</v>
      </c>
      <c r="BA702">
        <v>1</v>
      </c>
      <c r="BB702">
        <v>0</v>
      </c>
      <c r="BC702">
        <v>1</v>
      </c>
      <c r="BD702">
        <v>1</v>
      </c>
      <c r="BE702" t="s">
        <v>97</v>
      </c>
      <c r="BF702">
        <v>4</v>
      </c>
      <c r="BG702" t="s">
        <v>107</v>
      </c>
      <c r="BH702">
        <v>1</v>
      </c>
      <c r="BI702" t="s">
        <v>98</v>
      </c>
      <c r="BJ702" t="s">
        <v>108</v>
      </c>
      <c r="BK702">
        <v>1978</v>
      </c>
      <c r="BL702" t="s">
        <v>157</v>
      </c>
      <c r="BM702">
        <v>2</v>
      </c>
      <c r="BN702">
        <v>602</v>
      </c>
      <c r="BO702" t="s">
        <v>98</v>
      </c>
      <c r="BP702" t="s">
        <v>98</v>
      </c>
      <c r="BQ702" t="s">
        <v>105</v>
      </c>
      <c r="BR702">
        <v>303</v>
      </c>
      <c r="BS702">
        <v>30</v>
      </c>
      <c r="BT702">
        <v>0</v>
      </c>
      <c r="BU702">
        <v>0</v>
      </c>
      <c r="BV702">
        <v>0</v>
      </c>
      <c r="BW702">
        <v>0</v>
      </c>
      <c r="BX702" t="s">
        <v>83</v>
      </c>
      <c r="BY702" t="s">
        <v>83</v>
      </c>
      <c r="BZ702" t="s">
        <v>83</v>
      </c>
      <c r="CA702">
        <v>0</v>
      </c>
      <c r="CB702">
        <v>7</v>
      </c>
      <c r="CC702">
        <v>2009</v>
      </c>
      <c r="CD702" t="s">
        <v>110</v>
      </c>
      <c r="CE702" t="s">
        <v>111</v>
      </c>
      <c r="CF702" s="8">
        <v>165500</v>
      </c>
      <c r="CG702" s="8">
        <f>RawData[[#This Row],[SalePrice]]/RawData[[#This Row],[TotalSF Rounded]]</f>
        <v>75.227272727272734</v>
      </c>
      <c r="CH702" s="8">
        <f>ROUND(RawData[[#This Row],[$/sqft]],-1)</f>
        <v>80</v>
      </c>
    </row>
    <row r="703" spans="1:86" x14ac:dyDescent="0.2">
      <c r="A703">
        <v>1255</v>
      </c>
      <c r="B703">
        <v>60</v>
      </c>
      <c r="C703" t="s">
        <v>81</v>
      </c>
      <c r="D703">
        <v>60</v>
      </c>
      <c r="E703">
        <v>6931</v>
      </c>
      <c r="F703" s="19">
        <f>ROUND((RawData[[#This Row],[LotArea]]/43560), 2)</f>
        <v>0.16</v>
      </c>
      <c r="G703" t="s">
        <v>82</v>
      </c>
      <c r="H703" t="s">
        <v>83</v>
      </c>
      <c r="I703" t="s">
        <v>84</v>
      </c>
      <c r="J703" t="s">
        <v>85</v>
      </c>
      <c r="K703" t="s">
        <v>86</v>
      </c>
      <c r="L703" t="s">
        <v>87</v>
      </c>
      <c r="M703" t="s">
        <v>88</v>
      </c>
      <c r="N703" t="s">
        <v>185</v>
      </c>
      <c r="O703" t="s">
        <v>90</v>
      </c>
      <c r="P703" t="s">
        <v>90</v>
      </c>
      <c r="Q703" t="s">
        <v>91</v>
      </c>
      <c r="R703" t="s">
        <v>92</v>
      </c>
      <c r="S703">
        <v>7</v>
      </c>
      <c r="T703">
        <v>5</v>
      </c>
      <c r="U703">
        <v>2003</v>
      </c>
      <c r="V70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03">
        <v>2004</v>
      </c>
      <c r="X703" t="s">
        <v>93</v>
      </c>
      <c r="Y703" t="s">
        <v>94</v>
      </c>
      <c r="Z703" t="s">
        <v>95</v>
      </c>
      <c r="AA703" t="s">
        <v>95</v>
      </c>
      <c r="AB703" t="s">
        <v>137</v>
      </c>
      <c r="AC703">
        <v>92</v>
      </c>
      <c r="AD703" t="s">
        <v>97</v>
      </c>
      <c r="AE703" t="s">
        <v>98</v>
      </c>
      <c r="AF703" t="s">
        <v>99</v>
      </c>
      <c r="AG703" t="s">
        <v>97</v>
      </c>
      <c r="AH703" t="s">
        <v>98</v>
      </c>
      <c r="AI703" t="s">
        <v>100</v>
      </c>
      <c r="AJ703" t="s">
        <v>102</v>
      </c>
      <c r="AK703">
        <v>0</v>
      </c>
      <c r="AL703" t="s">
        <v>102</v>
      </c>
      <c r="AM703">
        <v>0</v>
      </c>
      <c r="AN703">
        <v>746</v>
      </c>
      <c r="AO703">
        <v>746</v>
      </c>
      <c r="AP703" t="s">
        <v>103</v>
      </c>
      <c r="AQ703" t="s">
        <v>104</v>
      </c>
      <c r="AR703" t="s">
        <v>105</v>
      </c>
      <c r="AS703" t="s">
        <v>106</v>
      </c>
      <c r="AT703">
        <v>760</v>
      </c>
      <c r="AU703">
        <v>896</v>
      </c>
      <c r="AV703">
        <v>0</v>
      </c>
      <c r="AW703">
        <f>ROUND(SUM(RawData[[#This Row],[TotalBsmtSF]],RawData[[#This Row],[1stFlrSF]],RawData[[#This Row],[2ndFlrSF]]),-2)</f>
        <v>2400</v>
      </c>
      <c r="AX703">
        <v>1656</v>
      </c>
      <c r="AY703">
        <v>0</v>
      </c>
      <c r="AZ703">
        <v>0</v>
      </c>
      <c r="BA703">
        <v>2</v>
      </c>
      <c r="BB703">
        <v>1</v>
      </c>
      <c r="BC703">
        <v>3</v>
      </c>
      <c r="BD703">
        <v>1</v>
      </c>
      <c r="BE703" t="s">
        <v>97</v>
      </c>
      <c r="BF703">
        <v>7</v>
      </c>
      <c r="BG703" t="s">
        <v>107</v>
      </c>
      <c r="BH703">
        <v>1</v>
      </c>
      <c r="BI703" t="s">
        <v>97</v>
      </c>
      <c r="BJ703" t="s">
        <v>156</v>
      </c>
      <c r="BK703">
        <v>2003</v>
      </c>
      <c r="BL703" t="s">
        <v>157</v>
      </c>
      <c r="BM703">
        <v>2</v>
      </c>
      <c r="BN703">
        <v>397</v>
      </c>
      <c r="BO703" t="s">
        <v>98</v>
      </c>
      <c r="BP703" t="s">
        <v>98</v>
      </c>
      <c r="BQ703" t="s">
        <v>105</v>
      </c>
      <c r="BR703">
        <v>178</v>
      </c>
      <c r="BS703">
        <v>128</v>
      </c>
      <c r="BT703">
        <v>0</v>
      </c>
      <c r="BU703">
        <v>0</v>
      </c>
      <c r="BV703">
        <v>0</v>
      </c>
      <c r="BW703">
        <v>0</v>
      </c>
      <c r="BX703" t="s">
        <v>83</v>
      </c>
      <c r="BY703" t="s">
        <v>83</v>
      </c>
      <c r="BZ703" t="s">
        <v>83</v>
      </c>
      <c r="CA703">
        <v>0</v>
      </c>
      <c r="CB703">
        <v>7</v>
      </c>
      <c r="CC703">
        <v>2008</v>
      </c>
      <c r="CD703" t="s">
        <v>110</v>
      </c>
      <c r="CE703" t="s">
        <v>111</v>
      </c>
      <c r="CF703" s="8">
        <v>165400</v>
      </c>
      <c r="CG703" s="8">
        <f>RawData[[#This Row],[SalePrice]]/RawData[[#This Row],[TotalSF Rounded]]</f>
        <v>68.916666666666671</v>
      </c>
      <c r="CH703" s="8">
        <f>ROUND(RawData[[#This Row],[$/sqft]],-1)</f>
        <v>70</v>
      </c>
    </row>
    <row r="704" spans="1:86" x14ac:dyDescent="0.2">
      <c r="A704">
        <v>625</v>
      </c>
      <c r="B704">
        <v>60</v>
      </c>
      <c r="C704" t="s">
        <v>81</v>
      </c>
      <c r="D704">
        <v>80</v>
      </c>
      <c r="E704">
        <v>10400</v>
      </c>
      <c r="F704" s="19">
        <f>ROUND((RawData[[#This Row],[LotArea]]/43560), 2)</f>
        <v>0.24</v>
      </c>
      <c r="G704" t="s">
        <v>82</v>
      </c>
      <c r="H704" t="s">
        <v>83</v>
      </c>
      <c r="I704" t="s">
        <v>84</v>
      </c>
      <c r="J704" t="s">
        <v>85</v>
      </c>
      <c r="K704" t="s">
        <v>86</v>
      </c>
      <c r="L704" t="s">
        <v>87</v>
      </c>
      <c r="M704" t="s">
        <v>88</v>
      </c>
      <c r="N704" t="s">
        <v>138</v>
      </c>
      <c r="O704" t="s">
        <v>90</v>
      </c>
      <c r="P704" t="s">
        <v>90</v>
      </c>
      <c r="Q704" t="s">
        <v>91</v>
      </c>
      <c r="R704" t="s">
        <v>92</v>
      </c>
      <c r="S704">
        <v>6</v>
      </c>
      <c r="T704">
        <v>5</v>
      </c>
      <c r="U704">
        <v>1972</v>
      </c>
      <c r="V70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704">
        <v>1972</v>
      </c>
      <c r="X704" t="s">
        <v>93</v>
      </c>
      <c r="Y704" t="s">
        <v>94</v>
      </c>
      <c r="Z704" t="s">
        <v>95</v>
      </c>
      <c r="AA704" t="s">
        <v>95</v>
      </c>
      <c r="AB704" t="s">
        <v>117</v>
      </c>
      <c r="AC704">
        <v>288</v>
      </c>
      <c r="AD704" t="s">
        <v>98</v>
      </c>
      <c r="AE704" t="s">
        <v>98</v>
      </c>
      <c r="AF704" t="s">
        <v>118</v>
      </c>
      <c r="AG704" t="s">
        <v>98</v>
      </c>
      <c r="AH704" t="s">
        <v>98</v>
      </c>
      <c r="AI704" t="s">
        <v>100</v>
      </c>
      <c r="AJ704" t="s">
        <v>153</v>
      </c>
      <c r="AK704">
        <v>247</v>
      </c>
      <c r="AL704" t="s">
        <v>102</v>
      </c>
      <c r="AM704">
        <v>0</v>
      </c>
      <c r="AN704">
        <v>485</v>
      </c>
      <c r="AO704">
        <v>732</v>
      </c>
      <c r="AP704" t="s">
        <v>103</v>
      </c>
      <c r="AQ704" t="s">
        <v>97</v>
      </c>
      <c r="AR704" t="s">
        <v>105</v>
      </c>
      <c r="AS704" t="s">
        <v>106</v>
      </c>
      <c r="AT704">
        <v>1012</v>
      </c>
      <c r="AU704">
        <v>778</v>
      </c>
      <c r="AV704">
        <v>0</v>
      </c>
      <c r="AW704">
        <f>ROUND(SUM(RawData[[#This Row],[TotalBsmtSF]],RawData[[#This Row],[1stFlrSF]],RawData[[#This Row],[2ndFlrSF]]),-2)</f>
        <v>2500</v>
      </c>
      <c r="AX704">
        <v>1790</v>
      </c>
      <c r="AY704">
        <v>1</v>
      </c>
      <c r="AZ704">
        <v>0</v>
      </c>
      <c r="BA704">
        <v>1</v>
      </c>
      <c r="BB704">
        <v>2</v>
      </c>
      <c r="BC704">
        <v>4</v>
      </c>
      <c r="BD704">
        <v>1</v>
      </c>
      <c r="BE704" t="s">
        <v>98</v>
      </c>
      <c r="BF704">
        <v>8</v>
      </c>
      <c r="BG704" t="s">
        <v>224</v>
      </c>
      <c r="BH704">
        <v>1</v>
      </c>
      <c r="BI704" t="s">
        <v>98</v>
      </c>
      <c r="BJ704" t="s">
        <v>108</v>
      </c>
      <c r="BK704">
        <v>1972</v>
      </c>
      <c r="BL704" t="s">
        <v>109</v>
      </c>
      <c r="BM704">
        <v>2</v>
      </c>
      <c r="BN704">
        <v>484</v>
      </c>
      <c r="BO704" t="s">
        <v>98</v>
      </c>
      <c r="BP704" t="s">
        <v>98</v>
      </c>
      <c r="BQ704" t="s">
        <v>105</v>
      </c>
      <c r="BR704">
        <v>148</v>
      </c>
      <c r="BS704">
        <v>0</v>
      </c>
      <c r="BT704">
        <v>0</v>
      </c>
      <c r="BU704">
        <v>0</v>
      </c>
      <c r="BV704">
        <v>147</v>
      </c>
      <c r="BW704">
        <v>0</v>
      </c>
      <c r="BX704" t="s">
        <v>83</v>
      </c>
      <c r="BY704" t="s">
        <v>83</v>
      </c>
      <c r="BZ704" t="s">
        <v>83</v>
      </c>
      <c r="CA704">
        <v>0</v>
      </c>
      <c r="CB704">
        <v>11</v>
      </c>
      <c r="CC704">
        <v>2006</v>
      </c>
      <c r="CD704" t="s">
        <v>110</v>
      </c>
      <c r="CE704" t="s">
        <v>111</v>
      </c>
      <c r="CF704" s="8">
        <v>165150</v>
      </c>
      <c r="CG704" s="8">
        <f>RawData[[#This Row],[SalePrice]]/RawData[[#This Row],[TotalSF Rounded]]</f>
        <v>66.06</v>
      </c>
      <c r="CH704" s="8">
        <f>ROUND(RawData[[#This Row],[$/sqft]],-1)</f>
        <v>70</v>
      </c>
    </row>
    <row r="705" spans="1:86" x14ac:dyDescent="0.2">
      <c r="A705">
        <v>1013</v>
      </c>
      <c r="B705">
        <v>70</v>
      </c>
      <c r="C705" t="s">
        <v>81</v>
      </c>
      <c r="D705">
        <v>55</v>
      </c>
      <c r="E705">
        <v>10592</v>
      </c>
      <c r="F705" s="19">
        <f>ROUND((RawData[[#This Row],[LotArea]]/43560), 2)</f>
        <v>0.24</v>
      </c>
      <c r="G705" t="s">
        <v>82</v>
      </c>
      <c r="H705" t="s">
        <v>83</v>
      </c>
      <c r="I705" t="s">
        <v>84</v>
      </c>
      <c r="J705" t="s">
        <v>85</v>
      </c>
      <c r="K705" t="s">
        <v>86</v>
      </c>
      <c r="L705" t="s">
        <v>87</v>
      </c>
      <c r="M705" t="s">
        <v>88</v>
      </c>
      <c r="N705" t="s">
        <v>123</v>
      </c>
      <c r="O705" t="s">
        <v>90</v>
      </c>
      <c r="P705" t="s">
        <v>90</v>
      </c>
      <c r="Q705" t="s">
        <v>91</v>
      </c>
      <c r="R705" t="s">
        <v>92</v>
      </c>
      <c r="S705">
        <v>6</v>
      </c>
      <c r="T705">
        <v>7</v>
      </c>
      <c r="U705">
        <v>1923</v>
      </c>
      <c r="V70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705">
        <v>1996</v>
      </c>
      <c r="X705" t="s">
        <v>152</v>
      </c>
      <c r="Y705" t="s">
        <v>94</v>
      </c>
      <c r="Z705" t="s">
        <v>124</v>
      </c>
      <c r="AA705" t="s">
        <v>124</v>
      </c>
      <c r="AB705" t="s">
        <v>117</v>
      </c>
      <c r="AC705">
        <v>0</v>
      </c>
      <c r="AD705" t="s">
        <v>98</v>
      </c>
      <c r="AE705" t="s">
        <v>97</v>
      </c>
      <c r="AF705" t="s">
        <v>99</v>
      </c>
      <c r="AG705" t="s">
        <v>98</v>
      </c>
      <c r="AH705" t="s">
        <v>147</v>
      </c>
      <c r="AI705" t="s">
        <v>100</v>
      </c>
      <c r="AJ705" t="s">
        <v>102</v>
      </c>
      <c r="AK705">
        <v>0</v>
      </c>
      <c r="AL705" t="s">
        <v>102</v>
      </c>
      <c r="AM705">
        <v>0</v>
      </c>
      <c r="AN705">
        <v>602</v>
      </c>
      <c r="AO705">
        <v>602</v>
      </c>
      <c r="AP705" t="s">
        <v>103</v>
      </c>
      <c r="AQ705" t="s">
        <v>98</v>
      </c>
      <c r="AR705" t="s">
        <v>105</v>
      </c>
      <c r="AS705" t="s">
        <v>106</v>
      </c>
      <c r="AT705">
        <v>900</v>
      </c>
      <c r="AU705">
        <v>602</v>
      </c>
      <c r="AV705">
        <v>0</v>
      </c>
      <c r="AW705">
        <f>ROUND(SUM(RawData[[#This Row],[TotalBsmtSF]],RawData[[#This Row],[1stFlrSF]],RawData[[#This Row],[2ndFlrSF]]),-2)</f>
        <v>2100</v>
      </c>
      <c r="AX705">
        <v>1502</v>
      </c>
      <c r="AY705">
        <v>0</v>
      </c>
      <c r="AZ705">
        <v>0</v>
      </c>
      <c r="BA705">
        <v>1</v>
      </c>
      <c r="BB705">
        <v>1</v>
      </c>
      <c r="BC705">
        <v>3</v>
      </c>
      <c r="BD705">
        <v>1</v>
      </c>
      <c r="BE705" t="s">
        <v>97</v>
      </c>
      <c r="BF705">
        <v>7</v>
      </c>
      <c r="BG705" t="s">
        <v>107</v>
      </c>
      <c r="BH705">
        <v>2</v>
      </c>
      <c r="BI705" t="s">
        <v>98</v>
      </c>
      <c r="BJ705" t="s">
        <v>127</v>
      </c>
      <c r="BK705">
        <v>1923</v>
      </c>
      <c r="BL705" t="s">
        <v>102</v>
      </c>
      <c r="BM705">
        <v>1</v>
      </c>
      <c r="BN705">
        <v>180</v>
      </c>
      <c r="BO705" t="s">
        <v>98</v>
      </c>
      <c r="BP705" t="s">
        <v>98</v>
      </c>
      <c r="BQ705" t="s">
        <v>105</v>
      </c>
      <c r="BR705">
        <v>96</v>
      </c>
      <c r="BS705">
        <v>0</v>
      </c>
      <c r="BT705">
        <v>112</v>
      </c>
      <c r="BU705">
        <v>0</v>
      </c>
      <c r="BV705">
        <v>53</v>
      </c>
      <c r="BW705">
        <v>0</v>
      </c>
      <c r="BX705" t="s">
        <v>83</v>
      </c>
      <c r="BY705" t="s">
        <v>83</v>
      </c>
      <c r="BZ705" t="s">
        <v>83</v>
      </c>
      <c r="CA705">
        <v>0</v>
      </c>
      <c r="CB705">
        <v>8</v>
      </c>
      <c r="CC705">
        <v>2007</v>
      </c>
      <c r="CD705" t="s">
        <v>110</v>
      </c>
      <c r="CE705" t="s">
        <v>111</v>
      </c>
      <c r="CF705" s="8">
        <v>165000</v>
      </c>
      <c r="CG705" s="8">
        <f>RawData[[#This Row],[SalePrice]]/RawData[[#This Row],[TotalSF Rounded]]</f>
        <v>78.571428571428569</v>
      </c>
      <c r="CH705" s="8">
        <f>ROUND(RawData[[#This Row],[$/sqft]],-1)</f>
        <v>80</v>
      </c>
    </row>
    <row r="706" spans="1:86" x14ac:dyDescent="0.2">
      <c r="A706">
        <v>894</v>
      </c>
      <c r="B706">
        <v>20</v>
      </c>
      <c r="C706" t="s">
        <v>81</v>
      </c>
      <c r="D706" t="s">
        <v>83</v>
      </c>
      <c r="E706">
        <v>13284</v>
      </c>
      <c r="F706" s="19">
        <f>ROUND((RawData[[#This Row],[LotArea]]/43560), 2)</f>
        <v>0.3</v>
      </c>
      <c r="G706" t="s">
        <v>82</v>
      </c>
      <c r="H706" t="s">
        <v>83</v>
      </c>
      <c r="I706" t="s">
        <v>84</v>
      </c>
      <c r="J706" t="s">
        <v>85</v>
      </c>
      <c r="K706" t="s">
        <v>86</v>
      </c>
      <c r="L706" t="s">
        <v>87</v>
      </c>
      <c r="M706" t="s">
        <v>88</v>
      </c>
      <c r="N706" t="s">
        <v>151</v>
      </c>
      <c r="O706" t="s">
        <v>139</v>
      </c>
      <c r="P706" t="s">
        <v>90</v>
      </c>
      <c r="Q706" t="s">
        <v>91</v>
      </c>
      <c r="R706" t="s">
        <v>115</v>
      </c>
      <c r="S706">
        <v>5</v>
      </c>
      <c r="T706">
        <v>5</v>
      </c>
      <c r="U706">
        <v>1954</v>
      </c>
      <c r="V70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706">
        <v>1954</v>
      </c>
      <c r="X706" t="s">
        <v>93</v>
      </c>
      <c r="Y706" t="s">
        <v>94</v>
      </c>
      <c r="Z706" t="s">
        <v>124</v>
      </c>
      <c r="AA706" t="s">
        <v>161</v>
      </c>
      <c r="AB706" t="s">
        <v>117</v>
      </c>
      <c r="AC706">
        <v>0</v>
      </c>
      <c r="AD706" t="s">
        <v>98</v>
      </c>
      <c r="AE706" t="s">
        <v>98</v>
      </c>
      <c r="AF706" t="s">
        <v>99</v>
      </c>
      <c r="AG706" t="s">
        <v>97</v>
      </c>
      <c r="AH706" t="s">
        <v>98</v>
      </c>
      <c r="AI706" t="s">
        <v>121</v>
      </c>
      <c r="AJ706" t="s">
        <v>141</v>
      </c>
      <c r="AK706">
        <v>1064</v>
      </c>
      <c r="AL706" t="s">
        <v>102</v>
      </c>
      <c r="AM706">
        <v>0</v>
      </c>
      <c r="AN706">
        <v>319</v>
      </c>
      <c r="AO706">
        <v>1383</v>
      </c>
      <c r="AP706" t="s">
        <v>103</v>
      </c>
      <c r="AQ706" t="s">
        <v>98</v>
      </c>
      <c r="AR706" t="s">
        <v>105</v>
      </c>
      <c r="AS706" t="s">
        <v>106</v>
      </c>
      <c r="AT706">
        <v>1383</v>
      </c>
      <c r="AU706">
        <v>0</v>
      </c>
      <c r="AV706">
        <v>0</v>
      </c>
      <c r="AW706">
        <f>ROUND(SUM(RawData[[#This Row],[TotalBsmtSF]],RawData[[#This Row],[1stFlrSF]],RawData[[#This Row],[2ndFlrSF]]),-2)</f>
        <v>2800</v>
      </c>
      <c r="AX706">
        <v>1383</v>
      </c>
      <c r="AY706">
        <v>1</v>
      </c>
      <c r="AZ706">
        <v>0</v>
      </c>
      <c r="BA706">
        <v>1</v>
      </c>
      <c r="BB706">
        <v>0</v>
      </c>
      <c r="BC706">
        <v>3</v>
      </c>
      <c r="BD706">
        <v>1</v>
      </c>
      <c r="BE706" t="s">
        <v>98</v>
      </c>
      <c r="BF706">
        <v>6</v>
      </c>
      <c r="BG706" t="s">
        <v>107</v>
      </c>
      <c r="BH706">
        <v>1</v>
      </c>
      <c r="BI706" t="s">
        <v>97</v>
      </c>
      <c r="BJ706" t="s">
        <v>108</v>
      </c>
      <c r="BK706">
        <v>1954</v>
      </c>
      <c r="BL706" t="s">
        <v>102</v>
      </c>
      <c r="BM706">
        <v>1</v>
      </c>
      <c r="BN706">
        <v>354</v>
      </c>
      <c r="BO706" t="s">
        <v>98</v>
      </c>
      <c r="BP706" t="s">
        <v>98</v>
      </c>
      <c r="BQ706" t="s">
        <v>105</v>
      </c>
      <c r="BR706">
        <v>511</v>
      </c>
      <c r="BS706">
        <v>116</v>
      </c>
      <c r="BT706">
        <v>0</v>
      </c>
      <c r="BU706">
        <v>0</v>
      </c>
      <c r="BV706">
        <v>0</v>
      </c>
      <c r="BW706">
        <v>0</v>
      </c>
      <c r="BX706" t="s">
        <v>83</v>
      </c>
      <c r="BY706" t="s">
        <v>165</v>
      </c>
      <c r="BZ706" t="s">
        <v>83</v>
      </c>
      <c r="CA706">
        <v>0</v>
      </c>
      <c r="CB706">
        <v>6</v>
      </c>
      <c r="CC706">
        <v>2008</v>
      </c>
      <c r="CD706" t="s">
        <v>110</v>
      </c>
      <c r="CE706" t="s">
        <v>111</v>
      </c>
      <c r="CF706" s="8">
        <v>165000</v>
      </c>
      <c r="CG706" s="8">
        <f>RawData[[#This Row],[SalePrice]]/RawData[[#This Row],[TotalSF Rounded]]</f>
        <v>58.928571428571431</v>
      </c>
      <c r="CH706" s="8">
        <f>ROUND(RawData[[#This Row],[$/sqft]],-1)</f>
        <v>60</v>
      </c>
    </row>
    <row r="707" spans="1:86" x14ac:dyDescent="0.2">
      <c r="A707">
        <v>368</v>
      </c>
      <c r="B707">
        <v>80</v>
      </c>
      <c r="C707" t="s">
        <v>81</v>
      </c>
      <c r="D707">
        <v>101</v>
      </c>
      <c r="E707">
        <v>9150</v>
      </c>
      <c r="F707" s="19">
        <f>ROUND((RawData[[#This Row],[LotArea]]/43560), 2)</f>
        <v>0.21</v>
      </c>
      <c r="G707" t="s">
        <v>82</v>
      </c>
      <c r="H707" t="s">
        <v>83</v>
      </c>
      <c r="I707" t="s">
        <v>120</v>
      </c>
      <c r="J707" t="s">
        <v>85</v>
      </c>
      <c r="K707" t="s">
        <v>86</v>
      </c>
      <c r="L707" t="s">
        <v>122</v>
      </c>
      <c r="M707" t="s">
        <v>88</v>
      </c>
      <c r="N707" t="s">
        <v>162</v>
      </c>
      <c r="O707" t="s">
        <v>90</v>
      </c>
      <c r="P707" t="s">
        <v>90</v>
      </c>
      <c r="Q707" t="s">
        <v>91</v>
      </c>
      <c r="R707" t="s">
        <v>197</v>
      </c>
      <c r="S707">
        <v>6</v>
      </c>
      <c r="T707">
        <v>5</v>
      </c>
      <c r="U707">
        <v>1962</v>
      </c>
      <c r="V70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07">
        <v>1962</v>
      </c>
      <c r="X707" t="s">
        <v>93</v>
      </c>
      <c r="Y707" t="s">
        <v>242</v>
      </c>
      <c r="Z707" t="s">
        <v>161</v>
      </c>
      <c r="AA707" t="s">
        <v>161</v>
      </c>
      <c r="AB707" t="s">
        <v>96</v>
      </c>
      <c r="AC707">
        <v>305</v>
      </c>
      <c r="AD707" t="s">
        <v>98</v>
      </c>
      <c r="AE707" t="s">
        <v>98</v>
      </c>
      <c r="AF707" t="s">
        <v>118</v>
      </c>
      <c r="AG707" t="s">
        <v>97</v>
      </c>
      <c r="AH707" t="s">
        <v>98</v>
      </c>
      <c r="AI707" t="s">
        <v>97</v>
      </c>
      <c r="AJ707" t="s">
        <v>101</v>
      </c>
      <c r="AK707">
        <v>371</v>
      </c>
      <c r="AL707" t="s">
        <v>102</v>
      </c>
      <c r="AM707">
        <v>0</v>
      </c>
      <c r="AN707">
        <v>728</v>
      </c>
      <c r="AO707">
        <v>1099</v>
      </c>
      <c r="AP707" t="s">
        <v>103</v>
      </c>
      <c r="AQ707" t="s">
        <v>97</v>
      </c>
      <c r="AR707" t="s">
        <v>105</v>
      </c>
      <c r="AS707" t="s">
        <v>106</v>
      </c>
      <c r="AT707">
        <v>1431</v>
      </c>
      <c r="AU707">
        <v>0</v>
      </c>
      <c r="AV707">
        <v>0</v>
      </c>
      <c r="AW707">
        <f>ROUND(SUM(RawData[[#This Row],[TotalBsmtSF]],RawData[[#This Row],[1stFlrSF]],RawData[[#This Row],[2ndFlrSF]]),-2)</f>
        <v>2500</v>
      </c>
      <c r="AX707">
        <v>1431</v>
      </c>
      <c r="AY707">
        <v>0</v>
      </c>
      <c r="AZ707">
        <v>1</v>
      </c>
      <c r="BA707">
        <v>1</v>
      </c>
      <c r="BB707">
        <v>0</v>
      </c>
      <c r="BC707">
        <v>3</v>
      </c>
      <c r="BD707">
        <v>1</v>
      </c>
      <c r="BE707" t="s">
        <v>98</v>
      </c>
      <c r="BF707">
        <v>6</v>
      </c>
      <c r="BG707" t="s">
        <v>107</v>
      </c>
      <c r="BH707">
        <v>1</v>
      </c>
      <c r="BI707" t="s">
        <v>97</v>
      </c>
      <c r="BJ707" t="s">
        <v>209</v>
      </c>
      <c r="BK707">
        <v>1962</v>
      </c>
      <c r="BL707" t="s">
        <v>109</v>
      </c>
      <c r="BM707">
        <v>1</v>
      </c>
      <c r="BN707">
        <v>296</v>
      </c>
      <c r="BO707" t="s">
        <v>98</v>
      </c>
      <c r="BP707" t="s">
        <v>98</v>
      </c>
      <c r="BQ707" t="s">
        <v>105</v>
      </c>
      <c r="BR707">
        <v>64</v>
      </c>
      <c r="BS707">
        <v>110</v>
      </c>
      <c r="BT707">
        <v>0</v>
      </c>
      <c r="BU707">
        <v>0</v>
      </c>
      <c r="BV707">
        <v>0</v>
      </c>
      <c r="BW707">
        <v>0</v>
      </c>
      <c r="BX707" t="s">
        <v>83</v>
      </c>
      <c r="BY707" t="s">
        <v>83</v>
      </c>
      <c r="BZ707" t="s">
        <v>83</v>
      </c>
      <c r="CA707">
        <v>0</v>
      </c>
      <c r="CB707">
        <v>12</v>
      </c>
      <c r="CC707">
        <v>2008</v>
      </c>
      <c r="CD707" t="s">
        <v>110</v>
      </c>
      <c r="CE707" t="s">
        <v>111</v>
      </c>
      <c r="CF707" s="8">
        <v>165000</v>
      </c>
      <c r="CG707" s="8">
        <f>RawData[[#This Row],[SalePrice]]/RawData[[#This Row],[TotalSF Rounded]]</f>
        <v>66</v>
      </c>
      <c r="CH707" s="8">
        <f>ROUND(RawData[[#This Row],[$/sqft]],-1)</f>
        <v>70</v>
      </c>
    </row>
    <row r="708" spans="1:86" x14ac:dyDescent="0.2">
      <c r="A708">
        <v>1053</v>
      </c>
      <c r="B708">
        <v>60</v>
      </c>
      <c r="C708" t="s">
        <v>81</v>
      </c>
      <c r="D708">
        <v>100</v>
      </c>
      <c r="E708">
        <v>9500</v>
      </c>
      <c r="F708" s="19">
        <f>ROUND((RawData[[#This Row],[LotArea]]/43560), 2)</f>
        <v>0.22</v>
      </c>
      <c r="G708" t="s">
        <v>82</v>
      </c>
      <c r="H708" t="s">
        <v>83</v>
      </c>
      <c r="I708" t="s">
        <v>84</v>
      </c>
      <c r="J708" t="s">
        <v>85</v>
      </c>
      <c r="K708" t="s">
        <v>86</v>
      </c>
      <c r="L708" t="s">
        <v>122</v>
      </c>
      <c r="M708" t="s">
        <v>88</v>
      </c>
      <c r="N708" t="s">
        <v>162</v>
      </c>
      <c r="O708" t="s">
        <v>144</v>
      </c>
      <c r="P708" t="s">
        <v>90</v>
      </c>
      <c r="Q708" t="s">
        <v>91</v>
      </c>
      <c r="R708" t="s">
        <v>92</v>
      </c>
      <c r="S708">
        <v>6</v>
      </c>
      <c r="T708">
        <v>6</v>
      </c>
      <c r="U708">
        <v>1964</v>
      </c>
      <c r="V70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08">
        <v>1978</v>
      </c>
      <c r="X708" t="s">
        <v>93</v>
      </c>
      <c r="Y708" t="s">
        <v>94</v>
      </c>
      <c r="Z708" t="s">
        <v>95</v>
      </c>
      <c r="AA708" t="s">
        <v>95</v>
      </c>
      <c r="AB708" t="s">
        <v>207</v>
      </c>
      <c r="AC708">
        <v>272</v>
      </c>
      <c r="AD708" t="s">
        <v>98</v>
      </c>
      <c r="AE708" t="s">
        <v>98</v>
      </c>
      <c r="AF708" t="s">
        <v>118</v>
      </c>
      <c r="AG708" t="s">
        <v>98</v>
      </c>
      <c r="AH708" t="s">
        <v>98</v>
      </c>
      <c r="AI708" t="s">
        <v>100</v>
      </c>
      <c r="AJ708" t="s">
        <v>153</v>
      </c>
      <c r="AK708">
        <v>442</v>
      </c>
      <c r="AL708" t="s">
        <v>102</v>
      </c>
      <c r="AM708">
        <v>0</v>
      </c>
      <c r="AN708">
        <v>374</v>
      </c>
      <c r="AO708">
        <v>816</v>
      </c>
      <c r="AP708" t="s">
        <v>103</v>
      </c>
      <c r="AQ708" t="s">
        <v>98</v>
      </c>
      <c r="AR708" t="s">
        <v>105</v>
      </c>
      <c r="AS708" t="s">
        <v>106</v>
      </c>
      <c r="AT708">
        <v>1127</v>
      </c>
      <c r="AU708">
        <v>850</v>
      </c>
      <c r="AV708">
        <v>0</v>
      </c>
      <c r="AW708">
        <f>ROUND(SUM(RawData[[#This Row],[TotalBsmtSF]],RawData[[#This Row],[1stFlrSF]],RawData[[#This Row],[2ndFlrSF]]),-2)</f>
        <v>2800</v>
      </c>
      <c r="AX708">
        <v>1977</v>
      </c>
      <c r="AY708">
        <v>0</v>
      </c>
      <c r="AZ708">
        <v>1</v>
      </c>
      <c r="BA708">
        <v>1</v>
      </c>
      <c r="BB708">
        <v>1</v>
      </c>
      <c r="BC708">
        <v>4</v>
      </c>
      <c r="BD708">
        <v>1</v>
      </c>
      <c r="BE708" t="s">
        <v>98</v>
      </c>
      <c r="BF708">
        <v>9</v>
      </c>
      <c r="BG708" t="s">
        <v>107</v>
      </c>
      <c r="BH708">
        <v>1</v>
      </c>
      <c r="BI708" t="s">
        <v>98</v>
      </c>
      <c r="BJ708" t="s">
        <v>108</v>
      </c>
      <c r="BK708">
        <v>1964</v>
      </c>
      <c r="BL708" t="s">
        <v>109</v>
      </c>
      <c r="BM708">
        <v>2</v>
      </c>
      <c r="BN708">
        <v>540</v>
      </c>
      <c r="BO708" t="s">
        <v>98</v>
      </c>
      <c r="BP708" t="s">
        <v>98</v>
      </c>
      <c r="BQ708" t="s">
        <v>105</v>
      </c>
      <c r="BR708">
        <v>0</v>
      </c>
      <c r="BS708">
        <v>52</v>
      </c>
      <c r="BT708">
        <v>0</v>
      </c>
      <c r="BU708">
        <v>0</v>
      </c>
      <c r="BV708">
        <v>0</v>
      </c>
      <c r="BW708">
        <v>0</v>
      </c>
      <c r="BX708" t="s">
        <v>83</v>
      </c>
      <c r="BY708" t="s">
        <v>165</v>
      </c>
      <c r="BZ708" t="s">
        <v>83</v>
      </c>
      <c r="CA708">
        <v>0</v>
      </c>
      <c r="CB708">
        <v>6</v>
      </c>
      <c r="CC708">
        <v>2007</v>
      </c>
      <c r="CD708" t="s">
        <v>110</v>
      </c>
      <c r="CE708" t="s">
        <v>111</v>
      </c>
      <c r="CF708" s="8">
        <v>165000</v>
      </c>
      <c r="CG708" s="8">
        <f>RawData[[#This Row],[SalePrice]]/RawData[[#This Row],[TotalSF Rounded]]</f>
        <v>58.928571428571431</v>
      </c>
      <c r="CH708" s="8">
        <f>ROUND(RawData[[#This Row],[$/sqft]],-1)</f>
        <v>60</v>
      </c>
    </row>
    <row r="709" spans="1:86" x14ac:dyDescent="0.2">
      <c r="A709">
        <v>716</v>
      </c>
      <c r="B709">
        <v>20</v>
      </c>
      <c r="C709" t="s">
        <v>81</v>
      </c>
      <c r="D709">
        <v>78</v>
      </c>
      <c r="E709">
        <v>10140</v>
      </c>
      <c r="F709" s="19">
        <f>ROUND((RawData[[#This Row],[LotArea]]/43560), 2)</f>
        <v>0.23</v>
      </c>
      <c r="G709" t="s">
        <v>82</v>
      </c>
      <c r="H709" t="s">
        <v>83</v>
      </c>
      <c r="I709" t="s">
        <v>84</v>
      </c>
      <c r="J709" t="s">
        <v>85</v>
      </c>
      <c r="K709" t="s">
        <v>86</v>
      </c>
      <c r="L709" t="s">
        <v>87</v>
      </c>
      <c r="M709" t="s">
        <v>88</v>
      </c>
      <c r="N709" t="s">
        <v>138</v>
      </c>
      <c r="O709" t="s">
        <v>90</v>
      </c>
      <c r="P709" t="s">
        <v>90</v>
      </c>
      <c r="Q709" t="s">
        <v>91</v>
      </c>
      <c r="R709" t="s">
        <v>115</v>
      </c>
      <c r="S709">
        <v>6</v>
      </c>
      <c r="T709">
        <v>5</v>
      </c>
      <c r="U709">
        <v>1974</v>
      </c>
      <c r="V70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709">
        <v>1974</v>
      </c>
      <c r="X709" t="s">
        <v>152</v>
      </c>
      <c r="Y709" t="s">
        <v>94</v>
      </c>
      <c r="Z709" t="s">
        <v>140</v>
      </c>
      <c r="AA709" t="s">
        <v>140</v>
      </c>
      <c r="AB709" t="s">
        <v>96</v>
      </c>
      <c r="AC709">
        <v>174</v>
      </c>
      <c r="AD709" t="s">
        <v>98</v>
      </c>
      <c r="AE709" t="s">
        <v>98</v>
      </c>
      <c r="AF709" t="s">
        <v>118</v>
      </c>
      <c r="AG709" t="s">
        <v>97</v>
      </c>
      <c r="AH709" t="s">
        <v>98</v>
      </c>
      <c r="AI709" t="s">
        <v>100</v>
      </c>
      <c r="AJ709" t="s">
        <v>102</v>
      </c>
      <c r="AK709">
        <v>0</v>
      </c>
      <c r="AL709" t="s">
        <v>102</v>
      </c>
      <c r="AM709">
        <v>0</v>
      </c>
      <c r="AN709">
        <v>1064</v>
      </c>
      <c r="AO709">
        <v>1064</v>
      </c>
      <c r="AP709" t="s">
        <v>103</v>
      </c>
      <c r="AQ709" t="s">
        <v>98</v>
      </c>
      <c r="AR709" t="s">
        <v>105</v>
      </c>
      <c r="AS709" t="s">
        <v>106</v>
      </c>
      <c r="AT709">
        <v>1350</v>
      </c>
      <c r="AU709">
        <v>0</v>
      </c>
      <c r="AV709">
        <v>0</v>
      </c>
      <c r="AW709">
        <f>ROUND(SUM(RawData[[#This Row],[TotalBsmtSF]],RawData[[#This Row],[1stFlrSF]],RawData[[#This Row],[2ndFlrSF]]),-2)</f>
        <v>2400</v>
      </c>
      <c r="AX709">
        <v>1350</v>
      </c>
      <c r="AY709">
        <v>0</v>
      </c>
      <c r="AZ709">
        <v>0</v>
      </c>
      <c r="BA709">
        <v>2</v>
      </c>
      <c r="BB709">
        <v>0</v>
      </c>
      <c r="BC709">
        <v>3</v>
      </c>
      <c r="BD709">
        <v>1</v>
      </c>
      <c r="BE709" t="s">
        <v>98</v>
      </c>
      <c r="BF709">
        <v>7</v>
      </c>
      <c r="BG709" t="s">
        <v>107</v>
      </c>
      <c r="BH709">
        <v>1</v>
      </c>
      <c r="BI709" t="s">
        <v>98</v>
      </c>
      <c r="BJ709" t="s">
        <v>108</v>
      </c>
      <c r="BK709">
        <v>1974</v>
      </c>
      <c r="BL709" t="s">
        <v>109</v>
      </c>
      <c r="BM709">
        <v>2</v>
      </c>
      <c r="BN709">
        <v>478</v>
      </c>
      <c r="BO709" t="s">
        <v>98</v>
      </c>
      <c r="BP709" t="s">
        <v>98</v>
      </c>
      <c r="BQ709" t="s">
        <v>105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 t="s">
        <v>83</v>
      </c>
      <c r="BY709" t="s">
        <v>134</v>
      </c>
      <c r="BZ709" t="s">
        <v>83</v>
      </c>
      <c r="CA709">
        <v>0</v>
      </c>
      <c r="CB709">
        <v>8</v>
      </c>
      <c r="CC709">
        <v>2009</v>
      </c>
      <c r="CD709" t="s">
        <v>110</v>
      </c>
      <c r="CE709" t="s">
        <v>111</v>
      </c>
      <c r="CF709" s="8">
        <v>165000</v>
      </c>
      <c r="CG709" s="8">
        <f>RawData[[#This Row],[SalePrice]]/RawData[[#This Row],[TotalSF Rounded]]</f>
        <v>68.75</v>
      </c>
      <c r="CH709" s="8">
        <f>ROUND(RawData[[#This Row],[$/sqft]],-1)</f>
        <v>70</v>
      </c>
    </row>
    <row r="710" spans="1:86" x14ac:dyDescent="0.2">
      <c r="A710">
        <v>673</v>
      </c>
      <c r="B710">
        <v>20</v>
      </c>
      <c r="C710" t="s">
        <v>81</v>
      </c>
      <c r="D710" t="s">
        <v>83</v>
      </c>
      <c r="E710">
        <v>11250</v>
      </c>
      <c r="F710" s="19">
        <f>ROUND((RawData[[#This Row],[LotArea]]/43560), 2)</f>
        <v>0.26</v>
      </c>
      <c r="G710" t="s">
        <v>82</v>
      </c>
      <c r="H710" t="s">
        <v>83</v>
      </c>
      <c r="I710" t="s">
        <v>120</v>
      </c>
      <c r="J710" t="s">
        <v>85</v>
      </c>
      <c r="K710" t="s">
        <v>86</v>
      </c>
      <c r="L710" t="s">
        <v>87</v>
      </c>
      <c r="M710" t="s">
        <v>88</v>
      </c>
      <c r="N710" t="s">
        <v>113</v>
      </c>
      <c r="O710" t="s">
        <v>90</v>
      </c>
      <c r="P710" t="s">
        <v>90</v>
      </c>
      <c r="Q710" t="s">
        <v>91</v>
      </c>
      <c r="R710" t="s">
        <v>115</v>
      </c>
      <c r="S710">
        <v>6</v>
      </c>
      <c r="T710">
        <v>6</v>
      </c>
      <c r="U710">
        <v>1977</v>
      </c>
      <c r="V71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710">
        <v>1977</v>
      </c>
      <c r="X710" t="s">
        <v>93</v>
      </c>
      <c r="Y710" t="s">
        <v>94</v>
      </c>
      <c r="Z710" t="s">
        <v>161</v>
      </c>
      <c r="AA710" t="s">
        <v>161</v>
      </c>
      <c r="AB710" t="s">
        <v>117</v>
      </c>
      <c r="AC710">
        <v>0</v>
      </c>
      <c r="AD710" t="s">
        <v>97</v>
      </c>
      <c r="AE710" t="s">
        <v>98</v>
      </c>
      <c r="AF710" t="s">
        <v>118</v>
      </c>
      <c r="AG710" t="s">
        <v>97</v>
      </c>
      <c r="AH710" t="s">
        <v>98</v>
      </c>
      <c r="AI710" t="s">
        <v>100</v>
      </c>
      <c r="AJ710" t="s">
        <v>119</v>
      </c>
      <c r="AK710">
        <v>767</v>
      </c>
      <c r="AL710" t="s">
        <v>102</v>
      </c>
      <c r="AM710">
        <v>0</v>
      </c>
      <c r="AN710">
        <v>441</v>
      </c>
      <c r="AO710">
        <v>1208</v>
      </c>
      <c r="AP710" t="s">
        <v>103</v>
      </c>
      <c r="AQ710" t="s">
        <v>98</v>
      </c>
      <c r="AR710" t="s">
        <v>105</v>
      </c>
      <c r="AS710" t="s">
        <v>106</v>
      </c>
      <c r="AT710">
        <v>1208</v>
      </c>
      <c r="AU710">
        <v>0</v>
      </c>
      <c r="AV710">
        <v>0</v>
      </c>
      <c r="AW710">
        <f>ROUND(SUM(RawData[[#This Row],[TotalBsmtSF]],RawData[[#This Row],[1stFlrSF]],RawData[[#This Row],[2ndFlrSF]]),-2)</f>
        <v>2400</v>
      </c>
      <c r="AX710">
        <v>1208</v>
      </c>
      <c r="AY710">
        <v>1</v>
      </c>
      <c r="AZ710">
        <v>0</v>
      </c>
      <c r="BA710">
        <v>1</v>
      </c>
      <c r="BB710">
        <v>1</v>
      </c>
      <c r="BC710">
        <v>3</v>
      </c>
      <c r="BD710">
        <v>1</v>
      </c>
      <c r="BE710" t="s">
        <v>98</v>
      </c>
      <c r="BF710">
        <v>6</v>
      </c>
      <c r="BG710" t="s">
        <v>107</v>
      </c>
      <c r="BH710">
        <v>1</v>
      </c>
      <c r="BI710" t="s">
        <v>98</v>
      </c>
      <c r="BJ710" t="s">
        <v>108</v>
      </c>
      <c r="BK710">
        <v>1977</v>
      </c>
      <c r="BL710" t="s">
        <v>109</v>
      </c>
      <c r="BM710">
        <v>2</v>
      </c>
      <c r="BN710">
        <v>546</v>
      </c>
      <c r="BO710" t="s">
        <v>98</v>
      </c>
      <c r="BP710" t="s">
        <v>98</v>
      </c>
      <c r="BQ710" t="s">
        <v>105</v>
      </c>
      <c r="BR710">
        <v>198</v>
      </c>
      <c r="BS710">
        <v>42</v>
      </c>
      <c r="BT710">
        <v>0</v>
      </c>
      <c r="BU710">
        <v>0</v>
      </c>
      <c r="BV710">
        <v>0</v>
      </c>
      <c r="BW710">
        <v>0</v>
      </c>
      <c r="BX710" t="s">
        <v>83</v>
      </c>
      <c r="BY710" t="s">
        <v>83</v>
      </c>
      <c r="BZ710" t="s">
        <v>83</v>
      </c>
      <c r="CA710">
        <v>0</v>
      </c>
      <c r="CB710">
        <v>6</v>
      </c>
      <c r="CC710">
        <v>2006</v>
      </c>
      <c r="CD710" t="s">
        <v>110</v>
      </c>
      <c r="CE710" t="s">
        <v>111</v>
      </c>
      <c r="CF710" s="8">
        <v>165000</v>
      </c>
      <c r="CG710" s="8">
        <f>RawData[[#This Row],[SalePrice]]/RawData[[#This Row],[TotalSF Rounded]]</f>
        <v>68.75</v>
      </c>
      <c r="CH710" s="8">
        <f>ROUND(RawData[[#This Row],[$/sqft]],-1)</f>
        <v>70</v>
      </c>
    </row>
    <row r="711" spans="1:86" x14ac:dyDescent="0.2">
      <c r="A711">
        <v>1194</v>
      </c>
      <c r="B711">
        <v>120</v>
      </c>
      <c r="C711" t="s">
        <v>142</v>
      </c>
      <c r="D711" t="s">
        <v>83</v>
      </c>
      <c r="E711">
        <v>4500</v>
      </c>
      <c r="F711" s="19">
        <f>ROUND((RawData[[#This Row],[LotArea]]/43560), 2)</f>
        <v>0.1</v>
      </c>
      <c r="G711" t="s">
        <v>82</v>
      </c>
      <c r="H711" t="s">
        <v>83</v>
      </c>
      <c r="I711" t="s">
        <v>84</v>
      </c>
      <c r="J711" t="s">
        <v>85</v>
      </c>
      <c r="K711" t="s">
        <v>86</v>
      </c>
      <c r="L711" t="s">
        <v>112</v>
      </c>
      <c r="M711" t="s">
        <v>88</v>
      </c>
      <c r="N711" t="s">
        <v>131</v>
      </c>
      <c r="O711" t="s">
        <v>90</v>
      </c>
      <c r="P711" t="s">
        <v>90</v>
      </c>
      <c r="Q711" t="s">
        <v>179</v>
      </c>
      <c r="R711" t="s">
        <v>115</v>
      </c>
      <c r="S711">
        <v>6</v>
      </c>
      <c r="T711">
        <v>5</v>
      </c>
      <c r="U711">
        <v>1999</v>
      </c>
      <c r="V71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711">
        <v>1999</v>
      </c>
      <c r="X711" t="s">
        <v>152</v>
      </c>
      <c r="Y711" t="s">
        <v>94</v>
      </c>
      <c r="Z711" t="s">
        <v>95</v>
      </c>
      <c r="AA711" t="s">
        <v>95</v>
      </c>
      <c r="AB711" t="s">
        <v>96</v>
      </c>
      <c r="AC711">
        <v>425</v>
      </c>
      <c r="AD711" t="s">
        <v>98</v>
      </c>
      <c r="AE711" t="s">
        <v>98</v>
      </c>
      <c r="AF711" t="s">
        <v>99</v>
      </c>
      <c r="AG711" t="s">
        <v>104</v>
      </c>
      <c r="AH711" t="s">
        <v>98</v>
      </c>
      <c r="AI711" t="s">
        <v>100</v>
      </c>
      <c r="AJ711" t="s">
        <v>101</v>
      </c>
      <c r="AK711">
        <v>883</v>
      </c>
      <c r="AL711" t="s">
        <v>102</v>
      </c>
      <c r="AM711">
        <v>0</v>
      </c>
      <c r="AN711">
        <v>341</v>
      </c>
      <c r="AO711">
        <v>1224</v>
      </c>
      <c r="AP711" t="s">
        <v>103</v>
      </c>
      <c r="AQ711" t="s">
        <v>104</v>
      </c>
      <c r="AR711" t="s">
        <v>105</v>
      </c>
      <c r="AS711" t="s">
        <v>106</v>
      </c>
      <c r="AT711">
        <v>1224</v>
      </c>
      <c r="AU711">
        <v>0</v>
      </c>
      <c r="AV711">
        <v>0</v>
      </c>
      <c r="AW711">
        <f>ROUND(SUM(RawData[[#This Row],[TotalBsmtSF]],RawData[[#This Row],[1stFlrSF]],RawData[[#This Row],[2ndFlrSF]]),-2)</f>
        <v>2400</v>
      </c>
      <c r="AX711">
        <v>1224</v>
      </c>
      <c r="AY711">
        <v>1</v>
      </c>
      <c r="AZ711">
        <v>0</v>
      </c>
      <c r="BA711">
        <v>2</v>
      </c>
      <c r="BB711">
        <v>0</v>
      </c>
      <c r="BC711">
        <v>2</v>
      </c>
      <c r="BD711">
        <v>1</v>
      </c>
      <c r="BE711" t="s">
        <v>98</v>
      </c>
      <c r="BF711">
        <v>5</v>
      </c>
      <c r="BG711" t="s">
        <v>107</v>
      </c>
      <c r="BH711">
        <v>0</v>
      </c>
      <c r="BI711" t="s">
        <v>83</v>
      </c>
      <c r="BJ711" t="s">
        <v>108</v>
      </c>
      <c r="BK711">
        <v>1999</v>
      </c>
      <c r="BL711" t="s">
        <v>157</v>
      </c>
      <c r="BM711">
        <v>2</v>
      </c>
      <c r="BN711">
        <v>402</v>
      </c>
      <c r="BO711" t="s">
        <v>98</v>
      </c>
      <c r="BP711" t="s">
        <v>98</v>
      </c>
      <c r="BQ711" t="s">
        <v>105</v>
      </c>
      <c r="BR711">
        <v>0</v>
      </c>
      <c r="BS711">
        <v>304</v>
      </c>
      <c r="BT711">
        <v>0</v>
      </c>
      <c r="BU711">
        <v>0</v>
      </c>
      <c r="BV711">
        <v>0</v>
      </c>
      <c r="BW711">
        <v>0</v>
      </c>
      <c r="BX711" t="s">
        <v>83</v>
      </c>
      <c r="BY711" t="s">
        <v>83</v>
      </c>
      <c r="BZ711" t="s">
        <v>83</v>
      </c>
      <c r="CA711">
        <v>0</v>
      </c>
      <c r="CB711">
        <v>6</v>
      </c>
      <c r="CC711">
        <v>2009</v>
      </c>
      <c r="CD711" t="s">
        <v>110</v>
      </c>
      <c r="CE711" t="s">
        <v>111</v>
      </c>
      <c r="CF711" s="8">
        <v>165000</v>
      </c>
      <c r="CG711" s="8">
        <f>RawData[[#This Row],[SalePrice]]/RawData[[#This Row],[TotalSF Rounded]]</f>
        <v>68.75</v>
      </c>
      <c r="CH711" s="8">
        <f>ROUND(RawData[[#This Row],[$/sqft]],-1)</f>
        <v>70</v>
      </c>
    </row>
    <row r="712" spans="1:86" x14ac:dyDescent="0.2">
      <c r="A712">
        <v>976</v>
      </c>
      <c r="B712">
        <v>160</v>
      </c>
      <c r="C712" t="s">
        <v>192</v>
      </c>
      <c r="D712" t="s">
        <v>83</v>
      </c>
      <c r="E712">
        <v>2651</v>
      </c>
      <c r="F712" s="19">
        <f>ROUND((RawData[[#This Row],[LotArea]]/43560), 2)</f>
        <v>0.06</v>
      </c>
      <c r="G712" t="s">
        <v>82</v>
      </c>
      <c r="H712" t="s">
        <v>83</v>
      </c>
      <c r="I712" t="s">
        <v>84</v>
      </c>
      <c r="J712" t="s">
        <v>85</v>
      </c>
      <c r="K712" t="s">
        <v>86</v>
      </c>
      <c r="L712" t="s">
        <v>112</v>
      </c>
      <c r="M712" t="s">
        <v>88</v>
      </c>
      <c r="N712" t="s">
        <v>136</v>
      </c>
      <c r="O712" t="s">
        <v>90</v>
      </c>
      <c r="P712" t="s">
        <v>90</v>
      </c>
      <c r="Q712" t="s">
        <v>198</v>
      </c>
      <c r="R712" t="s">
        <v>92</v>
      </c>
      <c r="S712">
        <v>7</v>
      </c>
      <c r="T712">
        <v>5</v>
      </c>
      <c r="U712">
        <v>2000</v>
      </c>
      <c r="V71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12">
        <v>2000</v>
      </c>
      <c r="X712" t="s">
        <v>93</v>
      </c>
      <c r="Y712" t="s">
        <v>94</v>
      </c>
      <c r="Z712" t="s">
        <v>116</v>
      </c>
      <c r="AA712" t="s">
        <v>116</v>
      </c>
      <c r="AB712" t="s">
        <v>117</v>
      </c>
      <c r="AC712">
        <v>0</v>
      </c>
      <c r="AD712" t="s">
        <v>97</v>
      </c>
      <c r="AE712" t="s">
        <v>98</v>
      </c>
      <c r="AF712" t="s">
        <v>99</v>
      </c>
      <c r="AG712" t="s">
        <v>97</v>
      </c>
      <c r="AH712" t="s">
        <v>98</v>
      </c>
      <c r="AI712" t="s">
        <v>100</v>
      </c>
      <c r="AJ712" t="s">
        <v>101</v>
      </c>
      <c r="AK712">
        <v>641</v>
      </c>
      <c r="AL712" t="s">
        <v>102</v>
      </c>
      <c r="AM712">
        <v>0</v>
      </c>
      <c r="AN712">
        <v>32</v>
      </c>
      <c r="AO712">
        <v>673</v>
      </c>
      <c r="AP712" t="s">
        <v>103</v>
      </c>
      <c r="AQ712" t="s">
        <v>104</v>
      </c>
      <c r="AR712" t="s">
        <v>105</v>
      </c>
      <c r="AS712" t="s">
        <v>106</v>
      </c>
      <c r="AT712">
        <v>673</v>
      </c>
      <c r="AU712">
        <v>709</v>
      </c>
      <c r="AV712">
        <v>0</v>
      </c>
      <c r="AW712">
        <f>ROUND(SUM(RawData[[#This Row],[TotalBsmtSF]],RawData[[#This Row],[1stFlrSF]],RawData[[#This Row],[2ndFlrSF]]),-2)</f>
        <v>2100</v>
      </c>
      <c r="AX712">
        <v>1382</v>
      </c>
      <c r="AY712">
        <v>1</v>
      </c>
      <c r="AZ712">
        <v>0</v>
      </c>
      <c r="BA712">
        <v>2</v>
      </c>
      <c r="BB712">
        <v>1</v>
      </c>
      <c r="BC712">
        <v>3</v>
      </c>
      <c r="BD712">
        <v>1</v>
      </c>
      <c r="BE712" t="s">
        <v>97</v>
      </c>
      <c r="BF712">
        <v>6</v>
      </c>
      <c r="BG712" t="s">
        <v>107</v>
      </c>
      <c r="BH712">
        <v>0</v>
      </c>
      <c r="BI712" t="s">
        <v>83</v>
      </c>
      <c r="BJ712" t="s">
        <v>127</v>
      </c>
      <c r="BK712">
        <v>2000</v>
      </c>
      <c r="BL712" t="s">
        <v>102</v>
      </c>
      <c r="BM712">
        <v>2</v>
      </c>
      <c r="BN712">
        <v>490</v>
      </c>
      <c r="BO712" t="s">
        <v>98</v>
      </c>
      <c r="BP712" t="s">
        <v>98</v>
      </c>
      <c r="BQ712" t="s">
        <v>105</v>
      </c>
      <c r="BR712">
        <v>153</v>
      </c>
      <c r="BS712">
        <v>50</v>
      </c>
      <c r="BT712">
        <v>0</v>
      </c>
      <c r="BU712">
        <v>0</v>
      </c>
      <c r="BV712">
        <v>0</v>
      </c>
      <c r="BW712">
        <v>0</v>
      </c>
      <c r="BX712" t="s">
        <v>83</v>
      </c>
      <c r="BY712" t="s">
        <v>83</v>
      </c>
      <c r="BZ712" t="s">
        <v>83</v>
      </c>
      <c r="CA712">
        <v>0</v>
      </c>
      <c r="CB712">
        <v>4</v>
      </c>
      <c r="CC712">
        <v>2006</v>
      </c>
      <c r="CD712" t="s">
        <v>110</v>
      </c>
      <c r="CE712" t="s">
        <v>111</v>
      </c>
      <c r="CF712" s="8">
        <v>165000</v>
      </c>
      <c r="CG712" s="8">
        <f>RawData[[#This Row],[SalePrice]]/RawData[[#This Row],[TotalSF Rounded]]</f>
        <v>78.571428571428569</v>
      </c>
      <c r="CH712" s="8">
        <f>ROUND(RawData[[#This Row],[$/sqft]],-1)</f>
        <v>80</v>
      </c>
    </row>
    <row r="713" spans="1:86" x14ac:dyDescent="0.2">
      <c r="A713">
        <v>402</v>
      </c>
      <c r="B713">
        <v>20</v>
      </c>
      <c r="C713" t="s">
        <v>81</v>
      </c>
      <c r="D713">
        <v>65</v>
      </c>
      <c r="E713">
        <v>8767</v>
      </c>
      <c r="F713" s="19">
        <f>ROUND((RawData[[#This Row],[LotArea]]/43560), 2)</f>
        <v>0.2</v>
      </c>
      <c r="G713" t="s">
        <v>82</v>
      </c>
      <c r="H713" t="s">
        <v>83</v>
      </c>
      <c r="I713" t="s">
        <v>120</v>
      </c>
      <c r="J713" t="s">
        <v>85</v>
      </c>
      <c r="K713" t="s">
        <v>86</v>
      </c>
      <c r="L713" t="s">
        <v>87</v>
      </c>
      <c r="M713" t="s">
        <v>88</v>
      </c>
      <c r="N713" t="s">
        <v>89</v>
      </c>
      <c r="O713" t="s">
        <v>90</v>
      </c>
      <c r="P713" t="s">
        <v>90</v>
      </c>
      <c r="Q713" t="s">
        <v>91</v>
      </c>
      <c r="R713" t="s">
        <v>115</v>
      </c>
      <c r="S713">
        <v>7</v>
      </c>
      <c r="T713">
        <v>5</v>
      </c>
      <c r="U713">
        <v>2005</v>
      </c>
      <c r="V71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13">
        <v>2005</v>
      </c>
      <c r="X713" t="s">
        <v>93</v>
      </c>
      <c r="Y713" t="s">
        <v>94</v>
      </c>
      <c r="Z713" t="s">
        <v>95</v>
      </c>
      <c r="AA713" t="s">
        <v>95</v>
      </c>
      <c r="AB713" t="s">
        <v>117</v>
      </c>
      <c r="AC713">
        <v>0</v>
      </c>
      <c r="AD713" t="s">
        <v>97</v>
      </c>
      <c r="AE713" t="s">
        <v>98</v>
      </c>
      <c r="AF713" t="s">
        <v>99</v>
      </c>
      <c r="AG713" t="s">
        <v>97</v>
      </c>
      <c r="AH713" t="s">
        <v>98</v>
      </c>
      <c r="AI713" t="s">
        <v>130</v>
      </c>
      <c r="AJ713" t="s">
        <v>101</v>
      </c>
      <c r="AK713">
        <v>24</v>
      </c>
      <c r="AL713" t="s">
        <v>102</v>
      </c>
      <c r="AM713">
        <v>0</v>
      </c>
      <c r="AN713">
        <v>1286</v>
      </c>
      <c r="AO713">
        <v>1310</v>
      </c>
      <c r="AP713" t="s">
        <v>103</v>
      </c>
      <c r="AQ713" t="s">
        <v>104</v>
      </c>
      <c r="AR713" t="s">
        <v>105</v>
      </c>
      <c r="AS713" t="s">
        <v>106</v>
      </c>
      <c r="AT713">
        <v>1310</v>
      </c>
      <c r="AU713">
        <v>0</v>
      </c>
      <c r="AV713">
        <v>0</v>
      </c>
      <c r="AW713">
        <f>ROUND(SUM(RawData[[#This Row],[TotalBsmtSF]],RawData[[#This Row],[1stFlrSF]],RawData[[#This Row],[2ndFlrSF]]),-2)</f>
        <v>2600</v>
      </c>
      <c r="AX713">
        <v>1310</v>
      </c>
      <c r="AY713">
        <v>0</v>
      </c>
      <c r="AZ713">
        <v>0</v>
      </c>
      <c r="BA713">
        <v>2</v>
      </c>
      <c r="BB713">
        <v>0</v>
      </c>
      <c r="BC713">
        <v>3</v>
      </c>
      <c r="BD713">
        <v>1</v>
      </c>
      <c r="BE713" t="s">
        <v>97</v>
      </c>
      <c r="BF713">
        <v>6</v>
      </c>
      <c r="BG713" t="s">
        <v>107</v>
      </c>
      <c r="BH713">
        <v>1</v>
      </c>
      <c r="BI713" t="s">
        <v>97</v>
      </c>
      <c r="BJ713" t="s">
        <v>108</v>
      </c>
      <c r="BK713">
        <v>2005</v>
      </c>
      <c r="BL713" t="s">
        <v>157</v>
      </c>
      <c r="BM713">
        <v>2</v>
      </c>
      <c r="BN713">
        <v>400</v>
      </c>
      <c r="BO713" t="s">
        <v>98</v>
      </c>
      <c r="BP713" t="s">
        <v>98</v>
      </c>
      <c r="BQ713" t="s">
        <v>105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 t="s">
        <v>83</v>
      </c>
      <c r="BY713" t="s">
        <v>83</v>
      </c>
      <c r="BZ713" t="s">
        <v>83</v>
      </c>
      <c r="CA713">
        <v>0</v>
      </c>
      <c r="CB713">
        <v>7</v>
      </c>
      <c r="CC713">
        <v>2006</v>
      </c>
      <c r="CD713" t="s">
        <v>158</v>
      </c>
      <c r="CE713" t="s">
        <v>159</v>
      </c>
      <c r="CF713" s="8">
        <v>164990</v>
      </c>
      <c r="CG713" s="8">
        <f>RawData[[#This Row],[SalePrice]]/RawData[[#This Row],[TotalSF Rounded]]</f>
        <v>63.457692307692305</v>
      </c>
      <c r="CH713" s="8">
        <f>ROUND(RawData[[#This Row],[$/sqft]],-1)</f>
        <v>60</v>
      </c>
    </row>
    <row r="714" spans="1:86" x14ac:dyDescent="0.2">
      <c r="A714">
        <v>511</v>
      </c>
      <c r="B714">
        <v>20</v>
      </c>
      <c r="C714" t="s">
        <v>81</v>
      </c>
      <c r="D714">
        <v>75</v>
      </c>
      <c r="E714">
        <v>14559</v>
      </c>
      <c r="F714" s="19">
        <f>ROUND((RawData[[#This Row],[LotArea]]/43560), 2)</f>
        <v>0.33</v>
      </c>
      <c r="G714" t="s">
        <v>82</v>
      </c>
      <c r="H714" t="s">
        <v>83</v>
      </c>
      <c r="I714" t="s">
        <v>84</v>
      </c>
      <c r="J714" t="s">
        <v>85</v>
      </c>
      <c r="K714" t="s">
        <v>86</v>
      </c>
      <c r="L714" t="s">
        <v>87</v>
      </c>
      <c r="M714" t="s">
        <v>88</v>
      </c>
      <c r="N714" t="s">
        <v>162</v>
      </c>
      <c r="O714" t="s">
        <v>90</v>
      </c>
      <c r="P714" t="s">
        <v>90</v>
      </c>
      <c r="Q714" t="s">
        <v>91</v>
      </c>
      <c r="R714" t="s">
        <v>115</v>
      </c>
      <c r="S714">
        <v>5</v>
      </c>
      <c r="T714">
        <v>7</v>
      </c>
      <c r="U714">
        <v>1951</v>
      </c>
      <c r="V71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714">
        <v>2000</v>
      </c>
      <c r="X714" t="s">
        <v>152</v>
      </c>
      <c r="Y714" t="s">
        <v>94</v>
      </c>
      <c r="Z714" t="s">
        <v>124</v>
      </c>
      <c r="AA714" t="s">
        <v>124</v>
      </c>
      <c r="AB714" t="s">
        <v>207</v>
      </c>
      <c r="AC714">
        <v>70</v>
      </c>
      <c r="AD714" t="s">
        <v>97</v>
      </c>
      <c r="AE714" t="s">
        <v>98</v>
      </c>
      <c r="AF714" t="s">
        <v>118</v>
      </c>
      <c r="AG714" t="s">
        <v>98</v>
      </c>
      <c r="AH714" t="s">
        <v>98</v>
      </c>
      <c r="AI714" t="s">
        <v>100</v>
      </c>
      <c r="AJ714" t="s">
        <v>141</v>
      </c>
      <c r="AK714">
        <v>650</v>
      </c>
      <c r="AL714" t="s">
        <v>153</v>
      </c>
      <c r="AM714">
        <v>180</v>
      </c>
      <c r="AN714">
        <v>178</v>
      </c>
      <c r="AO714">
        <v>1008</v>
      </c>
      <c r="AP714" t="s">
        <v>103</v>
      </c>
      <c r="AQ714" t="s">
        <v>104</v>
      </c>
      <c r="AR714" t="s">
        <v>105</v>
      </c>
      <c r="AS714" t="s">
        <v>106</v>
      </c>
      <c r="AT714">
        <v>1363</v>
      </c>
      <c r="AU714">
        <v>0</v>
      </c>
      <c r="AV714">
        <v>0</v>
      </c>
      <c r="AW714">
        <f>ROUND(SUM(RawData[[#This Row],[TotalBsmtSF]],RawData[[#This Row],[1stFlrSF]],RawData[[#This Row],[2ndFlrSF]]),-2)</f>
        <v>2400</v>
      </c>
      <c r="AX714">
        <v>1363</v>
      </c>
      <c r="AY714">
        <v>1</v>
      </c>
      <c r="AZ714">
        <v>0</v>
      </c>
      <c r="BA714">
        <v>1</v>
      </c>
      <c r="BB714">
        <v>0</v>
      </c>
      <c r="BC714">
        <v>2</v>
      </c>
      <c r="BD714">
        <v>1</v>
      </c>
      <c r="BE714" t="s">
        <v>98</v>
      </c>
      <c r="BF714">
        <v>6</v>
      </c>
      <c r="BG714" t="s">
        <v>146</v>
      </c>
      <c r="BH714">
        <v>2</v>
      </c>
      <c r="BI714" t="s">
        <v>98</v>
      </c>
      <c r="BJ714" t="s">
        <v>169</v>
      </c>
      <c r="BK714">
        <v>1951</v>
      </c>
      <c r="BL714" t="s">
        <v>102</v>
      </c>
      <c r="BM714">
        <v>1</v>
      </c>
      <c r="BN714">
        <v>288</v>
      </c>
      <c r="BO714" t="s">
        <v>98</v>
      </c>
      <c r="BP714" t="s">
        <v>98</v>
      </c>
      <c r="BQ714" t="s">
        <v>105</v>
      </c>
      <c r="BR714">
        <v>324</v>
      </c>
      <c r="BS714">
        <v>42</v>
      </c>
      <c r="BT714">
        <v>0</v>
      </c>
      <c r="BU714">
        <v>0</v>
      </c>
      <c r="BV714">
        <v>168</v>
      </c>
      <c r="BW714">
        <v>0</v>
      </c>
      <c r="BX714" t="s">
        <v>83</v>
      </c>
      <c r="BY714" t="s">
        <v>83</v>
      </c>
      <c r="BZ714" t="s">
        <v>135</v>
      </c>
      <c r="CA714">
        <v>2000</v>
      </c>
      <c r="CB714">
        <v>6</v>
      </c>
      <c r="CC714">
        <v>2009</v>
      </c>
      <c r="CD714" t="s">
        <v>110</v>
      </c>
      <c r="CE714" t="s">
        <v>111</v>
      </c>
      <c r="CF714" s="8">
        <v>164900</v>
      </c>
      <c r="CG714" s="8">
        <f>RawData[[#This Row],[SalePrice]]/RawData[[#This Row],[TotalSF Rounded]]</f>
        <v>68.708333333333329</v>
      </c>
      <c r="CH714" s="8">
        <f>ROUND(RawData[[#This Row],[$/sqft]],-1)</f>
        <v>70</v>
      </c>
    </row>
    <row r="715" spans="1:86" x14ac:dyDescent="0.2">
      <c r="A715">
        <v>286</v>
      </c>
      <c r="B715">
        <v>160</v>
      </c>
      <c r="C715" t="s">
        <v>192</v>
      </c>
      <c r="D715">
        <v>35</v>
      </c>
      <c r="E715">
        <v>4251</v>
      </c>
      <c r="F715" s="19">
        <f>ROUND((RawData[[#This Row],[LotArea]]/43560), 2)</f>
        <v>0.1</v>
      </c>
      <c r="G715" t="s">
        <v>82</v>
      </c>
      <c r="H715" t="s">
        <v>82</v>
      </c>
      <c r="I715" t="s">
        <v>120</v>
      </c>
      <c r="J715" t="s">
        <v>85</v>
      </c>
      <c r="K715" t="s">
        <v>86</v>
      </c>
      <c r="L715" t="s">
        <v>87</v>
      </c>
      <c r="M715" t="s">
        <v>88</v>
      </c>
      <c r="N715" t="s">
        <v>136</v>
      </c>
      <c r="O715" t="s">
        <v>90</v>
      </c>
      <c r="P715" t="s">
        <v>90</v>
      </c>
      <c r="Q715" t="s">
        <v>179</v>
      </c>
      <c r="R715" t="s">
        <v>92</v>
      </c>
      <c r="S715">
        <v>7</v>
      </c>
      <c r="T715">
        <v>5</v>
      </c>
      <c r="U715">
        <v>2006</v>
      </c>
      <c r="V71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15">
        <v>2007</v>
      </c>
      <c r="X715" t="s">
        <v>93</v>
      </c>
      <c r="Y715" t="s">
        <v>94</v>
      </c>
      <c r="Z715" t="s">
        <v>116</v>
      </c>
      <c r="AA715" t="s">
        <v>116</v>
      </c>
      <c r="AB715" t="s">
        <v>117</v>
      </c>
      <c r="AC715">
        <v>0</v>
      </c>
      <c r="AD715" t="s">
        <v>97</v>
      </c>
      <c r="AE715" t="s">
        <v>98</v>
      </c>
      <c r="AF715" t="s">
        <v>99</v>
      </c>
      <c r="AG715" t="s">
        <v>97</v>
      </c>
      <c r="AH715" t="s">
        <v>98</v>
      </c>
      <c r="AI715" t="s">
        <v>100</v>
      </c>
      <c r="AJ715" t="s">
        <v>102</v>
      </c>
      <c r="AK715">
        <v>0</v>
      </c>
      <c r="AL715" t="s">
        <v>102</v>
      </c>
      <c r="AM715">
        <v>0</v>
      </c>
      <c r="AN715">
        <v>625</v>
      </c>
      <c r="AO715">
        <v>625</v>
      </c>
      <c r="AP715" t="s">
        <v>103</v>
      </c>
      <c r="AQ715" t="s">
        <v>104</v>
      </c>
      <c r="AR715" t="s">
        <v>105</v>
      </c>
      <c r="AS715" t="s">
        <v>106</v>
      </c>
      <c r="AT715">
        <v>625</v>
      </c>
      <c r="AU715">
        <v>625</v>
      </c>
      <c r="AV715">
        <v>0</v>
      </c>
      <c r="AW715">
        <f>ROUND(SUM(RawData[[#This Row],[TotalBsmtSF]],RawData[[#This Row],[1stFlrSF]],RawData[[#This Row],[2ndFlrSF]]),-2)</f>
        <v>1900</v>
      </c>
      <c r="AX715">
        <v>1250</v>
      </c>
      <c r="AY715">
        <v>0</v>
      </c>
      <c r="AZ715">
        <v>0</v>
      </c>
      <c r="BA715">
        <v>2</v>
      </c>
      <c r="BB715">
        <v>1</v>
      </c>
      <c r="BC715">
        <v>2</v>
      </c>
      <c r="BD715">
        <v>1</v>
      </c>
      <c r="BE715" t="s">
        <v>97</v>
      </c>
      <c r="BF715">
        <v>5</v>
      </c>
      <c r="BG715" t="s">
        <v>107</v>
      </c>
      <c r="BH715">
        <v>0</v>
      </c>
      <c r="BI715" t="s">
        <v>83</v>
      </c>
      <c r="BJ715" t="s">
        <v>127</v>
      </c>
      <c r="BK715">
        <v>2006</v>
      </c>
      <c r="BL715" t="s">
        <v>109</v>
      </c>
      <c r="BM715">
        <v>2</v>
      </c>
      <c r="BN715">
        <v>528</v>
      </c>
      <c r="BO715" t="s">
        <v>98</v>
      </c>
      <c r="BP715" t="s">
        <v>98</v>
      </c>
      <c r="BQ715" t="s">
        <v>105</v>
      </c>
      <c r="BR715">
        <v>0</v>
      </c>
      <c r="BS715">
        <v>54</v>
      </c>
      <c r="BT715">
        <v>0</v>
      </c>
      <c r="BU715">
        <v>0</v>
      </c>
      <c r="BV715">
        <v>0</v>
      </c>
      <c r="BW715">
        <v>0</v>
      </c>
      <c r="BX715" t="s">
        <v>83</v>
      </c>
      <c r="BY715" t="s">
        <v>83</v>
      </c>
      <c r="BZ715" t="s">
        <v>83</v>
      </c>
      <c r="CA715">
        <v>0</v>
      </c>
      <c r="CB715">
        <v>6</v>
      </c>
      <c r="CC715">
        <v>2007</v>
      </c>
      <c r="CD715" t="s">
        <v>158</v>
      </c>
      <c r="CE715" t="s">
        <v>159</v>
      </c>
      <c r="CF715" s="8">
        <v>164700</v>
      </c>
      <c r="CG715" s="8">
        <f>RawData[[#This Row],[SalePrice]]/RawData[[#This Row],[TotalSF Rounded]]</f>
        <v>86.684210526315795</v>
      </c>
      <c r="CH715" s="8">
        <f>ROUND(RawData[[#This Row],[$/sqft]],-1)</f>
        <v>90</v>
      </c>
    </row>
    <row r="716" spans="1:86" x14ac:dyDescent="0.2">
      <c r="A716">
        <v>578</v>
      </c>
      <c r="B716">
        <v>80</v>
      </c>
      <c r="C716" t="s">
        <v>81</v>
      </c>
      <c r="D716">
        <v>96</v>
      </c>
      <c r="E716">
        <v>11777</v>
      </c>
      <c r="F716" s="19">
        <f>ROUND((RawData[[#This Row],[LotArea]]/43560), 2)</f>
        <v>0.27</v>
      </c>
      <c r="G716" t="s">
        <v>82</v>
      </c>
      <c r="H716" t="s">
        <v>83</v>
      </c>
      <c r="I716" t="s">
        <v>120</v>
      </c>
      <c r="J716" t="s">
        <v>85</v>
      </c>
      <c r="K716" t="s">
        <v>86</v>
      </c>
      <c r="L716" t="s">
        <v>87</v>
      </c>
      <c r="M716" t="s">
        <v>88</v>
      </c>
      <c r="N716" t="s">
        <v>151</v>
      </c>
      <c r="O716" t="s">
        <v>90</v>
      </c>
      <c r="P716" t="s">
        <v>90</v>
      </c>
      <c r="Q716" t="s">
        <v>91</v>
      </c>
      <c r="R716" t="s">
        <v>197</v>
      </c>
      <c r="S716">
        <v>5</v>
      </c>
      <c r="T716">
        <v>6</v>
      </c>
      <c r="U716">
        <v>1966</v>
      </c>
      <c r="V71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16">
        <v>1966</v>
      </c>
      <c r="X716" t="s">
        <v>93</v>
      </c>
      <c r="Y716" t="s">
        <v>94</v>
      </c>
      <c r="Z716" t="s">
        <v>95</v>
      </c>
      <c r="AA716" t="s">
        <v>95</v>
      </c>
      <c r="AB716" t="s">
        <v>96</v>
      </c>
      <c r="AC716">
        <v>97</v>
      </c>
      <c r="AD716" t="s">
        <v>98</v>
      </c>
      <c r="AE716" t="s">
        <v>98</v>
      </c>
      <c r="AF716" t="s">
        <v>118</v>
      </c>
      <c r="AG716" t="s">
        <v>98</v>
      </c>
      <c r="AH716" t="s">
        <v>98</v>
      </c>
      <c r="AI716" t="s">
        <v>130</v>
      </c>
      <c r="AJ716" t="s">
        <v>172</v>
      </c>
      <c r="AK716">
        <v>328</v>
      </c>
      <c r="AL716" t="s">
        <v>119</v>
      </c>
      <c r="AM716">
        <v>551</v>
      </c>
      <c r="AN716">
        <v>285</v>
      </c>
      <c r="AO716">
        <v>1164</v>
      </c>
      <c r="AP716" t="s">
        <v>103</v>
      </c>
      <c r="AQ716" t="s">
        <v>104</v>
      </c>
      <c r="AR716" t="s">
        <v>105</v>
      </c>
      <c r="AS716" t="s">
        <v>106</v>
      </c>
      <c r="AT716">
        <v>1320</v>
      </c>
      <c r="AU716">
        <v>0</v>
      </c>
      <c r="AV716">
        <v>0</v>
      </c>
      <c r="AW716">
        <f>ROUND(SUM(RawData[[#This Row],[TotalBsmtSF]],RawData[[#This Row],[1stFlrSF]],RawData[[#This Row],[2ndFlrSF]]),-2)</f>
        <v>2500</v>
      </c>
      <c r="AX716">
        <v>1320</v>
      </c>
      <c r="AY716">
        <v>1</v>
      </c>
      <c r="AZ716">
        <v>0</v>
      </c>
      <c r="BA716">
        <v>1</v>
      </c>
      <c r="BB716">
        <v>0</v>
      </c>
      <c r="BC716">
        <v>3</v>
      </c>
      <c r="BD716">
        <v>1</v>
      </c>
      <c r="BE716" t="s">
        <v>98</v>
      </c>
      <c r="BF716">
        <v>6</v>
      </c>
      <c r="BG716" t="s">
        <v>107</v>
      </c>
      <c r="BH716">
        <v>2</v>
      </c>
      <c r="BI716" t="s">
        <v>147</v>
      </c>
      <c r="BJ716" t="s">
        <v>108</v>
      </c>
      <c r="BK716">
        <v>1966</v>
      </c>
      <c r="BL716" t="s">
        <v>109</v>
      </c>
      <c r="BM716">
        <v>2</v>
      </c>
      <c r="BN716">
        <v>564</v>
      </c>
      <c r="BO716" t="s">
        <v>98</v>
      </c>
      <c r="BP716" t="s">
        <v>98</v>
      </c>
      <c r="BQ716" t="s">
        <v>105</v>
      </c>
      <c r="BR716">
        <v>160</v>
      </c>
      <c r="BS716">
        <v>68</v>
      </c>
      <c r="BT716">
        <v>240</v>
      </c>
      <c r="BU716">
        <v>0</v>
      </c>
      <c r="BV716">
        <v>0</v>
      </c>
      <c r="BW716">
        <v>0</v>
      </c>
      <c r="BX716" t="s">
        <v>83</v>
      </c>
      <c r="BY716" t="s">
        <v>83</v>
      </c>
      <c r="BZ716" t="s">
        <v>83</v>
      </c>
      <c r="CA716">
        <v>0</v>
      </c>
      <c r="CB716">
        <v>5</v>
      </c>
      <c r="CC716">
        <v>2006</v>
      </c>
      <c r="CD716" t="s">
        <v>110</v>
      </c>
      <c r="CE716" t="s">
        <v>128</v>
      </c>
      <c r="CF716" s="8">
        <v>164500</v>
      </c>
      <c r="CG716" s="8">
        <f>RawData[[#This Row],[SalePrice]]/RawData[[#This Row],[TotalSF Rounded]]</f>
        <v>65.8</v>
      </c>
      <c r="CH716" s="8">
        <f>ROUND(RawData[[#This Row],[$/sqft]],-1)</f>
        <v>70</v>
      </c>
    </row>
    <row r="717" spans="1:86" x14ac:dyDescent="0.2">
      <c r="A717">
        <v>88</v>
      </c>
      <c r="B717">
        <v>160</v>
      </c>
      <c r="C717" t="s">
        <v>192</v>
      </c>
      <c r="D717">
        <v>40</v>
      </c>
      <c r="E717">
        <v>3951</v>
      </c>
      <c r="F717" s="19">
        <f>ROUND((RawData[[#This Row],[LotArea]]/43560), 2)</f>
        <v>0.09</v>
      </c>
      <c r="G717" t="s">
        <v>82</v>
      </c>
      <c r="H717" t="s">
        <v>82</v>
      </c>
      <c r="I717" t="s">
        <v>84</v>
      </c>
      <c r="J717" t="s">
        <v>85</v>
      </c>
      <c r="K717" t="s">
        <v>86</v>
      </c>
      <c r="L717" t="s">
        <v>122</v>
      </c>
      <c r="M717" t="s">
        <v>88</v>
      </c>
      <c r="N717" t="s">
        <v>136</v>
      </c>
      <c r="O717" t="s">
        <v>90</v>
      </c>
      <c r="P717" t="s">
        <v>90</v>
      </c>
      <c r="Q717" t="s">
        <v>179</v>
      </c>
      <c r="R717" t="s">
        <v>92</v>
      </c>
      <c r="S717">
        <v>6</v>
      </c>
      <c r="T717">
        <v>5</v>
      </c>
      <c r="U717">
        <v>2009</v>
      </c>
      <c r="V71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17">
        <v>2009</v>
      </c>
      <c r="X717" t="s">
        <v>93</v>
      </c>
      <c r="Y717" t="s">
        <v>94</v>
      </c>
      <c r="Z717" t="s">
        <v>95</v>
      </c>
      <c r="AA717" t="s">
        <v>95</v>
      </c>
      <c r="AB717" t="s">
        <v>137</v>
      </c>
      <c r="AC717">
        <v>76</v>
      </c>
      <c r="AD717" t="s">
        <v>97</v>
      </c>
      <c r="AE717" t="s">
        <v>98</v>
      </c>
      <c r="AF717" t="s">
        <v>99</v>
      </c>
      <c r="AG717" t="s">
        <v>97</v>
      </c>
      <c r="AH717" t="s">
        <v>98</v>
      </c>
      <c r="AI717" t="s">
        <v>130</v>
      </c>
      <c r="AJ717" t="s">
        <v>102</v>
      </c>
      <c r="AK717">
        <v>0</v>
      </c>
      <c r="AL717" t="s">
        <v>102</v>
      </c>
      <c r="AM717">
        <v>0</v>
      </c>
      <c r="AN717">
        <v>612</v>
      </c>
      <c r="AO717">
        <v>612</v>
      </c>
      <c r="AP717" t="s">
        <v>103</v>
      </c>
      <c r="AQ717" t="s">
        <v>104</v>
      </c>
      <c r="AR717" t="s">
        <v>105</v>
      </c>
      <c r="AS717" t="s">
        <v>106</v>
      </c>
      <c r="AT717">
        <v>612</v>
      </c>
      <c r="AU717">
        <v>612</v>
      </c>
      <c r="AV717">
        <v>0</v>
      </c>
      <c r="AW717">
        <f>ROUND(SUM(RawData[[#This Row],[TotalBsmtSF]],RawData[[#This Row],[1stFlrSF]],RawData[[#This Row],[2ndFlrSF]]),-2)</f>
        <v>1800</v>
      </c>
      <c r="AX717">
        <v>1224</v>
      </c>
      <c r="AY717">
        <v>0</v>
      </c>
      <c r="AZ717">
        <v>0</v>
      </c>
      <c r="BA717">
        <v>2</v>
      </c>
      <c r="BB717">
        <v>1</v>
      </c>
      <c r="BC717">
        <v>2</v>
      </c>
      <c r="BD717">
        <v>1</v>
      </c>
      <c r="BE717" t="s">
        <v>97</v>
      </c>
      <c r="BF717">
        <v>4</v>
      </c>
      <c r="BG717" t="s">
        <v>107</v>
      </c>
      <c r="BH717">
        <v>0</v>
      </c>
      <c r="BI717" t="s">
        <v>83</v>
      </c>
      <c r="BJ717" t="s">
        <v>127</v>
      </c>
      <c r="BK717">
        <v>2009</v>
      </c>
      <c r="BL717" t="s">
        <v>109</v>
      </c>
      <c r="BM717">
        <v>2</v>
      </c>
      <c r="BN717">
        <v>528</v>
      </c>
      <c r="BO717" t="s">
        <v>98</v>
      </c>
      <c r="BP717" t="s">
        <v>98</v>
      </c>
      <c r="BQ717" t="s">
        <v>105</v>
      </c>
      <c r="BR717">
        <v>0</v>
      </c>
      <c r="BS717">
        <v>234</v>
      </c>
      <c r="BT717">
        <v>0</v>
      </c>
      <c r="BU717">
        <v>0</v>
      </c>
      <c r="BV717">
        <v>0</v>
      </c>
      <c r="BW717">
        <v>0</v>
      </c>
      <c r="BX717" t="s">
        <v>83</v>
      </c>
      <c r="BY717" t="s">
        <v>83</v>
      </c>
      <c r="BZ717" t="s">
        <v>83</v>
      </c>
      <c r="CA717">
        <v>0</v>
      </c>
      <c r="CB717">
        <v>6</v>
      </c>
      <c r="CC717">
        <v>2009</v>
      </c>
      <c r="CD717" t="s">
        <v>158</v>
      </c>
      <c r="CE717" t="s">
        <v>159</v>
      </c>
      <c r="CF717" s="8">
        <v>164500</v>
      </c>
      <c r="CG717" s="8">
        <f>RawData[[#This Row],[SalePrice]]/RawData[[#This Row],[TotalSF Rounded]]</f>
        <v>91.388888888888886</v>
      </c>
      <c r="CH717" s="8">
        <f>ROUND(RawData[[#This Row],[$/sqft]],-1)</f>
        <v>90</v>
      </c>
    </row>
    <row r="718" spans="1:86" x14ac:dyDescent="0.2">
      <c r="A718">
        <v>853</v>
      </c>
      <c r="B718">
        <v>75</v>
      </c>
      <c r="C718" t="s">
        <v>81</v>
      </c>
      <c r="D718">
        <v>53</v>
      </c>
      <c r="E718">
        <v>7128</v>
      </c>
      <c r="F718" s="19">
        <f>ROUND((RawData[[#This Row],[LotArea]]/43560), 2)</f>
        <v>0.16</v>
      </c>
      <c r="G718" t="s">
        <v>82</v>
      </c>
      <c r="H718" t="s">
        <v>83</v>
      </c>
      <c r="I718" t="s">
        <v>84</v>
      </c>
      <c r="J718" t="s">
        <v>85</v>
      </c>
      <c r="K718" t="s">
        <v>86</v>
      </c>
      <c r="L718" t="s">
        <v>87</v>
      </c>
      <c r="M718" t="s">
        <v>88</v>
      </c>
      <c r="N718" t="s">
        <v>123</v>
      </c>
      <c r="O718" t="s">
        <v>90</v>
      </c>
      <c r="P718" t="s">
        <v>90</v>
      </c>
      <c r="Q718" t="s">
        <v>91</v>
      </c>
      <c r="R718" t="s">
        <v>201</v>
      </c>
      <c r="S718">
        <v>7</v>
      </c>
      <c r="T718">
        <v>5</v>
      </c>
      <c r="U718">
        <v>1941</v>
      </c>
      <c r="V71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718">
        <v>1950</v>
      </c>
      <c r="X718" t="s">
        <v>93</v>
      </c>
      <c r="Y718" t="s">
        <v>94</v>
      </c>
      <c r="Z718" t="s">
        <v>116</v>
      </c>
      <c r="AA718" t="s">
        <v>116</v>
      </c>
      <c r="AB718" t="s">
        <v>117</v>
      </c>
      <c r="AC718">
        <v>0</v>
      </c>
      <c r="AD718" t="s">
        <v>98</v>
      </c>
      <c r="AE718" t="s">
        <v>97</v>
      </c>
      <c r="AF718" t="s">
        <v>118</v>
      </c>
      <c r="AG718" t="s">
        <v>98</v>
      </c>
      <c r="AH718" t="s">
        <v>98</v>
      </c>
      <c r="AI718" t="s">
        <v>100</v>
      </c>
      <c r="AJ718" t="s">
        <v>153</v>
      </c>
      <c r="AK718">
        <v>364</v>
      </c>
      <c r="AL718" t="s">
        <v>102</v>
      </c>
      <c r="AM718">
        <v>0</v>
      </c>
      <c r="AN718">
        <v>554</v>
      </c>
      <c r="AO718">
        <v>918</v>
      </c>
      <c r="AP718" t="s">
        <v>103</v>
      </c>
      <c r="AQ718" t="s">
        <v>97</v>
      </c>
      <c r="AR718" t="s">
        <v>105</v>
      </c>
      <c r="AS718" t="s">
        <v>106</v>
      </c>
      <c r="AT718">
        <v>918</v>
      </c>
      <c r="AU718">
        <v>728</v>
      </c>
      <c r="AV718">
        <v>0</v>
      </c>
      <c r="AW718">
        <f>ROUND(SUM(RawData[[#This Row],[TotalBsmtSF]],RawData[[#This Row],[1stFlrSF]],RawData[[#This Row],[2ndFlrSF]]),-2)</f>
        <v>2600</v>
      </c>
      <c r="AX718">
        <v>1646</v>
      </c>
      <c r="AY718">
        <v>0</v>
      </c>
      <c r="AZ718">
        <v>0</v>
      </c>
      <c r="BA718">
        <v>2</v>
      </c>
      <c r="BB718">
        <v>0</v>
      </c>
      <c r="BC718">
        <v>4</v>
      </c>
      <c r="BD718">
        <v>1</v>
      </c>
      <c r="BE718" t="s">
        <v>98</v>
      </c>
      <c r="BF718">
        <v>7</v>
      </c>
      <c r="BG718" t="s">
        <v>107</v>
      </c>
      <c r="BH718">
        <v>2</v>
      </c>
      <c r="BI718" t="s">
        <v>97</v>
      </c>
      <c r="BJ718" t="s">
        <v>127</v>
      </c>
      <c r="BK718">
        <v>1941</v>
      </c>
      <c r="BL718" t="s">
        <v>102</v>
      </c>
      <c r="BM718">
        <v>1</v>
      </c>
      <c r="BN718">
        <v>240</v>
      </c>
      <c r="BO718" t="s">
        <v>98</v>
      </c>
      <c r="BP718" t="s">
        <v>98</v>
      </c>
      <c r="BQ718" t="s">
        <v>105</v>
      </c>
      <c r="BR718">
        <v>0</v>
      </c>
      <c r="BS718">
        <v>0</v>
      </c>
      <c r="BT718">
        <v>0</v>
      </c>
      <c r="BU718">
        <v>0</v>
      </c>
      <c r="BV718">
        <v>126</v>
      </c>
      <c r="BW718">
        <v>0</v>
      </c>
      <c r="BX718" t="s">
        <v>83</v>
      </c>
      <c r="BY718" t="s">
        <v>134</v>
      </c>
      <c r="BZ718" t="s">
        <v>83</v>
      </c>
      <c r="CA718">
        <v>0</v>
      </c>
      <c r="CB718">
        <v>8</v>
      </c>
      <c r="CC718">
        <v>2007</v>
      </c>
      <c r="CD718" t="s">
        <v>110</v>
      </c>
      <c r="CE718" t="s">
        <v>111</v>
      </c>
      <c r="CF718" s="8">
        <v>164000</v>
      </c>
      <c r="CG718" s="8">
        <f>RawData[[#This Row],[SalePrice]]/RawData[[#This Row],[TotalSF Rounded]]</f>
        <v>63.07692307692308</v>
      </c>
      <c r="CH718" s="8">
        <f>ROUND(RawData[[#This Row],[$/sqft]],-1)</f>
        <v>60</v>
      </c>
    </row>
    <row r="719" spans="1:86" x14ac:dyDescent="0.2">
      <c r="A719">
        <v>1212</v>
      </c>
      <c r="B719">
        <v>50</v>
      </c>
      <c r="C719" t="s">
        <v>81</v>
      </c>
      <c r="D719">
        <v>152</v>
      </c>
      <c r="E719">
        <v>12134</v>
      </c>
      <c r="F719" s="19">
        <f>ROUND((RawData[[#This Row],[LotArea]]/43560), 2)</f>
        <v>0.28000000000000003</v>
      </c>
      <c r="G719" t="s">
        <v>82</v>
      </c>
      <c r="H719" t="s">
        <v>83</v>
      </c>
      <c r="I719" t="s">
        <v>120</v>
      </c>
      <c r="J719" t="s">
        <v>175</v>
      </c>
      <c r="K719" t="s">
        <v>86</v>
      </c>
      <c r="L719" t="s">
        <v>87</v>
      </c>
      <c r="M719" t="s">
        <v>194</v>
      </c>
      <c r="N719" t="s">
        <v>193</v>
      </c>
      <c r="O719" t="s">
        <v>90</v>
      </c>
      <c r="P719" t="s">
        <v>90</v>
      </c>
      <c r="Q719" t="s">
        <v>91</v>
      </c>
      <c r="R719" t="s">
        <v>132</v>
      </c>
      <c r="S719">
        <v>8</v>
      </c>
      <c r="T719">
        <v>7</v>
      </c>
      <c r="U719">
        <v>1988</v>
      </c>
      <c r="V71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719">
        <v>2005</v>
      </c>
      <c r="X719" t="s">
        <v>93</v>
      </c>
      <c r="Y719" t="s">
        <v>94</v>
      </c>
      <c r="Z719" t="s">
        <v>124</v>
      </c>
      <c r="AA719" t="s">
        <v>124</v>
      </c>
      <c r="AB719" t="s">
        <v>117</v>
      </c>
      <c r="AC719">
        <v>0</v>
      </c>
      <c r="AD719" t="s">
        <v>97</v>
      </c>
      <c r="AE719" t="s">
        <v>98</v>
      </c>
      <c r="AF719" t="s">
        <v>133</v>
      </c>
      <c r="AG719" t="s">
        <v>97</v>
      </c>
      <c r="AH719" t="s">
        <v>98</v>
      </c>
      <c r="AI719" t="s">
        <v>130</v>
      </c>
      <c r="AJ719" t="s">
        <v>101</v>
      </c>
      <c r="AK719">
        <v>427</v>
      </c>
      <c r="AL719" t="s">
        <v>102</v>
      </c>
      <c r="AM719">
        <v>0</v>
      </c>
      <c r="AN719">
        <v>132</v>
      </c>
      <c r="AO719">
        <v>559</v>
      </c>
      <c r="AP719" t="s">
        <v>103</v>
      </c>
      <c r="AQ719" t="s">
        <v>97</v>
      </c>
      <c r="AR719" t="s">
        <v>105</v>
      </c>
      <c r="AS719" t="s">
        <v>106</v>
      </c>
      <c r="AT719">
        <v>1080</v>
      </c>
      <c r="AU719">
        <v>672</v>
      </c>
      <c r="AV719">
        <v>0</v>
      </c>
      <c r="AW719">
        <f>ROUND(SUM(RawData[[#This Row],[TotalBsmtSF]],RawData[[#This Row],[1stFlrSF]],RawData[[#This Row],[2ndFlrSF]]),-2)</f>
        <v>2300</v>
      </c>
      <c r="AX719">
        <v>1752</v>
      </c>
      <c r="AY719">
        <v>0</v>
      </c>
      <c r="AZ719">
        <v>0</v>
      </c>
      <c r="BA719">
        <v>2</v>
      </c>
      <c r="BB719">
        <v>0</v>
      </c>
      <c r="BC719">
        <v>4</v>
      </c>
      <c r="BD719">
        <v>1</v>
      </c>
      <c r="BE719" t="s">
        <v>98</v>
      </c>
      <c r="BF719">
        <v>8</v>
      </c>
      <c r="BG719" t="s">
        <v>107</v>
      </c>
      <c r="BH719">
        <v>0</v>
      </c>
      <c r="BI719" t="s">
        <v>83</v>
      </c>
      <c r="BJ719" t="s">
        <v>209</v>
      </c>
      <c r="BK719">
        <v>1988</v>
      </c>
      <c r="BL719" t="s">
        <v>109</v>
      </c>
      <c r="BM719">
        <v>2</v>
      </c>
      <c r="BN719">
        <v>492</v>
      </c>
      <c r="BO719" t="s">
        <v>98</v>
      </c>
      <c r="BP719" t="s">
        <v>98</v>
      </c>
      <c r="BQ719" t="s">
        <v>105</v>
      </c>
      <c r="BR719">
        <v>325</v>
      </c>
      <c r="BS719">
        <v>12</v>
      </c>
      <c r="BT719">
        <v>0</v>
      </c>
      <c r="BU719">
        <v>0</v>
      </c>
      <c r="BV719">
        <v>0</v>
      </c>
      <c r="BW719">
        <v>0</v>
      </c>
      <c r="BX719" t="s">
        <v>83</v>
      </c>
      <c r="BY719" t="s">
        <v>83</v>
      </c>
      <c r="BZ719" t="s">
        <v>83</v>
      </c>
      <c r="CA719">
        <v>0</v>
      </c>
      <c r="CB719">
        <v>6</v>
      </c>
      <c r="CC719">
        <v>2010</v>
      </c>
      <c r="CD719" t="s">
        <v>110</v>
      </c>
      <c r="CE719" t="s">
        <v>111</v>
      </c>
      <c r="CF719" s="8">
        <v>164000</v>
      </c>
      <c r="CG719" s="8">
        <f>RawData[[#This Row],[SalePrice]]/RawData[[#This Row],[TotalSF Rounded]]</f>
        <v>71.304347826086953</v>
      </c>
      <c r="CH719" s="8">
        <f>ROUND(RawData[[#This Row],[$/sqft]],-1)</f>
        <v>70</v>
      </c>
    </row>
    <row r="720" spans="1:86" x14ac:dyDescent="0.2">
      <c r="A720">
        <v>484</v>
      </c>
      <c r="B720">
        <v>120</v>
      </c>
      <c r="C720" t="s">
        <v>142</v>
      </c>
      <c r="D720">
        <v>32</v>
      </c>
      <c r="E720">
        <v>4500</v>
      </c>
      <c r="F720" s="19">
        <f>ROUND((RawData[[#This Row],[LotArea]]/43560), 2)</f>
        <v>0.1</v>
      </c>
      <c r="G720" t="s">
        <v>82</v>
      </c>
      <c r="H720" t="s">
        <v>83</v>
      </c>
      <c r="I720" t="s">
        <v>84</v>
      </c>
      <c r="J720" t="s">
        <v>85</v>
      </c>
      <c r="K720" t="s">
        <v>86</v>
      </c>
      <c r="L720" t="s">
        <v>112</v>
      </c>
      <c r="M720" t="s">
        <v>88</v>
      </c>
      <c r="N720" t="s">
        <v>131</v>
      </c>
      <c r="O720" t="s">
        <v>90</v>
      </c>
      <c r="P720" t="s">
        <v>90</v>
      </c>
      <c r="Q720" t="s">
        <v>198</v>
      </c>
      <c r="R720" t="s">
        <v>115</v>
      </c>
      <c r="S720">
        <v>6</v>
      </c>
      <c r="T720">
        <v>5</v>
      </c>
      <c r="U720">
        <v>1998</v>
      </c>
      <c r="V72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720">
        <v>1998</v>
      </c>
      <c r="X720" t="s">
        <v>152</v>
      </c>
      <c r="Y720" t="s">
        <v>94</v>
      </c>
      <c r="Z720" t="s">
        <v>95</v>
      </c>
      <c r="AA720" t="s">
        <v>95</v>
      </c>
      <c r="AB720" t="s">
        <v>96</v>
      </c>
      <c r="AC720">
        <v>116</v>
      </c>
      <c r="AD720" t="s">
        <v>98</v>
      </c>
      <c r="AE720" t="s">
        <v>98</v>
      </c>
      <c r="AF720" t="s">
        <v>99</v>
      </c>
      <c r="AG720" t="s">
        <v>104</v>
      </c>
      <c r="AH720" t="s">
        <v>98</v>
      </c>
      <c r="AI720" t="s">
        <v>100</v>
      </c>
      <c r="AJ720" t="s">
        <v>101</v>
      </c>
      <c r="AK720">
        <v>897</v>
      </c>
      <c r="AL720" t="s">
        <v>102</v>
      </c>
      <c r="AM720">
        <v>0</v>
      </c>
      <c r="AN720">
        <v>319</v>
      </c>
      <c r="AO720">
        <v>1216</v>
      </c>
      <c r="AP720" t="s">
        <v>103</v>
      </c>
      <c r="AQ720" t="s">
        <v>104</v>
      </c>
      <c r="AR720" t="s">
        <v>105</v>
      </c>
      <c r="AS720" t="s">
        <v>106</v>
      </c>
      <c r="AT720">
        <v>1216</v>
      </c>
      <c r="AU720">
        <v>0</v>
      </c>
      <c r="AV720">
        <v>0</v>
      </c>
      <c r="AW720">
        <f>ROUND(SUM(RawData[[#This Row],[TotalBsmtSF]],RawData[[#This Row],[1stFlrSF]],RawData[[#This Row],[2ndFlrSF]]),-2)</f>
        <v>2400</v>
      </c>
      <c r="AX720">
        <v>1216</v>
      </c>
      <c r="AY720">
        <v>1</v>
      </c>
      <c r="AZ720">
        <v>0</v>
      </c>
      <c r="BA720">
        <v>2</v>
      </c>
      <c r="BB720">
        <v>0</v>
      </c>
      <c r="BC720">
        <v>2</v>
      </c>
      <c r="BD720">
        <v>1</v>
      </c>
      <c r="BE720" t="s">
        <v>98</v>
      </c>
      <c r="BF720">
        <v>5</v>
      </c>
      <c r="BG720" t="s">
        <v>107</v>
      </c>
      <c r="BH720">
        <v>0</v>
      </c>
      <c r="BI720" t="s">
        <v>83</v>
      </c>
      <c r="BJ720" t="s">
        <v>108</v>
      </c>
      <c r="BK720">
        <v>1998</v>
      </c>
      <c r="BL720" t="s">
        <v>102</v>
      </c>
      <c r="BM720">
        <v>2</v>
      </c>
      <c r="BN720">
        <v>402</v>
      </c>
      <c r="BO720" t="s">
        <v>98</v>
      </c>
      <c r="BP720" t="s">
        <v>98</v>
      </c>
      <c r="BQ720" t="s">
        <v>105</v>
      </c>
      <c r="BR720">
        <v>0</v>
      </c>
      <c r="BS720">
        <v>125</v>
      </c>
      <c r="BT720">
        <v>0</v>
      </c>
      <c r="BU720">
        <v>0</v>
      </c>
      <c r="BV720">
        <v>0</v>
      </c>
      <c r="BW720">
        <v>0</v>
      </c>
      <c r="BX720" t="s">
        <v>83</v>
      </c>
      <c r="BY720" t="s">
        <v>83</v>
      </c>
      <c r="BZ720" t="s">
        <v>83</v>
      </c>
      <c r="CA720">
        <v>0</v>
      </c>
      <c r="CB720">
        <v>5</v>
      </c>
      <c r="CC720">
        <v>2006</v>
      </c>
      <c r="CD720" t="s">
        <v>110</v>
      </c>
      <c r="CE720" t="s">
        <v>111</v>
      </c>
      <c r="CF720" s="8">
        <v>164000</v>
      </c>
      <c r="CG720" s="8">
        <f>RawData[[#This Row],[SalePrice]]/RawData[[#This Row],[TotalSF Rounded]]</f>
        <v>68.333333333333329</v>
      </c>
      <c r="CH720" s="8">
        <f>ROUND(RawData[[#This Row],[$/sqft]],-1)</f>
        <v>70</v>
      </c>
    </row>
    <row r="721" spans="1:86" x14ac:dyDescent="0.2">
      <c r="A721">
        <v>120</v>
      </c>
      <c r="B721">
        <v>60</v>
      </c>
      <c r="C721" t="s">
        <v>81</v>
      </c>
      <c r="D721">
        <v>65</v>
      </c>
      <c r="E721">
        <v>8461</v>
      </c>
      <c r="F721" s="19">
        <f>ROUND((RawData[[#This Row],[LotArea]]/43560), 2)</f>
        <v>0.19</v>
      </c>
      <c r="G721" t="s">
        <v>82</v>
      </c>
      <c r="H721" t="s">
        <v>83</v>
      </c>
      <c r="I721" t="s">
        <v>84</v>
      </c>
      <c r="J721" t="s">
        <v>85</v>
      </c>
      <c r="K721" t="s">
        <v>86</v>
      </c>
      <c r="L721" t="s">
        <v>87</v>
      </c>
      <c r="M721" t="s">
        <v>88</v>
      </c>
      <c r="N721" t="s">
        <v>89</v>
      </c>
      <c r="O721" t="s">
        <v>90</v>
      </c>
      <c r="P721" t="s">
        <v>90</v>
      </c>
      <c r="Q721" t="s">
        <v>91</v>
      </c>
      <c r="R721" t="s">
        <v>92</v>
      </c>
      <c r="S721">
        <v>6</v>
      </c>
      <c r="T721">
        <v>5</v>
      </c>
      <c r="U721">
        <v>2005</v>
      </c>
      <c r="V72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21">
        <v>2006</v>
      </c>
      <c r="X721" t="s">
        <v>93</v>
      </c>
      <c r="Y721" t="s">
        <v>94</v>
      </c>
      <c r="Z721" t="s">
        <v>95</v>
      </c>
      <c r="AA721" t="s">
        <v>95</v>
      </c>
      <c r="AB721" t="s">
        <v>117</v>
      </c>
      <c r="AC721">
        <v>0</v>
      </c>
      <c r="AD721" t="s">
        <v>97</v>
      </c>
      <c r="AE721" t="s">
        <v>98</v>
      </c>
      <c r="AF721" t="s">
        <v>99</v>
      </c>
      <c r="AG721" t="s">
        <v>97</v>
      </c>
      <c r="AH721" t="s">
        <v>98</v>
      </c>
      <c r="AI721" t="s">
        <v>100</v>
      </c>
      <c r="AJ721" t="s">
        <v>102</v>
      </c>
      <c r="AK721">
        <v>0</v>
      </c>
      <c r="AL721" t="s">
        <v>102</v>
      </c>
      <c r="AM721">
        <v>0</v>
      </c>
      <c r="AN721">
        <v>728</v>
      </c>
      <c r="AO721">
        <v>728</v>
      </c>
      <c r="AP721" t="s">
        <v>103</v>
      </c>
      <c r="AQ721" t="s">
        <v>104</v>
      </c>
      <c r="AR721" t="s">
        <v>105</v>
      </c>
      <c r="AS721" t="s">
        <v>106</v>
      </c>
      <c r="AT721">
        <v>728</v>
      </c>
      <c r="AU721">
        <v>728</v>
      </c>
      <c r="AV721">
        <v>0</v>
      </c>
      <c r="AW721">
        <f>ROUND(SUM(RawData[[#This Row],[TotalBsmtSF]],RawData[[#This Row],[1stFlrSF]],RawData[[#This Row],[2ndFlrSF]]),-2)</f>
        <v>2200</v>
      </c>
      <c r="AX721">
        <v>1456</v>
      </c>
      <c r="AY721">
        <v>0</v>
      </c>
      <c r="AZ721">
        <v>0</v>
      </c>
      <c r="BA721">
        <v>2</v>
      </c>
      <c r="BB721">
        <v>1</v>
      </c>
      <c r="BC721">
        <v>3</v>
      </c>
      <c r="BD721">
        <v>1</v>
      </c>
      <c r="BE721" t="s">
        <v>97</v>
      </c>
      <c r="BF721">
        <v>8</v>
      </c>
      <c r="BG721" t="s">
        <v>107</v>
      </c>
      <c r="BH721">
        <v>1</v>
      </c>
      <c r="BI721" t="s">
        <v>97</v>
      </c>
      <c r="BJ721" t="s">
        <v>108</v>
      </c>
      <c r="BK721">
        <v>2005</v>
      </c>
      <c r="BL721" t="s">
        <v>157</v>
      </c>
      <c r="BM721">
        <v>2</v>
      </c>
      <c r="BN721">
        <v>390</v>
      </c>
      <c r="BO721" t="s">
        <v>98</v>
      </c>
      <c r="BP721" t="s">
        <v>98</v>
      </c>
      <c r="BQ721" t="s">
        <v>105</v>
      </c>
      <c r="BR721">
        <v>0</v>
      </c>
      <c r="BS721">
        <v>24</v>
      </c>
      <c r="BT721">
        <v>0</v>
      </c>
      <c r="BU721">
        <v>0</v>
      </c>
      <c r="BV721">
        <v>0</v>
      </c>
      <c r="BW721">
        <v>0</v>
      </c>
      <c r="BX721" t="s">
        <v>83</v>
      </c>
      <c r="BY721" t="s">
        <v>83</v>
      </c>
      <c r="BZ721" t="s">
        <v>83</v>
      </c>
      <c r="CA721">
        <v>0</v>
      </c>
      <c r="CB721">
        <v>7</v>
      </c>
      <c r="CC721">
        <v>2006</v>
      </c>
      <c r="CD721" t="s">
        <v>158</v>
      </c>
      <c r="CE721" t="s">
        <v>159</v>
      </c>
      <c r="CF721" s="8">
        <v>163990</v>
      </c>
      <c r="CG721" s="8">
        <f>RawData[[#This Row],[SalePrice]]/RawData[[#This Row],[TotalSF Rounded]]</f>
        <v>74.540909090909096</v>
      </c>
      <c r="CH721" s="8">
        <f>ROUND(RawData[[#This Row],[$/sqft]],-1)</f>
        <v>70</v>
      </c>
    </row>
    <row r="722" spans="1:86" x14ac:dyDescent="0.2">
      <c r="A722">
        <v>1125</v>
      </c>
      <c r="B722">
        <v>80</v>
      </c>
      <c r="C722" t="s">
        <v>81</v>
      </c>
      <c r="D722" t="s">
        <v>83</v>
      </c>
      <c r="E722">
        <v>9125</v>
      </c>
      <c r="F722" s="19">
        <f>ROUND((RawData[[#This Row],[LotArea]]/43560), 2)</f>
        <v>0.21</v>
      </c>
      <c r="G722" t="s">
        <v>82</v>
      </c>
      <c r="H722" t="s">
        <v>83</v>
      </c>
      <c r="I722" t="s">
        <v>120</v>
      </c>
      <c r="J722" t="s">
        <v>85</v>
      </c>
      <c r="K722" t="s">
        <v>86</v>
      </c>
      <c r="L722" t="s">
        <v>87</v>
      </c>
      <c r="M722" t="s">
        <v>88</v>
      </c>
      <c r="N722" t="s">
        <v>193</v>
      </c>
      <c r="O722" t="s">
        <v>90</v>
      </c>
      <c r="P722" t="s">
        <v>90</v>
      </c>
      <c r="Q722" t="s">
        <v>91</v>
      </c>
      <c r="R722" t="s">
        <v>197</v>
      </c>
      <c r="S722">
        <v>7</v>
      </c>
      <c r="T722">
        <v>5</v>
      </c>
      <c r="U722">
        <v>1992</v>
      </c>
      <c r="V72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722">
        <v>1992</v>
      </c>
      <c r="X722" t="s">
        <v>93</v>
      </c>
      <c r="Y722" t="s">
        <v>94</v>
      </c>
      <c r="Z722" t="s">
        <v>140</v>
      </c>
      <c r="AA722" t="s">
        <v>140</v>
      </c>
      <c r="AB722" t="s">
        <v>96</v>
      </c>
      <c r="AC722">
        <v>170</v>
      </c>
      <c r="AD722" t="s">
        <v>98</v>
      </c>
      <c r="AE722" t="s">
        <v>98</v>
      </c>
      <c r="AF722" t="s">
        <v>99</v>
      </c>
      <c r="AG722" t="s">
        <v>97</v>
      </c>
      <c r="AH722" t="s">
        <v>98</v>
      </c>
      <c r="AI722" t="s">
        <v>100</v>
      </c>
      <c r="AJ722" t="s">
        <v>102</v>
      </c>
      <c r="AK722">
        <v>0</v>
      </c>
      <c r="AL722" t="s">
        <v>102</v>
      </c>
      <c r="AM722">
        <v>0</v>
      </c>
      <c r="AN722">
        <v>384</v>
      </c>
      <c r="AO722">
        <v>384</v>
      </c>
      <c r="AP722" t="s">
        <v>103</v>
      </c>
      <c r="AQ722" t="s">
        <v>97</v>
      </c>
      <c r="AR722" t="s">
        <v>105</v>
      </c>
      <c r="AS722" t="s">
        <v>106</v>
      </c>
      <c r="AT722">
        <v>812</v>
      </c>
      <c r="AU722">
        <v>670</v>
      </c>
      <c r="AV722">
        <v>0</v>
      </c>
      <c r="AW722">
        <f>ROUND(SUM(RawData[[#This Row],[TotalBsmtSF]],RawData[[#This Row],[1stFlrSF]],RawData[[#This Row],[2ndFlrSF]]),-2)</f>
        <v>1900</v>
      </c>
      <c r="AX722">
        <v>1482</v>
      </c>
      <c r="AY722">
        <v>0</v>
      </c>
      <c r="AZ722">
        <v>0</v>
      </c>
      <c r="BA722">
        <v>2</v>
      </c>
      <c r="BB722">
        <v>1</v>
      </c>
      <c r="BC722">
        <v>3</v>
      </c>
      <c r="BD722">
        <v>1</v>
      </c>
      <c r="BE722" t="s">
        <v>97</v>
      </c>
      <c r="BF722">
        <v>7</v>
      </c>
      <c r="BG722" t="s">
        <v>107</v>
      </c>
      <c r="BH722">
        <v>1</v>
      </c>
      <c r="BI722" t="s">
        <v>98</v>
      </c>
      <c r="BJ722" t="s">
        <v>108</v>
      </c>
      <c r="BK722">
        <v>1992</v>
      </c>
      <c r="BL722" t="s">
        <v>157</v>
      </c>
      <c r="BM722">
        <v>2</v>
      </c>
      <c r="BN722">
        <v>392</v>
      </c>
      <c r="BO722" t="s">
        <v>98</v>
      </c>
      <c r="BP722" t="s">
        <v>98</v>
      </c>
      <c r="BQ722" t="s">
        <v>105</v>
      </c>
      <c r="BR722">
        <v>100</v>
      </c>
      <c r="BS722">
        <v>25</v>
      </c>
      <c r="BT722">
        <v>0</v>
      </c>
      <c r="BU722">
        <v>0</v>
      </c>
      <c r="BV722">
        <v>0</v>
      </c>
      <c r="BW722">
        <v>0</v>
      </c>
      <c r="BX722" t="s">
        <v>83</v>
      </c>
      <c r="BY722" t="s">
        <v>83</v>
      </c>
      <c r="BZ722" t="s">
        <v>83</v>
      </c>
      <c r="CA722">
        <v>0</v>
      </c>
      <c r="CB722">
        <v>7</v>
      </c>
      <c r="CC722">
        <v>2007</v>
      </c>
      <c r="CD722" t="s">
        <v>110</v>
      </c>
      <c r="CE722" t="s">
        <v>111</v>
      </c>
      <c r="CF722" s="8">
        <v>163900</v>
      </c>
      <c r="CG722" s="8">
        <f>RawData[[#This Row],[SalePrice]]/RawData[[#This Row],[TotalSF Rounded]]</f>
        <v>86.263157894736835</v>
      </c>
      <c r="CH722" s="8">
        <f>ROUND(RawData[[#This Row],[$/sqft]],-1)</f>
        <v>90</v>
      </c>
    </row>
    <row r="723" spans="1:86" x14ac:dyDescent="0.2">
      <c r="A723">
        <v>93</v>
      </c>
      <c r="B723">
        <v>30</v>
      </c>
      <c r="C723" t="s">
        <v>81</v>
      </c>
      <c r="D723">
        <v>80</v>
      </c>
      <c r="E723">
        <v>13360</v>
      </c>
      <c r="F723" s="19">
        <f>ROUND((RawData[[#This Row],[LotArea]]/43560), 2)</f>
        <v>0.31</v>
      </c>
      <c r="G723" t="s">
        <v>82</v>
      </c>
      <c r="H723" t="s">
        <v>174</v>
      </c>
      <c r="I723" t="s">
        <v>120</v>
      </c>
      <c r="J723" t="s">
        <v>199</v>
      </c>
      <c r="K723" t="s">
        <v>86</v>
      </c>
      <c r="L723" t="s">
        <v>87</v>
      </c>
      <c r="M723" t="s">
        <v>88</v>
      </c>
      <c r="N723" t="s">
        <v>123</v>
      </c>
      <c r="O723" t="s">
        <v>90</v>
      </c>
      <c r="P723" t="s">
        <v>90</v>
      </c>
      <c r="Q723" t="s">
        <v>91</v>
      </c>
      <c r="R723" t="s">
        <v>115</v>
      </c>
      <c r="S723">
        <v>5</v>
      </c>
      <c r="T723">
        <v>7</v>
      </c>
      <c r="U723">
        <v>1921</v>
      </c>
      <c r="V72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723">
        <v>2006</v>
      </c>
      <c r="X723" t="s">
        <v>93</v>
      </c>
      <c r="Y723" t="s">
        <v>94</v>
      </c>
      <c r="Z723" t="s">
        <v>124</v>
      </c>
      <c r="AA723" t="s">
        <v>124</v>
      </c>
      <c r="AB723" t="s">
        <v>117</v>
      </c>
      <c r="AC723">
        <v>0</v>
      </c>
      <c r="AD723" t="s">
        <v>98</v>
      </c>
      <c r="AE723" t="s">
        <v>97</v>
      </c>
      <c r="AF723" t="s">
        <v>126</v>
      </c>
      <c r="AG723" t="s">
        <v>97</v>
      </c>
      <c r="AH723" t="s">
        <v>98</v>
      </c>
      <c r="AI723" t="s">
        <v>100</v>
      </c>
      <c r="AJ723" t="s">
        <v>119</v>
      </c>
      <c r="AK723">
        <v>713</v>
      </c>
      <c r="AL723" t="s">
        <v>102</v>
      </c>
      <c r="AM723">
        <v>0</v>
      </c>
      <c r="AN723">
        <v>163</v>
      </c>
      <c r="AO723">
        <v>876</v>
      </c>
      <c r="AP723" t="s">
        <v>103</v>
      </c>
      <c r="AQ723" t="s">
        <v>104</v>
      </c>
      <c r="AR723" t="s">
        <v>105</v>
      </c>
      <c r="AS723" t="s">
        <v>106</v>
      </c>
      <c r="AT723">
        <v>964</v>
      </c>
      <c r="AU723">
        <v>0</v>
      </c>
      <c r="AV723">
        <v>0</v>
      </c>
      <c r="AW723">
        <f>ROUND(SUM(RawData[[#This Row],[TotalBsmtSF]],RawData[[#This Row],[1stFlrSF]],RawData[[#This Row],[2ndFlrSF]]),-2)</f>
        <v>1800</v>
      </c>
      <c r="AX723">
        <v>964</v>
      </c>
      <c r="AY723">
        <v>1</v>
      </c>
      <c r="AZ723">
        <v>0</v>
      </c>
      <c r="BA723">
        <v>1</v>
      </c>
      <c r="BB723">
        <v>0</v>
      </c>
      <c r="BC723">
        <v>2</v>
      </c>
      <c r="BD723">
        <v>1</v>
      </c>
      <c r="BE723" t="s">
        <v>98</v>
      </c>
      <c r="BF723">
        <v>5</v>
      </c>
      <c r="BG723" t="s">
        <v>107</v>
      </c>
      <c r="BH723">
        <v>0</v>
      </c>
      <c r="BI723" t="s">
        <v>83</v>
      </c>
      <c r="BJ723" t="s">
        <v>127</v>
      </c>
      <c r="BK723">
        <v>1921</v>
      </c>
      <c r="BL723" t="s">
        <v>102</v>
      </c>
      <c r="BM723">
        <v>2</v>
      </c>
      <c r="BN723">
        <v>432</v>
      </c>
      <c r="BO723" t="s">
        <v>98</v>
      </c>
      <c r="BP723" t="s">
        <v>98</v>
      </c>
      <c r="BQ723" t="s">
        <v>105</v>
      </c>
      <c r="BR723">
        <v>0</v>
      </c>
      <c r="BS723">
        <v>0</v>
      </c>
      <c r="BT723">
        <v>44</v>
      </c>
      <c r="BU723">
        <v>0</v>
      </c>
      <c r="BV723">
        <v>0</v>
      </c>
      <c r="BW723">
        <v>0</v>
      </c>
      <c r="BX723" t="s">
        <v>83</v>
      </c>
      <c r="BY723" t="s">
        <v>83</v>
      </c>
      <c r="BZ723" t="s">
        <v>83</v>
      </c>
      <c r="CA723">
        <v>0</v>
      </c>
      <c r="CB723">
        <v>8</v>
      </c>
      <c r="CC723">
        <v>2009</v>
      </c>
      <c r="CD723" t="s">
        <v>110</v>
      </c>
      <c r="CE723" t="s">
        <v>111</v>
      </c>
      <c r="CF723" s="8">
        <v>163500</v>
      </c>
      <c r="CG723" s="8">
        <f>RawData[[#This Row],[SalePrice]]/RawData[[#This Row],[TotalSF Rounded]]</f>
        <v>90.833333333333329</v>
      </c>
      <c r="CH723" s="8">
        <f>ROUND(RawData[[#This Row],[$/sqft]],-1)</f>
        <v>90</v>
      </c>
    </row>
    <row r="724" spans="1:86" x14ac:dyDescent="0.2">
      <c r="A724">
        <v>1007</v>
      </c>
      <c r="B724">
        <v>20</v>
      </c>
      <c r="C724" t="s">
        <v>81</v>
      </c>
      <c r="D724" t="s">
        <v>83</v>
      </c>
      <c r="E724">
        <v>12155</v>
      </c>
      <c r="F724" s="19">
        <f>ROUND((RawData[[#This Row],[LotArea]]/43560), 2)</f>
        <v>0.28000000000000003</v>
      </c>
      <c r="G724" t="s">
        <v>82</v>
      </c>
      <c r="H724" t="s">
        <v>83</v>
      </c>
      <c r="I724" t="s">
        <v>231</v>
      </c>
      <c r="J724" t="s">
        <v>85</v>
      </c>
      <c r="K724" t="s">
        <v>86</v>
      </c>
      <c r="L724" t="s">
        <v>87</v>
      </c>
      <c r="M724" t="s">
        <v>88</v>
      </c>
      <c r="N724" t="s">
        <v>162</v>
      </c>
      <c r="O724" t="s">
        <v>139</v>
      </c>
      <c r="P724" t="s">
        <v>90</v>
      </c>
      <c r="Q724" t="s">
        <v>91</v>
      </c>
      <c r="R724" t="s">
        <v>115</v>
      </c>
      <c r="S724">
        <v>6</v>
      </c>
      <c r="T724">
        <v>3</v>
      </c>
      <c r="U724">
        <v>1970</v>
      </c>
      <c r="V72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724">
        <v>1970</v>
      </c>
      <c r="X724" t="s">
        <v>93</v>
      </c>
      <c r="Y724" t="s">
        <v>94</v>
      </c>
      <c r="Z724" t="s">
        <v>161</v>
      </c>
      <c r="AA724" t="s">
        <v>161</v>
      </c>
      <c r="AB724" t="s">
        <v>117</v>
      </c>
      <c r="AC724">
        <v>0</v>
      </c>
      <c r="AD724" t="s">
        <v>98</v>
      </c>
      <c r="AE724" t="s">
        <v>98</v>
      </c>
      <c r="AF724" t="s">
        <v>118</v>
      </c>
      <c r="AG724" t="s">
        <v>97</v>
      </c>
      <c r="AH724" t="s">
        <v>98</v>
      </c>
      <c r="AI724" t="s">
        <v>100</v>
      </c>
      <c r="AJ724" t="s">
        <v>172</v>
      </c>
      <c r="AK724">
        <v>1237</v>
      </c>
      <c r="AL724" t="s">
        <v>102</v>
      </c>
      <c r="AM724">
        <v>0</v>
      </c>
      <c r="AN724">
        <v>420</v>
      </c>
      <c r="AO724">
        <v>1657</v>
      </c>
      <c r="AP724" t="s">
        <v>103</v>
      </c>
      <c r="AQ724" t="s">
        <v>97</v>
      </c>
      <c r="AR724" t="s">
        <v>105</v>
      </c>
      <c r="AS724" t="s">
        <v>106</v>
      </c>
      <c r="AT724">
        <v>1657</v>
      </c>
      <c r="AU724">
        <v>0</v>
      </c>
      <c r="AV724">
        <v>0</v>
      </c>
      <c r="AW724">
        <f>ROUND(SUM(RawData[[#This Row],[TotalBsmtSF]],RawData[[#This Row],[1stFlrSF]],RawData[[#This Row],[2ndFlrSF]]),-2)</f>
        <v>3300</v>
      </c>
      <c r="AX724">
        <v>1657</v>
      </c>
      <c r="AY724">
        <v>0</v>
      </c>
      <c r="AZ724">
        <v>1</v>
      </c>
      <c r="BA724">
        <v>2</v>
      </c>
      <c r="BB724">
        <v>0</v>
      </c>
      <c r="BC724">
        <v>3</v>
      </c>
      <c r="BD724">
        <v>1</v>
      </c>
      <c r="BE724" t="s">
        <v>98</v>
      </c>
      <c r="BF724">
        <v>7</v>
      </c>
      <c r="BG724" t="s">
        <v>107</v>
      </c>
      <c r="BH724">
        <v>1</v>
      </c>
      <c r="BI724" t="s">
        <v>98</v>
      </c>
      <c r="BJ724" t="s">
        <v>108</v>
      </c>
      <c r="BK724">
        <v>1970</v>
      </c>
      <c r="BL724" t="s">
        <v>102</v>
      </c>
      <c r="BM724">
        <v>2</v>
      </c>
      <c r="BN724">
        <v>484</v>
      </c>
      <c r="BO724" t="s">
        <v>98</v>
      </c>
      <c r="BP724" t="s">
        <v>98</v>
      </c>
      <c r="BQ724" t="s">
        <v>105</v>
      </c>
      <c r="BR724">
        <v>0</v>
      </c>
      <c r="BS724">
        <v>0</v>
      </c>
      <c r="BT724">
        <v>0</v>
      </c>
      <c r="BU724">
        <v>0</v>
      </c>
      <c r="BV724">
        <v>147</v>
      </c>
      <c r="BW724">
        <v>0</v>
      </c>
      <c r="BX724" t="s">
        <v>83</v>
      </c>
      <c r="BY724" t="s">
        <v>83</v>
      </c>
      <c r="BZ724" t="s">
        <v>83</v>
      </c>
      <c r="CA724">
        <v>0</v>
      </c>
      <c r="CB724">
        <v>3</v>
      </c>
      <c r="CC724">
        <v>2007</v>
      </c>
      <c r="CD724" t="s">
        <v>110</v>
      </c>
      <c r="CE724" t="s">
        <v>111</v>
      </c>
      <c r="CF724" s="8">
        <v>163500</v>
      </c>
      <c r="CG724" s="8">
        <f>RawData[[#This Row],[SalePrice]]/RawData[[#This Row],[TotalSF Rounded]]</f>
        <v>49.545454545454547</v>
      </c>
      <c r="CH724" s="8">
        <f>ROUND(RawData[[#This Row],[$/sqft]],-1)</f>
        <v>50</v>
      </c>
    </row>
    <row r="725" spans="1:86" x14ac:dyDescent="0.2">
      <c r="A725">
        <v>1394</v>
      </c>
      <c r="B725">
        <v>190</v>
      </c>
      <c r="C725" t="s">
        <v>142</v>
      </c>
      <c r="D725">
        <v>60</v>
      </c>
      <c r="E725">
        <v>10800</v>
      </c>
      <c r="F725" s="19">
        <f>ROUND((RawData[[#This Row],[LotArea]]/43560), 2)</f>
        <v>0.25</v>
      </c>
      <c r="G725" t="s">
        <v>82</v>
      </c>
      <c r="H725" t="s">
        <v>82</v>
      </c>
      <c r="I725" t="s">
        <v>84</v>
      </c>
      <c r="J725" t="s">
        <v>85</v>
      </c>
      <c r="K725" t="s">
        <v>86</v>
      </c>
      <c r="L725" t="s">
        <v>87</v>
      </c>
      <c r="M725" t="s">
        <v>88</v>
      </c>
      <c r="N725" t="s">
        <v>143</v>
      </c>
      <c r="O725" t="s">
        <v>90</v>
      </c>
      <c r="P725" t="s">
        <v>90</v>
      </c>
      <c r="Q725" t="s">
        <v>149</v>
      </c>
      <c r="R725" t="s">
        <v>132</v>
      </c>
      <c r="S725">
        <v>6</v>
      </c>
      <c r="T725">
        <v>7</v>
      </c>
      <c r="U725">
        <v>1905</v>
      </c>
      <c r="V72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1900s</v>
      </c>
      <c r="W725">
        <v>2000</v>
      </c>
      <c r="X725" t="s">
        <v>93</v>
      </c>
      <c r="Y725" t="s">
        <v>94</v>
      </c>
      <c r="Z725" t="s">
        <v>124</v>
      </c>
      <c r="AA725" t="s">
        <v>124</v>
      </c>
      <c r="AB725" t="s">
        <v>117</v>
      </c>
      <c r="AC725">
        <v>0</v>
      </c>
      <c r="AD725" t="s">
        <v>98</v>
      </c>
      <c r="AE725" t="s">
        <v>98</v>
      </c>
      <c r="AF725" t="s">
        <v>126</v>
      </c>
      <c r="AG725" t="s">
        <v>147</v>
      </c>
      <c r="AH725" t="s">
        <v>98</v>
      </c>
      <c r="AI725" t="s">
        <v>100</v>
      </c>
      <c r="AJ725" t="s">
        <v>102</v>
      </c>
      <c r="AK725">
        <v>0</v>
      </c>
      <c r="AL725" t="s">
        <v>102</v>
      </c>
      <c r="AM725">
        <v>0</v>
      </c>
      <c r="AN725">
        <v>482</v>
      </c>
      <c r="AO725">
        <v>482</v>
      </c>
      <c r="AP725" t="s">
        <v>103</v>
      </c>
      <c r="AQ725" t="s">
        <v>104</v>
      </c>
      <c r="AR725" t="s">
        <v>177</v>
      </c>
      <c r="AS725" t="s">
        <v>106</v>
      </c>
      <c r="AT725">
        <v>1221</v>
      </c>
      <c r="AU725">
        <v>691</v>
      </c>
      <c r="AV725">
        <v>0</v>
      </c>
      <c r="AW725">
        <f>ROUND(SUM(RawData[[#This Row],[TotalBsmtSF]],RawData[[#This Row],[1stFlrSF]],RawData[[#This Row],[2ndFlrSF]]),-2)</f>
        <v>2400</v>
      </c>
      <c r="AX725">
        <v>1912</v>
      </c>
      <c r="AY725">
        <v>0</v>
      </c>
      <c r="AZ725">
        <v>0</v>
      </c>
      <c r="BA725">
        <v>2</v>
      </c>
      <c r="BB725">
        <v>0</v>
      </c>
      <c r="BC725">
        <v>3</v>
      </c>
      <c r="BD725">
        <v>2</v>
      </c>
      <c r="BE725" t="s">
        <v>98</v>
      </c>
      <c r="BF725">
        <v>7</v>
      </c>
      <c r="BG725" t="s">
        <v>107</v>
      </c>
      <c r="BH725">
        <v>1</v>
      </c>
      <c r="BI725" t="s">
        <v>98</v>
      </c>
      <c r="BJ725" t="s">
        <v>127</v>
      </c>
      <c r="BK725">
        <v>2003</v>
      </c>
      <c r="BL725" t="s">
        <v>102</v>
      </c>
      <c r="BM725">
        <v>2</v>
      </c>
      <c r="BN725">
        <v>672</v>
      </c>
      <c r="BO725" t="s">
        <v>97</v>
      </c>
      <c r="BP725" t="s">
        <v>98</v>
      </c>
      <c r="BQ725" t="s">
        <v>105</v>
      </c>
      <c r="BR725">
        <v>0</v>
      </c>
      <c r="BS725">
        <v>25</v>
      </c>
      <c r="BT725">
        <v>212</v>
      </c>
      <c r="BU725">
        <v>0</v>
      </c>
      <c r="BV725">
        <v>0</v>
      </c>
      <c r="BW725">
        <v>0</v>
      </c>
      <c r="BX725" t="s">
        <v>83</v>
      </c>
      <c r="BY725" t="s">
        <v>83</v>
      </c>
      <c r="BZ725" t="s">
        <v>83</v>
      </c>
      <c r="CA725">
        <v>0</v>
      </c>
      <c r="CB725">
        <v>4</v>
      </c>
      <c r="CC725">
        <v>2008</v>
      </c>
      <c r="CD725" t="s">
        <v>110</v>
      </c>
      <c r="CE725" t="s">
        <v>111</v>
      </c>
      <c r="CF725" s="8">
        <v>163000</v>
      </c>
      <c r="CG725" s="8">
        <f>RawData[[#This Row],[SalePrice]]/RawData[[#This Row],[TotalSF Rounded]]</f>
        <v>67.916666666666671</v>
      </c>
      <c r="CH725" s="8">
        <f>ROUND(RawData[[#This Row],[$/sqft]],-1)</f>
        <v>70</v>
      </c>
    </row>
    <row r="726" spans="1:86" x14ac:dyDescent="0.2">
      <c r="A726">
        <v>736</v>
      </c>
      <c r="B726">
        <v>75</v>
      </c>
      <c r="C726" t="s">
        <v>142</v>
      </c>
      <c r="D726">
        <v>60</v>
      </c>
      <c r="E726">
        <v>10800</v>
      </c>
      <c r="F726" s="19">
        <f>ROUND((RawData[[#This Row],[LotArea]]/43560), 2)</f>
        <v>0.25</v>
      </c>
      <c r="G726" t="s">
        <v>82</v>
      </c>
      <c r="H726" t="s">
        <v>83</v>
      </c>
      <c r="I726" t="s">
        <v>84</v>
      </c>
      <c r="J726" t="s">
        <v>85</v>
      </c>
      <c r="K726" t="s">
        <v>86</v>
      </c>
      <c r="L726" t="s">
        <v>87</v>
      </c>
      <c r="M726" t="s">
        <v>88</v>
      </c>
      <c r="N726" t="s">
        <v>143</v>
      </c>
      <c r="O726" t="s">
        <v>90</v>
      </c>
      <c r="P726" t="s">
        <v>90</v>
      </c>
      <c r="Q726" t="s">
        <v>91</v>
      </c>
      <c r="R726" t="s">
        <v>201</v>
      </c>
      <c r="S726">
        <v>7</v>
      </c>
      <c r="T726">
        <v>7</v>
      </c>
      <c r="U726">
        <v>1914</v>
      </c>
      <c r="V72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726">
        <v>1970</v>
      </c>
      <c r="X726" t="s">
        <v>93</v>
      </c>
      <c r="Y726" t="s">
        <v>94</v>
      </c>
      <c r="Z726" t="s">
        <v>124</v>
      </c>
      <c r="AA726" t="s">
        <v>124</v>
      </c>
      <c r="AB726" t="s">
        <v>117</v>
      </c>
      <c r="AC726">
        <v>0</v>
      </c>
      <c r="AD726" t="s">
        <v>98</v>
      </c>
      <c r="AE726" t="s">
        <v>98</v>
      </c>
      <c r="AF726" t="s">
        <v>126</v>
      </c>
      <c r="AG726" t="s">
        <v>97</v>
      </c>
      <c r="AH726" t="s">
        <v>98</v>
      </c>
      <c r="AI726" t="s">
        <v>121</v>
      </c>
      <c r="AJ726" t="s">
        <v>153</v>
      </c>
      <c r="AK726">
        <v>390</v>
      </c>
      <c r="AL726" t="s">
        <v>102</v>
      </c>
      <c r="AM726">
        <v>0</v>
      </c>
      <c r="AN726">
        <v>490</v>
      </c>
      <c r="AO726">
        <v>880</v>
      </c>
      <c r="AP726" t="s">
        <v>206</v>
      </c>
      <c r="AQ726" t="s">
        <v>147</v>
      </c>
      <c r="AR726" t="s">
        <v>177</v>
      </c>
      <c r="AS726" t="s">
        <v>106</v>
      </c>
      <c r="AT726">
        <v>880</v>
      </c>
      <c r="AU726">
        <v>888</v>
      </c>
      <c r="AV726">
        <v>0</v>
      </c>
      <c r="AW726">
        <f>ROUND(SUM(RawData[[#This Row],[TotalBsmtSF]],RawData[[#This Row],[1stFlrSF]],RawData[[#This Row],[2ndFlrSF]]),-2)</f>
        <v>2600</v>
      </c>
      <c r="AX726">
        <v>1768</v>
      </c>
      <c r="AY726">
        <v>0</v>
      </c>
      <c r="AZ726">
        <v>0</v>
      </c>
      <c r="BA726">
        <v>1</v>
      </c>
      <c r="BB726">
        <v>1</v>
      </c>
      <c r="BC726">
        <v>2</v>
      </c>
      <c r="BD726">
        <v>1</v>
      </c>
      <c r="BE726" t="s">
        <v>98</v>
      </c>
      <c r="BF726">
        <v>6</v>
      </c>
      <c r="BG726" t="s">
        <v>107</v>
      </c>
      <c r="BH726">
        <v>2</v>
      </c>
      <c r="BI726" t="s">
        <v>98</v>
      </c>
      <c r="BJ726" t="s">
        <v>127</v>
      </c>
      <c r="BK726">
        <v>1914</v>
      </c>
      <c r="BL726" t="s">
        <v>102</v>
      </c>
      <c r="BM726">
        <v>2</v>
      </c>
      <c r="BN726">
        <v>320</v>
      </c>
      <c r="BO726" t="s">
        <v>98</v>
      </c>
      <c r="BP726" t="s">
        <v>98</v>
      </c>
      <c r="BQ726" t="s">
        <v>177</v>
      </c>
      <c r="BR726">
        <v>0</v>
      </c>
      <c r="BS726">
        <v>341</v>
      </c>
      <c r="BT726">
        <v>0</v>
      </c>
      <c r="BU726">
        <v>0</v>
      </c>
      <c r="BV726">
        <v>0</v>
      </c>
      <c r="BW726">
        <v>0</v>
      </c>
      <c r="BX726" t="s">
        <v>83</v>
      </c>
      <c r="BY726" t="s">
        <v>83</v>
      </c>
      <c r="BZ726" t="s">
        <v>83</v>
      </c>
      <c r="CA726">
        <v>0</v>
      </c>
      <c r="CB726">
        <v>10</v>
      </c>
      <c r="CC726">
        <v>2006</v>
      </c>
      <c r="CD726" t="s">
        <v>110</v>
      </c>
      <c r="CE726" t="s">
        <v>111</v>
      </c>
      <c r="CF726" s="8">
        <v>163000</v>
      </c>
      <c r="CG726" s="8">
        <f>RawData[[#This Row],[SalePrice]]/RawData[[#This Row],[TotalSF Rounded]]</f>
        <v>62.692307692307693</v>
      </c>
      <c r="CH726" s="8">
        <f>ROUND(RawData[[#This Row],[$/sqft]],-1)</f>
        <v>60</v>
      </c>
    </row>
    <row r="727" spans="1:86" x14ac:dyDescent="0.2">
      <c r="A727">
        <v>1172</v>
      </c>
      <c r="B727">
        <v>20</v>
      </c>
      <c r="C727" t="s">
        <v>81</v>
      </c>
      <c r="D727">
        <v>76</v>
      </c>
      <c r="E727">
        <v>9120</v>
      </c>
      <c r="F727" s="19">
        <f>ROUND((RawData[[#This Row],[LotArea]]/43560), 2)</f>
        <v>0.21</v>
      </c>
      <c r="G727" t="s">
        <v>82</v>
      </c>
      <c r="H727" t="s">
        <v>83</v>
      </c>
      <c r="I727" t="s">
        <v>84</v>
      </c>
      <c r="J727" t="s">
        <v>85</v>
      </c>
      <c r="K727" t="s">
        <v>86</v>
      </c>
      <c r="L727" t="s">
        <v>87</v>
      </c>
      <c r="M727" t="s">
        <v>88</v>
      </c>
      <c r="N727" t="s">
        <v>162</v>
      </c>
      <c r="O727" t="s">
        <v>90</v>
      </c>
      <c r="P727" t="s">
        <v>90</v>
      </c>
      <c r="Q727" t="s">
        <v>91</v>
      </c>
      <c r="R727" t="s">
        <v>115</v>
      </c>
      <c r="S727">
        <v>6</v>
      </c>
      <c r="T727">
        <v>6</v>
      </c>
      <c r="U727">
        <v>1958</v>
      </c>
      <c r="V72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727">
        <v>1958</v>
      </c>
      <c r="X727" t="s">
        <v>152</v>
      </c>
      <c r="Y727" t="s">
        <v>94</v>
      </c>
      <c r="Z727" t="s">
        <v>116</v>
      </c>
      <c r="AA727" t="s">
        <v>116</v>
      </c>
      <c r="AB727" t="s">
        <v>117</v>
      </c>
      <c r="AC727">
        <v>0</v>
      </c>
      <c r="AD727" t="s">
        <v>98</v>
      </c>
      <c r="AE727" t="s">
        <v>98</v>
      </c>
      <c r="AF727" t="s">
        <v>118</v>
      </c>
      <c r="AG727" t="s">
        <v>98</v>
      </c>
      <c r="AH727" t="s">
        <v>98</v>
      </c>
      <c r="AI727" t="s">
        <v>100</v>
      </c>
      <c r="AJ727" t="s">
        <v>119</v>
      </c>
      <c r="AK727">
        <v>662</v>
      </c>
      <c r="AL727" t="s">
        <v>102</v>
      </c>
      <c r="AM727">
        <v>0</v>
      </c>
      <c r="AN727">
        <v>599</v>
      </c>
      <c r="AO727">
        <v>1261</v>
      </c>
      <c r="AP727" t="s">
        <v>103</v>
      </c>
      <c r="AQ727" t="s">
        <v>104</v>
      </c>
      <c r="AR727" t="s">
        <v>105</v>
      </c>
      <c r="AS727" t="s">
        <v>106</v>
      </c>
      <c r="AT727">
        <v>1261</v>
      </c>
      <c r="AU727">
        <v>0</v>
      </c>
      <c r="AV727">
        <v>0</v>
      </c>
      <c r="AW727">
        <f>ROUND(SUM(RawData[[#This Row],[TotalBsmtSF]],RawData[[#This Row],[1stFlrSF]],RawData[[#This Row],[2ndFlrSF]]),-2)</f>
        <v>2500</v>
      </c>
      <c r="AX727">
        <v>1261</v>
      </c>
      <c r="AY727">
        <v>1</v>
      </c>
      <c r="AZ727">
        <v>0</v>
      </c>
      <c r="BA727">
        <v>1</v>
      </c>
      <c r="BB727">
        <v>0</v>
      </c>
      <c r="BC727">
        <v>3</v>
      </c>
      <c r="BD727">
        <v>1</v>
      </c>
      <c r="BE727" t="s">
        <v>98</v>
      </c>
      <c r="BF727">
        <v>6</v>
      </c>
      <c r="BG727" t="s">
        <v>107</v>
      </c>
      <c r="BH727">
        <v>1</v>
      </c>
      <c r="BI727" t="s">
        <v>98</v>
      </c>
      <c r="BJ727" t="s">
        <v>108</v>
      </c>
      <c r="BK727">
        <v>1958</v>
      </c>
      <c r="BL727" t="s">
        <v>109</v>
      </c>
      <c r="BM727">
        <v>2</v>
      </c>
      <c r="BN727">
        <v>433</v>
      </c>
      <c r="BO727" t="s">
        <v>98</v>
      </c>
      <c r="BP727" t="s">
        <v>98</v>
      </c>
      <c r="BQ727" t="s">
        <v>105</v>
      </c>
      <c r="BR727">
        <v>0</v>
      </c>
      <c r="BS727">
        <v>0</v>
      </c>
      <c r="BT727">
        <v>0</v>
      </c>
      <c r="BU727">
        <v>0</v>
      </c>
      <c r="BV727">
        <v>288</v>
      </c>
      <c r="BW727">
        <v>0</v>
      </c>
      <c r="BX727" t="s">
        <v>83</v>
      </c>
      <c r="BY727" t="s">
        <v>83</v>
      </c>
      <c r="BZ727" t="s">
        <v>135</v>
      </c>
      <c r="CA727">
        <v>1400</v>
      </c>
      <c r="CB727">
        <v>11</v>
      </c>
      <c r="CC727">
        <v>2008</v>
      </c>
      <c r="CD727" t="s">
        <v>110</v>
      </c>
      <c r="CE727" t="s">
        <v>111</v>
      </c>
      <c r="CF727" s="8">
        <v>163000</v>
      </c>
      <c r="CG727" s="8">
        <f>RawData[[#This Row],[SalePrice]]/RawData[[#This Row],[TotalSF Rounded]]</f>
        <v>65.2</v>
      </c>
      <c r="CH727" s="8">
        <f>ROUND(RawData[[#This Row],[$/sqft]],-1)</f>
        <v>70</v>
      </c>
    </row>
    <row r="728" spans="1:86" x14ac:dyDescent="0.2">
      <c r="A728">
        <v>174</v>
      </c>
      <c r="B728">
        <v>20</v>
      </c>
      <c r="C728" t="s">
        <v>81</v>
      </c>
      <c r="D728">
        <v>80</v>
      </c>
      <c r="E728">
        <v>10197</v>
      </c>
      <c r="F728" s="19">
        <f>ROUND((RawData[[#This Row],[LotArea]]/43560), 2)</f>
        <v>0.23</v>
      </c>
      <c r="G728" t="s">
        <v>82</v>
      </c>
      <c r="H728" t="s">
        <v>83</v>
      </c>
      <c r="I728" t="s">
        <v>120</v>
      </c>
      <c r="J728" t="s">
        <v>85</v>
      </c>
      <c r="K728" t="s">
        <v>86</v>
      </c>
      <c r="L728" t="s">
        <v>87</v>
      </c>
      <c r="M728" t="s">
        <v>88</v>
      </c>
      <c r="N728" t="s">
        <v>162</v>
      </c>
      <c r="O728" t="s">
        <v>90</v>
      </c>
      <c r="P728" t="s">
        <v>90</v>
      </c>
      <c r="Q728" t="s">
        <v>91</v>
      </c>
      <c r="R728" t="s">
        <v>115</v>
      </c>
      <c r="S728">
        <v>6</v>
      </c>
      <c r="T728">
        <v>5</v>
      </c>
      <c r="U728">
        <v>1961</v>
      </c>
      <c r="V72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28">
        <v>1961</v>
      </c>
      <c r="X728" t="s">
        <v>93</v>
      </c>
      <c r="Y728" t="s">
        <v>94</v>
      </c>
      <c r="Z728" t="s">
        <v>155</v>
      </c>
      <c r="AA728" t="s">
        <v>125</v>
      </c>
      <c r="AB728" t="s">
        <v>207</v>
      </c>
      <c r="AC728">
        <v>491</v>
      </c>
      <c r="AD728" t="s">
        <v>98</v>
      </c>
      <c r="AE728" t="s">
        <v>98</v>
      </c>
      <c r="AF728" t="s">
        <v>118</v>
      </c>
      <c r="AG728" t="s">
        <v>98</v>
      </c>
      <c r="AH728" t="s">
        <v>98</v>
      </c>
      <c r="AI728" t="s">
        <v>100</v>
      </c>
      <c r="AJ728" t="s">
        <v>119</v>
      </c>
      <c r="AK728">
        <v>288</v>
      </c>
      <c r="AL728" t="s">
        <v>153</v>
      </c>
      <c r="AM728">
        <v>374</v>
      </c>
      <c r="AN728">
        <v>700</v>
      </c>
      <c r="AO728">
        <v>1362</v>
      </c>
      <c r="AP728" t="s">
        <v>103</v>
      </c>
      <c r="AQ728" t="s">
        <v>98</v>
      </c>
      <c r="AR728" t="s">
        <v>105</v>
      </c>
      <c r="AS728" t="s">
        <v>106</v>
      </c>
      <c r="AT728">
        <v>1362</v>
      </c>
      <c r="AU728">
        <v>0</v>
      </c>
      <c r="AV728">
        <v>0</v>
      </c>
      <c r="AW728">
        <f>ROUND(SUM(RawData[[#This Row],[TotalBsmtSF]],RawData[[#This Row],[1stFlrSF]],RawData[[#This Row],[2ndFlrSF]]),-2)</f>
        <v>2700</v>
      </c>
      <c r="AX728">
        <v>1362</v>
      </c>
      <c r="AY728">
        <v>1</v>
      </c>
      <c r="AZ728">
        <v>0</v>
      </c>
      <c r="BA728">
        <v>1</v>
      </c>
      <c r="BB728">
        <v>1</v>
      </c>
      <c r="BC728">
        <v>3</v>
      </c>
      <c r="BD728">
        <v>1</v>
      </c>
      <c r="BE728" t="s">
        <v>98</v>
      </c>
      <c r="BF728">
        <v>6</v>
      </c>
      <c r="BG728" t="s">
        <v>107</v>
      </c>
      <c r="BH728">
        <v>1</v>
      </c>
      <c r="BI728" t="s">
        <v>98</v>
      </c>
      <c r="BJ728" t="s">
        <v>108</v>
      </c>
      <c r="BK728">
        <v>1961</v>
      </c>
      <c r="BL728" t="s">
        <v>102</v>
      </c>
      <c r="BM728">
        <v>2</v>
      </c>
      <c r="BN728">
        <v>504</v>
      </c>
      <c r="BO728" t="s">
        <v>98</v>
      </c>
      <c r="BP728" t="s">
        <v>98</v>
      </c>
      <c r="BQ728" t="s">
        <v>105</v>
      </c>
      <c r="BR728">
        <v>0</v>
      </c>
      <c r="BS728">
        <v>20</v>
      </c>
      <c r="BT728">
        <v>0</v>
      </c>
      <c r="BU728">
        <v>0</v>
      </c>
      <c r="BV728">
        <v>0</v>
      </c>
      <c r="BW728">
        <v>0</v>
      </c>
      <c r="BX728" t="s">
        <v>83</v>
      </c>
      <c r="BY728" t="s">
        <v>83</v>
      </c>
      <c r="BZ728" t="s">
        <v>83</v>
      </c>
      <c r="CA728">
        <v>0</v>
      </c>
      <c r="CB728">
        <v>6</v>
      </c>
      <c r="CC728">
        <v>2008</v>
      </c>
      <c r="CD728" t="s">
        <v>173</v>
      </c>
      <c r="CE728" t="s">
        <v>111</v>
      </c>
      <c r="CF728" s="8">
        <v>163000</v>
      </c>
      <c r="CG728" s="8">
        <f>RawData[[#This Row],[SalePrice]]/RawData[[#This Row],[TotalSF Rounded]]</f>
        <v>60.370370370370374</v>
      </c>
      <c r="CH728" s="8">
        <f>ROUND(RawData[[#This Row],[$/sqft]],-1)</f>
        <v>60</v>
      </c>
    </row>
    <row r="729" spans="1:86" x14ac:dyDescent="0.2">
      <c r="A729">
        <v>443</v>
      </c>
      <c r="B729">
        <v>50</v>
      </c>
      <c r="C729" t="s">
        <v>142</v>
      </c>
      <c r="D729">
        <v>52</v>
      </c>
      <c r="E729">
        <v>6240</v>
      </c>
      <c r="F729" s="19">
        <f>ROUND((RawData[[#This Row],[LotArea]]/43560), 2)</f>
        <v>0.14000000000000001</v>
      </c>
      <c r="G729" t="s">
        <v>82</v>
      </c>
      <c r="H729" t="s">
        <v>83</v>
      </c>
      <c r="I729" t="s">
        <v>84</v>
      </c>
      <c r="J729" t="s">
        <v>85</v>
      </c>
      <c r="K729" t="s">
        <v>86</v>
      </c>
      <c r="L729" t="s">
        <v>87</v>
      </c>
      <c r="M729" t="s">
        <v>88</v>
      </c>
      <c r="N729" t="s">
        <v>148</v>
      </c>
      <c r="O729" t="s">
        <v>90</v>
      </c>
      <c r="P729" t="s">
        <v>90</v>
      </c>
      <c r="Q729" t="s">
        <v>91</v>
      </c>
      <c r="R729" t="s">
        <v>132</v>
      </c>
      <c r="S729">
        <v>5</v>
      </c>
      <c r="T729">
        <v>7</v>
      </c>
      <c r="U729">
        <v>1930</v>
      </c>
      <c r="V72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729">
        <v>1992</v>
      </c>
      <c r="X729" t="s">
        <v>93</v>
      </c>
      <c r="Y729" t="s">
        <v>94</v>
      </c>
      <c r="Z729" t="s">
        <v>116</v>
      </c>
      <c r="AA729" t="s">
        <v>116</v>
      </c>
      <c r="AB729" t="s">
        <v>117</v>
      </c>
      <c r="AC729">
        <v>0</v>
      </c>
      <c r="AD729" t="s">
        <v>98</v>
      </c>
      <c r="AE729" t="s">
        <v>98</v>
      </c>
      <c r="AF729" t="s">
        <v>99</v>
      </c>
      <c r="AG729" t="s">
        <v>98</v>
      </c>
      <c r="AH729" t="s">
        <v>98</v>
      </c>
      <c r="AI729" t="s">
        <v>100</v>
      </c>
      <c r="AJ729" t="s">
        <v>102</v>
      </c>
      <c r="AK729">
        <v>0</v>
      </c>
      <c r="AL729" t="s">
        <v>102</v>
      </c>
      <c r="AM729">
        <v>0</v>
      </c>
      <c r="AN729">
        <v>1078</v>
      </c>
      <c r="AO729">
        <v>1078</v>
      </c>
      <c r="AP729" t="s">
        <v>103</v>
      </c>
      <c r="AQ729" t="s">
        <v>98</v>
      </c>
      <c r="AR729" t="s">
        <v>105</v>
      </c>
      <c r="AS729" t="s">
        <v>106</v>
      </c>
      <c r="AT729">
        <v>1128</v>
      </c>
      <c r="AU729">
        <v>445</v>
      </c>
      <c r="AV729">
        <v>0</v>
      </c>
      <c r="AW729">
        <f>ROUND(SUM(RawData[[#This Row],[TotalBsmtSF]],RawData[[#This Row],[1stFlrSF]],RawData[[#This Row],[2ndFlrSF]]),-2)</f>
        <v>2700</v>
      </c>
      <c r="AX729">
        <v>1573</v>
      </c>
      <c r="AY729">
        <v>0</v>
      </c>
      <c r="AZ729">
        <v>0</v>
      </c>
      <c r="BA729">
        <v>2</v>
      </c>
      <c r="BB729">
        <v>0</v>
      </c>
      <c r="BC729">
        <v>3</v>
      </c>
      <c r="BD729">
        <v>1</v>
      </c>
      <c r="BE729" t="s">
        <v>98</v>
      </c>
      <c r="BF729">
        <v>8</v>
      </c>
      <c r="BG729" t="s">
        <v>107</v>
      </c>
      <c r="BH729">
        <v>1</v>
      </c>
      <c r="BI729" t="s">
        <v>97</v>
      </c>
      <c r="BJ729" t="s">
        <v>127</v>
      </c>
      <c r="BK729">
        <v>1930</v>
      </c>
      <c r="BL729" t="s">
        <v>102</v>
      </c>
      <c r="BM729">
        <v>2</v>
      </c>
      <c r="BN729">
        <v>360</v>
      </c>
      <c r="BO729" t="s">
        <v>98</v>
      </c>
      <c r="BP729" t="s">
        <v>98</v>
      </c>
      <c r="BQ729" t="s">
        <v>190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 t="s">
        <v>83</v>
      </c>
      <c r="BY729" t="s">
        <v>83</v>
      </c>
      <c r="BZ729" t="s">
        <v>83</v>
      </c>
      <c r="CA729">
        <v>0</v>
      </c>
      <c r="CB729">
        <v>6</v>
      </c>
      <c r="CC729">
        <v>2008</v>
      </c>
      <c r="CD729" t="s">
        <v>110</v>
      </c>
      <c r="CE729" t="s">
        <v>111</v>
      </c>
      <c r="CF729" s="8">
        <v>162900</v>
      </c>
      <c r="CG729" s="8">
        <f>RawData[[#This Row],[SalePrice]]/RawData[[#This Row],[TotalSF Rounded]]</f>
        <v>60.333333333333336</v>
      </c>
      <c r="CH729" s="8">
        <f>ROUND(RawData[[#This Row],[$/sqft]],-1)</f>
        <v>60</v>
      </c>
    </row>
    <row r="730" spans="1:86" x14ac:dyDescent="0.2">
      <c r="A730">
        <v>1294</v>
      </c>
      <c r="B730">
        <v>60</v>
      </c>
      <c r="C730" t="s">
        <v>81</v>
      </c>
      <c r="D730">
        <v>78</v>
      </c>
      <c r="E730">
        <v>10140</v>
      </c>
      <c r="F730" s="19">
        <f>ROUND((RawData[[#This Row],[LotArea]]/43560), 2)</f>
        <v>0.23</v>
      </c>
      <c r="G730" t="s">
        <v>82</v>
      </c>
      <c r="H730" t="s">
        <v>83</v>
      </c>
      <c r="I730" t="s">
        <v>84</v>
      </c>
      <c r="J730" t="s">
        <v>85</v>
      </c>
      <c r="K730" t="s">
        <v>86</v>
      </c>
      <c r="L730" t="s">
        <v>87</v>
      </c>
      <c r="M730" t="s">
        <v>88</v>
      </c>
      <c r="N730" t="s">
        <v>138</v>
      </c>
      <c r="O730" t="s">
        <v>90</v>
      </c>
      <c r="P730" t="s">
        <v>90</v>
      </c>
      <c r="Q730" t="s">
        <v>91</v>
      </c>
      <c r="R730" t="s">
        <v>92</v>
      </c>
      <c r="S730">
        <v>7</v>
      </c>
      <c r="T730">
        <v>5</v>
      </c>
      <c r="U730">
        <v>1976</v>
      </c>
      <c r="V73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730">
        <v>1976</v>
      </c>
      <c r="X730" t="s">
        <v>93</v>
      </c>
      <c r="Y730" t="s">
        <v>94</v>
      </c>
      <c r="Z730" t="s">
        <v>140</v>
      </c>
      <c r="AA730" t="s">
        <v>140</v>
      </c>
      <c r="AB730" t="s">
        <v>117</v>
      </c>
      <c r="AC730">
        <v>0</v>
      </c>
      <c r="AD730" t="s">
        <v>98</v>
      </c>
      <c r="AE730" t="s">
        <v>98</v>
      </c>
      <c r="AF730" t="s">
        <v>99</v>
      </c>
      <c r="AG730" t="s">
        <v>97</v>
      </c>
      <c r="AH730" t="s">
        <v>98</v>
      </c>
      <c r="AI730" t="s">
        <v>100</v>
      </c>
      <c r="AJ730" t="s">
        <v>101</v>
      </c>
      <c r="AK730">
        <v>194</v>
      </c>
      <c r="AL730" t="s">
        <v>102</v>
      </c>
      <c r="AM730">
        <v>0</v>
      </c>
      <c r="AN730">
        <v>638</v>
      </c>
      <c r="AO730">
        <v>832</v>
      </c>
      <c r="AP730" t="s">
        <v>103</v>
      </c>
      <c r="AQ730" t="s">
        <v>98</v>
      </c>
      <c r="AR730" t="s">
        <v>105</v>
      </c>
      <c r="AS730" t="s">
        <v>106</v>
      </c>
      <c r="AT730">
        <v>832</v>
      </c>
      <c r="AU730">
        <v>832</v>
      </c>
      <c r="AV730">
        <v>0</v>
      </c>
      <c r="AW730">
        <f>ROUND(SUM(RawData[[#This Row],[TotalBsmtSF]],RawData[[#This Row],[1stFlrSF]],RawData[[#This Row],[2ndFlrSF]]),-2)</f>
        <v>2500</v>
      </c>
      <c r="AX730">
        <v>1664</v>
      </c>
      <c r="AY730">
        <v>0</v>
      </c>
      <c r="AZ730">
        <v>0</v>
      </c>
      <c r="BA730">
        <v>2</v>
      </c>
      <c r="BB730">
        <v>1</v>
      </c>
      <c r="BC730">
        <v>4</v>
      </c>
      <c r="BD730">
        <v>1</v>
      </c>
      <c r="BE730" t="s">
        <v>98</v>
      </c>
      <c r="BF730">
        <v>8</v>
      </c>
      <c r="BG730" t="s">
        <v>107</v>
      </c>
      <c r="BH730">
        <v>1</v>
      </c>
      <c r="BI730" t="s">
        <v>98</v>
      </c>
      <c r="BJ730" t="s">
        <v>108</v>
      </c>
      <c r="BK730">
        <v>1976</v>
      </c>
      <c r="BL730" t="s">
        <v>109</v>
      </c>
      <c r="BM730">
        <v>2</v>
      </c>
      <c r="BN730">
        <v>528</v>
      </c>
      <c r="BO730" t="s">
        <v>98</v>
      </c>
      <c r="BP730" t="s">
        <v>98</v>
      </c>
      <c r="BQ730" t="s">
        <v>105</v>
      </c>
      <c r="BR730">
        <v>0</v>
      </c>
      <c r="BS730">
        <v>28</v>
      </c>
      <c r="BT730">
        <v>0</v>
      </c>
      <c r="BU730">
        <v>0</v>
      </c>
      <c r="BV730">
        <v>259</v>
      </c>
      <c r="BW730">
        <v>0</v>
      </c>
      <c r="BX730" t="s">
        <v>83</v>
      </c>
      <c r="BY730" t="s">
        <v>163</v>
      </c>
      <c r="BZ730" t="s">
        <v>83</v>
      </c>
      <c r="CA730">
        <v>0</v>
      </c>
      <c r="CB730">
        <v>3</v>
      </c>
      <c r="CC730">
        <v>2006</v>
      </c>
      <c r="CD730" t="s">
        <v>110</v>
      </c>
      <c r="CE730" t="s">
        <v>111</v>
      </c>
      <c r="CF730" s="8">
        <v>162900</v>
      </c>
      <c r="CG730" s="8">
        <f>RawData[[#This Row],[SalePrice]]/RawData[[#This Row],[TotalSF Rounded]]</f>
        <v>65.16</v>
      </c>
      <c r="CH730" s="8">
        <f>ROUND(RawData[[#This Row],[$/sqft]],-1)</f>
        <v>70</v>
      </c>
    </row>
    <row r="731" spans="1:86" x14ac:dyDescent="0.2">
      <c r="A731">
        <v>161</v>
      </c>
      <c r="B731">
        <v>20</v>
      </c>
      <c r="C731" t="s">
        <v>81</v>
      </c>
      <c r="D731" t="s">
        <v>83</v>
      </c>
      <c r="E731">
        <v>11120</v>
      </c>
      <c r="F731" s="19">
        <f>ROUND((RawData[[#This Row],[LotArea]]/43560), 2)</f>
        <v>0.26</v>
      </c>
      <c r="G731" t="s">
        <v>82</v>
      </c>
      <c r="H731" t="s">
        <v>83</v>
      </c>
      <c r="I731" t="s">
        <v>120</v>
      </c>
      <c r="J731" t="s">
        <v>85</v>
      </c>
      <c r="K731" t="s">
        <v>86</v>
      </c>
      <c r="L731" t="s">
        <v>166</v>
      </c>
      <c r="M731" t="s">
        <v>88</v>
      </c>
      <c r="N731" t="s">
        <v>113</v>
      </c>
      <c r="O731" t="s">
        <v>90</v>
      </c>
      <c r="P731" t="s">
        <v>90</v>
      </c>
      <c r="Q731" t="s">
        <v>91</v>
      </c>
      <c r="R731" t="s">
        <v>115</v>
      </c>
      <c r="S731">
        <v>6</v>
      </c>
      <c r="T731">
        <v>6</v>
      </c>
      <c r="U731">
        <v>1984</v>
      </c>
      <c r="V73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731">
        <v>1984</v>
      </c>
      <c r="X731" t="s">
        <v>93</v>
      </c>
      <c r="Y731" t="s">
        <v>94</v>
      </c>
      <c r="Z731" t="s">
        <v>161</v>
      </c>
      <c r="AA731" t="s">
        <v>161</v>
      </c>
      <c r="AB731" t="s">
        <v>117</v>
      </c>
      <c r="AC731">
        <v>0</v>
      </c>
      <c r="AD731" t="s">
        <v>98</v>
      </c>
      <c r="AE731" t="s">
        <v>98</v>
      </c>
      <c r="AF731" t="s">
        <v>99</v>
      </c>
      <c r="AG731" t="s">
        <v>97</v>
      </c>
      <c r="AH731" t="s">
        <v>98</v>
      </c>
      <c r="AI731" t="s">
        <v>100</v>
      </c>
      <c r="AJ731" t="s">
        <v>141</v>
      </c>
      <c r="AK731">
        <v>660</v>
      </c>
      <c r="AL731" t="s">
        <v>102</v>
      </c>
      <c r="AM731">
        <v>0</v>
      </c>
      <c r="AN731">
        <v>572</v>
      </c>
      <c r="AO731">
        <v>1232</v>
      </c>
      <c r="AP731" t="s">
        <v>103</v>
      </c>
      <c r="AQ731" t="s">
        <v>98</v>
      </c>
      <c r="AR731" t="s">
        <v>105</v>
      </c>
      <c r="AS731" t="s">
        <v>106</v>
      </c>
      <c r="AT731">
        <v>1232</v>
      </c>
      <c r="AU731">
        <v>0</v>
      </c>
      <c r="AV731">
        <v>0</v>
      </c>
      <c r="AW731">
        <f>ROUND(SUM(RawData[[#This Row],[TotalBsmtSF]],RawData[[#This Row],[1stFlrSF]],RawData[[#This Row],[2ndFlrSF]]),-2)</f>
        <v>2500</v>
      </c>
      <c r="AX731">
        <v>1232</v>
      </c>
      <c r="AY731">
        <v>0</v>
      </c>
      <c r="AZ731">
        <v>0</v>
      </c>
      <c r="BA731">
        <v>2</v>
      </c>
      <c r="BB731">
        <v>0</v>
      </c>
      <c r="BC731">
        <v>3</v>
      </c>
      <c r="BD731">
        <v>1</v>
      </c>
      <c r="BE731" t="s">
        <v>98</v>
      </c>
      <c r="BF731">
        <v>6</v>
      </c>
      <c r="BG731" t="s">
        <v>107</v>
      </c>
      <c r="BH731">
        <v>0</v>
      </c>
      <c r="BI731" t="s">
        <v>83</v>
      </c>
      <c r="BJ731" t="s">
        <v>108</v>
      </c>
      <c r="BK731">
        <v>1984</v>
      </c>
      <c r="BL731" t="s">
        <v>102</v>
      </c>
      <c r="BM731">
        <v>2</v>
      </c>
      <c r="BN731">
        <v>516</v>
      </c>
      <c r="BO731" t="s">
        <v>98</v>
      </c>
      <c r="BP731" t="s">
        <v>98</v>
      </c>
      <c r="BQ731" t="s">
        <v>105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 t="s">
        <v>83</v>
      </c>
      <c r="BY731" t="s">
        <v>83</v>
      </c>
      <c r="BZ731" t="s">
        <v>83</v>
      </c>
      <c r="CA731">
        <v>0</v>
      </c>
      <c r="CB731">
        <v>6</v>
      </c>
      <c r="CC731">
        <v>2008</v>
      </c>
      <c r="CD731" t="s">
        <v>110</v>
      </c>
      <c r="CE731" t="s">
        <v>111</v>
      </c>
      <c r="CF731" s="8">
        <v>162500</v>
      </c>
      <c r="CG731" s="8">
        <f>RawData[[#This Row],[SalePrice]]/RawData[[#This Row],[TotalSF Rounded]]</f>
        <v>65</v>
      </c>
      <c r="CH731" s="8">
        <f>ROUND(RawData[[#This Row],[$/sqft]],-1)</f>
        <v>70</v>
      </c>
    </row>
    <row r="732" spans="1:86" x14ac:dyDescent="0.2">
      <c r="A732">
        <v>370</v>
      </c>
      <c r="B732">
        <v>20</v>
      </c>
      <c r="C732" t="s">
        <v>81</v>
      </c>
      <c r="D732" t="s">
        <v>83</v>
      </c>
      <c r="E732">
        <v>9830</v>
      </c>
      <c r="F732" s="19">
        <f>ROUND((RawData[[#This Row],[LotArea]]/43560), 2)</f>
        <v>0.23</v>
      </c>
      <c r="G732" t="s">
        <v>82</v>
      </c>
      <c r="H732" t="s">
        <v>83</v>
      </c>
      <c r="I732" t="s">
        <v>120</v>
      </c>
      <c r="J732" t="s">
        <v>85</v>
      </c>
      <c r="K732" t="s">
        <v>86</v>
      </c>
      <c r="L732" t="s">
        <v>122</v>
      </c>
      <c r="M732" t="s">
        <v>88</v>
      </c>
      <c r="N732" t="s">
        <v>162</v>
      </c>
      <c r="O732" t="s">
        <v>90</v>
      </c>
      <c r="P732" t="s">
        <v>90</v>
      </c>
      <c r="Q732" t="s">
        <v>91</v>
      </c>
      <c r="R732" t="s">
        <v>115</v>
      </c>
      <c r="S732">
        <v>5</v>
      </c>
      <c r="T732">
        <v>7</v>
      </c>
      <c r="U732">
        <v>1959</v>
      </c>
      <c r="V73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732">
        <v>2006</v>
      </c>
      <c r="X732" t="s">
        <v>93</v>
      </c>
      <c r="Y732" t="s">
        <v>94</v>
      </c>
      <c r="Z732" t="s">
        <v>124</v>
      </c>
      <c r="AA732" t="s">
        <v>124</v>
      </c>
      <c r="AB732" t="s">
        <v>117</v>
      </c>
      <c r="AC732">
        <v>0</v>
      </c>
      <c r="AD732" t="s">
        <v>98</v>
      </c>
      <c r="AE732" t="s">
        <v>97</v>
      </c>
      <c r="AF732" t="s">
        <v>118</v>
      </c>
      <c r="AG732" t="s">
        <v>98</v>
      </c>
      <c r="AH732" t="s">
        <v>98</v>
      </c>
      <c r="AI732" t="s">
        <v>100</v>
      </c>
      <c r="AJ732" t="s">
        <v>119</v>
      </c>
      <c r="AK732">
        <v>72</v>
      </c>
      <c r="AL732" t="s">
        <v>153</v>
      </c>
      <c r="AM732">
        <v>258</v>
      </c>
      <c r="AN732">
        <v>733</v>
      </c>
      <c r="AO732">
        <v>1063</v>
      </c>
      <c r="AP732" t="s">
        <v>103</v>
      </c>
      <c r="AQ732" t="s">
        <v>104</v>
      </c>
      <c r="AR732" t="s">
        <v>105</v>
      </c>
      <c r="AS732" t="s">
        <v>106</v>
      </c>
      <c r="AT732">
        <v>1287</v>
      </c>
      <c r="AU732">
        <v>0</v>
      </c>
      <c r="AV732">
        <v>0</v>
      </c>
      <c r="AW732">
        <f>ROUND(SUM(RawData[[#This Row],[TotalBsmtSF]],RawData[[#This Row],[1stFlrSF]],RawData[[#This Row],[2ndFlrSF]]),-2)</f>
        <v>2400</v>
      </c>
      <c r="AX732">
        <v>1287</v>
      </c>
      <c r="AY732">
        <v>1</v>
      </c>
      <c r="AZ732">
        <v>0</v>
      </c>
      <c r="BA732">
        <v>1</v>
      </c>
      <c r="BB732">
        <v>0</v>
      </c>
      <c r="BC732">
        <v>3</v>
      </c>
      <c r="BD732">
        <v>1</v>
      </c>
      <c r="BE732" t="s">
        <v>97</v>
      </c>
      <c r="BF732">
        <v>7</v>
      </c>
      <c r="BG732" t="s">
        <v>107</v>
      </c>
      <c r="BH732">
        <v>1</v>
      </c>
      <c r="BI732" t="s">
        <v>97</v>
      </c>
      <c r="BJ732" t="s">
        <v>127</v>
      </c>
      <c r="BK732">
        <v>1997</v>
      </c>
      <c r="BL732" t="s">
        <v>157</v>
      </c>
      <c r="BM732">
        <v>2</v>
      </c>
      <c r="BN732">
        <v>576</v>
      </c>
      <c r="BO732" t="s">
        <v>98</v>
      </c>
      <c r="BP732" t="s">
        <v>98</v>
      </c>
      <c r="BQ732" t="s">
        <v>105</v>
      </c>
      <c r="BR732">
        <v>364</v>
      </c>
      <c r="BS732">
        <v>17</v>
      </c>
      <c r="BT732">
        <v>0</v>
      </c>
      <c r="BU732">
        <v>0</v>
      </c>
      <c r="BV732">
        <v>182</v>
      </c>
      <c r="BW732">
        <v>0</v>
      </c>
      <c r="BX732" t="s">
        <v>83</v>
      </c>
      <c r="BY732" t="s">
        <v>83</v>
      </c>
      <c r="BZ732" t="s">
        <v>83</v>
      </c>
      <c r="CA732">
        <v>0</v>
      </c>
      <c r="CB732">
        <v>3</v>
      </c>
      <c r="CC732">
        <v>2010</v>
      </c>
      <c r="CD732" t="s">
        <v>110</v>
      </c>
      <c r="CE732" t="s">
        <v>111</v>
      </c>
      <c r="CF732" s="8">
        <v>162000</v>
      </c>
      <c r="CG732" s="8">
        <f>RawData[[#This Row],[SalePrice]]/RawData[[#This Row],[TotalSF Rounded]]</f>
        <v>67.5</v>
      </c>
      <c r="CH732" s="8">
        <f>ROUND(RawData[[#This Row],[$/sqft]],-1)</f>
        <v>70</v>
      </c>
    </row>
    <row r="733" spans="1:86" x14ac:dyDescent="0.2">
      <c r="A733">
        <v>1277</v>
      </c>
      <c r="B733">
        <v>60</v>
      </c>
      <c r="C733" t="s">
        <v>81</v>
      </c>
      <c r="D733" t="s">
        <v>83</v>
      </c>
      <c r="E733">
        <v>12936</v>
      </c>
      <c r="F733" s="19">
        <f>ROUND((RawData[[#This Row],[LotArea]]/43560), 2)</f>
        <v>0.3</v>
      </c>
      <c r="G733" t="s">
        <v>82</v>
      </c>
      <c r="H733" t="s">
        <v>83</v>
      </c>
      <c r="I733" t="s">
        <v>120</v>
      </c>
      <c r="J733" t="s">
        <v>85</v>
      </c>
      <c r="K733" t="s">
        <v>86</v>
      </c>
      <c r="L733" t="s">
        <v>166</v>
      </c>
      <c r="M733" t="s">
        <v>88</v>
      </c>
      <c r="N733" t="s">
        <v>138</v>
      </c>
      <c r="O733" t="s">
        <v>90</v>
      </c>
      <c r="P733" t="s">
        <v>90</v>
      </c>
      <c r="Q733" t="s">
        <v>91</v>
      </c>
      <c r="R733" t="s">
        <v>92</v>
      </c>
      <c r="S733">
        <v>6</v>
      </c>
      <c r="T733">
        <v>6</v>
      </c>
      <c r="U733">
        <v>1972</v>
      </c>
      <c r="V73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733">
        <v>1972</v>
      </c>
      <c r="X733" t="s">
        <v>93</v>
      </c>
      <c r="Y733" t="s">
        <v>94</v>
      </c>
      <c r="Z733" t="s">
        <v>140</v>
      </c>
      <c r="AA733" t="s">
        <v>161</v>
      </c>
      <c r="AB733" t="s">
        <v>117</v>
      </c>
      <c r="AC733">
        <v>0</v>
      </c>
      <c r="AD733" t="s">
        <v>98</v>
      </c>
      <c r="AE733" t="s">
        <v>98</v>
      </c>
      <c r="AF733" t="s">
        <v>118</v>
      </c>
      <c r="AG733" t="s">
        <v>98</v>
      </c>
      <c r="AH733" t="s">
        <v>97</v>
      </c>
      <c r="AI733" t="s">
        <v>100</v>
      </c>
      <c r="AJ733" t="s">
        <v>141</v>
      </c>
      <c r="AK733">
        <v>593</v>
      </c>
      <c r="AL733" t="s">
        <v>102</v>
      </c>
      <c r="AM733">
        <v>0</v>
      </c>
      <c r="AN733">
        <v>130</v>
      </c>
      <c r="AO733">
        <v>723</v>
      </c>
      <c r="AP733" t="s">
        <v>103</v>
      </c>
      <c r="AQ733" t="s">
        <v>98</v>
      </c>
      <c r="AR733" t="s">
        <v>105</v>
      </c>
      <c r="AS733" t="s">
        <v>106</v>
      </c>
      <c r="AT733">
        <v>735</v>
      </c>
      <c r="AU733">
        <v>660</v>
      </c>
      <c r="AV733">
        <v>0</v>
      </c>
      <c r="AW733">
        <f>ROUND(SUM(RawData[[#This Row],[TotalBsmtSF]],RawData[[#This Row],[1stFlrSF]],RawData[[#This Row],[2ndFlrSF]]),-2)</f>
        <v>2100</v>
      </c>
      <c r="AX733">
        <v>1395</v>
      </c>
      <c r="AY733">
        <v>0</v>
      </c>
      <c r="AZ733">
        <v>1</v>
      </c>
      <c r="BA733">
        <v>1</v>
      </c>
      <c r="BB733">
        <v>1</v>
      </c>
      <c r="BC733">
        <v>3</v>
      </c>
      <c r="BD733">
        <v>1</v>
      </c>
      <c r="BE733" t="s">
        <v>98</v>
      </c>
      <c r="BF733">
        <v>6</v>
      </c>
      <c r="BG733" t="s">
        <v>107</v>
      </c>
      <c r="BH733">
        <v>1</v>
      </c>
      <c r="BI733" t="s">
        <v>98</v>
      </c>
      <c r="BJ733" t="s">
        <v>108</v>
      </c>
      <c r="BK733">
        <v>1972</v>
      </c>
      <c r="BL733" t="s">
        <v>102</v>
      </c>
      <c r="BM733">
        <v>2</v>
      </c>
      <c r="BN733">
        <v>497</v>
      </c>
      <c r="BO733" t="s">
        <v>98</v>
      </c>
      <c r="BP733" t="s">
        <v>98</v>
      </c>
      <c r="BQ733" t="s">
        <v>105</v>
      </c>
      <c r="BR733">
        <v>294</v>
      </c>
      <c r="BS733">
        <v>116</v>
      </c>
      <c r="BT733">
        <v>0</v>
      </c>
      <c r="BU733">
        <v>0</v>
      </c>
      <c r="BV733">
        <v>0</v>
      </c>
      <c r="BW733">
        <v>0</v>
      </c>
      <c r="BX733" t="s">
        <v>83</v>
      </c>
      <c r="BY733" t="s">
        <v>83</v>
      </c>
      <c r="BZ733" t="s">
        <v>83</v>
      </c>
      <c r="CA733">
        <v>0</v>
      </c>
      <c r="CB733">
        <v>12</v>
      </c>
      <c r="CC733">
        <v>2009</v>
      </c>
      <c r="CD733" t="s">
        <v>110</v>
      </c>
      <c r="CE733" t="s">
        <v>111</v>
      </c>
      <c r="CF733" s="8">
        <v>162000</v>
      </c>
      <c r="CG733" s="8">
        <f>RawData[[#This Row],[SalePrice]]/RawData[[#This Row],[TotalSF Rounded]]</f>
        <v>77.142857142857139</v>
      </c>
      <c r="CH733" s="8">
        <f>ROUND(RawData[[#This Row],[$/sqft]],-1)</f>
        <v>80</v>
      </c>
    </row>
    <row r="734" spans="1:86" x14ac:dyDescent="0.2">
      <c r="A734">
        <v>776</v>
      </c>
      <c r="B734">
        <v>120</v>
      </c>
      <c r="C734" t="s">
        <v>142</v>
      </c>
      <c r="D734">
        <v>32</v>
      </c>
      <c r="E734">
        <v>4500</v>
      </c>
      <c r="F734" s="19">
        <f>ROUND((RawData[[#This Row],[LotArea]]/43560), 2)</f>
        <v>0.1</v>
      </c>
      <c r="G734" t="s">
        <v>82</v>
      </c>
      <c r="H734" t="s">
        <v>83</v>
      </c>
      <c r="I734" t="s">
        <v>84</v>
      </c>
      <c r="J734" t="s">
        <v>85</v>
      </c>
      <c r="K734" t="s">
        <v>86</v>
      </c>
      <c r="L734" t="s">
        <v>112</v>
      </c>
      <c r="M734" t="s">
        <v>88</v>
      </c>
      <c r="N734" t="s">
        <v>131</v>
      </c>
      <c r="O734" t="s">
        <v>90</v>
      </c>
      <c r="P734" t="s">
        <v>90</v>
      </c>
      <c r="Q734" t="s">
        <v>179</v>
      </c>
      <c r="R734" t="s">
        <v>115</v>
      </c>
      <c r="S734">
        <v>6</v>
      </c>
      <c r="T734">
        <v>5</v>
      </c>
      <c r="U734">
        <v>1998</v>
      </c>
      <c r="V73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734">
        <v>1998</v>
      </c>
      <c r="X734" t="s">
        <v>152</v>
      </c>
      <c r="Y734" t="s">
        <v>94</v>
      </c>
      <c r="Z734" t="s">
        <v>95</v>
      </c>
      <c r="AA734" t="s">
        <v>95</v>
      </c>
      <c r="AB734" t="s">
        <v>96</v>
      </c>
      <c r="AC734">
        <v>320</v>
      </c>
      <c r="AD734" t="s">
        <v>98</v>
      </c>
      <c r="AE734" t="s">
        <v>98</v>
      </c>
      <c r="AF734" t="s">
        <v>99</v>
      </c>
      <c r="AG734" t="s">
        <v>104</v>
      </c>
      <c r="AH734" t="s">
        <v>98</v>
      </c>
      <c r="AI734" t="s">
        <v>100</v>
      </c>
      <c r="AJ734" t="s">
        <v>101</v>
      </c>
      <c r="AK734">
        <v>866</v>
      </c>
      <c r="AL734" t="s">
        <v>102</v>
      </c>
      <c r="AM734">
        <v>0</v>
      </c>
      <c r="AN734">
        <v>338</v>
      </c>
      <c r="AO734">
        <v>1204</v>
      </c>
      <c r="AP734" t="s">
        <v>103</v>
      </c>
      <c r="AQ734" t="s">
        <v>104</v>
      </c>
      <c r="AR734" t="s">
        <v>105</v>
      </c>
      <c r="AS734" t="s">
        <v>106</v>
      </c>
      <c r="AT734">
        <v>1204</v>
      </c>
      <c r="AU734">
        <v>0</v>
      </c>
      <c r="AV734">
        <v>0</v>
      </c>
      <c r="AW734">
        <f>ROUND(SUM(RawData[[#This Row],[TotalBsmtSF]],RawData[[#This Row],[1stFlrSF]],RawData[[#This Row],[2ndFlrSF]]),-2)</f>
        <v>2400</v>
      </c>
      <c r="AX734">
        <v>1204</v>
      </c>
      <c r="AY734">
        <v>1</v>
      </c>
      <c r="AZ734">
        <v>0</v>
      </c>
      <c r="BA734">
        <v>2</v>
      </c>
      <c r="BB734">
        <v>0</v>
      </c>
      <c r="BC734">
        <v>2</v>
      </c>
      <c r="BD734">
        <v>1</v>
      </c>
      <c r="BE734" t="s">
        <v>98</v>
      </c>
      <c r="BF734">
        <v>5</v>
      </c>
      <c r="BG734" t="s">
        <v>107</v>
      </c>
      <c r="BH734">
        <v>0</v>
      </c>
      <c r="BI734" t="s">
        <v>83</v>
      </c>
      <c r="BJ734" t="s">
        <v>108</v>
      </c>
      <c r="BK734">
        <v>1998</v>
      </c>
      <c r="BL734" t="s">
        <v>157</v>
      </c>
      <c r="BM734">
        <v>2</v>
      </c>
      <c r="BN734">
        <v>412</v>
      </c>
      <c r="BO734" t="s">
        <v>98</v>
      </c>
      <c r="BP734" t="s">
        <v>98</v>
      </c>
      <c r="BQ734" t="s">
        <v>105</v>
      </c>
      <c r="BR734">
        <v>0</v>
      </c>
      <c r="BS734">
        <v>247</v>
      </c>
      <c r="BT734">
        <v>0</v>
      </c>
      <c r="BU734">
        <v>0</v>
      </c>
      <c r="BV734">
        <v>0</v>
      </c>
      <c r="BW734">
        <v>0</v>
      </c>
      <c r="BX734" t="s">
        <v>83</v>
      </c>
      <c r="BY734" t="s">
        <v>83</v>
      </c>
      <c r="BZ734" t="s">
        <v>83</v>
      </c>
      <c r="CA734">
        <v>0</v>
      </c>
      <c r="CB734">
        <v>6</v>
      </c>
      <c r="CC734">
        <v>2009</v>
      </c>
      <c r="CD734" t="s">
        <v>110</v>
      </c>
      <c r="CE734" t="s">
        <v>111</v>
      </c>
      <c r="CF734" s="8">
        <v>162000</v>
      </c>
      <c r="CG734" s="8">
        <f>RawData[[#This Row],[SalePrice]]/RawData[[#This Row],[TotalSF Rounded]]</f>
        <v>67.5</v>
      </c>
      <c r="CH734" s="8">
        <f>ROUND(RawData[[#This Row],[$/sqft]],-1)</f>
        <v>70</v>
      </c>
    </row>
    <row r="735" spans="1:86" x14ac:dyDescent="0.2">
      <c r="A735">
        <v>752</v>
      </c>
      <c r="B735">
        <v>60</v>
      </c>
      <c r="C735" t="s">
        <v>81</v>
      </c>
      <c r="D735" t="s">
        <v>83</v>
      </c>
      <c r="E735">
        <v>7750</v>
      </c>
      <c r="F735" s="19">
        <f>ROUND((RawData[[#This Row],[LotArea]]/43560), 2)</f>
        <v>0.18</v>
      </c>
      <c r="G735" t="s">
        <v>82</v>
      </c>
      <c r="H735" t="s">
        <v>83</v>
      </c>
      <c r="I735" t="s">
        <v>84</v>
      </c>
      <c r="J735" t="s">
        <v>85</v>
      </c>
      <c r="K735" t="s">
        <v>86</v>
      </c>
      <c r="L735" t="s">
        <v>87</v>
      </c>
      <c r="M735" t="s">
        <v>88</v>
      </c>
      <c r="N735" t="s">
        <v>193</v>
      </c>
      <c r="O735" t="s">
        <v>202</v>
      </c>
      <c r="P735" t="s">
        <v>90</v>
      </c>
      <c r="Q735" t="s">
        <v>91</v>
      </c>
      <c r="R735" t="s">
        <v>92</v>
      </c>
      <c r="S735">
        <v>7</v>
      </c>
      <c r="T735">
        <v>5</v>
      </c>
      <c r="U735">
        <v>2003</v>
      </c>
      <c r="V73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35">
        <v>2003</v>
      </c>
      <c r="X735" t="s">
        <v>93</v>
      </c>
      <c r="Y735" t="s">
        <v>94</v>
      </c>
      <c r="Z735" t="s">
        <v>95</v>
      </c>
      <c r="AA735" t="s">
        <v>95</v>
      </c>
      <c r="AB735" t="s">
        <v>117</v>
      </c>
      <c r="AC735">
        <v>0</v>
      </c>
      <c r="AD735" t="s">
        <v>97</v>
      </c>
      <c r="AE735" t="s">
        <v>98</v>
      </c>
      <c r="AF735" t="s">
        <v>99</v>
      </c>
      <c r="AG735" t="s">
        <v>97</v>
      </c>
      <c r="AH735" t="s">
        <v>98</v>
      </c>
      <c r="AI735" t="s">
        <v>100</v>
      </c>
      <c r="AJ735" t="s">
        <v>102</v>
      </c>
      <c r="AK735">
        <v>0</v>
      </c>
      <c r="AL735" t="s">
        <v>102</v>
      </c>
      <c r="AM735">
        <v>0</v>
      </c>
      <c r="AN735">
        <v>660</v>
      </c>
      <c r="AO735">
        <v>660</v>
      </c>
      <c r="AP735" t="s">
        <v>103</v>
      </c>
      <c r="AQ735" t="s">
        <v>104</v>
      </c>
      <c r="AR735" t="s">
        <v>105</v>
      </c>
      <c r="AS735" t="s">
        <v>106</v>
      </c>
      <c r="AT735">
        <v>660</v>
      </c>
      <c r="AU735">
        <v>660</v>
      </c>
      <c r="AV735">
        <v>0</v>
      </c>
      <c r="AW735">
        <f>ROUND(SUM(RawData[[#This Row],[TotalBsmtSF]],RawData[[#This Row],[1stFlrSF]],RawData[[#This Row],[2ndFlrSF]]),-2)</f>
        <v>2000</v>
      </c>
      <c r="AX735">
        <v>1320</v>
      </c>
      <c r="AY735">
        <v>0</v>
      </c>
      <c r="AZ735">
        <v>0</v>
      </c>
      <c r="BA735">
        <v>2</v>
      </c>
      <c r="BB735">
        <v>1</v>
      </c>
      <c r="BC735">
        <v>3</v>
      </c>
      <c r="BD735">
        <v>1</v>
      </c>
      <c r="BE735" t="s">
        <v>97</v>
      </c>
      <c r="BF735">
        <v>6</v>
      </c>
      <c r="BG735" t="s">
        <v>107</v>
      </c>
      <c r="BH735">
        <v>0</v>
      </c>
      <c r="BI735" t="s">
        <v>83</v>
      </c>
      <c r="BJ735" t="s">
        <v>108</v>
      </c>
      <c r="BK735">
        <v>2003</v>
      </c>
      <c r="BL735" t="s">
        <v>157</v>
      </c>
      <c r="BM735">
        <v>2</v>
      </c>
      <c r="BN735">
        <v>400</v>
      </c>
      <c r="BO735" t="s">
        <v>98</v>
      </c>
      <c r="BP735" t="s">
        <v>98</v>
      </c>
      <c r="BQ735" t="s">
        <v>105</v>
      </c>
      <c r="BR735">
        <v>0</v>
      </c>
      <c r="BS735">
        <v>48</v>
      </c>
      <c r="BT735">
        <v>0</v>
      </c>
      <c r="BU735">
        <v>0</v>
      </c>
      <c r="BV735">
        <v>0</v>
      </c>
      <c r="BW735">
        <v>0</v>
      </c>
      <c r="BX735" t="s">
        <v>83</v>
      </c>
      <c r="BY735" t="s">
        <v>83</v>
      </c>
      <c r="BZ735" t="s">
        <v>83</v>
      </c>
      <c r="CA735">
        <v>0</v>
      </c>
      <c r="CB735">
        <v>8</v>
      </c>
      <c r="CC735">
        <v>2007</v>
      </c>
      <c r="CD735" t="s">
        <v>110</v>
      </c>
      <c r="CE735" t="s">
        <v>111</v>
      </c>
      <c r="CF735" s="8">
        <v>162000</v>
      </c>
      <c r="CG735" s="8">
        <f>RawData[[#This Row],[SalePrice]]/RawData[[#This Row],[TotalSF Rounded]]</f>
        <v>81</v>
      </c>
      <c r="CH735" s="8">
        <f>ROUND(RawData[[#This Row],[$/sqft]],-1)</f>
        <v>80</v>
      </c>
    </row>
    <row r="736" spans="1:86" x14ac:dyDescent="0.2">
      <c r="A736">
        <v>215</v>
      </c>
      <c r="B736">
        <v>60</v>
      </c>
      <c r="C736" t="s">
        <v>81</v>
      </c>
      <c r="D736" t="s">
        <v>83</v>
      </c>
      <c r="E736">
        <v>10900</v>
      </c>
      <c r="F736" s="19">
        <f>ROUND((RawData[[#This Row],[LotArea]]/43560), 2)</f>
        <v>0.25</v>
      </c>
      <c r="G736" t="s">
        <v>82</v>
      </c>
      <c r="H736" t="s">
        <v>83</v>
      </c>
      <c r="I736" t="s">
        <v>120</v>
      </c>
      <c r="J736" t="s">
        <v>85</v>
      </c>
      <c r="K736" t="s">
        <v>86</v>
      </c>
      <c r="L736" t="s">
        <v>112</v>
      </c>
      <c r="M736" t="s">
        <v>88</v>
      </c>
      <c r="N736" t="s">
        <v>89</v>
      </c>
      <c r="O736" t="s">
        <v>90</v>
      </c>
      <c r="P736" t="s">
        <v>90</v>
      </c>
      <c r="Q736" t="s">
        <v>91</v>
      </c>
      <c r="R736" t="s">
        <v>92</v>
      </c>
      <c r="S736">
        <v>6</v>
      </c>
      <c r="T736">
        <v>7</v>
      </c>
      <c r="U736">
        <v>1977</v>
      </c>
      <c r="V73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736">
        <v>1977</v>
      </c>
      <c r="X736" t="s">
        <v>93</v>
      </c>
      <c r="Y736" t="s">
        <v>94</v>
      </c>
      <c r="Z736" t="s">
        <v>140</v>
      </c>
      <c r="AA736" t="s">
        <v>140</v>
      </c>
      <c r="AB736" t="s">
        <v>96</v>
      </c>
      <c r="AC736">
        <v>153</v>
      </c>
      <c r="AD736" t="s">
        <v>98</v>
      </c>
      <c r="AE736" t="s">
        <v>98</v>
      </c>
      <c r="AF736" t="s">
        <v>118</v>
      </c>
      <c r="AG736" t="s">
        <v>97</v>
      </c>
      <c r="AH736" t="s">
        <v>98</v>
      </c>
      <c r="AI736" t="s">
        <v>100</v>
      </c>
      <c r="AJ736" t="s">
        <v>101</v>
      </c>
      <c r="AK736">
        <v>378</v>
      </c>
      <c r="AL736" t="s">
        <v>102</v>
      </c>
      <c r="AM736">
        <v>0</v>
      </c>
      <c r="AN736">
        <v>311</v>
      </c>
      <c r="AO736">
        <v>689</v>
      </c>
      <c r="AP736" t="s">
        <v>103</v>
      </c>
      <c r="AQ736" t="s">
        <v>104</v>
      </c>
      <c r="AR736" t="s">
        <v>105</v>
      </c>
      <c r="AS736" t="s">
        <v>106</v>
      </c>
      <c r="AT736">
        <v>689</v>
      </c>
      <c r="AU736">
        <v>703</v>
      </c>
      <c r="AV736">
        <v>0</v>
      </c>
      <c r="AW736">
        <f>ROUND(SUM(RawData[[#This Row],[TotalBsmtSF]],RawData[[#This Row],[1stFlrSF]],RawData[[#This Row],[2ndFlrSF]]),-2)</f>
        <v>2100</v>
      </c>
      <c r="AX736">
        <v>1392</v>
      </c>
      <c r="AY736">
        <v>0</v>
      </c>
      <c r="AZ736">
        <v>0</v>
      </c>
      <c r="BA736">
        <v>1</v>
      </c>
      <c r="BB736">
        <v>1</v>
      </c>
      <c r="BC736">
        <v>3</v>
      </c>
      <c r="BD736">
        <v>1</v>
      </c>
      <c r="BE736" t="s">
        <v>98</v>
      </c>
      <c r="BF736">
        <v>6</v>
      </c>
      <c r="BG736" t="s">
        <v>107</v>
      </c>
      <c r="BH736">
        <v>0</v>
      </c>
      <c r="BI736" t="s">
        <v>83</v>
      </c>
      <c r="BJ736" t="s">
        <v>108</v>
      </c>
      <c r="BK736">
        <v>1977</v>
      </c>
      <c r="BL736" t="s">
        <v>157</v>
      </c>
      <c r="BM736">
        <v>1</v>
      </c>
      <c r="BN736">
        <v>299</v>
      </c>
      <c r="BO736" t="s">
        <v>98</v>
      </c>
      <c r="BP736" t="s">
        <v>98</v>
      </c>
      <c r="BQ736" t="s">
        <v>105</v>
      </c>
      <c r="BR736">
        <v>0</v>
      </c>
      <c r="BS736">
        <v>36</v>
      </c>
      <c r="BT736">
        <v>0</v>
      </c>
      <c r="BU736">
        <v>0</v>
      </c>
      <c r="BV736">
        <v>0</v>
      </c>
      <c r="BW736">
        <v>0</v>
      </c>
      <c r="BX736" t="s">
        <v>83</v>
      </c>
      <c r="BY736" t="s">
        <v>134</v>
      </c>
      <c r="BZ736" t="s">
        <v>135</v>
      </c>
      <c r="CA736">
        <v>450</v>
      </c>
      <c r="CB736">
        <v>3</v>
      </c>
      <c r="CC736">
        <v>2010</v>
      </c>
      <c r="CD736" t="s">
        <v>110</v>
      </c>
      <c r="CE736" t="s">
        <v>111</v>
      </c>
      <c r="CF736" s="8">
        <v>161750</v>
      </c>
      <c r="CG736" s="8">
        <f>RawData[[#This Row],[SalePrice]]/RawData[[#This Row],[TotalSF Rounded]]</f>
        <v>77.023809523809518</v>
      </c>
      <c r="CH736" s="8">
        <f>ROUND(RawData[[#This Row],[$/sqft]],-1)</f>
        <v>80</v>
      </c>
    </row>
    <row r="737" spans="1:86" x14ac:dyDescent="0.2">
      <c r="A737">
        <v>1263</v>
      </c>
      <c r="B737">
        <v>50</v>
      </c>
      <c r="C737" t="s">
        <v>81</v>
      </c>
      <c r="D737" t="s">
        <v>83</v>
      </c>
      <c r="E737">
        <v>11250</v>
      </c>
      <c r="F737" s="19">
        <f>ROUND((RawData[[#This Row],[LotArea]]/43560), 2)</f>
        <v>0.26</v>
      </c>
      <c r="G737" t="s">
        <v>82</v>
      </c>
      <c r="H737" t="s">
        <v>83</v>
      </c>
      <c r="I737" t="s">
        <v>84</v>
      </c>
      <c r="J737" t="s">
        <v>85</v>
      </c>
      <c r="K737" t="s">
        <v>86</v>
      </c>
      <c r="L737" t="s">
        <v>87</v>
      </c>
      <c r="M737" t="s">
        <v>88</v>
      </c>
      <c r="N737" t="s">
        <v>205</v>
      </c>
      <c r="O737" t="s">
        <v>90</v>
      </c>
      <c r="P737" t="s">
        <v>90</v>
      </c>
      <c r="Q737" t="s">
        <v>91</v>
      </c>
      <c r="R737" t="s">
        <v>132</v>
      </c>
      <c r="S737">
        <v>4</v>
      </c>
      <c r="T737">
        <v>5</v>
      </c>
      <c r="U737">
        <v>1957</v>
      </c>
      <c r="V73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737">
        <v>1989</v>
      </c>
      <c r="X737" t="s">
        <v>93</v>
      </c>
      <c r="Y737" t="s">
        <v>94</v>
      </c>
      <c r="Z737" t="s">
        <v>124</v>
      </c>
      <c r="AA737" t="s">
        <v>124</v>
      </c>
      <c r="AB737" t="s">
        <v>117</v>
      </c>
      <c r="AC737">
        <v>0</v>
      </c>
      <c r="AD737" t="s">
        <v>98</v>
      </c>
      <c r="AE737" t="s">
        <v>98</v>
      </c>
      <c r="AF737" t="s">
        <v>118</v>
      </c>
      <c r="AG737" t="s">
        <v>98</v>
      </c>
      <c r="AH737" t="s">
        <v>98</v>
      </c>
      <c r="AI737" t="s">
        <v>130</v>
      </c>
      <c r="AJ737" t="s">
        <v>102</v>
      </c>
      <c r="AK737">
        <v>0</v>
      </c>
      <c r="AL737" t="s">
        <v>102</v>
      </c>
      <c r="AM737">
        <v>0</v>
      </c>
      <c r="AN737">
        <v>1104</v>
      </c>
      <c r="AO737">
        <v>1104</v>
      </c>
      <c r="AP737" t="s">
        <v>103</v>
      </c>
      <c r="AQ737" t="s">
        <v>104</v>
      </c>
      <c r="AR737" t="s">
        <v>105</v>
      </c>
      <c r="AS737" t="s">
        <v>164</v>
      </c>
      <c r="AT737">
        <v>1104</v>
      </c>
      <c r="AU737">
        <v>684</v>
      </c>
      <c r="AV737">
        <v>0</v>
      </c>
      <c r="AW737">
        <f>ROUND(SUM(RawData[[#This Row],[TotalBsmtSF]],RawData[[#This Row],[1stFlrSF]],RawData[[#This Row],[2ndFlrSF]]),-2)</f>
        <v>2900</v>
      </c>
      <c r="AX737">
        <v>1788</v>
      </c>
      <c r="AY737">
        <v>1</v>
      </c>
      <c r="AZ737">
        <v>0</v>
      </c>
      <c r="BA737">
        <v>1</v>
      </c>
      <c r="BB737">
        <v>0</v>
      </c>
      <c r="BC737">
        <v>5</v>
      </c>
      <c r="BD737">
        <v>1</v>
      </c>
      <c r="BE737" t="s">
        <v>98</v>
      </c>
      <c r="BF737">
        <v>8</v>
      </c>
      <c r="BG737" t="s">
        <v>224</v>
      </c>
      <c r="BH737">
        <v>2</v>
      </c>
      <c r="BI737" t="s">
        <v>98</v>
      </c>
      <c r="BJ737" t="s">
        <v>108</v>
      </c>
      <c r="BK737">
        <v>1957</v>
      </c>
      <c r="BL737" t="s">
        <v>102</v>
      </c>
      <c r="BM737">
        <v>1</v>
      </c>
      <c r="BN737">
        <v>304</v>
      </c>
      <c r="BO737" t="s">
        <v>98</v>
      </c>
      <c r="BP737" t="s">
        <v>98</v>
      </c>
      <c r="BQ737" t="s">
        <v>105</v>
      </c>
      <c r="BR737">
        <v>120</v>
      </c>
      <c r="BS737">
        <v>0</v>
      </c>
      <c r="BT737">
        <v>0</v>
      </c>
      <c r="BU737">
        <v>0</v>
      </c>
      <c r="BV737">
        <v>0</v>
      </c>
      <c r="BW737">
        <v>0</v>
      </c>
      <c r="BX737" t="s">
        <v>83</v>
      </c>
      <c r="BY737" t="s">
        <v>83</v>
      </c>
      <c r="BZ737" t="s">
        <v>83</v>
      </c>
      <c r="CA737">
        <v>0</v>
      </c>
      <c r="CB737">
        <v>11</v>
      </c>
      <c r="CC737">
        <v>2009</v>
      </c>
      <c r="CD737" t="s">
        <v>110</v>
      </c>
      <c r="CE737" t="s">
        <v>111</v>
      </c>
      <c r="CF737" s="8">
        <v>161500</v>
      </c>
      <c r="CG737" s="8">
        <f>RawData[[#This Row],[SalePrice]]/RawData[[#This Row],[TotalSF Rounded]]</f>
        <v>55.689655172413794</v>
      </c>
      <c r="CH737" s="8">
        <f>ROUND(RawData[[#This Row],[$/sqft]],-1)</f>
        <v>60</v>
      </c>
    </row>
    <row r="738" spans="1:86" x14ac:dyDescent="0.2">
      <c r="A738">
        <v>786</v>
      </c>
      <c r="B738">
        <v>20</v>
      </c>
      <c r="C738" t="s">
        <v>81</v>
      </c>
      <c r="D738" t="s">
        <v>83</v>
      </c>
      <c r="E738">
        <v>9790</v>
      </c>
      <c r="F738" s="19">
        <f>ROUND((RawData[[#This Row],[LotArea]]/43560), 2)</f>
        <v>0.22</v>
      </c>
      <c r="G738" t="s">
        <v>82</v>
      </c>
      <c r="H738" t="s">
        <v>83</v>
      </c>
      <c r="I738" t="s">
        <v>84</v>
      </c>
      <c r="J738" t="s">
        <v>85</v>
      </c>
      <c r="K738" t="s">
        <v>86</v>
      </c>
      <c r="L738" t="s">
        <v>87</v>
      </c>
      <c r="M738" t="s">
        <v>88</v>
      </c>
      <c r="N738" t="s">
        <v>138</v>
      </c>
      <c r="O738" t="s">
        <v>114</v>
      </c>
      <c r="P738" t="s">
        <v>90</v>
      </c>
      <c r="Q738" t="s">
        <v>91</v>
      </c>
      <c r="R738" t="s">
        <v>115</v>
      </c>
      <c r="S738">
        <v>6</v>
      </c>
      <c r="T738">
        <v>5</v>
      </c>
      <c r="U738">
        <v>1967</v>
      </c>
      <c r="V73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38">
        <v>1967</v>
      </c>
      <c r="X738" t="s">
        <v>93</v>
      </c>
      <c r="Y738" t="s">
        <v>94</v>
      </c>
      <c r="Z738" t="s">
        <v>96</v>
      </c>
      <c r="AA738" t="s">
        <v>124</v>
      </c>
      <c r="AB738" t="s">
        <v>117</v>
      </c>
      <c r="AC738">
        <v>0</v>
      </c>
      <c r="AD738" t="s">
        <v>98</v>
      </c>
      <c r="AE738" t="s">
        <v>98</v>
      </c>
      <c r="AF738" t="s">
        <v>118</v>
      </c>
      <c r="AG738" t="s">
        <v>98</v>
      </c>
      <c r="AH738" t="s">
        <v>98</v>
      </c>
      <c r="AI738" t="s">
        <v>100</v>
      </c>
      <c r="AJ738" t="s">
        <v>153</v>
      </c>
      <c r="AK738">
        <v>251</v>
      </c>
      <c r="AL738" t="s">
        <v>172</v>
      </c>
      <c r="AM738">
        <v>630</v>
      </c>
      <c r="AN738">
        <v>491</v>
      </c>
      <c r="AO738">
        <v>1372</v>
      </c>
      <c r="AP738" t="s">
        <v>103</v>
      </c>
      <c r="AQ738" t="s">
        <v>98</v>
      </c>
      <c r="AR738" t="s">
        <v>105</v>
      </c>
      <c r="AS738" t="s">
        <v>106</v>
      </c>
      <c r="AT738">
        <v>1342</v>
      </c>
      <c r="AU738">
        <v>0</v>
      </c>
      <c r="AV738">
        <v>0</v>
      </c>
      <c r="AW738">
        <f>ROUND(SUM(RawData[[#This Row],[TotalBsmtSF]],RawData[[#This Row],[1stFlrSF]],RawData[[#This Row],[2ndFlrSF]]),-2)</f>
        <v>2700</v>
      </c>
      <c r="AX738">
        <v>1342</v>
      </c>
      <c r="AY738">
        <v>0</v>
      </c>
      <c r="AZ738">
        <v>0</v>
      </c>
      <c r="BA738">
        <v>2</v>
      </c>
      <c r="BB738">
        <v>0</v>
      </c>
      <c r="BC738">
        <v>3</v>
      </c>
      <c r="BD738">
        <v>1</v>
      </c>
      <c r="BE738" t="s">
        <v>98</v>
      </c>
      <c r="BF738">
        <v>7</v>
      </c>
      <c r="BG738" t="s">
        <v>107</v>
      </c>
      <c r="BH738">
        <v>1</v>
      </c>
      <c r="BI738" t="s">
        <v>97</v>
      </c>
      <c r="BJ738" t="s">
        <v>108</v>
      </c>
      <c r="BK738">
        <v>1967</v>
      </c>
      <c r="BL738" t="s">
        <v>102</v>
      </c>
      <c r="BM738">
        <v>2</v>
      </c>
      <c r="BN738">
        <v>457</v>
      </c>
      <c r="BO738" t="s">
        <v>98</v>
      </c>
      <c r="BP738" t="s">
        <v>98</v>
      </c>
      <c r="BQ738" t="s">
        <v>105</v>
      </c>
      <c r="BR738">
        <v>0</v>
      </c>
      <c r="BS738">
        <v>0</v>
      </c>
      <c r="BT738">
        <v>0</v>
      </c>
      <c r="BU738">
        <v>0</v>
      </c>
      <c r="BV738">
        <v>197</v>
      </c>
      <c r="BW738">
        <v>0</v>
      </c>
      <c r="BX738" t="s">
        <v>83</v>
      </c>
      <c r="BY738" t="s">
        <v>83</v>
      </c>
      <c r="BZ738" t="s">
        <v>83</v>
      </c>
      <c r="CA738">
        <v>0</v>
      </c>
      <c r="CB738">
        <v>9</v>
      </c>
      <c r="CC738">
        <v>2009</v>
      </c>
      <c r="CD738" t="s">
        <v>110</v>
      </c>
      <c r="CE738" t="s">
        <v>111</v>
      </c>
      <c r="CF738" s="8">
        <v>161500</v>
      </c>
      <c r="CG738" s="8">
        <f>RawData[[#This Row],[SalePrice]]/RawData[[#This Row],[TotalSF Rounded]]</f>
        <v>59.814814814814817</v>
      </c>
      <c r="CH738" s="8">
        <f>ROUND(RawData[[#This Row],[$/sqft]],-1)</f>
        <v>60</v>
      </c>
    </row>
    <row r="739" spans="1:86" x14ac:dyDescent="0.2">
      <c r="A739">
        <v>459</v>
      </c>
      <c r="B739">
        <v>70</v>
      </c>
      <c r="C739" t="s">
        <v>142</v>
      </c>
      <c r="D739" t="s">
        <v>83</v>
      </c>
      <c r="E739">
        <v>5100</v>
      </c>
      <c r="F739" s="19">
        <f>ROUND((RawData[[#This Row],[LotArea]]/43560), 2)</f>
        <v>0.12</v>
      </c>
      <c r="G739" t="s">
        <v>82</v>
      </c>
      <c r="H739" t="s">
        <v>174</v>
      </c>
      <c r="I739" t="s">
        <v>84</v>
      </c>
      <c r="J739" t="s">
        <v>85</v>
      </c>
      <c r="K739" t="s">
        <v>86</v>
      </c>
      <c r="L739" t="s">
        <v>87</v>
      </c>
      <c r="M739" t="s">
        <v>88</v>
      </c>
      <c r="N739" t="s">
        <v>143</v>
      </c>
      <c r="O739" t="s">
        <v>90</v>
      </c>
      <c r="P739" t="s">
        <v>90</v>
      </c>
      <c r="Q739" t="s">
        <v>91</v>
      </c>
      <c r="R739" t="s">
        <v>92</v>
      </c>
      <c r="S739">
        <v>8</v>
      </c>
      <c r="T739">
        <v>7</v>
      </c>
      <c r="U739">
        <v>1925</v>
      </c>
      <c r="V73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739">
        <v>1996</v>
      </c>
      <c r="X739" t="s">
        <v>152</v>
      </c>
      <c r="Y739" t="s">
        <v>94</v>
      </c>
      <c r="Z739" t="s">
        <v>203</v>
      </c>
      <c r="AA739" t="s">
        <v>125</v>
      </c>
      <c r="AB739" t="s">
        <v>117</v>
      </c>
      <c r="AC739">
        <v>0</v>
      </c>
      <c r="AD739" t="s">
        <v>98</v>
      </c>
      <c r="AE739" t="s">
        <v>97</v>
      </c>
      <c r="AF739" t="s">
        <v>99</v>
      </c>
      <c r="AG739" t="s">
        <v>98</v>
      </c>
      <c r="AH739" t="s">
        <v>98</v>
      </c>
      <c r="AI739" t="s">
        <v>100</v>
      </c>
      <c r="AJ739" t="s">
        <v>102</v>
      </c>
      <c r="AK739">
        <v>0</v>
      </c>
      <c r="AL739" t="s">
        <v>102</v>
      </c>
      <c r="AM739">
        <v>0</v>
      </c>
      <c r="AN739">
        <v>588</v>
      </c>
      <c r="AO739">
        <v>588</v>
      </c>
      <c r="AP739" t="s">
        <v>103</v>
      </c>
      <c r="AQ739" t="s">
        <v>147</v>
      </c>
      <c r="AR739" t="s">
        <v>105</v>
      </c>
      <c r="AS739" t="s">
        <v>106</v>
      </c>
      <c r="AT739">
        <v>833</v>
      </c>
      <c r="AU739">
        <v>833</v>
      </c>
      <c r="AV739">
        <v>0</v>
      </c>
      <c r="AW739">
        <f>ROUND(SUM(RawData[[#This Row],[TotalBsmtSF]],RawData[[#This Row],[1stFlrSF]],RawData[[#This Row],[2ndFlrSF]]),-2)</f>
        <v>2300</v>
      </c>
      <c r="AX739">
        <v>1666</v>
      </c>
      <c r="AY739">
        <v>0</v>
      </c>
      <c r="AZ739">
        <v>0</v>
      </c>
      <c r="BA739">
        <v>1</v>
      </c>
      <c r="BB739">
        <v>0</v>
      </c>
      <c r="BC739">
        <v>3</v>
      </c>
      <c r="BD739">
        <v>1</v>
      </c>
      <c r="BE739" t="s">
        <v>97</v>
      </c>
      <c r="BF739">
        <v>7</v>
      </c>
      <c r="BG739" t="s">
        <v>107</v>
      </c>
      <c r="BH739">
        <v>1</v>
      </c>
      <c r="BI739" t="s">
        <v>97</v>
      </c>
      <c r="BJ739" t="s">
        <v>127</v>
      </c>
      <c r="BK739">
        <v>1925</v>
      </c>
      <c r="BL739" t="s">
        <v>102</v>
      </c>
      <c r="BM739">
        <v>1</v>
      </c>
      <c r="BN739">
        <v>228</v>
      </c>
      <c r="BO739" t="s">
        <v>98</v>
      </c>
      <c r="BP739" t="s">
        <v>98</v>
      </c>
      <c r="BQ739" t="s">
        <v>105</v>
      </c>
      <c r="BR739">
        <v>192</v>
      </c>
      <c r="BS739">
        <v>63</v>
      </c>
      <c r="BT739">
        <v>0</v>
      </c>
      <c r="BU739">
        <v>0</v>
      </c>
      <c r="BV739">
        <v>0</v>
      </c>
      <c r="BW739">
        <v>0</v>
      </c>
      <c r="BX739" t="s">
        <v>83</v>
      </c>
      <c r="BY739" t="s">
        <v>134</v>
      </c>
      <c r="BZ739" t="s">
        <v>83</v>
      </c>
      <c r="CA739">
        <v>0</v>
      </c>
      <c r="CB739">
        <v>6</v>
      </c>
      <c r="CC739">
        <v>2008</v>
      </c>
      <c r="CD739" t="s">
        <v>110</v>
      </c>
      <c r="CE739" t="s">
        <v>111</v>
      </c>
      <c r="CF739" s="8">
        <v>161000</v>
      </c>
      <c r="CG739" s="8">
        <f>RawData[[#This Row],[SalePrice]]/RawData[[#This Row],[TotalSF Rounded]]</f>
        <v>70</v>
      </c>
      <c r="CH739" s="8">
        <f>ROUND(RawData[[#This Row],[$/sqft]],-1)</f>
        <v>70</v>
      </c>
    </row>
    <row r="740" spans="1:86" x14ac:dyDescent="0.2">
      <c r="A740">
        <v>509</v>
      </c>
      <c r="B740">
        <v>70</v>
      </c>
      <c r="C740" t="s">
        <v>142</v>
      </c>
      <c r="D740">
        <v>60</v>
      </c>
      <c r="E740">
        <v>9600</v>
      </c>
      <c r="F740" s="19">
        <f>ROUND((RawData[[#This Row],[LotArea]]/43560), 2)</f>
        <v>0.22</v>
      </c>
      <c r="G740" t="s">
        <v>82</v>
      </c>
      <c r="H740" t="s">
        <v>83</v>
      </c>
      <c r="I740" t="s">
        <v>84</v>
      </c>
      <c r="J740" t="s">
        <v>85</v>
      </c>
      <c r="K740" t="s">
        <v>86</v>
      </c>
      <c r="L740" t="s">
        <v>87</v>
      </c>
      <c r="M740" t="s">
        <v>88</v>
      </c>
      <c r="N740" t="s">
        <v>143</v>
      </c>
      <c r="O740" t="s">
        <v>90</v>
      </c>
      <c r="P740" t="s">
        <v>90</v>
      </c>
      <c r="Q740" t="s">
        <v>91</v>
      </c>
      <c r="R740" t="s">
        <v>92</v>
      </c>
      <c r="S740">
        <v>7</v>
      </c>
      <c r="T740">
        <v>9</v>
      </c>
      <c r="U740">
        <v>1928</v>
      </c>
      <c r="V74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740">
        <v>2005</v>
      </c>
      <c r="X740" t="s">
        <v>184</v>
      </c>
      <c r="Y740" t="s">
        <v>94</v>
      </c>
      <c r="Z740" t="s">
        <v>116</v>
      </c>
      <c r="AA740" t="s">
        <v>116</v>
      </c>
      <c r="AB740" t="s">
        <v>117</v>
      </c>
      <c r="AC740">
        <v>0</v>
      </c>
      <c r="AD740" t="s">
        <v>98</v>
      </c>
      <c r="AE740" t="s">
        <v>104</v>
      </c>
      <c r="AF740" t="s">
        <v>126</v>
      </c>
      <c r="AG740" t="s">
        <v>98</v>
      </c>
      <c r="AH740" t="s">
        <v>98</v>
      </c>
      <c r="AI740" t="s">
        <v>100</v>
      </c>
      <c r="AJ740" t="s">
        <v>153</v>
      </c>
      <c r="AK740">
        <v>141</v>
      </c>
      <c r="AL740" t="s">
        <v>102</v>
      </c>
      <c r="AM740">
        <v>0</v>
      </c>
      <c r="AN740">
        <v>548</v>
      </c>
      <c r="AO740">
        <v>689</v>
      </c>
      <c r="AP740" t="s">
        <v>103</v>
      </c>
      <c r="AQ740" t="s">
        <v>104</v>
      </c>
      <c r="AR740" t="s">
        <v>105</v>
      </c>
      <c r="AS740" t="s">
        <v>106</v>
      </c>
      <c r="AT740">
        <v>689</v>
      </c>
      <c r="AU740">
        <v>689</v>
      </c>
      <c r="AV740">
        <v>0</v>
      </c>
      <c r="AW740">
        <f>ROUND(SUM(RawData[[#This Row],[TotalBsmtSF]],RawData[[#This Row],[1stFlrSF]],RawData[[#This Row],[2ndFlrSF]]),-2)</f>
        <v>2100</v>
      </c>
      <c r="AX740">
        <v>1378</v>
      </c>
      <c r="AY740">
        <v>0</v>
      </c>
      <c r="AZ740">
        <v>0</v>
      </c>
      <c r="BA740">
        <v>2</v>
      </c>
      <c r="BB740">
        <v>0</v>
      </c>
      <c r="BC740">
        <v>3</v>
      </c>
      <c r="BD740">
        <v>1</v>
      </c>
      <c r="BE740" t="s">
        <v>97</v>
      </c>
      <c r="BF740">
        <v>7</v>
      </c>
      <c r="BG740" t="s">
        <v>107</v>
      </c>
      <c r="BH740">
        <v>1</v>
      </c>
      <c r="BI740" t="s">
        <v>97</v>
      </c>
      <c r="BJ740" t="s">
        <v>127</v>
      </c>
      <c r="BK740">
        <v>1928</v>
      </c>
      <c r="BL740" t="s">
        <v>102</v>
      </c>
      <c r="BM740">
        <v>2</v>
      </c>
      <c r="BN740">
        <v>360</v>
      </c>
      <c r="BO740" t="s">
        <v>98</v>
      </c>
      <c r="BP740" t="s">
        <v>98</v>
      </c>
      <c r="BQ740" t="s">
        <v>177</v>
      </c>
      <c r="BR740">
        <v>0</v>
      </c>
      <c r="BS740">
        <v>0</v>
      </c>
      <c r="BT740">
        <v>116</v>
      </c>
      <c r="BU740">
        <v>0</v>
      </c>
      <c r="BV740">
        <v>0</v>
      </c>
      <c r="BW740">
        <v>0</v>
      </c>
      <c r="BX740" t="s">
        <v>83</v>
      </c>
      <c r="BY740" t="s">
        <v>83</v>
      </c>
      <c r="BZ740" t="s">
        <v>83</v>
      </c>
      <c r="CA740">
        <v>0</v>
      </c>
      <c r="CB740">
        <v>10</v>
      </c>
      <c r="CC740">
        <v>2008</v>
      </c>
      <c r="CD740" t="s">
        <v>110</v>
      </c>
      <c r="CE740" t="s">
        <v>111</v>
      </c>
      <c r="CF740" s="8">
        <v>161000</v>
      </c>
      <c r="CG740" s="8">
        <f>RawData[[#This Row],[SalePrice]]/RawData[[#This Row],[TotalSF Rounded]]</f>
        <v>76.666666666666671</v>
      </c>
      <c r="CH740" s="8">
        <f>ROUND(RawData[[#This Row],[$/sqft]],-1)</f>
        <v>80</v>
      </c>
    </row>
    <row r="741" spans="1:86" x14ac:dyDescent="0.2">
      <c r="A741">
        <v>791</v>
      </c>
      <c r="B741">
        <v>120</v>
      </c>
      <c r="C741" t="s">
        <v>81</v>
      </c>
      <c r="D741">
        <v>43</v>
      </c>
      <c r="E741">
        <v>3182</v>
      </c>
      <c r="F741" s="19">
        <f>ROUND((RawData[[#This Row],[LotArea]]/43560), 2)</f>
        <v>7.0000000000000007E-2</v>
      </c>
      <c r="G741" t="s">
        <v>82</v>
      </c>
      <c r="H741" t="s">
        <v>83</v>
      </c>
      <c r="I741" t="s">
        <v>84</v>
      </c>
      <c r="J741" t="s">
        <v>85</v>
      </c>
      <c r="K741" t="s">
        <v>86</v>
      </c>
      <c r="L741" t="s">
        <v>87</v>
      </c>
      <c r="M741" t="s">
        <v>88</v>
      </c>
      <c r="N741" t="s">
        <v>227</v>
      </c>
      <c r="O741" t="s">
        <v>90</v>
      </c>
      <c r="P741" t="s">
        <v>90</v>
      </c>
      <c r="Q741" t="s">
        <v>179</v>
      </c>
      <c r="R741" t="s">
        <v>115</v>
      </c>
      <c r="S741">
        <v>7</v>
      </c>
      <c r="T741">
        <v>5</v>
      </c>
      <c r="U741">
        <v>2005</v>
      </c>
      <c r="V74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41">
        <v>2006</v>
      </c>
      <c r="X741" t="s">
        <v>93</v>
      </c>
      <c r="Y741" t="s">
        <v>94</v>
      </c>
      <c r="Z741" t="s">
        <v>95</v>
      </c>
      <c r="AA741" t="s">
        <v>95</v>
      </c>
      <c r="AB741" t="s">
        <v>96</v>
      </c>
      <c r="AC741">
        <v>11</v>
      </c>
      <c r="AD741" t="s">
        <v>97</v>
      </c>
      <c r="AE741" t="s">
        <v>98</v>
      </c>
      <c r="AF741" t="s">
        <v>99</v>
      </c>
      <c r="AG741" t="s">
        <v>97</v>
      </c>
      <c r="AH741" t="s">
        <v>98</v>
      </c>
      <c r="AI741" t="s">
        <v>100</v>
      </c>
      <c r="AJ741" t="s">
        <v>101</v>
      </c>
      <c r="AK741">
        <v>16</v>
      </c>
      <c r="AL741" t="s">
        <v>102</v>
      </c>
      <c r="AM741">
        <v>0</v>
      </c>
      <c r="AN741">
        <v>1129</v>
      </c>
      <c r="AO741">
        <v>1145</v>
      </c>
      <c r="AP741" t="s">
        <v>103</v>
      </c>
      <c r="AQ741" t="s">
        <v>104</v>
      </c>
      <c r="AR741" t="s">
        <v>105</v>
      </c>
      <c r="AS741" t="s">
        <v>106</v>
      </c>
      <c r="AT741">
        <v>1145</v>
      </c>
      <c r="AU741">
        <v>0</v>
      </c>
      <c r="AV741">
        <v>0</v>
      </c>
      <c r="AW741">
        <f>ROUND(SUM(RawData[[#This Row],[TotalBsmtSF]],RawData[[#This Row],[1stFlrSF]],RawData[[#This Row],[2ndFlrSF]]),-2)</f>
        <v>2300</v>
      </c>
      <c r="AX741">
        <v>1145</v>
      </c>
      <c r="AY741">
        <v>0</v>
      </c>
      <c r="AZ741">
        <v>0</v>
      </c>
      <c r="BA741">
        <v>2</v>
      </c>
      <c r="BB741">
        <v>0</v>
      </c>
      <c r="BC741">
        <v>2</v>
      </c>
      <c r="BD741">
        <v>1</v>
      </c>
      <c r="BE741" t="s">
        <v>97</v>
      </c>
      <c r="BF741">
        <v>5</v>
      </c>
      <c r="BG741" t="s">
        <v>107</v>
      </c>
      <c r="BH741">
        <v>1</v>
      </c>
      <c r="BI741" t="s">
        <v>97</v>
      </c>
      <c r="BJ741" t="s">
        <v>108</v>
      </c>
      <c r="BK741">
        <v>2005</v>
      </c>
      <c r="BL741" t="s">
        <v>157</v>
      </c>
      <c r="BM741">
        <v>2</v>
      </c>
      <c r="BN741">
        <v>397</v>
      </c>
      <c r="BO741" t="s">
        <v>98</v>
      </c>
      <c r="BP741" t="s">
        <v>98</v>
      </c>
      <c r="BQ741" t="s">
        <v>105</v>
      </c>
      <c r="BR741">
        <v>100</v>
      </c>
      <c r="BS741">
        <v>16</v>
      </c>
      <c r="BT741">
        <v>0</v>
      </c>
      <c r="BU741">
        <v>0</v>
      </c>
      <c r="BV741">
        <v>0</v>
      </c>
      <c r="BW741">
        <v>0</v>
      </c>
      <c r="BX741" t="s">
        <v>83</v>
      </c>
      <c r="BY741" t="s">
        <v>83</v>
      </c>
      <c r="BZ741" t="s">
        <v>83</v>
      </c>
      <c r="CA741">
        <v>0</v>
      </c>
      <c r="CB741">
        <v>9</v>
      </c>
      <c r="CC741">
        <v>2009</v>
      </c>
      <c r="CD741" t="s">
        <v>110</v>
      </c>
      <c r="CE741" t="s">
        <v>111</v>
      </c>
      <c r="CF741" s="8">
        <v>160200</v>
      </c>
      <c r="CG741" s="8">
        <f>RawData[[#This Row],[SalePrice]]/RawData[[#This Row],[TotalSF Rounded]]</f>
        <v>69.652173913043484</v>
      </c>
      <c r="CH741" s="8">
        <f>ROUND(RawData[[#This Row],[$/sqft]],-1)</f>
        <v>70</v>
      </c>
    </row>
    <row r="742" spans="1:86" x14ac:dyDescent="0.2">
      <c r="A742">
        <v>489</v>
      </c>
      <c r="B742">
        <v>190</v>
      </c>
      <c r="C742" t="s">
        <v>81</v>
      </c>
      <c r="D742">
        <v>60</v>
      </c>
      <c r="E742">
        <v>10800</v>
      </c>
      <c r="F742" s="19">
        <f>ROUND((RawData[[#This Row],[LotArea]]/43560), 2)</f>
        <v>0.25</v>
      </c>
      <c r="G742" t="s">
        <v>82</v>
      </c>
      <c r="H742" t="s">
        <v>83</v>
      </c>
      <c r="I742" t="s">
        <v>84</v>
      </c>
      <c r="J742" t="s">
        <v>85</v>
      </c>
      <c r="K742" t="s">
        <v>86</v>
      </c>
      <c r="L742" t="s">
        <v>122</v>
      </c>
      <c r="M742" t="s">
        <v>88</v>
      </c>
      <c r="N742" t="s">
        <v>143</v>
      </c>
      <c r="O742" t="s">
        <v>90</v>
      </c>
      <c r="P742" t="s">
        <v>90</v>
      </c>
      <c r="Q742" t="s">
        <v>149</v>
      </c>
      <c r="R742" t="s">
        <v>132</v>
      </c>
      <c r="S742">
        <v>5</v>
      </c>
      <c r="T742">
        <v>4</v>
      </c>
      <c r="U742">
        <v>1900</v>
      </c>
      <c r="V74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1900s</v>
      </c>
      <c r="W742">
        <v>1970</v>
      </c>
      <c r="X742" t="s">
        <v>93</v>
      </c>
      <c r="Y742" t="s">
        <v>94</v>
      </c>
      <c r="Z742" t="s">
        <v>124</v>
      </c>
      <c r="AA742" t="s">
        <v>124</v>
      </c>
      <c r="AB742" t="s">
        <v>117</v>
      </c>
      <c r="AC742">
        <v>0</v>
      </c>
      <c r="AD742" t="s">
        <v>98</v>
      </c>
      <c r="AE742" t="s">
        <v>147</v>
      </c>
      <c r="AF742" t="s">
        <v>118</v>
      </c>
      <c r="AG742" t="s">
        <v>98</v>
      </c>
      <c r="AH742" t="s">
        <v>147</v>
      </c>
      <c r="AI742" t="s">
        <v>100</v>
      </c>
      <c r="AJ742" t="s">
        <v>141</v>
      </c>
      <c r="AK742">
        <v>664</v>
      </c>
      <c r="AL742" t="s">
        <v>102</v>
      </c>
      <c r="AM742">
        <v>0</v>
      </c>
      <c r="AN742">
        <v>290</v>
      </c>
      <c r="AO742">
        <v>954</v>
      </c>
      <c r="AP742" t="s">
        <v>103</v>
      </c>
      <c r="AQ742" t="s">
        <v>98</v>
      </c>
      <c r="AR742" t="s">
        <v>177</v>
      </c>
      <c r="AS742" t="s">
        <v>164</v>
      </c>
      <c r="AT742">
        <v>1766</v>
      </c>
      <c r="AU742">
        <v>648</v>
      </c>
      <c r="AV742">
        <v>0</v>
      </c>
      <c r="AW742">
        <f>ROUND(SUM(RawData[[#This Row],[TotalBsmtSF]],RawData[[#This Row],[1stFlrSF]],RawData[[#This Row],[2ndFlrSF]]),-2)</f>
        <v>3400</v>
      </c>
      <c r="AX742">
        <v>2414</v>
      </c>
      <c r="AY742">
        <v>0</v>
      </c>
      <c r="AZ742">
        <v>0</v>
      </c>
      <c r="BA742">
        <v>2</v>
      </c>
      <c r="BB742">
        <v>0</v>
      </c>
      <c r="BC742">
        <v>3</v>
      </c>
      <c r="BD742">
        <v>2</v>
      </c>
      <c r="BE742" t="s">
        <v>98</v>
      </c>
      <c r="BF742">
        <v>10</v>
      </c>
      <c r="BG742" t="s">
        <v>194</v>
      </c>
      <c r="BH742">
        <v>1</v>
      </c>
      <c r="BI742" t="s">
        <v>97</v>
      </c>
      <c r="BJ742" t="s">
        <v>108</v>
      </c>
      <c r="BK742">
        <v>1970</v>
      </c>
      <c r="BL742" t="s">
        <v>102</v>
      </c>
      <c r="BM742">
        <v>2</v>
      </c>
      <c r="BN742">
        <v>520</v>
      </c>
      <c r="BO742" t="s">
        <v>98</v>
      </c>
      <c r="BP742" t="s">
        <v>147</v>
      </c>
      <c r="BQ742" t="s">
        <v>177</v>
      </c>
      <c r="BR742">
        <v>142</v>
      </c>
      <c r="BS742">
        <v>0</v>
      </c>
      <c r="BT742">
        <v>0</v>
      </c>
      <c r="BU742">
        <v>0</v>
      </c>
      <c r="BV742">
        <v>0</v>
      </c>
      <c r="BW742">
        <v>0</v>
      </c>
      <c r="BX742" t="s">
        <v>83</v>
      </c>
      <c r="BY742" t="s">
        <v>83</v>
      </c>
      <c r="BZ742" t="s">
        <v>83</v>
      </c>
      <c r="CA742">
        <v>0</v>
      </c>
      <c r="CB742">
        <v>5</v>
      </c>
      <c r="CC742">
        <v>2006</v>
      </c>
      <c r="CD742" t="s">
        <v>208</v>
      </c>
      <c r="CE742" t="s">
        <v>111</v>
      </c>
      <c r="CF742" s="8">
        <v>160000</v>
      </c>
      <c r="CG742" s="8">
        <f>RawData[[#This Row],[SalePrice]]/RawData[[#This Row],[TotalSF Rounded]]</f>
        <v>47.058823529411768</v>
      </c>
      <c r="CH742" s="8">
        <f>ROUND(RawData[[#This Row],[$/sqft]],-1)</f>
        <v>50</v>
      </c>
    </row>
    <row r="743" spans="1:86" x14ac:dyDescent="0.2">
      <c r="A743">
        <v>1031</v>
      </c>
      <c r="B743">
        <v>190</v>
      </c>
      <c r="C743" t="s">
        <v>239</v>
      </c>
      <c r="D743" t="s">
        <v>83</v>
      </c>
      <c r="E743">
        <v>7082</v>
      </c>
      <c r="F743" s="19">
        <f>ROUND((RawData[[#This Row],[LotArea]]/43560), 2)</f>
        <v>0.16</v>
      </c>
      <c r="G743" t="s">
        <v>82</v>
      </c>
      <c r="H743" t="s">
        <v>83</v>
      </c>
      <c r="I743" t="s">
        <v>84</v>
      </c>
      <c r="J743" t="s">
        <v>85</v>
      </c>
      <c r="K743" t="s">
        <v>86</v>
      </c>
      <c r="L743" t="s">
        <v>87</v>
      </c>
      <c r="M743" t="s">
        <v>88</v>
      </c>
      <c r="N743" t="s">
        <v>232</v>
      </c>
      <c r="O743" t="s">
        <v>90</v>
      </c>
      <c r="P743" t="s">
        <v>90</v>
      </c>
      <c r="Q743" t="s">
        <v>149</v>
      </c>
      <c r="R743" t="s">
        <v>92</v>
      </c>
      <c r="S743">
        <v>5</v>
      </c>
      <c r="T743">
        <v>8</v>
      </c>
      <c r="U743">
        <v>1916</v>
      </c>
      <c r="V74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743">
        <v>1995</v>
      </c>
      <c r="X743" t="s">
        <v>93</v>
      </c>
      <c r="Y743" t="s">
        <v>94</v>
      </c>
      <c r="Z743" t="s">
        <v>95</v>
      </c>
      <c r="AA743" t="s">
        <v>95</v>
      </c>
      <c r="AB743" t="s">
        <v>117</v>
      </c>
      <c r="AC743">
        <v>0</v>
      </c>
      <c r="AD743" t="s">
        <v>98</v>
      </c>
      <c r="AE743" t="s">
        <v>98</v>
      </c>
      <c r="AF743" t="s">
        <v>99</v>
      </c>
      <c r="AG743" t="s">
        <v>98</v>
      </c>
      <c r="AH743" t="s">
        <v>98</v>
      </c>
      <c r="AI743" t="s">
        <v>121</v>
      </c>
      <c r="AJ743" t="s">
        <v>102</v>
      </c>
      <c r="AK743">
        <v>0</v>
      </c>
      <c r="AL743" t="s">
        <v>102</v>
      </c>
      <c r="AM743">
        <v>0</v>
      </c>
      <c r="AN743">
        <v>686</v>
      </c>
      <c r="AO743">
        <v>686</v>
      </c>
      <c r="AP743" t="s">
        <v>103</v>
      </c>
      <c r="AQ743" t="s">
        <v>97</v>
      </c>
      <c r="AR743" t="s">
        <v>105</v>
      </c>
      <c r="AS743" t="s">
        <v>106</v>
      </c>
      <c r="AT743">
        <v>948</v>
      </c>
      <c r="AU743">
        <v>980</v>
      </c>
      <c r="AV743">
        <v>0</v>
      </c>
      <c r="AW743">
        <f>ROUND(SUM(RawData[[#This Row],[TotalBsmtSF]],RawData[[#This Row],[1stFlrSF]],RawData[[#This Row],[2ndFlrSF]]),-2)</f>
        <v>2600</v>
      </c>
      <c r="AX743">
        <v>1928</v>
      </c>
      <c r="AY743">
        <v>0</v>
      </c>
      <c r="AZ743">
        <v>0</v>
      </c>
      <c r="BA743">
        <v>2</v>
      </c>
      <c r="BB743">
        <v>0</v>
      </c>
      <c r="BC743">
        <v>5</v>
      </c>
      <c r="BD743">
        <v>2</v>
      </c>
      <c r="BE743" t="s">
        <v>98</v>
      </c>
      <c r="BF743">
        <v>10</v>
      </c>
      <c r="BG743" t="s">
        <v>107</v>
      </c>
      <c r="BH743">
        <v>0</v>
      </c>
      <c r="BI743" t="s">
        <v>83</v>
      </c>
      <c r="BJ743" t="s">
        <v>83</v>
      </c>
      <c r="BK743" t="s">
        <v>83</v>
      </c>
      <c r="BL743" t="s">
        <v>83</v>
      </c>
      <c r="BM743">
        <v>0</v>
      </c>
      <c r="BN743">
        <v>0</v>
      </c>
      <c r="BO743" t="s">
        <v>83</v>
      </c>
      <c r="BP743" t="s">
        <v>83</v>
      </c>
      <c r="BQ743" t="s">
        <v>177</v>
      </c>
      <c r="BR743">
        <v>0</v>
      </c>
      <c r="BS743">
        <v>0</v>
      </c>
      <c r="BT743">
        <v>228</v>
      </c>
      <c r="BU743">
        <v>0</v>
      </c>
      <c r="BV743">
        <v>0</v>
      </c>
      <c r="BW743">
        <v>0</v>
      </c>
      <c r="BX743" t="s">
        <v>83</v>
      </c>
      <c r="BY743" t="s">
        <v>83</v>
      </c>
      <c r="BZ743" t="s">
        <v>83</v>
      </c>
      <c r="CA743">
        <v>0</v>
      </c>
      <c r="CB743">
        <v>7</v>
      </c>
      <c r="CC743">
        <v>2006</v>
      </c>
      <c r="CD743" t="s">
        <v>110</v>
      </c>
      <c r="CE743" t="s">
        <v>111</v>
      </c>
      <c r="CF743" s="8">
        <v>160000</v>
      </c>
      <c r="CG743" s="8">
        <f>RawData[[#This Row],[SalePrice]]/RawData[[#This Row],[TotalSF Rounded]]</f>
        <v>61.53846153846154</v>
      </c>
      <c r="CH743" s="8">
        <f>ROUND(RawData[[#This Row],[$/sqft]],-1)</f>
        <v>60</v>
      </c>
    </row>
    <row r="744" spans="1:86" x14ac:dyDescent="0.2">
      <c r="A744">
        <v>967</v>
      </c>
      <c r="B744">
        <v>50</v>
      </c>
      <c r="C744" t="s">
        <v>81</v>
      </c>
      <c r="D744">
        <v>130</v>
      </c>
      <c r="E744">
        <v>9600</v>
      </c>
      <c r="F744" s="19">
        <f>ROUND((RawData[[#This Row],[LotArea]]/43560), 2)</f>
        <v>0.22</v>
      </c>
      <c r="G744" t="s">
        <v>82</v>
      </c>
      <c r="H744" t="s">
        <v>83</v>
      </c>
      <c r="I744" t="s">
        <v>120</v>
      </c>
      <c r="J744" t="s">
        <v>199</v>
      </c>
      <c r="K744" t="s">
        <v>86</v>
      </c>
      <c r="L744" t="s">
        <v>87</v>
      </c>
      <c r="M744" t="s">
        <v>88</v>
      </c>
      <c r="N744" t="s">
        <v>123</v>
      </c>
      <c r="O744" t="s">
        <v>90</v>
      </c>
      <c r="P744" t="s">
        <v>90</v>
      </c>
      <c r="Q744" t="s">
        <v>91</v>
      </c>
      <c r="R744" t="s">
        <v>132</v>
      </c>
      <c r="S744">
        <v>5</v>
      </c>
      <c r="T744">
        <v>7</v>
      </c>
      <c r="U744">
        <v>1940</v>
      </c>
      <c r="V74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744">
        <v>1950</v>
      </c>
      <c r="X744" t="s">
        <v>93</v>
      </c>
      <c r="Y744" t="s">
        <v>94</v>
      </c>
      <c r="Z744" t="s">
        <v>116</v>
      </c>
      <c r="AA744" t="s">
        <v>116</v>
      </c>
      <c r="AB744" t="s">
        <v>117</v>
      </c>
      <c r="AC744">
        <v>0</v>
      </c>
      <c r="AD744" t="s">
        <v>97</v>
      </c>
      <c r="AE744" t="s">
        <v>97</v>
      </c>
      <c r="AF744" t="s">
        <v>126</v>
      </c>
      <c r="AG744" t="s">
        <v>98</v>
      </c>
      <c r="AH744" t="s">
        <v>147</v>
      </c>
      <c r="AI744" t="s">
        <v>100</v>
      </c>
      <c r="AJ744" t="s">
        <v>153</v>
      </c>
      <c r="AK744">
        <v>428</v>
      </c>
      <c r="AL744" t="s">
        <v>102</v>
      </c>
      <c r="AM744">
        <v>0</v>
      </c>
      <c r="AN744">
        <v>300</v>
      </c>
      <c r="AO744">
        <v>728</v>
      </c>
      <c r="AP744" t="s">
        <v>103</v>
      </c>
      <c r="AQ744" t="s">
        <v>104</v>
      </c>
      <c r="AR744" t="s">
        <v>105</v>
      </c>
      <c r="AS744" t="s">
        <v>106</v>
      </c>
      <c r="AT744">
        <v>976</v>
      </c>
      <c r="AU744">
        <v>332</v>
      </c>
      <c r="AV744">
        <v>0</v>
      </c>
      <c r="AW744">
        <f>ROUND(SUM(RawData[[#This Row],[TotalBsmtSF]],RawData[[#This Row],[1stFlrSF]],RawData[[#This Row],[2ndFlrSF]]),-2)</f>
        <v>2000</v>
      </c>
      <c r="AX744">
        <v>1308</v>
      </c>
      <c r="AY744">
        <v>1</v>
      </c>
      <c r="AZ744">
        <v>0</v>
      </c>
      <c r="BA744">
        <v>1</v>
      </c>
      <c r="BB744">
        <v>1</v>
      </c>
      <c r="BC744">
        <v>2</v>
      </c>
      <c r="BD744">
        <v>1</v>
      </c>
      <c r="BE744" t="s">
        <v>98</v>
      </c>
      <c r="BF744">
        <v>7</v>
      </c>
      <c r="BG744" t="s">
        <v>224</v>
      </c>
      <c r="BH744">
        <v>2</v>
      </c>
      <c r="BI744" t="s">
        <v>98</v>
      </c>
      <c r="BJ744" t="s">
        <v>127</v>
      </c>
      <c r="BK744">
        <v>1940</v>
      </c>
      <c r="BL744" t="s">
        <v>102</v>
      </c>
      <c r="BM744">
        <v>1</v>
      </c>
      <c r="BN744">
        <v>256</v>
      </c>
      <c r="BO744" t="s">
        <v>98</v>
      </c>
      <c r="BP744" t="s">
        <v>98</v>
      </c>
      <c r="BQ744" t="s">
        <v>105</v>
      </c>
      <c r="BR744">
        <v>0</v>
      </c>
      <c r="BS744">
        <v>70</v>
      </c>
      <c r="BT744">
        <v>0</v>
      </c>
      <c r="BU744">
        <v>0</v>
      </c>
      <c r="BV744">
        <v>0</v>
      </c>
      <c r="BW744">
        <v>0</v>
      </c>
      <c r="BX744" t="s">
        <v>83</v>
      </c>
      <c r="BY744" t="s">
        <v>83</v>
      </c>
      <c r="BZ744" t="s">
        <v>83</v>
      </c>
      <c r="CA744">
        <v>0</v>
      </c>
      <c r="CB744">
        <v>6</v>
      </c>
      <c r="CC744">
        <v>2009</v>
      </c>
      <c r="CD744" t="s">
        <v>110</v>
      </c>
      <c r="CE744" t="s">
        <v>111</v>
      </c>
      <c r="CF744" s="8">
        <v>160000</v>
      </c>
      <c r="CG744" s="8">
        <f>RawData[[#This Row],[SalePrice]]/RawData[[#This Row],[TotalSF Rounded]]</f>
        <v>80</v>
      </c>
      <c r="CH744" s="8">
        <f>ROUND(RawData[[#This Row],[$/sqft]],-1)</f>
        <v>80</v>
      </c>
    </row>
    <row r="745" spans="1:86" x14ac:dyDescent="0.2">
      <c r="A745">
        <v>768</v>
      </c>
      <c r="B745">
        <v>50</v>
      </c>
      <c r="C745" t="s">
        <v>81</v>
      </c>
      <c r="D745">
        <v>75</v>
      </c>
      <c r="E745">
        <v>12508</v>
      </c>
      <c r="F745" s="19">
        <f>ROUND((RawData[[#This Row],[LotArea]]/43560), 2)</f>
        <v>0.28999999999999998</v>
      </c>
      <c r="G745" t="s">
        <v>82</v>
      </c>
      <c r="H745" t="s">
        <v>83</v>
      </c>
      <c r="I745" t="s">
        <v>120</v>
      </c>
      <c r="J745" t="s">
        <v>85</v>
      </c>
      <c r="K745" t="s">
        <v>86</v>
      </c>
      <c r="L745" t="s">
        <v>87</v>
      </c>
      <c r="M745" t="s">
        <v>88</v>
      </c>
      <c r="N745" t="s">
        <v>131</v>
      </c>
      <c r="O745" t="s">
        <v>90</v>
      </c>
      <c r="P745" t="s">
        <v>90</v>
      </c>
      <c r="Q745" t="s">
        <v>91</v>
      </c>
      <c r="R745" t="s">
        <v>132</v>
      </c>
      <c r="S745">
        <v>6</v>
      </c>
      <c r="T745">
        <v>7</v>
      </c>
      <c r="U745">
        <v>1940</v>
      </c>
      <c r="V74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745">
        <v>1985</v>
      </c>
      <c r="X745" t="s">
        <v>93</v>
      </c>
      <c r="Y745" t="s">
        <v>94</v>
      </c>
      <c r="Z745" t="s">
        <v>95</v>
      </c>
      <c r="AA745" t="s">
        <v>95</v>
      </c>
      <c r="AB745" t="s">
        <v>117</v>
      </c>
      <c r="AC745">
        <v>0</v>
      </c>
      <c r="AD745" t="s">
        <v>98</v>
      </c>
      <c r="AE745" t="s">
        <v>98</v>
      </c>
      <c r="AF745" t="s">
        <v>118</v>
      </c>
      <c r="AG745" t="s">
        <v>97</v>
      </c>
      <c r="AH745" t="s">
        <v>98</v>
      </c>
      <c r="AI745" t="s">
        <v>121</v>
      </c>
      <c r="AJ745" t="s">
        <v>119</v>
      </c>
      <c r="AK745">
        <v>660</v>
      </c>
      <c r="AL745" t="s">
        <v>102</v>
      </c>
      <c r="AM745">
        <v>0</v>
      </c>
      <c r="AN745">
        <v>323</v>
      </c>
      <c r="AO745">
        <v>983</v>
      </c>
      <c r="AP745" t="s">
        <v>103</v>
      </c>
      <c r="AQ745" t="s">
        <v>104</v>
      </c>
      <c r="AR745" t="s">
        <v>105</v>
      </c>
      <c r="AS745" t="s">
        <v>106</v>
      </c>
      <c r="AT745">
        <v>983</v>
      </c>
      <c r="AU745">
        <v>767</v>
      </c>
      <c r="AV745">
        <v>0</v>
      </c>
      <c r="AW745">
        <f>ROUND(SUM(RawData[[#This Row],[TotalBsmtSF]],RawData[[#This Row],[1stFlrSF]],RawData[[#This Row],[2ndFlrSF]]),-2)</f>
        <v>2700</v>
      </c>
      <c r="AX745">
        <v>1750</v>
      </c>
      <c r="AY745">
        <v>1</v>
      </c>
      <c r="AZ745">
        <v>0</v>
      </c>
      <c r="BA745">
        <v>2</v>
      </c>
      <c r="BB745">
        <v>0</v>
      </c>
      <c r="BC745">
        <v>4</v>
      </c>
      <c r="BD745">
        <v>1</v>
      </c>
      <c r="BE745" t="s">
        <v>98</v>
      </c>
      <c r="BF745">
        <v>7</v>
      </c>
      <c r="BG745" t="s">
        <v>194</v>
      </c>
      <c r="BH745">
        <v>0</v>
      </c>
      <c r="BI745" t="s">
        <v>83</v>
      </c>
      <c r="BJ745" t="s">
        <v>108</v>
      </c>
      <c r="BK745">
        <v>1989</v>
      </c>
      <c r="BL745" t="s">
        <v>102</v>
      </c>
      <c r="BM745">
        <v>1</v>
      </c>
      <c r="BN745">
        <v>423</v>
      </c>
      <c r="BO745" t="s">
        <v>98</v>
      </c>
      <c r="BP745" t="s">
        <v>98</v>
      </c>
      <c r="BQ745" t="s">
        <v>105</v>
      </c>
      <c r="BR745">
        <v>245</v>
      </c>
      <c r="BS745">
        <v>0</v>
      </c>
      <c r="BT745">
        <v>156</v>
      </c>
      <c r="BU745">
        <v>0</v>
      </c>
      <c r="BV745">
        <v>0</v>
      </c>
      <c r="BW745">
        <v>0</v>
      </c>
      <c r="BX745" t="s">
        <v>83</v>
      </c>
      <c r="BY745" t="s">
        <v>83</v>
      </c>
      <c r="BZ745" t="s">
        <v>135</v>
      </c>
      <c r="CA745">
        <v>1300</v>
      </c>
      <c r="CB745">
        <v>7</v>
      </c>
      <c r="CC745">
        <v>2008</v>
      </c>
      <c r="CD745" t="s">
        <v>110</v>
      </c>
      <c r="CE745" t="s">
        <v>111</v>
      </c>
      <c r="CF745" s="8">
        <v>160000</v>
      </c>
      <c r="CG745" s="8">
        <f>RawData[[#This Row],[SalePrice]]/RawData[[#This Row],[TotalSF Rounded]]</f>
        <v>59.25925925925926</v>
      </c>
      <c r="CH745" s="8">
        <f>ROUND(RawData[[#This Row],[$/sqft]],-1)</f>
        <v>60</v>
      </c>
    </row>
    <row r="746" spans="1:86" x14ac:dyDescent="0.2">
      <c r="A746">
        <v>1397</v>
      </c>
      <c r="B746">
        <v>20</v>
      </c>
      <c r="C746" t="s">
        <v>81</v>
      </c>
      <c r="D746" t="s">
        <v>83</v>
      </c>
      <c r="E746">
        <v>57200</v>
      </c>
      <c r="F746" s="19">
        <f>ROUND((RawData[[#This Row],[LotArea]]/43560), 2)</f>
        <v>1.31</v>
      </c>
      <c r="G746" t="s">
        <v>82</v>
      </c>
      <c r="H746" t="s">
        <v>83</v>
      </c>
      <c r="I746" t="s">
        <v>120</v>
      </c>
      <c r="J746" t="s">
        <v>175</v>
      </c>
      <c r="K746" t="s">
        <v>86</v>
      </c>
      <c r="L746" t="s">
        <v>87</v>
      </c>
      <c r="M746" t="s">
        <v>213</v>
      </c>
      <c r="N746" t="s">
        <v>189</v>
      </c>
      <c r="O746" t="s">
        <v>90</v>
      </c>
      <c r="P746" t="s">
        <v>90</v>
      </c>
      <c r="Q746" t="s">
        <v>91</v>
      </c>
      <c r="R746" t="s">
        <v>115</v>
      </c>
      <c r="S746">
        <v>5</v>
      </c>
      <c r="T746">
        <v>5</v>
      </c>
      <c r="U746">
        <v>1948</v>
      </c>
      <c r="V74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746">
        <v>1950</v>
      </c>
      <c r="X746" t="s">
        <v>93</v>
      </c>
      <c r="Y746" t="s">
        <v>94</v>
      </c>
      <c r="Z746" t="s">
        <v>124</v>
      </c>
      <c r="AA746" t="s">
        <v>124</v>
      </c>
      <c r="AB746" t="s">
        <v>117</v>
      </c>
      <c r="AC746">
        <v>0</v>
      </c>
      <c r="AD746" t="s">
        <v>98</v>
      </c>
      <c r="AE746" t="s">
        <v>98</v>
      </c>
      <c r="AF746" t="s">
        <v>118</v>
      </c>
      <c r="AG746" t="s">
        <v>98</v>
      </c>
      <c r="AH746" t="s">
        <v>98</v>
      </c>
      <c r="AI746" t="s">
        <v>130</v>
      </c>
      <c r="AJ746" t="s">
        <v>141</v>
      </c>
      <c r="AK746">
        <v>353</v>
      </c>
      <c r="AL746" t="s">
        <v>153</v>
      </c>
      <c r="AM746">
        <v>334</v>
      </c>
      <c r="AN746">
        <v>60</v>
      </c>
      <c r="AO746">
        <v>747</v>
      </c>
      <c r="AP746" t="s">
        <v>103</v>
      </c>
      <c r="AQ746" t="s">
        <v>98</v>
      </c>
      <c r="AR746" t="s">
        <v>105</v>
      </c>
      <c r="AS746" t="s">
        <v>106</v>
      </c>
      <c r="AT746">
        <v>1687</v>
      </c>
      <c r="AU746">
        <v>0</v>
      </c>
      <c r="AV746">
        <v>0</v>
      </c>
      <c r="AW746">
        <f>ROUND(SUM(RawData[[#This Row],[TotalBsmtSF]],RawData[[#This Row],[1stFlrSF]],RawData[[#This Row],[2ndFlrSF]]),-2)</f>
        <v>2400</v>
      </c>
      <c r="AX746">
        <v>1687</v>
      </c>
      <c r="AY746">
        <v>1</v>
      </c>
      <c r="AZ746">
        <v>0</v>
      </c>
      <c r="BA746">
        <v>1</v>
      </c>
      <c r="BB746">
        <v>0</v>
      </c>
      <c r="BC746">
        <v>3</v>
      </c>
      <c r="BD746">
        <v>1</v>
      </c>
      <c r="BE746" t="s">
        <v>98</v>
      </c>
      <c r="BF746">
        <v>7</v>
      </c>
      <c r="BG746" t="s">
        <v>146</v>
      </c>
      <c r="BH746">
        <v>2</v>
      </c>
      <c r="BI746" t="s">
        <v>98</v>
      </c>
      <c r="BJ746" t="s">
        <v>127</v>
      </c>
      <c r="BK746">
        <v>1966</v>
      </c>
      <c r="BL746" t="s">
        <v>102</v>
      </c>
      <c r="BM746">
        <v>2</v>
      </c>
      <c r="BN746">
        <v>572</v>
      </c>
      <c r="BO746" t="s">
        <v>98</v>
      </c>
      <c r="BP746" t="s">
        <v>98</v>
      </c>
      <c r="BQ746" t="s">
        <v>177</v>
      </c>
      <c r="BR746">
        <v>0</v>
      </c>
      <c r="BS746">
        <v>0</v>
      </c>
      <c r="BT746">
        <v>50</v>
      </c>
      <c r="BU746">
        <v>0</v>
      </c>
      <c r="BV746">
        <v>0</v>
      </c>
      <c r="BW746">
        <v>0</v>
      </c>
      <c r="BX746" t="s">
        <v>83</v>
      </c>
      <c r="BY746" t="s">
        <v>83</v>
      </c>
      <c r="BZ746" t="s">
        <v>83</v>
      </c>
      <c r="CA746">
        <v>0</v>
      </c>
      <c r="CB746">
        <v>6</v>
      </c>
      <c r="CC746">
        <v>2010</v>
      </c>
      <c r="CD746" t="s">
        <v>110</v>
      </c>
      <c r="CE746" t="s">
        <v>111</v>
      </c>
      <c r="CF746" s="8">
        <v>160000</v>
      </c>
      <c r="CG746" s="8">
        <f>RawData[[#This Row],[SalePrice]]/RawData[[#This Row],[TotalSF Rounded]]</f>
        <v>66.666666666666671</v>
      </c>
      <c r="CH746" s="8">
        <f>ROUND(RawData[[#This Row],[$/sqft]],-1)</f>
        <v>70</v>
      </c>
    </row>
    <row r="747" spans="1:86" x14ac:dyDescent="0.2">
      <c r="A747">
        <v>626</v>
      </c>
      <c r="B747">
        <v>20</v>
      </c>
      <c r="C747" t="s">
        <v>81</v>
      </c>
      <c r="D747">
        <v>87</v>
      </c>
      <c r="E747">
        <v>10000</v>
      </c>
      <c r="F747" s="19">
        <f>ROUND((RawData[[#This Row],[LotArea]]/43560), 2)</f>
        <v>0.23</v>
      </c>
      <c r="G747" t="s">
        <v>82</v>
      </c>
      <c r="H747" t="s">
        <v>83</v>
      </c>
      <c r="I747" t="s">
        <v>120</v>
      </c>
      <c r="J747" t="s">
        <v>85</v>
      </c>
      <c r="K747" t="s">
        <v>86</v>
      </c>
      <c r="L747" t="s">
        <v>122</v>
      </c>
      <c r="M747" t="s">
        <v>88</v>
      </c>
      <c r="N747" t="s">
        <v>162</v>
      </c>
      <c r="O747" t="s">
        <v>90</v>
      </c>
      <c r="P747" t="s">
        <v>90</v>
      </c>
      <c r="Q747" t="s">
        <v>91</v>
      </c>
      <c r="R747" t="s">
        <v>115</v>
      </c>
      <c r="S747">
        <v>6</v>
      </c>
      <c r="T747">
        <v>6</v>
      </c>
      <c r="U747">
        <v>1962</v>
      </c>
      <c r="V74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47">
        <v>1962</v>
      </c>
      <c r="X747" t="s">
        <v>152</v>
      </c>
      <c r="Y747" t="s">
        <v>94</v>
      </c>
      <c r="Z747" t="s">
        <v>124</v>
      </c>
      <c r="AA747" t="s">
        <v>124</v>
      </c>
      <c r="AB747" t="s">
        <v>96</v>
      </c>
      <c r="AC747">
        <v>261</v>
      </c>
      <c r="AD747" t="s">
        <v>98</v>
      </c>
      <c r="AE747" t="s">
        <v>98</v>
      </c>
      <c r="AF747" t="s">
        <v>118</v>
      </c>
      <c r="AG747" t="s">
        <v>98</v>
      </c>
      <c r="AH747" t="s">
        <v>98</v>
      </c>
      <c r="AI747" t="s">
        <v>100</v>
      </c>
      <c r="AJ747" t="s">
        <v>102</v>
      </c>
      <c r="AK747">
        <v>0</v>
      </c>
      <c r="AL747" t="s">
        <v>102</v>
      </c>
      <c r="AM747">
        <v>0</v>
      </c>
      <c r="AN747">
        <v>1116</v>
      </c>
      <c r="AO747">
        <v>1116</v>
      </c>
      <c r="AP747" t="s">
        <v>103</v>
      </c>
      <c r="AQ747" t="s">
        <v>98</v>
      </c>
      <c r="AR747" t="s">
        <v>105</v>
      </c>
      <c r="AS747" t="s">
        <v>106</v>
      </c>
      <c r="AT747">
        <v>1116</v>
      </c>
      <c r="AU747">
        <v>0</v>
      </c>
      <c r="AV747">
        <v>0</v>
      </c>
      <c r="AW747">
        <f>ROUND(SUM(RawData[[#This Row],[TotalBsmtSF]],RawData[[#This Row],[1stFlrSF]],RawData[[#This Row],[2ndFlrSF]]),-2)</f>
        <v>2200</v>
      </c>
      <c r="AX747">
        <v>1116</v>
      </c>
      <c r="AY747">
        <v>0</v>
      </c>
      <c r="AZ747">
        <v>0</v>
      </c>
      <c r="BA747">
        <v>1</v>
      </c>
      <c r="BB747">
        <v>1</v>
      </c>
      <c r="BC747">
        <v>3</v>
      </c>
      <c r="BD747">
        <v>1</v>
      </c>
      <c r="BE747" t="s">
        <v>98</v>
      </c>
      <c r="BF747">
        <v>5</v>
      </c>
      <c r="BG747" t="s">
        <v>107</v>
      </c>
      <c r="BH747">
        <v>0</v>
      </c>
      <c r="BI747" t="s">
        <v>83</v>
      </c>
      <c r="BJ747" t="s">
        <v>108</v>
      </c>
      <c r="BK747">
        <v>1962</v>
      </c>
      <c r="BL747" t="s">
        <v>102</v>
      </c>
      <c r="BM747">
        <v>2</v>
      </c>
      <c r="BN747">
        <v>440</v>
      </c>
      <c r="BO747" t="s">
        <v>98</v>
      </c>
      <c r="BP747" t="s">
        <v>98</v>
      </c>
      <c r="BQ747" t="s">
        <v>105</v>
      </c>
      <c r="BR747">
        <v>0</v>
      </c>
      <c r="BS747">
        <v>0</v>
      </c>
      <c r="BT747">
        <v>0</v>
      </c>
      <c r="BU747">
        <v>0</v>
      </c>
      <c r="BV747">
        <v>385</v>
      </c>
      <c r="BW747">
        <v>0</v>
      </c>
      <c r="BX747" t="s">
        <v>83</v>
      </c>
      <c r="BY747" t="s">
        <v>83</v>
      </c>
      <c r="BZ747" t="s">
        <v>83</v>
      </c>
      <c r="CA747">
        <v>0</v>
      </c>
      <c r="CB747">
        <v>2</v>
      </c>
      <c r="CC747">
        <v>2010</v>
      </c>
      <c r="CD747" t="s">
        <v>110</v>
      </c>
      <c r="CE747" t="s">
        <v>111</v>
      </c>
      <c r="CF747" s="8">
        <v>160000</v>
      </c>
      <c r="CG747" s="8">
        <f>RawData[[#This Row],[SalePrice]]/RawData[[#This Row],[TotalSF Rounded]]</f>
        <v>72.727272727272734</v>
      </c>
      <c r="CH747" s="8">
        <f>ROUND(RawData[[#This Row],[$/sqft]],-1)</f>
        <v>70</v>
      </c>
    </row>
    <row r="748" spans="1:86" x14ac:dyDescent="0.2">
      <c r="A748">
        <v>1084</v>
      </c>
      <c r="B748">
        <v>20</v>
      </c>
      <c r="C748" t="s">
        <v>81</v>
      </c>
      <c r="D748">
        <v>80</v>
      </c>
      <c r="E748">
        <v>8800</v>
      </c>
      <c r="F748" s="19">
        <f>ROUND((RawData[[#This Row],[LotArea]]/43560), 2)</f>
        <v>0.2</v>
      </c>
      <c r="G748" t="s">
        <v>82</v>
      </c>
      <c r="H748" t="s">
        <v>83</v>
      </c>
      <c r="I748" t="s">
        <v>84</v>
      </c>
      <c r="J748" t="s">
        <v>85</v>
      </c>
      <c r="K748" t="s">
        <v>86</v>
      </c>
      <c r="L748" t="s">
        <v>87</v>
      </c>
      <c r="M748" t="s">
        <v>88</v>
      </c>
      <c r="N748" t="s">
        <v>162</v>
      </c>
      <c r="O748" t="s">
        <v>90</v>
      </c>
      <c r="P748" t="s">
        <v>90</v>
      </c>
      <c r="Q748" t="s">
        <v>91</v>
      </c>
      <c r="R748" t="s">
        <v>115</v>
      </c>
      <c r="S748">
        <v>6</v>
      </c>
      <c r="T748">
        <v>6</v>
      </c>
      <c r="U748">
        <v>1964</v>
      </c>
      <c r="V74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48">
        <v>1964</v>
      </c>
      <c r="X748" t="s">
        <v>152</v>
      </c>
      <c r="Y748" t="s">
        <v>94</v>
      </c>
      <c r="Z748" t="s">
        <v>140</v>
      </c>
      <c r="AA748" t="s">
        <v>140</v>
      </c>
      <c r="AB748" t="s">
        <v>96</v>
      </c>
      <c r="AC748">
        <v>425</v>
      </c>
      <c r="AD748" t="s">
        <v>98</v>
      </c>
      <c r="AE748" t="s">
        <v>98</v>
      </c>
      <c r="AF748" t="s">
        <v>118</v>
      </c>
      <c r="AG748" t="s">
        <v>98</v>
      </c>
      <c r="AH748" t="s">
        <v>98</v>
      </c>
      <c r="AI748" t="s">
        <v>100</v>
      </c>
      <c r="AJ748" t="s">
        <v>141</v>
      </c>
      <c r="AK748">
        <v>553</v>
      </c>
      <c r="AL748" t="s">
        <v>102</v>
      </c>
      <c r="AM748">
        <v>0</v>
      </c>
      <c r="AN748">
        <v>698</v>
      </c>
      <c r="AO748">
        <v>1251</v>
      </c>
      <c r="AP748" t="s">
        <v>103</v>
      </c>
      <c r="AQ748" t="s">
        <v>98</v>
      </c>
      <c r="AR748" t="s">
        <v>105</v>
      </c>
      <c r="AS748" t="s">
        <v>106</v>
      </c>
      <c r="AT748">
        <v>1251</v>
      </c>
      <c r="AU748">
        <v>0</v>
      </c>
      <c r="AV748">
        <v>0</v>
      </c>
      <c r="AW748">
        <f>ROUND(SUM(RawData[[#This Row],[TotalBsmtSF]],RawData[[#This Row],[1stFlrSF]],RawData[[#This Row],[2ndFlrSF]]),-2)</f>
        <v>2500</v>
      </c>
      <c r="AX748">
        <v>1251</v>
      </c>
      <c r="AY748">
        <v>1</v>
      </c>
      <c r="AZ748">
        <v>0</v>
      </c>
      <c r="BA748">
        <v>1</v>
      </c>
      <c r="BB748">
        <v>0</v>
      </c>
      <c r="BC748">
        <v>3</v>
      </c>
      <c r="BD748">
        <v>1</v>
      </c>
      <c r="BE748" t="s">
        <v>98</v>
      </c>
      <c r="BF748">
        <v>6</v>
      </c>
      <c r="BG748" t="s">
        <v>107</v>
      </c>
      <c r="BH748">
        <v>2</v>
      </c>
      <c r="BI748" t="s">
        <v>97</v>
      </c>
      <c r="BJ748" t="s">
        <v>108</v>
      </c>
      <c r="BK748">
        <v>1964</v>
      </c>
      <c r="BL748" t="s">
        <v>109</v>
      </c>
      <c r="BM748">
        <v>1</v>
      </c>
      <c r="BN748">
        <v>461</v>
      </c>
      <c r="BO748" t="s">
        <v>98</v>
      </c>
      <c r="BP748" t="s">
        <v>98</v>
      </c>
      <c r="BQ748" t="s">
        <v>105</v>
      </c>
      <c r="BR748">
        <v>0</v>
      </c>
      <c r="BS748">
        <v>116</v>
      </c>
      <c r="BT748">
        <v>0</v>
      </c>
      <c r="BU748">
        <v>0</v>
      </c>
      <c r="BV748">
        <v>0</v>
      </c>
      <c r="BW748">
        <v>0</v>
      </c>
      <c r="BX748" t="s">
        <v>83</v>
      </c>
      <c r="BY748" t="s">
        <v>134</v>
      </c>
      <c r="BZ748" t="s">
        <v>135</v>
      </c>
      <c r="CA748">
        <v>700</v>
      </c>
      <c r="CB748">
        <v>3</v>
      </c>
      <c r="CC748">
        <v>2006</v>
      </c>
      <c r="CD748" t="s">
        <v>110</v>
      </c>
      <c r="CE748" t="s">
        <v>111</v>
      </c>
      <c r="CF748" s="8">
        <v>160000</v>
      </c>
      <c r="CG748" s="8">
        <f>RawData[[#This Row],[SalePrice]]/RawData[[#This Row],[TotalSF Rounded]]</f>
        <v>64</v>
      </c>
      <c r="CH748" s="8">
        <f>ROUND(RawData[[#This Row],[$/sqft]],-1)</f>
        <v>60</v>
      </c>
    </row>
    <row r="749" spans="1:86" x14ac:dyDescent="0.2">
      <c r="A749">
        <v>41</v>
      </c>
      <c r="B749">
        <v>20</v>
      </c>
      <c r="C749" t="s">
        <v>81</v>
      </c>
      <c r="D749">
        <v>84</v>
      </c>
      <c r="E749">
        <v>8658</v>
      </c>
      <c r="F749" s="19">
        <f>ROUND((RawData[[#This Row],[LotArea]]/43560), 2)</f>
        <v>0.2</v>
      </c>
      <c r="G749" t="s">
        <v>82</v>
      </c>
      <c r="H749" t="s">
        <v>83</v>
      </c>
      <c r="I749" t="s">
        <v>84</v>
      </c>
      <c r="J749" t="s">
        <v>85</v>
      </c>
      <c r="K749" t="s">
        <v>86</v>
      </c>
      <c r="L749" t="s">
        <v>87</v>
      </c>
      <c r="M749" t="s">
        <v>88</v>
      </c>
      <c r="N749" t="s">
        <v>162</v>
      </c>
      <c r="O749" t="s">
        <v>90</v>
      </c>
      <c r="P749" t="s">
        <v>90</v>
      </c>
      <c r="Q749" t="s">
        <v>91</v>
      </c>
      <c r="R749" t="s">
        <v>115</v>
      </c>
      <c r="S749">
        <v>6</v>
      </c>
      <c r="T749">
        <v>5</v>
      </c>
      <c r="U749">
        <v>1965</v>
      </c>
      <c r="V74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49">
        <v>1965</v>
      </c>
      <c r="X749" t="s">
        <v>93</v>
      </c>
      <c r="Y749" t="s">
        <v>94</v>
      </c>
      <c r="Z749" t="s">
        <v>124</v>
      </c>
      <c r="AA749" t="s">
        <v>124</v>
      </c>
      <c r="AB749" t="s">
        <v>96</v>
      </c>
      <c r="AC749">
        <v>101</v>
      </c>
      <c r="AD749" t="s">
        <v>98</v>
      </c>
      <c r="AE749" t="s">
        <v>98</v>
      </c>
      <c r="AF749" t="s">
        <v>118</v>
      </c>
      <c r="AG749" t="s">
        <v>98</v>
      </c>
      <c r="AH749" t="s">
        <v>98</v>
      </c>
      <c r="AI749" t="s">
        <v>100</v>
      </c>
      <c r="AJ749" t="s">
        <v>153</v>
      </c>
      <c r="AK749">
        <v>643</v>
      </c>
      <c r="AL749" t="s">
        <v>102</v>
      </c>
      <c r="AM749">
        <v>0</v>
      </c>
      <c r="AN749">
        <v>445</v>
      </c>
      <c r="AO749">
        <v>1088</v>
      </c>
      <c r="AP749" t="s">
        <v>103</v>
      </c>
      <c r="AQ749" t="s">
        <v>104</v>
      </c>
      <c r="AR749" t="s">
        <v>105</v>
      </c>
      <c r="AS749" t="s">
        <v>106</v>
      </c>
      <c r="AT749">
        <v>1324</v>
      </c>
      <c r="AU749">
        <v>0</v>
      </c>
      <c r="AV749">
        <v>0</v>
      </c>
      <c r="AW749">
        <f>ROUND(SUM(RawData[[#This Row],[TotalBsmtSF]],RawData[[#This Row],[1stFlrSF]],RawData[[#This Row],[2ndFlrSF]]),-2)</f>
        <v>2400</v>
      </c>
      <c r="AX749">
        <v>1324</v>
      </c>
      <c r="AY749">
        <v>0</v>
      </c>
      <c r="AZ749">
        <v>0</v>
      </c>
      <c r="BA749">
        <v>2</v>
      </c>
      <c r="BB749">
        <v>0</v>
      </c>
      <c r="BC749">
        <v>3</v>
      </c>
      <c r="BD749">
        <v>1</v>
      </c>
      <c r="BE749" t="s">
        <v>98</v>
      </c>
      <c r="BF749">
        <v>6</v>
      </c>
      <c r="BG749" t="s">
        <v>107</v>
      </c>
      <c r="BH749">
        <v>1</v>
      </c>
      <c r="BI749" t="s">
        <v>98</v>
      </c>
      <c r="BJ749" t="s">
        <v>108</v>
      </c>
      <c r="BK749">
        <v>1965</v>
      </c>
      <c r="BL749" t="s">
        <v>109</v>
      </c>
      <c r="BM749">
        <v>2</v>
      </c>
      <c r="BN749">
        <v>440</v>
      </c>
      <c r="BO749" t="s">
        <v>98</v>
      </c>
      <c r="BP749" t="s">
        <v>98</v>
      </c>
      <c r="BQ749" t="s">
        <v>105</v>
      </c>
      <c r="BR749">
        <v>0</v>
      </c>
      <c r="BS749">
        <v>138</v>
      </c>
      <c r="BT749">
        <v>0</v>
      </c>
      <c r="BU749">
        <v>0</v>
      </c>
      <c r="BV749">
        <v>0</v>
      </c>
      <c r="BW749">
        <v>0</v>
      </c>
      <c r="BX749" t="s">
        <v>83</v>
      </c>
      <c r="BY749" t="s">
        <v>163</v>
      </c>
      <c r="BZ749" t="s">
        <v>83</v>
      </c>
      <c r="CA749">
        <v>0</v>
      </c>
      <c r="CB749">
        <v>12</v>
      </c>
      <c r="CC749">
        <v>2006</v>
      </c>
      <c r="CD749" t="s">
        <v>110</v>
      </c>
      <c r="CE749" t="s">
        <v>128</v>
      </c>
      <c r="CF749" s="8">
        <v>160000</v>
      </c>
      <c r="CG749" s="8">
        <f>RawData[[#This Row],[SalePrice]]/RawData[[#This Row],[TotalSF Rounded]]</f>
        <v>66.666666666666671</v>
      </c>
      <c r="CH749" s="8">
        <f>ROUND(RawData[[#This Row],[$/sqft]],-1)</f>
        <v>70</v>
      </c>
    </row>
    <row r="750" spans="1:86" x14ac:dyDescent="0.2">
      <c r="A750">
        <v>1435</v>
      </c>
      <c r="B750">
        <v>20</v>
      </c>
      <c r="C750" t="s">
        <v>81</v>
      </c>
      <c r="D750">
        <v>80</v>
      </c>
      <c r="E750">
        <v>17400</v>
      </c>
      <c r="F750" s="19">
        <f>ROUND((RawData[[#This Row],[LotArea]]/43560), 2)</f>
        <v>0.4</v>
      </c>
      <c r="G750" t="s">
        <v>82</v>
      </c>
      <c r="H750" t="s">
        <v>83</v>
      </c>
      <c r="I750" t="s">
        <v>84</v>
      </c>
      <c r="J750" t="s">
        <v>195</v>
      </c>
      <c r="K750" t="s">
        <v>86</v>
      </c>
      <c r="L750" t="s">
        <v>87</v>
      </c>
      <c r="M750" t="s">
        <v>194</v>
      </c>
      <c r="N750" t="s">
        <v>131</v>
      </c>
      <c r="O750" t="s">
        <v>90</v>
      </c>
      <c r="P750" t="s">
        <v>90</v>
      </c>
      <c r="Q750" t="s">
        <v>91</v>
      </c>
      <c r="R750" t="s">
        <v>115</v>
      </c>
      <c r="S750">
        <v>5</v>
      </c>
      <c r="T750">
        <v>5</v>
      </c>
      <c r="U750">
        <v>1977</v>
      </c>
      <c r="V75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750">
        <v>1977</v>
      </c>
      <c r="X750" t="s">
        <v>93</v>
      </c>
      <c r="Y750" t="s">
        <v>94</v>
      </c>
      <c r="Z750" t="s">
        <v>96</v>
      </c>
      <c r="AA750" t="s">
        <v>96</v>
      </c>
      <c r="AB750" t="s">
        <v>117</v>
      </c>
      <c r="AC750">
        <v>0</v>
      </c>
      <c r="AD750" t="s">
        <v>98</v>
      </c>
      <c r="AE750" t="s">
        <v>98</v>
      </c>
      <c r="AF750" t="s">
        <v>118</v>
      </c>
      <c r="AG750" t="s">
        <v>98</v>
      </c>
      <c r="AH750" t="s">
        <v>98</v>
      </c>
      <c r="AI750" t="s">
        <v>100</v>
      </c>
      <c r="AJ750" t="s">
        <v>119</v>
      </c>
      <c r="AK750">
        <v>936</v>
      </c>
      <c r="AL750" t="s">
        <v>102</v>
      </c>
      <c r="AM750">
        <v>0</v>
      </c>
      <c r="AN750">
        <v>190</v>
      </c>
      <c r="AO750">
        <v>1126</v>
      </c>
      <c r="AP750" t="s">
        <v>103</v>
      </c>
      <c r="AQ750" t="s">
        <v>147</v>
      </c>
      <c r="AR750" t="s">
        <v>105</v>
      </c>
      <c r="AS750" t="s">
        <v>106</v>
      </c>
      <c r="AT750">
        <v>1126</v>
      </c>
      <c r="AU750">
        <v>0</v>
      </c>
      <c r="AV750">
        <v>0</v>
      </c>
      <c r="AW750">
        <f>ROUND(SUM(RawData[[#This Row],[TotalBsmtSF]],RawData[[#This Row],[1stFlrSF]],RawData[[#This Row],[2ndFlrSF]]),-2)</f>
        <v>2300</v>
      </c>
      <c r="AX750">
        <v>1126</v>
      </c>
      <c r="AY750">
        <v>1</v>
      </c>
      <c r="AZ750">
        <v>0</v>
      </c>
      <c r="BA750">
        <v>2</v>
      </c>
      <c r="BB750">
        <v>0</v>
      </c>
      <c r="BC750">
        <v>3</v>
      </c>
      <c r="BD750">
        <v>1</v>
      </c>
      <c r="BE750" t="s">
        <v>98</v>
      </c>
      <c r="BF750">
        <v>5</v>
      </c>
      <c r="BG750" t="s">
        <v>107</v>
      </c>
      <c r="BH750">
        <v>1</v>
      </c>
      <c r="BI750" t="s">
        <v>97</v>
      </c>
      <c r="BJ750" t="s">
        <v>108</v>
      </c>
      <c r="BK750">
        <v>1977</v>
      </c>
      <c r="BL750" t="s">
        <v>109</v>
      </c>
      <c r="BM750">
        <v>2</v>
      </c>
      <c r="BN750">
        <v>484</v>
      </c>
      <c r="BO750" t="s">
        <v>98</v>
      </c>
      <c r="BP750" t="s">
        <v>98</v>
      </c>
      <c r="BQ750" t="s">
        <v>190</v>
      </c>
      <c r="BR750">
        <v>295</v>
      </c>
      <c r="BS750">
        <v>41</v>
      </c>
      <c r="BT750">
        <v>0</v>
      </c>
      <c r="BU750">
        <v>0</v>
      </c>
      <c r="BV750">
        <v>0</v>
      </c>
      <c r="BW750">
        <v>0</v>
      </c>
      <c r="BX750" t="s">
        <v>83</v>
      </c>
      <c r="BY750" t="s">
        <v>83</v>
      </c>
      <c r="BZ750" t="s">
        <v>83</v>
      </c>
      <c r="CA750">
        <v>0</v>
      </c>
      <c r="CB750">
        <v>5</v>
      </c>
      <c r="CC750">
        <v>2006</v>
      </c>
      <c r="CD750" t="s">
        <v>110</v>
      </c>
      <c r="CE750" t="s">
        <v>111</v>
      </c>
      <c r="CF750" s="8">
        <v>160000</v>
      </c>
      <c r="CG750" s="8">
        <f>RawData[[#This Row],[SalePrice]]/RawData[[#This Row],[TotalSF Rounded]]</f>
        <v>69.565217391304344</v>
      </c>
      <c r="CH750" s="8">
        <f>ROUND(RawData[[#This Row],[$/sqft]],-1)</f>
        <v>70</v>
      </c>
    </row>
    <row r="751" spans="1:86" x14ac:dyDescent="0.2">
      <c r="A751">
        <v>1019</v>
      </c>
      <c r="B751">
        <v>80</v>
      </c>
      <c r="C751" t="s">
        <v>81</v>
      </c>
      <c r="D751" t="s">
        <v>83</v>
      </c>
      <c r="E751">
        <v>10784</v>
      </c>
      <c r="F751" s="19">
        <f>ROUND((RawData[[#This Row],[LotArea]]/43560), 2)</f>
        <v>0.25</v>
      </c>
      <c r="G751" t="s">
        <v>82</v>
      </c>
      <c r="H751" t="s">
        <v>83</v>
      </c>
      <c r="I751" t="s">
        <v>120</v>
      </c>
      <c r="J751" t="s">
        <v>85</v>
      </c>
      <c r="K751" t="s">
        <v>86</v>
      </c>
      <c r="L751" t="s">
        <v>112</v>
      </c>
      <c r="M751" t="s">
        <v>88</v>
      </c>
      <c r="N751" t="s">
        <v>193</v>
      </c>
      <c r="O751" t="s">
        <v>90</v>
      </c>
      <c r="P751" t="s">
        <v>90</v>
      </c>
      <c r="Q751" t="s">
        <v>91</v>
      </c>
      <c r="R751" t="s">
        <v>197</v>
      </c>
      <c r="S751">
        <v>7</v>
      </c>
      <c r="T751">
        <v>5</v>
      </c>
      <c r="U751">
        <v>1991</v>
      </c>
      <c r="V75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751">
        <v>1992</v>
      </c>
      <c r="X751" t="s">
        <v>93</v>
      </c>
      <c r="Y751" t="s">
        <v>94</v>
      </c>
      <c r="Z751" t="s">
        <v>140</v>
      </c>
      <c r="AA751" t="s">
        <v>140</v>
      </c>
      <c r="AB751" t="s">
        <v>96</v>
      </c>
      <c r="AC751">
        <v>76</v>
      </c>
      <c r="AD751" t="s">
        <v>97</v>
      </c>
      <c r="AE751" t="s">
        <v>98</v>
      </c>
      <c r="AF751" t="s">
        <v>99</v>
      </c>
      <c r="AG751" t="s">
        <v>97</v>
      </c>
      <c r="AH751" t="s">
        <v>98</v>
      </c>
      <c r="AI751" t="s">
        <v>100</v>
      </c>
      <c r="AJ751" t="s">
        <v>102</v>
      </c>
      <c r="AK751">
        <v>0</v>
      </c>
      <c r="AL751" t="s">
        <v>102</v>
      </c>
      <c r="AM751">
        <v>0</v>
      </c>
      <c r="AN751">
        <v>384</v>
      </c>
      <c r="AO751">
        <v>384</v>
      </c>
      <c r="AP751" t="s">
        <v>103</v>
      </c>
      <c r="AQ751" t="s">
        <v>97</v>
      </c>
      <c r="AR751" t="s">
        <v>105</v>
      </c>
      <c r="AS751" t="s">
        <v>106</v>
      </c>
      <c r="AT751">
        <v>802</v>
      </c>
      <c r="AU751">
        <v>670</v>
      </c>
      <c r="AV751">
        <v>0</v>
      </c>
      <c r="AW751">
        <f>ROUND(SUM(RawData[[#This Row],[TotalBsmtSF]],RawData[[#This Row],[1stFlrSF]],RawData[[#This Row],[2ndFlrSF]]),-2)</f>
        <v>1900</v>
      </c>
      <c r="AX751">
        <v>1472</v>
      </c>
      <c r="AY751">
        <v>0</v>
      </c>
      <c r="AZ751">
        <v>0</v>
      </c>
      <c r="BA751">
        <v>2</v>
      </c>
      <c r="BB751">
        <v>1</v>
      </c>
      <c r="BC751">
        <v>3</v>
      </c>
      <c r="BD751">
        <v>1</v>
      </c>
      <c r="BE751" t="s">
        <v>97</v>
      </c>
      <c r="BF751">
        <v>7</v>
      </c>
      <c r="BG751" t="s">
        <v>107</v>
      </c>
      <c r="BH751">
        <v>1</v>
      </c>
      <c r="BI751" t="s">
        <v>98</v>
      </c>
      <c r="BJ751" t="s">
        <v>108</v>
      </c>
      <c r="BK751">
        <v>1991</v>
      </c>
      <c r="BL751" t="s">
        <v>109</v>
      </c>
      <c r="BM751">
        <v>2</v>
      </c>
      <c r="BN751">
        <v>402</v>
      </c>
      <c r="BO751" t="s">
        <v>98</v>
      </c>
      <c r="BP751" t="s">
        <v>98</v>
      </c>
      <c r="BQ751" t="s">
        <v>105</v>
      </c>
      <c r="BR751">
        <v>164</v>
      </c>
      <c r="BS751">
        <v>0</v>
      </c>
      <c r="BT751">
        <v>0</v>
      </c>
      <c r="BU751">
        <v>0</v>
      </c>
      <c r="BV751">
        <v>0</v>
      </c>
      <c r="BW751">
        <v>0</v>
      </c>
      <c r="BX751" t="s">
        <v>83</v>
      </c>
      <c r="BY751" t="s">
        <v>83</v>
      </c>
      <c r="BZ751" t="s">
        <v>83</v>
      </c>
      <c r="CA751">
        <v>0</v>
      </c>
      <c r="CB751">
        <v>5</v>
      </c>
      <c r="CC751">
        <v>2007</v>
      </c>
      <c r="CD751" t="s">
        <v>110</v>
      </c>
      <c r="CE751" t="s">
        <v>111</v>
      </c>
      <c r="CF751" s="8">
        <v>160000</v>
      </c>
      <c r="CG751" s="8">
        <f>RawData[[#This Row],[SalePrice]]/RawData[[#This Row],[TotalSF Rounded]]</f>
        <v>84.21052631578948</v>
      </c>
      <c r="CH751" s="8">
        <f>ROUND(RawData[[#This Row],[$/sqft]],-1)</f>
        <v>80</v>
      </c>
    </row>
    <row r="752" spans="1:86" x14ac:dyDescent="0.2">
      <c r="A752">
        <v>1092</v>
      </c>
      <c r="B752">
        <v>160</v>
      </c>
      <c r="C752" t="s">
        <v>192</v>
      </c>
      <c r="D752">
        <v>24</v>
      </c>
      <c r="E752">
        <v>2160</v>
      </c>
      <c r="F752" s="19">
        <f>ROUND((RawData[[#This Row],[LotArea]]/43560), 2)</f>
        <v>0.05</v>
      </c>
      <c r="G752" t="s">
        <v>82</v>
      </c>
      <c r="H752" t="s">
        <v>82</v>
      </c>
      <c r="I752" t="s">
        <v>84</v>
      </c>
      <c r="J752" t="s">
        <v>85</v>
      </c>
      <c r="K752" t="s">
        <v>86</v>
      </c>
      <c r="L752" t="s">
        <v>87</v>
      </c>
      <c r="M752" t="s">
        <v>88</v>
      </c>
      <c r="N752" t="s">
        <v>136</v>
      </c>
      <c r="O752" t="s">
        <v>90</v>
      </c>
      <c r="P752" t="s">
        <v>90</v>
      </c>
      <c r="Q752" t="s">
        <v>198</v>
      </c>
      <c r="R752" t="s">
        <v>92</v>
      </c>
      <c r="S752">
        <v>7</v>
      </c>
      <c r="T752">
        <v>5</v>
      </c>
      <c r="U752">
        <v>1999</v>
      </c>
      <c r="V75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752">
        <v>2000</v>
      </c>
      <c r="X752" t="s">
        <v>93</v>
      </c>
      <c r="Y752" t="s">
        <v>94</v>
      </c>
      <c r="Z752" t="s">
        <v>116</v>
      </c>
      <c r="AA752" t="s">
        <v>116</v>
      </c>
      <c r="AB752" t="s">
        <v>96</v>
      </c>
      <c r="AC752">
        <v>212</v>
      </c>
      <c r="AD752" t="s">
        <v>97</v>
      </c>
      <c r="AE752" t="s">
        <v>98</v>
      </c>
      <c r="AF752" t="s">
        <v>99</v>
      </c>
      <c r="AG752" t="s">
        <v>97</v>
      </c>
      <c r="AH752" t="s">
        <v>98</v>
      </c>
      <c r="AI752" t="s">
        <v>100</v>
      </c>
      <c r="AJ752" t="s">
        <v>141</v>
      </c>
      <c r="AK752">
        <v>510</v>
      </c>
      <c r="AL752" t="s">
        <v>102</v>
      </c>
      <c r="AM752">
        <v>0</v>
      </c>
      <c r="AN752">
        <v>90</v>
      </c>
      <c r="AO752">
        <v>600</v>
      </c>
      <c r="AP752" t="s">
        <v>103</v>
      </c>
      <c r="AQ752" t="s">
        <v>104</v>
      </c>
      <c r="AR752" t="s">
        <v>105</v>
      </c>
      <c r="AS752" t="s">
        <v>106</v>
      </c>
      <c r="AT752">
        <v>624</v>
      </c>
      <c r="AU752">
        <v>628</v>
      </c>
      <c r="AV752">
        <v>0</v>
      </c>
      <c r="AW752">
        <f>ROUND(SUM(RawData[[#This Row],[TotalBsmtSF]],RawData[[#This Row],[1stFlrSF]],RawData[[#This Row],[2ndFlrSF]]),-2)</f>
        <v>1900</v>
      </c>
      <c r="AX752">
        <v>1252</v>
      </c>
      <c r="AY752">
        <v>1</v>
      </c>
      <c r="AZ752">
        <v>0</v>
      </c>
      <c r="BA752">
        <v>2</v>
      </c>
      <c r="BB752">
        <v>1</v>
      </c>
      <c r="BC752">
        <v>2</v>
      </c>
      <c r="BD752">
        <v>1</v>
      </c>
      <c r="BE752" t="s">
        <v>97</v>
      </c>
      <c r="BF752">
        <v>4</v>
      </c>
      <c r="BG752" t="s">
        <v>107</v>
      </c>
      <c r="BH752">
        <v>0</v>
      </c>
      <c r="BI752" t="s">
        <v>83</v>
      </c>
      <c r="BJ752" t="s">
        <v>127</v>
      </c>
      <c r="BK752">
        <v>1999</v>
      </c>
      <c r="BL752" t="s">
        <v>102</v>
      </c>
      <c r="BM752">
        <v>2</v>
      </c>
      <c r="BN752">
        <v>462</v>
      </c>
      <c r="BO752" t="s">
        <v>98</v>
      </c>
      <c r="BP752" t="s">
        <v>98</v>
      </c>
      <c r="BQ752" t="s">
        <v>105</v>
      </c>
      <c r="BR752">
        <v>0</v>
      </c>
      <c r="BS752">
        <v>48</v>
      </c>
      <c r="BT752">
        <v>0</v>
      </c>
      <c r="BU752">
        <v>0</v>
      </c>
      <c r="BV752">
        <v>0</v>
      </c>
      <c r="BW752">
        <v>0</v>
      </c>
      <c r="BX752" t="s">
        <v>83</v>
      </c>
      <c r="BY752" t="s">
        <v>83</v>
      </c>
      <c r="BZ752" t="s">
        <v>83</v>
      </c>
      <c r="CA752">
        <v>0</v>
      </c>
      <c r="CB752">
        <v>3</v>
      </c>
      <c r="CC752">
        <v>2008</v>
      </c>
      <c r="CD752" t="s">
        <v>110</v>
      </c>
      <c r="CE752" t="s">
        <v>111</v>
      </c>
      <c r="CF752" s="8">
        <v>160000</v>
      </c>
      <c r="CG752" s="8">
        <f>RawData[[#This Row],[SalePrice]]/RawData[[#This Row],[TotalSF Rounded]]</f>
        <v>84.21052631578948</v>
      </c>
      <c r="CH752" s="8">
        <f>ROUND(RawData[[#This Row],[$/sqft]],-1)</f>
        <v>80</v>
      </c>
    </row>
    <row r="753" spans="1:86" x14ac:dyDescent="0.2">
      <c r="A753">
        <v>809</v>
      </c>
      <c r="B753">
        <v>80</v>
      </c>
      <c r="C753" t="s">
        <v>81</v>
      </c>
      <c r="D753">
        <v>85</v>
      </c>
      <c r="E753">
        <v>13400</v>
      </c>
      <c r="F753" s="19">
        <f>ROUND((RawData[[#This Row],[LotArea]]/43560), 2)</f>
        <v>0.31</v>
      </c>
      <c r="G753" t="s">
        <v>82</v>
      </c>
      <c r="H753" t="s">
        <v>83</v>
      </c>
      <c r="I753" t="s">
        <v>84</v>
      </c>
      <c r="J753" t="s">
        <v>85</v>
      </c>
      <c r="K753" t="s">
        <v>86</v>
      </c>
      <c r="L753" t="s">
        <v>87</v>
      </c>
      <c r="M753" t="s">
        <v>88</v>
      </c>
      <c r="N753" t="s">
        <v>162</v>
      </c>
      <c r="O753" t="s">
        <v>90</v>
      </c>
      <c r="P753" t="s">
        <v>90</v>
      </c>
      <c r="Q753" t="s">
        <v>91</v>
      </c>
      <c r="R753" t="s">
        <v>197</v>
      </c>
      <c r="S753">
        <v>5</v>
      </c>
      <c r="T753">
        <v>5</v>
      </c>
      <c r="U753">
        <v>1966</v>
      </c>
      <c r="V75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53">
        <v>1966</v>
      </c>
      <c r="X753" t="s">
        <v>93</v>
      </c>
      <c r="Y753" t="s">
        <v>94</v>
      </c>
      <c r="Z753" t="s">
        <v>95</v>
      </c>
      <c r="AA753" t="s">
        <v>95</v>
      </c>
      <c r="AB753" t="s">
        <v>96</v>
      </c>
      <c r="AC753">
        <v>1047</v>
      </c>
      <c r="AD753" t="s">
        <v>98</v>
      </c>
      <c r="AE753" t="s">
        <v>98</v>
      </c>
      <c r="AF753" t="s">
        <v>118</v>
      </c>
      <c r="AG753" t="s">
        <v>98</v>
      </c>
      <c r="AH753" t="s">
        <v>98</v>
      </c>
      <c r="AI753" t="s">
        <v>130</v>
      </c>
      <c r="AJ753" t="s">
        <v>119</v>
      </c>
      <c r="AK753">
        <v>516</v>
      </c>
      <c r="AL753" t="s">
        <v>141</v>
      </c>
      <c r="AM753">
        <v>128</v>
      </c>
      <c r="AN753">
        <v>380</v>
      </c>
      <c r="AO753">
        <v>1024</v>
      </c>
      <c r="AP753" t="s">
        <v>103</v>
      </c>
      <c r="AQ753" t="s">
        <v>98</v>
      </c>
      <c r="AR753" t="s">
        <v>105</v>
      </c>
      <c r="AS753" t="s">
        <v>106</v>
      </c>
      <c r="AT753">
        <v>1086</v>
      </c>
      <c r="AU753">
        <v>0</v>
      </c>
      <c r="AV753">
        <v>0</v>
      </c>
      <c r="AW753">
        <f>ROUND(SUM(RawData[[#This Row],[TotalBsmtSF]],RawData[[#This Row],[1stFlrSF]],RawData[[#This Row],[2ndFlrSF]]),-2)</f>
        <v>2100</v>
      </c>
      <c r="AX753">
        <v>1086</v>
      </c>
      <c r="AY753">
        <v>1</v>
      </c>
      <c r="AZ753">
        <v>0</v>
      </c>
      <c r="BA753">
        <v>1</v>
      </c>
      <c r="BB753">
        <v>0</v>
      </c>
      <c r="BC753">
        <v>3</v>
      </c>
      <c r="BD753">
        <v>1</v>
      </c>
      <c r="BE753" t="s">
        <v>98</v>
      </c>
      <c r="BF753">
        <v>6</v>
      </c>
      <c r="BG753" t="s">
        <v>107</v>
      </c>
      <c r="BH753">
        <v>1</v>
      </c>
      <c r="BI753" t="s">
        <v>97</v>
      </c>
      <c r="BJ753" t="s">
        <v>108</v>
      </c>
      <c r="BK753">
        <v>1966</v>
      </c>
      <c r="BL753" t="s">
        <v>109</v>
      </c>
      <c r="BM753">
        <v>2</v>
      </c>
      <c r="BN753">
        <v>484</v>
      </c>
      <c r="BO753" t="s">
        <v>98</v>
      </c>
      <c r="BP753" t="s">
        <v>98</v>
      </c>
      <c r="BQ753" t="s">
        <v>105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 t="s">
        <v>83</v>
      </c>
      <c r="BY753" t="s">
        <v>163</v>
      </c>
      <c r="BZ753" t="s">
        <v>83</v>
      </c>
      <c r="CA753">
        <v>0</v>
      </c>
      <c r="CB753">
        <v>6</v>
      </c>
      <c r="CC753">
        <v>2006</v>
      </c>
      <c r="CD753" t="s">
        <v>110</v>
      </c>
      <c r="CE753" t="s">
        <v>111</v>
      </c>
      <c r="CF753" s="8">
        <v>159950</v>
      </c>
      <c r="CG753" s="8">
        <f>RawData[[#This Row],[SalePrice]]/RawData[[#This Row],[TotalSF Rounded]]</f>
        <v>76.166666666666671</v>
      </c>
      <c r="CH753" s="8">
        <f>ROUND(RawData[[#This Row],[$/sqft]],-1)</f>
        <v>80</v>
      </c>
    </row>
    <row r="754" spans="1:86" x14ac:dyDescent="0.2">
      <c r="A754">
        <v>983</v>
      </c>
      <c r="B754">
        <v>20</v>
      </c>
      <c r="C754" t="s">
        <v>81</v>
      </c>
      <c r="D754">
        <v>43</v>
      </c>
      <c r="E754">
        <v>3182</v>
      </c>
      <c r="F754" s="19">
        <f>ROUND((RawData[[#This Row],[LotArea]]/43560), 2)</f>
        <v>7.0000000000000007E-2</v>
      </c>
      <c r="G754" t="s">
        <v>82</v>
      </c>
      <c r="H754" t="s">
        <v>83</v>
      </c>
      <c r="I754" t="s">
        <v>84</v>
      </c>
      <c r="J754" t="s">
        <v>85</v>
      </c>
      <c r="K754" t="s">
        <v>86</v>
      </c>
      <c r="L754" t="s">
        <v>87</v>
      </c>
      <c r="M754" t="s">
        <v>88</v>
      </c>
      <c r="N754" t="s">
        <v>227</v>
      </c>
      <c r="O754" t="s">
        <v>90</v>
      </c>
      <c r="P754" t="s">
        <v>90</v>
      </c>
      <c r="Q754" t="s">
        <v>91</v>
      </c>
      <c r="R754" t="s">
        <v>115</v>
      </c>
      <c r="S754">
        <v>7</v>
      </c>
      <c r="T754">
        <v>5</v>
      </c>
      <c r="U754">
        <v>2007</v>
      </c>
      <c r="V75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54">
        <v>2007</v>
      </c>
      <c r="X754" t="s">
        <v>93</v>
      </c>
      <c r="Y754" t="s">
        <v>94</v>
      </c>
      <c r="Z754" t="s">
        <v>95</v>
      </c>
      <c r="AA754" t="s">
        <v>95</v>
      </c>
      <c r="AB754" t="s">
        <v>96</v>
      </c>
      <c r="AC754">
        <v>16</v>
      </c>
      <c r="AD754" t="s">
        <v>97</v>
      </c>
      <c r="AE754" t="s">
        <v>98</v>
      </c>
      <c r="AF754" t="s">
        <v>99</v>
      </c>
      <c r="AG754" t="s">
        <v>97</v>
      </c>
      <c r="AH754" t="s">
        <v>98</v>
      </c>
      <c r="AI754" t="s">
        <v>130</v>
      </c>
      <c r="AJ754" t="s">
        <v>102</v>
      </c>
      <c r="AK754">
        <v>0</v>
      </c>
      <c r="AL754" t="s">
        <v>102</v>
      </c>
      <c r="AM754">
        <v>0</v>
      </c>
      <c r="AN754">
        <v>1266</v>
      </c>
      <c r="AO754">
        <v>1266</v>
      </c>
      <c r="AP754" t="s">
        <v>103</v>
      </c>
      <c r="AQ754" t="s">
        <v>104</v>
      </c>
      <c r="AR754" t="s">
        <v>105</v>
      </c>
      <c r="AS754" t="s">
        <v>106</v>
      </c>
      <c r="AT754">
        <v>1266</v>
      </c>
      <c r="AU754">
        <v>0</v>
      </c>
      <c r="AV754">
        <v>0</v>
      </c>
      <c r="AW754">
        <f>ROUND(SUM(RawData[[#This Row],[TotalBsmtSF]],RawData[[#This Row],[1stFlrSF]],RawData[[#This Row],[2ndFlrSF]]),-2)</f>
        <v>2500</v>
      </c>
      <c r="AX754">
        <v>1266</v>
      </c>
      <c r="AY754">
        <v>0</v>
      </c>
      <c r="AZ754">
        <v>0</v>
      </c>
      <c r="BA754">
        <v>2</v>
      </c>
      <c r="BB754">
        <v>0</v>
      </c>
      <c r="BC754">
        <v>2</v>
      </c>
      <c r="BD754">
        <v>1</v>
      </c>
      <c r="BE754" t="s">
        <v>97</v>
      </c>
      <c r="BF754">
        <v>6</v>
      </c>
      <c r="BG754" t="s">
        <v>107</v>
      </c>
      <c r="BH754">
        <v>1</v>
      </c>
      <c r="BI754" t="s">
        <v>97</v>
      </c>
      <c r="BJ754" t="s">
        <v>108</v>
      </c>
      <c r="BK754">
        <v>2007</v>
      </c>
      <c r="BL754" t="s">
        <v>157</v>
      </c>
      <c r="BM754">
        <v>2</v>
      </c>
      <c r="BN754">
        <v>388</v>
      </c>
      <c r="BO754" t="s">
        <v>98</v>
      </c>
      <c r="BP754" t="s">
        <v>98</v>
      </c>
      <c r="BQ754" t="s">
        <v>105</v>
      </c>
      <c r="BR754">
        <v>100</v>
      </c>
      <c r="BS754">
        <v>16</v>
      </c>
      <c r="BT754">
        <v>0</v>
      </c>
      <c r="BU754">
        <v>0</v>
      </c>
      <c r="BV754">
        <v>0</v>
      </c>
      <c r="BW754">
        <v>0</v>
      </c>
      <c r="BX754" t="s">
        <v>83</v>
      </c>
      <c r="BY754" t="s">
        <v>83</v>
      </c>
      <c r="BZ754" t="s">
        <v>83</v>
      </c>
      <c r="CA754">
        <v>0</v>
      </c>
      <c r="CB754">
        <v>3</v>
      </c>
      <c r="CC754">
        <v>2008</v>
      </c>
      <c r="CD754" t="s">
        <v>110</v>
      </c>
      <c r="CE754" t="s">
        <v>111</v>
      </c>
      <c r="CF754" s="8">
        <v>159895</v>
      </c>
      <c r="CG754" s="8">
        <f>RawData[[#This Row],[SalePrice]]/RawData[[#This Row],[TotalSF Rounded]]</f>
        <v>63.957999999999998</v>
      </c>
      <c r="CH754" s="8">
        <f>ROUND(RawData[[#This Row],[$/sqft]],-1)</f>
        <v>60</v>
      </c>
    </row>
    <row r="755" spans="1:86" x14ac:dyDescent="0.2">
      <c r="A755">
        <v>717</v>
      </c>
      <c r="B755">
        <v>70</v>
      </c>
      <c r="C755" t="s">
        <v>142</v>
      </c>
      <c r="D755">
        <v>60</v>
      </c>
      <c r="E755">
        <v>10800</v>
      </c>
      <c r="F755" s="19">
        <f>ROUND((RawData[[#This Row],[LotArea]]/43560), 2)</f>
        <v>0.25</v>
      </c>
      <c r="G755" t="s">
        <v>82</v>
      </c>
      <c r="H755" t="s">
        <v>174</v>
      </c>
      <c r="I755" t="s">
        <v>84</v>
      </c>
      <c r="J755" t="s">
        <v>175</v>
      </c>
      <c r="K755" t="s">
        <v>86</v>
      </c>
      <c r="L755" t="s">
        <v>87</v>
      </c>
      <c r="M755" t="s">
        <v>88</v>
      </c>
      <c r="N755" t="s">
        <v>143</v>
      </c>
      <c r="O755" t="s">
        <v>90</v>
      </c>
      <c r="P755" t="s">
        <v>90</v>
      </c>
      <c r="Q755" t="s">
        <v>91</v>
      </c>
      <c r="R755" t="s">
        <v>92</v>
      </c>
      <c r="S755">
        <v>7</v>
      </c>
      <c r="T755">
        <v>8</v>
      </c>
      <c r="U755">
        <v>1890</v>
      </c>
      <c r="V75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&lt;1900s</v>
      </c>
      <c r="W755">
        <v>1998</v>
      </c>
      <c r="X755" t="s">
        <v>93</v>
      </c>
      <c r="Y755" t="s">
        <v>94</v>
      </c>
      <c r="Z755" t="s">
        <v>124</v>
      </c>
      <c r="AA755" t="s">
        <v>95</v>
      </c>
      <c r="AB755" t="s">
        <v>117</v>
      </c>
      <c r="AC755">
        <v>0</v>
      </c>
      <c r="AD755" t="s">
        <v>98</v>
      </c>
      <c r="AE755" t="s">
        <v>97</v>
      </c>
      <c r="AF755" t="s">
        <v>126</v>
      </c>
      <c r="AG755" t="s">
        <v>98</v>
      </c>
      <c r="AH755" t="s">
        <v>98</v>
      </c>
      <c r="AI755" t="s">
        <v>100</v>
      </c>
      <c r="AJ755" t="s">
        <v>102</v>
      </c>
      <c r="AK755">
        <v>0</v>
      </c>
      <c r="AL755" t="s">
        <v>102</v>
      </c>
      <c r="AM755">
        <v>0</v>
      </c>
      <c r="AN755">
        <v>718</v>
      </c>
      <c r="AO755">
        <v>718</v>
      </c>
      <c r="AP755" t="s">
        <v>103</v>
      </c>
      <c r="AQ755" t="s">
        <v>104</v>
      </c>
      <c r="AR755" t="s">
        <v>105</v>
      </c>
      <c r="AS755" t="s">
        <v>106</v>
      </c>
      <c r="AT755">
        <v>1576</v>
      </c>
      <c r="AU755">
        <v>978</v>
      </c>
      <c r="AV755">
        <v>0</v>
      </c>
      <c r="AW755">
        <f>ROUND(SUM(RawData[[#This Row],[TotalBsmtSF]],RawData[[#This Row],[1stFlrSF]],RawData[[#This Row],[2ndFlrSF]]),-2)</f>
        <v>3300</v>
      </c>
      <c r="AX755">
        <v>2554</v>
      </c>
      <c r="AY755">
        <v>0</v>
      </c>
      <c r="AZ755">
        <v>0</v>
      </c>
      <c r="BA755">
        <v>1</v>
      </c>
      <c r="BB755">
        <v>1</v>
      </c>
      <c r="BC755">
        <v>3</v>
      </c>
      <c r="BD755">
        <v>1</v>
      </c>
      <c r="BE755" t="s">
        <v>98</v>
      </c>
      <c r="BF755">
        <v>8</v>
      </c>
      <c r="BG755" t="s">
        <v>107</v>
      </c>
      <c r="BH755">
        <v>0</v>
      </c>
      <c r="BI755" t="s">
        <v>83</v>
      </c>
      <c r="BJ755" t="s">
        <v>127</v>
      </c>
      <c r="BK755">
        <v>1996</v>
      </c>
      <c r="BL755" t="s">
        <v>102</v>
      </c>
      <c r="BM755">
        <v>2</v>
      </c>
      <c r="BN755">
        <v>704</v>
      </c>
      <c r="BO755" t="s">
        <v>98</v>
      </c>
      <c r="BP755" t="s">
        <v>98</v>
      </c>
      <c r="BQ755" t="s">
        <v>190</v>
      </c>
      <c r="BR755">
        <v>0</v>
      </c>
      <c r="BS755">
        <v>48</v>
      </c>
      <c r="BT755">
        <v>143</v>
      </c>
      <c r="BU755">
        <v>0</v>
      </c>
      <c r="BV755">
        <v>0</v>
      </c>
      <c r="BW755">
        <v>0</v>
      </c>
      <c r="BX755" t="s">
        <v>83</v>
      </c>
      <c r="BY755" t="s">
        <v>83</v>
      </c>
      <c r="BZ755" t="s">
        <v>83</v>
      </c>
      <c r="CA755">
        <v>0</v>
      </c>
      <c r="CB755">
        <v>7</v>
      </c>
      <c r="CC755">
        <v>2007</v>
      </c>
      <c r="CD755" t="s">
        <v>110</v>
      </c>
      <c r="CE755" t="s">
        <v>111</v>
      </c>
      <c r="CF755" s="8">
        <v>159500</v>
      </c>
      <c r="CG755" s="8">
        <f>RawData[[#This Row],[SalePrice]]/RawData[[#This Row],[TotalSF Rounded]]</f>
        <v>48.333333333333336</v>
      </c>
      <c r="CH755" s="8">
        <f>ROUND(RawData[[#This Row],[$/sqft]],-1)</f>
        <v>50</v>
      </c>
    </row>
    <row r="756" spans="1:86" x14ac:dyDescent="0.2">
      <c r="A756">
        <v>1104</v>
      </c>
      <c r="B756">
        <v>20</v>
      </c>
      <c r="C756" t="s">
        <v>81</v>
      </c>
      <c r="D756">
        <v>79</v>
      </c>
      <c r="E756">
        <v>8910</v>
      </c>
      <c r="F756" s="19">
        <f>ROUND((RawData[[#This Row],[LotArea]]/43560), 2)</f>
        <v>0.2</v>
      </c>
      <c r="G756" t="s">
        <v>82</v>
      </c>
      <c r="H756" t="s">
        <v>83</v>
      </c>
      <c r="I756" t="s">
        <v>84</v>
      </c>
      <c r="J756" t="s">
        <v>85</v>
      </c>
      <c r="K756" t="s">
        <v>86</v>
      </c>
      <c r="L756" t="s">
        <v>122</v>
      </c>
      <c r="M756" t="s">
        <v>88</v>
      </c>
      <c r="N756" t="s">
        <v>162</v>
      </c>
      <c r="O756" t="s">
        <v>90</v>
      </c>
      <c r="P756" t="s">
        <v>90</v>
      </c>
      <c r="Q756" t="s">
        <v>91</v>
      </c>
      <c r="R756" t="s">
        <v>115</v>
      </c>
      <c r="S756">
        <v>6</v>
      </c>
      <c r="T756">
        <v>6</v>
      </c>
      <c r="U756">
        <v>1959</v>
      </c>
      <c r="V75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756">
        <v>1959</v>
      </c>
      <c r="X756" t="s">
        <v>152</v>
      </c>
      <c r="Y756" t="s">
        <v>94</v>
      </c>
      <c r="Z756" t="s">
        <v>96</v>
      </c>
      <c r="AA756" t="s">
        <v>96</v>
      </c>
      <c r="AB756" t="s">
        <v>117</v>
      </c>
      <c r="AC756">
        <v>0</v>
      </c>
      <c r="AD756" t="s">
        <v>98</v>
      </c>
      <c r="AE756" t="s">
        <v>98</v>
      </c>
      <c r="AF756" t="s">
        <v>118</v>
      </c>
      <c r="AG756" t="s">
        <v>98</v>
      </c>
      <c r="AH756" t="s">
        <v>98</v>
      </c>
      <c r="AI756" t="s">
        <v>121</v>
      </c>
      <c r="AJ756" t="s">
        <v>119</v>
      </c>
      <c r="AK756">
        <v>655</v>
      </c>
      <c r="AL756" t="s">
        <v>102</v>
      </c>
      <c r="AM756">
        <v>0</v>
      </c>
      <c r="AN756">
        <v>0</v>
      </c>
      <c r="AO756">
        <v>655</v>
      </c>
      <c r="AP756" t="s">
        <v>103</v>
      </c>
      <c r="AQ756" t="s">
        <v>104</v>
      </c>
      <c r="AR756" t="s">
        <v>105</v>
      </c>
      <c r="AS756" t="s">
        <v>106</v>
      </c>
      <c r="AT756">
        <v>1194</v>
      </c>
      <c r="AU756">
        <v>0</v>
      </c>
      <c r="AV756">
        <v>0</v>
      </c>
      <c r="AW756">
        <f>ROUND(SUM(RawData[[#This Row],[TotalBsmtSF]],RawData[[#This Row],[1stFlrSF]],RawData[[#This Row],[2ndFlrSF]]),-2)</f>
        <v>1800</v>
      </c>
      <c r="AX756">
        <v>1194</v>
      </c>
      <c r="AY756">
        <v>0</v>
      </c>
      <c r="AZ756">
        <v>1</v>
      </c>
      <c r="BA756">
        <v>1</v>
      </c>
      <c r="BB756">
        <v>0</v>
      </c>
      <c r="BC756">
        <v>3</v>
      </c>
      <c r="BD756">
        <v>1</v>
      </c>
      <c r="BE756" t="s">
        <v>98</v>
      </c>
      <c r="BF756">
        <v>6</v>
      </c>
      <c r="BG756" t="s">
        <v>107</v>
      </c>
      <c r="BH756">
        <v>1</v>
      </c>
      <c r="BI756" t="s">
        <v>147</v>
      </c>
      <c r="BJ756" t="s">
        <v>156</v>
      </c>
      <c r="BK756">
        <v>1954</v>
      </c>
      <c r="BL756" t="s">
        <v>157</v>
      </c>
      <c r="BM756">
        <v>2</v>
      </c>
      <c r="BN756">
        <v>539</v>
      </c>
      <c r="BO756" t="s">
        <v>98</v>
      </c>
      <c r="BP756" t="s">
        <v>98</v>
      </c>
      <c r="BQ756" t="s">
        <v>105</v>
      </c>
      <c r="BR756">
        <v>0</v>
      </c>
      <c r="BS756">
        <v>0</v>
      </c>
      <c r="BT756">
        <v>192</v>
      </c>
      <c r="BU756">
        <v>0</v>
      </c>
      <c r="BV756">
        <v>0</v>
      </c>
      <c r="BW756">
        <v>0</v>
      </c>
      <c r="BX756" t="s">
        <v>83</v>
      </c>
      <c r="BY756" t="s">
        <v>83</v>
      </c>
      <c r="BZ756" t="s">
        <v>83</v>
      </c>
      <c r="CA756">
        <v>0</v>
      </c>
      <c r="CB756">
        <v>7</v>
      </c>
      <c r="CC756">
        <v>2006</v>
      </c>
      <c r="CD756" t="s">
        <v>110</v>
      </c>
      <c r="CE756" t="s">
        <v>111</v>
      </c>
      <c r="CF756" s="8">
        <v>159500</v>
      </c>
      <c r="CG756" s="8">
        <f>RawData[[#This Row],[SalePrice]]/RawData[[#This Row],[TotalSF Rounded]]</f>
        <v>88.611111111111114</v>
      </c>
      <c r="CH756" s="8">
        <f>ROUND(RawData[[#This Row],[$/sqft]],-1)</f>
        <v>90</v>
      </c>
    </row>
    <row r="757" spans="1:86" x14ac:dyDescent="0.2">
      <c r="A757">
        <v>1074</v>
      </c>
      <c r="B757">
        <v>60</v>
      </c>
      <c r="C757" t="s">
        <v>81</v>
      </c>
      <c r="D757">
        <v>75</v>
      </c>
      <c r="E757">
        <v>7950</v>
      </c>
      <c r="F757" s="19">
        <f>ROUND((RawData[[#This Row],[LotArea]]/43560), 2)</f>
        <v>0.18</v>
      </c>
      <c r="G757" t="s">
        <v>82</v>
      </c>
      <c r="H757" t="s">
        <v>83</v>
      </c>
      <c r="I757" t="s">
        <v>120</v>
      </c>
      <c r="J757" t="s">
        <v>175</v>
      </c>
      <c r="K757" t="s">
        <v>86</v>
      </c>
      <c r="L757" t="s">
        <v>122</v>
      </c>
      <c r="M757" t="s">
        <v>88</v>
      </c>
      <c r="N757" t="s">
        <v>185</v>
      </c>
      <c r="O757" t="s">
        <v>90</v>
      </c>
      <c r="P757" t="s">
        <v>90</v>
      </c>
      <c r="Q757" t="s">
        <v>91</v>
      </c>
      <c r="R757" t="s">
        <v>92</v>
      </c>
      <c r="S757">
        <v>6</v>
      </c>
      <c r="T757">
        <v>6</v>
      </c>
      <c r="U757">
        <v>1977</v>
      </c>
      <c r="V75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757">
        <v>1977</v>
      </c>
      <c r="X757" t="s">
        <v>152</v>
      </c>
      <c r="Y757" t="s">
        <v>94</v>
      </c>
      <c r="Z757" t="s">
        <v>140</v>
      </c>
      <c r="AA757" t="s">
        <v>161</v>
      </c>
      <c r="AB757" t="s">
        <v>96</v>
      </c>
      <c r="AC757">
        <v>140</v>
      </c>
      <c r="AD757" t="s">
        <v>98</v>
      </c>
      <c r="AE757" t="s">
        <v>98</v>
      </c>
      <c r="AF757" t="s">
        <v>118</v>
      </c>
      <c r="AG757" t="s">
        <v>98</v>
      </c>
      <c r="AH757" t="s">
        <v>98</v>
      </c>
      <c r="AI757" t="s">
        <v>100</v>
      </c>
      <c r="AJ757" t="s">
        <v>141</v>
      </c>
      <c r="AK757">
        <v>535</v>
      </c>
      <c r="AL757" t="s">
        <v>102</v>
      </c>
      <c r="AM757">
        <v>0</v>
      </c>
      <c r="AN757">
        <v>155</v>
      </c>
      <c r="AO757">
        <v>690</v>
      </c>
      <c r="AP757" t="s">
        <v>103</v>
      </c>
      <c r="AQ757" t="s">
        <v>98</v>
      </c>
      <c r="AR757" t="s">
        <v>105</v>
      </c>
      <c r="AS757" t="s">
        <v>106</v>
      </c>
      <c r="AT757">
        <v>698</v>
      </c>
      <c r="AU757">
        <v>728</v>
      </c>
      <c r="AV757">
        <v>0</v>
      </c>
      <c r="AW757">
        <f>ROUND(SUM(RawData[[#This Row],[TotalBsmtSF]],RawData[[#This Row],[1stFlrSF]],RawData[[#This Row],[2ndFlrSF]]),-2)</f>
        <v>2100</v>
      </c>
      <c r="AX757">
        <v>1426</v>
      </c>
      <c r="AY757">
        <v>0</v>
      </c>
      <c r="AZ757">
        <v>0</v>
      </c>
      <c r="BA757">
        <v>1</v>
      </c>
      <c r="BB757">
        <v>1</v>
      </c>
      <c r="BC757">
        <v>3</v>
      </c>
      <c r="BD757">
        <v>1</v>
      </c>
      <c r="BE757" t="s">
        <v>98</v>
      </c>
      <c r="BF757">
        <v>6</v>
      </c>
      <c r="BG757" t="s">
        <v>107</v>
      </c>
      <c r="BH757">
        <v>0</v>
      </c>
      <c r="BI757" t="s">
        <v>83</v>
      </c>
      <c r="BJ757" t="s">
        <v>108</v>
      </c>
      <c r="BK757">
        <v>1977</v>
      </c>
      <c r="BL757" t="s">
        <v>157</v>
      </c>
      <c r="BM757">
        <v>2</v>
      </c>
      <c r="BN757">
        <v>440</v>
      </c>
      <c r="BO757" t="s">
        <v>98</v>
      </c>
      <c r="BP757" t="s">
        <v>98</v>
      </c>
      <c r="BQ757" t="s">
        <v>105</v>
      </c>
      <c r="BR757">
        <v>252</v>
      </c>
      <c r="BS757">
        <v>0</v>
      </c>
      <c r="BT757">
        <v>0</v>
      </c>
      <c r="BU757">
        <v>0</v>
      </c>
      <c r="BV757">
        <v>0</v>
      </c>
      <c r="BW757">
        <v>0</v>
      </c>
      <c r="BX757" t="s">
        <v>83</v>
      </c>
      <c r="BY757" t="s">
        <v>134</v>
      </c>
      <c r="BZ757" t="s">
        <v>83</v>
      </c>
      <c r="CA757">
        <v>0</v>
      </c>
      <c r="CB757">
        <v>7</v>
      </c>
      <c r="CC757">
        <v>2009</v>
      </c>
      <c r="CD757" t="s">
        <v>110</v>
      </c>
      <c r="CE757" t="s">
        <v>111</v>
      </c>
      <c r="CF757" s="8">
        <v>159500</v>
      </c>
      <c r="CG757" s="8">
        <f>RawData[[#This Row],[SalePrice]]/RawData[[#This Row],[TotalSF Rounded]]</f>
        <v>75.952380952380949</v>
      </c>
      <c r="CH757" s="8">
        <f>ROUND(RawData[[#This Row],[$/sqft]],-1)</f>
        <v>80</v>
      </c>
    </row>
    <row r="758" spans="1:86" x14ac:dyDescent="0.2">
      <c r="A758">
        <v>682</v>
      </c>
      <c r="B758">
        <v>50</v>
      </c>
      <c r="C758" t="s">
        <v>239</v>
      </c>
      <c r="D758">
        <v>55</v>
      </c>
      <c r="E758">
        <v>4500</v>
      </c>
      <c r="F758" s="19">
        <f>ROUND((RawData[[#This Row],[LotArea]]/43560), 2)</f>
        <v>0.1</v>
      </c>
      <c r="G758" t="s">
        <v>82</v>
      </c>
      <c r="H758" t="s">
        <v>82</v>
      </c>
      <c r="I758" t="s">
        <v>160</v>
      </c>
      <c r="J758" t="s">
        <v>175</v>
      </c>
      <c r="K758" t="s">
        <v>86</v>
      </c>
      <c r="L758" t="s">
        <v>87</v>
      </c>
      <c r="M758" t="s">
        <v>88</v>
      </c>
      <c r="N758" t="s">
        <v>232</v>
      </c>
      <c r="O758" t="s">
        <v>90</v>
      </c>
      <c r="P758" t="s">
        <v>90</v>
      </c>
      <c r="Q758" t="s">
        <v>91</v>
      </c>
      <c r="R758" t="s">
        <v>132</v>
      </c>
      <c r="S758">
        <v>5</v>
      </c>
      <c r="T758">
        <v>5</v>
      </c>
      <c r="U758">
        <v>1932</v>
      </c>
      <c r="V75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758">
        <v>2000</v>
      </c>
      <c r="X758" t="s">
        <v>93</v>
      </c>
      <c r="Y758" t="s">
        <v>94</v>
      </c>
      <c r="Z758" t="s">
        <v>95</v>
      </c>
      <c r="AA758" t="s">
        <v>203</v>
      </c>
      <c r="AB758" t="s">
        <v>117</v>
      </c>
      <c r="AC758">
        <v>0</v>
      </c>
      <c r="AD758" t="s">
        <v>98</v>
      </c>
      <c r="AE758" t="s">
        <v>98</v>
      </c>
      <c r="AF758" t="s">
        <v>126</v>
      </c>
      <c r="AG758" t="s">
        <v>98</v>
      </c>
      <c r="AH758" t="s">
        <v>98</v>
      </c>
      <c r="AI758" t="s">
        <v>100</v>
      </c>
      <c r="AJ758" t="s">
        <v>153</v>
      </c>
      <c r="AK758">
        <v>182</v>
      </c>
      <c r="AL758" t="s">
        <v>102</v>
      </c>
      <c r="AM758">
        <v>0</v>
      </c>
      <c r="AN758">
        <v>611</v>
      </c>
      <c r="AO758">
        <v>793</v>
      </c>
      <c r="AP758" t="s">
        <v>103</v>
      </c>
      <c r="AQ758" t="s">
        <v>104</v>
      </c>
      <c r="AR758" t="s">
        <v>105</v>
      </c>
      <c r="AS758" t="s">
        <v>106</v>
      </c>
      <c r="AT758">
        <v>848</v>
      </c>
      <c r="AU758">
        <v>672</v>
      </c>
      <c r="AV758">
        <v>0</v>
      </c>
      <c r="AW758">
        <f>ROUND(SUM(RawData[[#This Row],[TotalBsmtSF]],RawData[[#This Row],[1stFlrSF]],RawData[[#This Row],[2ndFlrSF]]),-2)</f>
        <v>2300</v>
      </c>
      <c r="AX758">
        <v>1520</v>
      </c>
      <c r="AY758">
        <v>0</v>
      </c>
      <c r="AZ758">
        <v>0</v>
      </c>
      <c r="BA758">
        <v>1</v>
      </c>
      <c r="BB758">
        <v>0</v>
      </c>
      <c r="BC758">
        <v>3</v>
      </c>
      <c r="BD758">
        <v>1</v>
      </c>
      <c r="BE758" t="s">
        <v>98</v>
      </c>
      <c r="BF758">
        <v>6</v>
      </c>
      <c r="BG758" t="s">
        <v>107</v>
      </c>
      <c r="BH758">
        <v>0</v>
      </c>
      <c r="BI758" t="s">
        <v>83</v>
      </c>
      <c r="BJ758" t="s">
        <v>127</v>
      </c>
      <c r="BK758">
        <v>1968</v>
      </c>
      <c r="BL758" t="s">
        <v>102</v>
      </c>
      <c r="BM758">
        <v>1</v>
      </c>
      <c r="BN758">
        <v>281</v>
      </c>
      <c r="BO758" t="s">
        <v>98</v>
      </c>
      <c r="BP758" t="s">
        <v>98</v>
      </c>
      <c r="BQ758" t="s">
        <v>105</v>
      </c>
      <c r="BR758">
        <v>0</v>
      </c>
      <c r="BS758">
        <v>0</v>
      </c>
      <c r="BT758">
        <v>56</v>
      </c>
      <c r="BU758">
        <v>0</v>
      </c>
      <c r="BV758">
        <v>0</v>
      </c>
      <c r="BW758">
        <v>0</v>
      </c>
      <c r="BX758" t="s">
        <v>83</v>
      </c>
      <c r="BY758" t="s">
        <v>83</v>
      </c>
      <c r="BZ758" t="s">
        <v>83</v>
      </c>
      <c r="CA758">
        <v>0</v>
      </c>
      <c r="CB758">
        <v>7</v>
      </c>
      <c r="CC758">
        <v>2009</v>
      </c>
      <c r="CD758" t="s">
        <v>110</v>
      </c>
      <c r="CE758" t="s">
        <v>128</v>
      </c>
      <c r="CF758" s="8">
        <v>159434</v>
      </c>
      <c r="CG758" s="8">
        <f>RawData[[#This Row],[SalePrice]]/RawData[[#This Row],[TotalSF Rounded]]</f>
        <v>69.319130434782608</v>
      </c>
      <c r="CH758" s="8">
        <f>ROUND(RawData[[#This Row],[$/sqft]],-1)</f>
        <v>70</v>
      </c>
    </row>
    <row r="759" spans="1:86" x14ac:dyDescent="0.2">
      <c r="A759">
        <v>523</v>
      </c>
      <c r="B759">
        <v>50</v>
      </c>
      <c r="C759" t="s">
        <v>142</v>
      </c>
      <c r="D759">
        <v>50</v>
      </c>
      <c r="E759">
        <v>5000</v>
      </c>
      <c r="F759" s="19">
        <f>ROUND((RawData[[#This Row],[LotArea]]/43560), 2)</f>
        <v>0.11</v>
      </c>
      <c r="G759" t="s">
        <v>82</v>
      </c>
      <c r="H759" t="s">
        <v>83</v>
      </c>
      <c r="I759" t="s">
        <v>84</v>
      </c>
      <c r="J759" t="s">
        <v>85</v>
      </c>
      <c r="K759" t="s">
        <v>86</v>
      </c>
      <c r="L759" t="s">
        <v>122</v>
      </c>
      <c r="M759" t="s">
        <v>88</v>
      </c>
      <c r="N759" t="s">
        <v>148</v>
      </c>
      <c r="O759" t="s">
        <v>114</v>
      </c>
      <c r="P759" t="s">
        <v>90</v>
      </c>
      <c r="Q759" t="s">
        <v>91</v>
      </c>
      <c r="R759" t="s">
        <v>132</v>
      </c>
      <c r="S759">
        <v>6</v>
      </c>
      <c r="T759">
        <v>7</v>
      </c>
      <c r="U759">
        <v>1947</v>
      </c>
      <c r="V75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759">
        <v>1950</v>
      </c>
      <c r="X759" t="s">
        <v>93</v>
      </c>
      <c r="Y759" t="s">
        <v>94</v>
      </c>
      <c r="Z759" t="s">
        <v>180</v>
      </c>
      <c r="AA759" t="s">
        <v>181</v>
      </c>
      <c r="AB759" t="s">
        <v>117</v>
      </c>
      <c r="AC759">
        <v>0</v>
      </c>
      <c r="AD759" t="s">
        <v>98</v>
      </c>
      <c r="AE759" t="s">
        <v>97</v>
      </c>
      <c r="AF759" t="s">
        <v>118</v>
      </c>
      <c r="AG759" t="s">
        <v>98</v>
      </c>
      <c r="AH759" t="s">
        <v>98</v>
      </c>
      <c r="AI759" t="s">
        <v>100</v>
      </c>
      <c r="AJ759" t="s">
        <v>119</v>
      </c>
      <c r="AK759">
        <v>399</v>
      </c>
      <c r="AL759" t="s">
        <v>102</v>
      </c>
      <c r="AM759">
        <v>0</v>
      </c>
      <c r="AN759">
        <v>605</v>
      </c>
      <c r="AO759">
        <v>1004</v>
      </c>
      <c r="AP759" t="s">
        <v>103</v>
      </c>
      <c r="AQ759" t="s">
        <v>104</v>
      </c>
      <c r="AR759" t="s">
        <v>105</v>
      </c>
      <c r="AS759" t="s">
        <v>106</v>
      </c>
      <c r="AT759">
        <v>1004</v>
      </c>
      <c r="AU759">
        <v>660</v>
      </c>
      <c r="AV759">
        <v>0</v>
      </c>
      <c r="AW759">
        <f>ROUND(SUM(RawData[[#This Row],[TotalBsmtSF]],RawData[[#This Row],[1stFlrSF]],RawData[[#This Row],[2ndFlrSF]]),-2)</f>
        <v>2700</v>
      </c>
      <c r="AX759">
        <v>1664</v>
      </c>
      <c r="AY759">
        <v>0</v>
      </c>
      <c r="AZ759">
        <v>0</v>
      </c>
      <c r="BA759">
        <v>2</v>
      </c>
      <c r="BB759">
        <v>0</v>
      </c>
      <c r="BC759">
        <v>3</v>
      </c>
      <c r="BD759">
        <v>1</v>
      </c>
      <c r="BE759" t="s">
        <v>98</v>
      </c>
      <c r="BF759">
        <v>7</v>
      </c>
      <c r="BG759" t="s">
        <v>107</v>
      </c>
      <c r="BH759">
        <v>2</v>
      </c>
      <c r="BI759" t="s">
        <v>97</v>
      </c>
      <c r="BJ759" t="s">
        <v>127</v>
      </c>
      <c r="BK759">
        <v>1950</v>
      </c>
      <c r="BL759" t="s">
        <v>102</v>
      </c>
      <c r="BM759">
        <v>2</v>
      </c>
      <c r="BN759">
        <v>420</v>
      </c>
      <c r="BO759" t="s">
        <v>98</v>
      </c>
      <c r="BP759" t="s">
        <v>98</v>
      </c>
      <c r="BQ759" t="s">
        <v>105</v>
      </c>
      <c r="BR759">
        <v>0</v>
      </c>
      <c r="BS759">
        <v>24</v>
      </c>
      <c r="BT759">
        <v>36</v>
      </c>
      <c r="BU759">
        <v>0</v>
      </c>
      <c r="BV759">
        <v>0</v>
      </c>
      <c r="BW759">
        <v>0</v>
      </c>
      <c r="BX759" t="s">
        <v>83</v>
      </c>
      <c r="BY759" t="s">
        <v>83</v>
      </c>
      <c r="BZ759" t="s">
        <v>83</v>
      </c>
      <c r="CA759">
        <v>0</v>
      </c>
      <c r="CB759">
        <v>10</v>
      </c>
      <c r="CC759">
        <v>2006</v>
      </c>
      <c r="CD759" t="s">
        <v>110</v>
      </c>
      <c r="CE759" t="s">
        <v>111</v>
      </c>
      <c r="CF759" s="8">
        <v>159000</v>
      </c>
      <c r="CG759" s="8">
        <f>RawData[[#This Row],[SalePrice]]/RawData[[#This Row],[TotalSF Rounded]]</f>
        <v>58.888888888888886</v>
      </c>
      <c r="CH759" s="8">
        <f>ROUND(RawData[[#This Row],[$/sqft]],-1)</f>
        <v>60</v>
      </c>
    </row>
    <row r="760" spans="1:86" x14ac:dyDescent="0.2">
      <c r="A760">
        <v>287</v>
      </c>
      <c r="B760">
        <v>50</v>
      </c>
      <c r="C760" t="s">
        <v>81</v>
      </c>
      <c r="D760">
        <v>77</v>
      </c>
      <c r="E760">
        <v>9786</v>
      </c>
      <c r="F760" s="19">
        <f>ROUND((RawData[[#This Row],[LotArea]]/43560), 2)</f>
        <v>0.22</v>
      </c>
      <c r="G760" t="s">
        <v>82</v>
      </c>
      <c r="H760" t="s">
        <v>83</v>
      </c>
      <c r="I760" t="s">
        <v>120</v>
      </c>
      <c r="J760" t="s">
        <v>175</v>
      </c>
      <c r="K760" t="s">
        <v>86</v>
      </c>
      <c r="L760" t="s">
        <v>87</v>
      </c>
      <c r="M760" t="s">
        <v>88</v>
      </c>
      <c r="N760" t="s">
        <v>162</v>
      </c>
      <c r="O760" t="s">
        <v>90</v>
      </c>
      <c r="P760" t="s">
        <v>90</v>
      </c>
      <c r="Q760" t="s">
        <v>91</v>
      </c>
      <c r="R760" t="s">
        <v>132</v>
      </c>
      <c r="S760">
        <v>6</v>
      </c>
      <c r="T760">
        <v>7</v>
      </c>
      <c r="U760">
        <v>1962</v>
      </c>
      <c r="V76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60">
        <v>1981</v>
      </c>
      <c r="X760" t="s">
        <v>93</v>
      </c>
      <c r="Y760" t="s">
        <v>94</v>
      </c>
      <c r="Z760" t="s">
        <v>124</v>
      </c>
      <c r="AA760" t="s">
        <v>124</v>
      </c>
      <c r="AB760" t="s">
        <v>117</v>
      </c>
      <c r="AC760">
        <v>0</v>
      </c>
      <c r="AD760" t="s">
        <v>98</v>
      </c>
      <c r="AE760" t="s">
        <v>98</v>
      </c>
      <c r="AF760" t="s">
        <v>118</v>
      </c>
      <c r="AG760" t="s">
        <v>98</v>
      </c>
      <c r="AH760" t="s">
        <v>98</v>
      </c>
      <c r="AI760" t="s">
        <v>100</v>
      </c>
      <c r="AJ760" t="s">
        <v>153</v>
      </c>
      <c r="AK760">
        <v>600</v>
      </c>
      <c r="AL760" t="s">
        <v>102</v>
      </c>
      <c r="AM760">
        <v>0</v>
      </c>
      <c r="AN760">
        <v>312</v>
      </c>
      <c r="AO760">
        <v>912</v>
      </c>
      <c r="AP760" t="s">
        <v>103</v>
      </c>
      <c r="AQ760" t="s">
        <v>98</v>
      </c>
      <c r="AR760" t="s">
        <v>105</v>
      </c>
      <c r="AS760" t="s">
        <v>106</v>
      </c>
      <c r="AT760">
        <v>1085</v>
      </c>
      <c r="AU760">
        <v>649</v>
      </c>
      <c r="AV760">
        <v>0</v>
      </c>
      <c r="AW760">
        <f>ROUND(SUM(RawData[[#This Row],[TotalBsmtSF]],RawData[[#This Row],[1stFlrSF]],RawData[[#This Row],[2ndFlrSF]]),-2)</f>
        <v>2600</v>
      </c>
      <c r="AX760">
        <v>1734</v>
      </c>
      <c r="AY760">
        <v>0</v>
      </c>
      <c r="AZ760">
        <v>0</v>
      </c>
      <c r="BA760">
        <v>1</v>
      </c>
      <c r="BB760">
        <v>1</v>
      </c>
      <c r="BC760">
        <v>3</v>
      </c>
      <c r="BD760">
        <v>1</v>
      </c>
      <c r="BE760" t="s">
        <v>97</v>
      </c>
      <c r="BF760">
        <v>7</v>
      </c>
      <c r="BG760" t="s">
        <v>107</v>
      </c>
      <c r="BH760">
        <v>1</v>
      </c>
      <c r="BI760" t="s">
        <v>97</v>
      </c>
      <c r="BJ760" t="s">
        <v>108</v>
      </c>
      <c r="BK760">
        <v>1962</v>
      </c>
      <c r="BL760" t="s">
        <v>109</v>
      </c>
      <c r="BM760">
        <v>2</v>
      </c>
      <c r="BN760">
        <v>440</v>
      </c>
      <c r="BO760" t="s">
        <v>98</v>
      </c>
      <c r="BP760" t="s">
        <v>98</v>
      </c>
      <c r="BQ760" t="s">
        <v>105</v>
      </c>
      <c r="BR760">
        <v>0</v>
      </c>
      <c r="BS760">
        <v>0</v>
      </c>
      <c r="BT760">
        <v>0</v>
      </c>
      <c r="BU760">
        <v>0</v>
      </c>
      <c r="BV760">
        <v>128</v>
      </c>
      <c r="BW760">
        <v>0</v>
      </c>
      <c r="BX760" t="s">
        <v>83</v>
      </c>
      <c r="BY760" t="s">
        <v>165</v>
      </c>
      <c r="BZ760" t="s">
        <v>83</v>
      </c>
      <c r="CA760">
        <v>0</v>
      </c>
      <c r="CB760">
        <v>6</v>
      </c>
      <c r="CC760">
        <v>2006</v>
      </c>
      <c r="CD760" t="s">
        <v>110</v>
      </c>
      <c r="CE760" t="s">
        <v>111</v>
      </c>
      <c r="CF760" s="8">
        <v>159000</v>
      </c>
      <c r="CG760" s="8">
        <f>RawData[[#This Row],[SalePrice]]/RawData[[#This Row],[TotalSF Rounded]]</f>
        <v>61.153846153846153</v>
      </c>
      <c r="CH760" s="8">
        <f>ROUND(RawData[[#This Row],[$/sqft]],-1)</f>
        <v>60</v>
      </c>
    </row>
    <row r="761" spans="1:86" x14ac:dyDescent="0.2">
      <c r="A761">
        <v>367</v>
      </c>
      <c r="B761">
        <v>20</v>
      </c>
      <c r="C761" t="s">
        <v>81</v>
      </c>
      <c r="D761" t="s">
        <v>83</v>
      </c>
      <c r="E761">
        <v>9500</v>
      </c>
      <c r="F761" s="19">
        <f>ROUND((RawData[[#This Row],[LotArea]]/43560), 2)</f>
        <v>0.22</v>
      </c>
      <c r="G761" t="s">
        <v>82</v>
      </c>
      <c r="H761" t="s">
        <v>83</v>
      </c>
      <c r="I761" t="s">
        <v>120</v>
      </c>
      <c r="J761" t="s">
        <v>85</v>
      </c>
      <c r="K761" t="s">
        <v>86</v>
      </c>
      <c r="L761" t="s">
        <v>87</v>
      </c>
      <c r="M761" t="s">
        <v>88</v>
      </c>
      <c r="N761" t="s">
        <v>162</v>
      </c>
      <c r="O761" t="s">
        <v>90</v>
      </c>
      <c r="P761" t="s">
        <v>90</v>
      </c>
      <c r="Q761" t="s">
        <v>91</v>
      </c>
      <c r="R761" t="s">
        <v>115</v>
      </c>
      <c r="S761">
        <v>6</v>
      </c>
      <c r="T761">
        <v>5</v>
      </c>
      <c r="U761">
        <v>1963</v>
      </c>
      <c r="V76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61">
        <v>1963</v>
      </c>
      <c r="X761" t="s">
        <v>93</v>
      </c>
      <c r="Y761" t="s">
        <v>94</v>
      </c>
      <c r="Z761" t="s">
        <v>161</v>
      </c>
      <c r="AA761" t="s">
        <v>161</v>
      </c>
      <c r="AB761" t="s">
        <v>96</v>
      </c>
      <c r="AC761">
        <v>247</v>
      </c>
      <c r="AD761" t="s">
        <v>98</v>
      </c>
      <c r="AE761" t="s">
        <v>98</v>
      </c>
      <c r="AF761" t="s">
        <v>118</v>
      </c>
      <c r="AG761" t="s">
        <v>97</v>
      </c>
      <c r="AH761" t="s">
        <v>98</v>
      </c>
      <c r="AI761" t="s">
        <v>100</v>
      </c>
      <c r="AJ761" t="s">
        <v>141</v>
      </c>
      <c r="AK761">
        <v>609</v>
      </c>
      <c r="AL761" t="s">
        <v>102</v>
      </c>
      <c r="AM761">
        <v>0</v>
      </c>
      <c r="AN761">
        <v>785</v>
      </c>
      <c r="AO761">
        <v>1394</v>
      </c>
      <c r="AP761" t="s">
        <v>103</v>
      </c>
      <c r="AQ761" t="s">
        <v>97</v>
      </c>
      <c r="AR761" t="s">
        <v>105</v>
      </c>
      <c r="AS761" t="s">
        <v>106</v>
      </c>
      <c r="AT761">
        <v>1394</v>
      </c>
      <c r="AU761">
        <v>0</v>
      </c>
      <c r="AV761">
        <v>0</v>
      </c>
      <c r="AW761">
        <f>ROUND(SUM(RawData[[#This Row],[TotalBsmtSF]],RawData[[#This Row],[1stFlrSF]],RawData[[#This Row],[2ndFlrSF]]),-2)</f>
        <v>2800</v>
      </c>
      <c r="AX761">
        <v>1394</v>
      </c>
      <c r="AY761">
        <v>1</v>
      </c>
      <c r="AZ761">
        <v>0</v>
      </c>
      <c r="BA761">
        <v>1</v>
      </c>
      <c r="BB761">
        <v>1</v>
      </c>
      <c r="BC761">
        <v>3</v>
      </c>
      <c r="BD761">
        <v>1</v>
      </c>
      <c r="BE761" t="s">
        <v>98</v>
      </c>
      <c r="BF761">
        <v>6</v>
      </c>
      <c r="BG761" t="s">
        <v>107</v>
      </c>
      <c r="BH761">
        <v>2</v>
      </c>
      <c r="BI761" t="s">
        <v>97</v>
      </c>
      <c r="BJ761" t="s">
        <v>108</v>
      </c>
      <c r="BK761">
        <v>1963</v>
      </c>
      <c r="BL761" t="s">
        <v>109</v>
      </c>
      <c r="BM761">
        <v>2</v>
      </c>
      <c r="BN761">
        <v>514</v>
      </c>
      <c r="BO761" t="s">
        <v>98</v>
      </c>
      <c r="BP761" t="s">
        <v>98</v>
      </c>
      <c r="BQ761" t="s">
        <v>105</v>
      </c>
      <c r="BR761">
        <v>0</v>
      </c>
      <c r="BS761">
        <v>76</v>
      </c>
      <c r="BT761">
        <v>0</v>
      </c>
      <c r="BU761">
        <v>0</v>
      </c>
      <c r="BV761">
        <v>185</v>
      </c>
      <c r="BW761">
        <v>0</v>
      </c>
      <c r="BX761" t="s">
        <v>83</v>
      </c>
      <c r="BY761" t="s">
        <v>83</v>
      </c>
      <c r="BZ761" t="s">
        <v>83</v>
      </c>
      <c r="CA761">
        <v>0</v>
      </c>
      <c r="CB761">
        <v>7</v>
      </c>
      <c r="CC761">
        <v>2009</v>
      </c>
      <c r="CD761" t="s">
        <v>110</v>
      </c>
      <c r="CE761" t="s">
        <v>111</v>
      </c>
      <c r="CF761" s="8">
        <v>159000</v>
      </c>
      <c r="CG761" s="8">
        <f>RawData[[#This Row],[SalePrice]]/RawData[[#This Row],[TotalSF Rounded]]</f>
        <v>56.785714285714285</v>
      </c>
      <c r="CH761" s="8">
        <f>ROUND(RawData[[#This Row],[$/sqft]],-1)</f>
        <v>60</v>
      </c>
    </row>
    <row r="762" spans="1:86" x14ac:dyDescent="0.2">
      <c r="A762">
        <v>19</v>
      </c>
      <c r="B762">
        <v>20</v>
      </c>
      <c r="C762" t="s">
        <v>81</v>
      </c>
      <c r="D762">
        <v>66</v>
      </c>
      <c r="E762">
        <v>13695</v>
      </c>
      <c r="F762" s="19">
        <f>ROUND((RawData[[#This Row],[LotArea]]/43560), 2)</f>
        <v>0.31</v>
      </c>
      <c r="G762" t="s">
        <v>82</v>
      </c>
      <c r="H762" t="s">
        <v>83</v>
      </c>
      <c r="I762" t="s">
        <v>84</v>
      </c>
      <c r="J762" t="s">
        <v>85</v>
      </c>
      <c r="K762" t="s">
        <v>86</v>
      </c>
      <c r="L762" t="s">
        <v>87</v>
      </c>
      <c r="M762" t="s">
        <v>88</v>
      </c>
      <c r="N762" t="s">
        <v>170</v>
      </c>
      <c r="O762" t="s">
        <v>171</v>
      </c>
      <c r="P762" t="s">
        <v>90</v>
      </c>
      <c r="Q762" t="s">
        <v>91</v>
      </c>
      <c r="R762" t="s">
        <v>115</v>
      </c>
      <c r="S762">
        <v>5</v>
      </c>
      <c r="T762">
        <v>5</v>
      </c>
      <c r="U762">
        <v>2004</v>
      </c>
      <c r="V76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62">
        <v>2004</v>
      </c>
      <c r="X762" t="s">
        <v>93</v>
      </c>
      <c r="Y762" t="s">
        <v>94</v>
      </c>
      <c r="Z762" t="s">
        <v>95</v>
      </c>
      <c r="AA762" t="s">
        <v>95</v>
      </c>
      <c r="AB762" t="s">
        <v>117</v>
      </c>
      <c r="AC762">
        <v>0</v>
      </c>
      <c r="AD762" t="s">
        <v>98</v>
      </c>
      <c r="AE762" t="s">
        <v>98</v>
      </c>
      <c r="AF762" t="s">
        <v>99</v>
      </c>
      <c r="AG762" t="s">
        <v>98</v>
      </c>
      <c r="AH762" t="s">
        <v>98</v>
      </c>
      <c r="AI762" t="s">
        <v>100</v>
      </c>
      <c r="AJ762" t="s">
        <v>101</v>
      </c>
      <c r="AK762">
        <v>646</v>
      </c>
      <c r="AL762" t="s">
        <v>102</v>
      </c>
      <c r="AM762">
        <v>0</v>
      </c>
      <c r="AN762">
        <v>468</v>
      </c>
      <c r="AO762">
        <v>1114</v>
      </c>
      <c r="AP762" t="s">
        <v>103</v>
      </c>
      <c r="AQ762" t="s">
        <v>104</v>
      </c>
      <c r="AR762" t="s">
        <v>105</v>
      </c>
      <c r="AS762" t="s">
        <v>106</v>
      </c>
      <c r="AT762">
        <v>1114</v>
      </c>
      <c r="AU762">
        <v>0</v>
      </c>
      <c r="AV762">
        <v>0</v>
      </c>
      <c r="AW762">
        <f>ROUND(SUM(RawData[[#This Row],[TotalBsmtSF]],RawData[[#This Row],[1stFlrSF]],RawData[[#This Row],[2ndFlrSF]]),-2)</f>
        <v>2200</v>
      </c>
      <c r="AX762">
        <v>1114</v>
      </c>
      <c r="AY762">
        <v>1</v>
      </c>
      <c r="AZ762">
        <v>0</v>
      </c>
      <c r="BA762">
        <v>1</v>
      </c>
      <c r="BB762">
        <v>1</v>
      </c>
      <c r="BC762">
        <v>3</v>
      </c>
      <c r="BD762">
        <v>1</v>
      </c>
      <c r="BE762" t="s">
        <v>97</v>
      </c>
      <c r="BF762">
        <v>6</v>
      </c>
      <c r="BG762" t="s">
        <v>107</v>
      </c>
      <c r="BH762">
        <v>0</v>
      </c>
      <c r="BI762" t="s">
        <v>83</v>
      </c>
      <c r="BJ762" t="s">
        <v>127</v>
      </c>
      <c r="BK762">
        <v>2004</v>
      </c>
      <c r="BL762" t="s">
        <v>102</v>
      </c>
      <c r="BM762">
        <v>2</v>
      </c>
      <c r="BN762">
        <v>576</v>
      </c>
      <c r="BO762" t="s">
        <v>98</v>
      </c>
      <c r="BP762" t="s">
        <v>98</v>
      </c>
      <c r="BQ762" t="s">
        <v>105</v>
      </c>
      <c r="BR762">
        <v>0</v>
      </c>
      <c r="BS762">
        <v>102</v>
      </c>
      <c r="BT762">
        <v>0</v>
      </c>
      <c r="BU762">
        <v>0</v>
      </c>
      <c r="BV762">
        <v>0</v>
      </c>
      <c r="BW762">
        <v>0</v>
      </c>
      <c r="BX762" t="s">
        <v>83</v>
      </c>
      <c r="BY762" t="s">
        <v>83</v>
      </c>
      <c r="BZ762" t="s">
        <v>83</v>
      </c>
      <c r="CA762">
        <v>0</v>
      </c>
      <c r="CB762">
        <v>6</v>
      </c>
      <c r="CC762">
        <v>2008</v>
      </c>
      <c r="CD762" t="s">
        <v>110</v>
      </c>
      <c r="CE762" t="s">
        <v>111</v>
      </c>
      <c r="CF762" s="8">
        <v>159000</v>
      </c>
      <c r="CG762" s="8">
        <f>RawData[[#This Row],[SalePrice]]/RawData[[#This Row],[TotalSF Rounded]]</f>
        <v>72.272727272727266</v>
      </c>
      <c r="CH762" s="8">
        <f>ROUND(RawData[[#This Row],[$/sqft]],-1)</f>
        <v>70</v>
      </c>
    </row>
    <row r="763" spans="1:86" x14ac:dyDescent="0.2">
      <c r="A763">
        <v>758</v>
      </c>
      <c r="B763">
        <v>60</v>
      </c>
      <c r="C763" t="s">
        <v>81</v>
      </c>
      <c r="D763" t="s">
        <v>83</v>
      </c>
      <c r="E763">
        <v>11616</v>
      </c>
      <c r="F763" s="19">
        <f>ROUND((RawData[[#This Row],[LotArea]]/43560), 2)</f>
        <v>0.27</v>
      </c>
      <c r="G763" t="s">
        <v>82</v>
      </c>
      <c r="H763" t="s">
        <v>83</v>
      </c>
      <c r="I763" t="s">
        <v>120</v>
      </c>
      <c r="J763" t="s">
        <v>85</v>
      </c>
      <c r="K763" t="s">
        <v>86</v>
      </c>
      <c r="L763" t="s">
        <v>166</v>
      </c>
      <c r="M763" t="s">
        <v>88</v>
      </c>
      <c r="N763" t="s">
        <v>151</v>
      </c>
      <c r="O763" t="s">
        <v>90</v>
      </c>
      <c r="P763" t="s">
        <v>90</v>
      </c>
      <c r="Q763" t="s">
        <v>91</v>
      </c>
      <c r="R763" t="s">
        <v>92</v>
      </c>
      <c r="S763">
        <v>6</v>
      </c>
      <c r="T763">
        <v>5</v>
      </c>
      <c r="U763">
        <v>1978</v>
      </c>
      <c r="V76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763">
        <v>1978</v>
      </c>
      <c r="X763" t="s">
        <v>152</v>
      </c>
      <c r="Y763" t="s">
        <v>94</v>
      </c>
      <c r="Z763" t="s">
        <v>140</v>
      </c>
      <c r="AA763" t="s">
        <v>140</v>
      </c>
      <c r="AB763" t="s">
        <v>207</v>
      </c>
      <c r="AC763">
        <v>328</v>
      </c>
      <c r="AD763" t="s">
        <v>98</v>
      </c>
      <c r="AE763" t="s">
        <v>98</v>
      </c>
      <c r="AF763" t="s">
        <v>118</v>
      </c>
      <c r="AG763" t="s">
        <v>98</v>
      </c>
      <c r="AH763" t="s">
        <v>98</v>
      </c>
      <c r="AI763" t="s">
        <v>121</v>
      </c>
      <c r="AJ763" t="s">
        <v>153</v>
      </c>
      <c r="AK763">
        <v>438</v>
      </c>
      <c r="AL763" t="s">
        <v>102</v>
      </c>
      <c r="AM763">
        <v>0</v>
      </c>
      <c r="AN763">
        <v>234</v>
      </c>
      <c r="AO763">
        <v>672</v>
      </c>
      <c r="AP763" t="s">
        <v>103</v>
      </c>
      <c r="AQ763" t="s">
        <v>98</v>
      </c>
      <c r="AR763" t="s">
        <v>105</v>
      </c>
      <c r="AS763" t="s">
        <v>106</v>
      </c>
      <c r="AT763">
        <v>672</v>
      </c>
      <c r="AU763">
        <v>714</v>
      </c>
      <c r="AV763">
        <v>0</v>
      </c>
      <c r="AW763">
        <f>ROUND(SUM(RawData[[#This Row],[TotalBsmtSF]],RawData[[#This Row],[1stFlrSF]],RawData[[#This Row],[2ndFlrSF]]),-2)</f>
        <v>2100</v>
      </c>
      <c r="AX763">
        <v>1386</v>
      </c>
      <c r="AY763">
        <v>0</v>
      </c>
      <c r="AZ763">
        <v>0</v>
      </c>
      <c r="BA763">
        <v>2</v>
      </c>
      <c r="BB763">
        <v>1</v>
      </c>
      <c r="BC763">
        <v>3</v>
      </c>
      <c r="BD763">
        <v>1</v>
      </c>
      <c r="BE763" t="s">
        <v>98</v>
      </c>
      <c r="BF763">
        <v>6</v>
      </c>
      <c r="BG763" t="s">
        <v>107</v>
      </c>
      <c r="BH763">
        <v>1</v>
      </c>
      <c r="BI763" t="s">
        <v>98</v>
      </c>
      <c r="BJ763" t="s">
        <v>108</v>
      </c>
      <c r="BK763">
        <v>1978</v>
      </c>
      <c r="BL763" t="s">
        <v>157</v>
      </c>
      <c r="BM763">
        <v>2</v>
      </c>
      <c r="BN763">
        <v>440</v>
      </c>
      <c r="BO763" t="s">
        <v>98</v>
      </c>
      <c r="BP763" t="s">
        <v>98</v>
      </c>
      <c r="BQ763" t="s">
        <v>105</v>
      </c>
      <c r="BR763">
        <v>335</v>
      </c>
      <c r="BS763">
        <v>0</v>
      </c>
      <c r="BT763">
        <v>0</v>
      </c>
      <c r="BU763">
        <v>0</v>
      </c>
      <c r="BV763">
        <v>0</v>
      </c>
      <c r="BW763">
        <v>0</v>
      </c>
      <c r="BX763" t="s">
        <v>83</v>
      </c>
      <c r="BY763" t="s">
        <v>165</v>
      </c>
      <c r="BZ763" t="s">
        <v>83</v>
      </c>
      <c r="CA763">
        <v>0</v>
      </c>
      <c r="CB763">
        <v>4</v>
      </c>
      <c r="CC763">
        <v>2010</v>
      </c>
      <c r="CD763" t="s">
        <v>110</v>
      </c>
      <c r="CE763" t="s">
        <v>128</v>
      </c>
      <c r="CF763" s="8">
        <v>158900</v>
      </c>
      <c r="CG763" s="8">
        <f>RawData[[#This Row],[SalePrice]]/RawData[[#This Row],[TotalSF Rounded]]</f>
        <v>75.666666666666671</v>
      </c>
      <c r="CH763" s="8">
        <f>ROUND(RawData[[#This Row],[$/sqft]],-1)</f>
        <v>80</v>
      </c>
    </row>
    <row r="764" spans="1:86" x14ac:dyDescent="0.2">
      <c r="A764">
        <v>300</v>
      </c>
      <c r="B764">
        <v>20</v>
      </c>
      <c r="C764" t="s">
        <v>81</v>
      </c>
      <c r="D764">
        <v>80</v>
      </c>
      <c r="E764">
        <v>14000</v>
      </c>
      <c r="F764" s="19">
        <f>ROUND((RawData[[#This Row],[LotArea]]/43560), 2)</f>
        <v>0.32</v>
      </c>
      <c r="G764" t="s">
        <v>82</v>
      </c>
      <c r="H764" t="s">
        <v>83</v>
      </c>
      <c r="I764" t="s">
        <v>84</v>
      </c>
      <c r="J764" t="s">
        <v>85</v>
      </c>
      <c r="K764" t="s">
        <v>86</v>
      </c>
      <c r="L764" t="s">
        <v>87</v>
      </c>
      <c r="M764" t="s">
        <v>88</v>
      </c>
      <c r="N764" t="s">
        <v>123</v>
      </c>
      <c r="O764" t="s">
        <v>90</v>
      </c>
      <c r="P764" t="s">
        <v>90</v>
      </c>
      <c r="Q764" t="s">
        <v>91</v>
      </c>
      <c r="R764" t="s">
        <v>115</v>
      </c>
      <c r="S764">
        <v>6</v>
      </c>
      <c r="T764">
        <v>8</v>
      </c>
      <c r="U764">
        <v>1950</v>
      </c>
      <c r="V76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764">
        <v>2004</v>
      </c>
      <c r="X764" t="s">
        <v>93</v>
      </c>
      <c r="Y764" t="s">
        <v>94</v>
      </c>
      <c r="Z764" t="s">
        <v>140</v>
      </c>
      <c r="AA764" t="s">
        <v>140</v>
      </c>
      <c r="AB764" t="s">
        <v>117</v>
      </c>
      <c r="AC764">
        <v>0</v>
      </c>
      <c r="AD764" t="s">
        <v>98</v>
      </c>
      <c r="AE764" t="s">
        <v>97</v>
      </c>
      <c r="AF764" t="s">
        <v>118</v>
      </c>
      <c r="AG764" t="s">
        <v>98</v>
      </c>
      <c r="AH764" t="s">
        <v>98</v>
      </c>
      <c r="AI764" t="s">
        <v>100</v>
      </c>
      <c r="AJ764" t="s">
        <v>102</v>
      </c>
      <c r="AK764">
        <v>0</v>
      </c>
      <c r="AL764" t="s">
        <v>102</v>
      </c>
      <c r="AM764">
        <v>0</v>
      </c>
      <c r="AN764">
        <v>1092</v>
      </c>
      <c r="AO764">
        <v>1092</v>
      </c>
      <c r="AP764" t="s">
        <v>103</v>
      </c>
      <c r="AQ764" t="s">
        <v>104</v>
      </c>
      <c r="AR764" t="s">
        <v>105</v>
      </c>
      <c r="AS764" t="s">
        <v>106</v>
      </c>
      <c r="AT764">
        <v>1152</v>
      </c>
      <c r="AU764">
        <v>0</v>
      </c>
      <c r="AV764">
        <v>0</v>
      </c>
      <c r="AW764">
        <f>ROUND(SUM(RawData[[#This Row],[TotalBsmtSF]],RawData[[#This Row],[1stFlrSF]],RawData[[#This Row],[2ndFlrSF]]),-2)</f>
        <v>2200</v>
      </c>
      <c r="AX764">
        <v>1152</v>
      </c>
      <c r="AY764">
        <v>0</v>
      </c>
      <c r="AZ764">
        <v>1</v>
      </c>
      <c r="BA764">
        <v>1</v>
      </c>
      <c r="BB764">
        <v>0</v>
      </c>
      <c r="BC764">
        <v>3</v>
      </c>
      <c r="BD764">
        <v>1</v>
      </c>
      <c r="BE764" t="s">
        <v>97</v>
      </c>
      <c r="BF764">
        <v>6</v>
      </c>
      <c r="BG764" t="s">
        <v>107</v>
      </c>
      <c r="BH764">
        <v>1</v>
      </c>
      <c r="BI764" t="s">
        <v>97</v>
      </c>
      <c r="BJ764" t="s">
        <v>108</v>
      </c>
      <c r="BK764">
        <v>1950</v>
      </c>
      <c r="BL764" t="s">
        <v>102</v>
      </c>
      <c r="BM764">
        <v>1</v>
      </c>
      <c r="BN764">
        <v>300</v>
      </c>
      <c r="BO764" t="s">
        <v>98</v>
      </c>
      <c r="BP764" t="s">
        <v>98</v>
      </c>
      <c r="BQ764" t="s">
        <v>105</v>
      </c>
      <c r="BR764">
        <v>0</v>
      </c>
      <c r="BS764">
        <v>36</v>
      </c>
      <c r="BT764">
        <v>0</v>
      </c>
      <c r="BU764">
        <v>0</v>
      </c>
      <c r="BV764">
        <v>0</v>
      </c>
      <c r="BW764">
        <v>0</v>
      </c>
      <c r="BX764" t="s">
        <v>83</v>
      </c>
      <c r="BY764" t="s">
        <v>165</v>
      </c>
      <c r="BZ764" t="s">
        <v>83</v>
      </c>
      <c r="CA764">
        <v>0</v>
      </c>
      <c r="CB764">
        <v>8</v>
      </c>
      <c r="CC764">
        <v>2009</v>
      </c>
      <c r="CD764" t="s">
        <v>110</v>
      </c>
      <c r="CE764" t="s">
        <v>219</v>
      </c>
      <c r="CF764" s="8">
        <v>158500</v>
      </c>
      <c r="CG764" s="8">
        <f>RawData[[#This Row],[SalePrice]]/RawData[[#This Row],[TotalSF Rounded]]</f>
        <v>72.045454545454547</v>
      </c>
      <c r="CH764" s="8">
        <f>ROUND(RawData[[#This Row],[$/sqft]],-1)</f>
        <v>70</v>
      </c>
    </row>
    <row r="765" spans="1:86" x14ac:dyDescent="0.2">
      <c r="A765">
        <v>254</v>
      </c>
      <c r="B765">
        <v>80</v>
      </c>
      <c r="C765" t="s">
        <v>81</v>
      </c>
      <c r="D765">
        <v>85</v>
      </c>
      <c r="E765">
        <v>9350</v>
      </c>
      <c r="F765" s="19">
        <f>ROUND((RawData[[#This Row],[LotArea]]/43560), 2)</f>
        <v>0.21</v>
      </c>
      <c r="G765" t="s">
        <v>82</v>
      </c>
      <c r="H765" t="s">
        <v>83</v>
      </c>
      <c r="I765" t="s">
        <v>84</v>
      </c>
      <c r="J765" t="s">
        <v>85</v>
      </c>
      <c r="K765" t="s">
        <v>86</v>
      </c>
      <c r="L765" t="s">
        <v>87</v>
      </c>
      <c r="M765" t="s">
        <v>88</v>
      </c>
      <c r="N765" t="s">
        <v>162</v>
      </c>
      <c r="O765" t="s">
        <v>90</v>
      </c>
      <c r="P765" t="s">
        <v>90</v>
      </c>
      <c r="Q765" t="s">
        <v>91</v>
      </c>
      <c r="R765" t="s">
        <v>197</v>
      </c>
      <c r="S765">
        <v>6</v>
      </c>
      <c r="T765">
        <v>7</v>
      </c>
      <c r="U765">
        <v>1964</v>
      </c>
      <c r="V76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65">
        <v>1991</v>
      </c>
      <c r="X765" t="s">
        <v>152</v>
      </c>
      <c r="Y765" t="s">
        <v>94</v>
      </c>
      <c r="Z765" t="s">
        <v>140</v>
      </c>
      <c r="AA765" t="s">
        <v>140</v>
      </c>
      <c r="AB765" t="s">
        <v>96</v>
      </c>
      <c r="AC765">
        <v>108</v>
      </c>
      <c r="AD765" t="s">
        <v>98</v>
      </c>
      <c r="AE765" t="s">
        <v>98</v>
      </c>
      <c r="AF765" t="s">
        <v>118</v>
      </c>
      <c r="AG765" t="s">
        <v>97</v>
      </c>
      <c r="AH765" t="s">
        <v>98</v>
      </c>
      <c r="AI765" t="s">
        <v>97</v>
      </c>
      <c r="AJ765" t="s">
        <v>172</v>
      </c>
      <c r="AK765">
        <v>270</v>
      </c>
      <c r="AL765" t="s">
        <v>119</v>
      </c>
      <c r="AM765">
        <v>580</v>
      </c>
      <c r="AN765">
        <v>452</v>
      </c>
      <c r="AO765">
        <v>1302</v>
      </c>
      <c r="AP765" t="s">
        <v>103</v>
      </c>
      <c r="AQ765" t="s">
        <v>104</v>
      </c>
      <c r="AR765" t="s">
        <v>105</v>
      </c>
      <c r="AS765" t="s">
        <v>106</v>
      </c>
      <c r="AT765">
        <v>1302</v>
      </c>
      <c r="AU765">
        <v>0</v>
      </c>
      <c r="AV765">
        <v>0</v>
      </c>
      <c r="AW765">
        <f>ROUND(SUM(RawData[[#This Row],[TotalBsmtSF]],RawData[[#This Row],[1stFlrSF]],RawData[[#This Row],[2ndFlrSF]]),-2)</f>
        <v>2600</v>
      </c>
      <c r="AX765">
        <v>1302</v>
      </c>
      <c r="AY765">
        <v>0</v>
      </c>
      <c r="AZ765">
        <v>1</v>
      </c>
      <c r="BA765">
        <v>2</v>
      </c>
      <c r="BB765">
        <v>0</v>
      </c>
      <c r="BC765">
        <v>3</v>
      </c>
      <c r="BD765">
        <v>1</v>
      </c>
      <c r="BE765" t="s">
        <v>97</v>
      </c>
      <c r="BF765">
        <v>7</v>
      </c>
      <c r="BG765" t="s">
        <v>146</v>
      </c>
      <c r="BH765">
        <v>0</v>
      </c>
      <c r="BI765" t="s">
        <v>83</v>
      </c>
      <c r="BJ765" t="s">
        <v>108</v>
      </c>
      <c r="BK765">
        <v>1964</v>
      </c>
      <c r="BL765" t="s">
        <v>109</v>
      </c>
      <c r="BM765">
        <v>1</v>
      </c>
      <c r="BN765">
        <v>309</v>
      </c>
      <c r="BO765" t="s">
        <v>98</v>
      </c>
      <c r="BP765" t="s">
        <v>98</v>
      </c>
      <c r="BQ765" t="s">
        <v>105</v>
      </c>
      <c r="BR765">
        <v>333</v>
      </c>
      <c r="BS765">
        <v>0</v>
      </c>
      <c r="BT765">
        <v>0</v>
      </c>
      <c r="BU765">
        <v>0</v>
      </c>
      <c r="BV765">
        <v>0</v>
      </c>
      <c r="BW765">
        <v>0</v>
      </c>
      <c r="BX765" t="s">
        <v>83</v>
      </c>
      <c r="BY765" t="s">
        <v>134</v>
      </c>
      <c r="BZ765" t="s">
        <v>83</v>
      </c>
      <c r="CA765">
        <v>0</v>
      </c>
      <c r="CB765">
        <v>10</v>
      </c>
      <c r="CC765">
        <v>2007</v>
      </c>
      <c r="CD765" t="s">
        <v>230</v>
      </c>
      <c r="CE765" t="s">
        <v>111</v>
      </c>
      <c r="CF765" s="8">
        <v>158000</v>
      </c>
      <c r="CG765" s="8">
        <f>RawData[[#This Row],[SalePrice]]/RawData[[#This Row],[TotalSF Rounded]]</f>
        <v>60.769230769230766</v>
      </c>
      <c r="CH765" s="8">
        <f>ROUND(RawData[[#This Row],[$/sqft]],-1)</f>
        <v>60</v>
      </c>
    </row>
    <row r="766" spans="1:86" x14ac:dyDescent="0.2">
      <c r="A766">
        <v>854</v>
      </c>
      <c r="B766">
        <v>80</v>
      </c>
      <c r="C766" t="s">
        <v>81</v>
      </c>
      <c r="D766" t="s">
        <v>83</v>
      </c>
      <c r="E766">
        <v>12095</v>
      </c>
      <c r="F766" s="19">
        <f>ROUND((RawData[[#This Row],[LotArea]]/43560), 2)</f>
        <v>0.28000000000000003</v>
      </c>
      <c r="G766" t="s">
        <v>82</v>
      </c>
      <c r="H766" t="s">
        <v>83</v>
      </c>
      <c r="I766" t="s">
        <v>120</v>
      </c>
      <c r="J766" t="s">
        <v>85</v>
      </c>
      <c r="K766" t="s">
        <v>86</v>
      </c>
      <c r="L766" t="s">
        <v>122</v>
      </c>
      <c r="M766" t="s">
        <v>88</v>
      </c>
      <c r="N766" t="s">
        <v>162</v>
      </c>
      <c r="O766" t="s">
        <v>90</v>
      </c>
      <c r="P766" t="s">
        <v>90</v>
      </c>
      <c r="Q766" t="s">
        <v>91</v>
      </c>
      <c r="R766" t="s">
        <v>197</v>
      </c>
      <c r="S766">
        <v>6</v>
      </c>
      <c r="T766">
        <v>6</v>
      </c>
      <c r="U766">
        <v>1964</v>
      </c>
      <c r="V76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66">
        <v>1964</v>
      </c>
      <c r="X766" t="s">
        <v>93</v>
      </c>
      <c r="Y766" t="s">
        <v>94</v>
      </c>
      <c r="Z766" t="s">
        <v>116</v>
      </c>
      <c r="AA766" t="s">
        <v>140</v>
      </c>
      <c r="AB766" t="s">
        <v>96</v>
      </c>
      <c r="AC766">
        <v>115</v>
      </c>
      <c r="AD766" t="s">
        <v>98</v>
      </c>
      <c r="AE766" t="s">
        <v>97</v>
      </c>
      <c r="AF766" t="s">
        <v>118</v>
      </c>
      <c r="AG766" t="s">
        <v>98</v>
      </c>
      <c r="AH766" t="s">
        <v>98</v>
      </c>
      <c r="AI766" t="s">
        <v>97</v>
      </c>
      <c r="AJ766" t="s">
        <v>153</v>
      </c>
      <c r="AK766">
        <v>564</v>
      </c>
      <c r="AL766" t="s">
        <v>102</v>
      </c>
      <c r="AM766">
        <v>0</v>
      </c>
      <c r="AN766">
        <v>563</v>
      </c>
      <c r="AO766">
        <v>1127</v>
      </c>
      <c r="AP766" t="s">
        <v>103</v>
      </c>
      <c r="AQ766" t="s">
        <v>98</v>
      </c>
      <c r="AR766" t="s">
        <v>105</v>
      </c>
      <c r="AS766" t="s">
        <v>106</v>
      </c>
      <c r="AT766">
        <v>1445</v>
      </c>
      <c r="AU766">
        <v>0</v>
      </c>
      <c r="AV766">
        <v>0</v>
      </c>
      <c r="AW766">
        <f>ROUND(SUM(RawData[[#This Row],[TotalBsmtSF]],RawData[[#This Row],[1stFlrSF]],RawData[[#This Row],[2ndFlrSF]]),-2)</f>
        <v>2600</v>
      </c>
      <c r="AX766">
        <v>1445</v>
      </c>
      <c r="AY766">
        <v>0</v>
      </c>
      <c r="AZ766">
        <v>0</v>
      </c>
      <c r="BA766">
        <v>1</v>
      </c>
      <c r="BB766">
        <v>1</v>
      </c>
      <c r="BC766">
        <v>3</v>
      </c>
      <c r="BD766">
        <v>1</v>
      </c>
      <c r="BE766" t="s">
        <v>98</v>
      </c>
      <c r="BF766">
        <v>7</v>
      </c>
      <c r="BG766" t="s">
        <v>107</v>
      </c>
      <c r="BH766">
        <v>1</v>
      </c>
      <c r="BI766" t="s">
        <v>147</v>
      </c>
      <c r="BJ766" t="s">
        <v>108</v>
      </c>
      <c r="BK766">
        <v>1964</v>
      </c>
      <c r="BL766" t="s">
        <v>109</v>
      </c>
      <c r="BM766">
        <v>2</v>
      </c>
      <c r="BN766">
        <v>645</v>
      </c>
      <c r="BO766" t="s">
        <v>98</v>
      </c>
      <c r="BP766" t="s">
        <v>98</v>
      </c>
      <c r="BQ766" t="s">
        <v>105</v>
      </c>
      <c r="BR766">
        <v>180</v>
      </c>
      <c r="BS766">
        <v>0</v>
      </c>
      <c r="BT766">
        <v>0</v>
      </c>
      <c r="BU766">
        <v>0</v>
      </c>
      <c r="BV766">
        <v>0</v>
      </c>
      <c r="BW766">
        <v>0</v>
      </c>
      <c r="BX766" t="s">
        <v>83</v>
      </c>
      <c r="BY766" t="s">
        <v>134</v>
      </c>
      <c r="BZ766" t="s">
        <v>83</v>
      </c>
      <c r="CA766">
        <v>0</v>
      </c>
      <c r="CB766">
        <v>8</v>
      </c>
      <c r="CC766">
        <v>2009</v>
      </c>
      <c r="CD766" t="s">
        <v>110</v>
      </c>
      <c r="CE766" t="s">
        <v>111</v>
      </c>
      <c r="CF766" s="8">
        <v>158000</v>
      </c>
      <c r="CG766" s="8">
        <f>RawData[[#This Row],[SalePrice]]/RawData[[#This Row],[TotalSF Rounded]]</f>
        <v>60.769230769230766</v>
      </c>
      <c r="CH766" s="8">
        <f>ROUND(RawData[[#This Row],[$/sqft]],-1)</f>
        <v>60</v>
      </c>
    </row>
    <row r="767" spans="1:86" x14ac:dyDescent="0.2">
      <c r="A767">
        <v>539</v>
      </c>
      <c r="B767">
        <v>20</v>
      </c>
      <c r="C767" t="s">
        <v>81</v>
      </c>
      <c r="D767" t="s">
        <v>83</v>
      </c>
      <c r="E767">
        <v>11553</v>
      </c>
      <c r="F767" s="19">
        <f>ROUND((RawData[[#This Row],[LotArea]]/43560), 2)</f>
        <v>0.27</v>
      </c>
      <c r="G767" t="s">
        <v>82</v>
      </c>
      <c r="H767" t="s">
        <v>83</v>
      </c>
      <c r="I767" t="s">
        <v>120</v>
      </c>
      <c r="J767" t="s">
        <v>85</v>
      </c>
      <c r="K767" t="s">
        <v>86</v>
      </c>
      <c r="L767" t="s">
        <v>87</v>
      </c>
      <c r="M767" t="s">
        <v>88</v>
      </c>
      <c r="N767" t="s">
        <v>151</v>
      </c>
      <c r="O767" t="s">
        <v>90</v>
      </c>
      <c r="P767" t="s">
        <v>90</v>
      </c>
      <c r="Q767" t="s">
        <v>91</v>
      </c>
      <c r="R767" t="s">
        <v>115</v>
      </c>
      <c r="S767">
        <v>5</v>
      </c>
      <c r="T767">
        <v>5</v>
      </c>
      <c r="U767">
        <v>1968</v>
      </c>
      <c r="V76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67">
        <v>1968</v>
      </c>
      <c r="X767" t="s">
        <v>152</v>
      </c>
      <c r="Y767" t="s">
        <v>94</v>
      </c>
      <c r="Z767" t="s">
        <v>161</v>
      </c>
      <c r="AA767" t="s">
        <v>161</v>
      </c>
      <c r="AB767" t="s">
        <v>96</v>
      </c>
      <c r="AC767">
        <v>188</v>
      </c>
      <c r="AD767" t="s">
        <v>98</v>
      </c>
      <c r="AE767" t="s">
        <v>98</v>
      </c>
      <c r="AF767" t="s">
        <v>118</v>
      </c>
      <c r="AG767" t="s">
        <v>98</v>
      </c>
      <c r="AH767" t="s">
        <v>98</v>
      </c>
      <c r="AI767" t="s">
        <v>100</v>
      </c>
      <c r="AJ767" t="s">
        <v>141</v>
      </c>
      <c r="AK767">
        <v>673</v>
      </c>
      <c r="AL767" t="s">
        <v>102</v>
      </c>
      <c r="AM767">
        <v>0</v>
      </c>
      <c r="AN767">
        <v>378</v>
      </c>
      <c r="AO767">
        <v>1051</v>
      </c>
      <c r="AP767" t="s">
        <v>103</v>
      </c>
      <c r="AQ767" t="s">
        <v>98</v>
      </c>
      <c r="AR767" t="s">
        <v>105</v>
      </c>
      <c r="AS767" t="s">
        <v>106</v>
      </c>
      <c r="AT767">
        <v>1159</v>
      </c>
      <c r="AU767">
        <v>0</v>
      </c>
      <c r="AV767">
        <v>0</v>
      </c>
      <c r="AW767">
        <f>ROUND(SUM(RawData[[#This Row],[TotalBsmtSF]],RawData[[#This Row],[1stFlrSF]],RawData[[#This Row],[2ndFlrSF]]),-2)</f>
        <v>2200</v>
      </c>
      <c r="AX767">
        <v>1159</v>
      </c>
      <c r="AY767">
        <v>0</v>
      </c>
      <c r="AZ767">
        <v>0</v>
      </c>
      <c r="BA767">
        <v>1</v>
      </c>
      <c r="BB767">
        <v>1</v>
      </c>
      <c r="BC767">
        <v>3</v>
      </c>
      <c r="BD767">
        <v>1</v>
      </c>
      <c r="BE767" t="s">
        <v>98</v>
      </c>
      <c r="BF767">
        <v>7</v>
      </c>
      <c r="BG767" t="s">
        <v>107</v>
      </c>
      <c r="BH767">
        <v>1</v>
      </c>
      <c r="BI767" t="s">
        <v>147</v>
      </c>
      <c r="BJ767" t="s">
        <v>108</v>
      </c>
      <c r="BK767">
        <v>1968</v>
      </c>
      <c r="BL767" t="s">
        <v>102</v>
      </c>
      <c r="BM767">
        <v>1</v>
      </c>
      <c r="BN767">
        <v>336</v>
      </c>
      <c r="BO767" t="s">
        <v>98</v>
      </c>
      <c r="BP767" t="s">
        <v>98</v>
      </c>
      <c r="BQ767" t="s">
        <v>105</v>
      </c>
      <c r="BR767">
        <v>466</v>
      </c>
      <c r="BS767">
        <v>0</v>
      </c>
      <c r="BT767">
        <v>0</v>
      </c>
      <c r="BU767">
        <v>0</v>
      </c>
      <c r="BV767">
        <v>0</v>
      </c>
      <c r="BW767">
        <v>0</v>
      </c>
      <c r="BX767" t="s">
        <v>83</v>
      </c>
      <c r="BY767" t="s">
        <v>83</v>
      </c>
      <c r="BZ767" t="s">
        <v>83</v>
      </c>
      <c r="CA767">
        <v>0</v>
      </c>
      <c r="CB767">
        <v>7</v>
      </c>
      <c r="CC767">
        <v>2006</v>
      </c>
      <c r="CD767" t="s">
        <v>110</v>
      </c>
      <c r="CE767" t="s">
        <v>111</v>
      </c>
      <c r="CF767" s="8">
        <v>158000</v>
      </c>
      <c r="CG767" s="8">
        <f>RawData[[#This Row],[SalePrice]]/RawData[[#This Row],[TotalSF Rounded]]</f>
        <v>71.818181818181813</v>
      </c>
      <c r="CH767" s="8">
        <f>ROUND(RawData[[#This Row],[$/sqft]],-1)</f>
        <v>70</v>
      </c>
    </row>
    <row r="768" spans="1:86" x14ac:dyDescent="0.2">
      <c r="A768">
        <v>1195</v>
      </c>
      <c r="B768">
        <v>60</v>
      </c>
      <c r="C768" t="s">
        <v>81</v>
      </c>
      <c r="D768">
        <v>80</v>
      </c>
      <c r="E768">
        <v>9364</v>
      </c>
      <c r="F768" s="19">
        <f>ROUND((RawData[[#This Row],[LotArea]]/43560), 2)</f>
        <v>0.21</v>
      </c>
      <c r="G768" t="s">
        <v>82</v>
      </c>
      <c r="H768" t="s">
        <v>83</v>
      </c>
      <c r="I768" t="s">
        <v>84</v>
      </c>
      <c r="J768" t="s">
        <v>85</v>
      </c>
      <c r="K768" t="s">
        <v>86</v>
      </c>
      <c r="L768" t="s">
        <v>122</v>
      </c>
      <c r="M768" t="s">
        <v>88</v>
      </c>
      <c r="N768" t="s">
        <v>151</v>
      </c>
      <c r="O768" t="s">
        <v>90</v>
      </c>
      <c r="P768" t="s">
        <v>90</v>
      </c>
      <c r="Q768" t="s">
        <v>91</v>
      </c>
      <c r="R768" t="s">
        <v>92</v>
      </c>
      <c r="S768">
        <v>6</v>
      </c>
      <c r="T768">
        <v>7</v>
      </c>
      <c r="U768">
        <v>1969</v>
      </c>
      <c r="V76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68">
        <v>1969</v>
      </c>
      <c r="X768" t="s">
        <v>93</v>
      </c>
      <c r="Y768" t="s">
        <v>94</v>
      </c>
      <c r="Z768" t="s">
        <v>140</v>
      </c>
      <c r="AA768" t="s">
        <v>140</v>
      </c>
      <c r="AB768" t="s">
        <v>137</v>
      </c>
      <c r="AC768">
        <v>143</v>
      </c>
      <c r="AD768" t="s">
        <v>98</v>
      </c>
      <c r="AE768" t="s">
        <v>98</v>
      </c>
      <c r="AF768" t="s">
        <v>118</v>
      </c>
      <c r="AG768" t="s">
        <v>98</v>
      </c>
      <c r="AH768" t="s">
        <v>98</v>
      </c>
      <c r="AI768" t="s">
        <v>100</v>
      </c>
      <c r="AJ768" t="s">
        <v>119</v>
      </c>
      <c r="AK768">
        <v>371</v>
      </c>
      <c r="AL768" t="s">
        <v>102</v>
      </c>
      <c r="AM768">
        <v>0</v>
      </c>
      <c r="AN768">
        <v>292</v>
      </c>
      <c r="AO768">
        <v>663</v>
      </c>
      <c r="AP768" t="s">
        <v>103</v>
      </c>
      <c r="AQ768" t="s">
        <v>98</v>
      </c>
      <c r="AR768" t="s">
        <v>105</v>
      </c>
      <c r="AS768" t="s">
        <v>106</v>
      </c>
      <c r="AT768">
        <v>663</v>
      </c>
      <c r="AU768">
        <v>689</v>
      </c>
      <c r="AV768">
        <v>0</v>
      </c>
      <c r="AW768">
        <f>ROUND(SUM(RawData[[#This Row],[TotalBsmtSF]],RawData[[#This Row],[1stFlrSF]],RawData[[#This Row],[2ndFlrSF]]),-2)</f>
        <v>2000</v>
      </c>
      <c r="AX768">
        <v>1352</v>
      </c>
      <c r="AY768">
        <v>0</v>
      </c>
      <c r="AZ768">
        <v>0</v>
      </c>
      <c r="BA768">
        <v>1</v>
      </c>
      <c r="BB768">
        <v>1</v>
      </c>
      <c r="BC768">
        <v>4</v>
      </c>
      <c r="BD768">
        <v>1</v>
      </c>
      <c r="BE768" t="s">
        <v>98</v>
      </c>
      <c r="BF768">
        <v>7</v>
      </c>
      <c r="BG768" t="s">
        <v>107</v>
      </c>
      <c r="BH768">
        <v>0</v>
      </c>
      <c r="BI768" t="s">
        <v>83</v>
      </c>
      <c r="BJ768" t="s">
        <v>108</v>
      </c>
      <c r="BK768">
        <v>1969</v>
      </c>
      <c r="BL768" t="s">
        <v>157</v>
      </c>
      <c r="BM768">
        <v>1</v>
      </c>
      <c r="BN768">
        <v>299</v>
      </c>
      <c r="BO768" t="s">
        <v>98</v>
      </c>
      <c r="BP768" t="s">
        <v>98</v>
      </c>
      <c r="BQ768" t="s">
        <v>105</v>
      </c>
      <c r="BR768">
        <v>379</v>
      </c>
      <c r="BS768">
        <v>36</v>
      </c>
      <c r="BT768">
        <v>0</v>
      </c>
      <c r="BU768">
        <v>0</v>
      </c>
      <c r="BV768">
        <v>0</v>
      </c>
      <c r="BW768">
        <v>0</v>
      </c>
      <c r="BX768" t="s">
        <v>83</v>
      </c>
      <c r="BY768" t="s">
        <v>134</v>
      </c>
      <c r="BZ768" t="s">
        <v>83</v>
      </c>
      <c r="CA768">
        <v>0</v>
      </c>
      <c r="CB768">
        <v>3</v>
      </c>
      <c r="CC768">
        <v>2010</v>
      </c>
      <c r="CD768" t="s">
        <v>110</v>
      </c>
      <c r="CE768" t="s">
        <v>111</v>
      </c>
      <c r="CF768" s="8">
        <v>158000</v>
      </c>
      <c r="CG768" s="8">
        <f>RawData[[#This Row],[SalePrice]]/RawData[[#This Row],[TotalSF Rounded]]</f>
        <v>79</v>
      </c>
      <c r="CH768" s="8">
        <f>ROUND(RawData[[#This Row],[$/sqft]],-1)</f>
        <v>80</v>
      </c>
    </row>
    <row r="769" spans="1:86" x14ac:dyDescent="0.2">
      <c r="A769">
        <v>517</v>
      </c>
      <c r="B769">
        <v>80</v>
      </c>
      <c r="C769" t="s">
        <v>81</v>
      </c>
      <c r="D769" t="s">
        <v>83</v>
      </c>
      <c r="E769">
        <v>10448</v>
      </c>
      <c r="F769" s="19">
        <f>ROUND((RawData[[#This Row],[LotArea]]/43560), 2)</f>
        <v>0.24</v>
      </c>
      <c r="G769" t="s">
        <v>82</v>
      </c>
      <c r="H769" t="s">
        <v>83</v>
      </c>
      <c r="I769" t="s">
        <v>120</v>
      </c>
      <c r="J769" t="s">
        <v>85</v>
      </c>
      <c r="K769" t="s">
        <v>86</v>
      </c>
      <c r="L769" t="s">
        <v>122</v>
      </c>
      <c r="M769" t="s">
        <v>88</v>
      </c>
      <c r="N769" t="s">
        <v>138</v>
      </c>
      <c r="O769" t="s">
        <v>90</v>
      </c>
      <c r="P769" t="s">
        <v>90</v>
      </c>
      <c r="Q769" t="s">
        <v>91</v>
      </c>
      <c r="R769" t="s">
        <v>197</v>
      </c>
      <c r="S769">
        <v>6</v>
      </c>
      <c r="T769">
        <v>6</v>
      </c>
      <c r="U769">
        <v>1972</v>
      </c>
      <c r="V76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769">
        <v>1972</v>
      </c>
      <c r="X769" t="s">
        <v>93</v>
      </c>
      <c r="Y769" t="s">
        <v>94</v>
      </c>
      <c r="Z769" t="s">
        <v>140</v>
      </c>
      <c r="AA769" t="s">
        <v>140</v>
      </c>
      <c r="AB769" t="s">
        <v>96</v>
      </c>
      <c r="AC769">
        <v>333</v>
      </c>
      <c r="AD769" t="s">
        <v>98</v>
      </c>
      <c r="AE769" t="s">
        <v>98</v>
      </c>
      <c r="AF769" t="s">
        <v>118</v>
      </c>
      <c r="AG769" t="s">
        <v>98</v>
      </c>
      <c r="AH769" t="s">
        <v>98</v>
      </c>
      <c r="AI769" t="s">
        <v>100</v>
      </c>
      <c r="AJ769" t="s">
        <v>102</v>
      </c>
      <c r="AK769">
        <v>0</v>
      </c>
      <c r="AL769" t="s">
        <v>102</v>
      </c>
      <c r="AM769">
        <v>0</v>
      </c>
      <c r="AN769">
        <v>689</v>
      </c>
      <c r="AO769">
        <v>689</v>
      </c>
      <c r="AP769" t="s">
        <v>103</v>
      </c>
      <c r="AQ769" t="s">
        <v>98</v>
      </c>
      <c r="AR769" t="s">
        <v>105</v>
      </c>
      <c r="AS769" t="s">
        <v>106</v>
      </c>
      <c r="AT769">
        <v>1378</v>
      </c>
      <c r="AU769">
        <v>741</v>
      </c>
      <c r="AV769">
        <v>0</v>
      </c>
      <c r="AW769">
        <f>ROUND(SUM(RawData[[#This Row],[TotalBsmtSF]],RawData[[#This Row],[1stFlrSF]],RawData[[#This Row],[2ndFlrSF]]),-2)</f>
        <v>2800</v>
      </c>
      <c r="AX769">
        <v>2119</v>
      </c>
      <c r="AY769">
        <v>0</v>
      </c>
      <c r="AZ769">
        <v>0</v>
      </c>
      <c r="BA769">
        <v>2</v>
      </c>
      <c r="BB769">
        <v>1</v>
      </c>
      <c r="BC769">
        <v>3</v>
      </c>
      <c r="BD769">
        <v>1</v>
      </c>
      <c r="BE769" t="s">
        <v>98</v>
      </c>
      <c r="BF769">
        <v>7</v>
      </c>
      <c r="BG769" t="s">
        <v>107</v>
      </c>
      <c r="BH769">
        <v>1</v>
      </c>
      <c r="BI769" t="s">
        <v>98</v>
      </c>
      <c r="BJ769" t="s">
        <v>108</v>
      </c>
      <c r="BK769">
        <v>1972</v>
      </c>
      <c r="BL769" t="s">
        <v>109</v>
      </c>
      <c r="BM769">
        <v>2</v>
      </c>
      <c r="BN769">
        <v>583</v>
      </c>
      <c r="BO769" t="s">
        <v>98</v>
      </c>
      <c r="BP769" t="s">
        <v>98</v>
      </c>
      <c r="BQ769" t="s">
        <v>105</v>
      </c>
      <c r="BR769">
        <v>0</v>
      </c>
      <c r="BS769">
        <v>104</v>
      </c>
      <c r="BT769">
        <v>0</v>
      </c>
      <c r="BU769">
        <v>0</v>
      </c>
      <c r="BV769">
        <v>0</v>
      </c>
      <c r="BW769">
        <v>0</v>
      </c>
      <c r="BX769" t="s">
        <v>83</v>
      </c>
      <c r="BY769" t="s">
        <v>165</v>
      </c>
      <c r="BZ769" t="s">
        <v>83</v>
      </c>
      <c r="CA769">
        <v>0</v>
      </c>
      <c r="CB769">
        <v>8</v>
      </c>
      <c r="CC769">
        <v>2009</v>
      </c>
      <c r="CD769" t="s">
        <v>173</v>
      </c>
      <c r="CE769" t="s">
        <v>128</v>
      </c>
      <c r="CF769" s="8">
        <v>158000</v>
      </c>
      <c r="CG769" s="8">
        <f>RawData[[#This Row],[SalePrice]]/RawData[[#This Row],[TotalSF Rounded]]</f>
        <v>56.428571428571431</v>
      </c>
      <c r="CH769" s="8">
        <f>ROUND(RawData[[#This Row],[$/sqft]],-1)</f>
        <v>60</v>
      </c>
    </row>
    <row r="770" spans="1:86" x14ac:dyDescent="0.2">
      <c r="A770">
        <v>61</v>
      </c>
      <c r="B770">
        <v>20</v>
      </c>
      <c r="C770" t="s">
        <v>81</v>
      </c>
      <c r="D770">
        <v>63</v>
      </c>
      <c r="E770">
        <v>13072</v>
      </c>
      <c r="F770" s="19">
        <f>ROUND((RawData[[#This Row],[LotArea]]/43560), 2)</f>
        <v>0.3</v>
      </c>
      <c r="G770" t="s">
        <v>82</v>
      </c>
      <c r="H770" t="s">
        <v>83</v>
      </c>
      <c r="I770" t="s">
        <v>84</v>
      </c>
      <c r="J770" t="s">
        <v>85</v>
      </c>
      <c r="K770" t="s">
        <v>86</v>
      </c>
      <c r="L770" t="s">
        <v>87</v>
      </c>
      <c r="M770" t="s">
        <v>88</v>
      </c>
      <c r="N770" t="s">
        <v>170</v>
      </c>
      <c r="O770" t="s">
        <v>171</v>
      </c>
      <c r="P770" t="s">
        <v>90</v>
      </c>
      <c r="Q770" t="s">
        <v>91</v>
      </c>
      <c r="R770" t="s">
        <v>115</v>
      </c>
      <c r="S770">
        <v>6</v>
      </c>
      <c r="T770">
        <v>5</v>
      </c>
      <c r="U770">
        <v>2004</v>
      </c>
      <c r="V77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70">
        <v>2004</v>
      </c>
      <c r="X770" t="s">
        <v>93</v>
      </c>
      <c r="Y770" t="s">
        <v>94</v>
      </c>
      <c r="Z770" t="s">
        <v>95</v>
      </c>
      <c r="AA770" t="s">
        <v>95</v>
      </c>
      <c r="AB770" t="s">
        <v>117</v>
      </c>
      <c r="AC770">
        <v>0</v>
      </c>
      <c r="AD770" t="s">
        <v>98</v>
      </c>
      <c r="AE770" t="s">
        <v>98</v>
      </c>
      <c r="AF770" t="s">
        <v>99</v>
      </c>
      <c r="AG770" t="s">
        <v>97</v>
      </c>
      <c r="AH770" t="s">
        <v>98</v>
      </c>
      <c r="AI770" t="s">
        <v>100</v>
      </c>
      <c r="AJ770" t="s">
        <v>119</v>
      </c>
      <c r="AK770">
        <v>941</v>
      </c>
      <c r="AL770" t="s">
        <v>102</v>
      </c>
      <c r="AM770">
        <v>0</v>
      </c>
      <c r="AN770">
        <v>217</v>
      </c>
      <c r="AO770">
        <v>1158</v>
      </c>
      <c r="AP770" t="s">
        <v>103</v>
      </c>
      <c r="AQ770" t="s">
        <v>104</v>
      </c>
      <c r="AR770" t="s">
        <v>105</v>
      </c>
      <c r="AS770" t="s">
        <v>106</v>
      </c>
      <c r="AT770">
        <v>1158</v>
      </c>
      <c r="AU770">
        <v>0</v>
      </c>
      <c r="AV770">
        <v>0</v>
      </c>
      <c r="AW770">
        <f>ROUND(SUM(RawData[[#This Row],[TotalBsmtSF]],RawData[[#This Row],[1stFlrSF]],RawData[[#This Row],[2ndFlrSF]]),-2)</f>
        <v>2300</v>
      </c>
      <c r="AX770">
        <v>1158</v>
      </c>
      <c r="AY770">
        <v>1</v>
      </c>
      <c r="AZ770">
        <v>0</v>
      </c>
      <c r="BA770">
        <v>1</v>
      </c>
      <c r="BB770">
        <v>1</v>
      </c>
      <c r="BC770">
        <v>3</v>
      </c>
      <c r="BD770">
        <v>1</v>
      </c>
      <c r="BE770" t="s">
        <v>97</v>
      </c>
      <c r="BF770">
        <v>5</v>
      </c>
      <c r="BG770" t="s">
        <v>107</v>
      </c>
      <c r="BH770">
        <v>0</v>
      </c>
      <c r="BI770" t="s">
        <v>83</v>
      </c>
      <c r="BJ770" t="s">
        <v>127</v>
      </c>
      <c r="BK770">
        <v>2006</v>
      </c>
      <c r="BL770" t="s">
        <v>102</v>
      </c>
      <c r="BM770">
        <v>2</v>
      </c>
      <c r="BN770">
        <v>576</v>
      </c>
      <c r="BO770" t="s">
        <v>98</v>
      </c>
      <c r="BP770" t="s">
        <v>98</v>
      </c>
      <c r="BQ770" t="s">
        <v>105</v>
      </c>
      <c r="BR770">
        <v>0</v>
      </c>
      <c r="BS770">
        <v>50</v>
      </c>
      <c r="BT770">
        <v>0</v>
      </c>
      <c r="BU770">
        <v>0</v>
      </c>
      <c r="BV770">
        <v>0</v>
      </c>
      <c r="BW770">
        <v>0</v>
      </c>
      <c r="BX770" t="s">
        <v>83</v>
      </c>
      <c r="BY770" t="s">
        <v>83</v>
      </c>
      <c r="BZ770" t="s">
        <v>83</v>
      </c>
      <c r="CA770">
        <v>0</v>
      </c>
      <c r="CB770">
        <v>5</v>
      </c>
      <c r="CC770">
        <v>2006</v>
      </c>
      <c r="CD770" t="s">
        <v>158</v>
      </c>
      <c r="CE770" t="s">
        <v>159</v>
      </c>
      <c r="CF770" s="8">
        <v>158000</v>
      </c>
      <c r="CG770" s="8">
        <f>RawData[[#This Row],[SalePrice]]/RawData[[#This Row],[TotalSF Rounded]]</f>
        <v>68.695652173913047</v>
      </c>
      <c r="CH770" s="8">
        <f>ROUND(RawData[[#This Row],[$/sqft]],-1)</f>
        <v>70</v>
      </c>
    </row>
    <row r="771" spans="1:86" x14ac:dyDescent="0.2">
      <c r="A771">
        <v>814</v>
      </c>
      <c r="B771">
        <v>20</v>
      </c>
      <c r="C771" t="s">
        <v>81</v>
      </c>
      <c r="D771">
        <v>75</v>
      </c>
      <c r="E771">
        <v>9750</v>
      </c>
      <c r="F771" s="19">
        <f>ROUND((RawData[[#This Row],[LotArea]]/43560), 2)</f>
        <v>0.22</v>
      </c>
      <c r="G771" t="s">
        <v>82</v>
      </c>
      <c r="H771" t="s">
        <v>83</v>
      </c>
      <c r="I771" t="s">
        <v>84</v>
      </c>
      <c r="J771" t="s">
        <v>85</v>
      </c>
      <c r="K771" t="s">
        <v>86</v>
      </c>
      <c r="L771" t="s">
        <v>87</v>
      </c>
      <c r="M771" t="s">
        <v>88</v>
      </c>
      <c r="N771" t="s">
        <v>162</v>
      </c>
      <c r="O771" t="s">
        <v>90</v>
      </c>
      <c r="P771" t="s">
        <v>90</v>
      </c>
      <c r="Q771" t="s">
        <v>91</v>
      </c>
      <c r="R771" t="s">
        <v>115</v>
      </c>
      <c r="S771">
        <v>6</v>
      </c>
      <c r="T771">
        <v>6</v>
      </c>
      <c r="U771">
        <v>1958</v>
      </c>
      <c r="V77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771">
        <v>1958</v>
      </c>
      <c r="X771" t="s">
        <v>93</v>
      </c>
      <c r="Y771" t="s">
        <v>94</v>
      </c>
      <c r="Z771" t="s">
        <v>116</v>
      </c>
      <c r="AA771" t="s">
        <v>116</v>
      </c>
      <c r="AB771" t="s">
        <v>96</v>
      </c>
      <c r="AC771">
        <v>243</v>
      </c>
      <c r="AD771" t="s">
        <v>98</v>
      </c>
      <c r="AE771" t="s">
        <v>98</v>
      </c>
      <c r="AF771" t="s">
        <v>118</v>
      </c>
      <c r="AG771" t="s">
        <v>98</v>
      </c>
      <c r="AH771" t="s">
        <v>98</v>
      </c>
      <c r="AI771" t="s">
        <v>100</v>
      </c>
      <c r="AJ771" t="s">
        <v>153</v>
      </c>
      <c r="AK771">
        <v>608</v>
      </c>
      <c r="AL771" t="s">
        <v>102</v>
      </c>
      <c r="AM771">
        <v>0</v>
      </c>
      <c r="AN771">
        <v>834</v>
      </c>
      <c r="AO771">
        <v>1442</v>
      </c>
      <c r="AP771" t="s">
        <v>103</v>
      </c>
      <c r="AQ771" t="s">
        <v>97</v>
      </c>
      <c r="AR771" t="s">
        <v>105</v>
      </c>
      <c r="AS771" t="s">
        <v>106</v>
      </c>
      <c r="AT771">
        <v>1442</v>
      </c>
      <c r="AU771">
        <v>0</v>
      </c>
      <c r="AV771">
        <v>0</v>
      </c>
      <c r="AW771">
        <f>ROUND(SUM(RawData[[#This Row],[TotalBsmtSF]],RawData[[#This Row],[1stFlrSF]],RawData[[#This Row],[2ndFlrSF]]),-2)</f>
        <v>2900</v>
      </c>
      <c r="AX771">
        <v>1442</v>
      </c>
      <c r="AY771">
        <v>0</v>
      </c>
      <c r="AZ771">
        <v>0</v>
      </c>
      <c r="BA771">
        <v>1</v>
      </c>
      <c r="BB771">
        <v>1</v>
      </c>
      <c r="BC771">
        <v>4</v>
      </c>
      <c r="BD771">
        <v>1</v>
      </c>
      <c r="BE771" t="s">
        <v>98</v>
      </c>
      <c r="BF771">
        <v>7</v>
      </c>
      <c r="BG771" t="s">
        <v>107</v>
      </c>
      <c r="BH771">
        <v>0</v>
      </c>
      <c r="BI771" t="s">
        <v>83</v>
      </c>
      <c r="BJ771" t="s">
        <v>108</v>
      </c>
      <c r="BK771">
        <v>1958</v>
      </c>
      <c r="BL771" t="s">
        <v>109</v>
      </c>
      <c r="BM771">
        <v>1</v>
      </c>
      <c r="BN771">
        <v>301</v>
      </c>
      <c r="BO771" t="s">
        <v>98</v>
      </c>
      <c r="BP771" t="s">
        <v>98</v>
      </c>
      <c r="BQ771" t="s">
        <v>105</v>
      </c>
      <c r="BR771">
        <v>0</v>
      </c>
      <c r="BS771">
        <v>0</v>
      </c>
      <c r="BT771">
        <v>275</v>
      </c>
      <c r="BU771">
        <v>0</v>
      </c>
      <c r="BV771">
        <v>0</v>
      </c>
      <c r="BW771">
        <v>0</v>
      </c>
      <c r="BX771" t="s">
        <v>83</v>
      </c>
      <c r="BY771" t="s">
        <v>83</v>
      </c>
      <c r="BZ771" t="s">
        <v>135</v>
      </c>
      <c r="CA771">
        <v>500</v>
      </c>
      <c r="CB771">
        <v>4</v>
      </c>
      <c r="CC771">
        <v>2007</v>
      </c>
      <c r="CD771" t="s">
        <v>173</v>
      </c>
      <c r="CE771" t="s">
        <v>111</v>
      </c>
      <c r="CF771" s="8">
        <v>157900</v>
      </c>
      <c r="CG771" s="8">
        <f>RawData[[#This Row],[SalePrice]]/RawData[[#This Row],[TotalSF Rounded]]</f>
        <v>54.448275862068968</v>
      </c>
      <c r="CH771" s="8">
        <f>ROUND(RawData[[#This Row],[$/sqft]],-1)</f>
        <v>50</v>
      </c>
    </row>
    <row r="772" spans="1:86" x14ac:dyDescent="0.2">
      <c r="A772">
        <v>1447</v>
      </c>
      <c r="B772">
        <v>20</v>
      </c>
      <c r="C772" t="s">
        <v>81</v>
      </c>
      <c r="D772" t="s">
        <v>83</v>
      </c>
      <c r="E772">
        <v>26142</v>
      </c>
      <c r="F772" s="19">
        <f>ROUND((RawData[[#This Row],[LotArea]]/43560), 2)</f>
        <v>0.6</v>
      </c>
      <c r="G772" t="s">
        <v>82</v>
      </c>
      <c r="H772" t="s">
        <v>83</v>
      </c>
      <c r="I772" t="s">
        <v>120</v>
      </c>
      <c r="J772" t="s">
        <v>85</v>
      </c>
      <c r="K772" t="s">
        <v>86</v>
      </c>
      <c r="L772" t="s">
        <v>166</v>
      </c>
      <c r="M772" t="s">
        <v>88</v>
      </c>
      <c r="N772" t="s">
        <v>131</v>
      </c>
      <c r="O772" t="s">
        <v>90</v>
      </c>
      <c r="P772" t="s">
        <v>90</v>
      </c>
      <c r="Q772" t="s">
        <v>91</v>
      </c>
      <c r="R772" t="s">
        <v>115</v>
      </c>
      <c r="S772">
        <v>5</v>
      </c>
      <c r="T772">
        <v>7</v>
      </c>
      <c r="U772">
        <v>1962</v>
      </c>
      <c r="V77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72">
        <v>1962</v>
      </c>
      <c r="X772" t="s">
        <v>93</v>
      </c>
      <c r="Y772" t="s">
        <v>94</v>
      </c>
      <c r="Z772" t="s">
        <v>140</v>
      </c>
      <c r="AA772" t="s">
        <v>140</v>
      </c>
      <c r="AB772" t="s">
        <v>96</v>
      </c>
      <c r="AC772">
        <v>189</v>
      </c>
      <c r="AD772" t="s">
        <v>98</v>
      </c>
      <c r="AE772" t="s">
        <v>98</v>
      </c>
      <c r="AF772" t="s">
        <v>118</v>
      </c>
      <c r="AG772" t="s">
        <v>98</v>
      </c>
      <c r="AH772" t="s">
        <v>98</v>
      </c>
      <c r="AI772" t="s">
        <v>100</v>
      </c>
      <c r="AJ772" t="s">
        <v>153</v>
      </c>
      <c r="AK772">
        <v>593</v>
      </c>
      <c r="AL772" t="s">
        <v>102</v>
      </c>
      <c r="AM772">
        <v>0</v>
      </c>
      <c r="AN772">
        <v>595</v>
      </c>
      <c r="AO772">
        <v>1188</v>
      </c>
      <c r="AP772" t="s">
        <v>103</v>
      </c>
      <c r="AQ772" t="s">
        <v>98</v>
      </c>
      <c r="AR772" t="s">
        <v>105</v>
      </c>
      <c r="AS772" t="s">
        <v>106</v>
      </c>
      <c r="AT772">
        <v>1188</v>
      </c>
      <c r="AU772">
        <v>0</v>
      </c>
      <c r="AV772">
        <v>0</v>
      </c>
      <c r="AW772">
        <f>ROUND(SUM(RawData[[#This Row],[TotalBsmtSF]],RawData[[#This Row],[1stFlrSF]],RawData[[#This Row],[2ndFlrSF]]),-2)</f>
        <v>2400</v>
      </c>
      <c r="AX772">
        <v>1188</v>
      </c>
      <c r="AY772">
        <v>0</v>
      </c>
      <c r="AZ772">
        <v>0</v>
      </c>
      <c r="BA772">
        <v>1</v>
      </c>
      <c r="BB772">
        <v>0</v>
      </c>
      <c r="BC772">
        <v>3</v>
      </c>
      <c r="BD772">
        <v>1</v>
      </c>
      <c r="BE772" t="s">
        <v>98</v>
      </c>
      <c r="BF772">
        <v>6</v>
      </c>
      <c r="BG772" t="s">
        <v>107</v>
      </c>
      <c r="BH772">
        <v>0</v>
      </c>
      <c r="BI772" t="s">
        <v>83</v>
      </c>
      <c r="BJ772" t="s">
        <v>108</v>
      </c>
      <c r="BK772">
        <v>1962</v>
      </c>
      <c r="BL772" t="s">
        <v>102</v>
      </c>
      <c r="BM772">
        <v>1</v>
      </c>
      <c r="BN772">
        <v>312</v>
      </c>
      <c r="BO772" t="s">
        <v>98</v>
      </c>
      <c r="BP772" t="s">
        <v>98</v>
      </c>
      <c r="BQ772" t="s">
        <v>190</v>
      </c>
      <c r="BR772">
        <v>261</v>
      </c>
      <c r="BS772">
        <v>39</v>
      </c>
      <c r="BT772">
        <v>0</v>
      </c>
      <c r="BU772">
        <v>0</v>
      </c>
      <c r="BV772">
        <v>0</v>
      </c>
      <c r="BW772">
        <v>0</v>
      </c>
      <c r="BX772" t="s">
        <v>83</v>
      </c>
      <c r="BY772" t="s">
        <v>83</v>
      </c>
      <c r="BZ772" t="s">
        <v>83</v>
      </c>
      <c r="CA772">
        <v>0</v>
      </c>
      <c r="CB772">
        <v>4</v>
      </c>
      <c r="CC772">
        <v>2010</v>
      </c>
      <c r="CD772" t="s">
        <v>110</v>
      </c>
      <c r="CE772" t="s">
        <v>111</v>
      </c>
      <c r="CF772" s="8">
        <v>157900</v>
      </c>
      <c r="CG772" s="8">
        <f>RawData[[#This Row],[SalePrice]]/RawData[[#This Row],[TotalSF Rounded]]</f>
        <v>65.791666666666671</v>
      </c>
      <c r="CH772" s="8">
        <f>ROUND(RawData[[#This Row],[$/sqft]],-1)</f>
        <v>70</v>
      </c>
    </row>
    <row r="773" spans="1:86" x14ac:dyDescent="0.2">
      <c r="A773">
        <v>842</v>
      </c>
      <c r="B773">
        <v>70</v>
      </c>
      <c r="C773" t="s">
        <v>142</v>
      </c>
      <c r="D773">
        <v>60</v>
      </c>
      <c r="E773">
        <v>10440</v>
      </c>
      <c r="F773" s="19">
        <f>ROUND((RawData[[#This Row],[LotArea]]/43560), 2)</f>
        <v>0.24</v>
      </c>
      <c r="G773" t="s">
        <v>82</v>
      </c>
      <c r="H773" t="s">
        <v>174</v>
      </c>
      <c r="I773" t="s">
        <v>84</v>
      </c>
      <c r="J773" t="s">
        <v>85</v>
      </c>
      <c r="K773" t="s">
        <v>86</v>
      </c>
      <c r="L773" t="s">
        <v>87</v>
      </c>
      <c r="M773" t="s">
        <v>88</v>
      </c>
      <c r="N773" t="s">
        <v>143</v>
      </c>
      <c r="O773" t="s">
        <v>90</v>
      </c>
      <c r="P773" t="s">
        <v>90</v>
      </c>
      <c r="Q773" t="s">
        <v>91</v>
      </c>
      <c r="R773" t="s">
        <v>92</v>
      </c>
      <c r="S773">
        <v>5</v>
      </c>
      <c r="T773">
        <v>8</v>
      </c>
      <c r="U773">
        <v>1904</v>
      </c>
      <c r="V77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1900s</v>
      </c>
      <c r="W773">
        <v>2002</v>
      </c>
      <c r="X773" t="s">
        <v>93</v>
      </c>
      <c r="Y773" t="s">
        <v>94</v>
      </c>
      <c r="Z773" t="s">
        <v>116</v>
      </c>
      <c r="AA773" t="s">
        <v>116</v>
      </c>
      <c r="AB773" t="s">
        <v>117</v>
      </c>
      <c r="AC773">
        <v>0</v>
      </c>
      <c r="AD773" t="s">
        <v>98</v>
      </c>
      <c r="AE773" t="s">
        <v>98</v>
      </c>
      <c r="AF773" t="s">
        <v>99</v>
      </c>
      <c r="AG773" t="s">
        <v>98</v>
      </c>
      <c r="AH773" t="s">
        <v>98</v>
      </c>
      <c r="AI773" t="s">
        <v>100</v>
      </c>
      <c r="AJ773" t="s">
        <v>102</v>
      </c>
      <c r="AK773">
        <v>0</v>
      </c>
      <c r="AL773" t="s">
        <v>102</v>
      </c>
      <c r="AM773">
        <v>0</v>
      </c>
      <c r="AN773">
        <v>650</v>
      </c>
      <c r="AO773">
        <v>650</v>
      </c>
      <c r="AP773" t="s">
        <v>103</v>
      </c>
      <c r="AQ773" t="s">
        <v>97</v>
      </c>
      <c r="AR773" t="s">
        <v>105</v>
      </c>
      <c r="AS773" t="s">
        <v>106</v>
      </c>
      <c r="AT773">
        <v>958</v>
      </c>
      <c r="AU773">
        <v>581</v>
      </c>
      <c r="AV773">
        <v>0</v>
      </c>
      <c r="AW773">
        <f>ROUND(SUM(RawData[[#This Row],[TotalBsmtSF]],RawData[[#This Row],[1stFlrSF]],RawData[[#This Row],[2ndFlrSF]]),-2)</f>
        <v>2200</v>
      </c>
      <c r="AX773">
        <v>1539</v>
      </c>
      <c r="AY773">
        <v>0</v>
      </c>
      <c r="AZ773">
        <v>0</v>
      </c>
      <c r="BA773">
        <v>2</v>
      </c>
      <c r="BB773">
        <v>0</v>
      </c>
      <c r="BC773">
        <v>3</v>
      </c>
      <c r="BD773">
        <v>1</v>
      </c>
      <c r="BE773" t="s">
        <v>97</v>
      </c>
      <c r="BF773">
        <v>8</v>
      </c>
      <c r="BG773" t="s">
        <v>107</v>
      </c>
      <c r="BH773">
        <v>1</v>
      </c>
      <c r="BI773" t="s">
        <v>212</v>
      </c>
      <c r="BJ773" t="s">
        <v>127</v>
      </c>
      <c r="BK773">
        <v>1983</v>
      </c>
      <c r="BL773" t="s">
        <v>102</v>
      </c>
      <c r="BM773">
        <v>2</v>
      </c>
      <c r="BN773">
        <v>686</v>
      </c>
      <c r="BO773" t="s">
        <v>97</v>
      </c>
      <c r="BP773" t="s">
        <v>98</v>
      </c>
      <c r="BQ773" t="s">
        <v>190</v>
      </c>
      <c r="BR773">
        <v>70</v>
      </c>
      <c r="BS773">
        <v>78</v>
      </c>
      <c r="BT773">
        <v>68</v>
      </c>
      <c r="BU773">
        <v>0</v>
      </c>
      <c r="BV773">
        <v>0</v>
      </c>
      <c r="BW773">
        <v>0</v>
      </c>
      <c r="BX773" t="s">
        <v>83</v>
      </c>
      <c r="BY773" t="s">
        <v>83</v>
      </c>
      <c r="BZ773" t="s">
        <v>83</v>
      </c>
      <c r="CA773">
        <v>0</v>
      </c>
      <c r="CB773">
        <v>6</v>
      </c>
      <c r="CC773">
        <v>2008</v>
      </c>
      <c r="CD773" t="s">
        <v>110</v>
      </c>
      <c r="CE773" t="s">
        <v>111</v>
      </c>
      <c r="CF773" s="8">
        <v>157500</v>
      </c>
      <c r="CG773" s="8">
        <f>RawData[[#This Row],[SalePrice]]/RawData[[#This Row],[TotalSF Rounded]]</f>
        <v>71.590909090909093</v>
      </c>
      <c r="CH773" s="8">
        <f>ROUND(RawData[[#This Row],[$/sqft]],-1)</f>
        <v>70</v>
      </c>
    </row>
    <row r="774" spans="1:86" x14ac:dyDescent="0.2">
      <c r="A774">
        <v>348</v>
      </c>
      <c r="B774">
        <v>20</v>
      </c>
      <c r="C774" t="s">
        <v>81</v>
      </c>
      <c r="D774" t="s">
        <v>83</v>
      </c>
      <c r="E774">
        <v>17600</v>
      </c>
      <c r="F774" s="19">
        <f>ROUND((RawData[[#This Row],[LotArea]]/43560), 2)</f>
        <v>0.4</v>
      </c>
      <c r="G774" t="s">
        <v>82</v>
      </c>
      <c r="H774" t="s">
        <v>83</v>
      </c>
      <c r="I774" t="s">
        <v>120</v>
      </c>
      <c r="J774" t="s">
        <v>85</v>
      </c>
      <c r="K774" t="s">
        <v>86</v>
      </c>
      <c r="L774" t="s">
        <v>87</v>
      </c>
      <c r="M774" t="s">
        <v>88</v>
      </c>
      <c r="N774" t="s">
        <v>162</v>
      </c>
      <c r="O774" t="s">
        <v>90</v>
      </c>
      <c r="P774" t="s">
        <v>90</v>
      </c>
      <c r="Q774" t="s">
        <v>91</v>
      </c>
      <c r="R774" t="s">
        <v>115</v>
      </c>
      <c r="S774">
        <v>6</v>
      </c>
      <c r="T774">
        <v>5</v>
      </c>
      <c r="U774">
        <v>1960</v>
      </c>
      <c r="V77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74">
        <v>1960</v>
      </c>
      <c r="X774" t="s">
        <v>93</v>
      </c>
      <c r="Y774" t="s">
        <v>94</v>
      </c>
      <c r="Z774" t="s">
        <v>124</v>
      </c>
      <c r="AA774" t="s">
        <v>124</v>
      </c>
      <c r="AB774" t="s">
        <v>96</v>
      </c>
      <c r="AC774">
        <v>30</v>
      </c>
      <c r="AD774" t="s">
        <v>98</v>
      </c>
      <c r="AE774" t="s">
        <v>98</v>
      </c>
      <c r="AF774" t="s">
        <v>118</v>
      </c>
      <c r="AG774" t="s">
        <v>98</v>
      </c>
      <c r="AH774" t="s">
        <v>98</v>
      </c>
      <c r="AI774" t="s">
        <v>100</v>
      </c>
      <c r="AJ774" t="s">
        <v>141</v>
      </c>
      <c r="AK774">
        <v>1270</v>
      </c>
      <c r="AL774" t="s">
        <v>102</v>
      </c>
      <c r="AM774">
        <v>0</v>
      </c>
      <c r="AN774">
        <v>208</v>
      </c>
      <c r="AO774">
        <v>1478</v>
      </c>
      <c r="AP774" t="s">
        <v>103</v>
      </c>
      <c r="AQ774" t="s">
        <v>104</v>
      </c>
      <c r="AR774" t="s">
        <v>105</v>
      </c>
      <c r="AS774" t="s">
        <v>164</v>
      </c>
      <c r="AT774">
        <v>1478</v>
      </c>
      <c r="AU774">
        <v>0</v>
      </c>
      <c r="AV774">
        <v>0</v>
      </c>
      <c r="AW774">
        <f>ROUND(SUM(RawData[[#This Row],[TotalBsmtSF]],RawData[[#This Row],[1stFlrSF]],RawData[[#This Row],[2ndFlrSF]]),-2)</f>
        <v>3000</v>
      </c>
      <c r="AX774">
        <v>1478</v>
      </c>
      <c r="AY774">
        <v>1</v>
      </c>
      <c r="AZ774">
        <v>0</v>
      </c>
      <c r="BA774">
        <v>2</v>
      </c>
      <c r="BB774">
        <v>0</v>
      </c>
      <c r="BC774">
        <v>3</v>
      </c>
      <c r="BD774">
        <v>1</v>
      </c>
      <c r="BE774" t="s">
        <v>98</v>
      </c>
      <c r="BF774">
        <v>6</v>
      </c>
      <c r="BG774" t="s">
        <v>107</v>
      </c>
      <c r="BH774">
        <v>2</v>
      </c>
      <c r="BI774" t="s">
        <v>97</v>
      </c>
      <c r="BJ774" t="s">
        <v>108</v>
      </c>
      <c r="BK774">
        <v>1960</v>
      </c>
      <c r="BL774" t="s">
        <v>102</v>
      </c>
      <c r="BM774">
        <v>2</v>
      </c>
      <c r="BN774">
        <v>498</v>
      </c>
      <c r="BO774" t="s">
        <v>98</v>
      </c>
      <c r="BP774" t="s">
        <v>98</v>
      </c>
      <c r="BQ774" t="s">
        <v>105</v>
      </c>
      <c r="BR774">
        <v>0</v>
      </c>
      <c r="BS774">
        <v>40</v>
      </c>
      <c r="BT774">
        <v>0</v>
      </c>
      <c r="BU774">
        <v>0</v>
      </c>
      <c r="BV774">
        <v>0</v>
      </c>
      <c r="BW774">
        <v>0</v>
      </c>
      <c r="BX774" t="s">
        <v>83</v>
      </c>
      <c r="BY774" t="s">
        <v>83</v>
      </c>
      <c r="BZ774" t="s">
        <v>83</v>
      </c>
      <c r="CA774">
        <v>0</v>
      </c>
      <c r="CB774">
        <v>12</v>
      </c>
      <c r="CC774">
        <v>2009</v>
      </c>
      <c r="CD774" t="s">
        <v>110</v>
      </c>
      <c r="CE774" t="s">
        <v>111</v>
      </c>
      <c r="CF774" s="8">
        <v>157500</v>
      </c>
      <c r="CG774" s="8">
        <f>RawData[[#This Row],[SalePrice]]/RawData[[#This Row],[TotalSF Rounded]]</f>
        <v>52.5</v>
      </c>
      <c r="CH774" s="8">
        <f>ROUND(RawData[[#This Row],[$/sqft]],-1)</f>
        <v>50</v>
      </c>
    </row>
    <row r="775" spans="1:86" x14ac:dyDescent="0.2">
      <c r="A775">
        <v>1383</v>
      </c>
      <c r="B775">
        <v>70</v>
      </c>
      <c r="C775" t="s">
        <v>142</v>
      </c>
      <c r="D775">
        <v>60</v>
      </c>
      <c r="E775">
        <v>7200</v>
      </c>
      <c r="F775" s="19">
        <f>ROUND((RawData[[#This Row],[LotArea]]/43560), 2)</f>
        <v>0.17</v>
      </c>
      <c r="G775" t="s">
        <v>82</v>
      </c>
      <c r="H775" t="s">
        <v>83</v>
      </c>
      <c r="I775" t="s">
        <v>84</v>
      </c>
      <c r="J775" t="s">
        <v>85</v>
      </c>
      <c r="K775" t="s">
        <v>86</v>
      </c>
      <c r="L775" t="s">
        <v>122</v>
      </c>
      <c r="M775" t="s">
        <v>88</v>
      </c>
      <c r="N775" t="s">
        <v>143</v>
      </c>
      <c r="O775" t="s">
        <v>90</v>
      </c>
      <c r="P775" t="s">
        <v>90</v>
      </c>
      <c r="Q775" t="s">
        <v>91</v>
      </c>
      <c r="R775" t="s">
        <v>92</v>
      </c>
      <c r="S775">
        <v>7</v>
      </c>
      <c r="T775">
        <v>7</v>
      </c>
      <c r="U775">
        <v>1920</v>
      </c>
      <c r="V77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775">
        <v>1950</v>
      </c>
      <c r="X775" t="s">
        <v>152</v>
      </c>
      <c r="Y775" t="s">
        <v>94</v>
      </c>
      <c r="Z775" t="s">
        <v>124</v>
      </c>
      <c r="AA775" t="s">
        <v>124</v>
      </c>
      <c r="AB775" t="s">
        <v>117</v>
      </c>
      <c r="AC775">
        <v>0</v>
      </c>
      <c r="AD775" t="s">
        <v>98</v>
      </c>
      <c r="AE775" t="s">
        <v>98</v>
      </c>
      <c r="AF775" t="s">
        <v>126</v>
      </c>
      <c r="AG775" t="s">
        <v>147</v>
      </c>
      <c r="AH775" t="s">
        <v>98</v>
      </c>
      <c r="AI775" t="s">
        <v>100</v>
      </c>
      <c r="AJ775" t="s">
        <v>102</v>
      </c>
      <c r="AK775">
        <v>0</v>
      </c>
      <c r="AL775" t="s">
        <v>102</v>
      </c>
      <c r="AM775">
        <v>0</v>
      </c>
      <c r="AN775">
        <v>596</v>
      </c>
      <c r="AO775">
        <v>596</v>
      </c>
      <c r="AP775" t="s">
        <v>103</v>
      </c>
      <c r="AQ775" t="s">
        <v>104</v>
      </c>
      <c r="AR775" t="s">
        <v>105</v>
      </c>
      <c r="AS775" t="s">
        <v>106</v>
      </c>
      <c r="AT775">
        <v>998</v>
      </c>
      <c r="AU775">
        <v>764</v>
      </c>
      <c r="AV775">
        <v>0</v>
      </c>
      <c r="AW775">
        <f>ROUND(SUM(RawData[[#This Row],[TotalBsmtSF]],RawData[[#This Row],[1stFlrSF]],RawData[[#This Row],[2ndFlrSF]]),-2)</f>
        <v>2400</v>
      </c>
      <c r="AX775">
        <v>1762</v>
      </c>
      <c r="AY775">
        <v>1</v>
      </c>
      <c r="AZ775">
        <v>0</v>
      </c>
      <c r="BA775">
        <v>1</v>
      </c>
      <c r="BB775">
        <v>1</v>
      </c>
      <c r="BC775">
        <v>4</v>
      </c>
      <c r="BD775">
        <v>1</v>
      </c>
      <c r="BE775" t="s">
        <v>97</v>
      </c>
      <c r="BF775">
        <v>8</v>
      </c>
      <c r="BG775" t="s">
        <v>107</v>
      </c>
      <c r="BH775">
        <v>0</v>
      </c>
      <c r="BI775" t="s">
        <v>83</v>
      </c>
      <c r="BJ775" t="s">
        <v>127</v>
      </c>
      <c r="BK775">
        <v>1989</v>
      </c>
      <c r="BL775" t="s">
        <v>102</v>
      </c>
      <c r="BM775">
        <v>2</v>
      </c>
      <c r="BN775">
        <v>576</v>
      </c>
      <c r="BO775" t="s">
        <v>98</v>
      </c>
      <c r="BP775" t="s">
        <v>98</v>
      </c>
      <c r="BQ775" t="s">
        <v>177</v>
      </c>
      <c r="BR775">
        <v>36</v>
      </c>
      <c r="BS775">
        <v>0</v>
      </c>
      <c r="BT775">
        <v>221</v>
      </c>
      <c r="BU775">
        <v>0</v>
      </c>
      <c r="BV775">
        <v>0</v>
      </c>
      <c r="BW775">
        <v>0</v>
      </c>
      <c r="BX775" t="s">
        <v>83</v>
      </c>
      <c r="BY775" t="s">
        <v>83</v>
      </c>
      <c r="BZ775" t="s">
        <v>83</v>
      </c>
      <c r="CA775">
        <v>0</v>
      </c>
      <c r="CB775">
        <v>10</v>
      </c>
      <c r="CC775">
        <v>2006</v>
      </c>
      <c r="CD775" t="s">
        <v>110</v>
      </c>
      <c r="CE775" t="s">
        <v>111</v>
      </c>
      <c r="CF775" s="8">
        <v>157000</v>
      </c>
      <c r="CG775" s="8">
        <f>RawData[[#This Row],[SalePrice]]/RawData[[#This Row],[TotalSF Rounded]]</f>
        <v>65.416666666666671</v>
      </c>
      <c r="CH775" s="8">
        <f>ROUND(RawData[[#This Row],[$/sqft]],-1)</f>
        <v>70</v>
      </c>
    </row>
    <row r="776" spans="1:86" x14ac:dyDescent="0.2">
      <c r="A776">
        <v>301</v>
      </c>
      <c r="B776">
        <v>190</v>
      </c>
      <c r="C776" t="s">
        <v>81</v>
      </c>
      <c r="D776">
        <v>90</v>
      </c>
      <c r="E776">
        <v>15750</v>
      </c>
      <c r="F776" s="19">
        <f>ROUND((RawData[[#This Row],[LotArea]]/43560), 2)</f>
        <v>0.36</v>
      </c>
      <c r="G776" t="s">
        <v>82</v>
      </c>
      <c r="H776" t="s">
        <v>83</v>
      </c>
      <c r="I776" t="s">
        <v>84</v>
      </c>
      <c r="J776" t="s">
        <v>85</v>
      </c>
      <c r="K776" t="s">
        <v>86</v>
      </c>
      <c r="L776" t="s">
        <v>122</v>
      </c>
      <c r="M776" t="s">
        <v>88</v>
      </c>
      <c r="N776" t="s">
        <v>123</v>
      </c>
      <c r="O776" t="s">
        <v>90</v>
      </c>
      <c r="P776" t="s">
        <v>90</v>
      </c>
      <c r="Q776" t="s">
        <v>149</v>
      </c>
      <c r="R776" t="s">
        <v>115</v>
      </c>
      <c r="S776">
        <v>5</v>
      </c>
      <c r="T776">
        <v>5</v>
      </c>
      <c r="U776">
        <v>1953</v>
      </c>
      <c r="V77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776">
        <v>1953</v>
      </c>
      <c r="X776" t="s">
        <v>152</v>
      </c>
      <c r="Y776" t="s">
        <v>94</v>
      </c>
      <c r="Z776" t="s">
        <v>116</v>
      </c>
      <c r="AA776" t="s">
        <v>116</v>
      </c>
      <c r="AB776" t="s">
        <v>96</v>
      </c>
      <c r="AC776">
        <v>56</v>
      </c>
      <c r="AD776" t="s">
        <v>98</v>
      </c>
      <c r="AE776" t="s">
        <v>98</v>
      </c>
      <c r="AF776" t="s">
        <v>118</v>
      </c>
      <c r="AG776" t="s">
        <v>98</v>
      </c>
      <c r="AH776" t="s">
        <v>98</v>
      </c>
      <c r="AI776" t="s">
        <v>121</v>
      </c>
      <c r="AJ776" t="s">
        <v>141</v>
      </c>
      <c r="AK776">
        <v>841</v>
      </c>
      <c r="AL776" t="s">
        <v>102</v>
      </c>
      <c r="AM776">
        <v>0</v>
      </c>
      <c r="AN776">
        <v>324</v>
      </c>
      <c r="AO776">
        <v>1165</v>
      </c>
      <c r="AP776" t="s">
        <v>103</v>
      </c>
      <c r="AQ776" t="s">
        <v>98</v>
      </c>
      <c r="AR776" t="s">
        <v>105</v>
      </c>
      <c r="AS776" t="s">
        <v>106</v>
      </c>
      <c r="AT776">
        <v>1336</v>
      </c>
      <c r="AU776">
        <v>0</v>
      </c>
      <c r="AV776">
        <v>0</v>
      </c>
      <c r="AW776">
        <f>ROUND(SUM(RawData[[#This Row],[TotalBsmtSF]],RawData[[#This Row],[1stFlrSF]],RawData[[#This Row],[2ndFlrSF]]),-2)</f>
        <v>2500</v>
      </c>
      <c r="AX776">
        <v>1336</v>
      </c>
      <c r="AY776">
        <v>1</v>
      </c>
      <c r="AZ776">
        <v>0</v>
      </c>
      <c r="BA776">
        <v>1</v>
      </c>
      <c r="BB776">
        <v>0</v>
      </c>
      <c r="BC776">
        <v>2</v>
      </c>
      <c r="BD776">
        <v>1</v>
      </c>
      <c r="BE776" t="s">
        <v>98</v>
      </c>
      <c r="BF776">
        <v>5</v>
      </c>
      <c r="BG776" t="s">
        <v>107</v>
      </c>
      <c r="BH776">
        <v>2</v>
      </c>
      <c r="BI776" t="s">
        <v>97</v>
      </c>
      <c r="BJ776" t="s">
        <v>108</v>
      </c>
      <c r="BK776">
        <v>1953</v>
      </c>
      <c r="BL776" t="s">
        <v>102</v>
      </c>
      <c r="BM776">
        <v>1</v>
      </c>
      <c r="BN776">
        <v>375</v>
      </c>
      <c r="BO776" t="s">
        <v>98</v>
      </c>
      <c r="BP776" t="s">
        <v>98</v>
      </c>
      <c r="BQ776" t="s">
        <v>105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 t="s">
        <v>83</v>
      </c>
      <c r="BY776" t="s">
        <v>83</v>
      </c>
      <c r="BZ776" t="s">
        <v>83</v>
      </c>
      <c r="CA776">
        <v>0</v>
      </c>
      <c r="CB776">
        <v>6</v>
      </c>
      <c r="CC776">
        <v>2006</v>
      </c>
      <c r="CD776" t="s">
        <v>110</v>
      </c>
      <c r="CE776" t="s">
        <v>111</v>
      </c>
      <c r="CF776" s="8">
        <v>157000</v>
      </c>
      <c r="CG776" s="8">
        <f>RawData[[#This Row],[SalePrice]]/RawData[[#This Row],[TotalSF Rounded]]</f>
        <v>62.8</v>
      </c>
      <c r="CH776" s="8">
        <f>ROUND(RawData[[#This Row],[$/sqft]],-1)</f>
        <v>60</v>
      </c>
    </row>
    <row r="777" spans="1:86" x14ac:dyDescent="0.2">
      <c r="A777">
        <v>15</v>
      </c>
      <c r="B777">
        <v>20</v>
      </c>
      <c r="C777" t="s">
        <v>81</v>
      </c>
      <c r="D777" t="s">
        <v>83</v>
      </c>
      <c r="E777">
        <v>10920</v>
      </c>
      <c r="F777" s="19">
        <f>ROUND((RawData[[#This Row],[LotArea]]/43560), 2)</f>
        <v>0.25</v>
      </c>
      <c r="G777" t="s">
        <v>82</v>
      </c>
      <c r="H777" t="s">
        <v>83</v>
      </c>
      <c r="I777" t="s">
        <v>120</v>
      </c>
      <c r="J777" t="s">
        <v>85</v>
      </c>
      <c r="K777" t="s">
        <v>86</v>
      </c>
      <c r="L777" t="s">
        <v>122</v>
      </c>
      <c r="M777" t="s">
        <v>88</v>
      </c>
      <c r="N777" t="s">
        <v>162</v>
      </c>
      <c r="O777" t="s">
        <v>90</v>
      </c>
      <c r="P777" t="s">
        <v>90</v>
      </c>
      <c r="Q777" t="s">
        <v>91</v>
      </c>
      <c r="R777" t="s">
        <v>115</v>
      </c>
      <c r="S777">
        <v>6</v>
      </c>
      <c r="T777">
        <v>5</v>
      </c>
      <c r="U777">
        <v>1960</v>
      </c>
      <c r="V77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77">
        <v>1960</v>
      </c>
      <c r="X777" t="s">
        <v>152</v>
      </c>
      <c r="Y777" t="s">
        <v>94</v>
      </c>
      <c r="Z777" t="s">
        <v>116</v>
      </c>
      <c r="AA777" t="s">
        <v>116</v>
      </c>
      <c r="AB777" t="s">
        <v>96</v>
      </c>
      <c r="AC777">
        <v>212</v>
      </c>
      <c r="AD777" t="s">
        <v>98</v>
      </c>
      <c r="AE777" t="s">
        <v>98</v>
      </c>
      <c r="AF777" t="s">
        <v>118</v>
      </c>
      <c r="AG777" t="s">
        <v>98</v>
      </c>
      <c r="AH777" t="s">
        <v>98</v>
      </c>
      <c r="AI777" t="s">
        <v>100</v>
      </c>
      <c r="AJ777" t="s">
        <v>141</v>
      </c>
      <c r="AK777">
        <v>733</v>
      </c>
      <c r="AL777" t="s">
        <v>102</v>
      </c>
      <c r="AM777">
        <v>0</v>
      </c>
      <c r="AN777">
        <v>520</v>
      </c>
      <c r="AO777">
        <v>1253</v>
      </c>
      <c r="AP777" t="s">
        <v>103</v>
      </c>
      <c r="AQ777" t="s">
        <v>98</v>
      </c>
      <c r="AR777" t="s">
        <v>105</v>
      </c>
      <c r="AS777" t="s">
        <v>106</v>
      </c>
      <c r="AT777">
        <v>1253</v>
      </c>
      <c r="AU777">
        <v>0</v>
      </c>
      <c r="AV777">
        <v>0</v>
      </c>
      <c r="AW777">
        <f>ROUND(SUM(RawData[[#This Row],[TotalBsmtSF]],RawData[[#This Row],[1stFlrSF]],RawData[[#This Row],[2ndFlrSF]]),-2)</f>
        <v>2500</v>
      </c>
      <c r="AX777">
        <v>1253</v>
      </c>
      <c r="AY777">
        <v>1</v>
      </c>
      <c r="AZ777">
        <v>0</v>
      </c>
      <c r="BA777">
        <v>1</v>
      </c>
      <c r="BB777">
        <v>1</v>
      </c>
      <c r="BC777">
        <v>2</v>
      </c>
      <c r="BD777">
        <v>1</v>
      </c>
      <c r="BE777" t="s">
        <v>98</v>
      </c>
      <c r="BF777">
        <v>5</v>
      </c>
      <c r="BG777" t="s">
        <v>107</v>
      </c>
      <c r="BH777">
        <v>1</v>
      </c>
      <c r="BI777" t="s">
        <v>147</v>
      </c>
      <c r="BJ777" t="s">
        <v>108</v>
      </c>
      <c r="BK777">
        <v>1960</v>
      </c>
      <c r="BL777" t="s">
        <v>109</v>
      </c>
      <c r="BM777">
        <v>1</v>
      </c>
      <c r="BN777">
        <v>352</v>
      </c>
      <c r="BO777" t="s">
        <v>98</v>
      </c>
      <c r="BP777" t="s">
        <v>98</v>
      </c>
      <c r="BQ777" t="s">
        <v>105</v>
      </c>
      <c r="BR777">
        <v>0</v>
      </c>
      <c r="BS777">
        <v>213</v>
      </c>
      <c r="BT777">
        <v>176</v>
      </c>
      <c r="BU777">
        <v>0</v>
      </c>
      <c r="BV777">
        <v>0</v>
      </c>
      <c r="BW777">
        <v>0</v>
      </c>
      <c r="BX777" t="s">
        <v>83</v>
      </c>
      <c r="BY777" t="s">
        <v>163</v>
      </c>
      <c r="BZ777" t="s">
        <v>83</v>
      </c>
      <c r="CA777">
        <v>0</v>
      </c>
      <c r="CB777">
        <v>5</v>
      </c>
      <c r="CC777">
        <v>2008</v>
      </c>
      <c r="CD777" t="s">
        <v>110</v>
      </c>
      <c r="CE777" t="s">
        <v>111</v>
      </c>
      <c r="CF777" s="8">
        <v>157000</v>
      </c>
      <c r="CG777" s="8">
        <f>RawData[[#This Row],[SalePrice]]/RawData[[#This Row],[TotalSF Rounded]]</f>
        <v>62.8</v>
      </c>
      <c r="CH777" s="8">
        <f>ROUND(RawData[[#This Row],[$/sqft]],-1)</f>
        <v>60</v>
      </c>
    </row>
    <row r="778" spans="1:86" x14ac:dyDescent="0.2">
      <c r="A778">
        <v>718</v>
      </c>
      <c r="B778">
        <v>20</v>
      </c>
      <c r="C778" t="s">
        <v>81</v>
      </c>
      <c r="D778">
        <v>80</v>
      </c>
      <c r="E778">
        <v>10000</v>
      </c>
      <c r="F778" s="19">
        <f>ROUND((RawData[[#This Row],[LotArea]]/43560), 2)</f>
        <v>0.23</v>
      </c>
      <c r="G778" t="s">
        <v>82</v>
      </c>
      <c r="H778" t="s">
        <v>83</v>
      </c>
      <c r="I778" t="s">
        <v>84</v>
      </c>
      <c r="J778" t="s">
        <v>85</v>
      </c>
      <c r="K778" t="s">
        <v>86</v>
      </c>
      <c r="L778" t="s">
        <v>87</v>
      </c>
      <c r="M778" t="s">
        <v>88</v>
      </c>
      <c r="N778" t="s">
        <v>138</v>
      </c>
      <c r="O778" t="s">
        <v>90</v>
      </c>
      <c r="P778" t="s">
        <v>90</v>
      </c>
      <c r="Q778" t="s">
        <v>91</v>
      </c>
      <c r="R778" t="s">
        <v>115</v>
      </c>
      <c r="S778">
        <v>5</v>
      </c>
      <c r="T778">
        <v>6</v>
      </c>
      <c r="U778">
        <v>1973</v>
      </c>
      <c r="V77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778">
        <v>2000</v>
      </c>
      <c r="X778" t="s">
        <v>93</v>
      </c>
      <c r="Y778" t="s">
        <v>94</v>
      </c>
      <c r="Z778" t="s">
        <v>140</v>
      </c>
      <c r="AA778" t="s">
        <v>140</v>
      </c>
      <c r="AB778" t="s">
        <v>117</v>
      </c>
      <c r="AC778">
        <v>0</v>
      </c>
      <c r="AD778" t="s">
        <v>98</v>
      </c>
      <c r="AE778" t="s">
        <v>98</v>
      </c>
      <c r="AF778" t="s">
        <v>118</v>
      </c>
      <c r="AG778" t="s">
        <v>97</v>
      </c>
      <c r="AH778" t="s">
        <v>98</v>
      </c>
      <c r="AI778" t="s">
        <v>100</v>
      </c>
      <c r="AJ778" t="s">
        <v>141</v>
      </c>
      <c r="AK778">
        <v>1084</v>
      </c>
      <c r="AL778" t="s">
        <v>102</v>
      </c>
      <c r="AM778">
        <v>0</v>
      </c>
      <c r="AN778">
        <v>92</v>
      </c>
      <c r="AO778">
        <v>1176</v>
      </c>
      <c r="AP778" t="s">
        <v>103</v>
      </c>
      <c r="AQ778" t="s">
        <v>97</v>
      </c>
      <c r="AR778" t="s">
        <v>105</v>
      </c>
      <c r="AS778" t="s">
        <v>106</v>
      </c>
      <c r="AT778">
        <v>1178</v>
      </c>
      <c r="AU778">
        <v>0</v>
      </c>
      <c r="AV778">
        <v>0</v>
      </c>
      <c r="AW778">
        <f>ROUND(SUM(RawData[[#This Row],[TotalBsmtSF]],RawData[[#This Row],[1stFlrSF]],RawData[[#This Row],[2ndFlrSF]]),-2)</f>
        <v>2400</v>
      </c>
      <c r="AX778">
        <v>1178</v>
      </c>
      <c r="AY778">
        <v>0</v>
      </c>
      <c r="AZ778">
        <v>1</v>
      </c>
      <c r="BA778">
        <v>1</v>
      </c>
      <c r="BB778">
        <v>1</v>
      </c>
      <c r="BC778">
        <v>3</v>
      </c>
      <c r="BD778">
        <v>1</v>
      </c>
      <c r="BE778" t="s">
        <v>97</v>
      </c>
      <c r="BF778">
        <v>5</v>
      </c>
      <c r="BG778" t="s">
        <v>107</v>
      </c>
      <c r="BH778">
        <v>1</v>
      </c>
      <c r="BI778" t="s">
        <v>147</v>
      </c>
      <c r="BJ778" t="s">
        <v>108</v>
      </c>
      <c r="BK778">
        <v>1973</v>
      </c>
      <c r="BL778" t="s">
        <v>102</v>
      </c>
      <c r="BM778">
        <v>2</v>
      </c>
      <c r="BN778">
        <v>439</v>
      </c>
      <c r="BO778" t="s">
        <v>98</v>
      </c>
      <c r="BP778" t="s">
        <v>98</v>
      </c>
      <c r="BQ778" t="s">
        <v>105</v>
      </c>
      <c r="BR778">
        <v>224</v>
      </c>
      <c r="BS778">
        <v>0</v>
      </c>
      <c r="BT778">
        <v>0</v>
      </c>
      <c r="BU778">
        <v>0</v>
      </c>
      <c r="BV778">
        <v>0</v>
      </c>
      <c r="BW778">
        <v>0</v>
      </c>
      <c r="BX778" t="s">
        <v>83</v>
      </c>
      <c r="BY778" t="s">
        <v>134</v>
      </c>
      <c r="BZ778" t="s">
        <v>83</v>
      </c>
      <c r="CA778">
        <v>0</v>
      </c>
      <c r="CB778">
        <v>11</v>
      </c>
      <c r="CC778">
        <v>2008</v>
      </c>
      <c r="CD778" t="s">
        <v>110</v>
      </c>
      <c r="CE778" t="s">
        <v>111</v>
      </c>
      <c r="CF778" s="8">
        <v>157000</v>
      </c>
      <c r="CG778" s="8">
        <f>RawData[[#This Row],[SalePrice]]/RawData[[#This Row],[TotalSF Rounded]]</f>
        <v>65.416666666666671</v>
      </c>
      <c r="CH778" s="8">
        <f>ROUND(RawData[[#This Row],[$/sqft]],-1)</f>
        <v>70</v>
      </c>
    </row>
    <row r="779" spans="1:86" x14ac:dyDescent="0.2">
      <c r="A779">
        <v>1100</v>
      </c>
      <c r="B779">
        <v>20</v>
      </c>
      <c r="C779" t="s">
        <v>81</v>
      </c>
      <c r="D779">
        <v>82</v>
      </c>
      <c r="E779">
        <v>11880</v>
      </c>
      <c r="F779" s="19">
        <f>ROUND((RawData[[#This Row],[LotArea]]/43560), 2)</f>
        <v>0.27</v>
      </c>
      <c r="G779" t="s">
        <v>82</v>
      </c>
      <c r="H779" t="s">
        <v>83</v>
      </c>
      <c r="I779" t="s">
        <v>120</v>
      </c>
      <c r="J779" t="s">
        <v>85</v>
      </c>
      <c r="K779" t="s">
        <v>86</v>
      </c>
      <c r="L779" t="s">
        <v>87</v>
      </c>
      <c r="M779" t="s">
        <v>88</v>
      </c>
      <c r="N779" t="s">
        <v>138</v>
      </c>
      <c r="O779" t="s">
        <v>202</v>
      </c>
      <c r="P779" t="s">
        <v>90</v>
      </c>
      <c r="Q779" t="s">
        <v>91</v>
      </c>
      <c r="R779" t="s">
        <v>115</v>
      </c>
      <c r="S779">
        <v>7</v>
      </c>
      <c r="T779">
        <v>5</v>
      </c>
      <c r="U779">
        <v>1978</v>
      </c>
      <c r="V77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779">
        <v>1978</v>
      </c>
      <c r="X779" t="s">
        <v>93</v>
      </c>
      <c r="Y779" t="s">
        <v>94</v>
      </c>
      <c r="Z779" t="s">
        <v>161</v>
      </c>
      <c r="AA779" t="s">
        <v>161</v>
      </c>
      <c r="AB779" t="s">
        <v>96</v>
      </c>
      <c r="AC779">
        <v>206</v>
      </c>
      <c r="AD779" t="s">
        <v>98</v>
      </c>
      <c r="AE779" t="s">
        <v>98</v>
      </c>
      <c r="AF779" t="s">
        <v>118</v>
      </c>
      <c r="AG779" t="s">
        <v>97</v>
      </c>
      <c r="AH779" t="s">
        <v>98</v>
      </c>
      <c r="AI779" t="s">
        <v>100</v>
      </c>
      <c r="AJ779" t="s">
        <v>119</v>
      </c>
      <c r="AK779">
        <v>704</v>
      </c>
      <c r="AL779" t="s">
        <v>102</v>
      </c>
      <c r="AM779">
        <v>0</v>
      </c>
      <c r="AN779">
        <v>567</v>
      </c>
      <c r="AO779">
        <v>1271</v>
      </c>
      <c r="AP779" t="s">
        <v>103</v>
      </c>
      <c r="AQ779" t="s">
        <v>98</v>
      </c>
      <c r="AR779" t="s">
        <v>105</v>
      </c>
      <c r="AS779" t="s">
        <v>106</v>
      </c>
      <c r="AT779">
        <v>1601</v>
      </c>
      <c r="AU779">
        <v>0</v>
      </c>
      <c r="AV779">
        <v>0</v>
      </c>
      <c r="AW779">
        <f>ROUND(SUM(RawData[[#This Row],[TotalBsmtSF]],RawData[[#This Row],[1stFlrSF]],RawData[[#This Row],[2ndFlrSF]]),-2)</f>
        <v>2900</v>
      </c>
      <c r="AX779">
        <v>1601</v>
      </c>
      <c r="AY779">
        <v>0</v>
      </c>
      <c r="AZ779">
        <v>0</v>
      </c>
      <c r="BA779">
        <v>2</v>
      </c>
      <c r="BB779">
        <v>0</v>
      </c>
      <c r="BC779">
        <v>3</v>
      </c>
      <c r="BD779">
        <v>1</v>
      </c>
      <c r="BE779" t="s">
        <v>98</v>
      </c>
      <c r="BF779">
        <v>7</v>
      </c>
      <c r="BG779" t="s">
        <v>107</v>
      </c>
      <c r="BH779">
        <v>1</v>
      </c>
      <c r="BI779" t="s">
        <v>98</v>
      </c>
      <c r="BJ779" t="s">
        <v>108</v>
      </c>
      <c r="BK779">
        <v>1978</v>
      </c>
      <c r="BL779" t="s">
        <v>109</v>
      </c>
      <c r="BM779">
        <v>2</v>
      </c>
      <c r="BN779">
        <v>478</v>
      </c>
      <c r="BO779" t="s">
        <v>98</v>
      </c>
      <c r="BP779" t="s">
        <v>98</v>
      </c>
      <c r="BQ779" t="s">
        <v>105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 t="s">
        <v>83</v>
      </c>
      <c r="BY779" t="s">
        <v>83</v>
      </c>
      <c r="BZ779" t="s">
        <v>83</v>
      </c>
      <c r="CA779">
        <v>0</v>
      </c>
      <c r="CB779">
        <v>4</v>
      </c>
      <c r="CC779">
        <v>2009</v>
      </c>
      <c r="CD779" t="s">
        <v>173</v>
      </c>
      <c r="CE779" t="s">
        <v>128</v>
      </c>
      <c r="CF779" s="8">
        <v>157000</v>
      </c>
      <c r="CG779" s="8">
        <f>RawData[[#This Row],[SalePrice]]/RawData[[#This Row],[TotalSF Rounded]]</f>
        <v>54.137931034482762</v>
      </c>
      <c r="CH779" s="8">
        <f>ROUND(RawData[[#This Row],[$/sqft]],-1)</f>
        <v>50</v>
      </c>
    </row>
    <row r="780" spans="1:86" x14ac:dyDescent="0.2">
      <c r="A780">
        <v>881</v>
      </c>
      <c r="B780">
        <v>20</v>
      </c>
      <c r="C780" t="s">
        <v>81</v>
      </c>
      <c r="D780">
        <v>60</v>
      </c>
      <c r="E780">
        <v>7024</v>
      </c>
      <c r="F780" s="19">
        <f>ROUND((RawData[[#This Row],[LotArea]]/43560), 2)</f>
        <v>0.16</v>
      </c>
      <c r="G780" t="s">
        <v>82</v>
      </c>
      <c r="H780" t="s">
        <v>83</v>
      </c>
      <c r="I780" t="s">
        <v>84</v>
      </c>
      <c r="J780" t="s">
        <v>85</v>
      </c>
      <c r="K780" t="s">
        <v>86</v>
      </c>
      <c r="L780" t="s">
        <v>87</v>
      </c>
      <c r="M780" t="s">
        <v>88</v>
      </c>
      <c r="N780" t="s">
        <v>185</v>
      </c>
      <c r="O780" t="s">
        <v>90</v>
      </c>
      <c r="P780" t="s">
        <v>90</v>
      </c>
      <c r="Q780" t="s">
        <v>91</v>
      </c>
      <c r="R780" t="s">
        <v>115</v>
      </c>
      <c r="S780">
        <v>5</v>
      </c>
      <c r="T780">
        <v>5</v>
      </c>
      <c r="U780">
        <v>2005</v>
      </c>
      <c r="V78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80">
        <v>2006</v>
      </c>
      <c r="X780" t="s">
        <v>93</v>
      </c>
      <c r="Y780" t="s">
        <v>94</v>
      </c>
      <c r="Z780" t="s">
        <v>95</v>
      </c>
      <c r="AA780" t="s">
        <v>95</v>
      </c>
      <c r="AB780" t="s">
        <v>117</v>
      </c>
      <c r="AC780">
        <v>0</v>
      </c>
      <c r="AD780" t="s">
        <v>98</v>
      </c>
      <c r="AE780" t="s">
        <v>98</v>
      </c>
      <c r="AF780" t="s">
        <v>99</v>
      </c>
      <c r="AG780" t="s">
        <v>104</v>
      </c>
      <c r="AH780" t="s">
        <v>97</v>
      </c>
      <c r="AI780" t="s">
        <v>100</v>
      </c>
      <c r="AJ780" t="s">
        <v>119</v>
      </c>
      <c r="AK780">
        <v>980</v>
      </c>
      <c r="AL780" t="s">
        <v>102</v>
      </c>
      <c r="AM780">
        <v>0</v>
      </c>
      <c r="AN780">
        <v>110</v>
      </c>
      <c r="AO780">
        <v>1090</v>
      </c>
      <c r="AP780" t="s">
        <v>103</v>
      </c>
      <c r="AQ780" t="s">
        <v>97</v>
      </c>
      <c r="AR780" t="s">
        <v>105</v>
      </c>
      <c r="AS780" t="s">
        <v>106</v>
      </c>
      <c r="AT780">
        <v>1090</v>
      </c>
      <c r="AU780">
        <v>0</v>
      </c>
      <c r="AV780">
        <v>0</v>
      </c>
      <c r="AW780">
        <f>ROUND(SUM(RawData[[#This Row],[TotalBsmtSF]],RawData[[#This Row],[1stFlrSF]],RawData[[#This Row],[2ndFlrSF]]),-2)</f>
        <v>2200</v>
      </c>
      <c r="AX780">
        <v>1090</v>
      </c>
      <c r="AY780">
        <v>1</v>
      </c>
      <c r="AZ780">
        <v>0</v>
      </c>
      <c r="BA780">
        <v>1</v>
      </c>
      <c r="BB780">
        <v>1</v>
      </c>
      <c r="BC780">
        <v>2</v>
      </c>
      <c r="BD780">
        <v>1</v>
      </c>
      <c r="BE780" t="s">
        <v>98</v>
      </c>
      <c r="BF780">
        <v>5</v>
      </c>
      <c r="BG780" t="s">
        <v>107</v>
      </c>
      <c r="BH780">
        <v>0</v>
      </c>
      <c r="BI780" t="s">
        <v>83</v>
      </c>
      <c r="BJ780" t="s">
        <v>108</v>
      </c>
      <c r="BK780">
        <v>2005</v>
      </c>
      <c r="BL780" t="s">
        <v>157</v>
      </c>
      <c r="BM780">
        <v>2</v>
      </c>
      <c r="BN780">
        <v>450</v>
      </c>
      <c r="BO780" t="s">
        <v>98</v>
      </c>
      <c r="BP780" t="s">
        <v>98</v>
      </c>
      <c r="BQ780" t="s">
        <v>105</v>
      </c>
      <c r="BR780">
        <v>0</v>
      </c>
      <c r="BS780">
        <v>49</v>
      </c>
      <c r="BT780">
        <v>0</v>
      </c>
      <c r="BU780">
        <v>0</v>
      </c>
      <c r="BV780">
        <v>0</v>
      </c>
      <c r="BW780">
        <v>0</v>
      </c>
      <c r="BX780" t="s">
        <v>83</v>
      </c>
      <c r="BY780" t="s">
        <v>83</v>
      </c>
      <c r="BZ780" t="s">
        <v>83</v>
      </c>
      <c r="CA780">
        <v>0</v>
      </c>
      <c r="CB780">
        <v>6</v>
      </c>
      <c r="CC780">
        <v>2007</v>
      </c>
      <c r="CD780" t="s">
        <v>110</v>
      </c>
      <c r="CE780" t="s">
        <v>111</v>
      </c>
      <c r="CF780" s="8">
        <v>157000</v>
      </c>
      <c r="CG780" s="8">
        <f>RawData[[#This Row],[SalePrice]]/RawData[[#This Row],[TotalSF Rounded]]</f>
        <v>71.36363636363636</v>
      </c>
      <c r="CH780" s="8">
        <f>ROUND(RawData[[#This Row],[$/sqft]],-1)</f>
        <v>70</v>
      </c>
    </row>
    <row r="781" spans="1:86" x14ac:dyDescent="0.2">
      <c r="A781">
        <v>1364</v>
      </c>
      <c r="B781">
        <v>60</v>
      </c>
      <c r="C781" t="s">
        <v>81</v>
      </c>
      <c r="D781">
        <v>73</v>
      </c>
      <c r="E781">
        <v>8499</v>
      </c>
      <c r="F781" s="19">
        <f>ROUND((RawData[[#This Row],[LotArea]]/43560), 2)</f>
        <v>0.2</v>
      </c>
      <c r="G781" t="s">
        <v>82</v>
      </c>
      <c r="H781" t="s">
        <v>83</v>
      </c>
      <c r="I781" t="s">
        <v>120</v>
      </c>
      <c r="J781" t="s">
        <v>85</v>
      </c>
      <c r="K781" t="s">
        <v>86</v>
      </c>
      <c r="L781" t="s">
        <v>87</v>
      </c>
      <c r="M781" t="s">
        <v>88</v>
      </c>
      <c r="N781" t="s">
        <v>193</v>
      </c>
      <c r="O781" t="s">
        <v>90</v>
      </c>
      <c r="P781" t="s">
        <v>90</v>
      </c>
      <c r="Q781" t="s">
        <v>91</v>
      </c>
      <c r="R781" t="s">
        <v>92</v>
      </c>
      <c r="S781">
        <v>6</v>
      </c>
      <c r="T781">
        <v>5</v>
      </c>
      <c r="U781">
        <v>2006</v>
      </c>
      <c r="V78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81">
        <v>2007</v>
      </c>
      <c r="X781" t="s">
        <v>93</v>
      </c>
      <c r="Y781" t="s">
        <v>94</v>
      </c>
      <c r="Z781" t="s">
        <v>95</v>
      </c>
      <c r="AA781" t="s">
        <v>95</v>
      </c>
      <c r="AB781" t="s">
        <v>117</v>
      </c>
      <c r="AC781">
        <v>0</v>
      </c>
      <c r="AD781" t="s">
        <v>98</v>
      </c>
      <c r="AE781" t="s">
        <v>98</v>
      </c>
      <c r="AF781" t="s">
        <v>99</v>
      </c>
      <c r="AG781" t="s">
        <v>97</v>
      </c>
      <c r="AH781" t="s">
        <v>98</v>
      </c>
      <c r="AI781" t="s">
        <v>100</v>
      </c>
      <c r="AJ781" t="s">
        <v>102</v>
      </c>
      <c r="AK781">
        <v>0</v>
      </c>
      <c r="AL781" t="s">
        <v>102</v>
      </c>
      <c r="AM781">
        <v>0</v>
      </c>
      <c r="AN781">
        <v>616</v>
      </c>
      <c r="AO781">
        <v>616</v>
      </c>
      <c r="AP781" t="s">
        <v>103</v>
      </c>
      <c r="AQ781" t="s">
        <v>104</v>
      </c>
      <c r="AR781" t="s">
        <v>105</v>
      </c>
      <c r="AS781" t="s">
        <v>106</v>
      </c>
      <c r="AT781">
        <v>616</v>
      </c>
      <c r="AU781">
        <v>796</v>
      </c>
      <c r="AV781">
        <v>0</v>
      </c>
      <c r="AW781">
        <f>ROUND(SUM(RawData[[#This Row],[TotalBsmtSF]],RawData[[#This Row],[1stFlrSF]],RawData[[#This Row],[2ndFlrSF]]),-2)</f>
        <v>2000</v>
      </c>
      <c r="AX781">
        <v>1412</v>
      </c>
      <c r="AY781">
        <v>0</v>
      </c>
      <c r="AZ781">
        <v>0</v>
      </c>
      <c r="BA781">
        <v>2</v>
      </c>
      <c r="BB781">
        <v>1</v>
      </c>
      <c r="BC781">
        <v>3</v>
      </c>
      <c r="BD781">
        <v>1</v>
      </c>
      <c r="BE781" t="s">
        <v>97</v>
      </c>
      <c r="BF781">
        <v>6</v>
      </c>
      <c r="BG781" t="s">
        <v>107</v>
      </c>
      <c r="BH781">
        <v>1</v>
      </c>
      <c r="BI781" t="s">
        <v>97</v>
      </c>
      <c r="BJ781" t="s">
        <v>156</v>
      </c>
      <c r="BK781">
        <v>2007</v>
      </c>
      <c r="BL781" t="s">
        <v>157</v>
      </c>
      <c r="BM781">
        <v>2</v>
      </c>
      <c r="BN781">
        <v>432</v>
      </c>
      <c r="BO781" t="s">
        <v>98</v>
      </c>
      <c r="BP781" t="s">
        <v>98</v>
      </c>
      <c r="BQ781" t="s">
        <v>105</v>
      </c>
      <c r="BR781">
        <v>0</v>
      </c>
      <c r="BS781">
        <v>36</v>
      </c>
      <c r="BT781">
        <v>0</v>
      </c>
      <c r="BU781">
        <v>0</v>
      </c>
      <c r="BV781">
        <v>0</v>
      </c>
      <c r="BW781">
        <v>0</v>
      </c>
      <c r="BX781" t="s">
        <v>83</v>
      </c>
      <c r="BY781" t="s">
        <v>83</v>
      </c>
      <c r="BZ781" t="s">
        <v>83</v>
      </c>
      <c r="CA781">
        <v>0</v>
      </c>
      <c r="CB781">
        <v>3</v>
      </c>
      <c r="CC781">
        <v>2007</v>
      </c>
      <c r="CD781" t="s">
        <v>158</v>
      </c>
      <c r="CE781" t="s">
        <v>159</v>
      </c>
      <c r="CF781" s="8">
        <v>156932</v>
      </c>
      <c r="CG781" s="8">
        <f>RawData[[#This Row],[SalePrice]]/RawData[[#This Row],[TotalSF Rounded]]</f>
        <v>78.465999999999994</v>
      </c>
      <c r="CH781" s="8">
        <f>ROUND(RawData[[#This Row],[$/sqft]],-1)</f>
        <v>80</v>
      </c>
    </row>
    <row r="782" spans="1:86" x14ac:dyDescent="0.2">
      <c r="A782">
        <v>1321</v>
      </c>
      <c r="B782">
        <v>20</v>
      </c>
      <c r="C782" t="s">
        <v>81</v>
      </c>
      <c r="D782">
        <v>70</v>
      </c>
      <c r="E782">
        <v>8400</v>
      </c>
      <c r="F782" s="19">
        <f>ROUND((RawData[[#This Row],[LotArea]]/43560), 2)</f>
        <v>0.19</v>
      </c>
      <c r="G782" t="s">
        <v>82</v>
      </c>
      <c r="H782" t="s">
        <v>83</v>
      </c>
      <c r="I782" t="s">
        <v>84</v>
      </c>
      <c r="J782" t="s">
        <v>85</v>
      </c>
      <c r="K782" t="s">
        <v>86</v>
      </c>
      <c r="L782" t="s">
        <v>87</v>
      </c>
      <c r="M782" t="s">
        <v>88</v>
      </c>
      <c r="N782" t="s">
        <v>162</v>
      </c>
      <c r="O782" t="s">
        <v>90</v>
      </c>
      <c r="P782" t="s">
        <v>90</v>
      </c>
      <c r="Q782" t="s">
        <v>91</v>
      </c>
      <c r="R782" t="s">
        <v>115</v>
      </c>
      <c r="S782">
        <v>6</v>
      </c>
      <c r="T782">
        <v>3</v>
      </c>
      <c r="U782">
        <v>1957</v>
      </c>
      <c r="V78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782">
        <v>1957</v>
      </c>
      <c r="X782" t="s">
        <v>152</v>
      </c>
      <c r="Y782" t="s">
        <v>94</v>
      </c>
      <c r="Z782" t="s">
        <v>96</v>
      </c>
      <c r="AA782" t="s">
        <v>96</v>
      </c>
      <c r="AB782" t="s">
        <v>117</v>
      </c>
      <c r="AC782">
        <v>0</v>
      </c>
      <c r="AD782" t="s">
        <v>98</v>
      </c>
      <c r="AE782" t="s">
        <v>98</v>
      </c>
      <c r="AF782" t="s">
        <v>118</v>
      </c>
      <c r="AG782" t="s">
        <v>98</v>
      </c>
      <c r="AH782" t="s">
        <v>98</v>
      </c>
      <c r="AI782" t="s">
        <v>100</v>
      </c>
      <c r="AJ782" t="s">
        <v>119</v>
      </c>
      <c r="AK782">
        <v>189</v>
      </c>
      <c r="AL782" t="s">
        <v>153</v>
      </c>
      <c r="AM782">
        <v>661</v>
      </c>
      <c r="AN782">
        <v>628</v>
      </c>
      <c r="AO782">
        <v>1478</v>
      </c>
      <c r="AP782" t="s">
        <v>103</v>
      </c>
      <c r="AQ782" t="s">
        <v>97</v>
      </c>
      <c r="AR782" t="s">
        <v>105</v>
      </c>
      <c r="AS782" t="s">
        <v>106</v>
      </c>
      <c r="AT782">
        <v>1478</v>
      </c>
      <c r="AU782">
        <v>0</v>
      </c>
      <c r="AV782">
        <v>0</v>
      </c>
      <c r="AW782">
        <f>ROUND(SUM(RawData[[#This Row],[TotalBsmtSF]],RawData[[#This Row],[1stFlrSF]],RawData[[#This Row],[2ndFlrSF]]),-2)</f>
        <v>3000</v>
      </c>
      <c r="AX782">
        <v>1478</v>
      </c>
      <c r="AY782">
        <v>1</v>
      </c>
      <c r="AZ782">
        <v>0</v>
      </c>
      <c r="BA782">
        <v>1</v>
      </c>
      <c r="BB782">
        <v>1</v>
      </c>
      <c r="BC782">
        <v>3</v>
      </c>
      <c r="BD782">
        <v>1</v>
      </c>
      <c r="BE782" t="s">
        <v>98</v>
      </c>
      <c r="BF782">
        <v>6</v>
      </c>
      <c r="BG782" t="s">
        <v>107</v>
      </c>
      <c r="BH782">
        <v>2</v>
      </c>
      <c r="BI782" t="s">
        <v>97</v>
      </c>
      <c r="BJ782" t="s">
        <v>108</v>
      </c>
      <c r="BK782">
        <v>1957</v>
      </c>
      <c r="BL782" t="s">
        <v>109</v>
      </c>
      <c r="BM782">
        <v>2</v>
      </c>
      <c r="BN782">
        <v>442</v>
      </c>
      <c r="BO782" t="s">
        <v>98</v>
      </c>
      <c r="BP782" t="s">
        <v>98</v>
      </c>
      <c r="BQ782" t="s">
        <v>105</v>
      </c>
      <c r="BR782">
        <v>114</v>
      </c>
      <c r="BS782">
        <v>0</v>
      </c>
      <c r="BT782">
        <v>0</v>
      </c>
      <c r="BU782">
        <v>0</v>
      </c>
      <c r="BV782">
        <v>216</v>
      </c>
      <c r="BW782">
        <v>0</v>
      </c>
      <c r="BX782" t="s">
        <v>83</v>
      </c>
      <c r="BY782" t="s">
        <v>83</v>
      </c>
      <c r="BZ782" t="s">
        <v>83</v>
      </c>
      <c r="CA782">
        <v>0</v>
      </c>
      <c r="CB782">
        <v>6</v>
      </c>
      <c r="CC782">
        <v>2009</v>
      </c>
      <c r="CD782" t="s">
        <v>110</v>
      </c>
      <c r="CE782" t="s">
        <v>111</v>
      </c>
      <c r="CF782" s="8">
        <v>156500</v>
      </c>
      <c r="CG782" s="8">
        <f>RawData[[#This Row],[SalePrice]]/RawData[[#This Row],[TotalSF Rounded]]</f>
        <v>52.166666666666664</v>
      </c>
      <c r="CH782" s="8">
        <f>ROUND(RawData[[#This Row],[$/sqft]],-1)</f>
        <v>50</v>
      </c>
    </row>
    <row r="783" spans="1:86" x14ac:dyDescent="0.2">
      <c r="A783">
        <v>487</v>
      </c>
      <c r="B783">
        <v>20</v>
      </c>
      <c r="C783" t="s">
        <v>81</v>
      </c>
      <c r="D783">
        <v>79</v>
      </c>
      <c r="E783">
        <v>10289</v>
      </c>
      <c r="F783" s="19">
        <f>ROUND((RawData[[#This Row],[LotArea]]/43560), 2)</f>
        <v>0.24</v>
      </c>
      <c r="G783" t="s">
        <v>82</v>
      </c>
      <c r="H783" t="s">
        <v>83</v>
      </c>
      <c r="I783" t="s">
        <v>84</v>
      </c>
      <c r="J783" t="s">
        <v>85</v>
      </c>
      <c r="K783" t="s">
        <v>86</v>
      </c>
      <c r="L783" t="s">
        <v>87</v>
      </c>
      <c r="M783" t="s">
        <v>88</v>
      </c>
      <c r="N783" t="s">
        <v>162</v>
      </c>
      <c r="O783" t="s">
        <v>90</v>
      </c>
      <c r="P783" t="s">
        <v>90</v>
      </c>
      <c r="Q783" t="s">
        <v>91</v>
      </c>
      <c r="R783" t="s">
        <v>115</v>
      </c>
      <c r="S783">
        <v>5</v>
      </c>
      <c r="T783">
        <v>7</v>
      </c>
      <c r="U783">
        <v>1965</v>
      </c>
      <c r="V78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83">
        <v>1965</v>
      </c>
      <c r="X783" t="s">
        <v>152</v>
      </c>
      <c r="Y783" t="s">
        <v>94</v>
      </c>
      <c r="Z783" t="s">
        <v>116</v>
      </c>
      <c r="AA783" t="s">
        <v>116</v>
      </c>
      <c r="AB783" t="s">
        <v>96</v>
      </c>
      <c r="AC783">
        <v>168</v>
      </c>
      <c r="AD783" t="s">
        <v>98</v>
      </c>
      <c r="AE783" t="s">
        <v>98</v>
      </c>
      <c r="AF783" t="s">
        <v>118</v>
      </c>
      <c r="AG783" t="s">
        <v>98</v>
      </c>
      <c r="AH783" t="s">
        <v>98</v>
      </c>
      <c r="AI783" t="s">
        <v>100</v>
      </c>
      <c r="AJ783" t="s">
        <v>119</v>
      </c>
      <c r="AK783">
        <v>836</v>
      </c>
      <c r="AL783" t="s">
        <v>102</v>
      </c>
      <c r="AM783">
        <v>0</v>
      </c>
      <c r="AN783">
        <v>237</v>
      </c>
      <c r="AO783">
        <v>1073</v>
      </c>
      <c r="AP783" t="s">
        <v>103</v>
      </c>
      <c r="AQ783" t="s">
        <v>98</v>
      </c>
      <c r="AR783" t="s">
        <v>105</v>
      </c>
      <c r="AS783" t="s">
        <v>106</v>
      </c>
      <c r="AT783">
        <v>1073</v>
      </c>
      <c r="AU783">
        <v>0</v>
      </c>
      <c r="AV783">
        <v>0</v>
      </c>
      <c r="AW783">
        <f>ROUND(SUM(RawData[[#This Row],[TotalBsmtSF]],RawData[[#This Row],[1stFlrSF]],RawData[[#This Row],[2ndFlrSF]]),-2)</f>
        <v>2100</v>
      </c>
      <c r="AX783">
        <v>1073</v>
      </c>
      <c r="AY783">
        <v>1</v>
      </c>
      <c r="AZ783">
        <v>0</v>
      </c>
      <c r="BA783">
        <v>1</v>
      </c>
      <c r="BB783">
        <v>1</v>
      </c>
      <c r="BC783">
        <v>3</v>
      </c>
      <c r="BD783">
        <v>1</v>
      </c>
      <c r="BE783" t="s">
        <v>98</v>
      </c>
      <c r="BF783">
        <v>6</v>
      </c>
      <c r="BG783" t="s">
        <v>107</v>
      </c>
      <c r="BH783">
        <v>0</v>
      </c>
      <c r="BI783" t="s">
        <v>83</v>
      </c>
      <c r="BJ783" t="s">
        <v>108</v>
      </c>
      <c r="BK783">
        <v>1965</v>
      </c>
      <c r="BL783" t="s">
        <v>109</v>
      </c>
      <c r="BM783">
        <v>2</v>
      </c>
      <c r="BN783">
        <v>515</v>
      </c>
      <c r="BO783" t="s">
        <v>98</v>
      </c>
      <c r="BP783" t="s">
        <v>98</v>
      </c>
      <c r="BQ783" t="s">
        <v>105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 t="s">
        <v>83</v>
      </c>
      <c r="BY783" t="s">
        <v>83</v>
      </c>
      <c r="BZ783" t="s">
        <v>83</v>
      </c>
      <c r="CA783">
        <v>0</v>
      </c>
      <c r="CB783">
        <v>6</v>
      </c>
      <c r="CC783">
        <v>2007</v>
      </c>
      <c r="CD783" t="s">
        <v>110</v>
      </c>
      <c r="CE783" t="s">
        <v>111</v>
      </c>
      <c r="CF783" s="8">
        <v>156000</v>
      </c>
      <c r="CG783" s="8">
        <f>RawData[[#This Row],[SalePrice]]/RawData[[#This Row],[TotalSF Rounded]]</f>
        <v>74.285714285714292</v>
      </c>
      <c r="CH783" s="8">
        <f>ROUND(RawData[[#This Row],[$/sqft]],-1)</f>
        <v>70</v>
      </c>
    </row>
    <row r="784" spans="1:86" x14ac:dyDescent="0.2">
      <c r="A784">
        <v>755</v>
      </c>
      <c r="B784">
        <v>20</v>
      </c>
      <c r="C784" t="s">
        <v>81</v>
      </c>
      <c r="D784">
        <v>61</v>
      </c>
      <c r="E784">
        <v>7930</v>
      </c>
      <c r="F784" s="19">
        <f>ROUND((RawData[[#This Row],[LotArea]]/43560), 2)</f>
        <v>0.18</v>
      </c>
      <c r="G784" t="s">
        <v>82</v>
      </c>
      <c r="H784" t="s">
        <v>83</v>
      </c>
      <c r="I784" t="s">
        <v>84</v>
      </c>
      <c r="J784" t="s">
        <v>85</v>
      </c>
      <c r="K784" t="s">
        <v>86</v>
      </c>
      <c r="L784" t="s">
        <v>87</v>
      </c>
      <c r="M784" t="s">
        <v>88</v>
      </c>
      <c r="N784" t="s">
        <v>162</v>
      </c>
      <c r="O784" t="s">
        <v>90</v>
      </c>
      <c r="P784" t="s">
        <v>90</v>
      </c>
      <c r="Q784" t="s">
        <v>91</v>
      </c>
      <c r="R784" t="s">
        <v>115</v>
      </c>
      <c r="S784">
        <v>6</v>
      </c>
      <c r="T784">
        <v>8</v>
      </c>
      <c r="U784">
        <v>1969</v>
      </c>
      <c r="V78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84">
        <v>2005</v>
      </c>
      <c r="X784" t="s">
        <v>93</v>
      </c>
      <c r="Y784" t="s">
        <v>94</v>
      </c>
      <c r="Z784" t="s">
        <v>161</v>
      </c>
      <c r="AA784" t="s">
        <v>161</v>
      </c>
      <c r="AB784" t="s">
        <v>117</v>
      </c>
      <c r="AC784">
        <v>0</v>
      </c>
      <c r="AD784" t="s">
        <v>98</v>
      </c>
      <c r="AE784" t="s">
        <v>98</v>
      </c>
      <c r="AF784" t="s">
        <v>118</v>
      </c>
      <c r="AG784" t="s">
        <v>98</v>
      </c>
      <c r="AH784" t="s">
        <v>98</v>
      </c>
      <c r="AI784" t="s">
        <v>100</v>
      </c>
      <c r="AJ784" t="s">
        <v>101</v>
      </c>
      <c r="AK784">
        <v>439</v>
      </c>
      <c r="AL784" t="s">
        <v>172</v>
      </c>
      <c r="AM784">
        <v>472</v>
      </c>
      <c r="AN784">
        <v>115</v>
      </c>
      <c r="AO784">
        <v>1026</v>
      </c>
      <c r="AP784" t="s">
        <v>103</v>
      </c>
      <c r="AQ784" t="s">
        <v>97</v>
      </c>
      <c r="AR784" t="s">
        <v>105</v>
      </c>
      <c r="AS784" t="s">
        <v>106</v>
      </c>
      <c r="AT784">
        <v>1026</v>
      </c>
      <c r="AU784">
        <v>0</v>
      </c>
      <c r="AV784">
        <v>0</v>
      </c>
      <c r="AW784">
        <f>ROUND(SUM(RawData[[#This Row],[TotalBsmtSF]],RawData[[#This Row],[1stFlrSF]],RawData[[#This Row],[2ndFlrSF]]),-2)</f>
        <v>2100</v>
      </c>
      <c r="AX784">
        <v>1026</v>
      </c>
      <c r="AY784">
        <v>1</v>
      </c>
      <c r="AZ784">
        <v>0</v>
      </c>
      <c r="BA784">
        <v>1</v>
      </c>
      <c r="BB784">
        <v>0</v>
      </c>
      <c r="BC784">
        <v>3</v>
      </c>
      <c r="BD784">
        <v>1</v>
      </c>
      <c r="BE784" t="s">
        <v>97</v>
      </c>
      <c r="BF784">
        <v>5</v>
      </c>
      <c r="BG784" t="s">
        <v>107</v>
      </c>
      <c r="BH784">
        <v>0</v>
      </c>
      <c r="BI784" t="s">
        <v>83</v>
      </c>
      <c r="BJ784" t="s">
        <v>127</v>
      </c>
      <c r="BK784">
        <v>1969</v>
      </c>
      <c r="BL784" t="s">
        <v>109</v>
      </c>
      <c r="BM784">
        <v>2</v>
      </c>
      <c r="BN784">
        <v>440</v>
      </c>
      <c r="BO784" t="s">
        <v>98</v>
      </c>
      <c r="BP784" t="s">
        <v>98</v>
      </c>
      <c r="BQ784" t="s">
        <v>105</v>
      </c>
      <c r="BR784">
        <v>171</v>
      </c>
      <c r="BS784">
        <v>48</v>
      </c>
      <c r="BT784">
        <v>0</v>
      </c>
      <c r="BU784">
        <v>0</v>
      </c>
      <c r="BV784">
        <v>0</v>
      </c>
      <c r="BW784">
        <v>0</v>
      </c>
      <c r="BX784" t="s">
        <v>83</v>
      </c>
      <c r="BY784" t="s">
        <v>83</v>
      </c>
      <c r="BZ784" t="s">
        <v>83</v>
      </c>
      <c r="CA784">
        <v>0</v>
      </c>
      <c r="CB784">
        <v>7</v>
      </c>
      <c r="CC784">
        <v>2009</v>
      </c>
      <c r="CD784" t="s">
        <v>110</v>
      </c>
      <c r="CE784" t="s">
        <v>111</v>
      </c>
      <c r="CF784" s="8">
        <v>156000</v>
      </c>
      <c r="CG784" s="8">
        <f>RawData[[#This Row],[SalePrice]]/RawData[[#This Row],[TotalSF Rounded]]</f>
        <v>74.285714285714292</v>
      </c>
      <c r="CH784" s="8">
        <f>ROUND(RawData[[#This Row],[$/sqft]],-1)</f>
        <v>70</v>
      </c>
    </row>
    <row r="785" spans="1:86" x14ac:dyDescent="0.2">
      <c r="A785">
        <v>361</v>
      </c>
      <c r="B785">
        <v>85</v>
      </c>
      <c r="C785" t="s">
        <v>81</v>
      </c>
      <c r="D785" t="s">
        <v>83</v>
      </c>
      <c r="E785">
        <v>7540</v>
      </c>
      <c r="F785" s="19">
        <f>ROUND((RawData[[#This Row],[LotArea]]/43560), 2)</f>
        <v>0.17</v>
      </c>
      <c r="G785" t="s">
        <v>82</v>
      </c>
      <c r="H785" t="s">
        <v>83</v>
      </c>
      <c r="I785" t="s">
        <v>120</v>
      </c>
      <c r="J785" t="s">
        <v>85</v>
      </c>
      <c r="K785" t="s">
        <v>86</v>
      </c>
      <c r="L785" t="s">
        <v>166</v>
      </c>
      <c r="M785" t="s">
        <v>88</v>
      </c>
      <c r="N785" t="s">
        <v>131</v>
      </c>
      <c r="O785" t="s">
        <v>90</v>
      </c>
      <c r="P785" t="s">
        <v>90</v>
      </c>
      <c r="Q785" t="s">
        <v>91</v>
      </c>
      <c r="R785" t="s">
        <v>191</v>
      </c>
      <c r="S785">
        <v>6</v>
      </c>
      <c r="T785">
        <v>6</v>
      </c>
      <c r="U785">
        <v>1978</v>
      </c>
      <c r="V78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785">
        <v>1978</v>
      </c>
      <c r="X785" t="s">
        <v>93</v>
      </c>
      <c r="Y785" t="s">
        <v>94</v>
      </c>
      <c r="Z785" t="s">
        <v>95</v>
      </c>
      <c r="AA785" t="s">
        <v>95</v>
      </c>
      <c r="AB785" t="s">
        <v>117</v>
      </c>
      <c r="AC785">
        <v>0</v>
      </c>
      <c r="AD785" t="s">
        <v>98</v>
      </c>
      <c r="AE785" t="s">
        <v>98</v>
      </c>
      <c r="AF785" t="s">
        <v>118</v>
      </c>
      <c r="AG785" t="s">
        <v>97</v>
      </c>
      <c r="AH785" t="s">
        <v>98</v>
      </c>
      <c r="AI785" t="s">
        <v>130</v>
      </c>
      <c r="AJ785" t="s">
        <v>101</v>
      </c>
      <c r="AK785">
        <v>773</v>
      </c>
      <c r="AL785" t="s">
        <v>102</v>
      </c>
      <c r="AM785">
        <v>0</v>
      </c>
      <c r="AN785">
        <v>115</v>
      </c>
      <c r="AO785">
        <v>888</v>
      </c>
      <c r="AP785" t="s">
        <v>103</v>
      </c>
      <c r="AQ785" t="s">
        <v>104</v>
      </c>
      <c r="AR785" t="s">
        <v>105</v>
      </c>
      <c r="AS785" t="s">
        <v>106</v>
      </c>
      <c r="AT785">
        <v>912</v>
      </c>
      <c r="AU785">
        <v>0</v>
      </c>
      <c r="AV785">
        <v>0</v>
      </c>
      <c r="AW785">
        <f>ROUND(SUM(RawData[[#This Row],[TotalBsmtSF]],RawData[[#This Row],[1stFlrSF]],RawData[[#This Row],[2ndFlrSF]]),-2)</f>
        <v>1800</v>
      </c>
      <c r="AX785">
        <v>912</v>
      </c>
      <c r="AY785">
        <v>1</v>
      </c>
      <c r="AZ785">
        <v>0</v>
      </c>
      <c r="BA785">
        <v>1</v>
      </c>
      <c r="BB785">
        <v>0</v>
      </c>
      <c r="BC785">
        <v>2</v>
      </c>
      <c r="BD785">
        <v>1</v>
      </c>
      <c r="BE785" t="s">
        <v>98</v>
      </c>
      <c r="BF785">
        <v>5</v>
      </c>
      <c r="BG785" t="s">
        <v>107</v>
      </c>
      <c r="BH785">
        <v>1</v>
      </c>
      <c r="BI785" t="s">
        <v>98</v>
      </c>
      <c r="BJ785" t="s">
        <v>108</v>
      </c>
      <c r="BK785">
        <v>1978</v>
      </c>
      <c r="BL785" t="s">
        <v>109</v>
      </c>
      <c r="BM785">
        <v>2</v>
      </c>
      <c r="BN785">
        <v>470</v>
      </c>
      <c r="BO785" t="s">
        <v>98</v>
      </c>
      <c r="BP785" t="s">
        <v>98</v>
      </c>
      <c r="BQ785" t="s">
        <v>105</v>
      </c>
      <c r="BR785">
        <v>0</v>
      </c>
      <c r="BS785">
        <v>0</v>
      </c>
      <c r="BT785">
        <v>0</v>
      </c>
      <c r="BU785">
        <v>0</v>
      </c>
      <c r="BV785">
        <v>192</v>
      </c>
      <c r="BW785">
        <v>0</v>
      </c>
      <c r="BX785" t="s">
        <v>83</v>
      </c>
      <c r="BY785" t="s">
        <v>134</v>
      </c>
      <c r="BZ785" t="s">
        <v>83</v>
      </c>
      <c r="CA785">
        <v>0</v>
      </c>
      <c r="CB785">
        <v>6</v>
      </c>
      <c r="CC785">
        <v>2007</v>
      </c>
      <c r="CD785" t="s">
        <v>110</v>
      </c>
      <c r="CE785" t="s">
        <v>111</v>
      </c>
      <c r="CF785" s="8">
        <v>156000</v>
      </c>
      <c r="CG785" s="8">
        <f>RawData[[#This Row],[SalePrice]]/RawData[[#This Row],[TotalSF Rounded]]</f>
        <v>86.666666666666671</v>
      </c>
      <c r="CH785" s="8">
        <f>ROUND(RawData[[#This Row],[$/sqft]],-1)</f>
        <v>90</v>
      </c>
    </row>
    <row r="786" spans="1:86" x14ac:dyDescent="0.2">
      <c r="A786">
        <v>214</v>
      </c>
      <c r="B786">
        <v>20</v>
      </c>
      <c r="C786" t="s">
        <v>81</v>
      </c>
      <c r="D786">
        <v>43</v>
      </c>
      <c r="E786">
        <v>13568</v>
      </c>
      <c r="F786" s="19">
        <f>ROUND((RawData[[#This Row],[LotArea]]/43560), 2)</f>
        <v>0.31</v>
      </c>
      <c r="G786" t="s">
        <v>82</v>
      </c>
      <c r="H786" t="s">
        <v>83</v>
      </c>
      <c r="I786" t="s">
        <v>160</v>
      </c>
      <c r="J786" t="s">
        <v>85</v>
      </c>
      <c r="K786" t="s">
        <v>86</v>
      </c>
      <c r="L786" t="s">
        <v>166</v>
      </c>
      <c r="M786" t="s">
        <v>88</v>
      </c>
      <c r="N786" t="s">
        <v>89</v>
      </c>
      <c r="O786" t="s">
        <v>90</v>
      </c>
      <c r="P786" t="s">
        <v>90</v>
      </c>
      <c r="Q786" t="s">
        <v>91</v>
      </c>
      <c r="R786" t="s">
        <v>115</v>
      </c>
      <c r="S786">
        <v>5</v>
      </c>
      <c r="T786">
        <v>5</v>
      </c>
      <c r="U786">
        <v>1995</v>
      </c>
      <c r="V78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786">
        <v>1995</v>
      </c>
      <c r="X786" t="s">
        <v>93</v>
      </c>
      <c r="Y786" t="s">
        <v>94</v>
      </c>
      <c r="Z786" t="s">
        <v>95</v>
      </c>
      <c r="AA786" t="s">
        <v>95</v>
      </c>
      <c r="AB786" t="s">
        <v>117</v>
      </c>
      <c r="AC786">
        <v>0</v>
      </c>
      <c r="AD786" t="s">
        <v>98</v>
      </c>
      <c r="AE786" t="s">
        <v>98</v>
      </c>
      <c r="AF786" t="s">
        <v>99</v>
      </c>
      <c r="AG786" t="s">
        <v>97</v>
      </c>
      <c r="AH786" t="s">
        <v>98</v>
      </c>
      <c r="AI786" t="s">
        <v>100</v>
      </c>
      <c r="AJ786" t="s">
        <v>119</v>
      </c>
      <c r="AK786">
        <v>716</v>
      </c>
      <c r="AL786" t="s">
        <v>102</v>
      </c>
      <c r="AM786">
        <v>0</v>
      </c>
      <c r="AN786">
        <v>274</v>
      </c>
      <c r="AO786">
        <v>990</v>
      </c>
      <c r="AP786" t="s">
        <v>103</v>
      </c>
      <c r="AQ786" t="s">
        <v>104</v>
      </c>
      <c r="AR786" t="s">
        <v>105</v>
      </c>
      <c r="AS786" t="s">
        <v>106</v>
      </c>
      <c r="AT786">
        <v>990</v>
      </c>
      <c r="AU786">
        <v>0</v>
      </c>
      <c r="AV786">
        <v>0</v>
      </c>
      <c r="AW786">
        <f>ROUND(SUM(RawData[[#This Row],[TotalBsmtSF]],RawData[[#This Row],[1stFlrSF]],RawData[[#This Row],[2ndFlrSF]]),-2)</f>
        <v>2000</v>
      </c>
      <c r="AX786">
        <v>990</v>
      </c>
      <c r="AY786">
        <v>0</v>
      </c>
      <c r="AZ786">
        <v>1</v>
      </c>
      <c r="BA786">
        <v>1</v>
      </c>
      <c r="BB786">
        <v>0</v>
      </c>
      <c r="BC786">
        <v>3</v>
      </c>
      <c r="BD786">
        <v>1</v>
      </c>
      <c r="BE786" t="s">
        <v>98</v>
      </c>
      <c r="BF786">
        <v>5</v>
      </c>
      <c r="BG786" t="s">
        <v>107</v>
      </c>
      <c r="BH786">
        <v>0</v>
      </c>
      <c r="BI786" t="s">
        <v>83</v>
      </c>
      <c r="BJ786" t="s">
        <v>108</v>
      </c>
      <c r="BK786">
        <v>1996</v>
      </c>
      <c r="BL786" t="s">
        <v>102</v>
      </c>
      <c r="BM786">
        <v>2</v>
      </c>
      <c r="BN786">
        <v>576</v>
      </c>
      <c r="BO786" t="s">
        <v>98</v>
      </c>
      <c r="BP786" t="s">
        <v>98</v>
      </c>
      <c r="BQ786" t="s">
        <v>105</v>
      </c>
      <c r="BR786">
        <v>224</v>
      </c>
      <c r="BS786">
        <v>0</v>
      </c>
      <c r="BT786">
        <v>0</v>
      </c>
      <c r="BU786">
        <v>0</v>
      </c>
      <c r="BV786">
        <v>0</v>
      </c>
      <c r="BW786">
        <v>0</v>
      </c>
      <c r="BX786" t="s">
        <v>83</v>
      </c>
      <c r="BY786" t="s">
        <v>83</v>
      </c>
      <c r="BZ786" t="s">
        <v>83</v>
      </c>
      <c r="CA786">
        <v>0</v>
      </c>
      <c r="CB786">
        <v>7</v>
      </c>
      <c r="CC786">
        <v>2006</v>
      </c>
      <c r="CD786" t="s">
        <v>110</v>
      </c>
      <c r="CE786" t="s">
        <v>111</v>
      </c>
      <c r="CF786" s="8">
        <v>156000</v>
      </c>
      <c r="CG786" s="8">
        <f>RawData[[#This Row],[SalePrice]]/RawData[[#This Row],[TotalSF Rounded]]</f>
        <v>78</v>
      </c>
      <c r="CH786" s="8">
        <f>ROUND(RawData[[#This Row],[$/sqft]],-1)</f>
        <v>80</v>
      </c>
    </row>
    <row r="787" spans="1:86" x14ac:dyDescent="0.2">
      <c r="A787">
        <v>1079</v>
      </c>
      <c r="B787">
        <v>120</v>
      </c>
      <c r="C787" t="s">
        <v>142</v>
      </c>
      <c r="D787">
        <v>37</v>
      </c>
      <c r="E787">
        <v>4435</v>
      </c>
      <c r="F787" s="19">
        <f>ROUND((RawData[[#This Row],[LotArea]]/43560), 2)</f>
        <v>0.1</v>
      </c>
      <c r="G787" t="s">
        <v>82</v>
      </c>
      <c r="H787" t="s">
        <v>83</v>
      </c>
      <c r="I787" t="s">
        <v>84</v>
      </c>
      <c r="J787" t="s">
        <v>85</v>
      </c>
      <c r="K787" t="s">
        <v>86</v>
      </c>
      <c r="L787" t="s">
        <v>87</v>
      </c>
      <c r="M787" t="s">
        <v>88</v>
      </c>
      <c r="N787" t="s">
        <v>89</v>
      </c>
      <c r="O787" t="s">
        <v>90</v>
      </c>
      <c r="P787" t="s">
        <v>90</v>
      </c>
      <c r="Q787" t="s">
        <v>179</v>
      </c>
      <c r="R787" t="s">
        <v>115</v>
      </c>
      <c r="S787">
        <v>6</v>
      </c>
      <c r="T787">
        <v>5</v>
      </c>
      <c r="U787">
        <v>2004</v>
      </c>
      <c r="V78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87">
        <v>2004</v>
      </c>
      <c r="X787" t="s">
        <v>93</v>
      </c>
      <c r="Y787" t="s">
        <v>94</v>
      </c>
      <c r="Z787" t="s">
        <v>95</v>
      </c>
      <c r="AA787" t="s">
        <v>95</v>
      </c>
      <c r="AB787" t="s">
        <v>96</v>
      </c>
      <c r="AC787">
        <v>169</v>
      </c>
      <c r="AD787" t="s">
        <v>97</v>
      </c>
      <c r="AE787" t="s">
        <v>98</v>
      </c>
      <c r="AF787" t="s">
        <v>99</v>
      </c>
      <c r="AG787" t="s">
        <v>97</v>
      </c>
      <c r="AH787" t="s">
        <v>98</v>
      </c>
      <c r="AI787" t="s">
        <v>121</v>
      </c>
      <c r="AJ787" t="s">
        <v>101</v>
      </c>
      <c r="AK787">
        <v>662</v>
      </c>
      <c r="AL787" t="s">
        <v>102</v>
      </c>
      <c r="AM787">
        <v>0</v>
      </c>
      <c r="AN787">
        <v>186</v>
      </c>
      <c r="AO787">
        <v>848</v>
      </c>
      <c r="AP787" t="s">
        <v>103</v>
      </c>
      <c r="AQ787" t="s">
        <v>104</v>
      </c>
      <c r="AR787" t="s">
        <v>105</v>
      </c>
      <c r="AS787" t="s">
        <v>106</v>
      </c>
      <c r="AT787">
        <v>848</v>
      </c>
      <c r="AU787">
        <v>0</v>
      </c>
      <c r="AV787">
        <v>0</v>
      </c>
      <c r="AW787">
        <f>ROUND(SUM(RawData[[#This Row],[TotalBsmtSF]],RawData[[#This Row],[1stFlrSF]],RawData[[#This Row],[2ndFlrSF]]),-2)</f>
        <v>1700</v>
      </c>
      <c r="AX787">
        <v>848</v>
      </c>
      <c r="AY787">
        <v>1</v>
      </c>
      <c r="AZ787">
        <v>0</v>
      </c>
      <c r="BA787">
        <v>1</v>
      </c>
      <c r="BB787">
        <v>0</v>
      </c>
      <c r="BC787">
        <v>1</v>
      </c>
      <c r="BD787">
        <v>1</v>
      </c>
      <c r="BE787" t="s">
        <v>97</v>
      </c>
      <c r="BF787">
        <v>3</v>
      </c>
      <c r="BG787" t="s">
        <v>107</v>
      </c>
      <c r="BH787">
        <v>1</v>
      </c>
      <c r="BI787" t="s">
        <v>97</v>
      </c>
      <c r="BJ787" t="s">
        <v>108</v>
      </c>
      <c r="BK787">
        <v>2004</v>
      </c>
      <c r="BL787" t="s">
        <v>109</v>
      </c>
      <c r="BM787">
        <v>2</v>
      </c>
      <c r="BN787">
        <v>420</v>
      </c>
      <c r="BO787" t="s">
        <v>98</v>
      </c>
      <c r="BP787" t="s">
        <v>98</v>
      </c>
      <c r="BQ787" t="s">
        <v>105</v>
      </c>
      <c r="BR787">
        <v>140</v>
      </c>
      <c r="BS787">
        <v>0</v>
      </c>
      <c r="BT787">
        <v>0</v>
      </c>
      <c r="BU787">
        <v>0</v>
      </c>
      <c r="BV787">
        <v>0</v>
      </c>
      <c r="BW787">
        <v>0</v>
      </c>
      <c r="BX787" t="s">
        <v>83</v>
      </c>
      <c r="BY787" t="s">
        <v>83</v>
      </c>
      <c r="BZ787" t="s">
        <v>83</v>
      </c>
      <c r="CA787">
        <v>0</v>
      </c>
      <c r="CB787">
        <v>5</v>
      </c>
      <c r="CC787">
        <v>2006</v>
      </c>
      <c r="CD787" t="s">
        <v>110</v>
      </c>
      <c r="CE787" t="s">
        <v>111</v>
      </c>
      <c r="CF787" s="8">
        <v>155900</v>
      </c>
      <c r="CG787" s="8">
        <f>RawData[[#This Row],[SalePrice]]/RawData[[#This Row],[TotalSF Rounded]]</f>
        <v>91.705882352941174</v>
      </c>
      <c r="CH787" s="8">
        <f>ROUND(RawData[[#This Row],[$/sqft]],-1)</f>
        <v>90</v>
      </c>
    </row>
    <row r="788" spans="1:86" x14ac:dyDescent="0.2">
      <c r="A788">
        <v>1345</v>
      </c>
      <c r="B788">
        <v>60</v>
      </c>
      <c r="C788" t="s">
        <v>81</v>
      </c>
      <c r="D788">
        <v>85</v>
      </c>
      <c r="E788">
        <v>11103</v>
      </c>
      <c r="F788" s="19">
        <f>ROUND((RawData[[#This Row],[LotArea]]/43560), 2)</f>
        <v>0.25</v>
      </c>
      <c r="G788" t="s">
        <v>82</v>
      </c>
      <c r="H788" t="s">
        <v>83</v>
      </c>
      <c r="I788" t="s">
        <v>120</v>
      </c>
      <c r="J788" t="s">
        <v>85</v>
      </c>
      <c r="K788" t="s">
        <v>86</v>
      </c>
      <c r="L788" t="s">
        <v>122</v>
      </c>
      <c r="M788" t="s">
        <v>88</v>
      </c>
      <c r="N788" t="s">
        <v>89</v>
      </c>
      <c r="O788" t="s">
        <v>90</v>
      </c>
      <c r="P788" t="s">
        <v>90</v>
      </c>
      <c r="Q788" t="s">
        <v>91</v>
      </c>
      <c r="R788" t="s">
        <v>92</v>
      </c>
      <c r="S788">
        <v>7</v>
      </c>
      <c r="T788">
        <v>5</v>
      </c>
      <c r="U788">
        <v>2006</v>
      </c>
      <c r="V78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788">
        <v>2006</v>
      </c>
      <c r="X788" t="s">
        <v>93</v>
      </c>
      <c r="Y788" t="s">
        <v>94</v>
      </c>
      <c r="Z788" t="s">
        <v>95</v>
      </c>
      <c r="AA788" t="s">
        <v>95</v>
      </c>
      <c r="AB788" t="s">
        <v>117</v>
      </c>
      <c r="AC788">
        <v>0</v>
      </c>
      <c r="AD788" t="s">
        <v>97</v>
      </c>
      <c r="AE788" t="s">
        <v>98</v>
      </c>
      <c r="AF788" t="s">
        <v>99</v>
      </c>
      <c r="AG788" t="s">
        <v>97</v>
      </c>
      <c r="AH788" t="s">
        <v>98</v>
      </c>
      <c r="AI788" t="s">
        <v>100</v>
      </c>
      <c r="AJ788" t="s">
        <v>102</v>
      </c>
      <c r="AK788">
        <v>0</v>
      </c>
      <c r="AL788" t="s">
        <v>102</v>
      </c>
      <c r="AM788">
        <v>0</v>
      </c>
      <c r="AN788">
        <v>728</v>
      </c>
      <c r="AO788">
        <v>728</v>
      </c>
      <c r="AP788" t="s">
        <v>103</v>
      </c>
      <c r="AQ788" t="s">
        <v>104</v>
      </c>
      <c r="AR788" t="s">
        <v>105</v>
      </c>
      <c r="AS788" t="s">
        <v>106</v>
      </c>
      <c r="AT788">
        <v>728</v>
      </c>
      <c r="AU788">
        <v>728</v>
      </c>
      <c r="AV788">
        <v>0</v>
      </c>
      <c r="AW788">
        <f>ROUND(SUM(RawData[[#This Row],[TotalBsmtSF]],RawData[[#This Row],[1stFlrSF]],RawData[[#This Row],[2ndFlrSF]]),-2)</f>
        <v>2200</v>
      </c>
      <c r="AX788">
        <v>1456</v>
      </c>
      <c r="AY788">
        <v>0</v>
      </c>
      <c r="AZ788">
        <v>0</v>
      </c>
      <c r="BA788">
        <v>2</v>
      </c>
      <c r="BB788">
        <v>1</v>
      </c>
      <c r="BC788">
        <v>3</v>
      </c>
      <c r="BD788">
        <v>1</v>
      </c>
      <c r="BE788" t="s">
        <v>97</v>
      </c>
      <c r="BF788">
        <v>8</v>
      </c>
      <c r="BG788" t="s">
        <v>107</v>
      </c>
      <c r="BH788">
        <v>1</v>
      </c>
      <c r="BI788" t="s">
        <v>98</v>
      </c>
      <c r="BJ788" t="s">
        <v>108</v>
      </c>
      <c r="BK788">
        <v>2006</v>
      </c>
      <c r="BL788" t="s">
        <v>157</v>
      </c>
      <c r="BM788">
        <v>2</v>
      </c>
      <c r="BN788">
        <v>440</v>
      </c>
      <c r="BO788" t="s">
        <v>98</v>
      </c>
      <c r="BP788" t="s">
        <v>98</v>
      </c>
      <c r="BQ788" t="s">
        <v>105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 t="s">
        <v>83</v>
      </c>
      <c r="BY788" t="s">
        <v>83</v>
      </c>
      <c r="BZ788" t="s">
        <v>83</v>
      </c>
      <c r="CA788">
        <v>0</v>
      </c>
      <c r="CB788">
        <v>7</v>
      </c>
      <c r="CC788">
        <v>2007</v>
      </c>
      <c r="CD788" t="s">
        <v>158</v>
      </c>
      <c r="CE788" t="s">
        <v>159</v>
      </c>
      <c r="CF788" s="8">
        <v>155835</v>
      </c>
      <c r="CG788" s="8">
        <f>RawData[[#This Row],[SalePrice]]/RawData[[#This Row],[TotalSF Rounded]]</f>
        <v>70.834090909090904</v>
      </c>
      <c r="CH788" s="8">
        <f>ROUND(RawData[[#This Row],[$/sqft]],-1)</f>
        <v>70</v>
      </c>
    </row>
    <row r="789" spans="1:86" x14ac:dyDescent="0.2">
      <c r="A789">
        <v>483</v>
      </c>
      <c r="B789">
        <v>70</v>
      </c>
      <c r="C789" t="s">
        <v>142</v>
      </c>
      <c r="D789">
        <v>50</v>
      </c>
      <c r="E789">
        <v>2500</v>
      </c>
      <c r="F789" s="19">
        <f>ROUND((RawData[[#This Row],[LotArea]]/43560), 2)</f>
        <v>0.06</v>
      </c>
      <c r="G789" t="s">
        <v>82</v>
      </c>
      <c r="H789" t="s">
        <v>82</v>
      </c>
      <c r="I789" t="s">
        <v>84</v>
      </c>
      <c r="J789" t="s">
        <v>85</v>
      </c>
      <c r="K789" t="s">
        <v>86</v>
      </c>
      <c r="L789" t="s">
        <v>122</v>
      </c>
      <c r="M789" t="s">
        <v>88</v>
      </c>
      <c r="N789" t="s">
        <v>143</v>
      </c>
      <c r="O789" t="s">
        <v>90</v>
      </c>
      <c r="P789" t="s">
        <v>90</v>
      </c>
      <c r="Q789" t="s">
        <v>91</v>
      </c>
      <c r="R789" t="s">
        <v>92</v>
      </c>
      <c r="S789">
        <v>7</v>
      </c>
      <c r="T789">
        <v>8</v>
      </c>
      <c r="U789">
        <v>1915</v>
      </c>
      <c r="V78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789">
        <v>2005</v>
      </c>
      <c r="X789" t="s">
        <v>93</v>
      </c>
      <c r="Y789" t="s">
        <v>94</v>
      </c>
      <c r="Z789" t="s">
        <v>203</v>
      </c>
      <c r="AA789" t="s">
        <v>203</v>
      </c>
      <c r="AB789" t="s">
        <v>117</v>
      </c>
      <c r="AC789">
        <v>0</v>
      </c>
      <c r="AD789" t="s">
        <v>97</v>
      </c>
      <c r="AE789" t="s">
        <v>98</v>
      </c>
      <c r="AF789" t="s">
        <v>99</v>
      </c>
      <c r="AG789" t="s">
        <v>98</v>
      </c>
      <c r="AH789" t="s">
        <v>98</v>
      </c>
      <c r="AI789" t="s">
        <v>100</v>
      </c>
      <c r="AJ789" t="s">
        <v>119</v>
      </c>
      <c r="AK789">
        <v>299</v>
      </c>
      <c r="AL789" t="s">
        <v>102</v>
      </c>
      <c r="AM789">
        <v>0</v>
      </c>
      <c r="AN789">
        <v>611</v>
      </c>
      <c r="AO789">
        <v>910</v>
      </c>
      <c r="AP789" t="s">
        <v>103</v>
      </c>
      <c r="AQ789" t="s">
        <v>104</v>
      </c>
      <c r="AR789" t="s">
        <v>105</v>
      </c>
      <c r="AS789" t="s">
        <v>106</v>
      </c>
      <c r="AT789">
        <v>916</v>
      </c>
      <c r="AU789">
        <v>910</v>
      </c>
      <c r="AV789">
        <v>0</v>
      </c>
      <c r="AW789">
        <f>ROUND(SUM(RawData[[#This Row],[TotalBsmtSF]],RawData[[#This Row],[1stFlrSF]],RawData[[#This Row],[2ndFlrSF]]),-2)</f>
        <v>2700</v>
      </c>
      <c r="AX789">
        <v>1826</v>
      </c>
      <c r="AY789">
        <v>1</v>
      </c>
      <c r="AZ789">
        <v>0</v>
      </c>
      <c r="BA789">
        <v>1</v>
      </c>
      <c r="BB789">
        <v>1</v>
      </c>
      <c r="BC789">
        <v>4</v>
      </c>
      <c r="BD789">
        <v>1</v>
      </c>
      <c r="BE789" t="s">
        <v>104</v>
      </c>
      <c r="BF789">
        <v>7</v>
      </c>
      <c r="BG789" t="s">
        <v>224</v>
      </c>
      <c r="BH789">
        <v>1</v>
      </c>
      <c r="BI789" t="s">
        <v>97</v>
      </c>
      <c r="BJ789" t="s">
        <v>108</v>
      </c>
      <c r="BK789">
        <v>1915</v>
      </c>
      <c r="BL789" t="s">
        <v>102</v>
      </c>
      <c r="BM789">
        <v>1</v>
      </c>
      <c r="BN789">
        <v>164</v>
      </c>
      <c r="BO789" t="s">
        <v>147</v>
      </c>
      <c r="BP789" t="s">
        <v>147</v>
      </c>
      <c r="BQ789" t="s">
        <v>105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 t="s">
        <v>83</v>
      </c>
      <c r="BY789" t="s">
        <v>83</v>
      </c>
      <c r="BZ789" t="s">
        <v>83</v>
      </c>
      <c r="CA789">
        <v>0</v>
      </c>
      <c r="CB789">
        <v>6</v>
      </c>
      <c r="CC789">
        <v>2009</v>
      </c>
      <c r="CD789" t="s">
        <v>110</v>
      </c>
      <c r="CE789" t="s">
        <v>111</v>
      </c>
      <c r="CF789" s="8">
        <v>155000</v>
      </c>
      <c r="CG789" s="8">
        <f>RawData[[#This Row],[SalePrice]]/RawData[[#This Row],[TotalSF Rounded]]</f>
        <v>57.407407407407405</v>
      </c>
      <c r="CH789" s="8">
        <f>ROUND(RawData[[#This Row],[$/sqft]],-1)</f>
        <v>60</v>
      </c>
    </row>
    <row r="790" spans="1:86" x14ac:dyDescent="0.2">
      <c r="A790">
        <v>462</v>
      </c>
      <c r="B790">
        <v>70</v>
      </c>
      <c r="C790" t="s">
        <v>81</v>
      </c>
      <c r="D790">
        <v>60</v>
      </c>
      <c r="E790">
        <v>7200</v>
      </c>
      <c r="F790" s="19">
        <f>ROUND((RawData[[#This Row],[LotArea]]/43560), 2)</f>
        <v>0.17</v>
      </c>
      <c r="G790" t="s">
        <v>82</v>
      </c>
      <c r="H790" t="s">
        <v>83</v>
      </c>
      <c r="I790" t="s">
        <v>84</v>
      </c>
      <c r="J790" t="s">
        <v>85</v>
      </c>
      <c r="K790" t="s">
        <v>86</v>
      </c>
      <c r="L790" t="s">
        <v>87</v>
      </c>
      <c r="M790" t="s">
        <v>88</v>
      </c>
      <c r="N790" t="s">
        <v>232</v>
      </c>
      <c r="O790" t="s">
        <v>114</v>
      </c>
      <c r="P790" t="s">
        <v>90</v>
      </c>
      <c r="Q790" t="s">
        <v>91</v>
      </c>
      <c r="R790" t="s">
        <v>92</v>
      </c>
      <c r="S790">
        <v>7</v>
      </c>
      <c r="T790">
        <v>9</v>
      </c>
      <c r="U790">
        <v>1936</v>
      </c>
      <c r="V79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790">
        <v>2007</v>
      </c>
      <c r="X790" t="s">
        <v>93</v>
      </c>
      <c r="Y790" t="s">
        <v>94</v>
      </c>
      <c r="Z790" t="s">
        <v>124</v>
      </c>
      <c r="AA790" t="s">
        <v>124</v>
      </c>
      <c r="AB790" t="s">
        <v>117</v>
      </c>
      <c r="AC790">
        <v>0</v>
      </c>
      <c r="AD790" t="s">
        <v>97</v>
      </c>
      <c r="AE790" t="s">
        <v>97</v>
      </c>
      <c r="AF790" t="s">
        <v>99</v>
      </c>
      <c r="AG790" t="s">
        <v>97</v>
      </c>
      <c r="AH790" t="s">
        <v>97</v>
      </c>
      <c r="AI790" t="s">
        <v>100</v>
      </c>
      <c r="AJ790" t="s">
        <v>119</v>
      </c>
      <c r="AK790">
        <v>350</v>
      </c>
      <c r="AL790" t="s">
        <v>141</v>
      </c>
      <c r="AM790">
        <v>210</v>
      </c>
      <c r="AN790">
        <v>0</v>
      </c>
      <c r="AO790">
        <v>560</v>
      </c>
      <c r="AP790" t="s">
        <v>103</v>
      </c>
      <c r="AQ790" t="s">
        <v>104</v>
      </c>
      <c r="AR790" t="s">
        <v>105</v>
      </c>
      <c r="AS790" t="s">
        <v>106</v>
      </c>
      <c r="AT790">
        <v>575</v>
      </c>
      <c r="AU790">
        <v>560</v>
      </c>
      <c r="AV790">
        <v>0</v>
      </c>
      <c r="AW790">
        <f>ROUND(SUM(RawData[[#This Row],[TotalBsmtSF]],RawData[[#This Row],[1stFlrSF]],RawData[[#This Row],[2ndFlrSF]]),-2)</f>
        <v>1700</v>
      </c>
      <c r="AX790">
        <v>1135</v>
      </c>
      <c r="AY790">
        <v>1</v>
      </c>
      <c r="AZ790">
        <v>0</v>
      </c>
      <c r="BA790">
        <v>1</v>
      </c>
      <c r="BB790">
        <v>0</v>
      </c>
      <c r="BC790">
        <v>3</v>
      </c>
      <c r="BD790">
        <v>1</v>
      </c>
      <c r="BE790" t="s">
        <v>97</v>
      </c>
      <c r="BF790">
        <v>6</v>
      </c>
      <c r="BG790" t="s">
        <v>107</v>
      </c>
      <c r="BH790">
        <v>0</v>
      </c>
      <c r="BI790" t="s">
        <v>83</v>
      </c>
      <c r="BJ790" t="s">
        <v>127</v>
      </c>
      <c r="BK790">
        <v>1971</v>
      </c>
      <c r="BL790" t="s">
        <v>109</v>
      </c>
      <c r="BM790">
        <v>2</v>
      </c>
      <c r="BN790">
        <v>576</v>
      </c>
      <c r="BO790" t="s">
        <v>98</v>
      </c>
      <c r="BP790" t="s">
        <v>98</v>
      </c>
      <c r="BQ790" t="s">
        <v>105</v>
      </c>
      <c r="BR790">
        <v>256</v>
      </c>
      <c r="BS790">
        <v>0</v>
      </c>
      <c r="BT790">
        <v>0</v>
      </c>
      <c r="BU790">
        <v>0</v>
      </c>
      <c r="BV790">
        <v>0</v>
      </c>
      <c r="BW790">
        <v>0</v>
      </c>
      <c r="BX790" t="s">
        <v>83</v>
      </c>
      <c r="BY790" t="s">
        <v>134</v>
      </c>
      <c r="BZ790" t="s">
        <v>83</v>
      </c>
      <c r="CA790">
        <v>0</v>
      </c>
      <c r="CB790">
        <v>4</v>
      </c>
      <c r="CC790">
        <v>2009</v>
      </c>
      <c r="CD790" t="s">
        <v>110</v>
      </c>
      <c r="CE790" t="s">
        <v>111</v>
      </c>
      <c r="CF790" s="8">
        <v>155000</v>
      </c>
      <c r="CG790" s="8">
        <f>RawData[[#This Row],[SalePrice]]/RawData[[#This Row],[TotalSF Rounded]]</f>
        <v>91.17647058823529</v>
      </c>
      <c r="CH790" s="8">
        <f>ROUND(RawData[[#This Row],[$/sqft]],-1)</f>
        <v>90</v>
      </c>
    </row>
    <row r="791" spans="1:86" x14ac:dyDescent="0.2">
      <c r="A791">
        <v>648</v>
      </c>
      <c r="B791">
        <v>20</v>
      </c>
      <c r="C791" t="s">
        <v>81</v>
      </c>
      <c r="D791">
        <v>85</v>
      </c>
      <c r="E791">
        <v>10452</v>
      </c>
      <c r="F791" s="19">
        <f>ROUND((RawData[[#This Row],[LotArea]]/43560), 2)</f>
        <v>0.24</v>
      </c>
      <c r="G791" t="s">
        <v>82</v>
      </c>
      <c r="H791" t="s">
        <v>83</v>
      </c>
      <c r="I791" t="s">
        <v>120</v>
      </c>
      <c r="J791" t="s">
        <v>85</v>
      </c>
      <c r="K791" t="s">
        <v>86</v>
      </c>
      <c r="L791" t="s">
        <v>87</v>
      </c>
      <c r="M791" t="s">
        <v>88</v>
      </c>
      <c r="N791" t="s">
        <v>185</v>
      </c>
      <c r="O791" t="s">
        <v>90</v>
      </c>
      <c r="P791" t="s">
        <v>90</v>
      </c>
      <c r="Q791" t="s">
        <v>91</v>
      </c>
      <c r="R791" t="s">
        <v>115</v>
      </c>
      <c r="S791">
        <v>6</v>
      </c>
      <c r="T791">
        <v>5</v>
      </c>
      <c r="U791">
        <v>1953</v>
      </c>
      <c r="V79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791">
        <v>1953</v>
      </c>
      <c r="X791" t="s">
        <v>152</v>
      </c>
      <c r="Y791" t="s">
        <v>94</v>
      </c>
      <c r="Z791" t="s">
        <v>124</v>
      </c>
      <c r="AA791" t="s">
        <v>124</v>
      </c>
      <c r="AB791" t="s">
        <v>137</v>
      </c>
      <c r="AC791">
        <v>216</v>
      </c>
      <c r="AD791" t="s">
        <v>98</v>
      </c>
      <c r="AE791" t="s">
        <v>98</v>
      </c>
      <c r="AF791" t="s">
        <v>118</v>
      </c>
      <c r="AG791" t="s">
        <v>98</v>
      </c>
      <c r="AH791" t="s">
        <v>98</v>
      </c>
      <c r="AI791" t="s">
        <v>121</v>
      </c>
      <c r="AJ791" t="s">
        <v>153</v>
      </c>
      <c r="AK791">
        <v>500</v>
      </c>
      <c r="AL791" t="s">
        <v>102</v>
      </c>
      <c r="AM791">
        <v>0</v>
      </c>
      <c r="AN791">
        <v>594</v>
      </c>
      <c r="AO791">
        <v>1094</v>
      </c>
      <c r="AP791" t="s">
        <v>103</v>
      </c>
      <c r="AQ791" t="s">
        <v>104</v>
      </c>
      <c r="AR791" t="s">
        <v>105</v>
      </c>
      <c r="AS791" t="s">
        <v>106</v>
      </c>
      <c r="AT791">
        <v>1094</v>
      </c>
      <c r="AU791">
        <v>0</v>
      </c>
      <c r="AV791">
        <v>0</v>
      </c>
      <c r="AW791">
        <f>ROUND(SUM(RawData[[#This Row],[TotalBsmtSF]],RawData[[#This Row],[1stFlrSF]],RawData[[#This Row],[2ndFlrSF]]),-2)</f>
        <v>2200</v>
      </c>
      <c r="AX791">
        <v>1094</v>
      </c>
      <c r="AY791">
        <v>0</v>
      </c>
      <c r="AZ791">
        <v>0</v>
      </c>
      <c r="BA791">
        <v>1</v>
      </c>
      <c r="BB791">
        <v>0</v>
      </c>
      <c r="BC791">
        <v>3</v>
      </c>
      <c r="BD791">
        <v>1</v>
      </c>
      <c r="BE791" t="s">
        <v>98</v>
      </c>
      <c r="BF791">
        <v>5</v>
      </c>
      <c r="BG791" t="s">
        <v>107</v>
      </c>
      <c r="BH791">
        <v>2</v>
      </c>
      <c r="BI791" t="s">
        <v>97</v>
      </c>
      <c r="BJ791" t="s">
        <v>108</v>
      </c>
      <c r="BK791">
        <v>1953</v>
      </c>
      <c r="BL791" t="s">
        <v>109</v>
      </c>
      <c r="BM791">
        <v>2</v>
      </c>
      <c r="BN791">
        <v>495</v>
      </c>
      <c r="BO791" t="s">
        <v>98</v>
      </c>
      <c r="BP791" t="s">
        <v>98</v>
      </c>
      <c r="BQ791" t="s">
        <v>105</v>
      </c>
      <c r="BR791">
        <v>0</v>
      </c>
      <c r="BS791">
        <v>0</v>
      </c>
      <c r="BT791">
        <v>0</v>
      </c>
      <c r="BU791">
        <v>0</v>
      </c>
      <c r="BV791">
        <v>287</v>
      </c>
      <c r="BW791">
        <v>0</v>
      </c>
      <c r="BX791" t="s">
        <v>83</v>
      </c>
      <c r="BY791" t="s">
        <v>83</v>
      </c>
      <c r="BZ791" t="s">
        <v>83</v>
      </c>
      <c r="CA791">
        <v>0</v>
      </c>
      <c r="CB791">
        <v>6</v>
      </c>
      <c r="CC791">
        <v>2008</v>
      </c>
      <c r="CD791" t="s">
        <v>110</v>
      </c>
      <c r="CE791" t="s">
        <v>111</v>
      </c>
      <c r="CF791" s="8">
        <v>155000</v>
      </c>
      <c r="CG791" s="8">
        <f>RawData[[#This Row],[SalePrice]]/RawData[[#This Row],[TotalSF Rounded]]</f>
        <v>70.454545454545453</v>
      </c>
      <c r="CH791" s="8">
        <f>ROUND(RawData[[#This Row],[$/sqft]],-1)</f>
        <v>70</v>
      </c>
    </row>
    <row r="792" spans="1:86" x14ac:dyDescent="0.2">
      <c r="A792">
        <v>1041</v>
      </c>
      <c r="B792">
        <v>20</v>
      </c>
      <c r="C792" t="s">
        <v>81</v>
      </c>
      <c r="D792">
        <v>88</v>
      </c>
      <c r="E792">
        <v>13125</v>
      </c>
      <c r="F792" s="19">
        <f>ROUND((RawData[[#This Row],[LotArea]]/43560), 2)</f>
        <v>0.3</v>
      </c>
      <c r="G792" t="s">
        <v>82</v>
      </c>
      <c r="H792" t="s">
        <v>83</v>
      </c>
      <c r="I792" t="s">
        <v>84</v>
      </c>
      <c r="J792" t="s">
        <v>85</v>
      </c>
      <c r="K792" t="s">
        <v>86</v>
      </c>
      <c r="L792" t="s">
        <v>122</v>
      </c>
      <c r="M792" t="s">
        <v>88</v>
      </c>
      <c r="N792" t="s">
        <v>151</v>
      </c>
      <c r="O792" t="s">
        <v>90</v>
      </c>
      <c r="P792" t="s">
        <v>90</v>
      </c>
      <c r="Q792" t="s">
        <v>91</v>
      </c>
      <c r="R792" t="s">
        <v>115</v>
      </c>
      <c r="S792">
        <v>5</v>
      </c>
      <c r="T792">
        <v>4</v>
      </c>
      <c r="U792">
        <v>1957</v>
      </c>
      <c r="V79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792">
        <v>2000</v>
      </c>
      <c r="X792" t="s">
        <v>93</v>
      </c>
      <c r="Y792" t="s">
        <v>94</v>
      </c>
      <c r="Z792" t="s">
        <v>124</v>
      </c>
      <c r="AA792" t="s">
        <v>124</v>
      </c>
      <c r="AB792" t="s">
        <v>207</v>
      </c>
      <c r="AC792">
        <v>67</v>
      </c>
      <c r="AD792" t="s">
        <v>98</v>
      </c>
      <c r="AE792" t="s">
        <v>98</v>
      </c>
      <c r="AF792" t="s">
        <v>118</v>
      </c>
      <c r="AG792" t="s">
        <v>98</v>
      </c>
      <c r="AH792" t="s">
        <v>98</v>
      </c>
      <c r="AI792" t="s">
        <v>100</v>
      </c>
      <c r="AJ792" t="s">
        <v>153</v>
      </c>
      <c r="AK792">
        <v>168</v>
      </c>
      <c r="AL792" t="s">
        <v>141</v>
      </c>
      <c r="AM792">
        <v>682</v>
      </c>
      <c r="AN792">
        <v>284</v>
      </c>
      <c r="AO792">
        <v>1134</v>
      </c>
      <c r="AP792" t="s">
        <v>103</v>
      </c>
      <c r="AQ792" t="s">
        <v>104</v>
      </c>
      <c r="AR792" t="s">
        <v>105</v>
      </c>
      <c r="AS792" t="s">
        <v>106</v>
      </c>
      <c r="AT792">
        <v>1803</v>
      </c>
      <c r="AU792">
        <v>0</v>
      </c>
      <c r="AV792">
        <v>0</v>
      </c>
      <c r="AW792">
        <f>ROUND(SUM(RawData[[#This Row],[TotalBsmtSF]],RawData[[#This Row],[1stFlrSF]],RawData[[#This Row],[2ndFlrSF]]),-2)</f>
        <v>2900</v>
      </c>
      <c r="AX792">
        <v>1803</v>
      </c>
      <c r="AY792">
        <v>1</v>
      </c>
      <c r="AZ792">
        <v>0</v>
      </c>
      <c r="BA792">
        <v>2</v>
      </c>
      <c r="BB792">
        <v>0</v>
      </c>
      <c r="BC792">
        <v>3</v>
      </c>
      <c r="BD792">
        <v>1</v>
      </c>
      <c r="BE792" t="s">
        <v>98</v>
      </c>
      <c r="BF792">
        <v>8</v>
      </c>
      <c r="BG792" t="s">
        <v>221</v>
      </c>
      <c r="BH792">
        <v>1</v>
      </c>
      <c r="BI792" t="s">
        <v>98</v>
      </c>
      <c r="BJ792" t="s">
        <v>108</v>
      </c>
      <c r="BK792">
        <v>1957</v>
      </c>
      <c r="BL792" t="s">
        <v>109</v>
      </c>
      <c r="BM792">
        <v>2</v>
      </c>
      <c r="BN792">
        <v>484</v>
      </c>
      <c r="BO792" t="s">
        <v>98</v>
      </c>
      <c r="BP792" t="s">
        <v>98</v>
      </c>
      <c r="BQ792" t="s">
        <v>105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 t="s">
        <v>83</v>
      </c>
      <c r="BY792" t="s">
        <v>165</v>
      </c>
      <c r="BZ792" t="s">
        <v>83</v>
      </c>
      <c r="CA792">
        <v>0</v>
      </c>
      <c r="CB792">
        <v>1</v>
      </c>
      <c r="CC792">
        <v>2006</v>
      </c>
      <c r="CD792" t="s">
        <v>110</v>
      </c>
      <c r="CE792" t="s">
        <v>111</v>
      </c>
      <c r="CF792" s="8">
        <v>155000</v>
      </c>
      <c r="CG792" s="8">
        <f>RawData[[#This Row],[SalePrice]]/RawData[[#This Row],[TotalSF Rounded]]</f>
        <v>53.448275862068968</v>
      </c>
      <c r="CH792" s="8">
        <f>ROUND(RawData[[#This Row],[$/sqft]],-1)</f>
        <v>50</v>
      </c>
    </row>
    <row r="793" spans="1:86" x14ac:dyDescent="0.2">
      <c r="A793">
        <v>340</v>
      </c>
      <c r="B793">
        <v>20</v>
      </c>
      <c r="C793" t="s">
        <v>81</v>
      </c>
      <c r="D793">
        <v>66</v>
      </c>
      <c r="E793">
        <v>12400</v>
      </c>
      <c r="F793" s="19">
        <f>ROUND((RawData[[#This Row],[LotArea]]/43560), 2)</f>
        <v>0.28000000000000003</v>
      </c>
      <c r="G793" t="s">
        <v>82</v>
      </c>
      <c r="H793" t="s">
        <v>83</v>
      </c>
      <c r="I793" t="s">
        <v>120</v>
      </c>
      <c r="J793" t="s">
        <v>85</v>
      </c>
      <c r="K793" t="s">
        <v>86</v>
      </c>
      <c r="L793" t="s">
        <v>87</v>
      </c>
      <c r="M793" t="s">
        <v>88</v>
      </c>
      <c r="N793" t="s">
        <v>162</v>
      </c>
      <c r="O793" t="s">
        <v>114</v>
      </c>
      <c r="P793" t="s">
        <v>90</v>
      </c>
      <c r="Q793" t="s">
        <v>91</v>
      </c>
      <c r="R793" t="s">
        <v>115</v>
      </c>
      <c r="S793">
        <v>6</v>
      </c>
      <c r="T793">
        <v>7</v>
      </c>
      <c r="U793">
        <v>1958</v>
      </c>
      <c r="V79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793">
        <v>1998</v>
      </c>
      <c r="X793" t="s">
        <v>152</v>
      </c>
      <c r="Y793" t="s">
        <v>94</v>
      </c>
      <c r="Z793" t="s">
        <v>124</v>
      </c>
      <c r="AA793" t="s">
        <v>124</v>
      </c>
      <c r="AB793" t="s">
        <v>96</v>
      </c>
      <c r="AC793">
        <v>176</v>
      </c>
      <c r="AD793" t="s">
        <v>98</v>
      </c>
      <c r="AE793" t="s">
        <v>98</v>
      </c>
      <c r="AF793" t="s">
        <v>118</v>
      </c>
      <c r="AG793" t="s">
        <v>98</v>
      </c>
      <c r="AH793" t="s">
        <v>147</v>
      </c>
      <c r="AI793" t="s">
        <v>100</v>
      </c>
      <c r="AJ793" t="s">
        <v>153</v>
      </c>
      <c r="AK793">
        <v>585</v>
      </c>
      <c r="AL793" t="s">
        <v>102</v>
      </c>
      <c r="AM793">
        <v>0</v>
      </c>
      <c r="AN793">
        <v>630</v>
      </c>
      <c r="AO793">
        <v>1215</v>
      </c>
      <c r="AP793" t="s">
        <v>103</v>
      </c>
      <c r="AQ793" t="s">
        <v>98</v>
      </c>
      <c r="AR793" t="s">
        <v>105</v>
      </c>
      <c r="AS793" t="s">
        <v>164</v>
      </c>
      <c r="AT793">
        <v>1215</v>
      </c>
      <c r="AU793">
        <v>0</v>
      </c>
      <c r="AV793">
        <v>0</v>
      </c>
      <c r="AW793">
        <f>ROUND(SUM(RawData[[#This Row],[TotalBsmtSF]],RawData[[#This Row],[1stFlrSF]],RawData[[#This Row],[2ndFlrSF]]),-2)</f>
        <v>2400</v>
      </c>
      <c r="AX793">
        <v>1215</v>
      </c>
      <c r="AY793">
        <v>0</v>
      </c>
      <c r="AZ793">
        <v>0</v>
      </c>
      <c r="BA793">
        <v>1</v>
      </c>
      <c r="BB793">
        <v>0</v>
      </c>
      <c r="BC793">
        <v>3</v>
      </c>
      <c r="BD793">
        <v>1</v>
      </c>
      <c r="BE793" t="s">
        <v>98</v>
      </c>
      <c r="BF793">
        <v>6</v>
      </c>
      <c r="BG793" t="s">
        <v>107</v>
      </c>
      <c r="BH793">
        <v>0</v>
      </c>
      <c r="BI793" t="s">
        <v>83</v>
      </c>
      <c r="BJ793" t="s">
        <v>108</v>
      </c>
      <c r="BK793">
        <v>1958</v>
      </c>
      <c r="BL793" t="s">
        <v>102</v>
      </c>
      <c r="BM793">
        <v>1</v>
      </c>
      <c r="BN793">
        <v>297</v>
      </c>
      <c r="BO793" t="s">
        <v>98</v>
      </c>
      <c r="BP793" t="s">
        <v>98</v>
      </c>
      <c r="BQ793" t="s">
        <v>105</v>
      </c>
      <c r="BR793">
        <v>0</v>
      </c>
      <c r="BS793">
        <v>0</v>
      </c>
      <c r="BT793">
        <v>0</v>
      </c>
      <c r="BU793">
        <v>0</v>
      </c>
      <c r="BV793">
        <v>234</v>
      </c>
      <c r="BW793">
        <v>0</v>
      </c>
      <c r="BX793" t="s">
        <v>83</v>
      </c>
      <c r="BY793" t="s">
        <v>83</v>
      </c>
      <c r="BZ793" t="s">
        <v>83</v>
      </c>
      <c r="CA793">
        <v>0</v>
      </c>
      <c r="CB793">
        <v>6</v>
      </c>
      <c r="CC793">
        <v>2009</v>
      </c>
      <c r="CD793" t="s">
        <v>110</v>
      </c>
      <c r="CE793" t="s">
        <v>111</v>
      </c>
      <c r="CF793" s="8">
        <v>155000</v>
      </c>
      <c r="CG793" s="8">
        <f>RawData[[#This Row],[SalePrice]]/RawData[[#This Row],[TotalSF Rounded]]</f>
        <v>64.583333333333329</v>
      </c>
      <c r="CH793" s="8">
        <f>ROUND(RawData[[#This Row],[$/sqft]],-1)</f>
        <v>60</v>
      </c>
    </row>
    <row r="794" spans="1:86" x14ac:dyDescent="0.2">
      <c r="A794">
        <v>494</v>
      </c>
      <c r="B794">
        <v>20</v>
      </c>
      <c r="C794" t="s">
        <v>81</v>
      </c>
      <c r="D794">
        <v>70</v>
      </c>
      <c r="E794">
        <v>7931</v>
      </c>
      <c r="F794" s="19">
        <f>ROUND((RawData[[#This Row],[LotArea]]/43560), 2)</f>
        <v>0.18</v>
      </c>
      <c r="G794" t="s">
        <v>82</v>
      </c>
      <c r="H794" t="s">
        <v>83</v>
      </c>
      <c r="I794" t="s">
        <v>84</v>
      </c>
      <c r="J794" t="s">
        <v>85</v>
      </c>
      <c r="K794" t="s">
        <v>86</v>
      </c>
      <c r="L794" t="s">
        <v>87</v>
      </c>
      <c r="M794" t="s">
        <v>88</v>
      </c>
      <c r="N794" t="s">
        <v>162</v>
      </c>
      <c r="O794" t="s">
        <v>90</v>
      </c>
      <c r="P794" t="s">
        <v>90</v>
      </c>
      <c r="Q794" t="s">
        <v>91</v>
      </c>
      <c r="R794" t="s">
        <v>115</v>
      </c>
      <c r="S794">
        <v>5</v>
      </c>
      <c r="T794">
        <v>6</v>
      </c>
      <c r="U794">
        <v>1960</v>
      </c>
      <c r="V79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94">
        <v>1960</v>
      </c>
      <c r="X794" t="s">
        <v>93</v>
      </c>
      <c r="Y794" t="s">
        <v>94</v>
      </c>
      <c r="Z794" t="s">
        <v>96</v>
      </c>
      <c r="AA794" t="s">
        <v>124</v>
      </c>
      <c r="AB794" t="s">
        <v>117</v>
      </c>
      <c r="AC794">
        <v>0</v>
      </c>
      <c r="AD794" t="s">
        <v>98</v>
      </c>
      <c r="AE794" t="s">
        <v>98</v>
      </c>
      <c r="AF794" t="s">
        <v>118</v>
      </c>
      <c r="AG794" t="s">
        <v>98</v>
      </c>
      <c r="AH794" t="s">
        <v>98</v>
      </c>
      <c r="AI794" t="s">
        <v>100</v>
      </c>
      <c r="AJ794" t="s">
        <v>141</v>
      </c>
      <c r="AK794">
        <v>374</v>
      </c>
      <c r="AL794" t="s">
        <v>172</v>
      </c>
      <c r="AM794">
        <v>532</v>
      </c>
      <c r="AN794">
        <v>363</v>
      </c>
      <c r="AO794">
        <v>1269</v>
      </c>
      <c r="AP794" t="s">
        <v>103</v>
      </c>
      <c r="AQ794" t="s">
        <v>98</v>
      </c>
      <c r="AR794" t="s">
        <v>105</v>
      </c>
      <c r="AS794" t="s">
        <v>164</v>
      </c>
      <c r="AT794">
        <v>1269</v>
      </c>
      <c r="AU794">
        <v>0</v>
      </c>
      <c r="AV794">
        <v>0</v>
      </c>
      <c r="AW794">
        <f>ROUND(SUM(RawData[[#This Row],[TotalBsmtSF]],RawData[[#This Row],[1stFlrSF]],RawData[[#This Row],[2ndFlrSF]]),-2)</f>
        <v>2500</v>
      </c>
      <c r="AX794">
        <v>1269</v>
      </c>
      <c r="AY794">
        <v>0</v>
      </c>
      <c r="AZ794">
        <v>0</v>
      </c>
      <c r="BA794">
        <v>1</v>
      </c>
      <c r="BB794">
        <v>1</v>
      </c>
      <c r="BC794">
        <v>3</v>
      </c>
      <c r="BD794">
        <v>1</v>
      </c>
      <c r="BE794" t="s">
        <v>98</v>
      </c>
      <c r="BF794">
        <v>6</v>
      </c>
      <c r="BG794" t="s">
        <v>107</v>
      </c>
      <c r="BH794">
        <v>1</v>
      </c>
      <c r="BI794" t="s">
        <v>147</v>
      </c>
      <c r="BJ794" t="s">
        <v>127</v>
      </c>
      <c r="BK794">
        <v>1964</v>
      </c>
      <c r="BL794" t="s">
        <v>102</v>
      </c>
      <c r="BM794">
        <v>1</v>
      </c>
      <c r="BN794">
        <v>308</v>
      </c>
      <c r="BO794" t="s">
        <v>98</v>
      </c>
      <c r="BP794" t="s">
        <v>98</v>
      </c>
      <c r="BQ794" t="s">
        <v>105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 t="s">
        <v>83</v>
      </c>
      <c r="BY794" t="s">
        <v>83</v>
      </c>
      <c r="BZ794" t="s">
        <v>83</v>
      </c>
      <c r="CA794">
        <v>0</v>
      </c>
      <c r="CB794">
        <v>6</v>
      </c>
      <c r="CC794">
        <v>2008</v>
      </c>
      <c r="CD794" t="s">
        <v>110</v>
      </c>
      <c r="CE794" t="s">
        <v>111</v>
      </c>
      <c r="CF794" s="8">
        <v>155000</v>
      </c>
      <c r="CG794" s="8">
        <f>RawData[[#This Row],[SalePrice]]/RawData[[#This Row],[TotalSF Rounded]]</f>
        <v>62</v>
      </c>
      <c r="CH794" s="8">
        <f>ROUND(RawData[[#This Row],[$/sqft]],-1)</f>
        <v>60</v>
      </c>
    </row>
    <row r="795" spans="1:86" x14ac:dyDescent="0.2">
      <c r="A795">
        <v>1297</v>
      </c>
      <c r="B795">
        <v>20</v>
      </c>
      <c r="C795" t="s">
        <v>81</v>
      </c>
      <c r="D795">
        <v>80</v>
      </c>
      <c r="E795">
        <v>8700</v>
      </c>
      <c r="F795" s="19">
        <f>ROUND((RawData[[#This Row],[LotArea]]/43560), 2)</f>
        <v>0.2</v>
      </c>
      <c r="G795" t="s">
        <v>82</v>
      </c>
      <c r="H795" t="s">
        <v>83</v>
      </c>
      <c r="I795" t="s">
        <v>84</v>
      </c>
      <c r="J795" t="s">
        <v>85</v>
      </c>
      <c r="K795" t="s">
        <v>86</v>
      </c>
      <c r="L795" t="s">
        <v>87</v>
      </c>
      <c r="M795" t="s">
        <v>88</v>
      </c>
      <c r="N795" t="s">
        <v>162</v>
      </c>
      <c r="O795" t="s">
        <v>90</v>
      </c>
      <c r="P795" t="s">
        <v>90</v>
      </c>
      <c r="Q795" t="s">
        <v>91</v>
      </c>
      <c r="R795" t="s">
        <v>115</v>
      </c>
      <c r="S795">
        <v>5</v>
      </c>
      <c r="T795">
        <v>6</v>
      </c>
      <c r="U795">
        <v>1963</v>
      </c>
      <c r="V79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95">
        <v>1963</v>
      </c>
      <c r="X795" t="s">
        <v>152</v>
      </c>
      <c r="Y795" t="s">
        <v>94</v>
      </c>
      <c r="Z795" t="s">
        <v>116</v>
      </c>
      <c r="AA795" t="s">
        <v>116</v>
      </c>
      <c r="AB795" t="s">
        <v>96</v>
      </c>
      <c r="AC795">
        <v>148</v>
      </c>
      <c r="AD795" t="s">
        <v>98</v>
      </c>
      <c r="AE795" t="s">
        <v>97</v>
      </c>
      <c r="AF795" t="s">
        <v>118</v>
      </c>
      <c r="AG795" t="s">
        <v>98</v>
      </c>
      <c r="AH795" t="s">
        <v>98</v>
      </c>
      <c r="AI795" t="s">
        <v>121</v>
      </c>
      <c r="AJ795" t="s">
        <v>119</v>
      </c>
      <c r="AK795">
        <v>776</v>
      </c>
      <c r="AL795" t="s">
        <v>102</v>
      </c>
      <c r="AM795">
        <v>0</v>
      </c>
      <c r="AN795">
        <v>344</v>
      </c>
      <c r="AO795">
        <v>1120</v>
      </c>
      <c r="AP795" t="s">
        <v>103</v>
      </c>
      <c r="AQ795" t="s">
        <v>97</v>
      </c>
      <c r="AR795" t="s">
        <v>105</v>
      </c>
      <c r="AS795" t="s">
        <v>106</v>
      </c>
      <c r="AT795">
        <v>1128</v>
      </c>
      <c r="AU795">
        <v>0</v>
      </c>
      <c r="AV795">
        <v>0</v>
      </c>
      <c r="AW795">
        <f>ROUND(SUM(RawData[[#This Row],[TotalBsmtSF]],RawData[[#This Row],[1stFlrSF]],RawData[[#This Row],[2ndFlrSF]]),-2)</f>
        <v>2200</v>
      </c>
      <c r="AX795">
        <v>1128</v>
      </c>
      <c r="AY795">
        <v>1</v>
      </c>
      <c r="AZ795">
        <v>0</v>
      </c>
      <c r="BA795">
        <v>2</v>
      </c>
      <c r="BB795">
        <v>0</v>
      </c>
      <c r="BC795">
        <v>3</v>
      </c>
      <c r="BD795">
        <v>1</v>
      </c>
      <c r="BE795" t="s">
        <v>98</v>
      </c>
      <c r="BF795">
        <v>6</v>
      </c>
      <c r="BG795" t="s">
        <v>107</v>
      </c>
      <c r="BH795">
        <v>0</v>
      </c>
      <c r="BI795" t="s">
        <v>83</v>
      </c>
      <c r="BJ795" t="s">
        <v>108</v>
      </c>
      <c r="BK795">
        <v>1963</v>
      </c>
      <c r="BL795" t="s">
        <v>109</v>
      </c>
      <c r="BM795">
        <v>2</v>
      </c>
      <c r="BN795">
        <v>525</v>
      </c>
      <c r="BO795" t="s">
        <v>98</v>
      </c>
      <c r="BP795" t="s">
        <v>98</v>
      </c>
      <c r="BQ795" t="s">
        <v>105</v>
      </c>
      <c r="BR795">
        <v>192</v>
      </c>
      <c r="BS795">
        <v>20</v>
      </c>
      <c r="BT795">
        <v>123</v>
      </c>
      <c r="BU795">
        <v>0</v>
      </c>
      <c r="BV795">
        <v>0</v>
      </c>
      <c r="BW795">
        <v>0</v>
      </c>
      <c r="BX795" t="s">
        <v>83</v>
      </c>
      <c r="BY795" t="s">
        <v>134</v>
      </c>
      <c r="BZ795" t="s">
        <v>83</v>
      </c>
      <c r="CA795">
        <v>0</v>
      </c>
      <c r="CB795">
        <v>12</v>
      </c>
      <c r="CC795">
        <v>2008</v>
      </c>
      <c r="CD795" t="s">
        <v>110</v>
      </c>
      <c r="CE795" t="s">
        <v>111</v>
      </c>
      <c r="CF795" s="8">
        <v>155000</v>
      </c>
      <c r="CG795" s="8">
        <f>RawData[[#This Row],[SalePrice]]/RawData[[#This Row],[TotalSF Rounded]]</f>
        <v>70.454545454545453</v>
      </c>
      <c r="CH795" s="8">
        <f>ROUND(RawData[[#This Row],[$/sqft]],-1)</f>
        <v>70</v>
      </c>
    </row>
    <row r="796" spans="1:86" x14ac:dyDescent="0.2">
      <c r="A796">
        <v>129</v>
      </c>
      <c r="B796">
        <v>60</v>
      </c>
      <c r="C796" t="s">
        <v>81</v>
      </c>
      <c r="D796">
        <v>69</v>
      </c>
      <c r="E796">
        <v>7590</v>
      </c>
      <c r="F796" s="19">
        <f>ROUND((RawData[[#This Row],[LotArea]]/43560), 2)</f>
        <v>0.17</v>
      </c>
      <c r="G796" t="s">
        <v>82</v>
      </c>
      <c r="H796" t="s">
        <v>83</v>
      </c>
      <c r="I796" t="s">
        <v>84</v>
      </c>
      <c r="J796" t="s">
        <v>85</v>
      </c>
      <c r="K796" t="s">
        <v>86</v>
      </c>
      <c r="L796" t="s">
        <v>87</v>
      </c>
      <c r="M796" t="s">
        <v>88</v>
      </c>
      <c r="N796" t="s">
        <v>162</v>
      </c>
      <c r="O796" t="s">
        <v>139</v>
      </c>
      <c r="P796" t="s">
        <v>90</v>
      </c>
      <c r="Q796" t="s">
        <v>91</v>
      </c>
      <c r="R796" t="s">
        <v>92</v>
      </c>
      <c r="S796">
        <v>6</v>
      </c>
      <c r="T796">
        <v>5</v>
      </c>
      <c r="U796">
        <v>1966</v>
      </c>
      <c r="V79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96">
        <v>1966</v>
      </c>
      <c r="X796" t="s">
        <v>93</v>
      </c>
      <c r="Y796" t="s">
        <v>94</v>
      </c>
      <c r="Z796" t="s">
        <v>95</v>
      </c>
      <c r="AA796" t="s">
        <v>95</v>
      </c>
      <c r="AB796" t="s">
        <v>96</v>
      </c>
      <c r="AC796">
        <v>266</v>
      </c>
      <c r="AD796" t="s">
        <v>98</v>
      </c>
      <c r="AE796" t="s">
        <v>98</v>
      </c>
      <c r="AF796" t="s">
        <v>118</v>
      </c>
      <c r="AG796" t="s">
        <v>98</v>
      </c>
      <c r="AH796" t="s">
        <v>98</v>
      </c>
      <c r="AI796" t="s">
        <v>100</v>
      </c>
      <c r="AJ796" t="s">
        <v>141</v>
      </c>
      <c r="AK796">
        <v>512</v>
      </c>
      <c r="AL796" t="s">
        <v>102</v>
      </c>
      <c r="AM796">
        <v>0</v>
      </c>
      <c r="AN796">
        <v>148</v>
      </c>
      <c r="AO796">
        <v>660</v>
      </c>
      <c r="AP796" t="s">
        <v>103</v>
      </c>
      <c r="AQ796" t="s">
        <v>98</v>
      </c>
      <c r="AR796" t="s">
        <v>105</v>
      </c>
      <c r="AS796" t="s">
        <v>106</v>
      </c>
      <c r="AT796">
        <v>660</v>
      </c>
      <c r="AU796">
        <v>688</v>
      </c>
      <c r="AV796">
        <v>0</v>
      </c>
      <c r="AW796">
        <f>ROUND(SUM(RawData[[#This Row],[TotalBsmtSF]],RawData[[#This Row],[1stFlrSF]],RawData[[#This Row],[2ndFlrSF]]),-2)</f>
        <v>2000</v>
      </c>
      <c r="AX796">
        <v>1348</v>
      </c>
      <c r="AY796">
        <v>0</v>
      </c>
      <c r="AZ796">
        <v>0</v>
      </c>
      <c r="BA796">
        <v>1</v>
      </c>
      <c r="BB796">
        <v>1</v>
      </c>
      <c r="BC796">
        <v>3</v>
      </c>
      <c r="BD796">
        <v>1</v>
      </c>
      <c r="BE796" t="s">
        <v>98</v>
      </c>
      <c r="BF796">
        <v>6</v>
      </c>
      <c r="BG796" t="s">
        <v>107</v>
      </c>
      <c r="BH796">
        <v>1</v>
      </c>
      <c r="BI796" t="s">
        <v>147</v>
      </c>
      <c r="BJ796" t="s">
        <v>108</v>
      </c>
      <c r="BK796">
        <v>1966</v>
      </c>
      <c r="BL796" t="s">
        <v>109</v>
      </c>
      <c r="BM796">
        <v>2</v>
      </c>
      <c r="BN796">
        <v>453</v>
      </c>
      <c r="BO796" t="s">
        <v>98</v>
      </c>
      <c r="BP796" t="s">
        <v>98</v>
      </c>
      <c r="BQ796" t="s">
        <v>105</v>
      </c>
      <c r="BR796">
        <v>188</v>
      </c>
      <c r="BS796">
        <v>108</v>
      </c>
      <c r="BT796">
        <v>0</v>
      </c>
      <c r="BU796">
        <v>0</v>
      </c>
      <c r="BV796">
        <v>0</v>
      </c>
      <c r="BW796">
        <v>0</v>
      </c>
      <c r="BX796" t="s">
        <v>83</v>
      </c>
      <c r="BY796" t="s">
        <v>83</v>
      </c>
      <c r="BZ796" t="s">
        <v>83</v>
      </c>
      <c r="CA796">
        <v>0</v>
      </c>
      <c r="CB796">
        <v>7</v>
      </c>
      <c r="CC796">
        <v>2006</v>
      </c>
      <c r="CD796" t="s">
        <v>110</v>
      </c>
      <c r="CE796" t="s">
        <v>111</v>
      </c>
      <c r="CF796" s="8">
        <v>155000</v>
      </c>
      <c r="CG796" s="8">
        <f>RawData[[#This Row],[SalePrice]]/RawData[[#This Row],[TotalSF Rounded]]</f>
        <v>77.5</v>
      </c>
      <c r="CH796" s="8">
        <f>ROUND(RawData[[#This Row],[$/sqft]],-1)</f>
        <v>80</v>
      </c>
    </row>
    <row r="797" spans="1:86" x14ac:dyDescent="0.2">
      <c r="A797">
        <v>649</v>
      </c>
      <c r="B797">
        <v>60</v>
      </c>
      <c r="C797" t="s">
        <v>81</v>
      </c>
      <c r="D797">
        <v>70</v>
      </c>
      <c r="E797">
        <v>7700</v>
      </c>
      <c r="F797" s="19">
        <f>ROUND((RawData[[#This Row],[LotArea]]/43560), 2)</f>
        <v>0.18</v>
      </c>
      <c r="G797" t="s">
        <v>82</v>
      </c>
      <c r="H797" t="s">
        <v>83</v>
      </c>
      <c r="I797" t="s">
        <v>84</v>
      </c>
      <c r="J797" t="s">
        <v>85</v>
      </c>
      <c r="K797" t="s">
        <v>86</v>
      </c>
      <c r="L797" t="s">
        <v>87</v>
      </c>
      <c r="M797" t="s">
        <v>88</v>
      </c>
      <c r="N797" t="s">
        <v>162</v>
      </c>
      <c r="O797" t="s">
        <v>139</v>
      </c>
      <c r="P797" t="s">
        <v>90</v>
      </c>
      <c r="Q797" t="s">
        <v>91</v>
      </c>
      <c r="R797" t="s">
        <v>92</v>
      </c>
      <c r="S797">
        <v>6</v>
      </c>
      <c r="T797">
        <v>5</v>
      </c>
      <c r="U797">
        <v>1966</v>
      </c>
      <c r="V79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797">
        <v>1966</v>
      </c>
      <c r="X797" t="s">
        <v>93</v>
      </c>
      <c r="Y797" t="s">
        <v>94</v>
      </c>
      <c r="Z797" t="s">
        <v>116</v>
      </c>
      <c r="AA797" t="s">
        <v>116</v>
      </c>
      <c r="AB797" t="s">
        <v>96</v>
      </c>
      <c r="AC797">
        <v>351</v>
      </c>
      <c r="AD797" t="s">
        <v>98</v>
      </c>
      <c r="AE797" t="s">
        <v>98</v>
      </c>
      <c r="AF797" t="s">
        <v>118</v>
      </c>
      <c r="AG797" t="s">
        <v>98</v>
      </c>
      <c r="AH797" t="s">
        <v>98</v>
      </c>
      <c r="AI797" t="s">
        <v>100</v>
      </c>
      <c r="AJ797" t="s">
        <v>102</v>
      </c>
      <c r="AK797">
        <v>0</v>
      </c>
      <c r="AL797" t="s">
        <v>102</v>
      </c>
      <c r="AM797">
        <v>0</v>
      </c>
      <c r="AN797">
        <v>756</v>
      </c>
      <c r="AO797">
        <v>756</v>
      </c>
      <c r="AP797" t="s">
        <v>103</v>
      </c>
      <c r="AQ797" t="s">
        <v>98</v>
      </c>
      <c r="AR797" t="s">
        <v>105</v>
      </c>
      <c r="AS797" t="s">
        <v>106</v>
      </c>
      <c r="AT797">
        <v>1051</v>
      </c>
      <c r="AU797">
        <v>788</v>
      </c>
      <c r="AV797">
        <v>0</v>
      </c>
      <c r="AW797">
        <f>ROUND(SUM(RawData[[#This Row],[TotalBsmtSF]],RawData[[#This Row],[1stFlrSF]],RawData[[#This Row],[2ndFlrSF]]),-2)</f>
        <v>2600</v>
      </c>
      <c r="AX797">
        <v>1839</v>
      </c>
      <c r="AY797">
        <v>0</v>
      </c>
      <c r="AZ797">
        <v>0</v>
      </c>
      <c r="BA797">
        <v>1</v>
      </c>
      <c r="BB797">
        <v>1</v>
      </c>
      <c r="BC797">
        <v>4</v>
      </c>
      <c r="BD797">
        <v>1</v>
      </c>
      <c r="BE797" t="s">
        <v>98</v>
      </c>
      <c r="BF797">
        <v>7</v>
      </c>
      <c r="BG797" t="s">
        <v>107</v>
      </c>
      <c r="BH797">
        <v>1</v>
      </c>
      <c r="BI797" t="s">
        <v>98</v>
      </c>
      <c r="BJ797" t="s">
        <v>108</v>
      </c>
      <c r="BK797">
        <v>1966</v>
      </c>
      <c r="BL797" t="s">
        <v>102</v>
      </c>
      <c r="BM797">
        <v>2</v>
      </c>
      <c r="BN797">
        <v>442</v>
      </c>
      <c r="BO797" t="s">
        <v>98</v>
      </c>
      <c r="BP797" t="s">
        <v>98</v>
      </c>
      <c r="BQ797" t="s">
        <v>105</v>
      </c>
      <c r="BR797">
        <v>0</v>
      </c>
      <c r="BS797">
        <v>124</v>
      </c>
      <c r="BT797">
        <v>216</v>
      </c>
      <c r="BU797">
        <v>0</v>
      </c>
      <c r="BV797">
        <v>0</v>
      </c>
      <c r="BW797">
        <v>0</v>
      </c>
      <c r="BX797" t="s">
        <v>83</v>
      </c>
      <c r="BY797" t="s">
        <v>83</v>
      </c>
      <c r="BZ797" t="s">
        <v>83</v>
      </c>
      <c r="CA797">
        <v>0</v>
      </c>
      <c r="CB797">
        <v>6</v>
      </c>
      <c r="CC797">
        <v>2010</v>
      </c>
      <c r="CD797" t="s">
        <v>110</v>
      </c>
      <c r="CE797" t="s">
        <v>111</v>
      </c>
      <c r="CF797" s="8">
        <v>155000</v>
      </c>
      <c r="CG797" s="8">
        <f>RawData[[#This Row],[SalePrice]]/RawData[[#This Row],[TotalSF Rounded]]</f>
        <v>59.615384615384613</v>
      </c>
      <c r="CH797" s="8">
        <f>ROUND(RawData[[#This Row],[$/sqft]],-1)</f>
        <v>60</v>
      </c>
    </row>
    <row r="798" spans="1:86" x14ac:dyDescent="0.2">
      <c r="A798">
        <v>819</v>
      </c>
      <c r="B798">
        <v>80</v>
      </c>
      <c r="C798" t="s">
        <v>81</v>
      </c>
      <c r="D798">
        <v>80</v>
      </c>
      <c r="E798">
        <v>8816</v>
      </c>
      <c r="F798" s="19">
        <f>ROUND((RawData[[#This Row],[LotArea]]/43560), 2)</f>
        <v>0.2</v>
      </c>
      <c r="G798" t="s">
        <v>82</v>
      </c>
      <c r="H798" t="s">
        <v>83</v>
      </c>
      <c r="I798" t="s">
        <v>84</v>
      </c>
      <c r="J798" t="s">
        <v>85</v>
      </c>
      <c r="K798" t="s">
        <v>86</v>
      </c>
      <c r="L798" t="s">
        <v>87</v>
      </c>
      <c r="M798" t="s">
        <v>88</v>
      </c>
      <c r="N798" t="s">
        <v>205</v>
      </c>
      <c r="O798" t="s">
        <v>90</v>
      </c>
      <c r="P798" t="s">
        <v>90</v>
      </c>
      <c r="Q798" t="s">
        <v>91</v>
      </c>
      <c r="R798" t="s">
        <v>197</v>
      </c>
      <c r="S798">
        <v>6</v>
      </c>
      <c r="T798">
        <v>7</v>
      </c>
      <c r="U798">
        <v>1971</v>
      </c>
      <c r="V79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798">
        <v>1971</v>
      </c>
      <c r="X798" t="s">
        <v>93</v>
      </c>
      <c r="Y798" t="s">
        <v>94</v>
      </c>
      <c r="Z798" t="s">
        <v>140</v>
      </c>
      <c r="AA798" t="s">
        <v>140</v>
      </c>
      <c r="AB798" t="s">
        <v>96</v>
      </c>
      <c r="AC798">
        <v>80</v>
      </c>
      <c r="AD798" t="s">
        <v>98</v>
      </c>
      <c r="AE798" t="s">
        <v>98</v>
      </c>
      <c r="AF798" t="s">
        <v>118</v>
      </c>
      <c r="AG798" t="s">
        <v>98</v>
      </c>
      <c r="AH798" t="s">
        <v>98</v>
      </c>
      <c r="AI798" t="s">
        <v>130</v>
      </c>
      <c r="AJ798" t="s">
        <v>101</v>
      </c>
      <c r="AK798">
        <v>504</v>
      </c>
      <c r="AL798" t="s">
        <v>102</v>
      </c>
      <c r="AM798">
        <v>0</v>
      </c>
      <c r="AN798">
        <v>506</v>
      </c>
      <c r="AO798">
        <v>1010</v>
      </c>
      <c r="AP798" t="s">
        <v>103</v>
      </c>
      <c r="AQ798" t="s">
        <v>97</v>
      </c>
      <c r="AR798" t="s">
        <v>105</v>
      </c>
      <c r="AS798" t="s">
        <v>106</v>
      </c>
      <c r="AT798">
        <v>1052</v>
      </c>
      <c r="AU798">
        <v>0</v>
      </c>
      <c r="AV798">
        <v>0</v>
      </c>
      <c r="AW798">
        <f>ROUND(SUM(RawData[[#This Row],[TotalBsmtSF]],RawData[[#This Row],[1stFlrSF]],RawData[[#This Row],[2ndFlrSF]]),-2)</f>
        <v>2100</v>
      </c>
      <c r="AX798">
        <v>1052</v>
      </c>
      <c r="AY798">
        <v>1</v>
      </c>
      <c r="AZ798">
        <v>0</v>
      </c>
      <c r="BA798">
        <v>1</v>
      </c>
      <c r="BB798">
        <v>0</v>
      </c>
      <c r="BC798">
        <v>3</v>
      </c>
      <c r="BD798">
        <v>1</v>
      </c>
      <c r="BE798" t="s">
        <v>98</v>
      </c>
      <c r="BF798">
        <v>6</v>
      </c>
      <c r="BG798" t="s">
        <v>107</v>
      </c>
      <c r="BH798">
        <v>0</v>
      </c>
      <c r="BI798" t="s">
        <v>83</v>
      </c>
      <c r="BJ798" t="s">
        <v>108</v>
      </c>
      <c r="BK798">
        <v>1971</v>
      </c>
      <c r="BL798" t="s">
        <v>102</v>
      </c>
      <c r="BM798">
        <v>2</v>
      </c>
      <c r="BN798">
        <v>440</v>
      </c>
      <c r="BO798" t="s">
        <v>98</v>
      </c>
      <c r="BP798" t="s">
        <v>98</v>
      </c>
      <c r="BQ798" t="s">
        <v>105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 t="s">
        <v>83</v>
      </c>
      <c r="BY798" t="s">
        <v>134</v>
      </c>
      <c r="BZ798" t="s">
        <v>83</v>
      </c>
      <c r="CA798">
        <v>0</v>
      </c>
      <c r="CB798">
        <v>6</v>
      </c>
      <c r="CC798">
        <v>2010</v>
      </c>
      <c r="CD798" t="s">
        <v>110</v>
      </c>
      <c r="CE798" t="s">
        <v>111</v>
      </c>
      <c r="CF798" s="8">
        <v>155000</v>
      </c>
      <c r="CG798" s="8">
        <f>RawData[[#This Row],[SalePrice]]/RawData[[#This Row],[TotalSF Rounded]]</f>
        <v>73.80952380952381</v>
      </c>
      <c r="CH798" s="8">
        <f>ROUND(RawData[[#This Row],[$/sqft]],-1)</f>
        <v>70</v>
      </c>
    </row>
    <row r="799" spans="1:86" x14ac:dyDescent="0.2">
      <c r="A799">
        <v>963</v>
      </c>
      <c r="B799">
        <v>160</v>
      </c>
      <c r="C799" t="s">
        <v>81</v>
      </c>
      <c r="D799">
        <v>24</v>
      </c>
      <c r="E799">
        <v>2308</v>
      </c>
      <c r="F799" s="19">
        <f>ROUND((RawData[[#This Row],[LotArea]]/43560), 2)</f>
        <v>0.05</v>
      </c>
      <c r="G799" t="s">
        <v>82</v>
      </c>
      <c r="H799" t="s">
        <v>83</v>
      </c>
      <c r="I799" t="s">
        <v>84</v>
      </c>
      <c r="J799" t="s">
        <v>85</v>
      </c>
      <c r="K799" t="s">
        <v>86</v>
      </c>
      <c r="L799" t="s">
        <v>122</v>
      </c>
      <c r="M799" t="s">
        <v>88</v>
      </c>
      <c r="N799" t="s">
        <v>216</v>
      </c>
      <c r="O799" t="s">
        <v>90</v>
      </c>
      <c r="P799" t="s">
        <v>90</v>
      </c>
      <c r="Q799" t="s">
        <v>179</v>
      </c>
      <c r="R799" t="s">
        <v>92</v>
      </c>
      <c r="S799">
        <v>6</v>
      </c>
      <c r="T799">
        <v>6</v>
      </c>
      <c r="U799">
        <v>1976</v>
      </c>
      <c r="V79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799">
        <v>1976</v>
      </c>
      <c r="X799" t="s">
        <v>93</v>
      </c>
      <c r="Y799" t="s">
        <v>94</v>
      </c>
      <c r="Z799" t="s">
        <v>161</v>
      </c>
      <c r="AA799" t="s">
        <v>226</v>
      </c>
      <c r="AB799" t="s">
        <v>117</v>
      </c>
      <c r="AC799">
        <v>0</v>
      </c>
      <c r="AD799" t="s">
        <v>98</v>
      </c>
      <c r="AE799" t="s">
        <v>98</v>
      </c>
      <c r="AF799" t="s">
        <v>118</v>
      </c>
      <c r="AG799" t="s">
        <v>97</v>
      </c>
      <c r="AH799" t="s">
        <v>98</v>
      </c>
      <c r="AI799" t="s">
        <v>100</v>
      </c>
      <c r="AJ799" t="s">
        <v>119</v>
      </c>
      <c r="AK799">
        <v>556</v>
      </c>
      <c r="AL799" t="s">
        <v>102</v>
      </c>
      <c r="AM799">
        <v>0</v>
      </c>
      <c r="AN799">
        <v>248</v>
      </c>
      <c r="AO799">
        <v>804</v>
      </c>
      <c r="AP799" t="s">
        <v>103</v>
      </c>
      <c r="AQ799" t="s">
        <v>98</v>
      </c>
      <c r="AR799" t="s">
        <v>105</v>
      </c>
      <c r="AS799" t="s">
        <v>106</v>
      </c>
      <c r="AT799">
        <v>804</v>
      </c>
      <c r="AU799">
        <v>744</v>
      </c>
      <c r="AV799">
        <v>0</v>
      </c>
      <c r="AW799">
        <f>ROUND(SUM(RawData[[#This Row],[TotalBsmtSF]],RawData[[#This Row],[1stFlrSF]],RawData[[#This Row],[2ndFlrSF]]),-2)</f>
        <v>2400</v>
      </c>
      <c r="AX799">
        <v>1548</v>
      </c>
      <c r="AY799">
        <v>1</v>
      </c>
      <c r="AZ799">
        <v>0</v>
      </c>
      <c r="BA799">
        <v>2</v>
      </c>
      <c r="BB799">
        <v>1</v>
      </c>
      <c r="BC799">
        <v>3</v>
      </c>
      <c r="BD799">
        <v>1</v>
      </c>
      <c r="BE799" t="s">
        <v>97</v>
      </c>
      <c r="BF799">
        <v>7</v>
      </c>
      <c r="BG799" t="s">
        <v>107</v>
      </c>
      <c r="BH799">
        <v>1</v>
      </c>
      <c r="BI799" t="s">
        <v>98</v>
      </c>
      <c r="BJ799" t="s">
        <v>127</v>
      </c>
      <c r="BK799">
        <v>1976</v>
      </c>
      <c r="BL799" t="s">
        <v>102</v>
      </c>
      <c r="BM799">
        <v>2</v>
      </c>
      <c r="BN799">
        <v>440</v>
      </c>
      <c r="BO799" t="s">
        <v>98</v>
      </c>
      <c r="BP799" t="s">
        <v>98</v>
      </c>
      <c r="BQ799" t="s">
        <v>105</v>
      </c>
      <c r="BR799">
        <v>48</v>
      </c>
      <c r="BS799">
        <v>0</v>
      </c>
      <c r="BT799">
        <v>0</v>
      </c>
      <c r="BU799">
        <v>0</v>
      </c>
      <c r="BV799">
        <v>0</v>
      </c>
      <c r="BW799">
        <v>0</v>
      </c>
      <c r="BX799" t="s">
        <v>83</v>
      </c>
      <c r="BY799" t="s">
        <v>83</v>
      </c>
      <c r="BZ799" t="s">
        <v>83</v>
      </c>
      <c r="CA799">
        <v>0</v>
      </c>
      <c r="CB799">
        <v>7</v>
      </c>
      <c r="CC799">
        <v>2007</v>
      </c>
      <c r="CD799" t="s">
        <v>110</v>
      </c>
      <c r="CE799" t="s">
        <v>111</v>
      </c>
      <c r="CF799" s="8">
        <v>155000</v>
      </c>
      <c r="CG799" s="8">
        <f>RawData[[#This Row],[SalePrice]]/RawData[[#This Row],[TotalSF Rounded]]</f>
        <v>64.583333333333329</v>
      </c>
      <c r="CH799" s="8">
        <f>ROUND(RawData[[#This Row],[$/sqft]],-1)</f>
        <v>60</v>
      </c>
    </row>
    <row r="800" spans="1:86" x14ac:dyDescent="0.2">
      <c r="A800">
        <v>960</v>
      </c>
      <c r="B800">
        <v>160</v>
      </c>
      <c r="C800" t="s">
        <v>192</v>
      </c>
      <c r="D800">
        <v>24</v>
      </c>
      <c r="E800">
        <v>2572</v>
      </c>
      <c r="F800" s="19">
        <f>ROUND((RawData[[#This Row],[LotArea]]/43560), 2)</f>
        <v>0.06</v>
      </c>
      <c r="G800" t="s">
        <v>82</v>
      </c>
      <c r="H800" t="s">
        <v>83</v>
      </c>
      <c r="I800" t="s">
        <v>84</v>
      </c>
      <c r="J800" t="s">
        <v>85</v>
      </c>
      <c r="K800" t="s">
        <v>86</v>
      </c>
      <c r="L800" t="s">
        <v>112</v>
      </c>
      <c r="M800" t="s">
        <v>88</v>
      </c>
      <c r="N800" t="s">
        <v>136</v>
      </c>
      <c r="O800" t="s">
        <v>90</v>
      </c>
      <c r="P800" t="s">
        <v>90</v>
      </c>
      <c r="Q800" t="s">
        <v>198</v>
      </c>
      <c r="R800" t="s">
        <v>92</v>
      </c>
      <c r="S800">
        <v>7</v>
      </c>
      <c r="T800">
        <v>5</v>
      </c>
      <c r="U800">
        <v>1999</v>
      </c>
      <c r="V80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800">
        <v>1999</v>
      </c>
      <c r="X800" t="s">
        <v>152</v>
      </c>
      <c r="Y800" t="s">
        <v>94</v>
      </c>
      <c r="Z800" t="s">
        <v>116</v>
      </c>
      <c r="AA800" t="s">
        <v>116</v>
      </c>
      <c r="AB800" t="s">
        <v>117</v>
      </c>
      <c r="AC800">
        <v>0</v>
      </c>
      <c r="AD800" t="s">
        <v>97</v>
      </c>
      <c r="AE800" t="s">
        <v>98</v>
      </c>
      <c r="AF800" t="s">
        <v>99</v>
      </c>
      <c r="AG800" t="s">
        <v>97</v>
      </c>
      <c r="AH800" t="s">
        <v>98</v>
      </c>
      <c r="AI800" t="s">
        <v>100</v>
      </c>
      <c r="AJ800" t="s">
        <v>119</v>
      </c>
      <c r="AK800">
        <v>604</v>
      </c>
      <c r="AL800" t="s">
        <v>102</v>
      </c>
      <c r="AM800">
        <v>0</v>
      </c>
      <c r="AN800">
        <v>92</v>
      </c>
      <c r="AO800">
        <v>696</v>
      </c>
      <c r="AP800" t="s">
        <v>103</v>
      </c>
      <c r="AQ800" t="s">
        <v>104</v>
      </c>
      <c r="AR800" t="s">
        <v>105</v>
      </c>
      <c r="AS800" t="s">
        <v>106</v>
      </c>
      <c r="AT800">
        <v>696</v>
      </c>
      <c r="AU800">
        <v>720</v>
      </c>
      <c r="AV800">
        <v>0</v>
      </c>
      <c r="AW800">
        <f>ROUND(SUM(RawData[[#This Row],[TotalBsmtSF]],RawData[[#This Row],[1stFlrSF]],RawData[[#This Row],[2ndFlrSF]]),-2)</f>
        <v>2100</v>
      </c>
      <c r="AX800">
        <v>1416</v>
      </c>
      <c r="AY800">
        <v>1</v>
      </c>
      <c r="AZ800">
        <v>0</v>
      </c>
      <c r="BA800">
        <v>2</v>
      </c>
      <c r="BB800">
        <v>1</v>
      </c>
      <c r="BC800">
        <v>3</v>
      </c>
      <c r="BD800">
        <v>1</v>
      </c>
      <c r="BE800" t="s">
        <v>97</v>
      </c>
      <c r="BF800">
        <v>6</v>
      </c>
      <c r="BG800" t="s">
        <v>107</v>
      </c>
      <c r="BH800">
        <v>0</v>
      </c>
      <c r="BI800" t="s">
        <v>83</v>
      </c>
      <c r="BJ800" t="s">
        <v>127</v>
      </c>
      <c r="BK800">
        <v>1999</v>
      </c>
      <c r="BL800" t="s">
        <v>102</v>
      </c>
      <c r="BM800">
        <v>2</v>
      </c>
      <c r="BN800">
        <v>484</v>
      </c>
      <c r="BO800" t="s">
        <v>98</v>
      </c>
      <c r="BP800" t="s">
        <v>98</v>
      </c>
      <c r="BQ800" t="s">
        <v>105</v>
      </c>
      <c r="BR800">
        <v>0</v>
      </c>
      <c r="BS800">
        <v>44</v>
      </c>
      <c r="BT800">
        <v>0</v>
      </c>
      <c r="BU800">
        <v>0</v>
      </c>
      <c r="BV800">
        <v>0</v>
      </c>
      <c r="BW800">
        <v>0</v>
      </c>
      <c r="BX800" t="s">
        <v>83</v>
      </c>
      <c r="BY800" t="s">
        <v>83</v>
      </c>
      <c r="BZ800" t="s">
        <v>83</v>
      </c>
      <c r="CA800">
        <v>0</v>
      </c>
      <c r="CB800">
        <v>5</v>
      </c>
      <c r="CC800">
        <v>2010</v>
      </c>
      <c r="CD800" t="s">
        <v>110</v>
      </c>
      <c r="CE800" t="s">
        <v>111</v>
      </c>
      <c r="CF800" s="8">
        <v>155000</v>
      </c>
      <c r="CG800" s="8">
        <f>RawData[[#This Row],[SalePrice]]/RawData[[#This Row],[TotalSF Rounded]]</f>
        <v>73.80952380952381</v>
      </c>
      <c r="CH800" s="8">
        <f>ROUND(RawData[[#This Row],[$/sqft]],-1)</f>
        <v>70</v>
      </c>
    </row>
    <row r="801" spans="1:86" x14ac:dyDescent="0.2">
      <c r="A801">
        <v>1342</v>
      </c>
      <c r="B801">
        <v>20</v>
      </c>
      <c r="C801" t="s">
        <v>81</v>
      </c>
      <c r="D801">
        <v>66</v>
      </c>
      <c r="E801">
        <v>13695</v>
      </c>
      <c r="F801" s="19">
        <f>ROUND((RawData[[#This Row],[LotArea]]/43560), 2)</f>
        <v>0.31</v>
      </c>
      <c r="G801" t="s">
        <v>82</v>
      </c>
      <c r="H801" t="s">
        <v>83</v>
      </c>
      <c r="I801" t="s">
        <v>84</v>
      </c>
      <c r="J801" t="s">
        <v>85</v>
      </c>
      <c r="K801" t="s">
        <v>86</v>
      </c>
      <c r="L801" t="s">
        <v>87</v>
      </c>
      <c r="M801" t="s">
        <v>88</v>
      </c>
      <c r="N801" t="s">
        <v>170</v>
      </c>
      <c r="O801" t="s">
        <v>171</v>
      </c>
      <c r="P801" t="s">
        <v>90</v>
      </c>
      <c r="Q801" t="s">
        <v>91</v>
      </c>
      <c r="R801" t="s">
        <v>115</v>
      </c>
      <c r="S801">
        <v>6</v>
      </c>
      <c r="T801">
        <v>5</v>
      </c>
      <c r="U801">
        <v>2003</v>
      </c>
      <c r="V80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01">
        <v>2004</v>
      </c>
      <c r="X801" t="s">
        <v>93</v>
      </c>
      <c r="Y801" t="s">
        <v>94</v>
      </c>
      <c r="Z801" t="s">
        <v>95</v>
      </c>
      <c r="AA801" t="s">
        <v>95</v>
      </c>
      <c r="AB801" t="s">
        <v>117</v>
      </c>
      <c r="AC801">
        <v>0</v>
      </c>
      <c r="AD801" t="s">
        <v>98</v>
      </c>
      <c r="AE801" t="s">
        <v>98</v>
      </c>
      <c r="AF801" t="s">
        <v>99</v>
      </c>
      <c r="AG801" t="s">
        <v>97</v>
      </c>
      <c r="AH801" t="s">
        <v>98</v>
      </c>
      <c r="AI801" t="s">
        <v>100</v>
      </c>
      <c r="AJ801" t="s">
        <v>101</v>
      </c>
      <c r="AK801">
        <v>814</v>
      </c>
      <c r="AL801" t="s">
        <v>102</v>
      </c>
      <c r="AM801">
        <v>0</v>
      </c>
      <c r="AN801">
        <v>300</v>
      </c>
      <c r="AO801">
        <v>1114</v>
      </c>
      <c r="AP801" t="s">
        <v>103</v>
      </c>
      <c r="AQ801" t="s">
        <v>104</v>
      </c>
      <c r="AR801" t="s">
        <v>105</v>
      </c>
      <c r="AS801" t="s">
        <v>106</v>
      </c>
      <c r="AT801">
        <v>1114</v>
      </c>
      <c r="AU801">
        <v>0</v>
      </c>
      <c r="AV801">
        <v>0</v>
      </c>
      <c r="AW801">
        <f>ROUND(SUM(RawData[[#This Row],[TotalBsmtSF]],RawData[[#This Row],[1stFlrSF]],RawData[[#This Row],[2ndFlrSF]]),-2)</f>
        <v>2200</v>
      </c>
      <c r="AX801">
        <v>1114</v>
      </c>
      <c r="AY801">
        <v>1</v>
      </c>
      <c r="AZ801">
        <v>0</v>
      </c>
      <c r="BA801">
        <v>1</v>
      </c>
      <c r="BB801">
        <v>0</v>
      </c>
      <c r="BC801">
        <v>3</v>
      </c>
      <c r="BD801">
        <v>1</v>
      </c>
      <c r="BE801" t="s">
        <v>97</v>
      </c>
      <c r="BF801">
        <v>6</v>
      </c>
      <c r="BG801" t="s">
        <v>107</v>
      </c>
      <c r="BH801">
        <v>0</v>
      </c>
      <c r="BI801" t="s">
        <v>83</v>
      </c>
      <c r="BJ801" t="s">
        <v>127</v>
      </c>
      <c r="BK801">
        <v>2004</v>
      </c>
      <c r="BL801" t="s">
        <v>102</v>
      </c>
      <c r="BM801">
        <v>2</v>
      </c>
      <c r="BN801">
        <v>576</v>
      </c>
      <c r="BO801" t="s">
        <v>98</v>
      </c>
      <c r="BP801" t="s">
        <v>98</v>
      </c>
      <c r="BQ801" t="s">
        <v>105</v>
      </c>
      <c r="BR801">
        <v>0</v>
      </c>
      <c r="BS801">
        <v>78</v>
      </c>
      <c r="BT801">
        <v>0</v>
      </c>
      <c r="BU801">
        <v>0</v>
      </c>
      <c r="BV801">
        <v>0</v>
      </c>
      <c r="BW801">
        <v>0</v>
      </c>
      <c r="BX801" t="s">
        <v>83</v>
      </c>
      <c r="BY801" t="s">
        <v>83</v>
      </c>
      <c r="BZ801" t="s">
        <v>83</v>
      </c>
      <c r="CA801">
        <v>0</v>
      </c>
      <c r="CB801">
        <v>7</v>
      </c>
      <c r="CC801">
        <v>2008</v>
      </c>
      <c r="CD801" t="s">
        <v>110</v>
      </c>
      <c r="CE801" t="s">
        <v>111</v>
      </c>
      <c r="CF801" s="8">
        <v>155000</v>
      </c>
      <c r="CG801" s="8">
        <f>RawData[[#This Row],[SalePrice]]/RawData[[#This Row],[TotalSF Rounded]]</f>
        <v>70.454545454545453</v>
      </c>
      <c r="CH801" s="8">
        <f>ROUND(RawData[[#This Row],[$/sqft]],-1)</f>
        <v>70</v>
      </c>
    </row>
    <row r="802" spans="1:86" x14ac:dyDescent="0.2">
      <c r="A802">
        <v>118</v>
      </c>
      <c r="B802">
        <v>20</v>
      </c>
      <c r="C802" t="s">
        <v>81</v>
      </c>
      <c r="D802">
        <v>74</v>
      </c>
      <c r="E802">
        <v>8536</v>
      </c>
      <c r="F802" s="19">
        <f>ROUND((RawData[[#This Row],[LotArea]]/43560), 2)</f>
        <v>0.2</v>
      </c>
      <c r="G802" t="s">
        <v>82</v>
      </c>
      <c r="H802" t="s">
        <v>83</v>
      </c>
      <c r="I802" t="s">
        <v>84</v>
      </c>
      <c r="J802" t="s">
        <v>85</v>
      </c>
      <c r="K802" t="s">
        <v>86</v>
      </c>
      <c r="L802" t="s">
        <v>122</v>
      </c>
      <c r="M802" t="s">
        <v>88</v>
      </c>
      <c r="N802" t="s">
        <v>185</v>
      </c>
      <c r="O802" t="s">
        <v>90</v>
      </c>
      <c r="P802" t="s">
        <v>90</v>
      </c>
      <c r="Q802" t="s">
        <v>91</v>
      </c>
      <c r="R802" t="s">
        <v>115</v>
      </c>
      <c r="S802">
        <v>5</v>
      </c>
      <c r="T802">
        <v>5</v>
      </c>
      <c r="U802">
        <v>2006</v>
      </c>
      <c r="V80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02">
        <v>2007</v>
      </c>
      <c r="X802" t="s">
        <v>93</v>
      </c>
      <c r="Y802" t="s">
        <v>94</v>
      </c>
      <c r="Z802" t="s">
        <v>95</v>
      </c>
      <c r="AA802" t="s">
        <v>95</v>
      </c>
      <c r="AB802" t="s">
        <v>117</v>
      </c>
      <c r="AC802">
        <v>0</v>
      </c>
      <c r="AD802" t="s">
        <v>98</v>
      </c>
      <c r="AE802" t="s">
        <v>98</v>
      </c>
      <c r="AF802" t="s">
        <v>99</v>
      </c>
      <c r="AG802" t="s">
        <v>97</v>
      </c>
      <c r="AH802" t="s">
        <v>98</v>
      </c>
      <c r="AI802" t="s">
        <v>100</v>
      </c>
      <c r="AJ802" t="s">
        <v>102</v>
      </c>
      <c r="AK802">
        <v>0</v>
      </c>
      <c r="AL802" t="s">
        <v>102</v>
      </c>
      <c r="AM802">
        <v>0</v>
      </c>
      <c r="AN802">
        <v>1125</v>
      </c>
      <c r="AO802">
        <v>1125</v>
      </c>
      <c r="AP802" t="s">
        <v>103</v>
      </c>
      <c r="AQ802" t="s">
        <v>97</v>
      </c>
      <c r="AR802" t="s">
        <v>105</v>
      </c>
      <c r="AS802" t="s">
        <v>106</v>
      </c>
      <c r="AT802">
        <v>1125</v>
      </c>
      <c r="AU802">
        <v>0</v>
      </c>
      <c r="AV802">
        <v>0</v>
      </c>
      <c r="AW802">
        <f>ROUND(SUM(RawData[[#This Row],[TotalBsmtSF]],RawData[[#This Row],[1stFlrSF]],RawData[[#This Row],[2ndFlrSF]]),-2)</f>
        <v>2300</v>
      </c>
      <c r="AX802">
        <v>1125</v>
      </c>
      <c r="AY802">
        <v>0</v>
      </c>
      <c r="AZ802">
        <v>0</v>
      </c>
      <c r="BA802">
        <v>1</v>
      </c>
      <c r="BB802">
        <v>1</v>
      </c>
      <c r="BC802">
        <v>2</v>
      </c>
      <c r="BD802">
        <v>1</v>
      </c>
      <c r="BE802" t="s">
        <v>98</v>
      </c>
      <c r="BF802">
        <v>5</v>
      </c>
      <c r="BG802" t="s">
        <v>107</v>
      </c>
      <c r="BH802">
        <v>0</v>
      </c>
      <c r="BI802" t="s">
        <v>83</v>
      </c>
      <c r="BJ802" t="s">
        <v>108</v>
      </c>
      <c r="BK802">
        <v>2007</v>
      </c>
      <c r="BL802" t="s">
        <v>102</v>
      </c>
      <c r="BM802">
        <v>2</v>
      </c>
      <c r="BN802">
        <v>430</v>
      </c>
      <c r="BO802" t="s">
        <v>98</v>
      </c>
      <c r="BP802" t="s">
        <v>98</v>
      </c>
      <c r="BQ802" t="s">
        <v>105</v>
      </c>
      <c r="BR802">
        <v>80</v>
      </c>
      <c r="BS802">
        <v>64</v>
      </c>
      <c r="BT802">
        <v>0</v>
      </c>
      <c r="BU802">
        <v>0</v>
      </c>
      <c r="BV802">
        <v>0</v>
      </c>
      <c r="BW802">
        <v>0</v>
      </c>
      <c r="BX802" t="s">
        <v>83</v>
      </c>
      <c r="BY802" t="s">
        <v>83</v>
      </c>
      <c r="BZ802" t="s">
        <v>83</v>
      </c>
      <c r="CA802">
        <v>0</v>
      </c>
      <c r="CB802">
        <v>4</v>
      </c>
      <c r="CC802">
        <v>2007</v>
      </c>
      <c r="CD802" t="s">
        <v>158</v>
      </c>
      <c r="CE802" t="s">
        <v>159</v>
      </c>
      <c r="CF802" s="8">
        <v>155000</v>
      </c>
      <c r="CG802" s="8">
        <f>RawData[[#This Row],[SalePrice]]/RawData[[#This Row],[TotalSF Rounded]]</f>
        <v>67.391304347826093</v>
      </c>
      <c r="CH802" s="8">
        <f>ROUND(RawData[[#This Row],[$/sqft]],-1)</f>
        <v>70</v>
      </c>
    </row>
    <row r="803" spans="1:86" x14ac:dyDescent="0.2">
      <c r="A803">
        <v>1179</v>
      </c>
      <c r="B803">
        <v>50</v>
      </c>
      <c r="C803" t="s">
        <v>81</v>
      </c>
      <c r="D803">
        <v>54</v>
      </c>
      <c r="E803">
        <v>7681</v>
      </c>
      <c r="F803" s="19">
        <f>ROUND((RawData[[#This Row],[LotArea]]/43560), 2)</f>
        <v>0.18</v>
      </c>
      <c r="G803" t="s">
        <v>82</v>
      </c>
      <c r="H803" t="s">
        <v>83</v>
      </c>
      <c r="I803" t="s">
        <v>120</v>
      </c>
      <c r="J803" t="s">
        <v>85</v>
      </c>
      <c r="K803" t="s">
        <v>86</v>
      </c>
      <c r="L803" t="s">
        <v>112</v>
      </c>
      <c r="M803" t="s">
        <v>88</v>
      </c>
      <c r="N803" t="s">
        <v>123</v>
      </c>
      <c r="O803" t="s">
        <v>90</v>
      </c>
      <c r="P803" t="s">
        <v>90</v>
      </c>
      <c r="Q803" t="s">
        <v>91</v>
      </c>
      <c r="R803" t="s">
        <v>132</v>
      </c>
      <c r="S803">
        <v>5</v>
      </c>
      <c r="T803">
        <v>6</v>
      </c>
      <c r="U803">
        <v>1921</v>
      </c>
      <c r="V80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803">
        <v>1950</v>
      </c>
      <c r="X803" t="s">
        <v>93</v>
      </c>
      <c r="Y803" t="s">
        <v>94</v>
      </c>
      <c r="Z803" t="s">
        <v>124</v>
      </c>
      <c r="AA803" t="s">
        <v>124</v>
      </c>
      <c r="AB803" t="s">
        <v>117</v>
      </c>
      <c r="AC803">
        <v>0</v>
      </c>
      <c r="AD803" t="s">
        <v>98</v>
      </c>
      <c r="AE803" t="s">
        <v>98</v>
      </c>
      <c r="AF803" t="s">
        <v>126</v>
      </c>
      <c r="AG803" t="s">
        <v>98</v>
      </c>
      <c r="AH803" t="s">
        <v>98</v>
      </c>
      <c r="AI803" t="s">
        <v>100</v>
      </c>
      <c r="AJ803" t="s">
        <v>102</v>
      </c>
      <c r="AK803">
        <v>0</v>
      </c>
      <c r="AL803" t="s">
        <v>102</v>
      </c>
      <c r="AM803">
        <v>0</v>
      </c>
      <c r="AN803">
        <v>731</v>
      </c>
      <c r="AO803">
        <v>731</v>
      </c>
      <c r="AP803" t="s">
        <v>103</v>
      </c>
      <c r="AQ803" t="s">
        <v>104</v>
      </c>
      <c r="AR803" t="s">
        <v>105</v>
      </c>
      <c r="AS803" t="s">
        <v>106</v>
      </c>
      <c r="AT803">
        <v>820</v>
      </c>
      <c r="AU803">
        <v>523</v>
      </c>
      <c r="AV803">
        <v>0</v>
      </c>
      <c r="AW803">
        <f>ROUND(SUM(RawData[[#This Row],[TotalBsmtSF]],RawData[[#This Row],[1stFlrSF]],RawData[[#This Row],[2ndFlrSF]]),-2)</f>
        <v>2100</v>
      </c>
      <c r="AX803">
        <v>1343</v>
      </c>
      <c r="AY803">
        <v>0</v>
      </c>
      <c r="AZ803">
        <v>0</v>
      </c>
      <c r="BA803">
        <v>1</v>
      </c>
      <c r="BB803">
        <v>1</v>
      </c>
      <c r="BC803">
        <v>3</v>
      </c>
      <c r="BD803">
        <v>1</v>
      </c>
      <c r="BE803" t="s">
        <v>98</v>
      </c>
      <c r="BF803">
        <v>7</v>
      </c>
      <c r="BG803" t="s">
        <v>107</v>
      </c>
      <c r="BH803">
        <v>1</v>
      </c>
      <c r="BI803" t="s">
        <v>97</v>
      </c>
      <c r="BJ803" t="s">
        <v>127</v>
      </c>
      <c r="BK803">
        <v>1921</v>
      </c>
      <c r="BL803" t="s">
        <v>102</v>
      </c>
      <c r="BM803">
        <v>1</v>
      </c>
      <c r="BN803">
        <v>186</v>
      </c>
      <c r="BO803" t="s">
        <v>147</v>
      </c>
      <c r="BP803" t="s">
        <v>98</v>
      </c>
      <c r="BQ803" t="s">
        <v>105</v>
      </c>
      <c r="BR803">
        <v>192</v>
      </c>
      <c r="BS803">
        <v>0</v>
      </c>
      <c r="BT803">
        <v>102</v>
      </c>
      <c r="BU803">
        <v>0</v>
      </c>
      <c r="BV803">
        <v>0</v>
      </c>
      <c r="BW803">
        <v>0</v>
      </c>
      <c r="BX803" t="s">
        <v>83</v>
      </c>
      <c r="BY803" t="s">
        <v>83</v>
      </c>
      <c r="BZ803" t="s">
        <v>83</v>
      </c>
      <c r="CA803">
        <v>0</v>
      </c>
      <c r="CB803">
        <v>7</v>
      </c>
      <c r="CC803">
        <v>2009</v>
      </c>
      <c r="CD803" t="s">
        <v>110</v>
      </c>
      <c r="CE803" t="s">
        <v>111</v>
      </c>
      <c r="CF803" s="8">
        <v>154900</v>
      </c>
      <c r="CG803" s="8">
        <f>RawData[[#This Row],[SalePrice]]/RawData[[#This Row],[TotalSF Rounded]]</f>
        <v>73.761904761904759</v>
      </c>
      <c r="CH803" s="8">
        <f>ROUND(RawData[[#This Row],[$/sqft]],-1)</f>
        <v>70</v>
      </c>
    </row>
    <row r="804" spans="1:86" x14ac:dyDescent="0.2">
      <c r="A804">
        <v>893</v>
      </c>
      <c r="B804">
        <v>20</v>
      </c>
      <c r="C804" t="s">
        <v>81</v>
      </c>
      <c r="D804">
        <v>70</v>
      </c>
      <c r="E804">
        <v>8414</v>
      </c>
      <c r="F804" s="19">
        <f>ROUND((RawData[[#This Row],[LotArea]]/43560), 2)</f>
        <v>0.19</v>
      </c>
      <c r="G804" t="s">
        <v>82</v>
      </c>
      <c r="H804" t="s">
        <v>83</v>
      </c>
      <c r="I804" t="s">
        <v>84</v>
      </c>
      <c r="J804" t="s">
        <v>85</v>
      </c>
      <c r="K804" t="s">
        <v>86</v>
      </c>
      <c r="L804" t="s">
        <v>87</v>
      </c>
      <c r="M804" t="s">
        <v>88</v>
      </c>
      <c r="N804" t="s">
        <v>151</v>
      </c>
      <c r="O804" t="s">
        <v>90</v>
      </c>
      <c r="P804" t="s">
        <v>90</v>
      </c>
      <c r="Q804" t="s">
        <v>91</v>
      </c>
      <c r="R804" t="s">
        <v>115</v>
      </c>
      <c r="S804">
        <v>6</v>
      </c>
      <c r="T804">
        <v>8</v>
      </c>
      <c r="U804">
        <v>1963</v>
      </c>
      <c r="V80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804">
        <v>2003</v>
      </c>
      <c r="X804" t="s">
        <v>152</v>
      </c>
      <c r="Y804" t="s">
        <v>94</v>
      </c>
      <c r="Z804" t="s">
        <v>140</v>
      </c>
      <c r="AA804" t="s">
        <v>140</v>
      </c>
      <c r="AB804" t="s">
        <v>117</v>
      </c>
      <c r="AC804">
        <v>0</v>
      </c>
      <c r="AD804" t="s">
        <v>98</v>
      </c>
      <c r="AE804" t="s">
        <v>98</v>
      </c>
      <c r="AF804" t="s">
        <v>118</v>
      </c>
      <c r="AG804" t="s">
        <v>98</v>
      </c>
      <c r="AH804" t="s">
        <v>98</v>
      </c>
      <c r="AI804" t="s">
        <v>100</v>
      </c>
      <c r="AJ804" t="s">
        <v>101</v>
      </c>
      <c r="AK804">
        <v>663</v>
      </c>
      <c r="AL804" t="s">
        <v>102</v>
      </c>
      <c r="AM804">
        <v>0</v>
      </c>
      <c r="AN804">
        <v>396</v>
      </c>
      <c r="AO804">
        <v>1059</v>
      </c>
      <c r="AP804" t="s">
        <v>103</v>
      </c>
      <c r="AQ804" t="s">
        <v>98</v>
      </c>
      <c r="AR804" t="s">
        <v>105</v>
      </c>
      <c r="AS804" t="s">
        <v>106</v>
      </c>
      <c r="AT804">
        <v>1068</v>
      </c>
      <c r="AU804">
        <v>0</v>
      </c>
      <c r="AV804">
        <v>0</v>
      </c>
      <c r="AW804">
        <f>ROUND(SUM(RawData[[#This Row],[TotalBsmtSF]],RawData[[#This Row],[1stFlrSF]],RawData[[#This Row],[2ndFlrSF]]),-2)</f>
        <v>2100</v>
      </c>
      <c r="AX804">
        <v>1068</v>
      </c>
      <c r="AY804">
        <v>0</v>
      </c>
      <c r="AZ804">
        <v>1</v>
      </c>
      <c r="BA804">
        <v>1</v>
      </c>
      <c r="BB804">
        <v>0</v>
      </c>
      <c r="BC804">
        <v>3</v>
      </c>
      <c r="BD804">
        <v>1</v>
      </c>
      <c r="BE804" t="s">
        <v>98</v>
      </c>
      <c r="BF804">
        <v>6</v>
      </c>
      <c r="BG804" t="s">
        <v>107</v>
      </c>
      <c r="BH804">
        <v>0</v>
      </c>
      <c r="BI804" t="s">
        <v>83</v>
      </c>
      <c r="BJ804" t="s">
        <v>108</v>
      </c>
      <c r="BK804">
        <v>1963</v>
      </c>
      <c r="BL804" t="s">
        <v>109</v>
      </c>
      <c r="BM804">
        <v>1</v>
      </c>
      <c r="BN804">
        <v>264</v>
      </c>
      <c r="BO804" t="s">
        <v>98</v>
      </c>
      <c r="BP804" t="s">
        <v>98</v>
      </c>
      <c r="BQ804" t="s">
        <v>105</v>
      </c>
      <c r="BR804">
        <v>192</v>
      </c>
      <c r="BS804">
        <v>0</v>
      </c>
      <c r="BT804">
        <v>0</v>
      </c>
      <c r="BU804">
        <v>0</v>
      </c>
      <c r="BV804">
        <v>0</v>
      </c>
      <c r="BW804">
        <v>0</v>
      </c>
      <c r="BX804" t="s">
        <v>83</v>
      </c>
      <c r="BY804" t="s">
        <v>134</v>
      </c>
      <c r="BZ804" t="s">
        <v>83</v>
      </c>
      <c r="CA804">
        <v>0</v>
      </c>
      <c r="CB804">
        <v>2</v>
      </c>
      <c r="CC804">
        <v>2006</v>
      </c>
      <c r="CD804" t="s">
        <v>110</v>
      </c>
      <c r="CE804" t="s">
        <v>111</v>
      </c>
      <c r="CF804" s="8">
        <v>154500</v>
      </c>
      <c r="CG804" s="8">
        <f>RawData[[#This Row],[SalePrice]]/RawData[[#This Row],[TotalSF Rounded]]</f>
        <v>73.571428571428569</v>
      </c>
      <c r="CH804" s="8">
        <f>ROUND(RawData[[#This Row],[$/sqft]],-1)</f>
        <v>70</v>
      </c>
    </row>
    <row r="805" spans="1:86" x14ac:dyDescent="0.2">
      <c r="A805">
        <v>911</v>
      </c>
      <c r="B805">
        <v>90</v>
      </c>
      <c r="C805" t="s">
        <v>81</v>
      </c>
      <c r="D805">
        <v>80</v>
      </c>
      <c r="E805">
        <v>11600</v>
      </c>
      <c r="F805" s="19">
        <f>ROUND((RawData[[#This Row],[LotArea]]/43560), 2)</f>
        <v>0.27</v>
      </c>
      <c r="G805" t="s">
        <v>82</v>
      </c>
      <c r="H805" t="s">
        <v>83</v>
      </c>
      <c r="I805" t="s">
        <v>84</v>
      </c>
      <c r="J805" t="s">
        <v>85</v>
      </c>
      <c r="K805" t="s">
        <v>86</v>
      </c>
      <c r="L805" t="s">
        <v>122</v>
      </c>
      <c r="M805" t="s">
        <v>88</v>
      </c>
      <c r="N805" t="s">
        <v>162</v>
      </c>
      <c r="O805" t="s">
        <v>114</v>
      </c>
      <c r="P805" t="s">
        <v>90</v>
      </c>
      <c r="Q805" t="s">
        <v>167</v>
      </c>
      <c r="R805" t="s">
        <v>92</v>
      </c>
      <c r="S805">
        <v>5</v>
      </c>
      <c r="T805">
        <v>5</v>
      </c>
      <c r="U805">
        <v>1960</v>
      </c>
      <c r="V80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805">
        <v>1960</v>
      </c>
      <c r="X805" t="s">
        <v>93</v>
      </c>
      <c r="Y805" t="s">
        <v>94</v>
      </c>
      <c r="Z805" t="s">
        <v>116</v>
      </c>
      <c r="AA805" t="s">
        <v>116</v>
      </c>
      <c r="AB805" t="s">
        <v>96</v>
      </c>
      <c r="AC805">
        <v>361</v>
      </c>
      <c r="AD805" t="s">
        <v>98</v>
      </c>
      <c r="AE805" t="s">
        <v>98</v>
      </c>
      <c r="AF805" t="s">
        <v>118</v>
      </c>
      <c r="AG805" t="s">
        <v>98</v>
      </c>
      <c r="AH805" t="s">
        <v>98</v>
      </c>
      <c r="AI805" t="s">
        <v>100</v>
      </c>
      <c r="AJ805" t="s">
        <v>153</v>
      </c>
      <c r="AK805">
        <v>443</v>
      </c>
      <c r="AL805" t="s">
        <v>102</v>
      </c>
      <c r="AM805">
        <v>0</v>
      </c>
      <c r="AN805">
        <v>662</v>
      </c>
      <c r="AO805">
        <v>1105</v>
      </c>
      <c r="AP805" t="s">
        <v>103</v>
      </c>
      <c r="AQ805" t="s">
        <v>98</v>
      </c>
      <c r="AR805" t="s">
        <v>105</v>
      </c>
      <c r="AS805" t="s">
        <v>164</v>
      </c>
      <c r="AT805">
        <v>1105</v>
      </c>
      <c r="AU805">
        <v>1169</v>
      </c>
      <c r="AV805">
        <v>0</v>
      </c>
      <c r="AW805">
        <f>ROUND(SUM(RawData[[#This Row],[TotalBsmtSF]],RawData[[#This Row],[1stFlrSF]],RawData[[#This Row],[2ndFlrSF]]),-2)</f>
        <v>3400</v>
      </c>
      <c r="AX805">
        <v>2274</v>
      </c>
      <c r="AY805">
        <v>0</v>
      </c>
      <c r="AZ805">
        <v>0</v>
      </c>
      <c r="BA805">
        <v>2</v>
      </c>
      <c r="BB805">
        <v>0</v>
      </c>
      <c r="BC805">
        <v>5</v>
      </c>
      <c r="BD805">
        <v>2</v>
      </c>
      <c r="BE805" t="s">
        <v>98</v>
      </c>
      <c r="BF805">
        <v>12</v>
      </c>
      <c r="BG805" t="s">
        <v>107</v>
      </c>
      <c r="BH805">
        <v>0</v>
      </c>
      <c r="BI805" t="s">
        <v>83</v>
      </c>
      <c r="BJ805" t="s">
        <v>127</v>
      </c>
      <c r="BK805">
        <v>1960</v>
      </c>
      <c r="BL805" t="s">
        <v>102</v>
      </c>
      <c r="BM805">
        <v>2</v>
      </c>
      <c r="BN805">
        <v>480</v>
      </c>
      <c r="BO805" t="s">
        <v>98</v>
      </c>
      <c r="BP805" t="s">
        <v>98</v>
      </c>
      <c r="BQ805" t="s">
        <v>105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 t="s">
        <v>83</v>
      </c>
      <c r="BY805" t="s">
        <v>83</v>
      </c>
      <c r="BZ805" t="s">
        <v>83</v>
      </c>
      <c r="CA805">
        <v>0</v>
      </c>
      <c r="CB805">
        <v>1</v>
      </c>
      <c r="CC805">
        <v>2010</v>
      </c>
      <c r="CD805" t="s">
        <v>110</v>
      </c>
      <c r="CE805" t="s">
        <v>111</v>
      </c>
      <c r="CF805" s="8">
        <v>154300</v>
      </c>
      <c r="CG805" s="8">
        <f>RawData[[#This Row],[SalePrice]]/RawData[[#This Row],[TotalSF Rounded]]</f>
        <v>45.382352941176471</v>
      </c>
      <c r="CH805" s="8">
        <f>ROUND(RawData[[#This Row],[$/sqft]],-1)</f>
        <v>50</v>
      </c>
    </row>
    <row r="806" spans="1:86" x14ac:dyDescent="0.2">
      <c r="A806">
        <v>1300</v>
      </c>
      <c r="B806">
        <v>20</v>
      </c>
      <c r="C806" t="s">
        <v>81</v>
      </c>
      <c r="D806">
        <v>75</v>
      </c>
      <c r="E806">
        <v>7500</v>
      </c>
      <c r="F806" s="19">
        <f>ROUND((RawData[[#This Row],[LotArea]]/43560), 2)</f>
        <v>0.17</v>
      </c>
      <c r="G806" t="s">
        <v>82</v>
      </c>
      <c r="H806" t="s">
        <v>83</v>
      </c>
      <c r="I806" t="s">
        <v>84</v>
      </c>
      <c r="J806" t="s">
        <v>85</v>
      </c>
      <c r="K806" t="s">
        <v>86</v>
      </c>
      <c r="L806" t="s">
        <v>87</v>
      </c>
      <c r="M806" t="s">
        <v>88</v>
      </c>
      <c r="N806" t="s">
        <v>162</v>
      </c>
      <c r="O806" t="s">
        <v>90</v>
      </c>
      <c r="P806" t="s">
        <v>90</v>
      </c>
      <c r="Q806" t="s">
        <v>91</v>
      </c>
      <c r="R806" t="s">
        <v>115</v>
      </c>
      <c r="S806">
        <v>5</v>
      </c>
      <c r="T806">
        <v>7</v>
      </c>
      <c r="U806">
        <v>1959</v>
      </c>
      <c r="V80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06">
        <v>1994</v>
      </c>
      <c r="X806" t="s">
        <v>152</v>
      </c>
      <c r="Y806" t="s">
        <v>94</v>
      </c>
      <c r="Z806" t="s">
        <v>96</v>
      </c>
      <c r="AA806" t="s">
        <v>96</v>
      </c>
      <c r="AB806" t="s">
        <v>117</v>
      </c>
      <c r="AC806">
        <v>0</v>
      </c>
      <c r="AD806" t="s">
        <v>98</v>
      </c>
      <c r="AE806" t="s">
        <v>98</v>
      </c>
      <c r="AF806" t="s">
        <v>118</v>
      </c>
      <c r="AG806" t="s">
        <v>98</v>
      </c>
      <c r="AH806" t="s">
        <v>98</v>
      </c>
      <c r="AI806" t="s">
        <v>100</v>
      </c>
      <c r="AJ806" t="s">
        <v>172</v>
      </c>
      <c r="AK806">
        <v>340</v>
      </c>
      <c r="AL806" t="s">
        <v>153</v>
      </c>
      <c r="AM806">
        <v>906</v>
      </c>
      <c r="AN806">
        <v>0</v>
      </c>
      <c r="AO806">
        <v>1246</v>
      </c>
      <c r="AP806" t="s">
        <v>103</v>
      </c>
      <c r="AQ806" t="s">
        <v>104</v>
      </c>
      <c r="AR806" t="s">
        <v>105</v>
      </c>
      <c r="AS806" t="s">
        <v>106</v>
      </c>
      <c r="AT806">
        <v>1246</v>
      </c>
      <c r="AU806">
        <v>0</v>
      </c>
      <c r="AV806">
        <v>0</v>
      </c>
      <c r="AW806">
        <f>ROUND(SUM(RawData[[#This Row],[TotalBsmtSF]],RawData[[#This Row],[1stFlrSF]],RawData[[#This Row],[2ndFlrSF]]),-2)</f>
        <v>2500</v>
      </c>
      <c r="AX806">
        <v>1246</v>
      </c>
      <c r="AY806">
        <v>1</v>
      </c>
      <c r="AZ806">
        <v>0</v>
      </c>
      <c r="BA806">
        <v>1</v>
      </c>
      <c r="BB806">
        <v>1</v>
      </c>
      <c r="BC806">
        <v>3</v>
      </c>
      <c r="BD806">
        <v>1</v>
      </c>
      <c r="BE806" t="s">
        <v>97</v>
      </c>
      <c r="BF806">
        <v>6</v>
      </c>
      <c r="BG806" t="s">
        <v>107</v>
      </c>
      <c r="BH806">
        <v>0</v>
      </c>
      <c r="BI806" t="s">
        <v>83</v>
      </c>
      <c r="BJ806" t="s">
        <v>108</v>
      </c>
      <c r="BK806">
        <v>1959</v>
      </c>
      <c r="BL806" t="s">
        <v>109</v>
      </c>
      <c r="BM806">
        <v>1</v>
      </c>
      <c r="BN806">
        <v>305</v>
      </c>
      <c r="BO806" t="s">
        <v>98</v>
      </c>
      <c r="BP806" t="s">
        <v>98</v>
      </c>
      <c r="BQ806" t="s">
        <v>105</v>
      </c>
      <c r="BR806">
        <v>218</v>
      </c>
      <c r="BS806">
        <v>0</v>
      </c>
      <c r="BT806">
        <v>0</v>
      </c>
      <c r="BU806">
        <v>0</v>
      </c>
      <c r="BV806">
        <v>0</v>
      </c>
      <c r="BW806">
        <v>0</v>
      </c>
      <c r="BX806" t="s">
        <v>83</v>
      </c>
      <c r="BY806" t="s">
        <v>165</v>
      </c>
      <c r="BZ806" t="s">
        <v>83</v>
      </c>
      <c r="CA806">
        <v>0</v>
      </c>
      <c r="CB806">
        <v>5</v>
      </c>
      <c r="CC806">
        <v>2010</v>
      </c>
      <c r="CD806" t="s">
        <v>110</v>
      </c>
      <c r="CE806" t="s">
        <v>111</v>
      </c>
      <c r="CF806" s="8">
        <v>154000</v>
      </c>
      <c r="CG806" s="8">
        <f>RawData[[#This Row],[SalePrice]]/RawData[[#This Row],[TotalSF Rounded]]</f>
        <v>61.6</v>
      </c>
      <c r="CH806" s="8">
        <f>ROUND(RawData[[#This Row],[$/sqft]],-1)</f>
        <v>60</v>
      </c>
    </row>
    <row r="807" spans="1:86" x14ac:dyDescent="0.2">
      <c r="A807">
        <v>1065</v>
      </c>
      <c r="B807">
        <v>20</v>
      </c>
      <c r="C807" t="s">
        <v>81</v>
      </c>
      <c r="D807" t="s">
        <v>83</v>
      </c>
      <c r="E807">
        <v>11000</v>
      </c>
      <c r="F807" s="19">
        <f>ROUND((RawData[[#This Row],[LotArea]]/43560), 2)</f>
        <v>0.25</v>
      </c>
      <c r="G807" t="s">
        <v>82</v>
      </c>
      <c r="H807" t="s">
        <v>83</v>
      </c>
      <c r="I807" t="s">
        <v>120</v>
      </c>
      <c r="J807" t="s">
        <v>85</v>
      </c>
      <c r="K807" t="s">
        <v>86</v>
      </c>
      <c r="L807" t="s">
        <v>166</v>
      </c>
      <c r="M807" t="s">
        <v>88</v>
      </c>
      <c r="N807" t="s">
        <v>162</v>
      </c>
      <c r="O807" t="s">
        <v>90</v>
      </c>
      <c r="P807" t="s">
        <v>90</v>
      </c>
      <c r="Q807" t="s">
        <v>91</v>
      </c>
      <c r="R807" t="s">
        <v>115</v>
      </c>
      <c r="S807">
        <v>5</v>
      </c>
      <c r="T807">
        <v>6</v>
      </c>
      <c r="U807">
        <v>1966</v>
      </c>
      <c r="V80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807">
        <v>1966</v>
      </c>
      <c r="X807" t="s">
        <v>93</v>
      </c>
      <c r="Y807" t="s">
        <v>94</v>
      </c>
      <c r="Z807" t="s">
        <v>161</v>
      </c>
      <c r="AA807" t="s">
        <v>161</v>
      </c>
      <c r="AB807" t="s">
        <v>96</v>
      </c>
      <c r="AC807">
        <v>200</v>
      </c>
      <c r="AD807" t="s">
        <v>98</v>
      </c>
      <c r="AE807" t="s">
        <v>98</v>
      </c>
      <c r="AF807" t="s">
        <v>118</v>
      </c>
      <c r="AG807" t="s">
        <v>98</v>
      </c>
      <c r="AH807" t="s">
        <v>98</v>
      </c>
      <c r="AI807" t="s">
        <v>121</v>
      </c>
      <c r="AJ807" t="s">
        <v>141</v>
      </c>
      <c r="AK807">
        <v>740</v>
      </c>
      <c r="AL807" t="s">
        <v>153</v>
      </c>
      <c r="AM807">
        <v>230</v>
      </c>
      <c r="AN807">
        <v>184</v>
      </c>
      <c r="AO807">
        <v>1154</v>
      </c>
      <c r="AP807" t="s">
        <v>103</v>
      </c>
      <c r="AQ807" t="s">
        <v>104</v>
      </c>
      <c r="AR807" t="s">
        <v>105</v>
      </c>
      <c r="AS807" t="s">
        <v>106</v>
      </c>
      <c r="AT807">
        <v>1154</v>
      </c>
      <c r="AU807">
        <v>0</v>
      </c>
      <c r="AV807">
        <v>0</v>
      </c>
      <c r="AW807">
        <f>ROUND(SUM(RawData[[#This Row],[TotalBsmtSF]],RawData[[#This Row],[1stFlrSF]],RawData[[#This Row],[2ndFlrSF]]),-2)</f>
        <v>2300</v>
      </c>
      <c r="AX807">
        <v>1154</v>
      </c>
      <c r="AY807">
        <v>0</v>
      </c>
      <c r="AZ807">
        <v>0</v>
      </c>
      <c r="BA807">
        <v>1</v>
      </c>
      <c r="BB807">
        <v>1</v>
      </c>
      <c r="BC807">
        <v>3</v>
      </c>
      <c r="BD807">
        <v>1</v>
      </c>
      <c r="BE807" t="s">
        <v>98</v>
      </c>
      <c r="BF807">
        <v>6</v>
      </c>
      <c r="BG807" t="s">
        <v>107</v>
      </c>
      <c r="BH807">
        <v>1</v>
      </c>
      <c r="BI807" t="s">
        <v>212</v>
      </c>
      <c r="BJ807" t="s">
        <v>108</v>
      </c>
      <c r="BK807">
        <v>1966</v>
      </c>
      <c r="BL807" t="s">
        <v>109</v>
      </c>
      <c r="BM807">
        <v>2</v>
      </c>
      <c r="BN807">
        <v>480</v>
      </c>
      <c r="BO807" t="s">
        <v>98</v>
      </c>
      <c r="BP807" t="s">
        <v>98</v>
      </c>
      <c r="BQ807" t="s">
        <v>105</v>
      </c>
      <c r="BR807">
        <v>0</v>
      </c>
      <c r="BS807">
        <v>58</v>
      </c>
      <c r="BT807">
        <v>0</v>
      </c>
      <c r="BU807">
        <v>0</v>
      </c>
      <c r="BV807">
        <v>0</v>
      </c>
      <c r="BW807">
        <v>0</v>
      </c>
      <c r="BX807" t="s">
        <v>83</v>
      </c>
      <c r="BY807" t="s">
        <v>134</v>
      </c>
      <c r="BZ807" t="s">
        <v>83</v>
      </c>
      <c r="CA807">
        <v>0</v>
      </c>
      <c r="CB807">
        <v>11</v>
      </c>
      <c r="CC807">
        <v>2009</v>
      </c>
      <c r="CD807" t="s">
        <v>110</v>
      </c>
      <c r="CE807" t="s">
        <v>111</v>
      </c>
      <c r="CF807" s="8">
        <v>154000</v>
      </c>
      <c r="CG807" s="8">
        <f>RawData[[#This Row],[SalePrice]]/RawData[[#This Row],[TotalSF Rounded]]</f>
        <v>66.956521739130437</v>
      </c>
      <c r="CH807" s="8">
        <f>ROUND(RawData[[#This Row],[$/sqft]],-1)</f>
        <v>70</v>
      </c>
    </row>
    <row r="808" spans="1:86" x14ac:dyDescent="0.2">
      <c r="A808">
        <v>25</v>
      </c>
      <c r="B808">
        <v>20</v>
      </c>
      <c r="C808" t="s">
        <v>81</v>
      </c>
      <c r="D808" t="s">
        <v>83</v>
      </c>
      <c r="E808">
        <v>8246</v>
      </c>
      <c r="F808" s="19">
        <f>ROUND((RawData[[#This Row],[LotArea]]/43560), 2)</f>
        <v>0.19</v>
      </c>
      <c r="G808" t="s">
        <v>82</v>
      </c>
      <c r="H808" t="s">
        <v>83</v>
      </c>
      <c r="I808" t="s">
        <v>120</v>
      </c>
      <c r="J808" t="s">
        <v>85</v>
      </c>
      <c r="K808" t="s">
        <v>86</v>
      </c>
      <c r="L808" t="s">
        <v>87</v>
      </c>
      <c r="M808" t="s">
        <v>88</v>
      </c>
      <c r="N808" t="s">
        <v>151</v>
      </c>
      <c r="O808" t="s">
        <v>90</v>
      </c>
      <c r="P808" t="s">
        <v>90</v>
      </c>
      <c r="Q808" t="s">
        <v>91</v>
      </c>
      <c r="R808" t="s">
        <v>115</v>
      </c>
      <c r="S808">
        <v>5</v>
      </c>
      <c r="T808">
        <v>8</v>
      </c>
      <c r="U808">
        <v>1968</v>
      </c>
      <c r="V80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808">
        <v>2001</v>
      </c>
      <c r="X808" t="s">
        <v>93</v>
      </c>
      <c r="Y808" t="s">
        <v>94</v>
      </c>
      <c r="Z808" t="s">
        <v>161</v>
      </c>
      <c r="AA808" t="s">
        <v>161</v>
      </c>
      <c r="AB808" t="s">
        <v>117</v>
      </c>
      <c r="AC808">
        <v>0</v>
      </c>
      <c r="AD808" t="s">
        <v>98</v>
      </c>
      <c r="AE808" t="s">
        <v>97</v>
      </c>
      <c r="AF808" t="s">
        <v>118</v>
      </c>
      <c r="AG808" t="s">
        <v>98</v>
      </c>
      <c r="AH808" t="s">
        <v>98</v>
      </c>
      <c r="AI808" t="s">
        <v>121</v>
      </c>
      <c r="AJ808" t="s">
        <v>153</v>
      </c>
      <c r="AK808">
        <v>188</v>
      </c>
      <c r="AL808" t="s">
        <v>119</v>
      </c>
      <c r="AM808">
        <v>668</v>
      </c>
      <c r="AN808">
        <v>204</v>
      </c>
      <c r="AO808">
        <v>1060</v>
      </c>
      <c r="AP808" t="s">
        <v>103</v>
      </c>
      <c r="AQ808" t="s">
        <v>104</v>
      </c>
      <c r="AR808" t="s">
        <v>105</v>
      </c>
      <c r="AS808" t="s">
        <v>106</v>
      </c>
      <c r="AT808">
        <v>1060</v>
      </c>
      <c r="AU808">
        <v>0</v>
      </c>
      <c r="AV808">
        <v>0</v>
      </c>
      <c r="AW808">
        <f>ROUND(SUM(RawData[[#This Row],[TotalBsmtSF]],RawData[[#This Row],[1stFlrSF]],RawData[[#This Row],[2ndFlrSF]]),-2)</f>
        <v>2100</v>
      </c>
      <c r="AX808">
        <v>1060</v>
      </c>
      <c r="AY808">
        <v>1</v>
      </c>
      <c r="AZ808">
        <v>0</v>
      </c>
      <c r="BA808">
        <v>1</v>
      </c>
      <c r="BB808">
        <v>0</v>
      </c>
      <c r="BC808">
        <v>3</v>
      </c>
      <c r="BD808">
        <v>1</v>
      </c>
      <c r="BE808" t="s">
        <v>97</v>
      </c>
      <c r="BF808">
        <v>6</v>
      </c>
      <c r="BG808" t="s">
        <v>107</v>
      </c>
      <c r="BH808">
        <v>1</v>
      </c>
      <c r="BI808" t="s">
        <v>98</v>
      </c>
      <c r="BJ808" t="s">
        <v>108</v>
      </c>
      <c r="BK808">
        <v>1968</v>
      </c>
      <c r="BL808" t="s">
        <v>102</v>
      </c>
      <c r="BM808">
        <v>1</v>
      </c>
      <c r="BN808">
        <v>270</v>
      </c>
      <c r="BO808" t="s">
        <v>98</v>
      </c>
      <c r="BP808" t="s">
        <v>98</v>
      </c>
      <c r="BQ808" t="s">
        <v>105</v>
      </c>
      <c r="BR808">
        <v>406</v>
      </c>
      <c r="BS808">
        <v>90</v>
      </c>
      <c r="BT808">
        <v>0</v>
      </c>
      <c r="BU808">
        <v>0</v>
      </c>
      <c r="BV808">
        <v>0</v>
      </c>
      <c r="BW808">
        <v>0</v>
      </c>
      <c r="BX808" t="s">
        <v>83</v>
      </c>
      <c r="BY808" t="s">
        <v>134</v>
      </c>
      <c r="BZ808" t="s">
        <v>83</v>
      </c>
      <c r="CA808">
        <v>0</v>
      </c>
      <c r="CB808">
        <v>5</v>
      </c>
      <c r="CC808">
        <v>2010</v>
      </c>
      <c r="CD808" t="s">
        <v>110</v>
      </c>
      <c r="CE808" t="s">
        <v>111</v>
      </c>
      <c r="CF808" s="8">
        <v>154000</v>
      </c>
      <c r="CG808" s="8">
        <f>RawData[[#This Row],[SalePrice]]/RawData[[#This Row],[TotalSF Rounded]]</f>
        <v>73.333333333333329</v>
      </c>
      <c r="CH808" s="8">
        <f>ROUND(RawData[[#This Row],[$/sqft]],-1)</f>
        <v>70</v>
      </c>
    </row>
    <row r="809" spans="1:86" x14ac:dyDescent="0.2">
      <c r="A809">
        <v>1072</v>
      </c>
      <c r="B809">
        <v>60</v>
      </c>
      <c r="C809" t="s">
        <v>81</v>
      </c>
      <c r="D809">
        <v>78</v>
      </c>
      <c r="E809">
        <v>11700</v>
      </c>
      <c r="F809" s="19">
        <f>ROUND((RawData[[#This Row],[LotArea]]/43560), 2)</f>
        <v>0.27</v>
      </c>
      <c r="G809" t="s">
        <v>82</v>
      </c>
      <c r="H809" t="s">
        <v>83</v>
      </c>
      <c r="I809" t="s">
        <v>84</v>
      </c>
      <c r="J809" t="s">
        <v>85</v>
      </c>
      <c r="K809" t="s">
        <v>86</v>
      </c>
      <c r="L809" t="s">
        <v>87</v>
      </c>
      <c r="M809" t="s">
        <v>88</v>
      </c>
      <c r="N809" t="s">
        <v>138</v>
      </c>
      <c r="O809" t="s">
        <v>202</v>
      </c>
      <c r="P809" t="s">
        <v>90</v>
      </c>
      <c r="Q809" t="s">
        <v>91</v>
      </c>
      <c r="R809" t="s">
        <v>92</v>
      </c>
      <c r="S809">
        <v>6</v>
      </c>
      <c r="T809">
        <v>6</v>
      </c>
      <c r="U809">
        <v>1968</v>
      </c>
      <c r="V80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809">
        <v>1968</v>
      </c>
      <c r="X809" t="s">
        <v>93</v>
      </c>
      <c r="Y809" t="s">
        <v>94</v>
      </c>
      <c r="Z809" t="s">
        <v>116</v>
      </c>
      <c r="AA809" t="s">
        <v>116</v>
      </c>
      <c r="AB809" t="s">
        <v>117</v>
      </c>
      <c r="AC809">
        <v>0</v>
      </c>
      <c r="AD809" t="s">
        <v>98</v>
      </c>
      <c r="AE809" t="s">
        <v>98</v>
      </c>
      <c r="AF809" t="s">
        <v>118</v>
      </c>
      <c r="AG809" t="s">
        <v>98</v>
      </c>
      <c r="AH809" t="s">
        <v>98</v>
      </c>
      <c r="AI809" t="s">
        <v>100</v>
      </c>
      <c r="AJ809" t="s">
        <v>153</v>
      </c>
      <c r="AK809">
        <v>298</v>
      </c>
      <c r="AL809" t="s">
        <v>102</v>
      </c>
      <c r="AM809">
        <v>0</v>
      </c>
      <c r="AN809">
        <v>429</v>
      </c>
      <c r="AO809">
        <v>727</v>
      </c>
      <c r="AP809" t="s">
        <v>103</v>
      </c>
      <c r="AQ809" t="s">
        <v>104</v>
      </c>
      <c r="AR809" t="s">
        <v>105</v>
      </c>
      <c r="AS809" t="s">
        <v>106</v>
      </c>
      <c r="AT809">
        <v>829</v>
      </c>
      <c r="AU809">
        <v>727</v>
      </c>
      <c r="AV809">
        <v>0</v>
      </c>
      <c r="AW809">
        <f>ROUND(SUM(RawData[[#This Row],[TotalBsmtSF]],RawData[[#This Row],[1stFlrSF]],RawData[[#This Row],[2ndFlrSF]]),-2)</f>
        <v>2300</v>
      </c>
      <c r="AX809">
        <v>1556</v>
      </c>
      <c r="AY809">
        <v>0</v>
      </c>
      <c r="AZ809">
        <v>0</v>
      </c>
      <c r="BA809">
        <v>1</v>
      </c>
      <c r="BB809">
        <v>1</v>
      </c>
      <c r="BC809">
        <v>4</v>
      </c>
      <c r="BD809">
        <v>1</v>
      </c>
      <c r="BE809" t="s">
        <v>98</v>
      </c>
      <c r="BF809">
        <v>8</v>
      </c>
      <c r="BG809" t="s">
        <v>107</v>
      </c>
      <c r="BH809">
        <v>0</v>
      </c>
      <c r="BI809" t="s">
        <v>83</v>
      </c>
      <c r="BJ809" t="s">
        <v>108</v>
      </c>
      <c r="BK809">
        <v>1968</v>
      </c>
      <c r="BL809" t="s">
        <v>102</v>
      </c>
      <c r="BM809">
        <v>2</v>
      </c>
      <c r="BN809">
        <v>441</v>
      </c>
      <c r="BO809" t="s">
        <v>98</v>
      </c>
      <c r="BP809" t="s">
        <v>98</v>
      </c>
      <c r="BQ809" t="s">
        <v>105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 t="s">
        <v>83</v>
      </c>
      <c r="BY809" t="s">
        <v>83</v>
      </c>
      <c r="BZ809" t="s">
        <v>83</v>
      </c>
      <c r="CA809">
        <v>0</v>
      </c>
      <c r="CB809">
        <v>5</v>
      </c>
      <c r="CC809">
        <v>2009</v>
      </c>
      <c r="CD809" t="s">
        <v>110</v>
      </c>
      <c r="CE809" t="s">
        <v>111</v>
      </c>
      <c r="CF809" s="8">
        <v>154000</v>
      </c>
      <c r="CG809" s="8">
        <f>RawData[[#This Row],[SalePrice]]/RawData[[#This Row],[TotalSF Rounded]]</f>
        <v>66.956521739130437</v>
      </c>
      <c r="CH809" s="8">
        <f>ROUND(RawData[[#This Row],[$/sqft]],-1)</f>
        <v>70</v>
      </c>
    </row>
    <row r="810" spans="1:86" x14ac:dyDescent="0.2">
      <c r="A810">
        <v>349</v>
      </c>
      <c r="B810">
        <v>160</v>
      </c>
      <c r="C810" t="s">
        <v>81</v>
      </c>
      <c r="D810">
        <v>36</v>
      </c>
      <c r="E810">
        <v>2448</v>
      </c>
      <c r="F810" s="19">
        <f>ROUND((RawData[[#This Row],[LotArea]]/43560), 2)</f>
        <v>0.06</v>
      </c>
      <c r="G810" t="s">
        <v>82</v>
      </c>
      <c r="H810" t="s">
        <v>83</v>
      </c>
      <c r="I810" t="s">
        <v>84</v>
      </c>
      <c r="J810" t="s">
        <v>85</v>
      </c>
      <c r="K810" t="s">
        <v>86</v>
      </c>
      <c r="L810" t="s">
        <v>87</v>
      </c>
      <c r="M810" t="s">
        <v>88</v>
      </c>
      <c r="N810" t="s">
        <v>154</v>
      </c>
      <c r="O810" t="s">
        <v>90</v>
      </c>
      <c r="P810" t="s">
        <v>90</v>
      </c>
      <c r="Q810" t="s">
        <v>198</v>
      </c>
      <c r="R810" t="s">
        <v>92</v>
      </c>
      <c r="S810">
        <v>7</v>
      </c>
      <c r="T810">
        <v>5</v>
      </c>
      <c r="U810">
        <v>2003</v>
      </c>
      <c r="V81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10">
        <v>2004</v>
      </c>
      <c r="X810" t="s">
        <v>93</v>
      </c>
      <c r="Y810" t="s">
        <v>94</v>
      </c>
      <c r="Z810" t="s">
        <v>95</v>
      </c>
      <c r="AA810" t="s">
        <v>125</v>
      </c>
      <c r="AB810" t="s">
        <v>137</v>
      </c>
      <c r="AC810">
        <v>106</v>
      </c>
      <c r="AD810" t="s">
        <v>97</v>
      </c>
      <c r="AE810" t="s">
        <v>98</v>
      </c>
      <c r="AF810" t="s">
        <v>99</v>
      </c>
      <c r="AG810" t="s">
        <v>97</v>
      </c>
      <c r="AH810" t="s">
        <v>98</v>
      </c>
      <c r="AI810" t="s">
        <v>100</v>
      </c>
      <c r="AJ810" t="s">
        <v>101</v>
      </c>
      <c r="AK810">
        <v>573</v>
      </c>
      <c r="AL810" t="s">
        <v>102</v>
      </c>
      <c r="AM810">
        <v>0</v>
      </c>
      <c r="AN810">
        <v>191</v>
      </c>
      <c r="AO810">
        <v>764</v>
      </c>
      <c r="AP810" t="s">
        <v>103</v>
      </c>
      <c r="AQ810" t="s">
        <v>104</v>
      </c>
      <c r="AR810" t="s">
        <v>105</v>
      </c>
      <c r="AS810" t="s">
        <v>106</v>
      </c>
      <c r="AT810">
        <v>764</v>
      </c>
      <c r="AU810">
        <v>862</v>
      </c>
      <c r="AV810">
        <v>0</v>
      </c>
      <c r="AW810">
        <f>ROUND(SUM(RawData[[#This Row],[TotalBsmtSF]],RawData[[#This Row],[1stFlrSF]],RawData[[#This Row],[2ndFlrSF]]),-2)</f>
        <v>2400</v>
      </c>
      <c r="AX810">
        <v>1626</v>
      </c>
      <c r="AY810">
        <v>1</v>
      </c>
      <c r="AZ810">
        <v>0</v>
      </c>
      <c r="BA810">
        <v>2</v>
      </c>
      <c r="BB810">
        <v>1</v>
      </c>
      <c r="BC810">
        <v>2</v>
      </c>
      <c r="BD810">
        <v>1</v>
      </c>
      <c r="BE810" t="s">
        <v>97</v>
      </c>
      <c r="BF810">
        <v>6</v>
      </c>
      <c r="BG810" t="s">
        <v>107</v>
      </c>
      <c r="BH810">
        <v>0</v>
      </c>
      <c r="BI810" t="s">
        <v>83</v>
      </c>
      <c r="BJ810" t="s">
        <v>156</v>
      </c>
      <c r="BK810">
        <v>2003</v>
      </c>
      <c r="BL810" t="s">
        <v>109</v>
      </c>
      <c r="BM810">
        <v>2</v>
      </c>
      <c r="BN810">
        <v>474</v>
      </c>
      <c r="BO810" t="s">
        <v>98</v>
      </c>
      <c r="BP810" t="s">
        <v>98</v>
      </c>
      <c r="BQ810" t="s">
        <v>105</v>
      </c>
      <c r="BR810">
        <v>0</v>
      </c>
      <c r="BS810">
        <v>27</v>
      </c>
      <c r="BT810">
        <v>0</v>
      </c>
      <c r="BU810">
        <v>0</v>
      </c>
      <c r="BV810">
        <v>0</v>
      </c>
      <c r="BW810">
        <v>0</v>
      </c>
      <c r="BX810" t="s">
        <v>83</v>
      </c>
      <c r="BY810" t="s">
        <v>83</v>
      </c>
      <c r="BZ810" t="s">
        <v>83</v>
      </c>
      <c r="CA810">
        <v>0</v>
      </c>
      <c r="CB810">
        <v>10</v>
      </c>
      <c r="CC810">
        <v>2008</v>
      </c>
      <c r="CD810" t="s">
        <v>110</v>
      </c>
      <c r="CE810" t="s">
        <v>111</v>
      </c>
      <c r="CF810" s="8">
        <v>154000</v>
      </c>
      <c r="CG810" s="8">
        <f>RawData[[#This Row],[SalePrice]]/RawData[[#This Row],[TotalSF Rounded]]</f>
        <v>64.166666666666671</v>
      </c>
      <c r="CH810" s="8">
        <f>ROUND(RawData[[#This Row],[$/sqft]],-1)</f>
        <v>60</v>
      </c>
    </row>
    <row r="811" spans="1:86" x14ac:dyDescent="0.2">
      <c r="A811">
        <v>845</v>
      </c>
      <c r="B811">
        <v>50</v>
      </c>
      <c r="C811" t="s">
        <v>142</v>
      </c>
      <c r="D811">
        <v>100</v>
      </c>
      <c r="E811">
        <v>12665</v>
      </c>
      <c r="F811" s="19">
        <f>ROUND((RawData[[#This Row],[LotArea]]/43560), 2)</f>
        <v>0.28999999999999998</v>
      </c>
      <c r="G811" t="s">
        <v>82</v>
      </c>
      <c r="H811" t="s">
        <v>174</v>
      </c>
      <c r="I811" t="s">
        <v>120</v>
      </c>
      <c r="J811" t="s">
        <v>85</v>
      </c>
      <c r="K811" t="s">
        <v>86</v>
      </c>
      <c r="L811" t="s">
        <v>87</v>
      </c>
      <c r="M811" t="s">
        <v>88</v>
      </c>
      <c r="N811" t="s">
        <v>143</v>
      </c>
      <c r="O811" t="s">
        <v>144</v>
      </c>
      <c r="P811" t="s">
        <v>90</v>
      </c>
      <c r="Q811" t="s">
        <v>91</v>
      </c>
      <c r="R811" t="s">
        <v>132</v>
      </c>
      <c r="S811">
        <v>5</v>
      </c>
      <c r="T811">
        <v>8</v>
      </c>
      <c r="U811">
        <v>1915</v>
      </c>
      <c r="V81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811">
        <v>1950</v>
      </c>
      <c r="X811" t="s">
        <v>93</v>
      </c>
      <c r="Y811" t="s">
        <v>94</v>
      </c>
      <c r="Z811" t="s">
        <v>124</v>
      </c>
      <c r="AA811" t="s">
        <v>124</v>
      </c>
      <c r="AB811" t="s">
        <v>117</v>
      </c>
      <c r="AC811">
        <v>0</v>
      </c>
      <c r="AD811" t="s">
        <v>98</v>
      </c>
      <c r="AE811" t="s">
        <v>98</v>
      </c>
      <c r="AF811" t="s">
        <v>126</v>
      </c>
      <c r="AG811" t="s">
        <v>98</v>
      </c>
      <c r="AH811" t="s">
        <v>98</v>
      </c>
      <c r="AI811" t="s">
        <v>121</v>
      </c>
      <c r="AJ811" t="s">
        <v>102</v>
      </c>
      <c r="AK811">
        <v>0</v>
      </c>
      <c r="AL811" t="s">
        <v>102</v>
      </c>
      <c r="AM811">
        <v>0</v>
      </c>
      <c r="AN811">
        <v>876</v>
      </c>
      <c r="AO811">
        <v>876</v>
      </c>
      <c r="AP811" t="s">
        <v>103</v>
      </c>
      <c r="AQ811" t="s">
        <v>97</v>
      </c>
      <c r="AR811" t="s">
        <v>105</v>
      </c>
      <c r="AS811" t="s">
        <v>106</v>
      </c>
      <c r="AT811">
        <v>876</v>
      </c>
      <c r="AU811">
        <v>540</v>
      </c>
      <c r="AV811">
        <v>0</v>
      </c>
      <c r="AW811">
        <f>ROUND(SUM(RawData[[#This Row],[TotalBsmtSF]],RawData[[#This Row],[1stFlrSF]],RawData[[#This Row],[2ndFlrSF]]),-2)</f>
        <v>2300</v>
      </c>
      <c r="AX811">
        <v>1416</v>
      </c>
      <c r="AY811">
        <v>0</v>
      </c>
      <c r="AZ811">
        <v>0</v>
      </c>
      <c r="BA811">
        <v>1</v>
      </c>
      <c r="BB811">
        <v>1</v>
      </c>
      <c r="BC811">
        <v>4</v>
      </c>
      <c r="BD811">
        <v>1</v>
      </c>
      <c r="BE811" t="s">
        <v>98</v>
      </c>
      <c r="BF811">
        <v>7</v>
      </c>
      <c r="BG811" t="s">
        <v>107</v>
      </c>
      <c r="BH811">
        <v>1</v>
      </c>
      <c r="BI811" t="s">
        <v>97</v>
      </c>
      <c r="BJ811" t="s">
        <v>127</v>
      </c>
      <c r="BK811">
        <v>1949</v>
      </c>
      <c r="BL811" t="s">
        <v>102</v>
      </c>
      <c r="BM811">
        <v>3</v>
      </c>
      <c r="BN811">
        <v>720</v>
      </c>
      <c r="BO811" t="s">
        <v>98</v>
      </c>
      <c r="BP811" t="s">
        <v>98</v>
      </c>
      <c r="BQ811" t="s">
        <v>105</v>
      </c>
      <c r="BR811">
        <v>418</v>
      </c>
      <c r="BS811">
        <v>0</v>
      </c>
      <c r="BT811">
        <v>194</v>
      </c>
      <c r="BU811">
        <v>0</v>
      </c>
      <c r="BV811">
        <v>0</v>
      </c>
      <c r="BW811">
        <v>0</v>
      </c>
      <c r="BX811" t="s">
        <v>83</v>
      </c>
      <c r="BY811" t="s">
        <v>83</v>
      </c>
      <c r="BZ811" t="s">
        <v>83</v>
      </c>
      <c r="CA811">
        <v>0</v>
      </c>
      <c r="CB811">
        <v>6</v>
      </c>
      <c r="CC811">
        <v>2008</v>
      </c>
      <c r="CD811" t="s">
        <v>110</v>
      </c>
      <c r="CE811" t="s">
        <v>111</v>
      </c>
      <c r="CF811" s="8">
        <v>153900</v>
      </c>
      <c r="CG811" s="8">
        <f>RawData[[#This Row],[SalePrice]]/RawData[[#This Row],[TotalSF Rounded]]</f>
        <v>66.913043478260875</v>
      </c>
      <c r="CH811" s="8">
        <f>ROUND(RawData[[#This Row],[$/sqft]],-1)</f>
        <v>70</v>
      </c>
    </row>
    <row r="812" spans="1:86" hidden="1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s="18">
        <f>ROUND((RawData[[#This Row],[LotArea]]/43560), 2)</f>
        <v>0.23</v>
      </c>
      <c r="G812" t="s">
        <v>82</v>
      </c>
      <c r="H812" t="s">
        <v>83</v>
      </c>
      <c r="I812" t="s">
        <v>84</v>
      </c>
      <c r="J812" t="s">
        <v>85</v>
      </c>
      <c r="K812" t="s">
        <v>86</v>
      </c>
      <c r="L812" t="s">
        <v>87</v>
      </c>
      <c r="M812" t="s">
        <v>88</v>
      </c>
      <c r="N812" t="s">
        <v>138</v>
      </c>
      <c r="O812" t="s">
        <v>90</v>
      </c>
      <c r="P812" t="s">
        <v>90</v>
      </c>
      <c r="Q812" t="s">
        <v>91</v>
      </c>
      <c r="R812" t="s">
        <v>115</v>
      </c>
      <c r="S812">
        <v>6</v>
      </c>
      <c r="T812">
        <v>6</v>
      </c>
      <c r="U812">
        <v>1974</v>
      </c>
      <c r="V81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12">
        <v>1999</v>
      </c>
      <c r="X812" t="s">
        <v>152</v>
      </c>
      <c r="Y812" t="s">
        <v>94</v>
      </c>
      <c r="Z812" t="s">
        <v>140</v>
      </c>
      <c r="AA812" t="s">
        <v>140</v>
      </c>
      <c r="AB812" t="s">
        <v>96</v>
      </c>
      <c r="AC812">
        <v>99</v>
      </c>
      <c r="AD812" t="s">
        <v>98</v>
      </c>
      <c r="AE812" t="s">
        <v>98</v>
      </c>
      <c r="AF812" t="s">
        <v>118</v>
      </c>
      <c r="AG812" t="s">
        <v>98</v>
      </c>
      <c r="AH812" t="s">
        <v>98</v>
      </c>
      <c r="AI812" t="s">
        <v>100</v>
      </c>
      <c r="AJ812" t="s">
        <v>119</v>
      </c>
      <c r="AK812">
        <v>663</v>
      </c>
      <c r="AL812" t="s">
        <v>172</v>
      </c>
      <c r="AM812">
        <v>377</v>
      </c>
      <c r="AN812">
        <v>0</v>
      </c>
      <c r="AO812">
        <v>1040</v>
      </c>
      <c r="AP812" t="s">
        <v>103</v>
      </c>
      <c r="AQ812" t="s">
        <v>147</v>
      </c>
      <c r="AR812" t="s">
        <v>105</v>
      </c>
      <c r="AS812" t="s">
        <v>106</v>
      </c>
      <c r="AT812">
        <v>1309</v>
      </c>
      <c r="AU812">
        <v>0</v>
      </c>
      <c r="AV812">
        <v>0</v>
      </c>
      <c r="AW812">
        <f>ROUND(SUM(RawData[[#This Row],[TotalBsmtSF]],RawData[[#This Row],[1stFlrSF]],RawData[[#This Row],[2ndFlrSF]]),-2)</f>
        <v>2300</v>
      </c>
      <c r="AX812">
        <v>1309</v>
      </c>
      <c r="AY812">
        <v>1</v>
      </c>
      <c r="AZ812">
        <v>0</v>
      </c>
      <c r="BA812">
        <v>1</v>
      </c>
      <c r="BB812">
        <v>1</v>
      </c>
      <c r="BC812">
        <v>3</v>
      </c>
      <c r="BD812">
        <v>1</v>
      </c>
      <c r="BE812" t="s">
        <v>97</v>
      </c>
      <c r="BF812">
        <v>5</v>
      </c>
      <c r="BG812" t="s">
        <v>107</v>
      </c>
      <c r="BH812">
        <v>1</v>
      </c>
      <c r="BI812" t="s">
        <v>147</v>
      </c>
      <c r="BJ812" t="s">
        <v>108</v>
      </c>
      <c r="BK812">
        <v>1974</v>
      </c>
      <c r="BL812" t="s">
        <v>109</v>
      </c>
      <c r="BM812">
        <v>2</v>
      </c>
      <c r="BN812">
        <v>484</v>
      </c>
      <c r="BO812" t="s">
        <v>98</v>
      </c>
      <c r="BP812" t="s">
        <v>98</v>
      </c>
      <c r="BQ812" t="s">
        <v>105</v>
      </c>
      <c r="BR812">
        <v>265</v>
      </c>
      <c r="BS812">
        <v>0</v>
      </c>
      <c r="BT812">
        <v>0</v>
      </c>
      <c r="BU812">
        <v>0</v>
      </c>
      <c r="BV812">
        <v>0</v>
      </c>
      <c r="BW812">
        <v>648</v>
      </c>
      <c r="BX812" t="s">
        <v>147</v>
      </c>
      <c r="BY812" t="s">
        <v>165</v>
      </c>
      <c r="BZ812" t="s">
        <v>83</v>
      </c>
      <c r="CA812">
        <v>0</v>
      </c>
      <c r="CB812">
        <v>1</v>
      </c>
      <c r="CC812">
        <v>2006</v>
      </c>
      <c r="CD812" t="s">
        <v>110</v>
      </c>
      <c r="CE812" t="s">
        <v>111</v>
      </c>
      <c r="CF812">
        <v>181000</v>
      </c>
      <c r="CG812">
        <f>RawData[[#This Row],[SalePrice]]/RawData[[#This Row],[TotalSF Rounded]]</f>
        <v>78.695652173913047</v>
      </c>
      <c r="CH812" s="23">
        <f>ROUND(RawData[[#This Row],[$/sqft]],-1)</f>
        <v>80</v>
      </c>
    </row>
    <row r="813" spans="1:86" x14ac:dyDescent="0.2">
      <c r="A813">
        <v>124</v>
      </c>
      <c r="B813">
        <v>120</v>
      </c>
      <c r="C813" t="s">
        <v>81</v>
      </c>
      <c r="D813">
        <v>55</v>
      </c>
      <c r="E813">
        <v>7892</v>
      </c>
      <c r="F813" s="19">
        <f>ROUND((RawData[[#This Row],[LotArea]]/43560), 2)</f>
        <v>0.18</v>
      </c>
      <c r="G813" t="s">
        <v>82</v>
      </c>
      <c r="H813" t="s">
        <v>83</v>
      </c>
      <c r="I813" t="s">
        <v>84</v>
      </c>
      <c r="J813" t="s">
        <v>85</v>
      </c>
      <c r="K813" t="s">
        <v>86</v>
      </c>
      <c r="L813" t="s">
        <v>87</v>
      </c>
      <c r="M813" t="s">
        <v>88</v>
      </c>
      <c r="N813" t="s">
        <v>170</v>
      </c>
      <c r="O813" t="s">
        <v>90</v>
      </c>
      <c r="P813" t="s">
        <v>90</v>
      </c>
      <c r="Q813" t="s">
        <v>179</v>
      </c>
      <c r="R813" t="s">
        <v>115</v>
      </c>
      <c r="S813">
        <v>6</v>
      </c>
      <c r="T813">
        <v>5</v>
      </c>
      <c r="U813">
        <v>1993</v>
      </c>
      <c r="V81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813">
        <v>1993</v>
      </c>
      <c r="X813" t="s">
        <v>93</v>
      </c>
      <c r="Y813" t="s">
        <v>94</v>
      </c>
      <c r="Z813" t="s">
        <v>161</v>
      </c>
      <c r="AA813" t="s">
        <v>161</v>
      </c>
      <c r="AB813" t="s">
        <v>117</v>
      </c>
      <c r="AC813">
        <v>0</v>
      </c>
      <c r="AD813" t="s">
        <v>97</v>
      </c>
      <c r="AE813" t="s">
        <v>98</v>
      </c>
      <c r="AF813" t="s">
        <v>99</v>
      </c>
      <c r="AG813" t="s">
        <v>97</v>
      </c>
      <c r="AH813" t="s">
        <v>98</v>
      </c>
      <c r="AI813" t="s">
        <v>100</v>
      </c>
      <c r="AJ813" t="s">
        <v>101</v>
      </c>
      <c r="AK813">
        <v>300</v>
      </c>
      <c r="AL813" t="s">
        <v>102</v>
      </c>
      <c r="AM813">
        <v>0</v>
      </c>
      <c r="AN813">
        <v>899</v>
      </c>
      <c r="AO813">
        <v>1199</v>
      </c>
      <c r="AP813" t="s">
        <v>103</v>
      </c>
      <c r="AQ813" t="s">
        <v>104</v>
      </c>
      <c r="AR813" t="s">
        <v>105</v>
      </c>
      <c r="AS813" t="s">
        <v>106</v>
      </c>
      <c r="AT813">
        <v>1199</v>
      </c>
      <c r="AU813">
        <v>0</v>
      </c>
      <c r="AV813">
        <v>0</v>
      </c>
      <c r="AW813">
        <f>ROUND(SUM(RawData[[#This Row],[TotalBsmtSF]],RawData[[#This Row],[1stFlrSF]],RawData[[#This Row],[2ndFlrSF]]),-2)</f>
        <v>2400</v>
      </c>
      <c r="AX813">
        <v>1199</v>
      </c>
      <c r="AY813">
        <v>0</v>
      </c>
      <c r="AZ813">
        <v>0</v>
      </c>
      <c r="BA813">
        <v>2</v>
      </c>
      <c r="BB813">
        <v>0</v>
      </c>
      <c r="BC813">
        <v>2</v>
      </c>
      <c r="BD813">
        <v>1</v>
      </c>
      <c r="BE813" t="s">
        <v>97</v>
      </c>
      <c r="BF813">
        <v>5</v>
      </c>
      <c r="BG813" t="s">
        <v>107</v>
      </c>
      <c r="BH813">
        <v>0</v>
      </c>
      <c r="BI813" t="s">
        <v>83</v>
      </c>
      <c r="BJ813" t="s">
        <v>108</v>
      </c>
      <c r="BK813">
        <v>1993</v>
      </c>
      <c r="BL813" t="s">
        <v>109</v>
      </c>
      <c r="BM813">
        <v>2</v>
      </c>
      <c r="BN813">
        <v>530</v>
      </c>
      <c r="BO813" t="s">
        <v>98</v>
      </c>
      <c r="BP813" t="s">
        <v>98</v>
      </c>
      <c r="BQ813" t="s">
        <v>105</v>
      </c>
      <c r="BR813">
        <v>0</v>
      </c>
      <c r="BS813">
        <v>63</v>
      </c>
      <c r="BT813">
        <v>0</v>
      </c>
      <c r="BU813">
        <v>0</v>
      </c>
      <c r="BV813">
        <v>0</v>
      </c>
      <c r="BW813">
        <v>0</v>
      </c>
      <c r="BX813" t="s">
        <v>83</v>
      </c>
      <c r="BY813" t="s">
        <v>83</v>
      </c>
      <c r="BZ813" t="s">
        <v>83</v>
      </c>
      <c r="CA813">
        <v>0</v>
      </c>
      <c r="CB813">
        <v>3</v>
      </c>
      <c r="CC813">
        <v>2008</v>
      </c>
      <c r="CD813" t="s">
        <v>110</v>
      </c>
      <c r="CE813" t="s">
        <v>111</v>
      </c>
      <c r="CF813" s="8">
        <v>153900</v>
      </c>
      <c r="CG813" s="8">
        <f>RawData[[#This Row],[SalePrice]]/RawData[[#This Row],[TotalSF Rounded]]</f>
        <v>64.125</v>
      </c>
      <c r="CH813" s="8">
        <f>ROUND(RawData[[#This Row],[$/sqft]],-1)</f>
        <v>60</v>
      </c>
    </row>
    <row r="814" spans="1:86" x14ac:dyDescent="0.2">
      <c r="A814">
        <v>290</v>
      </c>
      <c r="B814">
        <v>70</v>
      </c>
      <c r="C814" t="s">
        <v>81</v>
      </c>
      <c r="D814">
        <v>60</v>
      </c>
      <c r="E814">
        <v>8730</v>
      </c>
      <c r="F814" s="19">
        <f>ROUND((RawData[[#This Row],[LotArea]]/43560), 2)</f>
        <v>0.2</v>
      </c>
      <c r="G814" t="s">
        <v>82</v>
      </c>
      <c r="H814" t="s">
        <v>83</v>
      </c>
      <c r="I814" t="s">
        <v>84</v>
      </c>
      <c r="J814" t="s">
        <v>85</v>
      </c>
      <c r="K814" t="s">
        <v>86</v>
      </c>
      <c r="L814" t="s">
        <v>87</v>
      </c>
      <c r="M814" t="s">
        <v>88</v>
      </c>
      <c r="N814" t="s">
        <v>148</v>
      </c>
      <c r="O814" t="s">
        <v>202</v>
      </c>
      <c r="P814" t="s">
        <v>90</v>
      </c>
      <c r="Q814" t="s">
        <v>91</v>
      </c>
      <c r="R814" t="s">
        <v>92</v>
      </c>
      <c r="S814">
        <v>6</v>
      </c>
      <c r="T814">
        <v>7</v>
      </c>
      <c r="U814">
        <v>1915</v>
      </c>
      <c r="V81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814">
        <v>2003</v>
      </c>
      <c r="X814" t="s">
        <v>93</v>
      </c>
      <c r="Y814" t="s">
        <v>94</v>
      </c>
      <c r="Z814" t="s">
        <v>124</v>
      </c>
      <c r="AA814" t="s">
        <v>124</v>
      </c>
      <c r="AB814" t="s">
        <v>117</v>
      </c>
      <c r="AC814">
        <v>0</v>
      </c>
      <c r="AD814" t="s">
        <v>98</v>
      </c>
      <c r="AE814" t="s">
        <v>98</v>
      </c>
      <c r="AF814" t="s">
        <v>126</v>
      </c>
      <c r="AG814" t="s">
        <v>98</v>
      </c>
      <c r="AH814" t="s">
        <v>98</v>
      </c>
      <c r="AI814" t="s">
        <v>100</v>
      </c>
      <c r="AJ814" t="s">
        <v>102</v>
      </c>
      <c r="AK814">
        <v>0</v>
      </c>
      <c r="AL814" t="s">
        <v>102</v>
      </c>
      <c r="AM814">
        <v>0</v>
      </c>
      <c r="AN814">
        <v>698</v>
      </c>
      <c r="AO814">
        <v>698</v>
      </c>
      <c r="AP814" t="s">
        <v>103</v>
      </c>
      <c r="AQ814" t="s">
        <v>104</v>
      </c>
      <c r="AR814" t="s">
        <v>105</v>
      </c>
      <c r="AS814" t="s">
        <v>164</v>
      </c>
      <c r="AT814">
        <v>698</v>
      </c>
      <c r="AU814">
        <v>698</v>
      </c>
      <c r="AV814">
        <v>0</v>
      </c>
      <c r="AW814">
        <f>ROUND(SUM(RawData[[#This Row],[TotalBsmtSF]],RawData[[#This Row],[1stFlrSF]],RawData[[#This Row],[2ndFlrSF]]),-2)</f>
        <v>2100</v>
      </c>
      <c r="AX814">
        <v>1396</v>
      </c>
      <c r="AY814">
        <v>0</v>
      </c>
      <c r="AZ814">
        <v>0</v>
      </c>
      <c r="BA814">
        <v>1</v>
      </c>
      <c r="BB814">
        <v>0</v>
      </c>
      <c r="BC814">
        <v>3</v>
      </c>
      <c r="BD814">
        <v>1</v>
      </c>
      <c r="BE814" t="s">
        <v>98</v>
      </c>
      <c r="BF814">
        <v>7</v>
      </c>
      <c r="BG814" t="s">
        <v>107</v>
      </c>
      <c r="BH814">
        <v>0</v>
      </c>
      <c r="BI814" t="s">
        <v>83</v>
      </c>
      <c r="BJ814" t="s">
        <v>127</v>
      </c>
      <c r="BK814">
        <v>2003</v>
      </c>
      <c r="BL814" t="s">
        <v>102</v>
      </c>
      <c r="BM814">
        <v>1</v>
      </c>
      <c r="BN814">
        <v>384</v>
      </c>
      <c r="BO814" t="s">
        <v>98</v>
      </c>
      <c r="BP814" t="s">
        <v>98</v>
      </c>
      <c r="BQ814" t="s">
        <v>105</v>
      </c>
      <c r="BR814">
        <v>0</v>
      </c>
      <c r="BS814">
        <v>0</v>
      </c>
      <c r="BT814">
        <v>0</v>
      </c>
      <c r="BU814">
        <v>0</v>
      </c>
      <c r="BV814">
        <v>259</v>
      </c>
      <c r="BW814">
        <v>0</v>
      </c>
      <c r="BX814" t="s">
        <v>83</v>
      </c>
      <c r="BY814" t="s">
        <v>83</v>
      </c>
      <c r="BZ814" t="s">
        <v>83</v>
      </c>
      <c r="CA814">
        <v>0</v>
      </c>
      <c r="CB814">
        <v>7</v>
      </c>
      <c r="CC814">
        <v>2007</v>
      </c>
      <c r="CD814" t="s">
        <v>110</v>
      </c>
      <c r="CE814" t="s">
        <v>111</v>
      </c>
      <c r="CF814" s="8">
        <v>153575</v>
      </c>
      <c r="CG814" s="8">
        <f>RawData[[#This Row],[SalePrice]]/RawData[[#This Row],[TotalSF Rounded]]</f>
        <v>73.13095238095238</v>
      </c>
      <c r="CH814" s="8">
        <f>ROUND(RawData[[#This Row],[$/sqft]],-1)</f>
        <v>70</v>
      </c>
    </row>
    <row r="815" spans="1:86" x14ac:dyDescent="0.2">
      <c r="A815">
        <v>837</v>
      </c>
      <c r="B815">
        <v>30</v>
      </c>
      <c r="C815" t="s">
        <v>142</v>
      </c>
      <c r="D815">
        <v>90</v>
      </c>
      <c r="E815">
        <v>8100</v>
      </c>
      <c r="F815" s="19">
        <f>ROUND((RawData[[#This Row],[LotArea]]/43560), 2)</f>
        <v>0.19</v>
      </c>
      <c r="G815" t="s">
        <v>82</v>
      </c>
      <c r="H815" t="s">
        <v>82</v>
      </c>
      <c r="I815" t="s">
        <v>84</v>
      </c>
      <c r="J815" t="s">
        <v>85</v>
      </c>
      <c r="K815" t="s">
        <v>86</v>
      </c>
      <c r="L815" t="s">
        <v>87</v>
      </c>
      <c r="M815" t="s">
        <v>88</v>
      </c>
      <c r="N815" t="s">
        <v>143</v>
      </c>
      <c r="O815" t="s">
        <v>90</v>
      </c>
      <c r="P815" t="s">
        <v>90</v>
      </c>
      <c r="Q815" t="s">
        <v>91</v>
      </c>
      <c r="R815" t="s">
        <v>115</v>
      </c>
      <c r="S815">
        <v>5</v>
      </c>
      <c r="T815">
        <v>6</v>
      </c>
      <c r="U815">
        <v>1948</v>
      </c>
      <c r="V81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815">
        <v>1973</v>
      </c>
      <c r="X815" t="s">
        <v>93</v>
      </c>
      <c r="Y815" t="s">
        <v>94</v>
      </c>
      <c r="Z815" t="s">
        <v>95</v>
      </c>
      <c r="AA815" t="s">
        <v>95</v>
      </c>
      <c r="AB815" t="s">
        <v>117</v>
      </c>
      <c r="AC815">
        <v>0</v>
      </c>
      <c r="AD815" t="s">
        <v>98</v>
      </c>
      <c r="AE815" t="s">
        <v>98</v>
      </c>
      <c r="AF815" t="s">
        <v>126</v>
      </c>
      <c r="AG815" t="s">
        <v>98</v>
      </c>
      <c r="AH815" t="s">
        <v>98</v>
      </c>
      <c r="AI815" t="s">
        <v>100</v>
      </c>
      <c r="AJ815" t="s">
        <v>153</v>
      </c>
      <c r="AK815">
        <v>338</v>
      </c>
      <c r="AL815" t="s">
        <v>102</v>
      </c>
      <c r="AM815">
        <v>0</v>
      </c>
      <c r="AN815">
        <v>1221</v>
      </c>
      <c r="AO815">
        <v>1559</v>
      </c>
      <c r="AP815" t="s">
        <v>103</v>
      </c>
      <c r="AQ815" t="s">
        <v>97</v>
      </c>
      <c r="AR815" t="s">
        <v>105</v>
      </c>
      <c r="AS815" t="s">
        <v>106</v>
      </c>
      <c r="AT815">
        <v>1559</v>
      </c>
      <c r="AU815">
        <v>0</v>
      </c>
      <c r="AV815">
        <v>0</v>
      </c>
      <c r="AW815">
        <f>ROUND(SUM(RawData[[#This Row],[TotalBsmtSF]],RawData[[#This Row],[1stFlrSF]],RawData[[#This Row],[2ndFlrSF]]),-2)</f>
        <v>3100</v>
      </c>
      <c r="AX815">
        <v>1559</v>
      </c>
      <c r="AY815">
        <v>1</v>
      </c>
      <c r="AZ815">
        <v>0</v>
      </c>
      <c r="BA815">
        <v>1</v>
      </c>
      <c r="BB815">
        <v>0</v>
      </c>
      <c r="BC815">
        <v>2</v>
      </c>
      <c r="BD815">
        <v>1</v>
      </c>
      <c r="BE815" t="s">
        <v>98</v>
      </c>
      <c r="BF815">
        <v>5</v>
      </c>
      <c r="BG815" t="s">
        <v>224</v>
      </c>
      <c r="BH815">
        <v>0</v>
      </c>
      <c r="BI815" t="s">
        <v>83</v>
      </c>
      <c r="BJ815" t="s">
        <v>127</v>
      </c>
      <c r="BK815">
        <v>1948</v>
      </c>
      <c r="BL815" t="s">
        <v>102</v>
      </c>
      <c r="BM815">
        <v>2</v>
      </c>
      <c r="BN815">
        <v>812</v>
      </c>
      <c r="BO815" t="s">
        <v>98</v>
      </c>
      <c r="BP815" t="s">
        <v>98</v>
      </c>
      <c r="BQ815" t="s">
        <v>105</v>
      </c>
      <c r="BR815">
        <v>0</v>
      </c>
      <c r="BS815">
        <v>116</v>
      </c>
      <c r="BT815">
        <v>230</v>
      </c>
      <c r="BU815">
        <v>0</v>
      </c>
      <c r="BV815">
        <v>0</v>
      </c>
      <c r="BW815">
        <v>0</v>
      </c>
      <c r="BX815" t="s">
        <v>83</v>
      </c>
      <c r="BY815" t="s">
        <v>163</v>
      </c>
      <c r="BZ815" t="s">
        <v>83</v>
      </c>
      <c r="CA815">
        <v>0</v>
      </c>
      <c r="CB815">
        <v>6</v>
      </c>
      <c r="CC815">
        <v>2007</v>
      </c>
      <c r="CD815" t="s">
        <v>173</v>
      </c>
      <c r="CE815" t="s">
        <v>111</v>
      </c>
      <c r="CF815" s="8">
        <v>153500</v>
      </c>
      <c r="CG815" s="8">
        <f>RawData[[#This Row],[SalePrice]]/RawData[[#This Row],[TotalSF Rounded]]</f>
        <v>49.516129032258064</v>
      </c>
      <c r="CH815" s="8">
        <f>ROUND(RawData[[#This Row],[$/sqft]],-1)</f>
        <v>50</v>
      </c>
    </row>
    <row r="816" spans="1:86" x14ac:dyDescent="0.2">
      <c r="A816">
        <v>1205</v>
      </c>
      <c r="B816">
        <v>20</v>
      </c>
      <c r="C816" t="s">
        <v>81</v>
      </c>
      <c r="D816">
        <v>78</v>
      </c>
      <c r="E816">
        <v>10140</v>
      </c>
      <c r="F816" s="19">
        <f>ROUND((RawData[[#This Row],[LotArea]]/43560), 2)</f>
        <v>0.23</v>
      </c>
      <c r="G816" t="s">
        <v>82</v>
      </c>
      <c r="H816" t="s">
        <v>83</v>
      </c>
      <c r="I816" t="s">
        <v>84</v>
      </c>
      <c r="J816" t="s">
        <v>85</v>
      </c>
      <c r="K816" t="s">
        <v>86</v>
      </c>
      <c r="L816" t="s">
        <v>87</v>
      </c>
      <c r="M816" t="s">
        <v>88</v>
      </c>
      <c r="N816" t="s">
        <v>138</v>
      </c>
      <c r="O816" t="s">
        <v>90</v>
      </c>
      <c r="P816" t="s">
        <v>90</v>
      </c>
      <c r="Q816" t="s">
        <v>91</v>
      </c>
      <c r="R816" t="s">
        <v>115</v>
      </c>
      <c r="S816">
        <v>5</v>
      </c>
      <c r="T816">
        <v>6</v>
      </c>
      <c r="U816">
        <v>1975</v>
      </c>
      <c r="V81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16">
        <v>1975</v>
      </c>
      <c r="X816" t="s">
        <v>93</v>
      </c>
      <c r="Y816" t="s">
        <v>94</v>
      </c>
      <c r="Z816" t="s">
        <v>140</v>
      </c>
      <c r="AA816" t="s">
        <v>140</v>
      </c>
      <c r="AB816" t="s">
        <v>117</v>
      </c>
      <c r="AC816">
        <v>0</v>
      </c>
      <c r="AD816" t="s">
        <v>98</v>
      </c>
      <c r="AE816" t="s">
        <v>98</v>
      </c>
      <c r="AF816" t="s">
        <v>118</v>
      </c>
      <c r="AG816" t="s">
        <v>97</v>
      </c>
      <c r="AH816" t="s">
        <v>98</v>
      </c>
      <c r="AI816" t="s">
        <v>100</v>
      </c>
      <c r="AJ816" t="s">
        <v>119</v>
      </c>
      <c r="AK816">
        <v>788</v>
      </c>
      <c r="AL816" t="s">
        <v>102</v>
      </c>
      <c r="AM816">
        <v>0</v>
      </c>
      <c r="AN816">
        <v>268</v>
      </c>
      <c r="AO816">
        <v>1056</v>
      </c>
      <c r="AP816" t="s">
        <v>103</v>
      </c>
      <c r="AQ816" t="s">
        <v>104</v>
      </c>
      <c r="AR816" t="s">
        <v>105</v>
      </c>
      <c r="AS816" t="s">
        <v>106</v>
      </c>
      <c r="AT816">
        <v>1074</v>
      </c>
      <c r="AU816">
        <v>0</v>
      </c>
      <c r="AV816">
        <v>0</v>
      </c>
      <c r="AW816">
        <f>ROUND(SUM(RawData[[#This Row],[TotalBsmtSF]],RawData[[#This Row],[1stFlrSF]],RawData[[#This Row],[2ndFlrSF]]),-2)</f>
        <v>2100</v>
      </c>
      <c r="AX816">
        <v>1074</v>
      </c>
      <c r="AY816">
        <v>1</v>
      </c>
      <c r="AZ816">
        <v>0</v>
      </c>
      <c r="BA816">
        <v>1</v>
      </c>
      <c r="BB816">
        <v>1</v>
      </c>
      <c r="BC816">
        <v>3</v>
      </c>
      <c r="BD816">
        <v>1</v>
      </c>
      <c r="BE816" t="s">
        <v>98</v>
      </c>
      <c r="BF816">
        <v>6</v>
      </c>
      <c r="BG816" t="s">
        <v>107</v>
      </c>
      <c r="BH816">
        <v>0</v>
      </c>
      <c r="BI816" t="s">
        <v>83</v>
      </c>
      <c r="BJ816" t="s">
        <v>108</v>
      </c>
      <c r="BK816">
        <v>1975</v>
      </c>
      <c r="BL816" t="s">
        <v>109</v>
      </c>
      <c r="BM816">
        <v>2</v>
      </c>
      <c r="BN816">
        <v>495</v>
      </c>
      <c r="BO816" t="s">
        <v>98</v>
      </c>
      <c r="BP816" t="s">
        <v>98</v>
      </c>
      <c r="BQ816" t="s">
        <v>105</v>
      </c>
      <c r="BR816">
        <v>0</v>
      </c>
      <c r="BS816">
        <v>88</v>
      </c>
      <c r="BT816">
        <v>0</v>
      </c>
      <c r="BU816">
        <v>0</v>
      </c>
      <c r="BV816">
        <v>0</v>
      </c>
      <c r="BW816">
        <v>0</v>
      </c>
      <c r="BX816" t="s">
        <v>83</v>
      </c>
      <c r="BY816" t="s">
        <v>134</v>
      </c>
      <c r="BZ816" t="s">
        <v>83</v>
      </c>
      <c r="CA816">
        <v>0</v>
      </c>
      <c r="CB816">
        <v>7</v>
      </c>
      <c r="CC816">
        <v>2006</v>
      </c>
      <c r="CD816" t="s">
        <v>110</v>
      </c>
      <c r="CE816" t="s">
        <v>111</v>
      </c>
      <c r="CF816" s="8">
        <v>153500</v>
      </c>
      <c r="CG816" s="8">
        <f>RawData[[#This Row],[SalePrice]]/RawData[[#This Row],[TotalSF Rounded]]</f>
        <v>73.095238095238102</v>
      </c>
      <c r="CH816" s="8">
        <f>ROUND(RawData[[#This Row],[$/sqft]],-1)</f>
        <v>70</v>
      </c>
    </row>
    <row r="817" spans="1:86" x14ac:dyDescent="0.2">
      <c r="A817">
        <v>82</v>
      </c>
      <c r="B817">
        <v>120</v>
      </c>
      <c r="C817" t="s">
        <v>142</v>
      </c>
      <c r="D817">
        <v>32</v>
      </c>
      <c r="E817">
        <v>4500</v>
      </c>
      <c r="F817" s="19">
        <f>ROUND((RawData[[#This Row],[LotArea]]/43560), 2)</f>
        <v>0.1</v>
      </c>
      <c r="G817" t="s">
        <v>82</v>
      </c>
      <c r="H817" t="s">
        <v>83</v>
      </c>
      <c r="I817" t="s">
        <v>84</v>
      </c>
      <c r="J817" t="s">
        <v>85</v>
      </c>
      <c r="K817" t="s">
        <v>86</v>
      </c>
      <c r="L817" t="s">
        <v>112</v>
      </c>
      <c r="M817" t="s">
        <v>88</v>
      </c>
      <c r="N817" t="s">
        <v>131</v>
      </c>
      <c r="O817" t="s">
        <v>90</v>
      </c>
      <c r="P817" t="s">
        <v>90</v>
      </c>
      <c r="Q817" t="s">
        <v>179</v>
      </c>
      <c r="R817" t="s">
        <v>115</v>
      </c>
      <c r="S817">
        <v>6</v>
      </c>
      <c r="T817">
        <v>5</v>
      </c>
      <c r="U817">
        <v>1998</v>
      </c>
      <c r="V81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817">
        <v>1998</v>
      </c>
      <c r="X817" t="s">
        <v>152</v>
      </c>
      <c r="Y817" t="s">
        <v>94</v>
      </c>
      <c r="Z817" t="s">
        <v>95</v>
      </c>
      <c r="AA817" t="s">
        <v>95</v>
      </c>
      <c r="AB817" t="s">
        <v>96</v>
      </c>
      <c r="AC817">
        <v>443</v>
      </c>
      <c r="AD817" t="s">
        <v>98</v>
      </c>
      <c r="AE817" t="s">
        <v>97</v>
      </c>
      <c r="AF817" t="s">
        <v>99</v>
      </c>
      <c r="AG817" t="s">
        <v>104</v>
      </c>
      <c r="AH817" t="s">
        <v>97</v>
      </c>
      <c r="AI817" t="s">
        <v>100</v>
      </c>
      <c r="AJ817" t="s">
        <v>101</v>
      </c>
      <c r="AK817">
        <v>1201</v>
      </c>
      <c r="AL817" t="s">
        <v>102</v>
      </c>
      <c r="AM817">
        <v>0</v>
      </c>
      <c r="AN817">
        <v>36</v>
      </c>
      <c r="AO817">
        <v>1237</v>
      </c>
      <c r="AP817" t="s">
        <v>103</v>
      </c>
      <c r="AQ817" t="s">
        <v>104</v>
      </c>
      <c r="AR817" t="s">
        <v>105</v>
      </c>
      <c r="AS817" t="s">
        <v>106</v>
      </c>
      <c r="AT817">
        <v>1337</v>
      </c>
      <c r="AU817">
        <v>0</v>
      </c>
      <c r="AV817">
        <v>0</v>
      </c>
      <c r="AW817">
        <f>ROUND(SUM(RawData[[#This Row],[TotalBsmtSF]],RawData[[#This Row],[1stFlrSF]],RawData[[#This Row],[2ndFlrSF]]),-2)</f>
        <v>2600</v>
      </c>
      <c r="AX817">
        <v>1337</v>
      </c>
      <c r="AY817">
        <v>1</v>
      </c>
      <c r="AZ817">
        <v>0</v>
      </c>
      <c r="BA817">
        <v>2</v>
      </c>
      <c r="BB817">
        <v>0</v>
      </c>
      <c r="BC817">
        <v>2</v>
      </c>
      <c r="BD817">
        <v>1</v>
      </c>
      <c r="BE817" t="s">
        <v>98</v>
      </c>
      <c r="BF817">
        <v>5</v>
      </c>
      <c r="BG817" t="s">
        <v>107</v>
      </c>
      <c r="BH817">
        <v>0</v>
      </c>
      <c r="BI817" t="s">
        <v>83</v>
      </c>
      <c r="BJ817" t="s">
        <v>108</v>
      </c>
      <c r="BK817">
        <v>1998</v>
      </c>
      <c r="BL817" t="s">
        <v>157</v>
      </c>
      <c r="BM817">
        <v>2</v>
      </c>
      <c r="BN817">
        <v>405</v>
      </c>
      <c r="BO817" t="s">
        <v>98</v>
      </c>
      <c r="BP817" t="s">
        <v>98</v>
      </c>
      <c r="BQ817" t="s">
        <v>105</v>
      </c>
      <c r="BR817">
        <v>0</v>
      </c>
      <c r="BS817">
        <v>199</v>
      </c>
      <c r="BT817">
        <v>0</v>
      </c>
      <c r="BU817">
        <v>0</v>
      </c>
      <c r="BV817">
        <v>0</v>
      </c>
      <c r="BW817">
        <v>0</v>
      </c>
      <c r="BX817" t="s">
        <v>83</v>
      </c>
      <c r="BY817" t="s">
        <v>83</v>
      </c>
      <c r="BZ817" t="s">
        <v>83</v>
      </c>
      <c r="CA817">
        <v>0</v>
      </c>
      <c r="CB817">
        <v>3</v>
      </c>
      <c r="CC817">
        <v>2006</v>
      </c>
      <c r="CD817" t="s">
        <v>110</v>
      </c>
      <c r="CE817" t="s">
        <v>111</v>
      </c>
      <c r="CF817" s="8">
        <v>153500</v>
      </c>
      <c r="CG817" s="8">
        <f>RawData[[#This Row],[SalePrice]]/RawData[[#This Row],[TotalSF Rounded]]</f>
        <v>59.03846153846154</v>
      </c>
      <c r="CH817" s="8">
        <f>ROUND(RawData[[#This Row],[$/sqft]],-1)</f>
        <v>60</v>
      </c>
    </row>
    <row r="818" spans="1:86" x14ac:dyDescent="0.2">
      <c r="A818">
        <v>189</v>
      </c>
      <c r="B818">
        <v>90</v>
      </c>
      <c r="C818" t="s">
        <v>81</v>
      </c>
      <c r="D818">
        <v>64</v>
      </c>
      <c r="E818">
        <v>7018</v>
      </c>
      <c r="F818" s="19">
        <f>ROUND((RawData[[#This Row],[LotArea]]/43560), 2)</f>
        <v>0.16</v>
      </c>
      <c r="G818" t="s">
        <v>82</v>
      </c>
      <c r="H818" t="s">
        <v>83</v>
      </c>
      <c r="I818" t="s">
        <v>84</v>
      </c>
      <c r="J818" t="s">
        <v>175</v>
      </c>
      <c r="K818" t="s">
        <v>86</v>
      </c>
      <c r="L818" t="s">
        <v>87</v>
      </c>
      <c r="M818" t="s">
        <v>88</v>
      </c>
      <c r="N818" t="s">
        <v>170</v>
      </c>
      <c r="O818" t="s">
        <v>114</v>
      </c>
      <c r="P818" t="s">
        <v>90</v>
      </c>
      <c r="Q818" t="s">
        <v>167</v>
      </c>
      <c r="R818" t="s">
        <v>191</v>
      </c>
      <c r="S818">
        <v>5</v>
      </c>
      <c r="T818">
        <v>5</v>
      </c>
      <c r="U818">
        <v>1979</v>
      </c>
      <c r="V81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18">
        <v>1979</v>
      </c>
      <c r="X818" t="s">
        <v>93</v>
      </c>
      <c r="Y818" t="s">
        <v>94</v>
      </c>
      <c r="Z818" t="s">
        <v>161</v>
      </c>
      <c r="AA818" t="s">
        <v>161</v>
      </c>
      <c r="AB818" t="s">
        <v>137</v>
      </c>
      <c r="AC818">
        <v>275</v>
      </c>
      <c r="AD818" t="s">
        <v>98</v>
      </c>
      <c r="AE818" t="s">
        <v>98</v>
      </c>
      <c r="AF818" t="s">
        <v>118</v>
      </c>
      <c r="AG818" t="s">
        <v>97</v>
      </c>
      <c r="AH818" t="s">
        <v>98</v>
      </c>
      <c r="AI818" t="s">
        <v>130</v>
      </c>
      <c r="AJ818" t="s">
        <v>101</v>
      </c>
      <c r="AK818">
        <v>1086</v>
      </c>
      <c r="AL818" t="s">
        <v>102</v>
      </c>
      <c r="AM818">
        <v>0</v>
      </c>
      <c r="AN818">
        <v>0</v>
      </c>
      <c r="AO818">
        <v>1086</v>
      </c>
      <c r="AP818" t="s">
        <v>103</v>
      </c>
      <c r="AQ818" t="s">
        <v>98</v>
      </c>
      <c r="AR818" t="s">
        <v>105</v>
      </c>
      <c r="AS818" t="s">
        <v>106</v>
      </c>
      <c r="AT818">
        <v>1224</v>
      </c>
      <c r="AU818">
        <v>0</v>
      </c>
      <c r="AV818">
        <v>0</v>
      </c>
      <c r="AW818">
        <f>ROUND(SUM(RawData[[#This Row],[TotalBsmtSF]],RawData[[#This Row],[1stFlrSF]],RawData[[#This Row],[2ndFlrSF]]),-2)</f>
        <v>2300</v>
      </c>
      <c r="AX818">
        <v>1224</v>
      </c>
      <c r="AY818">
        <v>2</v>
      </c>
      <c r="AZ818">
        <v>0</v>
      </c>
      <c r="BA818">
        <v>0</v>
      </c>
      <c r="BB818">
        <v>2</v>
      </c>
      <c r="BC818">
        <v>2</v>
      </c>
      <c r="BD818">
        <v>2</v>
      </c>
      <c r="BE818" t="s">
        <v>98</v>
      </c>
      <c r="BF818">
        <v>6</v>
      </c>
      <c r="BG818" t="s">
        <v>107</v>
      </c>
      <c r="BH818">
        <v>2</v>
      </c>
      <c r="BI818" t="s">
        <v>98</v>
      </c>
      <c r="BJ818" t="s">
        <v>127</v>
      </c>
      <c r="BK818">
        <v>1979</v>
      </c>
      <c r="BL818" t="s">
        <v>102</v>
      </c>
      <c r="BM818">
        <v>2</v>
      </c>
      <c r="BN818">
        <v>528</v>
      </c>
      <c r="BO818" t="s">
        <v>98</v>
      </c>
      <c r="BP818" t="s">
        <v>98</v>
      </c>
      <c r="BQ818" t="s">
        <v>105</v>
      </c>
      <c r="BR818">
        <v>120</v>
      </c>
      <c r="BS818">
        <v>0</v>
      </c>
      <c r="BT818">
        <v>0</v>
      </c>
      <c r="BU818">
        <v>0</v>
      </c>
      <c r="BV818">
        <v>0</v>
      </c>
      <c r="BW818">
        <v>0</v>
      </c>
      <c r="BX818" t="s">
        <v>83</v>
      </c>
      <c r="BY818" t="s">
        <v>83</v>
      </c>
      <c r="BZ818" t="s">
        <v>83</v>
      </c>
      <c r="CA818">
        <v>0</v>
      </c>
      <c r="CB818">
        <v>6</v>
      </c>
      <c r="CC818">
        <v>2009</v>
      </c>
      <c r="CD818" t="s">
        <v>110</v>
      </c>
      <c r="CE818" t="s">
        <v>210</v>
      </c>
      <c r="CF818" s="8">
        <v>153337</v>
      </c>
      <c r="CG818" s="8">
        <f>RawData[[#This Row],[SalePrice]]/RawData[[#This Row],[TotalSF Rounded]]</f>
        <v>66.668260869565216</v>
      </c>
      <c r="CH818" s="8">
        <f>ROUND(RawData[[#This Row],[$/sqft]],-1)</f>
        <v>70</v>
      </c>
    </row>
    <row r="819" spans="1:86" x14ac:dyDescent="0.2">
      <c r="A819">
        <v>38</v>
      </c>
      <c r="B819">
        <v>20</v>
      </c>
      <c r="C819" t="s">
        <v>81</v>
      </c>
      <c r="D819">
        <v>74</v>
      </c>
      <c r="E819">
        <v>8532</v>
      </c>
      <c r="F819" s="19">
        <f>ROUND((RawData[[#This Row],[LotArea]]/43560), 2)</f>
        <v>0.2</v>
      </c>
      <c r="G819" t="s">
        <v>82</v>
      </c>
      <c r="H819" t="s">
        <v>83</v>
      </c>
      <c r="I819" t="s">
        <v>84</v>
      </c>
      <c r="J819" t="s">
        <v>85</v>
      </c>
      <c r="K819" t="s">
        <v>86</v>
      </c>
      <c r="L819" t="s">
        <v>87</v>
      </c>
      <c r="M819" t="s">
        <v>88</v>
      </c>
      <c r="N819" t="s">
        <v>162</v>
      </c>
      <c r="O819" t="s">
        <v>90</v>
      </c>
      <c r="P819" t="s">
        <v>90</v>
      </c>
      <c r="Q819" t="s">
        <v>91</v>
      </c>
      <c r="R819" t="s">
        <v>115</v>
      </c>
      <c r="S819">
        <v>5</v>
      </c>
      <c r="T819">
        <v>6</v>
      </c>
      <c r="U819">
        <v>1954</v>
      </c>
      <c r="V81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19">
        <v>1990</v>
      </c>
      <c r="X819" t="s">
        <v>152</v>
      </c>
      <c r="Y819" t="s">
        <v>94</v>
      </c>
      <c r="Z819" t="s">
        <v>124</v>
      </c>
      <c r="AA819" t="s">
        <v>124</v>
      </c>
      <c r="AB819" t="s">
        <v>96</v>
      </c>
      <c r="AC819">
        <v>650</v>
      </c>
      <c r="AD819" t="s">
        <v>98</v>
      </c>
      <c r="AE819" t="s">
        <v>98</v>
      </c>
      <c r="AF819" t="s">
        <v>118</v>
      </c>
      <c r="AG819" t="s">
        <v>98</v>
      </c>
      <c r="AH819" t="s">
        <v>98</v>
      </c>
      <c r="AI819" t="s">
        <v>100</v>
      </c>
      <c r="AJ819" t="s">
        <v>153</v>
      </c>
      <c r="AK819">
        <v>1213</v>
      </c>
      <c r="AL819" t="s">
        <v>102</v>
      </c>
      <c r="AM819">
        <v>0</v>
      </c>
      <c r="AN819">
        <v>84</v>
      </c>
      <c r="AO819">
        <v>1297</v>
      </c>
      <c r="AP819" t="s">
        <v>103</v>
      </c>
      <c r="AQ819" t="s">
        <v>97</v>
      </c>
      <c r="AR819" t="s">
        <v>105</v>
      </c>
      <c r="AS819" t="s">
        <v>106</v>
      </c>
      <c r="AT819">
        <v>1297</v>
      </c>
      <c r="AU819">
        <v>0</v>
      </c>
      <c r="AV819">
        <v>0</v>
      </c>
      <c r="AW819">
        <f>ROUND(SUM(RawData[[#This Row],[TotalBsmtSF]],RawData[[#This Row],[1stFlrSF]],RawData[[#This Row],[2ndFlrSF]]),-2)</f>
        <v>2600</v>
      </c>
      <c r="AX819">
        <v>1297</v>
      </c>
      <c r="AY819">
        <v>0</v>
      </c>
      <c r="AZ819">
        <v>1</v>
      </c>
      <c r="BA819">
        <v>1</v>
      </c>
      <c r="BB819">
        <v>0</v>
      </c>
      <c r="BC819">
        <v>3</v>
      </c>
      <c r="BD819">
        <v>1</v>
      </c>
      <c r="BE819" t="s">
        <v>98</v>
      </c>
      <c r="BF819">
        <v>5</v>
      </c>
      <c r="BG819" t="s">
        <v>107</v>
      </c>
      <c r="BH819">
        <v>1</v>
      </c>
      <c r="BI819" t="s">
        <v>98</v>
      </c>
      <c r="BJ819" t="s">
        <v>108</v>
      </c>
      <c r="BK819">
        <v>1954</v>
      </c>
      <c r="BL819" t="s">
        <v>157</v>
      </c>
      <c r="BM819">
        <v>2</v>
      </c>
      <c r="BN819">
        <v>498</v>
      </c>
      <c r="BO819" t="s">
        <v>98</v>
      </c>
      <c r="BP819" t="s">
        <v>98</v>
      </c>
      <c r="BQ819" t="s">
        <v>105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 t="s">
        <v>83</v>
      </c>
      <c r="BY819" t="s">
        <v>83</v>
      </c>
      <c r="BZ819" t="s">
        <v>83</v>
      </c>
      <c r="CA819">
        <v>0</v>
      </c>
      <c r="CB819">
        <v>10</v>
      </c>
      <c r="CC819">
        <v>2009</v>
      </c>
      <c r="CD819" t="s">
        <v>110</v>
      </c>
      <c r="CE819" t="s">
        <v>111</v>
      </c>
      <c r="CF819" s="8">
        <v>153000</v>
      </c>
      <c r="CG819" s="8">
        <f>RawData[[#This Row],[SalePrice]]/RawData[[#This Row],[TotalSF Rounded]]</f>
        <v>58.846153846153847</v>
      </c>
      <c r="CH819" s="8">
        <f>ROUND(RawData[[#This Row],[$/sqft]],-1)</f>
        <v>60</v>
      </c>
    </row>
    <row r="820" spans="1:86" x14ac:dyDescent="0.2">
      <c r="A820">
        <v>628</v>
      </c>
      <c r="B820">
        <v>80</v>
      </c>
      <c r="C820" t="s">
        <v>81</v>
      </c>
      <c r="D820">
        <v>80</v>
      </c>
      <c r="E820">
        <v>9600</v>
      </c>
      <c r="F820" s="19">
        <f>ROUND((RawData[[#This Row],[LotArea]]/43560), 2)</f>
        <v>0.22</v>
      </c>
      <c r="G820" t="s">
        <v>82</v>
      </c>
      <c r="H820" t="s">
        <v>83</v>
      </c>
      <c r="I820" t="s">
        <v>84</v>
      </c>
      <c r="J820" t="s">
        <v>85</v>
      </c>
      <c r="K820" t="s">
        <v>86</v>
      </c>
      <c r="L820" t="s">
        <v>87</v>
      </c>
      <c r="M820" t="s">
        <v>88</v>
      </c>
      <c r="N820" t="s">
        <v>162</v>
      </c>
      <c r="O820" t="s">
        <v>90</v>
      </c>
      <c r="P820" t="s">
        <v>90</v>
      </c>
      <c r="Q820" t="s">
        <v>91</v>
      </c>
      <c r="R820" t="s">
        <v>197</v>
      </c>
      <c r="S820">
        <v>6</v>
      </c>
      <c r="T820">
        <v>6</v>
      </c>
      <c r="U820">
        <v>1955</v>
      </c>
      <c r="V82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20">
        <v>1972</v>
      </c>
      <c r="X820" t="s">
        <v>93</v>
      </c>
      <c r="Y820" t="s">
        <v>94</v>
      </c>
      <c r="Z820" t="s">
        <v>186</v>
      </c>
      <c r="AA820" t="s">
        <v>186</v>
      </c>
      <c r="AB820" t="s">
        <v>96</v>
      </c>
      <c r="AC820">
        <v>164</v>
      </c>
      <c r="AD820" t="s">
        <v>98</v>
      </c>
      <c r="AE820" t="s">
        <v>98</v>
      </c>
      <c r="AF820" t="s">
        <v>118</v>
      </c>
      <c r="AG820" t="s">
        <v>98</v>
      </c>
      <c r="AH820" t="s">
        <v>98</v>
      </c>
      <c r="AI820" t="s">
        <v>130</v>
      </c>
      <c r="AJ820" t="s">
        <v>141</v>
      </c>
      <c r="AK820">
        <v>674</v>
      </c>
      <c r="AL820" t="s">
        <v>172</v>
      </c>
      <c r="AM820">
        <v>132</v>
      </c>
      <c r="AN820">
        <v>350</v>
      </c>
      <c r="AO820">
        <v>1156</v>
      </c>
      <c r="AP820" t="s">
        <v>103</v>
      </c>
      <c r="AQ820" t="s">
        <v>104</v>
      </c>
      <c r="AR820" t="s">
        <v>105</v>
      </c>
      <c r="AS820" t="s">
        <v>106</v>
      </c>
      <c r="AT820">
        <v>1520</v>
      </c>
      <c r="AU820">
        <v>0</v>
      </c>
      <c r="AV820">
        <v>0</v>
      </c>
      <c r="AW820">
        <f>ROUND(SUM(RawData[[#This Row],[TotalBsmtSF]],RawData[[#This Row],[1stFlrSF]],RawData[[#This Row],[2ndFlrSF]]),-2)</f>
        <v>2700</v>
      </c>
      <c r="AX820">
        <v>1520</v>
      </c>
      <c r="AY820">
        <v>1</v>
      </c>
      <c r="AZ820">
        <v>0</v>
      </c>
      <c r="BA820">
        <v>1</v>
      </c>
      <c r="BB820">
        <v>0</v>
      </c>
      <c r="BC820">
        <v>3</v>
      </c>
      <c r="BD820">
        <v>1</v>
      </c>
      <c r="BE820" t="s">
        <v>98</v>
      </c>
      <c r="BF820">
        <v>7</v>
      </c>
      <c r="BG820" t="s">
        <v>107</v>
      </c>
      <c r="BH820">
        <v>2</v>
      </c>
      <c r="BI820" t="s">
        <v>97</v>
      </c>
      <c r="BJ820" t="s">
        <v>209</v>
      </c>
      <c r="BK820">
        <v>1955</v>
      </c>
      <c r="BL820" t="s">
        <v>109</v>
      </c>
      <c r="BM820">
        <v>1</v>
      </c>
      <c r="BN820">
        <v>364</v>
      </c>
      <c r="BO820" t="s">
        <v>98</v>
      </c>
      <c r="BP820" t="s">
        <v>98</v>
      </c>
      <c r="BQ820" t="s">
        <v>105</v>
      </c>
      <c r="BR820">
        <v>0</v>
      </c>
      <c r="BS820">
        <v>0</v>
      </c>
      <c r="BT820">
        <v>189</v>
      </c>
      <c r="BU820">
        <v>0</v>
      </c>
      <c r="BV820">
        <v>0</v>
      </c>
      <c r="BW820">
        <v>0</v>
      </c>
      <c r="BX820" t="s">
        <v>83</v>
      </c>
      <c r="BY820" t="s">
        <v>83</v>
      </c>
      <c r="BZ820" t="s">
        <v>83</v>
      </c>
      <c r="CA820">
        <v>0</v>
      </c>
      <c r="CB820">
        <v>3</v>
      </c>
      <c r="CC820">
        <v>2010</v>
      </c>
      <c r="CD820" t="s">
        <v>110</v>
      </c>
      <c r="CE820" t="s">
        <v>111</v>
      </c>
      <c r="CF820" s="8">
        <v>153000</v>
      </c>
      <c r="CG820" s="8">
        <f>RawData[[#This Row],[SalePrice]]/RawData[[#This Row],[TotalSF Rounded]]</f>
        <v>56.666666666666664</v>
      </c>
      <c r="CH820" s="8">
        <f>ROUND(RawData[[#This Row],[$/sqft]],-1)</f>
        <v>60</v>
      </c>
    </row>
    <row r="821" spans="1:86" x14ac:dyDescent="0.2">
      <c r="A821">
        <v>902</v>
      </c>
      <c r="B821">
        <v>20</v>
      </c>
      <c r="C821" t="s">
        <v>81</v>
      </c>
      <c r="D821">
        <v>64</v>
      </c>
      <c r="E821">
        <v>8712</v>
      </c>
      <c r="F821" s="19">
        <f>ROUND((RawData[[#This Row],[LotArea]]/43560), 2)</f>
        <v>0.2</v>
      </c>
      <c r="G821" t="s">
        <v>82</v>
      </c>
      <c r="H821" t="s">
        <v>83</v>
      </c>
      <c r="I821" t="s">
        <v>120</v>
      </c>
      <c r="J821" t="s">
        <v>85</v>
      </c>
      <c r="K821" t="s">
        <v>86</v>
      </c>
      <c r="L821" t="s">
        <v>87</v>
      </c>
      <c r="M821" t="s">
        <v>88</v>
      </c>
      <c r="N821" t="s">
        <v>162</v>
      </c>
      <c r="O821" t="s">
        <v>90</v>
      </c>
      <c r="P821" t="s">
        <v>90</v>
      </c>
      <c r="Q821" t="s">
        <v>91</v>
      </c>
      <c r="R821" t="s">
        <v>115</v>
      </c>
      <c r="S821">
        <v>5</v>
      </c>
      <c r="T821">
        <v>7</v>
      </c>
      <c r="U821">
        <v>1957</v>
      </c>
      <c r="V82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21">
        <v>2000</v>
      </c>
      <c r="X821" t="s">
        <v>152</v>
      </c>
      <c r="Y821" t="s">
        <v>94</v>
      </c>
      <c r="Z821" t="s">
        <v>116</v>
      </c>
      <c r="AA821" t="s">
        <v>116</v>
      </c>
      <c r="AB821" t="s">
        <v>117</v>
      </c>
      <c r="AC821">
        <v>0</v>
      </c>
      <c r="AD821" t="s">
        <v>98</v>
      </c>
      <c r="AE821" t="s">
        <v>97</v>
      </c>
      <c r="AF821" t="s">
        <v>118</v>
      </c>
      <c r="AG821" t="s">
        <v>98</v>
      </c>
      <c r="AH821" t="s">
        <v>98</v>
      </c>
      <c r="AI821" t="s">
        <v>121</v>
      </c>
      <c r="AJ821" t="s">
        <v>141</v>
      </c>
      <c r="AK821">
        <v>860</v>
      </c>
      <c r="AL821" t="s">
        <v>102</v>
      </c>
      <c r="AM821">
        <v>0</v>
      </c>
      <c r="AN821">
        <v>132</v>
      </c>
      <c r="AO821">
        <v>992</v>
      </c>
      <c r="AP821" t="s">
        <v>103</v>
      </c>
      <c r="AQ821" t="s">
        <v>98</v>
      </c>
      <c r="AR821" t="s">
        <v>105</v>
      </c>
      <c r="AS821" t="s">
        <v>106</v>
      </c>
      <c r="AT821">
        <v>1306</v>
      </c>
      <c r="AU821">
        <v>0</v>
      </c>
      <c r="AV821">
        <v>0</v>
      </c>
      <c r="AW821">
        <f>ROUND(SUM(RawData[[#This Row],[TotalBsmtSF]],RawData[[#This Row],[1stFlrSF]],RawData[[#This Row],[2ndFlrSF]]),-2)</f>
        <v>2300</v>
      </c>
      <c r="AX821">
        <v>1306</v>
      </c>
      <c r="AY821">
        <v>1</v>
      </c>
      <c r="AZ821">
        <v>0</v>
      </c>
      <c r="BA821">
        <v>1</v>
      </c>
      <c r="BB821">
        <v>0</v>
      </c>
      <c r="BC821">
        <v>2</v>
      </c>
      <c r="BD821">
        <v>1</v>
      </c>
      <c r="BE821" t="s">
        <v>98</v>
      </c>
      <c r="BF821">
        <v>5</v>
      </c>
      <c r="BG821" t="s">
        <v>107</v>
      </c>
      <c r="BH821">
        <v>0</v>
      </c>
      <c r="BI821" t="s">
        <v>83</v>
      </c>
      <c r="BJ821" t="s">
        <v>127</v>
      </c>
      <c r="BK821">
        <v>1968</v>
      </c>
      <c r="BL821" t="s">
        <v>102</v>
      </c>
      <c r="BM821">
        <v>1</v>
      </c>
      <c r="BN821">
        <v>756</v>
      </c>
      <c r="BO821" t="s">
        <v>98</v>
      </c>
      <c r="BP821" t="s">
        <v>98</v>
      </c>
      <c r="BQ821" t="s">
        <v>105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 t="s">
        <v>83</v>
      </c>
      <c r="BY821" t="s">
        <v>83</v>
      </c>
      <c r="BZ821" t="s">
        <v>83</v>
      </c>
      <c r="CA821">
        <v>0</v>
      </c>
      <c r="CB821">
        <v>5</v>
      </c>
      <c r="CC821">
        <v>2009</v>
      </c>
      <c r="CD821" t="s">
        <v>110</v>
      </c>
      <c r="CE821" t="s">
        <v>111</v>
      </c>
      <c r="CF821" s="8">
        <v>153000</v>
      </c>
      <c r="CG821" s="8">
        <f>RawData[[#This Row],[SalePrice]]/RawData[[#This Row],[TotalSF Rounded]]</f>
        <v>66.521739130434781</v>
      </c>
      <c r="CH821" s="8">
        <f>ROUND(RawData[[#This Row],[$/sqft]],-1)</f>
        <v>70</v>
      </c>
    </row>
    <row r="822" spans="1:86" x14ac:dyDescent="0.2">
      <c r="A822">
        <v>165</v>
      </c>
      <c r="B822">
        <v>40</v>
      </c>
      <c r="C822" t="s">
        <v>142</v>
      </c>
      <c r="D822">
        <v>40</v>
      </c>
      <c r="E822">
        <v>5400</v>
      </c>
      <c r="F822" s="19">
        <f>ROUND((RawData[[#This Row],[LotArea]]/43560), 2)</f>
        <v>0.12</v>
      </c>
      <c r="G822" t="s">
        <v>82</v>
      </c>
      <c r="H822" t="s">
        <v>82</v>
      </c>
      <c r="I822" t="s">
        <v>84</v>
      </c>
      <c r="J822" t="s">
        <v>85</v>
      </c>
      <c r="K822" t="s">
        <v>86</v>
      </c>
      <c r="L822" t="s">
        <v>122</v>
      </c>
      <c r="M822" t="s">
        <v>88</v>
      </c>
      <c r="N822" t="s">
        <v>143</v>
      </c>
      <c r="O822" t="s">
        <v>90</v>
      </c>
      <c r="P822" t="s">
        <v>90</v>
      </c>
      <c r="Q822" t="s">
        <v>91</v>
      </c>
      <c r="R822" t="s">
        <v>115</v>
      </c>
      <c r="S822">
        <v>6</v>
      </c>
      <c r="T822">
        <v>7</v>
      </c>
      <c r="U822">
        <v>1926</v>
      </c>
      <c r="V82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822">
        <v>2004</v>
      </c>
      <c r="X822" t="s">
        <v>93</v>
      </c>
      <c r="Y822" t="s">
        <v>94</v>
      </c>
      <c r="Z822" t="s">
        <v>116</v>
      </c>
      <c r="AA822" t="s">
        <v>116</v>
      </c>
      <c r="AB822" t="s">
        <v>117</v>
      </c>
      <c r="AC822">
        <v>0</v>
      </c>
      <c r="AD822" t="s">
        <v>98</v>
      </c>
      <c r="AE822" t="s">
        <v>97</v>
      </c>
      <c r="AF822" t="s">
        <v>126</v>
      </c>
      <c r="AG822" t="s">
        <v>98</v>
      </c>
      <c r="AH822" t="s">
        <v>98</v>
      </c>
      <c r="AI822" t="s">
        <v>121</v>
      </c>
      <c r="AJ822" t="s">
        <v>172</v>
      </c>
      <c r="AK822">
        <v>370</v>
      </c>
      <c r="AL822" t="s">
        <v>102</v>
      </c>
      <c r="AM822">
        <v>0</v>
      </c>
      <c r="AN822">
        <v>779</v>
      </c>
      <c r="AO822">
        <v>1149</v>
      </c>
      <c r="AP822" t="s">
        <v>103</v>
      </c>
      <c r="AQ822" t="s">
        <v>97</v>
      </c>
      <c r="AR822" t="s">
        <v>105</v>
      </c>
      <c r="AS822" t="s">
        <v>164</v>
      </c>
      <c r="AT822">
        <v>1149</v>
      </c>
      <c r="AU822">
        <v>467</v>
      </c>
      <c r="AV822">
        <v>0</v>
      </c>
      <c r="AW822">
        <f>ROUND(SUM(RawData[[#This Row],[TotalBsmtSF]],RawData[[#This Row],[1stFlrSF]],RawData[[#This Row],[2ndFlrSF]]),-2)</f>
        <v>2800</v>
      </c>
      <c r="AX822">
        <v>1616</v>
      </c>
      <c r="AY822">
        <v>0</v>
      </c>
      <c r="AZ822">
        <v>0</v>
      </c>
      <c r="BA822">
        <v>2</v>
      </c>
      <c r="BB822">
        <v>0</v>
      </c>
      <c r="BC822">
        <v>3</v>
      </c>
      <c r="BD822">
        <v>1</v>
      </c>
      <c r="BE822" t="s">
        <v>97</v>
      </c>
      <c r="BF822">
        <v>5</v>
      </c>
      <c r="BG822" t="s">
        <v>107</v>
      </c>
      <c r="BH822">
        <v>0</v>
      </c>
      <c r="BI822" t="s">
        <v>83</v>
      </c>
      <c r="BJ822" t="s">
        <v>127</v>
      </c>
      <c r="BK822">
        <v>1926</v>
      </c>
      <c r="BL822" t="s">
        <v>102</v>
      </c>
      <c r="BM822">
        <v>1</v>
      </c>
      <c r="BN822">
        <v>216</v>
      </c>
      <c r="BO822" t="s">
        <v>98</v>
      </c>
      <c r="BP822" t="s">
        <v>98</v>
      </c>
      <c r="BQ822" t="s">
        <v>105</v>
      </c>
      <c r="BR822">
        <v>0</v>
      </c>
      <c r="BS822">
        <v>0</v>
      </c>
      <c r="BT822">
        <v>183</v>
      </c>
      <c r="BU822">
        <v>0</v>
      </c>
      <c r="BV822">
        <v>0</v>
      </c>
      <c r="BW822">
        <v>0</v>
      </c>
      <c r="BX822" t="s">
        <v>83</v>
      </c>
      <c r="BY822" t="s">
        <v>83</v>
      </c>
      <c r="BZ822" t="s">
        <v>83</v>
      </c>
      <c r="CA822">
        <v>0</v>
      </c>
      <c r="CB822">
        <v>10</v>
      </c>
      <c r="CC822">
        <v>2007</v>
      </c>
      <c r="CD822" t="s">
        <v>110</v>
      </c>
      <c r="CE822" t="s">
        <v>111</v>
      </c>
      <c r="CF822" s="8">
        <v>152000</v>
      </c>
      <c r="CG822" s="8">
        <f>RawData[[#This Row],[SalePrice]]/RawData[[#This Row],[TotalSF Rounded]]</f>
        <v>54.285714285714285</v>
      </c>
      <c r="CH822" s="8">
        <f>ROUND(RawData[[#This Row],[$/sqft]],-1)</f>
        <v>50</v>
      </c>
    </row>
    <row r="823" spans="1:86" x14ac:dyDescent="0.2">
      <c r="A823">
        <v>297</v>
      </c>
      <c r="B823">
        <v>50</v>
      </c>
      <c r="C823" t="s">
        <v>142</v>
      </c>
      <c r="D823">
        <v>75</v>
      </c>
      <c r="E823">
        <v>13710</v>
      </c>
      <c r="F823" s="19">
        <f>ROUND((RawData[[#This Row],[LotArea]]/43560), 2)</f>
        <v>0.31</v>
      </c>
      <c r="G823" t="s">
        <v>82</v>
      </c>
      <c r="H823" t="s">
        <v>83</v>
      </c>
      <c r="I823" t="s">
        <v>84</v>
      </c>
      <c r="J823" t="s">
        <v>85</v>
      </c>
      <c r="K823" t="s">
        <v>86</v>
      </c>
      <c r="L823" t="s">
        <v>87</v>
      </c>
      <c r="M823" t="s">
        <v>88</v>
      </c>
      <c r="N823" t="s">
        <v>176</v>
      </c>
      <c r="O823" t="s">
        <v>90</v>
      </c>
      <c r="P823" t="s">
        <v>90</v>
      </c>
      <c r="Q823" t="s">
        <v>91</v>
      </c>
      <c r="R823" t="s">
        <v>132</v>
      </c>
      <c r="S823">
        <v>5</v>
      </c>
      <c r="T823">
        <v>5</v>
      </c>
      <c r="U823">
        <v>1950</v>
      </c>
      <c r="V82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23">
        <v>1950</v>
      </c>
      <c r="X823" t="s">
        <v>93</v>
      </c>
      <c r="Y823" t="s">
        <v>94</v>
      </c>
      <c r="Z823" t="s">
        <v>124</v>
      </c>
      <c r="AA823" t="s">
        <v>124</v>
      </c>
      <c r="AB823" t="s">
        <v>117</v>
      </c>
      <c r="AC823">
        <v>0</v>
      </c>
      <c r="AD823" t="s">
        <v>98</v>
      </c>
      <c r="AE823" t="s">
        <v>98</v>
      </c>
      <c r="AF823" t="s">
        <v>118</v>
      </c>
      <c r="AG823" t="s">
        <v>98</v>
      </c>
      <c r="AH823" t="s">
        <v>98</v>
      </c>
      <c r="AI823" t="s">
        <v>100</v>
      </c>
      <c r="AJ823" t="s">
        <v>141</v>
      </c>
      <c r="AK823">
        <v>420</v>
      </c>
      <c r="AL823" t="s">
        <v>102</v>
      </c>
      <c r="AM823">
        <v>0</v>
      </c>
      <c r="AN823">
        <v>490</v>
      </c>
      <c r="AO823">
        <v>910</v>
      </c>
      <c r="AP823" t="s">
        <v>103</v>
      </c>
      <c r="AQ823" t="s">
        <v>98</v>
      </c>
      <c r="AR823" t="s">
        <v>105</v>
      </c>
      <c r="AS823" t="s">
        <v>164</v>
      </c>
      <c r="AT823">
        <v>910</v>
      </c>
      <c r="AU823">
        <v>648</v>
      </c>
      <c r="AV823">
        <v>0</v>
      </c>
      <c r="AW823">
        <f>ROUND(SUM(RawData[[#This Row],[TotalBsmtSF]],RawData[[#This Row],[1stFlrSF]],RawData[[#This Row],[2ndFlrSF]]),-2)</f>
        <v>2500</v>
      </c>
      <c r="AX823">
        <v>1558</v>
      </c>
      <c r="AY823">
        <v>0</v>
      </c>
      <c r="AZ823">
        <v>0</v>
      </c>
      <c r="BA823">
        <v>1</v>
      </c>
      <c r="BB823">
        <v>1</v>
      </c>
      <c r="BC823">
        <v>4</v>
      </c>
      <c r="BD823">
        <v>1</v>
      </c>
      <c r="BE823" t="s">
        <v>98</v>
      </c>
      <c r="BF823">
        <v>6</v>
      </c>
      <c r="BG823" t="s">
        <v>107</v>
      </c>
      <c r="BH823">
        <v>0</v>
      </c>
      <c r="BI823" t="s">
        <v>83</v>
      </c>
      <c r="BJ823" t="s">
        <v>108</v>
      </c>
      <c r="BK823">
        <v>1950</v>
      </c>
      <c r="BL823" t="s">
        <v>102</v>
      </c>
      <c r="BM823">
        <v>1</v>
      </c>
      <c r="BN823">
        <v>282</v>
      </c>
      <c r="BO823" t="s">
        <v>98</v>
      </c>
      <c r="BP823" t="s">
        <v>98</v>
      </c>
      <c r="BQ823" t="s">
        <v>105</v>
      </c>
      <c r="BR823">
        <v>289</v>
      </c>
      <c r="BS823">
        <v>0</v>
      </c>
      <c r="BT823">
        <v>0</v>
      </c>
      <c r="BU823">
        <v>0</v>
      </c>
      <c r="BV823">
        <v>0</v>
      </c>
      <c r="BW823">
        <v>0</v>
      </c>
      <c r="BX823" t="s">
        <v>83</v>
      </c>
      <c r="BY823" t="s">
        <v>134</v>
      </c>
      <c r="BZ823" t="s">
        <v>83</v>
      </c>
      <c r="CA823">
        <v>0</v>
      </c>
      <c r="CB823">
        <v>6</v>
      </c>
      <c r="CC823">
        <v>2007</v>
      </c>
      <c r="CD823" t="s">
        <v>110</v>
      </c>
      <c r="CE823" t="s">
        <v>111</v>
      </c>
      <c r="CF823" s="8">
        <v>152000</v>
      </c>
      <c r="CG823" s="8">
        <f>RawData[[#This Row],[SalePrice]]/RawData[[#This Row],[TotalSF Rounded]]</f>
        <v>60.8</v>
      </c>
      <c r="CH823" s="8">
        <f>ROUND(RawData[[#This Row],[$/sqft]],-1)</f>
        <v>60</v>
      </c>
    </row>
    <row r="824" spans="1:86" x14ac:dyDescent="0.2">
      <c r="A824">
        <v>644</v>
      </c>
      <c r="B824">
        <v>60</v>
      </c>
      <c r="C824" t="s">
        <v>81</v>
      </c>
      <c r="D824">
        <v>80</v>
      </c>
      <c r="E824">
        <v>10793</v>
      </c>
      <c r="F824" s="19">
        <f>ROUND((RawData[[#This Row],[LotArea]]/43560), 2)</f>
        <v>0.25</v>
      </c>
      <c r="G824" t="s">
        <v>82</v>
      </c>
      <c r="H824" t="s">
        <v>83</v>
      </c>
      <c r="I824" t="s">
        <v>84</v>
      </c>
      <c r="J824" t="s">
        <v>85</v>
      </c>
      <c r="K824" t="s">
        <v>86</v>
      </c>
      <c r="L824" t="s">
        <v>87</v>
      </c>
      <c r="M824" t="s">
        <v>88</v>
      </c>
      <c r="N824" t="s">
        <v>138</v>
      </c>
      <c r="O824" t="s">
        <v>202</v>
      </c>
      <c r="P824" t="s">
        <v>90</v>
      </c>
      <c r="Q824" t="s">
        <v>91</v>
      </c>
      <c r="R824" t="s">
        <v>92</v>
      </c>
      <c r="S824">
        <v>5</v>
      </c>
      <c r="T824">
        <v>5</v>
      </c>
      <c r="U824">
        <v>1969</v>
      </c>
      <c r="V82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824">
        <v>1969</v>
      </c>
      <c r="X824" t="s">
        <v>211</v>
      </c>
      <c r="Y824" t="s">
        <v>94</v>
      </c>
      <c r="Z824" t="s">
        <v>155</v>
      </c>
      <c r="AA824" t="s">
        <v>140</v>
      </c>
      <c r="AB824" t="s">
        <v>96</v>
      </c>
      <c r="AC824">
        <v>263</v>
      </c>
      <c r="AD824" t="s">
        <v>98</v>
      </c>
      <c r="AE824" t="s">
        <v>98</v>
      </c>
      <c r="AF824" t="s">
        <v>118</v>
      </c>
      <c r="AG824" t="s">
        <v>98</v>
      </c>
      <c r="AH824" t="s">
        <v>98</v>
      </c>
      <c r="AI824" t="s">
        <v>100</v>
      </c>
      <c r="AJ824" t="s">
        <v>153</v>
      </c>
      <c r="AK824">
        <v>493</v>
      </c>
      <c r="AL824" t="s">
        <v>141</v>
      </c>
      <c r="AM824">
        <v>287</v>
      </c>
      <c r="AN824">
        <v>0</v>
      </c>
      <c r="AO824">
        <v>780</v>
      </c>
      <c r="AP824" t="s">
        <v>103</v>
      </c>
      <c r="AQ824" t="s">
        <v>104</v>
      </c>
      <c r="AR824" t="s">
        <v>105</v>
      </c>
      <c r="AS824" t="s">
        <v>106</v>
      </c>
      <c r="AT824">
        <v>780</v>
      </c>
      <c r="AU824">
        <v>840</v>
      </c>
      <c r="AV824">
        <v>0</v>
      </c>
      <c r="AW824">
        <f>ROUND(SUM(RawData[[#This Row],[TotalBsmtSF]],RawData[[#This Row],[1stFlrSF]],RawData[[#This Row],[2ndFlrSF]]),-2)</f>
        <v>2400</v>
      </c>
      <c r="AX824">
        <v>1620</v>
      </c>
      <c r="AY824">
        <v>0</v>
      </c>
      <c r="AZ824">
        <v>0</v>
      </c>
      <c r="BA824">
        <v>2</v>
      </c>
      <c r="BB824">
        <v>1</v>
      </c>
      <c r="BC824">
        <v>4</v>
      </c>
      <c r="BD824">
        <v>1</v>
      </c>
      <c r="BE824" t="s">
        <v>98</v>
      </c>
      <c r="BF824">
        <v>7</v>
      </c>
      <c r="BG824" t="s">
        <v>146</v>
      </c>
      <c r="BH824">
        <v>0</v>
      </c>
      <c r="BI824" t="s">
        <v>83</v>
      </c>
      <c r="BJ824" t="s">
        <v>108</v>
      </c>
      <c r="BK824">
        <v>1969</v>
      </c>
      <c r="BL824" t="s">
        <v>157</v>
      </c>
      <c r="BM824">
        <v>2</v>
      </c>
      <c r="BN824">
        <v>462</v>
      </c>
      <c r="BO824" t="s">
        <v>98</v>
      </c>
      <c r="BP824" t="s">
        <v>98</v>
      </c>
      <c r="BQ824" t="s">
        <v>105</v>
      </c>
      <c r="BR824">
        <v>208</v>
      </c>
      <c r="BS824">
        <v>0</v>
      </c>
      <c r="BT824">
        <v>0</v>
      </c>
      <c r="BU824">
        <v>0</v>
      </c>
      <c r="BV824">
        <v>0</v>
      </c>
      <c r="BW824">
        <v>0</v>
      </c>
      <c r="BX824" t="s">
        <v>83</v>
      </c>
      <c r="BY824" t="s">
        <v>163</v>
      </c>
      <c r="BZ824" t="s">
        <v>83</v>
      </c>
      <c r="CA824">
        <v>0</v>
      </c>
      <c r="CB824">
        <v>4</v>
      </c>
      <c r="CC824">
        <v>2007</v>
      </c>
      <c r="CD824" t="s">
        <v>110</v>
      </c>
      <c r="CE824" t="s">
        <v>111</v>
      </c>
      <c r="CF824" s="8">
        <v>152000</v>
      </c>
      <c r="CG824" s="8">
        <f>RawData[[#This Row],[SalePrice]]/RawData[[#This Row],[TotalSF Rounded]]</f>
        <v>63.333333333333336</v>
      </c>
      <c r="CH824" s="8">
        <f>ROUND(RawData[[#This Row],[$/sqft]],-1)</f>
        <v>60</v>
      </c>
    </row>
    <row r="825" spans="1:86" x14ac:dyDescent="0.2">
      <c r="A825">
        <v>859</v>
      </c>
      <c r="B825">
        <v>20</v>
      </c>
      <c r="C825" t="s">
        <v>81</v>
      </c>
      <c r="D825">
        <v>80</v>
      </c>
      <c r="E825">
        <v>10400</v>
      </c>
      <c r="F825" s="19">
        <f>ROUND((RawData[[#This Row],[LotArea]]/43560), 2)</f>
        <v>0.24</v>
      </c>
      <c r="G825" t="s">
        <v>82</v>
      </c>
      <c r="H825" t="s">
        <v>83</v>
      </c>
      <c r="I825" t="s">
        <v>84</v>
      </c>
      <c r="J825" t="s">
        <v>85</v>
      </c>
      <c r="K825" t="s">
        <v>86</v>
      </c>
      <c r="L825" t="s">
        <v>87</v>
      </c>
      <c r="M825" t="s">
        <v>88</v>
      </c>
      <c r="N825" t="s">
        <v>138</v>
      </c>
      <c r="O825" t="s">
        <v>90</v>
      </c>
      <c r="P825" t="s">
        <v>90</v>
      </c>
      <c r="Q825" t="s">
        <v>91</v>
      </c>
      <c r="R825" t="s">
        <v>115</v>
      </c>
      <c r="S825">
        <v>7</v>
      </c>
      <c r="T825">
        <v>5</v>
      </c>
      <c r="U825">
        <v>1976</v>
      </c>
      <c r="V82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25">
        <v>1976</v>
      </c>
      <c r="X825" t="s">
        <v>93</v>
      </c>
      <c r="Y825" t="s">
        <v>94</v>
      </c>
      <c r="Z825" t="s">
        <v>140</v>
      </c>
      <c r="AA825" t="s">
        <v>140</v>
      </c>
      <c r="AB825" t="s">
        <v>96</v>
      </c>
      <c r="AC825">
        <v>189</v>
      </c>
      <c r="AD825" t="s">
        <v>98</v>
      </c>
      <c r="AE825" t="s">
        <v>98</v>
      </c>
      <c r="AF825" t="s">
        <v>118</v>
      </c>
      <c r="AG825" t="s">
        <v>97</v>
      </c>
      <c r="AH825" t="s">
        <v>98</v>
      </c>
      <c r="AI825" t="s">
        <v>100</v>
      </c>
      <c r="AJ825" t="s">
        <v>102</v>
      </c>
      <c r="AK825">
        <v>0</v>
      </c>
      <c r="AL825" t="s">
        <v>102</v>
      </c>
      <c r="AM825">
        <v>0</v>
      </c>
      <c r="AN825">
        <v>1090</v>
      </c>
      <c r="AO825">
        <v>1090</v>
      </c>
      <c r="AP825" t="s">
        <v>103</v>
      </c>
      <c r="AQ825" t="s">
        <v>98</v>
      </c>
      <c r="AR825" t="s">
        <v>105</v>
      </c>
      <c r="AS825" t="s">
        <v>106</v>
      </c>
      <c r="AT825">
        <v>1370</v>
      </c>
      <c r="AU825">
        <v>0</v>
      </c>
      <c r="AV825">
        <v>0</v>
      </c>
      <c r="AW825">
        <f>ROUND(SUM(RawData[[#This Row],[TotalBsmtSF]],RawData[[#This Row],[1stFlrSF]],RawData[[#This Row],[2ndFlrSF]]),-2)</f>
        <v>2500</v>
      </c>
      <c r="AX825">
        <v>1370</v>
      </c>
      <c r="AY825">
        <v>0</v>
      </c>
      <c r="AZ825">
        <v>0</v>
      </c>
      <c r="BA825">
        <v>2</v>
      </c>
      <c r="BB825">
        <v>0</v>
      </c>
      <c r="BC825">
        <v>3</v>
      </c>
      <c r="BD825">
        <v>1</v>
      </c>
      <c r="BE825" t="s">
        <v>98</v>
      </c>
      <c r="BF825">
        <v>6</v>
      </c>
      <c r="BG825" t="s">
        <v>107</v>
      </c>
      <c r="BH825">
        <v>1</v>
      </c>
      <c r="BI825" t="s">
        <v>98</v>
      </c>
      <c r="BJ825" t="s">
        <v>108</v>
      </c>
      <c r="BK825">
        <v>1976</v>
      </c>
      <c r="BL825" t="s">
        <v>109</v>
      </c>
      <c r="BM825">
        <v>2</v>
      </c>
      <c r="BN825">
        <v>479</v>
      </c>
      <c r="BO825" t="s">
        <v>98</v>
      </c>
      <c r="BP825" t="s">
        <v>98</v>
      </c>
      <c r="BQ825" t="s">
        <v>105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 t="s">
        <v>83</v>
      </c>
      <c r="BY825" t="s">
        <v>134</v>
      </c>
      <c r="BZ825" t="s">
        <v>83</v>
      </c>
      <c r="CA825">
        <v>0</v>
      </c>
      <c r="CB825">
        <v>6</v>
      </c>
      <c r="CC825">
        <v>2009</v>
      </c>
      <c r="CD825" t="s">
        <v>110</v>
      </c>
      <c r="CE825" t="s">
        <v>219</v>
      </c>
      <c r="CF825" s="8">
        <v>152000</v>
      </c>
      <c r="CG825" s="8">
        <f>RawData[[#This Row],[SalePrice]]/RawData[[#This Row],[TotalSF Rounded]]</f>
        <v>60.8</v>
      </c>
      <c r="CH825" s="8">
        <f>ROUND(RawData[[#This Row],[$/sqft]],-1)</f>
        <v>60</v>
      </c>
    </row>
    <row r="826" spans="1:86" x14ac:dyDescent="0.2">
      <c r="A826">
        <v>863</v>
      </c>
      <c r="B826">
        <v>20</v>
      </c>
      <c r="C826" t="s">
        <v>81</v>
      </c>
      <c r="D826">
        <v>81</v>
      </c>
      <c r="E826">
        <v>9672</v>
      </c>
      <c r="F826" s="19">
        <f>ROUND((RawData[[#This Row],[LotArea]]/43560), 2)</f>
        <v>0.22</v>
      </c>
      <c r="G826" t="s">
        <v>82</v>
      </c>
      <c r="H826" t="s">
        <v>83</v>
      </c>
      <c r="I826" t="s">
        <v>84</v>
      </c>
      <c r="J826" t="s">
        <v>85</v>
      </c>
      <c r="K826" t="s">
        <v>86</v>
      </c>
      <c r="L826" t="s">
        <v>122</v>
      </c>
      <c r="M826" t="s">
        <v>88</v>
      </c>
      <c r="N826" t="s">
        <v>170</v>
      </c>
      <c r="O826" t="s">
        <v>90</v>
      </c>
      <c r="P826" t="s">
        <v>90</v>
      </c>
      <c r="Q826" t="s">
        <v>91</v>
      </c>
      <c r="R826" t="s">
        <v>115</v>
      </c>
      <c r="S826">
        <v>6</v>
      </c>
      <c r="T826">
        <v>5</v>
      </c>
      <c r="U826">
        <v>1984</v>
      </c>
      <c r="V82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826">
        <v>1985</v>
      </c>
      <c r="X826" t="s">
        <v>152</v>
      </c>
      <c r="Y826" t="s">
        <v>94</v>
      </c>
      <c r="Z826" t="s">
        <v>140</v>
      </c>
      <c r="AA826" t="s">
        <v>161</v>
      </c>
      <c r="AB826" t="s">
        <v>117</v>
      </c>
      <c r="AC826">
        <v>0</v>
      </c>
      <c r="AD826" t="s">
        <v>98</v>
      </c>
      <c r="AE826" t="s">
        <v>98</v>
      </c>
      <c r="AF826" t="s">
        <v>99</v>
      </c>
      <c r="AG826" t="s">
        <v>97</v>
      </c>
      <c r="AH826" t="s">
        <v>98</v>
      </c>
      <c r="AI826" t="s">
        <v>100</v>
      </c>
      <c r="AJ826" t="s">
        <v>101</v>
      </c>
      <c r="AK826">
        <v>338</v>
      </c>
      <c r="AL826" t="s">
        <v>102</v>
      </c>
      <c r="AM826">
        <v>0</v>
      </c>
      <c r="AN826">
        <v>702</v>
      </c>
      <c r="AO826">
        <v>1040</v>
      </c>
      <c r="AP826" t="s">
        <v>103</v>
      </c>
      <c r="AQ826" t="s">
        <v>98</v>
      </c>
      <c r="AR826" t="s">
        <v>105</v>
      </c>
      <c r="AS826" t="s">
        <v>106</v>
      </c>
      <c r="AT826">
        <v>1097</v>
      </c>
      <c r="AU826">
        <v>0</v>
      </c>
      <c r="AV826">
        <v>0</v>
      </c>
      <c r="AW826">
        <f>ROUND(SUM(RawData[[#This Row],[TotalBsmtSF]],RawData[[#This Row],[1stFlrSF]],RawData[[#This Row],[2ndFlrSF]]),-2)</f>
        <v>2100</v>
      </c>
      <c r="AX826">
        <v>1097</v>
      </c>
      <c r="AY826">
        <v>0</v>
      </c>
      <c r="AZ826">
        <v>0</v>
      </c>
      <c r="BA826">
        <v>2</v>
      </c>
      <c r="BB826">
        <v>0</v>
      </c>
      <c r="BC826">
        <v>3</v>
      </c>
      <c r="BD826">
        <v>1</v>
      </c>
      <c r="BE826" t="s">
        <v>98</v>
      </c>
      <c r="BF826">
        <v>6</v>
      </c>
      <c r="BG826" t="s">
        <v>107</v>
      </c>
      <c r="BH826">
        <v>0</v>
      </c>
      <c r="BI826" t="s">
        <v>83</v>
      </c>
      <c r="BJ826" t="s">
        <v>108</v>
      </c>
      <c r="BK826">
        <v>1986</v>
      </c>
      <c r="BL826" t="s">
        <v>102</v>
      </c>
      <c r="BM826">
        <v>2</v>
      </c>
      <c r="BN826">
        <v>480</v>
      </c>
      <c r="BO826" t="s">
        <v>98</v>
      </c>
      <c r="BP826" t="s">
        <v>98</v>
      </c>
      <c r="BQ826" t="s">
        <v>105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 t="s">
        <v>83</v>
      </c>
      <c r="BY826" t="s">
        <v>165</v>
      </c>
      <c r="BZ826" t="s">
        <v>83</v>
      </c>
      <c r="CA826">
        <v>0</v>
      </c>
      <c r="CB826">
        <v>5</v>
      </c>
      <c r="CC826">
        <v>2010</v>
      </c>
      <c r="CD826" t="s">
        <v>110</v>
      </c>
      <c r="CE826" t="s">
        <v>111</v>
      </c>
      <c r="CF826" s="8">
        <v>152000</v>
      </c>
      <c r="CG826" s="8">
        <f>RawData[[#This Row],[SalePrice]]/RawData[[#This Row],[TotalSF Rounded]]</f>
        <v>72.38095238095238</v>
      </c>
      <c r="CH826" s="8">
        <f>ROUND(RawData[[#This Row],[$/sqft]],-1)</f>
        <v>70</v>
      </c>
    </row>
    <row r="827" spans="1:86" x14ac:dyDescent="0.2">
      <c r="A827">
        <v>607</v>
      </c>
      <c r="B827">
        <v>20</v>
      </c>
      <c r="C827" t="s">
        <v>81</v>
      </c>
      <c r="D827">
        <v>82</v>
      </c>
      <c r="E827">
        <v>12464</v>
      </c>
      <c r="F827" s="19">
        <f>ROUND((RawData[[#This Row],[LotArea]]/43560), 2)</f>
        <v>0.28999999999999998</v>
      </c>
      <c r="G827" t="s">
        <v>82</v>
      </c>
      <c r="H827" t="s">
        <v>83</v>
      </c>
      <c r="I827" t="s">
        <v>160</v>
      </c>
      <c r="J827" t="s">
        <v>195</v>
      </c>
      <c r="K827" t="s">
        <v>86</v>
      </c>
      <c r="L827" t="s">
        <v>122</v>
      </c>
      <c r="M827" t="s">
        <v>194</v>
      </c>
      <c r="N827" t="s">
        <v>89</v>
      </c>
      <c r="O827" t="s">
        <v>90</v>
      </c>
      <c r="P827" t="s">
        <v>90</v>
      </c>
      <c r="Q827" t="s">
        <v>91</v>
      </c>
      <c r="R827" t="s">
        <v>115</v>
      </c>
      <c r="S827">
        <v>5</v>
      </c>
      <c r="T827">
        <v>5</v>
      </c>
      <c r="U827">
        <v>1996</v>
      </c>
      <c r="V82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827">
        <v>1996</v>
      </c>
      <c r="X827" t="s">
        <v>93</v>
      </c>
      <c r="Y827" t="s">
        <v>94</v>
      </c>
      <c r="Z827" t="s">
        <v>95</v>
      </c>
      <c r="AA827" t="s">
        <v>95</v>
      </c>
      <c r="AB827" t="s">
        <v>117</v>
      </c>
      <c r="AC827">
        <v>0</v>
      </c>
      <c r="AD827" t="s">
        <v>98</v>
      </c>
      <c r="AE827" t="s">
        <v>97</v>
      </c>
      <c r="AF827" t="s">
        <v>99</v>
      </c>
      <c r="AG827" t="s">
        <v>97</v>
      </c>
      <c r="AH827" t="s">
        <v>98</v>
      </c>
      <c r="AI827" t="s">
        <v>100</v>
      </c>
      <c r="AJ827" t="s">
        <v>101</v>
      </c>
      <c r="AK827">
        <v>732</v>
      </c>
      <c r="AL827" t="s">
        <v>102</v>
      </c>
      <c r="AM827">
        <v>0</v>
      </c>
      <c r="AN827">
        <v>308</v>
      </c>
      <c r="AO827">
        <v>1040</v>
      </c>
      <c r="AP827" t="s">
        <v>103</v>
      </c>
      <c r="AQ827" t="s">
        <v>97</v>
      </c>
      <c r="AR827" t="s">
        <v>105</v>
      </c>
      <c r="AS827" t="s">
        <v>106</v>
      </c>
      <c r="AT827">
        <v>1040</v>
      </c>
      <c r="AU827">
        <v>0</v>
      </c>
      <c r="AV827">
        <v>0</v>
      </c>
      <c r="AW827">
        <f>ROUND(SUM(RawData[[#This Row],[TotalBsmtSF]],RawData[[#This Row],[1stFlrSF]],RawData[[#This Row],[2ndFlrSF]]),-2)</f>
        <v>2100</v>
      </c>
      <c r="AX827">
        <v>1040</v>
      </c>
      <c r="AY827">
        <v>1</v>
      </c>
      <c r="AZ827">
        <v>0</v>
      </c>
      <c r="BA827">
        <v>1</v>
      </c>
      <c r="BB827">
        <v>0</v>
      </c>
      <c r="BC827">
        <v>3</v>
      </c>
      <c r="BD827">
        <v>1</v>
      </c>
      <c r="BE827" t="s">
        <v>97</v>
      </c>
      <c r="BF827">
        <v>6</v>
      </c>
      <c r="BG827" t="s">
        <v>107</v>
      </c>
      <c r="BH827">
        <v>0</v>
      </c>
      <c r="BI827" t="s">
        <v>83</v>
      </c>
      <c r="BJ827" t="s">
        <v>127</v>
      </c>
      <c r="BK827">
        <v>2000</v>
      </c>
      <c r="BL827" t="s">
        <v>102</v>
      </c>
      <c r="BM827">
        <v>2</v>
      </c>
      <c r="BN827">
        <v>576</v>
      </c>
      <c r="BO827" t="s">
        <v>98</v>
      </c>
      <c r="BP827" t="s">
        <v>98</v>
      </c>
      <c r="BQ827" t="s">
        <v>105</v>
      </c>
      <c r="BR827">
        <v>168</v>
      </c>
      <c r="BS827">
        <v>0</v>
      </c>
      <c r="BT827">
        <v>0</v>
      </c>
      <c r="BU827">
        <v>0</v>
      </c>
      <c r="BV827">
        <v>0</v>
      </c>
      <c r="BW827">
        <v>0</v>
      </c>
      <c r="BX827" t="s">
        <v>83</v>
      </c>
      <c r="BY827" t="s">
        <v>165</v>
      </c>
      <c r="BZ827" t="s">
        <v>83</v>
      </c>
      <c r="CA827">
        <v>0</v>
      </c>
      <c r="CB827">
        <v>11</v>
      </c>
      <c r="CC827">
        <v>2009</v>
      </c>
      <c r="CD827" t="s">
        <v>110</v>
      </c>
      <c r="CE827" t="s">
        <v>111</v>
      </c>
      <c r="CF827" s="8">
        <v>152000</v>
      </c>
      <c r="CG827" s="8">
        <f>RawData[[#This Row],[SalePrice]]/RawData[[#This Row],[TotalSF Rounded]]</f>
        <v>72.38095238095238</v>
      </c>
      <c r="CH827" s="8">
        <f>ROUND(RawData[[#This Row],[$/sqft]],-1)</f>
        <v>70</v>
      </c>
    </row>
    <row r="828" spans="1:86" x14ac:dyDescent="0.2">
      <c r="A828">
        <v>347</v>
      </c>
      <c r="B828">
        <v>20</v>
      </c>
      <c r="C828" t="s">
        <v>81</v>
      </c>
      <c r="D828" t="s">
        <v>83</v>
      </c>
      <c r="E828">
        <v>12772</v>
      </c>
      <c r="F828" s="19">
        <f>ROUND((RawData[[#This Row],[LotArea]]/43560), 2)</f>
        <v>0.28999999999999998</v>
      </c>
      <c r="G828" t="s">
        <v>82</v>
      </c>
      <c r="H828" t="s">
        <v>83</v>
      </c>
      <c r="I828" t="s">
        <v>120</v>
      </c>
      <c r="J828" t="s">
        <v>85</v>
      </c>
      <c r="K828" t="s">
        <v>86</v>
      </c>
      <c r="L828" t="s">
        <v>166</v>
      </c>
      <c r="M828" t="s">
        <v>88</v>
      </c>
      <c r="N828" t="s">
        <v>162</v>
      </c>
      <c r="O828" t="s">
        <v>90</v>
      </c>
      <c r="P828" t="s">
        <v>90</v>
      </c>
      <c r="Q828" t="s">
        <v>91</v>
      </c>
      <c r="R828" t="s">
        <v>115</v>
      </c>
      <c r="S828">
        <v>6</v>
      </c>
      <c r="T828">
        <v>8</v>
      </c>
      <c r="U828">
        <v>1960</v>
      </c>
      <c r="V82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828">
        <v>1998</v>
      </c>
      <c r="X828" t="s">
        <v>152</v>
      </c>
      <c r="Y828" t="s">
        <v>94</v>
      </c>
      <c r="Z828" t="s">
        <v>116</v>
      </c>
      <c r="AA828" t="s">
        <v>116</v>
      </c>
      <c r="AB828" t="s">
        <v>117</v>
      </c>
      <c r="AC828">
        <v>0</v>
      </c>
      <c r="AD828" t="s">
        <v>98</v>
      </c>
      <c r="AE828" t="s">
        <v>97</v>
      </c>
      <c r="AF828" t="s">
        <v>118</v>
      </c>
      <c r="AG828" t="s">
        <v>98</v>
      </c>
      <c r="AH828" t="s">
        <v>98</v>
      </c>
      <c r="AI828" t="s">
        <v>121</v>
      </c>
      <c r="AJ828" t="s">
        <v>141</v>
      </c>
      <c r="AK828">
        <v>498</v>
      </c>
      <c r="AL828" t="s">
        <v>102</v>
      </c>
      <c r="AM828">
        <v>0</v>
      </c>
      <c r="AN828">
        <v>460</v>
      </c>
      <c r="AO828">
        <v>958</v>
      </c>
      <c r="AP828" t="s">
        <v>103</v>
      </c>
      <c r="AQ828" t="s">
        <v>98</v>
      </c>
      <c r="AR828" t="s">
        <v>105</v>
      </c>
      <c r="AS828" t="s">
        <v>106</v>
      </c>
      <c r="AT828">
        <v>958</v>
      </c>
      <c r="AU828">
        <v>0</v>
      </c>
      <c r="AV828">
        <v>0</v>
      </c>
      <c r="AW828">
        <f>ROUND(SUM(RawData[[#This Row],[TotalBsmtSF]],RawData[[#This Row],[1stFlrSF]],RawData[[#This Row],[2ndFlrSF]]),-2)</f>
        <v>1900</v>
      </c>
      <c r="AX828">
        <v>958</v>
      </c>
      <c r="AY828">
        <v>0</v>
      </c>
      <c r="AZ828">
        <v>0</v>
      </c>
      <c r="BA828">
        <v>1</v>
      </c>
      <c r="BB828">
        <v>0</v>
      </c>
      <c r="BC828">
        <v>2</v>
      </c>
      <c r="BD828">
        <v>1</v>
      </c>
      <c r="BE828" t="s">
        <v>98</v>
      </c>
      <c r="BF828">
        <v>5</v>
      </c>
      <c r="BG828" t="s">
        <v>107</v>
      </c>
      <c r="BH828">
        <v>0</v>
      </c>
      <c r="BI828" t="s">
        <v>83</v>
      </c>
      <c r="BJ828" t="s">
        <v>108</v>
      </c>
      <c r="BK828">
        <v>1960</v>
      </c>
      <c r="BL828" t="s">
        <v>109</v>
      </c>
      <c r="BM828">
        <v>1</v>
      </c>
      <c r="BN828">
        <v>301</v>
      </c>
      <c r="BO828" t="s">
        <v>98</v>
      </c>
      <c r="BP828" t="s">
        <v>98</v>
      </c>
      <c r="BQ828" t="s">
        <v>105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 t="s">
        <v>83</v>
      </c>
      <c r="BY828" t="s">
        <v>83</v>
      </c>
      <c r="BZ828" t="s">
        <v>241</v>
      </c>
      <c r="CA828">
        <v>15500</v>
      </c>
      <c r="CB828">
        <v>4</v>
      </c>
      <c r="CC828">
        <v>2007</v>
      </c>
      <c r="CD828" t="s">
        <v>110</v>
      </c>
      <c r="CE828" t="s">
        <v>111</v>
      </c>
      <c r="CF828" s="8">
        <v>151500</v>
      </c>
      <c r="CG828" s="8">
        <f>RawData[[#This Row],[SalePrice]]/RawData[[#This Row],[TotalSF Rounded]]</f>
        <v>79.736842105263165</v>
      </c>
      <c r="CH828" s="8">
        <f>ROUND(RawData[[#This Row],[$/sqft]],-1)</f>
        <v>80</v>
      </c>
    </row>
    <row r="829" spans="1:86" x14ac:dyDescent="0.2">
      <c r="A829">
        <v>1069</v>
      </c>
      <c r="B829">
        <v>160</v>
      </c>
      <c r="C829" t="s">
        <v>142</v>
      </c>
      <c r="D829">
        <v>42</v>
      </c>
      <c r="E829">
        <v>3964</v>
      </c>
      <c r="F829" s="19">
        <f>ROUND((RawData[[#This Row],[LotArea]]/43560), 2)</f>
        <v>0.09</v>
      </c>
      <c r="G829" t="s">
        <v>82</v>
      </c>
      <c r="H829" t="s">
        <v>83</v>
      </c>
      <c r="I829" t="s">
        <v>84</v>
      </c>
      <c r="J829" t="s">
        <v>85</v>
      </c>
      <c r="K829" t="s">
        <v>86</v>
      </c>
      <c r="L829" t="s">
        <v>87</v>
      </c>
      <c r="M829" t="s">
        <v>88</v>
      </c>
      <c r="N829" t="s">
        <v>178</v>
      </c>
      <c r="O829" t="s">
        <v>90</v>
      </c>
      <c r="P829" t="s">
        <v>90</v>
      </c>
      <c r="Q829" t="s">
        <v>179</v>
      </c>
      <c r="R829" t="s">
        <v>92</v>
      </c>
      <c r="S829">
        <v>6</v>
      </c>
      <c r="T829">
        <v>4</v>
      </c>
      <c r="U829">
        <v>1973</v>
      </c>
      <c r="V82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29">
        <v>1973</v>
      </c>
      <c r="X829" t="s">
        <v>93</v>
      </c>
      <c r="Y829" t="s">
        <v>94</v>
      </c>
      <c r="Z829" t="s">
        <v>180</v>
      </c>
      <c r="AA829" t="s">
        <v>181</v>
      </c>
      <c r="AB829" t="s">
        <v>117</v>
      </c>
      <c r="AC829">
        <v>0</v>
      </c>
      <c r="AD829" t="s">
        <v>98</v>
      </c>
      <c r="AE829" t="s">
        <v>98</v>
      </c>
      <c r="AF829" t="s">
        <v>118</v>
      </c>
      <c r="AG829" t="s">
        <v>97</v>
      </c>
      <c r="AH829" t="s">
        <v>98</v>
      </c>
      <c r="AI829" t="s">
        <v>100</v>
      </c>
      <c r="AJ829" t="s">
        <v>119</v>
      </c>
      <c r="AK829">
        <v>837</v>
      </c>
      <c r="AL829" t="s">
        <v>102</v>
      </c>
      <c r="AM829">
        <v>0</v>
      </c>
      <c r="AN829">
        <v>105</v>
      </c>
      <c r="AO829">
        <v>942</v>
      </c>
      <c r="AP829" t="s">
        <v>103</v>
      </c>
      <c r="AQ829" t="s">
        <v>97</v>
      </c>
      <c r="AR829" t="s">
        <v>105</v>
      </c>
      <c r="AS829" t="s">
        <v>106</v>
      </c>
      <c r="AT829">
        <v>1291</v>
      </c>
      <c r="AU829">
        <v>1230</v>
      </c>
      <c r="AV829">
        <v>0</v>
      </c>
      <c r="AW829">
        <f>ROUND(SUM(RawData[[#This Row],[TotalBsmtSF]],RawData[[#This Row],[1stFlrSF]],RawData[[#This Row],[2ndFlrSF]]),-2)</f>
        <v>3500</v>
      </c>
      <c r="AX829">
        <v>2521</v>
      </c>
      <c r="AY829">
        <v>1</v>
      </c>
      <c r="AZ829">
        <v>0</v>
      </c>
      <c r="BA829">
        <v>2</v>
      </c>
      <c r="BB829">
        <v>1</v>
      </c>
      <c r="BC829">
        <v>5</v>
      </c>
      <c r="BD829">
        <v>1</v>
      </c>
      <c r="BE829" t="s">
        <v>98</v>
      </c>
      <c r="BF829">
        <v>10</v>
      </c>
      <c r="BG829" t="s">
        <v>221</v>
      </c>
      <c r="BH829">
        <v>1</v>
      </c>
      <c r="BI829" t="s">
        <v>97</v>
      </c>
      <c r="BJ829" t="s">
        <v>108</v>
      </c>
      <c r="BK829">
        <v>1973</v>
      </c>
      <c r="BL829" t="s">
        <v>157</v>
      </c>
      <c r="BM829">
        <v>2</v>
      </c>
      <c r="BN829">
        <v>576</v>
      </c>
      <c r="BO829" t="s">
        <v>98</v>
      </c>
      <c r="BP829" t="s">
        <v>98</v>
      </c>
      <c r="BQ829" t="s">
        <v>105</v>
      </c>
      <c r="BR829">
        <v>728</v>
      </c>
      <c r="BS829">
        <v>20</v>
      </c>
      <c r="BT829">
        <v>0</v>
      </c>
      <c r="BU829">
        <v>0</v>
      </c>
      <c r="BV829">
        <v>0</v>
      </c>
      <c r="BW829">
        <v>0</v>
      </c>
      <c r="BX829" t="s">
        <v>83</v>
      </c>
      <c r="BY829" t="s">
        <v>165</v>
      </c>
      <c r="BZ829" t="s">
        <v>83</v>
      </c>
      <c r="CA829">
        <v>0</v>
      </c>
      <c r="CB829">
        <v>6</v>
      </c>
      <c r="CC829">
        <v>2006</v>
      </c>
      <c r="CD829" t="s">
        <v>110</v>
      </c>
      <c r="CE829" t="s">
        <v>111</v>
      </c>
      <c r="CF829" s="8">
        <v>151400</v>
      </c>
      <c r="CG829" s="8">
        <f>RawData[[#This Row],[SalePrice]]/RawData[[#This Row],[TotalSF Rounded]]</f>
        <v>43.25714285714286</v>
      </c>
      <c r="CH829" s="8">
        <f>ROUND(RawData[[#This Row],[$/sqft]],-1)</f>
        <v>40</v>
      </c>
    </row>
    <row r="830" spans="1:86" x14ac:dyDescent="0.2">
      <c r="A830">
        <v>1260</v>
      </c>
      <c r="B830">
        <v>20</v>
      </c>
      <c r="C830" t="s">
        <v>81</v>
      </c>
      <c r="D830">
        <v>65</v>
      </c>
      <c r="E830">
        <v>9750</v>
      </c>
      <c r="F830" s="19">
        <f>ROUND((RawData[[#This Row],[LotArea]]/43560), 2)</f>
        <v>0.22</v>
      </c>
      <c r="G830" t="s">
        <v>82</v>
      </c>
      <c r="H830" t="s">
        <v>83</v>
      </c>
      <c r="I830" t="s">
        <v>84</v>
      </c>
      <c r="J830" t="s">
        <v>85</v>
      </c>
      <c r="K830" t="s">
        <v>86</v>
      </c>
      <c r="L830" t="s">
        <v>112</v>
      </c>
      <c r="M830" t="s">
        <v>88</v>
      </c>
      <c r="N830" t="s">
        <v>162</v>
      </c>
      <c r="O830" t="s">
        <v>90</v>
      </c>
      <c r="P830" t="s">
        <v>90</v>
      </c>
      <c r="Q830" t="s">
        <v>91</v>
      </c>
      <c r="R830" t="s">
        <v>115</v>
      </c>
      <c r="S830">
        <v>6</v>
      </c>
      <c r="T830">
        <v>8</v>
      </c>
      <c r="U830">
        <v>1969</v>
      </c>
      <c r="V83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830">
        <v>1969</v>
      </c>
      <c r="X830" t="s">
        <v>93</v>
      </c>
      <c r="Y830" t="s">
        <v>94</v>
      </c>
      <c r="Z830" t="s">
        <v>140</v>
      </c>
      <c r="AA830" t="s">
        <v>140</v>
      </c>
      <c r="AB830" t="s">
        <v>117</v>
      </c>
      <c r="AC830">
        <v>0</v>
      </c>
      <c r="AD830" t="s">
        <v>98</v>
      </c>
      <c r="AE830" t="s">
        <v>98</v>
      </c>
      <c r="AF830" t="s">
        <v>118</v>
      </c>
      <c r="AG830" t="s">
        <v>97</v>
      </c>
      <c r="AH830" t="s">
        <v>98</v>
      </c>
      <c r="AI830" t="s">
        <v>100</v>
      </c>
      <c r="AJ830" t="s">
        <v>119</v>
      </c>
      <c r="AK830">
        <v>602</v>
      </c>
      <c r="AL830" t="s">
        <v>172</v>
      </c>
      <c r="AM830">
        <v>438</v>
      </c>
      <c r="AN830">
        <v>14</v>
      </c>
      <c r="AO830">
        <v>1054</v>
      </c>
      <c r="AP830" t="s">
        <v>103</v>
      </c>
      <c r="AQ830" t="s">
        <v>97</v>
      </c>
      <c r="AR830" t="s">
        <v>105</v>
      </c>
      <c r="AS830" t="s">
        <v>106</v>
      </c>
      <c r="AT830">
        <v>1054</v>
      </c>
      <c r="AU830">
        <v>0</v>
      </c>
      <c r="AV830">
        <v>0</v>
      </c>
      <c r="AW830">
        <f>ROUND(SUM(RawData[[#This Row],[TotalBsmtSF]],RawData[[#This Row],[1stFlrSF]],RawData[[#This Row],[2ndFlrSF]]),-2)</f>
        <v>2100</v>
      </c>
      <c r="AX830">
        <v>1054</v>
      </c>
      <c r="AY830">
        <v>1</v>
      </c>
      <c r="AZ830">
        <v>0</v>
      </c>
      <c r="BA830">
        <v>1</v>
      </c>
      <c r="BB830">
        <v>1</v>
      </c>
      <c r="BC830">
        <v>3</v>
      </c>
      <c r="BD830">
        <v>1</v>
      </c>
      <c r="BE830" t="s">
        <v>98</v>
      </c>
      <c r="BF830">
        <v>6</v>
      </c>
      <c r="BG830" t="s">
        <v>107</v>
      </c>
      <c r="BH830">
        <v>0</v>
      </c>
      <c r="BI830" t="s">
        <v>83</v>
      </c>
      <c r="BJ830" t="s">
        <v>108</v>
      </c>
      <c r="BK830">
        <v>1969</v>
      </c>
      <c r="BL830" t="s">
        <v>102</v>
      </c>
      <c r="BM830">
        <v>2</v>
      </c>
      <c r="BN830">
        <v>460</v>
      </c>
      <c r="BO830" t="s">
        <v>98</v>
      </c>
      <c r="BP830" t="s">
        <v>98</v>
      </c>
      <c r="BQ830" t="s">
        <v>105</v>
      </c>
      <c r="BR830">
        <v>180</v>
      </c>
      <c r="BS830">
        <v>0</v>
      </c>
      <c r="BT830">
        <v>0</v>
      </c>
      <c r="BU830">
        <v>0</v>
      </c>
      <c r="BV830">
        <v>80</v>
      </c>
      <c r="BW830">
        <v>0</v>
      </c>
      <c r="BX830" t="s">
        <v>83</v>
      </c>
      <c r="BY830" t="s">
        <v>83</v>
      </c>
      <c r="BZ830" t="s">
        <v>83</v>
      </c>
      <c r="CA830">
        <v>0</v>
      </c>
      <c r="CB830">
        <v>7</v>
      </c>
      <c r="CC830">
        <v>2008</v>
      </c>
      <c r="CD830" t="s">
        <v>110</v>
      </c>
      <c r="CE830" t="s">
        <v>111</v>
      </c>
      <c r="CF830" s="8">
        <v>151000</v>
      </c>
      <c r="CG830" s="8">
        <f>RawData[[#This Row],[SalePrice]]/RawData[[#This Row],[TotalSF Rounded]]</f>
        <v>71.904761904761898</v>
      </c>
      <c r="CH830" s="8">
        <f>ROUND(RawData[[#This Row],[$/sqft]],-1)</f>
        <v>70</v>
      </c>
    </row>
    <row r="831" spans="1:86" x14ac:dyDescent="0.2">
      <c r="A831">
        <v>263</v>
      </c>
      <c r="B831">
        <v>80</v>
      </c>
      <c r="C831" t="s">
        <v>81</v>
      </c>
      <c r="D831">
        <v>88</v>
      </c>
      <c r="E831">
        <v>8471</v>
      </c>
      <c r="F831" s="19">
        <f>ROUND((RawData[[#This Row],[LotArea]]/43560), 2)</f>
        <v>0.19</v>
      </c>
      <c r="G831" t="s">
        <v>82</v>
      </c>
      <c r="H831" t="s">
        <v>83</v>
      </c>
      <c r="I831" t="s">
        <v>120</v>
      </c>
      <c r="J831" t="s">
        <v>85</v>
      </c>
      <c r="K831" t="s">
        <v>86</v>
      </c>
      <c r="L831" t="s">
        <v>122</v>
      </c>
      <c r="M831" t="s">
        <v>88</v>
      </c>
      <c r="N831" t="s">
        <v>151</v>
      </c>
      <c r="O831" t="s">
        <v>90</v>
      </c>
      <c r="P831" t="s">
        <v>90</v>
      </c>
      <c r="Q831" t="s">
        <v>91</v>
      </c>
      <c r="R831" t="s">
        <v>197</v>
      </c>
      <c r="S831">
        <v>6</v>
      </c>
      <c r="T831">
        <v>7</v>
      </c>
      <c r="U831">
        <v>1977</v>
      </c>
      <c r="V83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31">
        <v>1995</v>
      </c>
      <c r="X831" t="s">
        <v>93</v>
      </c>
      <c r="Y831" t="s">
        <v>94</v>
      </c>
      <c r="Z831" t="s">
        <v>140</v>
      </c>
      <c r="AA831" t="s">
        <v>161</v>
      </c>
      <c r="AB831" t="s">
        <v>96</v>
      </c>
      <c r="AC831">
        <v>46</v>
      </c>
      <c r="AD831" t="s">
        <v>98</v>
      </c>
      <c r="AE831" t="s">
        <v>98</v>
      </c>
      <c r="AF831" t="s">
        <v>118</v>
      </c>
      <c r="AG831" t="s">
        <v>97</v>
      </c>
      <c r="AH831" t="s">
        <v>97</v>
      </c>
      <c r="AI831" t="s">
        <v>130</v>
      </c>
      <c r="AJ831" t="s">
        <v>119</v>
      </c>
      <c r="AK831">
        <v>506</v>
      </c>
      <c r="AL831" t="s">
        <v>102</v>
      </c>
      <c r="AM831">
        <v>0</v>
      </c>
      <c r="AN831">
        <v>0</v>
      </c>
      <c r="AO831">
        <v>506</v>
      </c>
      <c r="AP831" t="s">
        <v>103</v>
      </c>
      <c r="AQ831" t="s">
        <v>98</v>
      </c>
      <c r="AR831" t="s">
        <v>105</v>
      </c>
      <c r="AS831" t="s">
        <v>106</v>
      </c>
      <c r="AT831">
        <v>1212</v>
      </c>
      <c r="AU831">
        <v>0</v>
      </c>
      <c r="AV831">
        <v>0</v>
      </c>
      <c r="AW831">
        <f>ROUND(SUM(RawData[[#This Row],[TotalBsmtSF]],RawData[[#This Row],[1stFlrSF]],RawData[[#This Row],[2ndFlrSF]]),-2)</f>
        <v>1700</v>
      </c>
      <c r="AX831">
        <v>1212</v>
      </c>
      <c r="AY831">
        <v>1</v>
      </c>
      <c r="AZ831">
        <v>0</v>
      </c>
      <c r="BA831">
        <v>1</v>
      </c>
      <c r="BB831">
        <v>0</v>
      </c>
      <c r="BC831">
        <v>3</v>
      </c>
      <c r="BD831">
        <v>1</v>
      </c>
      <c r="BE831" t="s">
        <v>98</v>
      </c>
      <c r="BF831">
        <v>6</v>
      </c>
      <c r="BG831" t="s">
        <v>107</v>
      </c>
      <c r="BH831">
        <v>1</v>
      </c>
      <c r="BI831" t="s">
        <v>98</v>
      </c>
      <c r="BJ831" t="s">
        <v>108</v>
      </c>
      <c r="BK831">
        <v>1978</v>
      </c>
      <c r="BL831" t="s">
        <v>102</v>
      </c>
      <c r="BM831">
        <v>2</v>
      </c>
      <c r="BN831">
        <v>492</v>
      </c>
      <c r="BO831" t="s">
        <v>98</v>
      </c>
      <c r="BP831" t="s">
        <v>98</v>
      </c>
      <c r="BQ831" t="s">
        <v>105</v>
      </c>
      <c r="BR831">
        <v>292</v>
      </c>
      <c r="BS831">
        <v>12</v>
      </c>
      <c r="BT831">
        <v>0</v>
      </c>
      <c r="BU831">
        <v>0</v>
      </c>
      <c r="BV831">
        <v>0</v>
      </c>
      <c r="BW831">
        <v>0</v>
      </c>
      <c r="BX831" t="s">
        <v>83</v>
      </c>
      <c r="BY831" t="s">
        <v>163</v>
      </c>
      <c r="BZ831" t="s">
        <v>83</v>
      </c>
      <c r="CA831">
        <v>0</v>
      </c>
      <c r="CB831">
        <v>7</v>
      </c>
      <c r="CC831">
        <v>2006</v>
      </c>
      <c r="CD831" t="s">
        <v>110</v>
      </c>
      <c r="CE831" t="s">
        <v>111</v>
      </c>
      <c r="CF831" s="8">
        <v>151000</v>
      </c>
      <c r="CG831" s="8">
        <f>RawData[[#This Row],[SalePrice]]/RawData[[#This Row],[TotalSF Rounded]]</f>
        <v>88.82352941176471</v>
      </c>
      <c r="CH831" s="8">
        <f>ROUND(RawData[[#This Row],[$/sqft]],-1)</f>
        <v>90</v>
      </c>
    </row>
    <row r="832" spans="1:86" x14ac:dyDescent="0.2">
      <c r="A832">
        <v>600</v>
      </c>
      <c r="B832">
        <v>160</v>
      </c>
      <c r="C832" t="s">
        <v>142</v>
      </c>
      <c r="D832">
        <v>24</v>
      </c>
      <c r="E832">
        <v>1950</v>
      </c>
      <c r="F832" s="19">
        <f>ROUND((RawData[[#This Row],[LotArea]]/43560), 2)</f>
        <v>0.04</v>
      </c>
      <c r="G832" t="s">
        <v>82</v>
      </c>
      <c r="H832" t="s">
        <v>83</v>
      </c>
      <c r="I832" t="s">
        <v>84</v>
      </c>
      <c r="J832" t="s">
        <v>85</v>
      </c>
      <c r="K832" t="s">
        <v>86</v>
      </c>
      <c r="L832" t="s">
        <v>87</v>
      </c>
      <c r="M832" t="s">
        <v>88</v>
      </c>
      <c r="N832" t="s">
        <v>247</v>
      </c>
      <c r="O832" t="s">
        <v>90</v>
      </c>
      <c r="P832" t="s">
        <v>90</v>
      </c>
      <c r="Q832" t="s">
        <v>198</v>
      </c>
      <c r="R832" t="s">
        <v>92</v>
      </c>
      <c r="S832">
        <v>6</v>
      </c>
      <c r="T832">
        <v>6</v>
      </c>
      <c r="U832">
        <v>1980</v>
      </c>
      <c r="V83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832">
        <v>1980</v>
      </c>
      <c r="X832" t="s">
        <v>93</v>
      </c>
      <c r="Y832" t="s">
        <v>94</v>
      </c>
      <c r="Z832" t="s">
        <v>116</v>
      </c>
      <c r="AA832" t="s">
        <v>116</v>
      </c>
      <c r="AB832" t="s">
        <v>117</v>
      </c>
      <c r="AC832">
        <v>0</v>
      </c>
      <c r="AD832" t="s">
        <v>98</v>
      </c>
      <c r="AE832" t="s">
        <v>97</v>
      </c>
      <c r="AF832" t="s">
        <v>118</v>
      </c>
      <c r="AG832" t="s">
        <v>97</v>
      </c>
      <c r="AH832" t="s">
        <v>98</v>
      </c>
      <c r="AI832" t="s">
        <v>100</v>
      </c>
      <c r="AJ832" t="s">
        <v>172</v>
      </c>
      <c r="AK832">
        <v>81</v>
      </c>
      <c r="AL832" t="s">
        <v>101</v>
      </c>
      <c r="AM832">
        <v>612</v>
      </c>
      <c r="AN832">
        <v>23</v>
      </c>
      <c r="AO832">
        <v>716</v>
      </c>
      <c r="AP832" t="s">
        <v>103</v>
      </c>
      <c r="AQ832" t="s">
        <v>98</v>
      </c>
      <c r="AR832" t="s">
        <v>105</v>
      </c>
      <c r="AS832" t="s">
        <v>106</v>
      </c>
      <c r="AT832">
        <v>716</v>
      </c>
      <c r="AU832">
        <v>840</v>
      </c>
      <c r="AV832">
        <v>0</v>
      </c>
      <c r="AW832">
        <f>ROUND(SUM(RawData[[#This Row],[TotalBsmtSF]],RawData[[#This Row],[1stFlrSF]],RawData[[#This Row],[2ndFlrSF]]),-2)</f>
        <v>2300</v>
      </c>
      <c r="AX832">
        <v>1556</v>
      </c>
      <c r="AY832">
        <v>1</v>
      </c>
      <c r="AZ832">
        <v>0</v>
      </c>
      <c r="BA832">
        <v>2</v>
      </c>
      <c r="BB832">
        <v>1</v>
      </c>
      <c r="BC832">
        <v>3</v>
      </c>
      <c r="BD832">
        <v>1</v>
      </c>
      <c r="BE832" t="s">
        <v>98</v>
      </c>
      <c r="BF832">
        <v>6</v>
      </c>
      <c r="BG832" t="s">
        <v>107</v>
      </c>
      <c r="BH832">
        <v>1</v>
      </c>
      <c r="BI832" t="s">
        <v>98</v>
      </c>
      <c r="BJ832" t="s">
        <v>108</v>
      </c>
      <c r="BK832">
        <v>1980</v>
      </c>
      <c r="BL832" t="s">
        <v>157</v>
      </c>
      <c r="BM832">
        <v>2</v>
      </c>
      <c r="BN832">
        <v>452</v>
      </c>
      <c r="BO832" t="s">
        <v>98</v>
      </c>
      <c r="BP832" t="s">
        <v>98</v>
      </c>
      <c r="BQ832" t="s">
        <v>105</v>
      </c>
      <c r="BR832">
        <v>161</v>
      </c>
      <c r="BS832">
        <v>0</v>
      </c>
      <c r="BT832">
        <v>0</v>
      </c>
      <c r="BU832">
        <v>0</v>
      </c>
      <c r="BV832">
        <v>0</v>
      </c>
      <c r="BW832">
        <v>0</v>
      </c>
      <c r="BX832" t="s">
        <v>83</v>
      </c>
      <c r="BY832" t="s">
        <v>165</v>
      </c>
      <c r="BZ832" t="s">
        <v>83</v>
      </c>
      <c r="CA832">
        <v>0</v>
      </c>
      <c r="CB832">
        <v>7</v>
      </c>
      <c r="CC832">
        <v>2008</v>
      </c>
      <c r="CD832" t="s">
        <v>173</v>
      </c>
      <c r="CE832" t="s">
        <v>111</v>
      </c>
      <c r="CF832" s="8">
        <v>151000</v>
      </c>
      <c r="CG832" s="8">
        <f>RawData[[#This Row],[SalePrice]]/RawData[[#This Row],[TotalSF Rounded]]</f>
        <v>65.652173913043484</v>
      </c>
      <c r="CH832" s="8">
        <f>ROUND(RawData[[#This Row],[$/sqft]],-1)</f>
        <v>70</v>
      </c>
    </row>
    <row r="833" spans="1:86" x14ac:dyDescent="0.2">
      <c r="A833">
        <v>604</v>
      </c>
      <c r="B833">
        <v>160</v>
      </c>
      <c r="C833" t="s">
        <v>192</v>
      </c>
      <c r="D833">
        <v>30</v>
      </c>
      <c r="E833">
        <v>3182</v>
      </c>
      <c r="F833" s="19">
        <f>ROUND((RawData[[#This Row],[LotArea]]/43560), 2)</f>
        <v>7.0000000000000007E-2</v>
      </c>
      <c r="G833" t="s">
        <v>82</v>
      </c>
      <c r="H833" t="s">
        <v>82</v>
      </c>
      <c r="I833" t="s">
        <v>84</v>
      </c>
      <c r="J833" t="s">
        <v>85</v>
      </c>
      <c r="K833" t="s">
        <v>86</v>
      </c>
      <c r="L833" t="s">
        <v>87</v>
      </c>
      <c r="M833" t="s">
        <v>88</v>
      </c>
      <c r="N833" t="s">
        <v>136</v>
      </c>
      <c r="O833" t="s">
        <v>90</v>
      </c>
      <c r="P833" t="s">
        <v>90</v>
      </c>
      <c r="Q833" t="s">
        <v>179</v>
      </c>
      <c r="R833" t="s">
        <v>92</v>
      </c>
      <c r="S833">
        <v>7</v>
      </c>
      <c r="T833">
        <v>5</v>
      </c>
      <c r="U833">
        <v>2004</v>
      </c>
      <c r="V83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33">
        <v>2005</v>
      </c>
      <c r="X833" t="s">
        <v>93</v>
      </c>
      <c r="Y833" t="s">
        <v>94</v>
      </c>
      <c r="Z833" t="s">
        <v>116</v>
      </c>
      <c r="AA833" t="s">
        <v>116</v>
      </c>
      <c r="AB833" t="s">
        <v>117</v>
      </c>
      <c r="AC833">
        <v>0</v>
      </c>
      <c r="AD833" t="s">
        <v>97</v>
      </c>
      <c r="AE833" t="s">
        <v>98</v>
      </c>
      <c r="AF833" t="s">
        <v>99</v>
      </c>
      <c r="AG833" t="s">
        <v>97</v>
      </c>
      <c r="AH833" t="s">
        <v>98</v>
      </c>
      <c r="AI833" t="s">
        <v>100</v>
      </c>
      <c r="AJ833" t="s">
        <v>102</v>
      </c>
      <c r="AK833">
        <v>0</v>
      </c>
      <c r="AL833" t="s">
        <v>102</v>
      </c>
      <c r="AM833">
        <v>0</v>
      </c>
      <c r="AN833">
        <v>600</v>
      </c>
      <c r="AO833">
        <v>600</v>
      </c>
      <c r="AP833" t="s">
        <v>103</v>
      </c>
      <c r="AQ833" t="s">
        <v>104</v>
      </c>
      <c r="AR833" t="s">
        <v>105</v>
      </c>
      <c r="AS833" t="s">
        <v>106</v>
      </c>
      <c r="AT833">
        <v>600</v>
      </c>
      <c r="AU833">
        <v>600</v>
      </c>
      <c r="AV833">
        <v>0</v>
      </c>
      <c r="AW833">
        <f>ROUND(SUM(RawData[[#This Row],[TotalBsmtSF]],RawData[[#This Row],[1stFlrSF]],RawData[[#This Row],[2ndFlrSF]]),-2)</f>
        <v>1800</v>
      </c>
      <c r="AX833">
        <v>1200</v>
      </c>
      <c r="AY833">
        <v>0</v>
      </c>
      <c r="AZ833">
        <v>0</v>
      </c>
      <c r="BA833">
        <v>2</v>
      </c>
      <c r="BB833">
        <v>1</v>
      </c>
      <c r="BC833">
        <v>2</v>
      </c>
      <c r="BD833">
        <v>1</v>
      </c>
      <c r="BE833" t="s">
        <v>97</v>
      </c>
      <c r="BF833">
        <v>4</v>
      </c>
      <c r="BG833" t="s">
        <v>107</v>
      </c>
      <c r="BH833">
        <v>0</v>
      </c>
      <c r="BI833" t="s">
        <v>83</v>
      </c>
      <c r="BJ833" t="s">
        <v>127</v>
      </c>
      <c r="BK833">
        <v>2004</v>
      </c>
      <c r="BL833" t="s">
        <v>109</v>
      </c>
      <c r="BM833">
        <v>2</v>
      </c>
      <c r="BN833">
        <v>480</v>
      </c>
      <c r="BO833" t="s">
        <v>98</v>
      </c>
      <c r="BP833" t="s">
        <v>98</v>
      </c>
      <c r="BQ833" t="s">
        <v>105</v>
      </c>
      <c r="BR833">
        <v>0</v>
      </c>
      <c r="BS833">
        <v>172</v>
      </c>
      <c r="BT833">
        <v>0</v>
      </c>
      <c r="BU833">
        <v>0</v>
      </c>
      <c r="BV833">
        <v>0</v>
      </c>
      <c r="BW833">
        <v>0</v>
      </c>
      <c r="BX833" t="s">
        <v>83</v>
      </c>
      <c r="BY833" t="s">
        <v>83</v>
      </c>
      <c r="BZ833" t="s">
        <v>83</v>
      </c>
      <c r="CA833">
        <v>0</v>
      </c>
      <c r="CB833">
        <v>6</v>
      </c>
      <c r="CC833">
        <v>2010</v>
      </c>
      <c r="CD833" t="s">
        <v>110</v>
      </c>
      <c r="CE833" t="s">
        <v>111</v>
      </c>
      <c r="CF833" s="8">
        <v>151000</v>
      </c>
      <c r="CG833" s="8">
        <f>RawData[[#This Row],[SalePrice]]/RawData[[#This Row],[TotalSF Rounded]]</f>
        <v>83.888888888888886</v>
      </c>
      <c r="CH833" s="8">
        <f>ROUND(RawData[[#This Row],[$/sqft]],-1)</f>
        <v>80</v>
      </c>
    </row>
    <row r="834" spans="1:86" x14ac:dyDescent="0.2">
      <c r="A834">
        <v>832</v>
      </c>
      <c r="B834">
        <v>160</v>
      </c>
      <c r="C834" t="s">
        <v>192</v>
      </c>
      <c r="D834">
        <v>30</v>
      </c>
      <c r="E834">
        <v>3180</v>
      </c>
      <c r="F834" s="19">
        <f>ROUND((RawData[[#This Row],[LotArea]]/43560), 2)</f>
        <v>7.0000000000000007E-2</v>
      </c>
      <c r="G834" t="s">
        <v>82</v>
      </c>
      <c r="H834" t="s">
        <v>82</v>
      </c>
      <c r="I834" t="s">
        <v>84</v>
      </c>
      <c r="J834" t="s">
        <v>85</v>
      </c>
      <c r="K834" t="s">
        <v>86</v>
      </c>
      <c r="L834" t="s">
        <v>87</v>
      </c>
      <c r="M834" t="s">
        <v>88</v>
      </c>
      <c r="N834" t="s">
        <v>136</v>
      </c>
      <c r="O834" t="s">
        <v>90</v>
      </c>
      <c r="P834" t="s">
        <v>90</v>
      </c>
      <c r="Q834" t="s">
        <v>179</v>
      </c>
      <c r="R834" t="s">
        <v>92</v>
      </c>
      <c r="S834">
        <v>7</v>
      </c>
      <c r="T834">
        <v>5</v>
      </c>
      <c r="U834">
        <v>2005</v>
      </c>
      <c r="V83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34">
        <v>2005</v>
      </c>
      <c r="X834" t="s">
        <v>93</v>
      </c>
      <c r="Y834" t="s">
        <v>94</v>
      </c>
      <c r="Z834" t="s">
        <v>116</v>
      </c>
      <c r="AA834" t="s">
        <v>116</v>
      </c>
      <c r="AB834" t="s">
        <v>117</v>
      </c>
      <c r="AC834">
        <v>0</v>
      </c>
      <c r="AD834" t="s">
        <v>98</v>
      </c>
      <c r="AE834" t="s">
        <v>98</v>
      </c>
      <c r="AF834" t="s">
        <v>99</v>
      </c>
      <c r="AG834" t="s">
        <v>97</v>
      </c>
      <c r="AH834" t="s">
        <v>98</v>
      </c>
      <c r="AI834" t="s">
        <v>100</v>
      </c>
      <c r="AJ834" t="s">
        <v>102</v>
      </c>
      <c r="AK834">
        <v>0</v>
      </c>
      <c r="AL834" t="s">
        <v>102</v>
      </c>
      <c r="AM834">
        <v>0</v>
      </c>
      <c r="AN834">
        <v>600</v>
      </c>
      <c r="AO834">
        <v>600</v>
      </c>
      <c r="AP834" t="s">
        <v>103</v>
      </c>
      <c r="AQ834" t="s">
        <v>104</v>
      </c>
      <c r="AR834" t="s">
        <v>105</v>
      </c>
      <c r="AS834" t="s">
        <v>106</v>
      </c>
      <c r="AT834">
        <v>520</v>
      </c>
      <c r="AU834">
        <v>600</v>
      </c>
      <c r="AV834">
        <v>80</v>
      </c>
      <c r="AW834">
        <f>ROUND(SUM(RawData[[#This Row],[TotalBsmtSF]],RawData[[#This Row],[1stFlrSF]],RawData[[#This Row],[2ndFlrSF]]),-2)</f>
        <v>1700</v>
      </c>
      <c r="AX834">
        <v>1200</v>
      </c>
      <c r="AY834">
        <v>0</v>
      </c>
      <c r="AZ834">
        <v>0</v>
      </c>
      <c r="BA834">
        <v>2</v>
      </c>
      <c r="BB834">
        <v>1</v>
      </c>
      <c r="BC834">
        <v>2</v>
      </c>
      <c r="BD834">
        <v>1</v>
      </c>
      <c r="BE834" t="s">
        <v>97</v>
      </c>
      <c r="BF834">
        <v>4</v>
      </c>
      <c r="BG834" t="s">
        <v>107</v>
      </c>
      <c r="BH834">
        <v>0</v>
      </c>
      <c r="BI834" t="s">
        <v>83</v>
      </c>
      <c r="BJ834" t="s">
        <v>127</v>
      </c>
      <c r="BK834">
        <v>2005</v>
      </c>
      <c r="BL834" t="s">
        <v>109</v>
      </c>
      <c r="BM834">
        <v>2</v>
      </c>
      <c r="BN834">
        <v>480</v>
      </c>
      <c r="BO834" t="s">
        <v>98</v>
      </c>
      <c r="BP834" t="s">
        <v>98</v>
      </c>
      <c r="BQ834" t="s">
        <v>105</v>
      </c>
      <c r="BR834">
        <v>0</v>
      </c>
      <c r="BS834">
        <v>166</v>
      </c>
      <c r="BT834">
        <v>0</v>
      </c>
      <c r="BU834">
        <v>0</v>
      </c>
      <c r="BV834">
        <v>0</v>
      </c>
      <c r="BW834">
        <v>0</v>
      </c>
      <c r="BX834" t="s">
        <v>83</v>
      </c>
      <c r="BY834" t="s">
        <v>83</v>
      </c>
      <c r="BZ834" t="s">
        <v>83</v>
      </c>
      <c r="CA834">
        <v>0</v>
      </c>
      <c r="CB834">
        <v>6</v>
      </c>
      <c r="CC834">
        <v>2006</v>
      </c>
      <c r="CD834" t="s">
        <v>110</v>
      </c>
      <c r="CE834" t="s">
        <v>111</v>
      </c>
      <c r="CF834" s="8">
        <v>151000</v>
      </c>
      <c r="CG834" s="8">
        <f>RawData[[#This Row],[SalePrice]]/RawData[[#This Row],[TotalSF Rounded]]</f>
        <v>88.82352941176471</v>
      </c>
      <c r="CH834" s="8">
        <f>ROUND(RawData[[#This Row],[$/sqft]],-1)</f>
        <v>90</v>
      </c>
    </row>
    <row r="835" spans="1:86" x14ac:dyDescent="0.2">
      <c r="A835">
        <v>941</v>
      </c>
      <c r="B835">
        <v>90</v>
      </c>
      <c r="C835" t="s">
        <v>81</v>
      </c>
      <c r="D835">
        <v>55</v>
      </c>
      <c r="E835">
        <v>12640</v>
      </c>
      <c r="F835" s="19">
        <f>ROUND((RawData[[#This Row],[LotArea]]/43560), 2)</f>
        <v>0.28999999999999998</v>
      </c>
      <c r="G835" t="s">
        <v>82</v>
      </c>
      <c r="H835" t="s">
        <v>83</v>
      </c>
      <c r="I835" t="s">
        <v>120</v>
      </c>
      <c r="J835" t="s">
        <v>85</v>
      </c>
      <c r="K835" t="s">
        <v>86</v>
      </c>
      <c r="L835" t="s">
        <v>87</v>
      </c>
      <c r="M835" t="s">
        <v>88</v>
      </c>
      <c r="N835" t="s">
        <v>131</v>
      </c>
      <c r="O835" t="s">
        <v>90</v>
      </c>
      <c r="P835" t="s">
        <v>90</v>
      </c>
      <c r="Q835" t="s">
        <v>167</v>
      </c>
      <c r="R835" t="s">
        <v>115</v>
      </c>
      <c r="S835">
        <v>6</v>
      </c>
      <c r="T835">
        <v>5</v>
      </c>
      <c r="U835">
        <v>1976</v>
      </c>
      <c r="V83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35">
        <v>1976</v>
      </c>
      <c r="X835" t="s">
        <v>93</v>
      </c>
      <c r="Y835" t="s">
        <v>94</v>
      </c>
      <c r="Z835" t="s">
        <v>161</v>
      </c>
      <c r="AA835" t="s">
        <v>161</v>
      </c>
      <c r="AB835" t="s">
        <v>117</v>
      </c>
      <c r="AC835">
        <v>0</v>
      </c>
      <c r="AD835" t="s">
        <v>98</v>
      </c>
      <c r="AE835" t="s">
        <v>98</v>
      </c>
      <c r="AF835" t="s">
        <v>118</v>
      </c>
      <c r="AG835" t="s">
        <v>98</v>
      </c>
      <c r="AH835" t="s">
        <v>98</v>
      </c>
      <c r="AI835" t="s">
        <v>97</v>
      </c>
      <c r="AJ835" t="s">
        <v>153</v>
      </c>
      <c r="AK835">
        <v>936</v>
      </c>
      <c r="AL835" t="s">
        <v>172</v>
      </c>
      <c r="AM835">
        <v>396</v>
      </c>
      <c r="AN835">
        <v>396</v>
      </c>
      <c r="AO835">
        <v>1728</v>
      </c>
      <c r="AP835" t="s">
        <v>103</v>
      </c>
      <c r="AQ835" t="s">
        <v>98</v>
      </c>
      <c r="AR835" t="s">
        <v>105</v>
      </c>
      <c r="AS835" t="s">
        <v>106</v>
      </c>
      <c r="AT835">
        <v>1728</v>
      </c>
      <c r="AU835">
        <v>0</v>
      </c>
      <c r="AV835">
        <v>0</v>
      </c>
      <c r="AW835">
        <f>ROUND(SUM(RawData[[#This Row],[TotalBsmtSF]],RawData[[#This Row],[1stFlrSF]],RawData[[#This Row],[2ndFlrSF]]),-2)</f>
        <v>3500</v>
      </c>
      <c r="AX835">
        <v>1728</v>
      </c>
      <c r="AY835">
        <v>0</v>
      </c>
      <c r="AZ835">
        <v>0</v>
      </c>
      <c r="BA835">
        <v>2</v>
      </c>
      <c r="BB835">
        <v>0</v>
      </c>
      <c r="BC835">
        <v>4</v>
      </c>
      <c r="BD835">
        <v>2</v>
      </c>
      <c r="BE835" t="s">
        <v>98</v>
      </c>
      <c r="BF835">
        <v>8</v>
      </c>
      <c r="BG835" t="s">
        <v>107</v>
      </c>
      <c r="BH835">
        <v>0</v>
      </c>
      <c r="BI835" t="s">
        <v>83</v>
      </c>
      <c r="BJ835" t="s">
        <v>108</v>
      </c>
      <c r="BK835">
        <v>1976</v>
      </c>
      <c r="BL835" t="s">
        <v>102</v>
      </c>
      <c r="BM835">
        <v>2</v>
      </c>
      <c r="BN835">
        <v>574</v>
      </c>
      <c r="BO835" t="s">
        <v>98</v>
      </c>
      <c r="BP835" t="s">
        <v>98</v>
      </c>
      <c r="BQ835" t="s">
        <v>105</v>
      </c>
      <c r="BR835">
        <v>40</v>
      </c>
      <c r="BS835">
        <v>0</v>
      </c>
      <c r="BT835">
        <v>0</v>
      </c>
      <c r="BU835">
        <v>0</v>
      </c>
      <c r="BV835">
        <v>0</v>
      </c>
      <c r="BW835">
        <v>0</v>
      </c>
      <c r="BX835" t="s">
        <v>83</v>
      </c>
      <c r="BY835" t="s">
        <v>83</v>
      </c>
      <c r="BZ835" t="s">
        <v>83</v>
      </c>
      <c r="CA835">
        <v>0</v>
      </c>
      <c r="CB835">
        <v>7</v>
      </c>
      <c r="CC835">
        <v>2006</v>
      </c>
      <c r="CD835" t="s">
        <v>110</v>
      </c>
      <c r="CE835" t="s">
        <v>111</v>
      </c>
      <c r="CF835" s="8">
        <v>150900</v>
      </c>
      <c r="CG835" s="8">
        <f>RawData[[#This Row],[SalePrice]]/RawData[[#This Row],[TotalSF Rounded]]</f>
        <v>43.114285714285714</v>
      </c>
      <c r="CH835" s="8">
        <f>ROUND(RawData[[#This Row],[$/sqft]],-1)</f>
        <v>40</v>
      </c>
    </row>
    <row r="836" spans="1:86" x14ac:dyDescent="0.2">
      <c r="A836">
        <v>133</v>
      </c>
      <c r="B836">
        <v>20</v>
      </c>
      <c r="C836" t="s">
        <v>81</v>
      </c>
      <c r="D836">
        <v>75</v>
      </c>
      <c r="E836">
        <v>7388</v>
      </c>
      <c r="F836" s="19">
        <f>ROUND((RawData[[#This Row],[LotArea]]/43560), 2)</f>
        <v>0.17</v>
      </c>
      <c r="G836" t="s">
        <v>82</v>
      </c>
      <c r="H836" t="s">
        <v>83</v>
      </c>
      <c r="I836" t="s">
        <v>84</v>
      </c>
      <c r="J836" t="s">
        <v>85</v>
      </c>
      <c r="K836" t="s">
        <v>86</v>
      </c>
      <c r="L836" t="s">
        <v>122</v>
      </c>
      <c r="M836" t="s">
        <v>88</v>
      </c>
      <c r="N836" t="s">
        <v>162</v>
      </c>
      <c r="O836" t="s">
        <v>90</v>
      </c>
      <c r="P836" t="s">
        <v>90</v>
      </c>
      <c r="Q836" t="s">
        <v>91</v>
      </c>
      <c r="R836" t="s">
        <v>115</v>
      </c>
      <c r="S836">
        <v>5</v>
      </c>
      <c r="T836">
        <v>6</v>
      </c>
      <c r="U836">
        <v>1959</v>
      </c>
      <c r="V83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36">
        <v>2002</v>
      </c>
      <c r="X836" t="s">
        <v>93</v>
      </c>
      <c r="Y836" t="s">
        <v>94</v>
      </c>
      <c r="Z836" t="s">
        <v>116</v>
      </c>
      <c r="AA836" t="s">
        <v>116</v>
      </c>
      <c r="AB836" t="s">
        <v>117</v>
      </c>
      <c r="AC836">
        <v>0</v>
      </c>
      <c r="AD836" t="s">
        <v>98</v>
      </c>
      <c r="AE836" t="s">
        <v>98</v>
      </c>
      <c r="AF836" t="s">
        <v>118</v>
      </c>
      <c r="AG836" t="s">
        <v>98</v>
      </c>
      <c r="AH836" t="s">
        <v>98</v>
      </c>
      <c r="AI836" t="s">
        <v>100</v>
      </c>
      <c r="AJ836" t="s">
        <v>153</v>
      </c>
      <c r="AK836">
        <v>405</v>
      </c>
      <c r="AL836" t="s">
        <v>102</v>
      </c>
      <c r="AM836">
        <v>0</v>
      </c>
      <c r="AN836">
        <v>658</v>
      </c>
      <c r="AO836">
        <v>1063</v>
      </c>
      <c r="AP836" t="s">
        <v>103</v>
      </c>
      <c r="AQ836" t="s">
        <v>97</v>
      </c>
      <c r="AR836" t="s">
        <v>105</v>
      </c>
      <c r="AS836" t="s">
        <v>106</v>
      </c>
      <c r="AT836">
        <v>1327</v>
      </c>
      <c r="AU836">
        <v>0</v>
      </c>
      <c r="AV836">
        <v>0</v>
      </c>
      <c r="AW836">
        <f>ROUND(SUM(RawData[[#This Row],[TotalBsmtSF]],RawData[[#This Row],[1stFlrSF]],RawData[[#This Row],[2ndFlrSF]]),-2)</f>
        <v>2400</v>
      </c>
      <c r="AX836">
        <v>1327</v>
      </c>
      <c r="AY836">
        <v>1</v>
      </c>
      <c r="AZ836">
        <v>0</v>
      </c>
      <c r="BA836">
        <v>1</v>
      </c>
      <c r="BB836">
        <v>0</v>
      </c>
      <c r="BC836">
        <v>3</v>
      </c>
      <c r="BD836">
        <v>1</v>
      </c>
      <c r="BE836" t="s">
        <v>97</v>
      </c>
      <c r="BF836">
        <v>7</v>
      </c>
      <c r="BG836" t="s">
        <v>107</v>
      </c>
      <c r="BH836">
        <v>0</v>
      </c>
      <c r="BI836" t="s">
        <v>83</v>
      </c>
      <c r="BJ836" t="s">
        <v>127</v>
      </c>
      <c r="BK836">
        <v>1974</v>
      </c>
      <c r="BL836" t="s">
        <v>102</v>
      </c>
      <c r="BM836">
        <v>2</v>
      </c>
      <c r="BN836">
        <v>624</v>
      </c>
      <c r="BO836" t="s">
        <v>98</v>
      </c>
      <c r="BP836" t="s">
        <v>98</v>
      </c>
      <c r="BQ836" t="s">
        <v>105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 t="s">
        <v>83</v>
      </c>
      <c r="BY836" t="s">
        <v>83</v>
      </c>
      <c r="BZ836" t="s">
        <v>83</v>
      </c>
      <c r="CA836">
        <v>0</v>
      </c>
      <c r="CB836">
        <v>7</v>
      </c>
      <c r="CC836">
        <v>2007</v>
      </c>
      <c r="CD836" t="s">
        <v>110</v>
      </c>
      <c r="CE836" t="s">
        <v>111</v>
      </c>
      <c r="CF836" s="8">
        <v>150750</v>
      </c>
      <c r="CG836" s="8">
        <f>RawData[[#This Row],[SalePrice]]/RawData[[#This Row],[TotalSF Rounded]]</f>
        <v>62.8125</v>
      </c>
      <c r="CH836" s="8">
        <f>ROUND(RawData[[#This Row],[$/sqft]],-1)</f>
        <v>60</v>
      </c>
    </row>
    <row r="837" spans="1:86" x14ac:dyDescent="0.2">
      <c r="A837">
        <v>1283</v>
      </c>
      <c r="B837">
        <v>20</v>
      </c>
      <c r="C837" t="s">
        <v>81</v>
      </c>
      <c r="D837">
        <v>61</v>
      </c>
      <c r="E837">
        <v>8800</v>
      </c>
      <c r="F837" s="19">
        <f>ROUND((RawData[[#This Row],[LotArea]]/43560), 2)</f>
        <v>0.2</v>
      </c>
      <c r="G837" t="s">
        <v>82</v>
      </c>
      <c r="H837" t="s">
        <v>83</v>
      </c>
      <c r="I837" t="s">
        <v>120</v>
      </c>
      <c r="J837" t="s">
        <v>85</v>
      </c>
      <c r="K837" t="s">
        <v>86</v>
      </c>
      <c r="L837" t="s">
        <v>87</v>
      </c>
      <c r="M837" t="s">
        <v>88</v>
      </c>
      <c r="N837" t="s">
        <v>89</v>
      </c>
      <c r="O837" t="s">
        <v>90</v>
      </c>
      <c r="P837" t="s">
        <v>90</v>
      </c>
      <c r="Q837" t="s">
        <v>91</v>
      </c>
      <c r="R837" t="s">
        <v>115</v>
      </c>
      <c r="S837">
        <v>5</v>
      </c>
      <c r="T837">
        <v>7</v>
      </c>
      <c r="U837">
        <v>1977</v>
      </c>
      <c r="V83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37">
        <v>2008</v>
      </c>
      <c r="X837" t="s">
        <v>93</v>
      </c>
      <c r="Y837" t="s">
        <v>94</v>
      </c>
      <c r="Z837" t="s">
        <v>140</v>
      </c>
      <c r="AA837" t="s">
        <v>140</v>
      </c>
      <c r="AB837" t="s">
        <v>117</v>
      </c>
      <c r="AC837">
        <v>0</v>
      </c>
      <c r="AD837" t="s">
        <v>98</v>
      </c>
      <c r="AE837" t="s">
        <v>98</v>
      </c>
      <c r="AF837" t="s">
        <v>118</v>
      </c>
      <c r="AG837" t="s">
        <v>97</v>
      </c>
      <c r="AH837" t="s">
        <v>98</v>
      </c>
      <c r="AI837" t="s">
        <v>121</v>
      </c>
      <c r="AJ837" t="s">
        <v>172</v>
      </c>
      <c r="AK837">
        <v>532</v>
      </c>
      <c r="AL837" t="s">
        <v>153</v>
      </c>
      <c r="AM837">
        <v>144</v>
      </c>
      <c r="AN837">
        <v>364</v>
      </c>
      <c r="AO837">
        <v>1040</v>
      </c>
      <c r="AP837" t="s">
        <v>103</v>
      </c>
      <c r="AQ837" t="s">
        <v>98</v>
      </c>
      <c r="AR837" t="s">
        <v>105</v>
      </c>
      <c r="AS837" t="s">
        <v>106</v>
      </c>
      <c r="AT837">
        <v>1040</v>
      </c>
      <c r="AU837">
        <v>0</v>
      </c>
      <c r="AV837">
        <v>0</v>
      </c>
      <c r="AW837">
        <f>ROUND(SUM(RawData[[#This Row],[TotalBsmtSF]],RawData[[#This Row],[1stFlrSF]],RawData[[#This Row],[2ndFlrSF]]),-2)</f>
        <v>2100</v>
      </c>
      <c r="AX837">
        <v>1040</v>
      </c>
      <c r="AY837">
        <v>0</v>
      </c>
      <c r="AZ837">
        <v>0</v>
      </c>
      <c r="BA837">
        <v>2</v>
      </c>
      <c r="BB837">
        <v>0</v>
      </c>
      <c r="BC837">
        <v>3</v>
      </c>
      <c r="BD837">
        <v>1</v>
      </c>
      <c r="BE837" t="s">
        <v>97</v>
      </c>
      <c r="BF837">
        <v>5</v>
      </c>
      <c r="BG837" t="s">
        <v>107</v>
      </c>
      <c r="BH837">
        <v>0</v>
      </c>
      <c r="BI837" t="s">
        <v>83</v>
      </c>
      <c r="BJ837" t="s">
        <v>127</v>
      </c>
      <c r="BK837">
        <v>1977</v>
      </c>
      <c r="BL837" t="s">
        <v>102</v>
      </c>
      <c r="BM837">
        <v>2</v>
      </c>
      <c r="BN837">
        <v>484</v>
      </c>
      <c r="BO837" t="s">
        <v>98</v>
      </c>
      <c r="BP837" t="s">
        <v>98</v>
      </c>
      <c r="BQ837" t="s">
        <v>105</v>
      </c>
      <c r="BR837">
        <v>0</v>
      </c>
      <c r="BS837">
        <v>0</v>
      </c>
      <c r="BT837">
        <v>0</v>
      </c>
      <c r="BU837">
        <v>0</v>
      </c>
      <c r="BV837">
        <v>288</v>
      </c>
      <c r="BW837">
        <v>0</v>
      </c>
      <c r="BX837" t="s">
        <v>83</v>
      </c>
      <c r="BY837" t="s">
        <v>83</v>
      </c>
      <c r="BZ837" t="s">
        <v>83</v>
      </c>
      <c r="CA837">
        <v>0</v>
      </c>
      <c r="CB837">
        <v>9</v>
      </c>
      <c r="CC837">
        <v>2009</v>
      </c>
      <c r="CD837" t="s">
        <v>110</v>
      </c>
      <c r="CE837" t="s">
        <v>111</v>
      </c>
      <c r="CF837" s="8">
        <v>150500</v>
      </c>
      <c r="CG837" s="8">
        <f>RawData[[#This Row],[SalePrice]]/RawData[[#This Row],[TotalSF Rounded]]</f>
        <v>71.666666666666671</v>
      </c>
      <c r="CH837" s="8">
        <f>ROUND(RawData[[#This Row],[$/sqft]],-1)</f>
        <v>70</v>
      </c>
    </row>
    <row r="838" spans="1:86" x14ac:dyDescent="0.2">
      <c r="A838">
        <v>522</v>
      </c>
      <c r="B838">
        <v>20</v>
      </c>
      <c r="C838" t="s">
        <v>81</v>
      </c>
      <c r="D838">
        <v>90</v>
      </c>
      <c r="E838">
        <v>11988</v>
      </c>
      <c r="F838" s="19">
        <f>ROUND((RawData[[#This Row],[LotArea]]/43560), 2)</f>
        <v>0.28000000000000003</v>
      </c>
      <c r="G838" t="s">
        <v>82</v>
      </c>
      <c r="H838" t="s">
        <v>83</v>
      </c>
      <c r="I838" t="s">
        <v>120</v>
      </c>
      <c r="J838" t="s">
        <v>85</v>
      </c>
      <c r="K838" t="s">
        <v>86</v>
      </c>
      <c r="L838" t="s">
        <v>122</v>
      </c>
      <c r="M838" t="s">
        <v>88</v>
      </c>
      <c r="N838" t="s">
        <v>162</v>
      </c>
      <c r="O838" t="s">
        <v>114</v>
      </c>
      <c r="P838" t="s">
        <v>90</v>
      </c>
      <c r="Q838" t="s">
        <v>91</v>
      </c>
      <c r="R838" t="s">
        <v>115</v>
      </c>
      <c r="S838">
        <v>6</v>
      </c>
      <c r="T838">
        <v>6</v>
      </c>
      <c r="U838">
        <v>1957</v>
      </c>
      <c r="V83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38">
        <v>1957</v>
      </c>
      <c r="X838" t="s">
        <v>93</v>
      </c>
      <c r="Y838" t="s">
        <v>94</v>
      </c>
      <c r="Z838" t="s">
        <v>95</v>
      </c>
      <c r="AA838" t="s">
        <v>95</v>
      </c>
      <c r="AB838" t="s">
        <v>117</v>
      </c>
      <c r="AC838">
        <v>0</v>
      </c>
      <c r="AD838" t="s">
        <v>98</v>
      </c>
      <c r="AE838" t="s">
        <v>98</v>
      </c>
      <c r="AF838" t="s">
        <v>118</v>
      </c>
      <c r="AG838" t="s">
        <v>98</v>
      </c>
      <c r="AH838" t="s">
        <v>98</v>
      </c>
      <c r="AI838" t="s">
        <v>100</v>
      </c>
      <c r="AJ838" t="s">
        <v>153</v>
      </c>
      <c r="AK838">
        <v>777</v>
      </c>
      <c r="AL838" t="s">
        <v>102</v>
      </c>
      <c r="AM838">
        <v>0</v>
      </c>
      <c r="AN838">
        <v>467</v>
      </c>
      <c r="AO838">
        <v>1244</v>
      </c>
      <c r="AP838" t="s">
        <v>103</v>
      </c>
      <c r="AQ838" t="s">
        <v>104</v>
      </c>
      <c r="AR838" t="s">
        <v>105</v>
      </c>
      <c r="AS838" t="s">
        <v>164</v>
      </c>
      <c r="AT838">
        <v>1244</v>
      </c>
      <c r="AU838">
        <v>0</v>
      </c>
      <c r="AV838">
        <v>0</v>
      </c>
      <c r="AW838">
        <f>ROUND(SUM(RawData[[#This Row],[TotalBsmtSF]],RawData[[#This Row],[1stFlrSF]],RawData[[#This Row],[2ndFlrSF]]),-2)</f>
        <v>2500</v>
      </c>
      <c r="AX838">
        <v>1244</v>
      </c>
      <c r="AY838">
        <v>0</v>
      </c>
      <c r="AZ838">
        <v>0</v>
      </c>
      <c r="BA838">
        <v>1</v>
      </c>
      <c r="BB838">
        <v>1</v>
      </c>
      <c r="BC838">
        <v>3</v>
      </c>
      <c r="BD838">
        <v>1</v>
      </c>
      <c r="BE838" t="s">
        <v>98</v>
      </c>
      <c r="BF838">
        <v>6</v>
      </c>
      <c r="BG838" t="s">
        <v>107</v>
      </c>
      <c r="BH838">
        <v>2</v>
      </c>
      <c r="BI838" t="s">
        <v>97</v>
      </c>
      <c r="BJ838" t="s">
        <v>108</v>
      </c>
      <c r="BK838">
        <v>1957</v>
      </c>
      <c r="BL838" t="s">
        <v>102</v>
      </c>
      <c r="BM838">
        <v>1</v>
      </c>
      <c r="BN838">
        <v>336</v>
      </c>
      <c r="BO838" t="s">
        <v>98</v>
      </c>
      <c r="BP838" t="s">
        <v>98</v>
      </c>
      <c r="BQ838" t="s">
        <v>105</v>
      </c>
      <c r="BR838">
        <v>0</v>
      </c>
      <c r="BS838">
        <v>40</v>
      </c>
      <c r="BT838">
        <v>0</v>
      </c>
      <c r="BU838">
        <v>0</v>
      </c>
      <c r="BV838">
        <v>0</v>
      </c>
      <c r="BW838">
        <v>0</v>
      </c>
      <c r="BX838" t="s">
        <v>83</v>
      </c>
      <c r="BY838" t="s">
        <v>83</v>
      </c>
      <c r="BZ838" t="s">
        <v>83</v>
      </c>
      <c r="CA838">
        <v>0</v>
      </c>
      <c r="CB838">
        <v>5</v>
      </c>
      <c r="CC838">
        <v>2007</v>
      </c>
      <c r="CD838" t="s">
        <v>110</v>
      </c>
      <c r="CE838" t="s">
        <v>111</v>
      </c>
      <c r="CF838" s="8">
        <v>150000</v>
      </c>
      <c r="CG838" s="8">
        <f>RawData[[#This Row],[SalePrice]]/RawData[[#This Row],[TotalSF Rounded]]</f>
        <v>60</v>
      </c>
      <c r="CH838" s="8">
        <f>ROUND(RawData[[#This Row],[$/sqft]],-1)</f>
        <v>60</v>
      </c>
    </row>
    <row r="839" spans="1:86" x14ac:dyDescent="0.2">
      <c r="A839">
        <v>130</v>
      </c>
      <c r="B839">
        <v>20</v>
      </c>
      <c r="C839" t="s">
        <v>81</v>
      </c>
      <c r="D839">
        <v>69</v>
      </c>
      <c r="E839">
        <v>8973</v>
      </c>
      <c r="F839" s="19">
        <f>ROUND((RawData[[#This Row],[LotArea]]/43560), 2)</f>
        <v>0.21</v>
      </c>
      <c r="G839" t="s">
        <v>82</v>
      </c>
      <c r="H839" t="s">
        <v>83</v>
      </c>
      <c r="I839" t="s">
        <v>84</v>
      </c>
      <c r="J839" t="s">
        <v>85</v>
      </c>
      <c r="K839" t="s">
        <v>86</v>
      </c>
      <c r="L839" t="s">
        <v>87</v>
      </c>
      <c r="M839" t="s">
        <v>88</v>
      </c>
      <c r="N839" t="s">
        <v>162</v>
      </c>
      <c r="O839" t="s">
        <v>90</v>
      </c>
      <c r="P839" t="s">
        <v>90</v>
      </c>
      <c r="Q839" t="s">
        <v>91</v>
      </c>
      <c r="R839" t="s">
        <v>115</v>
      </c>
      <c r="S839">
        <v>5</v>
      </c>
      <c r="T839">
        <v>7</v>
      </c>
      <c r="U839">
        <v>1958</v>
      </c>
      <c r="V83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39">
        <v>1991</v>
      </c>
      <c r="X839" t="s">
        <v>93</v>
      </c>
      <c r="Y839" t="s">
        <v>94</v>
      </c>
      <c r="Z839" t="s">
        <v>161</v>
      </c>
      <c r="AA839" t="s">
        <v>161</v>
      </c>
      <c r="AB839" t="s">
        <v>96</v>
      </c>
      <c r="AC839">
        <v>85</v>
      </c>
      <c r="AD839" t="s">
        <v>98</v>
      </c>
      <c r="AE839" t="s">
        <v>98</v>
      </c>
      <c r="AF839" t="s">
        <v>118</v>
      </c>
      <c r="AG839" t="s">
        <v>98</v>
      </c>
      <c r="AH839" t="s">
        <v>98</v>
      </c>
      <c r="AI839" t="s">
        <v>100</v>
      </c>
      <c r="AJ839" t="s">
        <v>153</v>
      </c>
      <c r="AK839">
        <v>567</v>
      </c>
      <c r="AL839" t="s">
        <v>141</v>
      </c>
      <c r="AM839">
        <v>28</v>
      </c>
      <c r="AN839">
        <v>413</v>
      </c>
      <c r="AO839">
        <v>1008</v>
      </c>
      <c r="AP839" t="s">
        <v>103</v>
      </c>
      <c r="AQ839" t="s">
        <v>98</v>
      </c>
      <c r="AR839" t="s">
        <v>105</v>
      </c>
      <c r="AS839" t="s">
        <v>164</v>
      </c>
      <c r="AT839">
        <v>1053</v>
      </c>
      <c r="AU839">
        <v>0</v>
      </c>
      <c r="AV839">
        <v>0</v>
      </c>
      <c r="AW839">
        <f>ROUND(SUM(RawData[[#This Row],[TotalBsmtSF]],RawData[[#This Row],[1stFlrSF]],RawData[[#This Row],[2ndFlrSF]]),-2)</f>
        <v>2100</v>
      </c>
      <c r="AX839">
        <v>1053</v>
      </c>
      <c r="AY839">
        <v>0</v>
      </c>
      <c r="AZ839">
        <v>1</v>
      </c>
      <c r="BA839">
        <v>1</v>
      </c>
      <c r="BB839">
        <v>1</v>
      </c>
      <c r="BC839">
        <v>3</v>
      </c>
      <c r="BD839">
        <v>1</v>
      </c>
      <c r="BE839" t="s">
        <v>104</v>
      </c>
      <c r="BF839">
        <v>6</v>
      </c>
      <c r="BG839" t="s">
        <v>107</v>
      </c>
      <c r="BH839">
        <v>0</v>
      </c>
      <c r="BI839" t="s">
        <v>83</v>
      </c>
      <c r="BJ839" t="s">
        <v>217</v>
      </c>
      <c r="BK839">
        <v>1998</v>
      </c>
      <c r="BL839" t="s">
        <v>109</v>
      </c>
      <c r="BM839">
        <v>2</v>
      </c>
      <c r="BN839">
        <v>750</v>
      </c>
      <c r="BO839" t="s">
        <v>98</v>
      </c>
      <c r="BP839" t="s">
        <v>98</v>
      </c>
      <c r="BQ839" t="s">
        <v>105</v>
      </c>
      <c r="BR839">
        <v>0</v>
      </c>
      <c r="BS839">
        <v>80</v>
      </c>
      <c r="BT839">
        <v>0</v>
      </c>
      <c r="BU839">
        <v>180</v>
      </c>
      <c r="BV839">
        <v>0</v>
      </c>
      <c r="BW839">
        <v>0</v>
      </c>
      <c r="BX839" t="s">
        <v>83</v>
      </c>
      <c r="BY839" t="s">
        <v>218</v>
      </c>
      <c r="BZ839" t="s">
        <v>83</v>
      </c>
      <c r="CA839">
        <v>0</v>
      </c>
      <c r="CB839">
        <v>7</v>
      </c>
      <c r="CC839">
        <v>2006</v>
      </c>
      <c r="CD839" t="s">
        <v>110</v>
      </c>
      <c r="CE839" t="s">
        <v>128</v>
      </c>
      <c r="CF839" s="8">
        <v>150000</v>
      </c>
      <c r="CG839" s="8">
        <f>RawData[[#This Row],[SalePrice]]/RawData[[#This Row],[TotalSF Rounded]]</f>
        <v>71.428571428571431</v>
      </c>
      <c r="CH839" s="8">
        <f>ROUND(RawData[[#This Row],[$/sqft]],-1)</f>
        <v>70</v>
      </c>
    </row>
    <row r="840" spans="1:86" x14ac:dyDescent="0.2">
      <c r="A840">
        <v>406</v>
      </c>
      <c r="B840">
        <v>20</v>
      </c>
      <c r="C840" t="s">
        <v>81</v>
      </c>
      <c r="D840" t="s">
        <v>83</v>
      </c>
      <c r="E840">
        <v>9991</v>
      </c>
      <c r="F840" s="19">
        <f>ROUND((RawData[[#This Row],[LotArea]]/43560), 2)</f>
        <v>0.23</v>
      </c>
      <c r="G840" t="s">
        <v>82</v>
      </c>
      <c r="H840" t="s">
        <v>83</v>
      </c>
      <c r="I840" t="s">
        <v>120</v>
      </c>
      <c r="J840" t="s">
        <v>85</v>
      </c>
      <c r="K840" t="s">
        <v>86</v>
      </c>
      <c r="L840" t="s">
        <v>122</v>
      </c>
      <c r="M840" t="s">
        <v>88</v>
      </c>
      <c r="N840" t="s">
        <v>151</v>
      </c>
      <c r="O840" t="s">
        <v>114</v>
      </c>
      <c r="P840" t="s">
        <v>90</v>
      </c>
      <c r="Q840" t="s">
        <v>91</v>
      </c>
      <c r="R840" t="s">
        <v>115</v>
      </c>
      <c r="S840">
        <v>4</v>
      </c>
      <c r="T840">
        <v>4</v>
      </c>
      <c r="U840">
        <v>1976</v>
      </c>
      <c r="V84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40">
        <v>1993</v>
      </c>
      <c r="X840" t="s">
        <v>93</v>
      </c>
      <c r="Y840" t="s">
        <v>94</v>
      </c>
      <c r="Z840" t="s">
        <v>161</v>
      </c>
      <c r="AA840" t="s">
        <v>161</v>
      </c>
      <c r="AB840" t="s">
        <v>117</v>
      </c>
      <c r="AC840">
        <v>0</v>
      </c>
      <c r="AD840" t="s">
        <v>98</v>
      </c>
      <c r="AE840" t="s">
        <v>98</v>
      </c>
      <c r="AF840" t="s">
        <v>118</v>
      </c>
      <c r="AG840" t="s">
        <v>98</v>
      </c>
      <c r="AH840" t="s">
        <v>98</v>
      </c>
      <c r="AI840" t="s">
        <v>100</v>
      </c>
      <c r="AJ840" t="s">
        <v>141</v>
      </c>
      <c r="AK840">
        <v>1116</v>
      </c>
      <c r="AL840" t="s">
        <v>102</v>
      </c>
      <c r="AM840">
        <v>0</v>
      </c>
      <c r="AN840">
        <v>165</v>
      </c>
      <c r="AO840">
        <v>1281</v>
      </c>
      <c r="AP840" t="s">
        <v>103</v>
      </c>
      <c r="AQ840" t="s">
        <v>104</v>
      </c>
      <c r="AR840" t="s">
        <v>105</v>
      </c>
      <c r="AS840" t="s">
        <v>106</v>
      </c>
      <c r="AT840">
        <v>1620</v>
      </c>
      <c r="AU840">
        <v>0</v>
      </c>
      <c r="AV840">
        <v>0</v>
      </c>
      <c r="AW840">
        <f>ROUND(SUM(RawData[[#This Row],[TotalBsmtSF]],RawData[[#This Row],[1stFlrSF]],RawData[[#This Row],[2ndFlrSF]]),-2)</f>
        <v>2900</v>
      </c>
      <c r="AX840">
        <v>1620</v>
      </c>
      <c r="AY840">
        <v>1</v>
      </c>
      <c r="AZ840">
        <v>0</v>
      </c>
      <c r="BA840">
        <v>2</v>
      </c>
      <c r="BB840">
        <v>0</v>
      </c>
      <c r="BC840">
        <v>3</v>
      </c>
      <c r="BD840">
        <v>1</v>
      </c>
      <c r="BE840" t="s">
        <v>98</v>
      </c>
      <c r="BF840">
        <v>8</v>
      </c>
      <c r="BG840" t="s">
        <v>146</v>
      </c>
      <c r="BH840">
        <v>1</v>
      </c>
      <c r="BI840" t="s">
        <v>98</v>
      </c>
      <c r="BJ840" t="s">
        <v>108</v>
      </c>
      <c r="BK840">
        <v>1993</v>
      </c>
      <c r="BL840" t="s">
        <v>102</v>
      </c>
      <c r="BM840">
        <v>2</v>
      </c>
      <c r="BN840">
        <v>490</v>
      </c>
      <c r="BO840" t="s">
        <v>98</v>
      </c>
      <c r="BP840" t="s">
        <v>98</v>
      </c>
      <c r="BQ840" t="s">
        <v>105</v>
      </c>
      <c r="BR840">
        <v>120</v>
      </c>
      <c r="BS840">
        <v>78</v>
      </c>
      <c r="BT840">
        <v>0</v>
      </c>
      <c r="BU840">
        <v>0</v>
      </c>
      <c r="BV840">
        <v>0</v>
      </c>
      <c r="BW840">
        <v>0</v>
      </c>
      <c r="BX840" t="s">
        <v>83</v>
      </c>
      <c r="BY840" t="s">
        <v>163</v>
      </c>
      <c r="BZ840" t="s">
        <v>83</v>
      </c>
      <c r="CA840">
        <v>0</v>
      </c>
      <c r="CB840">
        <v>6</v>
      </c>
      <c r="CC840">
        <v>2009</v>
      </c>
      <c r="CD840" t="s">
        <v>110</v>
      </c>
      <c r="CE840" t="s">
        <v>111</v>
      </c>
      <c r="CF840" s="8">
        <v>150000</v>
      </c>
      <c r="CG840" s="8">
        <f>RawData[[#This Row],[SalePrice]]/RawData[[#This Row],[TotalSF Rounded]]</f>
        <v>51.724137931034484</v>
      </c>
      <c r="CH840" s="8">
        <f>ROUND(RawData[[#This Row],[$/sqft]],-1)</f>
        <v>50</v>
      </c>
    </row>
    <row r="841" spans="1:86" x14ac:dyDescent="0.2">
      <c r="A841">
        <v>943</v>
      </c>
      <c r="B841">
        <v>90</v>
      </c>
      <c r="C841" t="s">
        <v>81</v>
      </c>
      <c r="D841">
        <v>42</v>
      </c>
      <c r="E841">
        <v>7711</v>
      </c>
      <c r="F841" s="19">
        <f>ROUND((RawData[[#This Row],[LotArea]]/43560), 2)</f>
        <v>0.18</v>
      </c>
      <c r="G841" t="s">
        <v>82</v>
      </c>
      <c r="H841" t="s">
        <v>83</v>
      </c>
      <c r="I841" t="s">
        <v>120</v>
      </c>
      <c r="J841" t="s">
        <v>85</v>
      </c>
      <c r="K841" t="s">
        <v>86</v>
      </c>
      <c r="L841" t="s">
        <v>87</v>
      </c>
      <c r="M841" t="s">
        <v>88</v>
      </c>
      <c r="N841" t="s">
        <v>185</v>
      </c>
      <c r="O841" t="s">
        <v>90</v>
      </c>
      <c r="P841" t="s">
        <v>90</v>
      </c>
      <c r="Q841" t="s">
        <v>167</v>
      </c>
      <c r="R841" t="s">
        <v>115</v>
      </c>
      <c r="S841">
        <v>4</v>
      </c>
      <c r="T841">
        <v>3</v>
      </c>
      <c r="U841">
        <v>1977</v>
      </c>
      <c r="V84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41">
        <v>1977</v>
      </c>
      <c r="X841" t="s">
        <v>93</v>
      </c>
      <c r="Y841" t="s">
        <v>94</v>
      </c>
      <c r="Z841" t="s">
        <v>116</v>
      </c>
      <c r="AA841" t="s">
        <v>116</v>
      </c>
      <c r="AB841" t="s">
        <v>117</v>
      </c>
      <c r="AC841">
        <v>0</v>
      </c>
      <c r="AD841" t="s">
        <v>98</v>
      </c>
      <c r="AE841" t="s">
        <v>98</v>
      </c>
      <c r="AF841" t="s">
        <v>99</v>
      </c>
      <c r="AG841" t="s">
        <v>97</v>
      </c>
      <c r="AH841" t="s">
        <v>98</v>
      </c>
      <c r="AI841" t="s">
        <v>97</v>
      </c>
      <c r="AJ841" t="s">
        <v>101</v>
      </c>
      <c r="AK841">
        <v>1440</v>
      </c>
      <c r="AL841" t="s">
        <v>102</v>
      </c>
      <c r="AM841">
        <v>0</v>
      </c>
      <c r="AN841">
        <v>0</v>
      </c>
      <c r="AO841">
        <v>1440</v>
      </c>
      <c r="AP841" t="s">
        <v>103</v>
      </c>
      <c r="AQ841" t="s">
        <v>98</v>
      </c>
      <c r="AR841" t="s">
        <v>105</v>
      </c>
      <c r="AS841" t="s">
        <v>106</v>
      </c>
      <c r="AT841">
        <v>1440</v>
      </c>
      <c r="AU841">
        <v>0</v>
      </c>
      <c r="AV841">
        <v>0</v>
      </c>
      <c r="AW841">
        <f>ROUND(SUM(RawData[[#This Row],[TotalBsmtSF]],RawData[[#This Row],[1stFlrSF]],RawData[[#This Row],[2ndFlrSF]]),-2)</f>
        <v>2900</v>
      </c>
      <c r="AX841">
        <v>1440</v>
      </c>
      <c r="AY841">
        <v>2</v>
      </c>
      <c r="AZ841">
        <v>0</v>
      </c>
      <c r="BA841">
        <v>2</v>
      </c>
      <c r="BB841">
        <v>0</v>
      </c>
      <c r="BC841">
        <v>4</v>
      </c>
      <c r="BD841">
        <v>2</v>
      </c>
      <c r="BE841" t="s">
        <v>98</v>
      </c>
      <c r="BF841">
        <v>8</v>
      </c>
      <c r="BG841" t="s">
        <v>107</v>
      </c>
      <c r="BH841">
        <v>0</v>
      </c>
      <c r="BI841" t="s">
        <v>83</v>
      </c>
      <c r="BJ841" t="s">
        <v>83</v>
      </c>
      <c r="BK841" t="s">
        <v>83</v>
      </c>
      <c r="BL841" t="s">
        <v>83</v>
      </c>
      <c r="BM841">
        <v>0</v>
      </c>
      <c r="BN841">
        <v>0</v>
      </c>
      <c r="BO841" t="s">
        <v>83</v>
      </c>
      <c r="BP841" t="s">
        <v>83</v>
      </c>
      <c r="BQ841" t="s">
        <v>177</v>
      </c>
      <c r="BR841">
        <v>321</v>
      </c>
      <c r="BS841">
        <v>0</v>
      </c>
      <c r="BT841">
        <v>0</v>
      </c>
      <c r="BU841">
        <v>0</v>
      </c>
      <c r="BV841">
        <v>0</v>
      </c>
      <c r="BW841">
        <v>0</v>
      </c>
      <c r="BX841" t="s">
        <v>83</v>
      </c>
      <c r="BY841" t="s">
        <v>83</v>
      </c>
      <c r="BZ841" t="s">
        <v>83</v>
      </c>
      <c r="CA841">
        <v>0</v>
      </c>
      <c r="CB841">
        <v>8</v>
      </c>
      <c r="CC841">
        <v>2007</v>
      </c>
      <c r="CD841" t="s">
        <v>249</v>
      </c>
      <c r="CE841" t="s">
        <v>128</v>
      </c>
      <c r="CF841" s="8">
        <v>150000</v>
      </c>
      <c r="CG841" s="8">
        <f>RawData[[#This Row],[SalePrice]]/RawData[[#This Row],[TotalSF Rounded]]</f>
        <v>51.724137931034484</v>
      </c>
      <c r="CH841" s="8">
        <f>ROUND(RawData[[#This Row],[$/sqft]],-1)</f>
        <v>50</v>
      </c>
    </row>
    <row r="842" spans="1:86" x14ac:dyDescent="0.2">
      <c r="A842">
        <v>1152</v>
      </c>
      <c r="B842">
        <v>20</v>
      </c>
      <c r="C842" t="s">
        <v>81</v>
      </c>
      <c r="D842">
        <v>134</v>
      </c>
      <c r="E842">
        <v>17755</v>
      </c>
      <c r="F842" s="19">
        <f>ROUND((RawData[[#This Row],[LotArea]]/43560), 2)</f>
        <v>0.41</v>
      </c>
      <c r="G842" t="s">
        <v>82</v>
      </c>
      <c r="H842" t="s">
        <v>83</v>
      </c>
      <c r="I842" t="s">
        <v>84</v>
      </c>
      <c r="J842" t="s">
        <v>85</v>
      </c>
      <c r="K842" t="s">
        <v>86</v>
      </c>
      <c r="L842" t="s">
        <v>87</v>
      </c>
      <c r="M842" t="s">
        <v>88</v>
      </c>
      <c r="N842" t="s">
        <v>185</v>
      </c>
      <c r="O842" t="s">
        <v>90</v>
      </c>
      <c r="P842" t="s">
        <v>90</v>
      </c>
      <c r="Q842" t="s">
        <v>91</v>
      </c>
      <c r="R842" t="s">
        <v>115</v>
      </c>
      <c r="S842">
        <v>5</v>
      </c>
      <c r="T842">
        <v>4</v>
      </c>
      <c r="U842">
        <v>1959</v>
      </c>
      <c r="V84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42">
        <v>1959</v>
      </c>
      <c r="X842" t="s">
        <v>93</v>
      </c>
      <c r="Y842" t="s">
        <v>94</v>
      </c>
      <c r="Z842" t="s">
        <v>140</v>
      </c>
      <c r="AA842" t="s">
        <v>161</v>
      </c>
      <c r="AB842" t="s">
        <v>96</v>
      </c>
      <c r="AC842">
        <v>132</v>
      </c>
      <c r="AD842" t="s">
        <v>98</v>
      </c>
      <c r="AE842" t="s">
        <v>98</v>
      </c>
      <c r="AF842" t="s">
        <v>118</v>
      </c>
      <c r="AG842" t="s">
        <v>98</v>
      </c>
      <c r="AH842" t="s">
        <v>98</v>
      </c>
      <c r="AI842" t="s">
        <v>100</v>
      </c>
      <c r="AJ842" t="s">
        <v>141</v>
      </c>
      <c r="AK842">
        <v>176</v>
      </c>
      <c r="AL842" t="s">
        <v>102</v>
      </c>
      <c r="AM842">
        <v>0</v>
      </c>
      <c r="AN842">
        <v>1290</v>
      </c>
      <c r="AO842">
        <v>1466</v>
      </c>
      <c r="AP842" t="s">
        <v>103</v>
      </c>
      <c r="AQ842" t="s">
        <v>98</v>
      </c>
      <c r="AR842" t="s">
        <v>105</v>
      </c>
      <c r="AS842" t="s">
        <v>106</v>
      </c>
      <c r="AT842">
        <v>1466</v>
      </c>
      <c r="AU842">
        <v>0</v>
      </c>
      <c r="AV842">
        <v>0</v>
      </c>
      <c r="AW842">
        <f>ROUND(SUM(RawData[[#This Row],[TotalBsmtSF]],RawData[[#This Row],[1stFlrSF]],RawData[[#This Row],[2ndFlrSF]]),-2)</f>
        <v>2900</v>
      </c>
      <c r="AX842">
        <v>1466</v>
      </c>
      <c r="AY842">
        <v>0</v>
      </c>
      <c r="AZ842">
        <v>0</v>
      </c>
      <c r="BA842">
        <v>1</v>
      </c>
      <c r="BB842">
        <v>1</v>
      </c>
      <c r="BC842">
        <v>3</v>
      </c>
      <c r="BD842">
        <v>1</v>
      </c>
      <c r="BE842" t="s">
        <v>147</v>
      </c>
      <c r="BF842">
        <v>6</v>
      </c>
      <c r="BG842" t="s">
        <v>107</v>
      </c>
      <c r="BH842">
        <v>2</v>
      </c>
      <c r="BI842" t="s">
        <v>97</v>
      </c>
      <c r="BJ842" t="s">
        <v>108</v>
      </c>
      <c r="BK842">
        <v>1959</v>
      </c>
      <c r="BL842" t="s">
        <v>157</v>
      </c>
      <c r="BM842">
        <v>2</v>
      </c>
      <c r="BN842">
        <v>528</v>
      </c>
      <c r="BO842" t="s">
        <v>98</v>
      </c>
      <c r="BP842" t="s">
        <v>98</v>
      </c>
      <c r="BQ842" t="s">
        <v>105</v>
      </c>
      <c r="BR842">
        <v>0</v>
      </c>
      <c r="BS842">
        <v>140</v>
      </c>
      <c r="BT842">
        <v>0</v>
      </c>
      <c r="BU842">
        <v>0</v>
      </c>
      <c r="BV842">
        <v>100</v>
      </c>
      <c r="BW842">
        <v>0</v>
      </c>
      <c r="BX842" t="s">
        <v>83</v>
      </c>
      <c r="BY842" t="s">
        <v>83</v>
      </c>
      <c r="BZ842" t="s">
        <v>83</v>
      </c>
      <c r="CA842">
        <v>0</v>
      </c>
      <c r="CB842">
        <v>11</v>
      </c>
      <c r="CC842">
        <v>2006</v>
      </c>
      <c r="CD842" t="s">
        <v>110</v>
      </c>
      <c r="CE842" t="s">
        <v>111</v>
      </c>
      <c r="CF842" s="8">
        <v>149900</v>
      </c>
      <c r="CG842" s="8">
        <f>RawData[[#This Row],[SalePrice]]/RawData[[#This Row],[TotalSF Rounded]]</f>
        <v>51.689655172413794</v>
      </c>
      <c r="CH842" s="8">
        <f>ROUND(RawData[[#This Row],[$/sqft]],-1)</f>
        <v>50</v>
      </c>
    </row>
    <row r="843" spans="1:86" x14ac:dyDescent="0.2">
      <c r="A843">
        <v>1358</v>
      </c>
      <c r="B843">
        <v>20</v>
      </c>
      <c r="C843" t="s">
        <v>81</v>
      </c>
      <c r="D843" t="s">
        <v>83</v>
      </c>
      <c r="E843">
        <v>12537</v>
      </c>
      <c r="F843" s="19">
        <f>ROUND((RawData[[#This Row],[LotArea]]/43560), 2)</f>
        <v>0.28999999999999998</v>
      </c>
      <c r="G843" t="s">
        <v>82</v>
      </c>
      <c r="H843" t="s">
        <v>83</v>
      </c>
      <c r="I843" t="s">
        <v>120</v>
      </c>
      <c r="J843" t="s">
        <v>85</v>
      </c>
      <c r="K843" t="s">
        <v>86</v>
      </c>
      <c r="L843" t="s">
        <v>166</v>
      </c>
      <c r="M843" t="s">
        <v>88</v>
      </c>
      <c r="N843" t="s">
        <v>162</v>
      </c>
      <c r="O843" t="s">
        <v>90</v>
      </c>
      <c r="P843" t="s">
        <v>90</v>
      </c>
      <c r="Q843" t="s">
        <v>91</v>
      </c>
      <c r="R843" t="s">
        <v>115</v>
      </c>
      <c r="S843">
        <v>5</v>
      </c>
      <c r="T843">
        <v>6</v>
      </c>
      <c r="U843">
        <v>1971</v>
      </c>
      <c r="V84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43">
        <v>2008</v>
      </c>
      <c r="X843" t="s">
        <v>93</v>
      </c>
      <c r="Y843" t="s">
        <v>94</v>
      </c>
      <c r="Z843" t="s">
        <v>95</v>
      </c>
      <c r="AA843" t="s">
        <v>95</v>
      </c>
      <c r="AB843" t="s">
        <v>117</v>
      </c>
      <c r="AC843">
        <v>0</v>
      </c>
      <c r="AD843" t="s">
        <v>98</v>
      </c>
      <c r="AE843" t="s">
        <v>98</v>
      </c>
      <c r="AF843" t="s">
        <v>118</v>
      </c>
      <c r="AG843" t="s">
        <v>98</v>
      </c>
      <c r="AH843" t="s">
        <v>98</v>
      </c>
      <c r="AI843" t="s">
        <v>100</v>
      </c>
      <c r="AJ843" t="s">
        <v>101</v>
      </c>
      <c r="AK843">
        <v>734</v>
      </c>
      <c r="AL843" t="s">
        <v>102</v>
      </c>
      <c r="AM843">
        <v>0</v>
      </c>
      <c r="AN843">
        <v>344</v>
      </c>
      <c r="AO843">
        <v>1078</v>
      </c>
      <c r="AP843" t="s">
        <v>103</v>
      </c>
      <c r="AQ843" t="s">
        <v>104</v>
      </c>
      <c r="AR843" t="s">
        <v>105</v>
      </c>
      <c r="AS843" t="s">
        <v>106</v>
      </c>
      <c r="AT843">
        <v>1078</v>
      </c>
      <c r="AU843">
        <v>0</v>
      </c>
      <c r="AV843">
        <v>0</v>
      </c>
      <c r="AW843">
        <f>ROUND(SUM(RawData[[#This Row],[TotalBsmtSF]],RawData[[#This Row],[1stFlrSF]],RawData[[#This Row],[2ndFlrSF]]),-2)</f>
        <v>2200</v>
      </c>
      <c r="AX843">
        <v>1078</v>
      </c>
      <c r="AY843">
        <v>1</v>
      </c>
      <c r="AZ843">
        <v>0</v>
      </c>
      <c r="BA843">
        <v>1</v>
      </c>
      <c r="BB843">
        <v>1</v>
      </c>
      <c r="BC843">
        <v>3</v>
      </c>
      <c r="BD843">
        <v>1</v>
      </c>
      <c r="BE843" t="s">
        <v>98</v>
      </c>
      <c r="BF843">
        <v>6</v>
      </c>
      <c r="BG843" t="s">
        <v>107</v>
      </c>
      <c r="BH843">
        <v>1</v>
      </c>
      <c r="BI843" t="s">
        <v>147</v>
      </c>
      <c r="BJ843" t="s">
        <v>108</v>
      </c>
      <c r="BK843">
        <v>1971</v>
      </c>
      <c r="BL843" t="s">
        <v>157</v>
      </c>
      <c r="BM843">
        <v>2</v>
      </c>
      <c r="BN843">
        <v>500</v>
      </c>
      <c r="BO843" t="s">
        <v>98</v>
      </c>
      <c r="BP843" t="s">
        <v>98</v>
      </c>
      <c r="BQ843" t="s">
        <v>105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 t="s">
        <v>83</v>
      </c>
      <c r="BY843" t="s">
        <v>83</v>
      </c>
      <c r="BZ843" t="s">
        <v>83</v>
      </c>
      <c r="CA843">
        <v>0</v>
      </c>
      <c r="CB843">
        <v>4</v>
      </c>
      <c r="CC843">
        <v>2010</v>
      </c>
      <c r="CD843" t="s">
        <v>110</v>
      </c>
      <c r="CE843" t="s">
        <v>111</v>
      </c>
      <c r="CF843" s="8">
        <v>149900</v>
      </c>
      <c r="CG843" s="8">
        <f>RawData[[#This Row],[SalePrice]]/RawData[[#This Row],[TotalSF Rounded]]</f>
        <v>68.13636363636364</v>
      </c>
      <c r="CH843" s="8">
        <f>ROUND(RawData[[#This Row],[$/sqft]],-1)</f>
        <v>70</v>
      </c>
    </row>
    <row r="844" spans="1:86" x14ac:dyDescent="0.2">
      <c r="A844">
        <v>304</v>
      </c>
      <c r="B844">
        <v>20</v>
      </c>
      <c r="C844" t="s">
        <v>81</v>
      </c>
      <c r="D844">
        <v>70</v>
      </c>
      <c r="E844">
        <v>9800</v>
      </c>
      <c r="F844" s="19">
        <f>ROUND((RawData[[#This Row],[LotArea]]/43560), 2)</f>
        <v>0.22</v>
      </c>
      <c r="G844" t="s">
        <v>82</v>
      </c>
      <c r="H844" t="s">
        <v>83</v>
      </c>
      <c r="I844" t="s">
        <v>84</v>
      </c>
      <c r="J844" t="s">
        <v>85</v>
      </c>
      <c r="K844" t="s">
        <v>86</v>
      </c>
      <c r="L844" t="s">
        <v>122</v>
      </c>
      <c r="M844" t="s">
        <v>88</v>
      </c>
      <c r="N844" t="s">
        <v>89</v>
      </c>
      <c r="O844" t="s">
        <v>90</v>
      </c>
      <c r="P844" t="s">
        <v>90</v>
      </c>
      <c r="Q844" t="s">
        <v>91</v>
      </c>
      <c r="R844" t="s">
        <v>115</v>
      </c>
      <c r="S844">
        <v>5</v>
      </c>
      <c r="T844">
        <v>7</v>
      </c>
      <c r="U844">
        <v>1972</v>
      </c>
      <c r="V84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44">
        <v>1972</v>
      </c>
      <c r="X844" t="s">
        <v>93</v>
      </c>
      <c r="Y844" t="s">
        <v>94</v>
      </c>
      <c r="Z844" t="s">
        <v>95</v>
      </c>
      <c r="AA844" t="s">
        <v>95</v>
      </c>
      <c r="AB844" t="s">
        <v>117</v>
      </c>
      <c r="AC844">
        <v>0</v>
      </c>
      <c r="AD844" t="s">
        <v>98</v>
      </c>
      <c r="AE844" t="s">
        <v>98</v>
      </c>
      <c r="AF844" t="s">
        <v>99</v>
      </c>
      <c r="AG844" t="s">
        <v>98</v>
      </c>
      <c r="AH844" t="s">
        <v>98</v>
      </c>
      <c r="AI844" t="s">
        <v>100</v>
      </c>
      <c r="AJ844" t="s">
        <v>119</v>
      </c>
      <c r="AK844">
        <v>894</v>
      </c>
      <c r="AL844" t="s">
        <v>102</v>
      </c>
      <c r="AM844">
        <v>0</v>
      </c>
      <c r="AN844">
        <v>0</v>
      </c>
      <c r="AO844">
        <v>894</v>
      </c>
      <c r="AP844" t="s">
        <v>103</v>
      </c>
      <c r="AQ844" t="s">
        <v>98</v>
      </c>
      <c r="AR844" t="s">
        <v>105</v>
      </c>
      <c r="AS844" t="s">
        <v>106</v>
      </c>
      <c r="AT844">
        <v>894</v>
      </c>
      <c r="AU844">
        <v>0</v>
      </c>
      <c r="AV844">
        <v>0</v>
      </c>
      <c r="AW844">
        <f>ROUND(SUM(RawData[[#This Row],[TotalBsmtSF]],RawData[[#This Row],[1stFlrSF]],RawData[[#This Row],[2ndFlrSF]]),-2)</f>
        <v>1800</v>
      </c>
      <c r="AX844">
        <v>894</v>
      </c>
      <c r="AY844">
        <v>1</v>
      </c>
      <c r="AZ844">
        <v>0</v>
      </c>
      <c r="BA844">
        <v>1</v>
      </c>
      <c r="BB844">
        <v>0</v>
      </c>
      <c r="BC844">
        <v>3</v>
      </c>
      <c r="BD844">
        <v>1</v>
      </c>
      <c r="BE844" t="s">
        <v>98</v>
      </c>
      <c r="BF844">
        <v>5</v>
      </c>
      <c r="BG844" t="s">
        <v>107</v>
      </c>
      <c r="BH844">
        <v>0</v>
      </c>
      <c r="BI844" t="s">
        <v>83</v>
      </c>
      <c r="BJ844" t="s">
        <v>108</v>
      </c>
      <c r="BK844">
        <v>1975</v>
      </c>
      <c r="BL844" t="s">
        <v>102</v>
      </c>
      <c r="BM844">
        <v>2</v>
      </c>
      <c r="BN844">
        <v>552</v>
      </c>
      <c r="BO844" t="s">
        <v>98</v>
      </c>
      <c r="BP844" t="s">
        <v>98</v>
      </c>
      <c r="BQ844" t="s">
        <v>105</v>
      </c>
      <c r="BR844">
        <v>256</v>
      </c>
      <c r="BS844">
        <v>0</v>
      </c>
      <c r="BT844">
        <v>0</v>
      </c>
      <c r="BU844">
        <v>0</v>
      </c>
      <c r="BV844">
        <v>0</v>
      </c>
      <c r="BW844">
        <v>0</v>
      </c>
      <c r="BX844" t="s">
        <v>83</v>
      </c>
      <c r="BY844" t="s">
        <v>163</v>
      </c>
      <c r="BZ844" t="s">
        <v>83</v>
      </c>
      <c r="CA844">
        <v>0</v>
      </c>
      <c r="CB844">
        <v>7</v>
      </c>
      <c r="CC844">
        <v>2006</v>
      </c>
      <c r="CD844" t="s">
        <v>110</v>
      </c>
      <c r="CE844" t="s">
        <v>128</v>
      </c>
      <c r="CF844" s="8">
        <v>149900</v>
      </c>
      <c r="CG844" s="8">
        <f>RawData[[#This Row],[SalePrice]]/RawData[[#This Row],[TotalSF Rounded]]</f>
        <v>83.277777777777771</v>
      </c>
      <c r="CH844" s="8">
        <f>ROUND(RawData[[#This Row],[$/sqft]],-1)</f>
        <v>80</v>
      </c>
    </row>
    <row r="845" spans="1:86" x14ac:dyDescent="0.2">
      <c r="A845">
        <v>1006</v>
      </c>
      <c r="B845">
        <v>80</v>
      </c>
      <c r="C845" t="s">
        <v>81</v>
      </c>
      <c r="D845">
        <v>65</v>
      </c>
      <c r="E845">
        <v>8385</v>
      </c>
      <c r="F845" s="19">
        <f>ROUND((RawData[[#This Row],[LotArea]]/43560), 2)</f>
        <v>0.19</v>
      </c>
      <c r="G845" t="s">
        <v>82</v>
      </c>
      <c r="H845" t="s">
        <v>83</v>
      </c>
      <c r="I845" t="s">
        <v>84</v>
      </c>
      <c r="J845" t="s">
        <v>85</v>
      </c>
      <c r="K845" t="s">
        <v>86</v>
      </c>
      <c r="L845" t="s">
        <v>87</v>
      </c>
      <c r="M845" t="s">
        <v>88</v>
      </c>
      <c r="N845" t="s">
        <v>89</v>
      </c>
      <c r="O845" t="s">
        <v>90</v>
      </c>
      <c r="P845" t="s">
        <v>90</v>
      </c>
      <c r="Q845" t="s">
        <v>91</v>
      </c>
      <c r="R845" t="s">
        <v>197</v>
      </c>
      <c r="S845">
        <v>5</v>
      </c>
      <c r="T845">
        <v>8</v>
      </c>
      <c r="U845">
        <v>1977</v>
      </c>
      <c r="V84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45">
        <v>1977</v>
      </c>
      <c r="X845" t="s">
        <v>93</v>
      </c>
      <c r="Y845" t="s">
        <v>94</v>
      </c>
      <c r="Z845" t="s">
        <v>140</v>
      </c>
      <c r="AA845" t="s">
        <v>140</v>
      </c>
      <c r="AB845" t="s">
        <v>96</v>
      </c>
      <c r="AC845">
        <v>220</v>
      </c>
      <c r="AD845" t="s">
        <v>97</v>
      </c>
      <c r="AE845" t="s">
        <v>98</v>
      </c>
      <c r="AF845" t="s">
        <v>118</v>
      </c>
      <c r="AG845" t="s">
        <v>97</v>
      </c>
      <c r="AH845" t="s">
        <v>97</v>
      </c>
      <c r="AI845" t="s">
        <v>130</v>
      </c>
      <c r="AJ845" t="s">
        <v>101</v>
      </c>
      <c r="AK845">
        <v>595</v>
      </c>
      <c r="AL845" t="s">
        <v>102</v>
      </c>
      <c r="AM845">
        <v>0</v>
      </c>
      <c r="AN845">
        <v>390</v>
      </c>
      <c r="AO845">
        <v>985</v>
      </c>
      <c r="AP845" t="s">
        <v>103</v>
      </c>
      <c r="AQ845" t="s">
        <v>98</v>
      </c>
      <c r="AR845" t="s">
        <v>105</v>
      </c>
      <c r="AS845" t="s">
        <v>106</v>
      </c>
      <c r="AT845">
        <v>985</v>
      </c>
      <c r="AU845">
        <v>0</v>
      </c>
      <c r="AV845">
        <v>0</v>
      </c>
      <c r="AW845">
        <f>ROUND(SUM(RawData[[#This Row],[TotalBsmtSF]],RawData[[#This Row],[1stFlrSF]],RawData[[#This Row],[2ndFlrSF]]),-2)</f>
        <v>2000</v>
      </c>
      <c r="AX845">
        <v>985</v>
      </c>
      <c r="AY845">
        <v>0</v>
      </c>
      <c r="AZ845">
        <v>0</v>
      </c>
      <c r="BA845">
        <v>2</v>
      </c>
      <c r="BB845">
        <v>0</v>
      </c>
      <c r="BC845">
        <v>3</v>
      </c>
      <c r="BD845">
        <v>1</v>
      </c>
      <c r="BE845" t="s">
        <v>98</v>
      </c>
      <c r="BF845">
        <v>6</v>
      </c>
      <c r="BG845" t="s">
        <v>107</v>
      </c>
      <c r="BH845">
        <v>0</v>
      </c>
      <c r="BI845" t="s">
        <v>83</v>
      </c>
      <c r="BJ845" t="s">
        <v>108</v>
      </c>
      <c r="BK845">
        <v>1977</v>
      </c>
      <c r="BL845" t="s">
        <v>102</v>
      </c>
      <c r="BM845">
        <v>1</v>
      </c>
      <c r="BN845">
        <v>328</v>
      </c>
      <c r="BO845" t="s">
        <v>98</v>
      </c>
      <c r="BP845" t="s">
        <v>98</v>
      </c>
      <c r="BQ845" t="s">
        <v>105</v>
      </c>
      <c r="BR845">
        <v>210</v>
      </c>
      <c r="BS845">
        <v>0</v>
      </c>
      <c r="BT845">
        <v>0</v>
      </c>
      <c r="BU845">
        <v>0</v>
      </c>
      <c r="BV845">
        <v>0</v>
      </c>
      <c r="BW845">
        <v>0</v>
      </c>
      <c r="BX845" t="s">
        <v>83</v>
      </c>
      <c r="BY845" t="s">
        <v>83</v>
      </c>
      <c r="BZ845" t="s">
        <v>83</v>
      </c>
      <c r="CA845">
        <v>0</v>
      </c>
      <c r="CB845">
        <v>11</v>
      </c>
      <c r="CC845">
        <v>2008</v>
      </c>
      <c r="CD845" t="s">
        <v>110</v>
      </c>
      <c r="CE845" t="s">
        <v>111</v>
      </c>
      <c r="CF845" s="8">
        <v>149900</v>
      </c>
      <c r="CG845" s="8">
        <f>RawData[[#This Row],[SalePrice]]/RawData[[#This Row],[TotalSF Rounded]]</f>
        <v>74.95</v>
      </c>
      <c r="CH845" s="8">
        <f>ROUND(RawData[[#This Row],[$/sqft]],-1)</f>
        <v>70</v>
      </c>
    </row>
    <row r="846" spans="1:86" x14ac:dyDescent="0.2">
      <c r="A846">
        <v>1439</v>
      </c>
      <c r="B846">
        <v>20</v>
      </c>
      <c r="C846" t="s">
        <v>142</v>
      </c>
      <c r="D846">
        <v>90</v>
      </c>
      <c r="E846">
        <v>7407</v>
      </c>
      <c r="F846" s="19">
        <f>ROUND((RawData[[#This Row],[LotArea]]/43560), 2)</f>
        <v>0.17</v>
      </c>
      <c r="G846" t="s">
        <v>82</v>
      </c>
      <c r="H846" t="s">
        <v>83</v>
      </c>
      <c r="I846" t="s">
        <v>84</v>
      </c>
      <c r="J846" t="s">
        <v>85</v>
      </c>
      <c r="K846" t="s">
        <v>86</v>
      </c>
      <c r="L846" t="s">
        <v>87</v>
      </c>
      <c r="M846" t="s">
        <v>88</v>
      </c>
      <c r="N846" t="s">
        <v>143</v>
      </c>
      <c r="O846" t="s">
        <v>144</v>
      </c>
      <c r="P846" t="s">
        <v>90</v>
      </c>
      <c r="Q846" t="s">
        <v>91</v>
      </c>
      <c r="R846" t="s">
        <v>115</v>
      </c>
      <c r="S846">
        <v>6</v>
      </c>
      <c r="T846">
        <v>7</v>
      </c>
      <c r="U846">
        <v>1957</v>
      </c>
      <c r="V84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46">
        <v>1996</v>
      </c>
      <c r="X846" t="s">
        <v>93</v>
      </c>
      <c r="Y846" t="s">
        <v>94</v>
      </c>
      <c r="Z846" t="s">
        <v>116</v>
      </c>
      <c r="AA846" t="s">
        <v>116</v>
      </c>
      <c r="AB846" t="s">
        <v>117</v>
      </c>
      <c r="AC846">
        <v>0</v>
      </c>
      <c r="AD846" t="s">
        <v>98</v>
      </c>
      <c r="AE846" t="s">
        <v>98</v>
      </c>
      <c r="AF846" t="s">
        <v>118</v>
      </c>
      <c r="AG846" t="s">
        <v>98</v>
      </c>
      <c r="AH846" t="s">
        <v>98</v>
      </c>
      <c r="AI846" t="s">
        <v>100</v>
      </c>
      <c r="AJ846" t="s">
        <v>101</v>
      </c>
      <c r="AK846">
        <v>600</v>
      </c>
      <c r="AL846" t="s">
        <v>102</v>
      </c>
      <c r="AM846">
        <v>0</v>
      </c>
      <c r="AN846">
        <v>312</v>
      </c>
      <c r="AO846">
        <v>912</v>
      </c>
      <c r="AP846" t="s">
        <v>103</v>
      </c>
      <c r="AQ846" t="s">
        <v>98</v>
      </c>
      <c r="AR846" t="s">
        <v>105</v>
      </c>
      <c r="AS846" t="s">
        <v>164</v>
      </c>
      <c r="AT846">
        <v>1236</v>
      </c>
      <c r="AU846">
        <v>0</v>
      </c>
      <c r="AV846">
        <v>0</v>
      </c>
      <c r="AW846">
        <f>ROUND(SUM(RawData[[#This Row],[TotalBsmtSF]],RawData[[#This Row],[1stFlrSF]],RawData[[#This Row],[2ndFlrSF]]),-2)</f>
        <v>2100</v>
      </c>
      <c r="AX846">
        <v>1236</v>
      </c>
      <c r="AY846">
        <v>1</v>
      </c>
      <c r="AZ846">
        <v>0</v>
      </c>
      <c r="BA846">
        <v>1</v>
      </c>
      <c r="BB846">
        <v>0</v>
      </c>
      <c r="BC846">
        <v>2</v>
      </c>
      <c r="BD846">
        <v>1</v>
      </c>
      <c r="BE846" t="s">
        <v>98</v>
      </c>
      <c r="BF846">
        <v>6</v>
      </c>
      <c r="BG846" t="s">
        <v>107</v>
      </c>
      <c r="BH846">
        <v>0</v>
      </c>
      <c r="BI846" t="s">
        <v>83</v>
      </c>
      <c r="BJ846" t="s">
        <v>108</v>
      </c>
      <c r="BK846">
        <v>1957</v>
      </c>
      <c r="BL846" t="s">
        <v>102</v>
      </c>
      <c r="BM846">
        <v>2</v>
      </c>
      <c r="BN846">
        <v>923</v>
      </c>
      <c r="BO846" t="s">
        <v>98</v>
      </c>
      <c r="BP846" t="s">
        <v>98</v>
      </c>
      <c r="BQ846" t="s">
        <v>105</v>
      </c>
      <c r="BR846">
        <v>0</v>
      </c>
      <c r="BS846">
        <v>158</v>
      </c>
      <c r="BT846">
        <v>158</v>
      </c>
      <c r="BU846">
        <v>0</v>
      </c>
      <c r="BV846">
        <v>0</v>
      </c>
      <c r="BW846">
        <v>0</v>
      </c>
      <c r="BX846" t="s">
        <v>83</v>
      </c>
      <c r="BY846" t="s">
        <v>134</v>
      </c>
      <c r="BZ846" t="s">
        <v>83</v>
      </c>
      <c r="CA846">
        <v>0</v>
      </c>
      <c r="CB846">
        <v>4</v>
      </c>
      <c r="CC846">
        <v>2010</v>
      </c>
      <c r="CD846" t="s">
        <v>110</v>
      </c>
      <c r="CE846" t="s">
        <v>111</v>
      </c>
      <c r="CF846" s="8">
        <v>149700</v>
      </c>
      <c r="CG846" s="8">
        <f>RawData[[#This Row],[SalePrice]]/RawData[[#This Row],[TotalSF Rounded]]</f>
        <v>71.285714285714292</v>
      </c>
      <c r="CH846" s="8">
        <f>ROUND(RawData[[#This Row],[$/sqft]],-1)</f>
        <v>70</v>
      </c>
    </row>
    <row r="847" spans="1:86" x14ac:dyDescent="0.2">
      <c r="A847">
        <v>890</v>
      </c>
      <c r="B847">
        <v>20</v>
      </c>
      <c r="C847" t="s">
        <v>81</v>
      </c>
      <c r="D847">
        <v>128</v>
      </c>
      <c r="E847">
        <v>12160</v>
      </c>
      <c r="F847" s="19">
        <f>ROUND((RawData[[#This Row],[LotArea]]/43560), 2)</f>
        <v>0.28000000000000003</v>
      </c>
      <c r="G847" t="s">
        <v>82</v>
      </c>
      <c r="H847" t="s">
        <v>83</v>
      </c>
      <c r="I847" t="s">
        <v>84</v>
      </c>
      <c r="J847" t="s">
        <v>85</v>
      </c>
      <c r="K847" t="s">
        <v>86</v>
      </c>
      <c r="L847" t="s">
        <v>87</v>
      </c>
      <c r="M847" t="s">
        <v>88</v>
      </c>
      <c r="N847" t="s">
        <v>162</v>
      </c>
      <c r="O847" t="s">
        <v>114</v>
      </c>
      <c r="P847" t="s">
        <v>90</v>
      </c>
      <c r="Q847" t="s">
        <v>91</v>
      </c>
      <c r="R847" t="s">
        <v>115</v>
      </c>
      <c r="S847">
        <v>6</v>
      </c>
      <c r="T847">
        <v>4</v>
      </c>
      <c r="U847">
        <v>1953</v>
      </c>
      <c r="V84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47">
        <v>1953</v>
      </c>
      <c r="X847" t="s">
        <v>152</v>
      </c>
      <c r="Y847" t="s">
        <v>94</v>
      </c>
      <c r="Z847" t="s">
        <v>124</v>
      </c>
      <c r="AA847" t="s">
        <v>124</v>
      </c>
      <c r="AB847" t="s">
        <v>96</v>
      </c>
      <c r="AC847">
        <v>90</v>
      </c>
      <c r="AD847" t="s">
        <v>98</v>
      </c>
      <c r="AE847" t="s">
        <v>98</v>
      </c>
      <c r="AF847" t="s">
        <v>118</v>
      </c>
      <c r="AG847" t="s">
        <v>98</v>
      </c>
      <c r="AH847" t="s">
        <v>98</v>
      </c>
      <c r="AI847" t="s">
        <v>100</v>
      </c>
      <c r="AJ847" t="s">
        <v>141</v>
      </c>
      <c r="AK847">
        <v>1024</v>
      </c>
      <c r="AL847" t="s">
        <v>102</v>
      </c>
      <c r="AM847">
        <v>0</v>
      </c>
      <c r="AN847">
        <v>481</v>
      </c>
      <c r="AO847">
        <v>1505</v>
      </c>
      <c r="AP847" t="s">
        <v>103</v>
      </c>
      <c r="AQ847" t="s">
        <v>104</v>
      </c>
      <c r="AR847" t="s">
        <v>105</v>
      </c>
      <c r="AS847" t="s">
        <v>106</v>
      </c>
      <c r="AT847">
        <v>1505</v>
      </c>
      <c r="AU847">
        <v>0</v>
      </c>
      <c r="AV847">
        <v>0</v>
      </c>
      <c r="AW847">
        <f>ROUND(SUM(RawData[[#This Row],[TotalBsmtSF]],RawData[[#This Row],[1stFlrSF]],RawData[[#This Row],[2ndFlrSF]]),-2)</f>
        <v>3000</v>
      </c>
      <c r="AX847">
        <v>1505</v>
      </c>
      <c r="AY847">
        <v>1</v>
      </c>
      <c r="AZ847">
        <v>0</v>
      </c>
      <c r="BA847">
        <v>1</v>
      </c>
      <c r="BB847">
        <v>0</v>
      </c>
      <c r="BC847">
        <v>2</v>
      </c>
      <c r="BD847">
        <v>1</v>
      </c>
      <c r="BE847" t="s">
        <v>98</v>
      </c>
      <c r="BF847">
        <v>6</v>
      </c>
      <c r="BG847" t="s">
        <v>107</v>
      </c>
      <c r="BH847">
        <v>1</v>
      </c>
      <c r="BI847" t="s">
        <v>98</v>
      </c>
      <c r="BJ847" t="s">
        <v>108</v>
      </c>
      <c r="BK847">
        <v>1953</v>
      </c>
      <c r="BL847" t="s">
        <v>109</v>
      </c>
      <c r="BM847">
        <v>2</v>
      </c>
      <c r="BN847">
        <v>505</v>
      </c>
      <c r="BO847" t="s">
        <v>98</v>
      </c>
      <c r="BP847" t="s">
        <v>98</v>
      </c>
      <c r="BQ847" t="s">
        <v>105</v>
      </c>
      <c r="BR847">
        <v>0</v>
      </c>
      <c r="BS847">
        <v>0</v>
      </c>
      <c r="BT847">
        <v>0</v>
      </c>
      <c r="BU847">
        <v>162</v>
      </c>
      <c r="BV847">
        <v>0</v>
      </c>
      <c r="BW847">
        <v>0</v>
      </c>
      <c r="BX847" t="s">
        <v>83</v>
      </c>
      <c r="BY847" t="s">
        <v>83</v>
      </c>
      <c r="BZ847" t="s">
        <v>83</v>
      </c>
      <c r="CA847">
        <v>0</v>
      </c>
      <c r="CB847">
        <v>2</v>
      </c>
      <c r="CC847">
        <v>2009</v>
      </c>
      <c r="CD847" t="s">
        <v>110</v>
      </c>
      <c r="CE847" t="s">
        <v>111</v>
      </c>
      <c r="CF847" s="8">
        <v>149500</v>
      </c>
      <c r="CG847" s="8">
        <f>RawData[[#This Row],[SalePrice]]/RawData[[#This Row],[TotalSF Rounded]]</f>
        <v>49.833333333333336</v>
      </c>
      <c r="CH847" s="8">
        <f>ROUND(RawData[[#This Row],[$/sqft]],-1)</f>
        <v>50</v>
      </c>
    </row>
    <row r="848" spans="1:86" x14ac:dyDescent="0.2">
      <c r="A848">
        <v>417</v>
      </c>
      <c r="B848">
        <v>60</v>
      </c>
      <c r="C848" t="s">
        <v>81</v>
      </c>
      <c r="D848">
        <v>74</v>
      </c>
      <c r="E848">
        <v>7844</v>
      </c>
      <c r="F848" s="19">
        <f>ROUND((RawData[[#This Row],[LotArea]]/43560), 2)</f>
        <v>0.18</v>
      </c>
      <c r="G848" t="s">
        <v>82</v>
      </c>
      <c r="H848" t="s">
        <v>83</v>
      </c>
      <c r="I848" t="s">
        <v>84</v>
      </c>
      <c r="J848" t="s">
        <v>85</v>
      </c>
      <c r="K848" t="s">
        <v>86</v>
      </c>
      <c r="L848" t="s">
        <v>87</v>
      </c>
      <c r="M848" t="s">
        <v>88</v>
      </c>
      <c r="N848" t="s">
        <v>151</v>
      </c>
      <c r="O848" t="s">
        <v>90</v>
      </c>
      <c r="P848" t="s">
        <v>90</v>
      </c>
      <c r="Q848" t="s">
        <v>91</v>
      </c>
      <c r="R848" t="s">
        <v>92</v>
      </c>
      <c r="S848">
        <v>6</v>
      </c>
      <c r="T848">
        <v>7</v>
      </c>
      <c r="U848">
        <v>1978</v>
      </c>
      <c r="V84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48">
        <v>1978</v>
      </c>
      <c r="X848" t="s">
        <v>152</v>
      </c>
      <c r="Y848" t="s">
        <v>94</v>
      </c>
      <c r="Z848" t="s">
        <v>140</v>
      </c>
      <c r="AA848" t="s">
        <v>140</v>
      </c>
      <c r="AB848" t="s">
        <v>96</v>
      </c>
      <c r="AC848">
        <v>203</v>
      </c>
      <c r="AD848" t="s">
        <v>98</v>
      </c>
      <c r="AE848" t="s">
        <v>98</v>
      </c>
      <c r="AF848" t="s">
        <v>118</v>
      </c>
      <c r="AG848" t="s">
        <v>98</v>
      </c>
      <c r="AH848" t="s">
        <v>98</v>
      </c>
      <c r="AI848" t="s">
        <v>100</v>
      </c>
      <c r="AJ848" t="s">
        <v>119</v>
      </c>
      <c r="AK848">
        <v>209</v>
      </c>
      <c r="AL848" t="s">
        <v>102</v>
      </c>
      <c r="AM848">
        <v>0</v>
      </c>
      <c r="AN848">
        <v>463</v>
      </c>
      <c r="AO848">
        <v>672</v>
      </c>
      <c r="AP848" t="s">
        <v>103</v>
      </c>
      <c r="AQ848" t="s">
        <v>98</v>
      </c>
      <c r="AR848" t="s">
        <v>105</v>
      </c>
      <c r="AS848" t="s">
        <v>106</v>
      </c>
      <c r="AT848">
        <v>672</v>
      </c>
      <c r="AU848">
        <v>728</v>
      </c>
      <c r="AV848">
        <v>0</v>
      </c>
      <c r="AW848">
        <f>ROUND(SUM(RawData[[#This Row],[TotalBsmtSF]],RawData[[#This Row],[1stFlrSF]],RawData[[#This Row],[2ndFlrSF]]),-2)</f>
        <v>2100</v>
      </c>
      <c r="AX848">
        <v>1400</v>
      </c>
      <c r="AY848">
        <v>0</v>
      </c>
      <c r="AZ848">
        <v>0</v>
      </c>
      <c r="BA848">
        <v>1</v>
      </c>
      <c r="BB848">
        <v>1</v>
      </c>
      <c r="BC848">
        <v>3</v>
      </c>
      <c r="BD848">
        <v>1</v>
      </c>
      <c r="BE848" t="s">
        <v>98</v>
      </c>
      <c r="BF848">
        <v>6</v>
      </c>
      <c r="BG848" t="s">
        <v>107</v>
      </c>
      <c r="BH848">
        <v>1</v>
      </c>
      <c r="BI848" t="s">
        <v>98</v>
      </c>
      <c r="BJ848" t="s">
        <v>108</v>
      </c>
      <c r="BK848">
        <v>1978</v>
      </c>
      <c r="BL848" t="s">
        <v>157</v>
      </c>
      <c r="BM848">
        <v>2</v>
      </c>
      <c r="BN848">
        <v>440</v>
      </c>
      <c r="BO848" t="s">
        <v>98</v>
      </c>
      <c r="BP848" t="s">
        <v>98</v>
      </c>
      <c r="BQ848" t="s">
        <v>105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 t="s">
        <v>83</v>
      </c>
      <c r="BY848" t="s">
        <v>83</v>
      </c>
      <c r="BZ848" t="s">
        <v>83</v>
      </c>
      <c r="CA848">
        <v>0</v>
      </c>
      <c r="CB848">
        <v>3</v>
      </c>
      <c r="CC848">
        <v>2006</v>
      </c>
      <c r="CD848" t="s">
        <v>110</v>
      </c>
      <c r="CE848" t="s">
        <v>111</v>
      </c>
      <c r="CF848" s="8">
        <v>149500</v>
      </c>
      <c r="CG848" s="8">
        <f>RawData[[#This Row],[SalePrice]]/RawData[[#This Row],[TotalSF Rounded]]</f>
        <v>71.19047619047619</v>
      </c>
      <c r="CH848" s="8">
        <f>ROUND(RawData[[#This Row],[$/sqft]],-1)</f>
        <v>70</v>
      </c>
    </row>
    <row r="849" spans="1:86" x14ac:dyDescent="0.2">
      <c r="A849">
        <v>32</v>
      </c>
      <c r="B849">
        <v>20</v>
      </c>
      <c r="C849" t="s">
        <v>81</v>
      </c>
      <c r="D849" t="s">
        <v>83</v>
      </c>
      <c r="E849">
        <v>8544</v>
      </c>
      <c r="F849" s="19">
        <f>ROUND((RawData[[#This Row],[LotArea]]/43560), 2)</f>
        <v>0.2</v>
      </c>
      <c r="G849" t="s">
        <v>82</v>
      </c>
      <c r="H849" t="s">
        <v>83</v>
      </c>
      <c r="I849" t="s">
        <v>120</v>
      </c>
      <c r="J849" t="s">
        <v>85</v>
      </c>
      <c r="K849" t="s">
        <v>86</v>
      </c>
      <c r="L849" t="s">
        <v>166</v>
      </c>
      <c r="M849" t="s">
        <v>88</v>
      </c>
      <c r="N849" t="s">
        <v>151</v>
      </c>
      <c r="O849" t="s">
        <v>90</v>
      </c>
      <c r="P849" t="s">
        <v>90</v>
      </c>
      <c r="Q849" t="s">
        <v>91</v>
      </c>
      <c r="R849" t="s">
        <v>115</v>
      </c>
      <c r="S849">
        <v>5</v>
      </c>
      <c r="T849">
        <v>6</v>
      </c>
      <c r="U849">
        <v>1966</v>
      </c>
      <c r="V84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849">
        <v>2006</v>
      </c>
      <c r="X849" t="s">
        <v>93</v>
      </c>
      <c r="Y849" t="s">
        <v>94</v>
      </c>
      <c r="Z849" t="s">
        <v>140</v>
      </c>
      <c r="AA849" t="s">
        <v>140</v>
      </c>
      <c r="AB849" t="s">
        <v>117</v>
      </c>
      <c r="AC849">
        <v>0</v>
      </c>
      <c r="AD849" t="s">
        <v>98</v>
      </c>
      <c r="AE849" t="s">
        <v>98</v>
      </c>
      <c r="AF849" t="s">
        <v>118</v>
      </c>
      <c r="AG849" t="s">
        <v>98</v>
      </c>
      <c r="AH849" t="s">
        <v>98</v>
      </c>
      <c r="AI849" t="s">
        <v>100</v>
      </c>
      <c r="AJ849" t="s">
        <v>102</v>
      </c>
      <c r="AK849">
        <v>0</v>
      </c>
      <c r="AL849" t="s">
        <v>102</v>
      </c>
      <c r="AM849">
        <v>0</v>
      </c>
      <c r="AN849">
        <v>1228</v>
      </c>
      <c r="AO849">
        <v>1228</v>
      </c>
      <c r="AP849" t="s">
        <v>103</v>
      </c>
      <c r="AQ849" t="s">
        <v>97</v>
      </c>
      <c r="AR849" t="s">
        <v>105</v>
      </c>
      <c r="AS849" t="s">
        <v>106</v>
      </c>
      <c r="AT849">
        <v>1228</v>
      </c>
      <c r="AU849">
        <v>0</v>
      </c>
      <c r="AV849">
        <v>0</v>
      </c>
      <c r="AW849">
        <f>ROUND(SUM(RawData[[#This Row],[TotalBsmtSF]],RawData[[#This Row],[1stFlrSF]],RawData[[#This Row],[2ndFlrSF]]),-2)</f>
        <v>2500</v>
      </c>
      <c r="AX849">
        <v>1228</v>
      </c>
      <c r="AY849">
        <v>0</v>
      </c>
      <c r="AZ849">
        <v>0</v>
      </c>
      <c r="BA849">
        <v>1</v>
      </c>
      <c r="BB849">
        <v>1</v>
      </c>
      <c r="BC849">
        <v>3</v>
      </c>
      <c r="BD849">
        <v>1</v>
      </c>
      <c r="BE849" t="s">
        <v>97</v>
      </c>
      <c r="BF849">
        <v>6</v>
      </c>
      <c r="BG849" t="s">
        <v>107</v>
      </c>
      <c r="BH849">
        <v>0</v>
      </c>
      <c r="BI849" t="s">
        <v>83</v>
      </c>
      <c r="BJ849" t="s">
        <v>108</v>
      </c>
      <c r="BK849">
        <v>1966</v>
      </c>
      <c r="BL849" t="s">
        <v>102</v>
      </c>
      <c r="BM849">
        <v>1</v>
      </c>
      <c r="BN849">
        <v>271</v>
      </c>
      <c r="BO849" t="s">
        <v>98</v>
      </c>
      <c r="BP849" t="s">
        <v>98</v>
      </c>
      <c r="BQ849" t="s">
        <v>105</v>
      </c>
      <c r="BR849">
        <v>0</v>
      </c>
      <c r="BS849">
        <v>65</v>
      </c>
      <c r="BT849">
        <v>0</v>
      </c>
      <c r="BU849">
        <v>0</v>
      </c>
      <c r="BV849">
        <v>0</v>
      </c>
      <c r="BW849">
        <v>0</v>
      </c>
      <c r="BX849" t="s">
        <v>83</v>
      </c>
      <c r="BY849" t="s">
        <v>134</v>
      </c>
      <c r="BZ849" t="s">
        <v>83</v>
      </c>
      <c r="CA849">
        <v>0</v>
      </c>
      <c r="CB849">
        <v>6</v>
      </c>
      <c r="CC849">
        <v>2008</v>
      </c>
      <c r="CD849" t="s">
        <v>110</v>
      </c>
      <c r="CE849" t="s">
        <v>111</v>
      </c>
      <c r="CF849" s="8">
        <v>149350</v>
      </c>
      <c r="CG849" s="8">
        <f>RawData[[#This Row],[SalePrice]]/RawData[[#This Row],[TotalSF Rounded]]</f>
        <v>59.74</v>
      </c>
      <c r="CH849" s="8">
        <f>ROUND(RawData[[#This Row],[$/sqft]],-1)</f>
        <v>60</v>
      </c>
    </row>
    <row r="850" spans="1:86" x14ac:dyDescent="0.2">
      <c r="A850">
        <v>1442</v>
      </c>
      <c r="B850">
        <v>120</v>
      </c>
      <c r="C850" t="s">
        <v>142</v>
      </c>
      <c r="D850" t="s">
        <v>83</v>
      </c>
      <c r="E850">
        <v>4426</v>
      </c>
      <c r="F850" s="19">
        <f>ROUND((RawData[[#This Row],[LotArea]]/43560), 2)</f>
        <v>0.1</v>
      </c>
      <c r="G850" t="s">
        <v>82</v>
      </c>
      <c r="H850" t="s">
        <v>83</v>
      </c>
      <c r="I850" t="s">
        <v>84</v>
      </c>
      <c r="J850" t="s">
        <v>85</v>
      </c>
      <c r="K850" t="s">
        <v>86</v>
      </c>
      <c r="L850" t="s">
        <v>87</v>
      </c>
      <c r="M850" t="s">
        <v>88</v>
      </c>
      <c r="N850" t="s">
        <v>89</v>
      </c>
      <c r="O850" t="s">
        <v>90</v>
      </c>
      <c r="P850" t="s">
        <v>90</v>
      </c>
      <c r="Q850" t="s">
        <v>179</v>
      </c>
      <c r="R850" t="s">
        <v>115</v>
      </c>
      <c r="S850">
        <v>6</v>
      </c>
      <c r="T850">
        <v>5</v>
      </c>
      <c r="U850">
        <v>2004</v>
      </c>
      <c r="V85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50">
        <v>2004</v>
      </c>
      <c r="X850" t="s">
        <v>93</v>
      </c>
      <c r="Y850" t="s">
        <v>94</v>
      </c>
      <c r="Z850" t="s">
        <v>95</v>
      </c>
      <c r="AA850" t="s">
        <v>95</v>
      </c>
      <c r="AB850" t="s">
        <v>96</v>
      </c>
      <c r="AC850">
        <v>147</v>
      </c>
      <c r="AD850" t="s">
        <v>97</v>
      </c>
      <c r="AE850" t="s">
        <v>98</v>
      </c>
      <c r="AF850" t="s">
        <v>99</v>
      </c>
      <c r="AG850" t="s">
        <v>97</v>
      </c>
      <c r="AH850" t="s">
        <v>98</v>
      </c>
      <c r="AI850" t="s">
        <v>130</v>
      </c>
      <c r="AJ850" t="s">
        <v>101</v>
      </c>
      <c r="AK850">
        <v>697</v>
      </c>
      <c r="AL850" t="s">
        <v>102</v>
      </c>
      <c r="AM850">
        <v>0</v>
      </c>
      <c r="AN850">
        <v>151</v>
      </c>
      <c r="AO850">
        <v>848</v>
      </c>
      <c r="AP850" t="s">
        <v>103</v>
      </c>
      <c r="AQ850" t="s">
        <v>104</v>
      </c>
      <c r="AR850" t="s">
        <v>105</v>
      </c>
      <c r="AS850" t="s">
        <v>106</v>
      </c>
      <c r="AT850">
        <v>848</v>
      </c>
      <c r="AU850">
        <v>0</v>
      </c>
      <c r="AV850">
        <v>0</v>
      </c>
      <c r="AW850">
        <f>ROUND(SUM(RawData[[#This Row],[TotalBsmtSF]],RawData[[#This Row],[1stFlrSF]],RawData[[#This Row],[2ndFlrSF]]),-2)</f>
        <v>1700</v>
      </c>
      <c r="AX850">
        <v>848</v>
      </c>
      <c r="AY850">
        <v>1</v>
      </c>
      <c r="AZ850">
        <v>0</v>
      </c>
      <c r="BA850">
        <v>1</v>
      </c>
      <c r="BB850">
        <v>0</v>
      </c>
      <c r="BC850">
        <v>1</v>
      </c>
      <c r="BD850">
        <v>1</v>
      </c>
      <c r="BE850" t="s">
        <v>97</v>
      </c>
      <c r="BF850">
        <v>3</v>
      </c>
      <c r="BG850" t="s">
        <v>107</v>
      </c>
      <c r="BH850">
        <v>1</v>
      </c>
      <c r="BI850" t="s">
        <v>98</v>
      </c>
      <c r="BJ850" t="s">
        <v>108</v>
      </c>
      <c r="BK850">
        <v>2004</v>
      </c>
      <c r="BL850" t="s">
        <v>109</v>
      </c>
      <c r="BM850">
        <v>2</v>
      </c>
      <c r="BN850">
        <v>420</v>
      </c>
      <c r="BO850" t="s">
        <v>98</v>
      </c>
      <c r="BP850" t="s">
        <v>98</v>
      </c>
      <c r="BQ850" t="s">
        <v>105</v>
      </c>
      <c r="BR850">
        <v>149</v>
      </c>
      <c r="BS850">
        <v>0</v>
      </c>
      <c r="BT850">
        <v>0</v>
      </c>
      <c r="BU850">
        <v>0</v>
      </c>
      <c r="BV850">
        <v>0</v>
      </c>
      <c r="BW850">
        <v>0</v>
      </c>
      <c r="BX850" t="s">
        <v>83</v>
      </c>
      <c r="BY850" t="s">
        <v>83</v>
      </c>
      <c r="BZ850" t="s">
        <v>83</v>
      </c>
      <c r="CA850">
        <v>0</v>
      </c>
      <c r="CB850">
        <v>5</v>
      </c>
      <c r="CC850">
        <v>2008</v>
      </c>
      <c r="CD850" t="s">
        <v>110</v>
      </c>
      <c r="CE850" t="s">
        <v>111</v>
      </c>
      <c r="CF850" s="8">
        <v>149300</v>
      </c>
      <c r="CG850" s="8">
        <f>RawData[[#This Row],[SalePrice]]/RawData[[#This Row],[TotalSF Rounded]]</f>
        <v>87.82352941176471</v>
      </c>
      <c r="CH850" s="8">
        <f>ROUND(RawData[[#This Row],[$/sqft]],-1)</f>
        <v>90</v>
      </c>
    </row>
    <row r="851" spans="1:86" x14ac:dyDescent="0.2">
      <c r="A851">
        <v>1146</v>
      </c>
      <c r="B851">
        <v>50</v>
      </c>
      <c r="C851" t="s">
        <v>142</v>
      </c>
      <c r="D851">
        <v>52</v>
      </c>
      <c r="E851">
        <v>6240</v>
      </c>
      <c r="F851" s="19">
        <f>ROUND((RawData[[#This Row],[LotArea]]/43560), 2)</f>
        <v>0.14000000000000001</v>
      </c>
      <c r="G851" t="s">
        <v>82</v>
      </c>
      <c r="H851" t="s">
        <v>83</v>
      </c>
      <c r="I851" t="s">
        <v>84</v>
      </c>
      <c r="J851" t="s">
        <v>85</v>
      </c>
      <c r="K851" t="s">
        <v>86</v>
      </c>
      <c r="L851" t="s">
        <v>87</v>
      </c>
      <c r="M851" t="s">
        <v>88</v>
      </c>
      <c r="N851" t="s">
        <v>148</v>
      </c>
      <c r="O851" t="s">
        <v>90</v>
      </c>
      <c r="P851" t="s">
        <v>90</v>
      </c>
      <c r="Q851" t="s">
        <v>91</v>
      </c>
      <c r="R851" t="s">
        <v>132</v>
      </c>
      <c r="S851">
        <v>5</v>
      </c>
      <c r="T851">
        <v>6</v>
      </c>
      <c r="U851">
        <v>1928</v>
      </c>
      <c r="V85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851">
        <v>1950</v>
      </c>
      <c r="X851" t="s">
        <v>93</v>
      </c>
      <c r="Y851" t="s">
        <v>94</v>
      </c>
      <c r="Z851" t="s">
        <v>116</v>
      </c>
      <c r="AA851" t="s">
        <v>116</v>
      </c>
      <c r="AB851" t="s">
        <v>117</v>
      </c>
      <c r="AC851">
        <v>0</v>
      </c>
      <c r="AD851" t="s">
        <v>98</v>
      </c>
      <c r="AE851" t="s">
        <v>98</v>
      </c>
      <c r="AF851" t="s">
        <v>126</v>
      </c>
      <c r="AG851" t="s">
        <v>98</v>
      </c>
      <c r="AH851" t="s">
        <v>98</v>
      </c>
      <c r="AI851" t="s">
        <v>100</v>
      </c>
      <c r="AJ851" t="s">
        <v>102</v>
      </c>
      <c r="AK851">
        <v>0</v>
      </c>
      <c r="AL851" t="s">
        <v>102</v>
      </c>
      <c r="AM851">
        <v>0</v>
      </c>
      <c r="AN851">
        <v>1042</v>
      </c>
      <c r="AO851">
        <v>1042</v>
      </c>
      <c r="AP851" t="s">
        <v>103</v>
      </c>
      <c r="AQ851" t="s">
        <v>104</v>
      </c>
      <c r="AR851" t="s">
        <v>105</v>
      </c>
      <c r="AS851" t="s">
        <v>106</v>
      </c>
      <c r="AT851">
        <v>1042</v>
      </c>
      <c r="AU851">
        <v>534</v>
      </c>
      <c r="AV851">
        <v>0</v>
      </c>
      <c r="AW851">
        <f>ROUND(SUM(RawData[[#This Row],[TotalBsmtSF]],RawData[[#This Row],[1stFlrSF]],RawData[[#This Row],[2ndFlrSF]]),-2)</f>
        <v>2600</v>
      </c>
      <c r="AX851">
        <v>1576</v>
      </c>
      <c r="AY851">
        <v>0</v>
      </c>
      <c r="AZ851">
        <v>0</v>
      </c>
      <c r="BA851">
        <v>1</v>
      </c>
      <c r="BB851">
        <v>0</v>
      </c>
      <c r="BC851">
        <v>3</v>
      </c>
      <c r="BD851">
        <v>1</v>
      </c>
      <c r="BE851" t="s">
        <v>98</v>
      </c>
      <c r="BF851">
        <v>8</v>
      </c>
      <c r="BG851" t="s">
        <v>107</v>
      </c>
      <c r="BH851">
        <v>1</v>
      </c>
      <c r="BI851" t="s">
        <v>97</v>
      </c>
      <c r="BJ851" t="s">
        <v>127</v>
      </c>
      <c r="BK851">
        <v>1928</v>
      </c>
      <c r="BL851" t="s">
        <v>102</v>
      </c>
      <c r="BM851">
        <v>1</v>
      </c>
      <c r="BN851">
        <v>225</v>
      </c>
      <c r="BO851" t="s">
        <v>98</v>
      </c>
      <c r="BP851" t="s">
        <v>98</v>
      </c>
      <c r="BQ851" t="s">
        <v>105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 t="s">
        <v>83</v>
      </c>
      <c r="BY851" t="s">
        <v>83</v>
      </c>
      <c r="BZ851" t="s">
        <v>83</v>
      </c>
      <c r="CA851">
        <v>0</v>
      </c>
      <c r="CB851">
        <v>8</v>
      </c>
      <c r="CC851">
        <v>2006</v>
      </c>
      <c r="CD851" t="s">
        <v>110</v>
      </c>
      <c r="CE851" t="s">
        <v>219</v>
      </c>
      <c r="CF851" s="8">
        <v>149000</v>
      </c>
      <c r="CG851" s="8">
        <f>RawData[[#This Row],[SalePrice]]/RawData[[#This Row],[TotalSF Rounded]]</f>
        <v>57.307692307692307</v>
      </c>
      <c r="CH851" s="8">
        <f>ROUND(RawData[[#This Row],[$/sqft]],-1)</f>
        <v>60</v>
      </c>
    </row>
    <row r="852" spans="1:86" x14ac:dyDescent="0.2">
      <c r="A852">
        <v>658</v>
      </c>
      <c r="B852">
        <v>70</v>
      </c>
      <c r="C852" t="s">
        <v>81</v>
      </c>
      <c r="D852">
        <v>60</v>
      </c>
      <c r="E852">
        <v>7200</v>
      </c>
      <c r="F852" s="19">
        <f>ROUND((RawData[[#This Row],[LotArea]]/43560), 2)</f>
        <v>0.17</v>
      </c>
      <c r="G852" t="s">
        <v>82</v>
      </c>
      <c r="H852" t="s">
        <v>83</v>
      </c>
      <c r="I852" t="s">
        <v>84</v>
      </c>
      <c r="J852" t="s">
        <v>199</v>
      </c>
      <c r="K852" t="s">
        <v>86</v>
      </c>
      <c r="L852" t="s">
        <v>87</v>
      </c>
      <c r="M852" t="s">
        <v>194</v>
      </c>
      <c r="N852" t="s">
        <v>123</v>
      </c>
      <c r="O852" t="s">
        <v>90</v>
      </c>
      <c r="P852" t="s">
        <v>90</v>
      </c>
      <c r="Q852" t="s">
        <v>91</v>
      </c>
      <c r="R852" t="s">
        <v>92</v>
      </c>
      <c r="S852">
        <v>7</v>
      </c>
      <c r="T852">
        <v>6</v>
      </c>
      <c r="U852">
        <v>1931</v>
      </c>
      <c r="V85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852">
        <v>2000</v>
      </c>
      <c r="X852" t="s">
        <v>93</v>
      </c>
      <c r="Y852" t="s">
        <v>94</v>
      </c>
      <c r="Z852" t="s">
        <v>203</v>
      </c>
      <c r="AA852" t="s">
        <v>125</v>
      </c>
      <c r="AB852" t="s">
        <v>117</v>
      </c>
      <c r="AC852">
        <v>0</v>
      </c>
      <c r="AD852" t="s">
        <v>98</v>
      </c>
      <c r="AE852" t="s">
        <v>147</v>
      </c>
      <c r="AF852" t="s">
        <v>126</v>
      </c>
      <c r="AG852" t="s">
        <v>97</v>
      </c>
      <c r="AH852" t="s">
        <v>98</v>
      </c>
      <c r="AI852" t="s">
        <v>100</v>
      </c>
      <c r="AJ852" t="s">
        <v>102</v>
      </c>
      <c r="AK852">
        <v>0</v>
      </c>
      <c r="AL852" t="s">
        <v>102</v>
      </c>
      <c r="AM852">
        <v>0</v>
      </c>
      <c r="AN852">
        <v>776</v>
      </c>
      <c r="AO852">
        <v>776</v>
      </c>
      <c r="AP852" t="s">
        <v>103</v>
      </c>
      <c r="AQ852" t="s">
        <v>98</v>
      </c>
      <c r="AR852" t="s">
        <v>105</v>
      </c>
      <c r="AS852" t="s">
        <v>106</v>
      </c>
      <c r="AT852">
        <v>851</v>
      </c>
      <c r="AU852">
        <v>651</v>
      </c>
      <c r="AV852">
        <v>0</v>
      </c>
      <c r="AW852">
        <f>ROUND(SUM(RawData[[#This Row],[TotalBsmtSF]],RawData[[#This Row],[1stFlrSF]],RawData[[#This Row],[2ndFlrSF]]),-2)</f>
        <v>2300</v>
      </c>
      <c r="AX852">
        <v>1502</v>
      </c>
      <c r="AY852">
        <v>0</v>
      </c>
      <c r="AZ852">
        <v>0</v>
      </c>
      <c r="BA852">
        <v>1</v>
      </c>
      <c r="BB852">
        <v>1</v>
      </c>
      <c r="BC852">
        <v>3</v>
      </c>
      <c r="BD852">
        <v>1</v>
      </c>
      <c r="BE852" t="s">
        <v>98</v>
      </c>
      <c r="BF852">
        <v>6</v>
      </c>
      <c r="BG852" t="s">
        <v>107</v>
      </c>
      <c r="BH852">
        <v>1</v>
      </c>
      <c r="BI852" t="s">
        <v>97</v>
      </c>
      <c r="BJ852" t="s">
        <v>108</v>
      </c>
      <c r="BK852">
        <v>1931</v>
      </c>
      <c r="BL852" t="s">
        <v>109</v>
      </c>
      <c r="BM852">
        <v>1</v>
      </c>
      <c r="BN852">
        <v>270</v>
      </c>
      <c r="BO852" t="s">
        <v>98</v>
      </c>
      <c r="BP852" t="s">
        <v>98</v>
      </c>
      <c r="BQ852" t="s">
        <v>190</v>
      </c>
      <c r="BR852">
        <v>0</v>
      </c>
      <c r="BS852">
        <v>0</v>
      </c>
      <c r="BT852">
        <v>112</v>
      </c>
      <c r="BU852">
        <v>0</v>
      </c>
      <c r="BV852">
        <v>0</v>
      </c>
      <c r="BW852">
        <v>0</v>
      </c>
      <c r="BX852" t="s">
        <v>83</v>
      </c>
      <c r="BY852" t="s">
        <v>134</v>
      </c>
      <c r="BZ852" t="s">
        <v>83</v>
      </c>
      <c r="CA852">
        <v>0</v>
      </c>
      <c r="CB852">
        <v>2</v>
      </c>
      <c r="CC852">
        <v>2008</v>
      </c>
      <c r="CD852" t="s">
        <v>110</v>
      </c>
      <c r="CE852" t="s">
        <v>111</v>
      </c>
      <c r="CF852" s="8">
        <v>149000</v>
      </c>
      <c r="CG852" s="8">
        <f>RawData[[#This Row],[SalePrice]]/RawData[[#This Row],[TotalSF Rounded]]</f>
        <v>64.782608695652172</v>
      </c>
      <c r="CH852" s="8">
        <f>ROUND(RawData[[#This Row],[$/sqft]],-1)</f>
        <v>60</v>
      </c>
    </row>
    <row r="853" spans="1:86" x14ac:dyDescent="0.2">
      <c r="A853">
        <v>17</v>
      </c>
      <c r="B853">
        <v>20</v>
      </c>
      <c r="C853" t="s">
        <v>81</v>
      </c>
      <c r="D853" t="s">
        <v>83</v>
      </c>
      <c r="E853">
        <v>11241</v>
      </c>
      <c r="F853" s="19">
        <f>ROUND((RawData[[#This Row],[LotArea]]/43560), 2)</f>
        <v>0.26</v>
      </c>
      <c r="G853" t="s">
        <v>82</v>
      </c>
      <c r="H853" t="s">
        <v>83</v>
      </c>
      <c r="I853" t="s">
        <v>120</v>
      </c>
      <c r="J853" t="s">
        <v>85</v>
      </c>
      <c r="K853" t="s">
        <v>86</v>
      </c>
      <c r="L853" t="s">
        <v>166</v>
      </c>
      <c r="M853" t="s">
        <v>88</v>
      </c>
      <c r="N853" t="s">
        <v>162</v>
      </c>
      <c r="O853" t="s">
        <v>90</v>
      </c>
      <c r="P853" t="s">
        <v>90</v>
      </c>
      <c r="Q853" t="s">
        <v>91</v>
      </c>
      <c r="R853" t="s">
        <v>115</v>
      </c>
      <c r="S853">
        <v>6</v>
      </c>
      <c r="T853">
        <v>7</v>
      </c>
      <c r="U853">
        <v>1970</v>
      </c>
      <c r="V85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53">
        <v>1970</v>
      </c>
      <c r="X853" t="s">
        <v>93</v>
      </c>
      <c r="Y853" t="s">
        <v>94</v>
      </c>
      <c r="Z853" t="s">
        <v>124</v>
      </c>
      <c r="AA853" t="s">
        <v>124</v>
      </c>
      <c r="AB853" t="s">
        <v>96</v>
      </c>
      <c r="AC853">
        <v>180</v>
      </c>
      <c r="AD853" t="s">
        <v>98</v>
      </c>
      <c r="AE853" t="s">
        <v>98</v>
      </c>
      <c r="AF853" t="s">
        <v>118</v>
      </c>
      <c r="AG853" t="s">
        <v>98</v>
      </c>
      <c r="AH853" t="s">
        <v>98</v>
      </c>
      <c r="AI853" t="s">
        <v>100</v>
      </c>
      <c r="AJ853" t="s">
        <v>119</v>
      </c>
      <c r="AK853">
        <v>578</v>
      </c>
      <c r="AL853" t="s">
        <v>102</v>
      </c>
      <c r="AM853">
        <v>0</v>
      </c>
      <c r="AN853">
        <v>426</v>
      </c>
      <c r="AO853">
        <v>1004</v>
      </c>
      <c r="AP853" t="s">
        <v>103</v>
      </c>
      <c r="AQ853" t="s">
        <v>104</v>
      </c>
      <c r="AR853" t="s">
        <v>105</v>
      </c>
      <c r="AS853" t="s">
        <v>106</v>
      </c>
      <c r="AT853">
        <v>1004</v>
      </c>
      <c r="AU853">
        <v>0</v>
      </c>
      <c r="AV853">
        <v>0</v>
      </c>
      <c r="AW853">
        <f>ROUND(SUM(RawData[[#This Row],[TotalBsmtSF]],RawData[[#This Row],[1stFlrSF]],RawData[[#This Row],[2ndFlrSF]]),-2)</f>
        <v>2000</v>
      </c>
      <c r="AX853">
        <v>1004</v>
      </c>
      <c r="AY853">
        <v>1</v>
      </c>
      <c r="AZ853">
        <v>0</v>
      </c>
      <c r="BA853">
        <v>1</v>
      </c>
      <c r="BB853">
        <v>0</v>
      </c>
      <c r="BC853">
        <v>2</v>
      </c>
      <c r="BD853">
        <v>1</v>
      </c>
      <c r="BE853" t="s">
        <v>98</v>
      </c>
      <c r="BF853">
        <v>5</v>
      </c>
      <c r="BG853" t="s">
        <v>107</v>
      </c>
      <c r="BH853">
        <v>1</v>
      </c>
      <c r="BI853" t="s">
        <v>98</v>
      </c>
      <c r="BJ853" t="s">
        <v>108</v>
      </c>
      <c r="BK853">
        <v>1970</v>
      </c>
      <c r="BL853" t="s">
        <v>157</v>
      </c>
      <c r="BM853">
        <v>2</v>
      </c>
      <c r="BN853">
        <v>480</v>
      </c>
      <c r="BO853" t="s">
        <v>98</v>
      </c>
      <c r="BP853" t="s">
        <v>98</v>
      </c>
      <c r="BQ853" t="s">
        <v>105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 t="s">
        <v>83</v>
      </c>
      <c r="BY853" t="s">
        <v>83</v>
      </c>
      <c r="BZ853" t="s">
        <v>135</v>
      </c>
      <c r="CA853">
        <v>700</v>
      </c>
      <c r="CB853">
        <v>3</v>
      </c>
      <c r="CC853">
        <v>2010</v>
      </c>
      <c r="CD853" t="s">
        <v>110</v>
      </c>
      <c r="CE853" t="s">
        <v>111</v>
      </c>
      <c r="CF853" s="8">
        <v>149000</v>
      </c>
      <c r="CG853" s="8">
        <f>RawData[[#This Row],[SalePrice]]/RawData[[#This Row],[TotalSF Rounded]]</f>
        <v>74.5</v>
      </c>
      <c r="CH853" s="8">
        <f>ROUND(RawData[[#This Row],[$/sqft]],-1)</f>
        <v>70</v>
      </c>
    </row>
    <row r="854" spans="1:86" x14ac:dyDescent="0.2">
      <c r="A854">
        <v>204</v>
      </c>
      <c r="B854">
        <v>120</v>
      </c>
      <c r="C854" t="s">
        <v>142</v>
      </c>
      <c r="D854" t="s">
        <v>83</v>
      </c>
      <c r="E854">
        <v>4438</v>
      </c>
      <c r="F854" s="19">
        <f>ROUND((RawData[[#This Row],[LotArea]]/43560), 2)</f>
        <v>0.1</v>
      </c>
      <c r="G854" t="s">
        <v>82</v>
      </c>
      <c r="H854" t="s">
        <v>83</v>
      </c>
      <c r="I854" t="s">
        <v>84</v>
      </c>
      <c r="J854" t="s">
        <v>85</v>
      </c>
      <c r="K854" t="s">
        <v>86</v>
      </c>
      <c r="L854" t="s">
        <v>87</v>
      </c>
      <c r="M854" t="s">
        <v>88</v>
      </c>
      <c r="N854" t="s">
        <v>89</v>
      </c>
      <c r="O854" t="s">
        <v>90</v>
      </c>
      <c r="P854" t="s">
        <v>90</v>
      </c>
      <c r="Q854" t="s">
        <v>179</v>
      </c>
      <c r="R854" t="s">
        <v>115</v>
      </c>
      <c r="S854">
        <v>6</v>
      </c>
      <c r="T854">
        <v>5</v>
      </c>
      <c r="U854">
        <v>2004</v>
      </c>
      <c r="V85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54">
        <v>2004</v>
      </c>
      <c r="X854" t="s">
        <v>93</v>
      </c>
      <c r="Y854" t="s">
        <v>94</v>
      </c>
      <c r="Z854" t="s">
        <v>95</v>
      </c>
      <c r="AA854" t="s">
        <v>95</v>
      </c>
      <c r="AB854" t="s">
        <v>96</v>
      </c>
      <c r="AC854">
        <v>205</v>
      </c>
      <c r="AD854" t="s">
        <v>97</v>
      </c>
      <c r="AE854" t="s">
        <v>98</v>
      </c>
      <c r="AF854" t="s">
        <v>99</v>
      </c>
      <c r="AG854" t="s">
        <v>97</v>
      </c>
      <c r="AH854" t="s">
        <v>98</v>
      </c>
      <c r="AI854" t="s">
        <v>130</v>
      </c>
      <c r="AJ854" t="s">
        <v>101</v>
      </c>
      <c r="AK854">
        <v>662</v>
      </c>
      <c r="AL854" t="s">
        <v>102</v>
      </c>
      <c r="AM854">
        <v>0</v>
      </c>
      <c r="AN854">
        <v>186</v>
      </c>
      <c r="AO854">
        <v>848</v>
      </c>
      <c r="AP854" t="s">
        <v>103</v>
      </c>
      <c r="AQ854" t="s">
        <v>104</v>
      </c>
      <c r="AR854" t="s">
        <v>105</v>
      </c>
      <c r="AS854" t="s">
        <v>106</v>
      </c>
      <c r="AT854">
        <v>848</v>
      </c>
      <c r="AU854">
        <v>0</v>
      </c>
      <c r="AV854">
        <v>0</v>
      </c>
      <c r="AW854">
        <f>ROUND(SUM(RawData[[#This Row],[TotalBsmtSF]],RawData[[#This Row],[1stFlrSF]],RawData[[#This Row],[2ndFlrSF]]),-2)</f>
        <v>1700</v>
      </c>
      <c r="AX854">
        <v>848</v>
      </c>
      <c r="AY854">
        <v>1</v>
      </c>
      <c r="AZ854">
        <v>0</v>
      </c>
      <c r="BA854">
        <v>1</v>
      </c>
      <c r="BB854">
        <v>0</v>
      </c>
      <c r="BC854">
        <v>1</v>
      </c>
      <c r="BD854">
        <v>1</v>
      </c>
      <c r="BE854" t="s">
        <v>97</v>
      </c>
      <c r="BF854">
        <v>3</v>
      </c>
      <c r="BG854" t="s">
        <v>107</v>
      </c>
      <c r="BH854">
        <v>1</v>
      </c>
      <c r="BI854" t="s">
        <v>97</v>
      </c>
      <c r="BJ854" t="s">
        <v>108</v>
      </c>
      <c r="BK854">
        <v>2004</v>
      </c>
      <c r="BL854" t="s">
        <v>109</v>
      </c>
      <c r="BM854">
        <v>2</v>
      </c>
      <c r="BN854">
        <v>420</v>
      </c>
      <c r="BO854" t="s">
        <v>98</v>
      </c>
      <c r="BP854" t="s">
        <v>98</v>
      </c>
      <c r="BQ854" t="s">
        <v>105</v>
      </c>
      <c r="BR854">
        <v>149</v>
      </c>
      <c r="BS854">
        <v>0</v>
      </c>
      <c r="BT854">
        <v>0</v>
      </c>
      <c r="BU854">
        <v>0</v>
      </c>
      <c r="BV854">
        <v>0</v>
      </c>
      <c r="BW854">
        <v>0</v>
      </c>
      <c r="BX854" t="s">
        <v>83</v>
      </c>
      <c r="BY854" t="s">
        <v>83</v>
      </c>
      <c r="BZ854" t="s">
        <v>83</v>
      </c>
      <c r="CA854">
        <v>0</v>
      </c>
      <c r="CB854">
        <v>1</v>
      </c>
      <c r="CC854">
        <v>2008</v>
      </c>
      <c r="CD854" t="s">
        <v>110</v>
      </c>
      <c r="CE854" t="s">
        <v>111</v>
      </c>
      <c r="CF854" s="8">
        <v>149000</v>
      </c>
      <c r="CG854" s="8">
        <f>RawData[[#This Row],[SalePrice]]/RawData[[#This Row],[TotalSF Rounded]]</f>
        <v>87.647058823529406</v>
      </c>
      <c r="CH854" s="8">
        <f>ROUND(RawData[[#This Row],[$/sqft]],-1)</f>
        <v>90</v>
      </c>
    </row>
    <row r="855" spans="1:86" x14ac:dyDescent="0.2">
      <c r="A855">
        <v>688</v>
      </c>
      <c r="B855">
        <v>160</v>
      </c>
      <c r="C855" t="s">
        <v>192</v>
      </c>
      <c r="D855" t="s">
        <v>83</v>
      </c>
      <c r="E855">
        <v>5105</v>
      </c>
      <c r="F855" s="19">
        <f>ROUND((RawData[[#This Row],[LotArea]]/43560), 2)</f>
        <v>0.12</v>
      </c>
      <c r="G855" t="s">
        <v>82</v>
      </c>
      <c r="H855" t="s">
        <v>83</v>
      </c>
      <c r="I855" t="s">
        <v>160</v>
      </c>
      <c r="J855" t="s">
        <v>85</v>
      </c>
      <c r="K855" t="s">
        <v>86</v>
      </c>
      <c r="L855" t="s">
        <v>112</v>
      </c>
      <c r="M855" t="s">
        <v>88</v>
      </c>
      <c r="N855" t="s">
        <v>136</v>
      </c>
      <c r="O855" t="s">
        <v>90</v>
      </c>
      <c r="P855" t="s">
        <v>90</v>
      </c>
      <c r="Q855" t="s">
        <v>179</v>
      </c>
      <c r="R855" t="s">
        <v>92</v>
      </c>
      <c r="S855">
        <v>7</v>
      </c>
      <c r="T855">
        <v>5</v>
      </c>
      <c r="U855">
        <v>2004</v>
      </c>
      <c r="V85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55">
        <v>2004</v>
      </c>
      <c r="X855" t="s">
        <v>93</v>
      </c>
      <c r="Y855" t="s">
        <v>94</v>
      </c>
      <c r="Z855" t="s">
        <v>116</v>
      </c>
      <c r="AA855" t="s">
        <v>116</v>
      </c>
      <c r="AB855" t="s">
        <v>117</v>
      </c>
      <c r="AC855">
        <v>0</v>
      </c>
      <c r="AD855" t="s">
        <v>97</v>
      </c>
      <c r="AE855" t="s">
        <v>98</v>
      </c>
      <c r="AF855" t="s">
        <v>99</v>
      </c>
      <c r="AG855" t="s">
        <v>97</v>
      </c>
      <c r="AH855" t="s">
        <v>98</v>
      </c>
      <c r="AI855" t="s">
        <v>100</v>
      </c>
      <c r="AJ855" t="s">
        <v>101</v>
      </c>
      <c r="AK855">
        <v>239</v>
      </c>
      <c r="AL855" t="s">
        <v>102</v>
      </c>
      <c r="AM855">
        <v>0</v>
      </c>
      <c r="AN855">
        <v>312</v>
      </c>
      <c r="AO855">
        <v>551</v>
      </c>
      <c r="AP855" t="s">
        <v>103</v>
      </c>
      <c r="AQ855" t="s">
        <v>104</v>
      </c>
      <c r="AR855" t="s">
        <v>105</v>
      </c>
      <c r="AS855" t="s">
        <v>106</v>
      </c>
      <c r="AT855">
        <v>551</v>
      </c>
      <c r="AU855">
        <v>551</v>
      </c>
      <c r="AV855">
        <v>0</v>
      </c>
      <c r="AW855">
        <f>ROUND(SUM(RawData[[#This Row],[TotalBsmtSF]],RawData[[#This Row],[1stFlrSF]],RawData[[#This Row],[2ndFlrSF]]),-2)</f>
        <v>1700</v>
      </c>
      <c r="AX855">
        <v>1102</v>
      </c>
      <c r="AY855">
        <v>0</v>
      </c>
      <c r="AZ855">
        <v>0</v>
      </c>
      <c r="BA855">
        <v>2</v>
      </c>
      <c r="BB855">
        <v>1</v>
      </c>
      <c r="BC855">
        <v>2</v>
      </c>
      <c r="BD855">
        <v>1</v>
      </c>
      <c r="BE855" t="s">
        <v>97</v>
      </c>
      <c r="BF855">
        <v>4</v>
      </c>
      <c r="BG855" t="s">
        <v>107</v>
      </c>
      <c r="BH855">
        <v>0</v>
      </c>
      <c r="BI855" t="s">
        <v>83</v>
      </c>
      <c r="BJ855" t="s">
        <v>127</v>
      </c>
      <c r="BK855">
        <v>2004</v>
      </c>
      <c r="BL855" t="s">
        <v>102</v>
      </c>
      <c r="BM855">
        <v>2</v>
      </c>
      <c r="BN855">
        <v>480</v>
      </c>
      <c r="BO855" t="s">
        <v>98</v>
      </c>
      <c r="BP855" t="s">
        <v>98</v>
      </c>
      <c r="BQ855" t="s">
        <v>105</v>
      </c>
      <c r="BR855">
        <v>0</v>
      </c>
      <c r="BS855">
        <v>60</v>
      </c>
      <c r="BT855">
        <v>0</v>
      </c>
      <c r="BU855">
        <v>0</v>
      </c>
      <c r="BV855">
        <v>0</v>
      </c>
      <c r="BW855">
        <v>0</v>
      </c>
      <c r="BX855" t="s">
        <v>83</v>
      </c>
      <c r="BY855" t="s">
        <v>83</v>
      </c>
      <c r="BZ855" t="s">
        <v>83</v>
      </c>
      <c r="CA855">
        <v>0</v>
      </c>
      <c r="CB855">
        <v>3</v>
      </c>
      <c r="CC855">
        <v>2007</v>
      </c>
      <c r="CD855" t="s">
        <v>110</v>
      </c>
      <c r="CE855" t="s">
        <v>111</v>
      </c>
      <c r="CF855" s="8">
        <v>148800</v>
      </c>
      <c r="CG855" s="8">
        <f>RawData[[#This Row],[SalePrice]]/RawData[[#This Row],[TotalSF Rounded]]</f>
        <v>87.529411764705884</v>
      </c>
      <c r="CH855" s="8">
        <f>ROUND(RawData[[#This Row],[$/sqft]],-1)</f>
        <v>90</v>
      </c>
    </row>
    <row r="856" spans="1:86" x14ac:dyDescent="0.2">
      <c r="A856">
        <v>866</v>
      </c>
      <c r="B856">
        <v>20</v>
      </c>
      <c r="C856" t="s">
        <v>81</v>
      </c>
      <c r="D856" t="s">
        <v>83</v>
      </c>
      <c r="E856">
        <v>8750</v>
      </c>
      <c r="F856" s="19">
        <f>ROUND((RawData[[#This Row],[LotArea]]/43560), 2)</f>
        <v>0.2</v>
      </c>
      <c r="G856" t="s">
        <v>82</v>
      </c>
      <c r="H856" t="s">
        <v>83</v>
      </c>
      <c r="I856" t="s">
        <v>120</v>
      </c>
      <c r="J856" t="s">
        <v>85</v>
      </c>
      <c r="K856" t="s">
        <v>86</v>
      </c>
      <c r="L856" t="s">
        <v>87</v>
      </c>
      <c r="M856" t="s">
        <v>88</v>
      </c>
      <c r="N856" t="s">
        <v>162</v>
      </c>
      <c r="O856" t="s">
        <v>90</v>
      </c>
      <c r="P856" t="s">
        <v>90</v>
      </c>
      <c r="Q856" t="s">
        <v>91</v>
      </c>
      <c r="R856" t="s">
        <v>115</v>
      </c>
      <c r="S856">
        <v>5</v>
      </c>
      <c r="T856">
        <v>6</v>
      </c>
      <c r="U856">
        <v>1970</v>
      </c>
      <c r="V85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56">
        <v>1970</v>
      </c>
      <c r="X856" t="s">
        <v>93</v>
      </c>
      <c r="Y856" t="s">
        <v>94</v>
      </c>
      <c r="Z856" t="s">
        <v>116</v>
      </c>
      <c r="AA856" t="s">
        <v>116</v>
      </c>
      <c r="AB856" t="s">
        <v>96</v>
      </c>
      <c r="AC856">
        <v>76</v>
      </c>
      <c r="AD856" t="s">
        <v>98</v>
      </c>
      <c r="AE856" t="s">
        <v>98</v>
      </c>
      <c r="AF856" t="s">
        <v>118</v>
      </c>
      <c r="AG856" t="s">
        <v>98</v>
      </c>
      <c r="AH856" t="s">
        <v>98</v>
      </c>
      <c r="AI856" t="s">
        <v>100</v>
      </c>
      <c r="AJ856" t="s">
        <v>141</v>
      </c>
      <c r="AK856">
        <v>828</v>
      </c>
      <c r="AL856" t="s">
        <v>102</v>
      </c>
      <c r="AM856">
        <v>0</v>
      </c>
      <c r="AN856">
        <v>174</v>
      </c>
      <c r="AO856">
        <v>1002</v>
      </c>
      <c r="AP856" t="s">
        <v>103</v>
      </c>
      <c r="AQ856" t="s">
        <v>98</v>
      </c>
      <c r="AR856" t="s">
        <v>105</v>
      </c>
      <c r="AS856" t="s">
        <v>106</v>
      </c>
      <c r="AT856">
        <v>1002</v>
      </c>
      <c r="AU856">
        <v>0</v>
      </c>
      <c r="AV856">
        <v>0</v>
      </c>
      <c r="AW856">
        <f>ROUND(SUM(RawData[[#This Row],[TotalBsmtSF]],RawData[[#This Row],[1stFlrSF]],RawData[[#This Row],[2ndFlrSF]]),-2)</f>
        <v>2000</v>
      </c>
      <c r="AX856">
        <v>1002</v>
      </c>
      <c r="AY856">
        <v>1</v>
      </c>
      <c r="AZ856">
        <v>0</v>
      </c>
      <c r="BA856">
        <v>1</v>
      </c>
      <c r="BB856">
        <v>0</v>
      </c>
      <c r="BC856">
        <v>3</v>
      </c>
      <c r="BD856">
        <v>1</v>
      </c>
      <c r="BE856" t="s">
        <v>98</v>
      </c>
      <c r="BF856">
        <v>5</v>
      </c>
      <c r="BG856" t="s">
        <v>107</v>
      </c>
      <c r="BH856">
        <v>0</v>
      </c>
      <c r="BI856" t="s">
        <v>83</v>
      </c>
      <c r="BJ856" t="s">
        <v>127</v>
      </c>
      <c r="BK856">
        <v>1973</v>
      </c>
      <c r="BL856" t="s">
        <v>102</v>
      </c>
      <c r="BM856">
        <v>2</v>
      </c>
      <c r="BN856">
        <v>902</v>
      </c>
      <c r="BO856" t="s">
        <v>98</v>
      </c>
      <c r="BP856" t="s">
        <v>98</v>
      </c>
      <c r="BQ856" t="s">
        <v>105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 t="s">
        <v>83</v>
      </c>
      <c r="BY856" t="s">
        <v>134</v>
      </c>
      <c r="BZ856" t="s">
        <v>83</v>
      </c>
      <c r="CA856">
        <v>0</v>
      </c>
      <c r="CB856">
        <v>8</v>
      </c>
      <c r="CC856">
        <v>2009</v>
      </c>
      <c r="CD856" t="s">
        <v>110</v>
      </c>
      <c r="CE856" t="s">
        <v>111</v>
      </c>
      <c r="CF856" s="8">
        <v>148500</v>
      </c>
      <c r="CG856" s="8">
        <f>RawData[[#This Row],[SalePrice]]/RawData[[#This Row],[TotalSF Rounded]]</f>
        <v>74.25</v>
      </c>
      <c r="CH856" s="8">
        <f>ROUND(RawData[[#This Row],[$/sqft]],-1)</f>
        <v>70</v>
      </c>
    </row>
    <row r="857" spans="1:86" x14ac:dyDescent="0.2">
      <c r="A857">
        <v>196</v>
      </c>
      <c r="B857">
        <v>160</v>
      </c>
      <c r="C857" t="s">
        <v>81</v>
      </c>
      <c r="D857">
        <v>24</v>
      </c>
      <c r="E857">
        <v>2280</v>
      </c>
      <c r="F857" s="19">
        <f>ROUND((RawData[[#This Row],[LotArea]]/43560), 2)</f>
        <v>0.05</v>
      </c>
      <c r="G857" t="s">
        <v>82</v>
      </c>
      <c r="H857" t="s">
        <v>83</v>
      </c>
      <c r="I857" t="s">
        <v>84</v>
      </c>
      <c r="J857" t="s">
        <v>85</v>
      </c>
      <c r="K857" t="s">
        <v>86</v>
      </c>
      <c r="L857" t="s">
        <v>112</v>
      </c>
      <c r="M857" t="s">
        <v>88</v>
      </c>
      <c r="N857" t="s">
        <v>216</v>
      </c>
      <c r="O857" t="s">
        <v>90</v>
      </c>
      <c r="P857" t="s">
        <v>90</v>
      </c>
      <c r="Q857" t="s">
        <v>198</v>
      </c>
      <c r="R857" t="s">
        <v>92</v>
      </c>
      <c r="S857">
        <v>6</v>
      </c>
      <c r="T857">
        <v>6</v>
      </c>
      <c r="U857">
        <v>1976</v>
      </c>
      <c r="V85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57">
        <v>1976</v>
      </c>
      <c r="X857" t="s">
        <v>93</v>
      </c>
      <c r="Y857" t="s">
        <v>94</v>
      </c>
      <c r="Z857" t="s">
        <v>161</v>
      </c>
      <c r="AA857" t="s">
        <v>226</v>
      </c>
      <c r="AB857" t="s">
        <v>117</v>
      </c>
      <c r="AC857">
        <v>0</v>
      </c>
      <c r="AD857" t="s">
        <v>98</v>
      </c>
      <c r="AE857" t="s">
        <v>98</v>
      </c>
      <c r="AF857" t="s">
        <v>118</v>
      </c>
      <c r="AG857" t="s">
        <v>97</v>
      </c>
      <c r="AH857" t="s">
        <v>98</v>
      </c>
      <c r="AI857" t="s">
        <v>100</v>
      </c>
      <c r="AJ857" t="s">
        <v>119</v>
      </c>
      <c r="AK857">
        <v>566</v>
      </c>
      <c r="AL857" t="s">
        <v>102</v>
      </c>
      <c r="AM857">
        <v>0</v>
      </c>
      <c r="AN857">
        <v>289</v>
      </c>
      <c r="AO857">
        <v>855</v>
      </c>
      <c r="AP857" t="s">
        <v>103</v>
      </c>
      <c r="AQ857" t="s">
        <v>98</v>
      </c>
      <c r="AR857" t="s">
        <v>105</v>
      </c>
      <c r="AS857" t="s">
        <v>106</v>
      </c>
      <c r="AT857">
        <v>855</v>
      </c>
      <c r="AU857">
        <v>601</v>
      </c>
      <c r="AV857">
        <v>0</v>
      </c>
      <c r="AW857">
        <f>ROUND(SUM(RawData[[#This Row],[TotalBsmtSF]],RawData[[#This Row],[1stFlrSF]],RawData[[#This Row],[2ndFlrSF]]),-2)</f>
        <v>2300</v>
      </c>
      <c r="AX857">
        <v>1456</v>
      </c>
      <c r="AY857">
        <v>0</v>
      </c>
      <c r="AZ857">
        <v>0</v>
      </c>
      <c r="BA857">
        <v>2</v>
      </c>
      <c r="BB857">
        <v>1</v>
      </c>
      <c r="BC857">
        <v>3</v>
      </c>
      <c r="BD857">
        <v>1</v>
      </c>
      <c r="BE857" t="s">
        <v>98</v>
      </c>
      <c r="BF857">
        <v>7</v>
      </c>
      <c r="BG857" t="s">
        <v>107</v>
      </c>
      <c r="BH857">
        <v>1</v>
      </c>
      <c r="BI857" t="s">
        <v>98</v>
      </c>
      <c r="BJ857" t="s">
        <v>108</v>
      </c>
      <c r="BK857">
        <v>1976</v>
      </c>
      <c r="BL857" t="s">
        <v>102</v>
      </c>
      <c r="BM857">
        <v>2</v>
      </c>
      <c r="BN857">
        <v>440</v>
      </c>
      <c r="BO857" t="s">
        <v>98</v>
      </c>
      <c r="BP857" t="s">
        <v>98</v>
      </c>
      <c r="BQ857" t="s">
        <v>105</v>
      </c>
      <c r="BR857">
        <v>87</v>
      </c>
      <c r="BS857">
        <v>0</v>
      </c>
      <c r="BT857">
        <v>0</v>
      </c>
      <c r="BU857">
        <v>0</v>
      </c>
      <c r="BV857">
        <v>0</v>
      </c>
      <c r="BW857">
        <v>0</v>
      </c>
      <c r="BX857" t="s">
        <v>83</v>
      </c>
      <c r="BY857" t="s">
        <v>83</v>
      </c>
      <c r="BZ857" t="s">
        <v>83</v>
      </c>
      <c r="CA857">
        <v>0</v>
      </c>
      <c r="CB857">
        <v>7</v>
      </c>
      <c r="CC857">
        <v>2009</v>
      </c>
      <c r="CD857" t="s">
        <v>110</v>
      </c>
      <c r="CE857" t="s">
        <v>111</v>
      </c>
      <c r="CF857" s="8">
        <v>148500</v>
      </c>
      <c r="CG857" s="8">
        <f>RawData[[#This Row],[SalePrice]]/RawData[[#This Row],[TotalSF Rounded]]</f>
        <v>64.565217391304344</v>
      </c>
      <c r="CH857" s="8">
        <f>ROUND(RawData[[#This Row],[$/sqft]],-1)</f>
        <v>60</v>
      </c>
    </row>
    <row r="858" spans="1:86" x14ac:dyDescent="0.2">
      <c r="A858">
        <v>676</v>
      </c>
      <c r="B858">
        <v>160</v>
      </c>
      <c r="C858" t="s">
        <v>81</v>
      </c>
      <c r="D858">
        <v>24</v>
      </c>
      <c r="E858">
        <v>2289</v>
      </c>
      <c r="F858" s="19">
        <f>ROUND((RawData[[#This Row],[LotArea]]/43560), 2)</f>
        <v>0.05</v>
      </c>
      <c r="G858" t="s">
        <v>82</v>
      </c>
      <c r="H858" t="s">
        <v>83</v>
      </c>
      <c r="I858" t="s">
        <v>84</v>
      </c>
      <c r="J858" t="s">
        <v>85</v>
      </c>
      <c r="K858" t="s">
        <v>86</v>
      </c>
      <c r="L858" t="s">
        <v>87</v>
      </c>
      <c r="M858" t="s">
        <v>88</v>
      </c>
      <c r="N858" t="s">
        <v>216</v>
      </c>
      <c r="O858" t="s">
        <v>90</v>
      </c>
      <c r="P858" t="s">
        <v>90</v>
      </c>
      <c r="Q858" t="s">
        <v>198</v>
      </c>
      <c r="R858" t="s">
        <v>92</v>
      </c>
      <c r="S858">
        <v>6</v>
      </c>
      <c r="T858">
        <v>6</v>
      </c>
      <c r="U858">
        <v>1978</v>
      </c>
      <c r="V85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58">
        <v>1978</v>
      </c>
      <c r="X858" t="s">
        <v>93</v>
      </c>
      <c r="Y858" t="s">
        <v>94</v>
      </c>
      <c r="Z858" t="s">
        <v>161</v>
      </c>
      <c r="AA858" t="s">
        <v>226</v>
      </c>
      <c r="AB858" t="s">
        <v>117</v>
      </c>
      <c r="AC858">
        <v>0</v>
      </c>
      <c r="AD858" t="s">
        <v>98</v>
      </c>
      <c r="AE858" t="s">
        <v>98</v>
      </c>
      <c r="AF858" t="s">
        <v>118</v>
      </c>
      <c r="AG858" t="s">
        <v>98</v>
      </c>
      <c r="AH858" t="s">
        <v>98</v>
      </c>
      <c r="AI858" t="s">
        <v>100</v>
      </c>
      <c r="AJ858" t="s">
        <v>119</v>
      </c>
      <c r="AK858">
        <v>311</v>
      </c>
      <c r="AL858" t="s">
        <v>102</v>
      </c>
      <c r="AM858">
        <v>0</v>
      </c>
      <c r="AN858">
        <v>544</v>
      </c>
      <c r="AO858">
        <v>855</v>
      </c>
      <c r="AP858" t="s">
        <v>103</v>
      </c>
      <c r="AQ858" t="s">
        <v>98</v>
      </c>
      <c r="AR858" t="s">
        <v>105</v>
      </c>
      <c r="AS858" t="s">
        <v>106</v>
      </c>
      <c r="AT858">
        <v>855</v>
      </c>
      <c r="AU858">
        <v>586</v>
      </c>
      <c r="AV858">
        <v>0</v>
      </c>
      <c r="AW858">
        <f>ROUND(SUM(RawData[[#This Row],[TotalBsmtSF]],RawData[[#This Row],[1stFlrSF]],RawData[[#This Row],[2ndFlrSF]]),-2)</f>
        <v>2300</v>
      </c>
      <c r="AX858">
        <v>1441</v>
      </c>
      <c r="AY858">
        <v>0</v>
      </c>
      <c r="AZ858">
        <v>0</v>
      </c>
      <c r="BA858">
        <v>2</v>
      </c>
      <c r="BB858">
        <v>1</v>
      </c>
      <c r="BC858">
        <v>3</v>
      </c>
      <c r="BD858">
        <v>1</v>
      </c>
      <c r="BE858" t="s">
        <v>98</v>
      </c>
      <c r="BF858">
        <v>7</v>
      </c>
      <c r="BG858" t="s">
        <v>107</v>
      </c>
      <c r="BH858">
        <v>1</v>
      </c>
      <c r="BI858" t="s">
        <v>98</v>
      </c>
      <c r="BJ858" t="s">
        <v>108</v>
      </c>
      <c r="BK858">
        <v>1978</v>
      </c>
      <c r="BL858" t="s">
        <v>102</v>
      </c>
      <c r="BM858">
        <v>2</v>
      </c>
      <c r="BN858">
        <v>440</v>
      </c>
      <c r="BO858" t="s">
        <v>98</v>
      </c>
      <c r="BP858" t="s">
        <v>98</v>
      </c>
      <c r="BQ858" t="s">
        <v>105</v>
      </c>
      <c r="BR858">
        <v>28</v>
      </c>
      <c r="BS858">
        <v>0</v>
      </c>
      <c r="BT858">
        <v>0</v>
      </c>
      <c r="BU858">
        <v>0</v>
      </c>
      <c r="BV858">
        <v>0</v>
      </c>
      <c r="BW858">
        <v>0</v>
      </c>
      <c r="BX858" t="s">
        <v>83</v>
      </c>
      <c r="BY858" t="s">
        <v>83</v>
      </c>
      <c r="BZ858" t="s">
        <v>83</v>
      </c>
      <c r="CA858">
        <v>0</v>
      </c>
      <c r="CB858">
        <v>4</v>
      </c>
      <c r="CC858">
        <v>2009</v>
      </c>
      <c r="CD858" t="s">
        <v>110</v>
      </c>
      <c r="CE858" t="s">
        <v>111</v>
      </c>
      <c r="CF858" s="8">
        <v>148500</v>
      </c>
      <c r="CG858" s="8">
        <f>RawData[[#This Row],[SalePrice]]/RawData[[#This Row],[TotalSF Rounded]]</f>
        <v>64.565217391304344</v>
      </c>
      <c r="CH858" s="8">
        <f>ROUND(RawData[[#This Row],[$/sqft]],-1)</f>
        <v>60</v>
      </c>
    </row>
    <row r="859" spans="1:86" x14ac:dyDescent="0.2">
      <c r="A859">
        <v>231</v>
      </c>
      <c r="B859">
        <v>20</v>
      </c>
      <c r="C859" t="s">
        <v>81</v>
      </c>
      <c r="D859">
        <v>73</v>
      </c>
      <c r="E859">
        <v>8760</v>
      </c>
      <c r="F859" s="19">
        <f>ROUND((RawData[[#This Row],[LotArea]]/43560), 2)</f>
        <v>0.2</v>
      </c>
      <c r="G859" t="s">
        <v>82</v>
      </c>
      <c r="H859" t="s">
        <v>83</v>
      </c>
      <c r="I859" t="s">
        <v>84</v>
      </c>
      <c r="J859" t="s">
        <v>85</v>
      </c>
      <c r="K859" t="s">
        <v>86</v>
      </c>
      <c r="L859" t="s">
        <v>87</v>
      </c>
      <c r="M859" t="s">
        <v>88</v>
      </c>
      <c r="N859" t="s">
        <v>162</v>
      </c>
      <c r="O859" t="s">
        <v>90</v>
      </c>
      <c r="P859" t="s">
        <v>90</v>
      </c>
      <c r="Q859" t="s">
        <v>91</v>
      </c>
      <c r="R859" t="s">
        <v>115</v>
      </c>
      <c r="S859">
        <v>6</v>
      </c>
      <c r="T859">
        <v>6</v>
      </c>
      <c r="U859">
        <v>1959</v>
      </c>
      <c r="V85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59">
        <v>1959</v>
      </c>
      <c r="X859" t="s">
        <v>152</v>
      </c>
      <c r="Y859" t="s">
        <v>94</v>
      </c>
      <c r="Z859" t="s">
        <v>116</v>
      </c>
      <c r="AA859" t="s">
        <v>116</v>
      </c>
      <c r="AB859" t="s">
        <v>96</v>
      </c>
      <c r="AC859">
        <v>220</v>
      </c>
      <c r="AD859" t="s">
        <v>98</v>
      </c>
      <c r="AE859" t="s">
        <v>98</v>
      </c>
      <c r="AF859" t="s">
        <v>118</v>
      </c>
      <c r="AG859" t="s">
        <v>98</v>
      </c>
      <c r="AH859" t="s">
        <v>98</v>
      </c>
      <c r="AI859" t="s">
        <v>100</v>
      </c>
      <c r="AJ859" t="s">
        <v>102</v>
      </c>
      <c r="AK859">
        <v>0</v>
      </c>
      <c r="AL859" t="s">
        <v>102</v>
      </c>
      <c r="AM859">
        <v>0</v>
      </c>
      <c r="AN859">
        <v>1194</v>
      </c>
      <c r="AO859">
        <v>1194</v>
      </c>
      <c r="AP859" t="s">
        <v>103</v>
      </c>
      <c r="AQ859" t="s">
        <v>98</v>
      </c>
      <c r="AR859" t="s">
        <v>105</v>
      </c>
      <c r="AS859" t="s">
        <v>106</v>
      </c>
      <c r="AT859">
        <v>1194</v>
      </c>
      <c r="AU859">
        <v>0</v>
      </c>
      <c r="AV859">
        <v>0</v>
      </c>
      <c r="AW859">
        <f>ROUND(SUM(RawData[[#This Row],[TotalBsmtSF]],RawData[[#This Row],[1stFlrSF]],RawData[[#This Row],[2ndFlrSF]]),-2)</f>
        <v>2400</v>
      </c>
      <c r="AX859">
        <v>1194</v>
      </c>
      <c r="AY859">
        <v>1</v>
      </c>
      <c r="AZ859">
        <v>0</v>
      </c>
      <c r="BA859">
        <v>1</v>
      </c>
      <c r="BB859">
        <v>0</v>
      </c>
      <c r="BC859">
        <v>3</v>
      </c>
      <c r="BD859">
        <v>1</v>
      </c>
      <c r="BE859" t="s">
        <v>98</v>
      </c>
      <c r="BF859">
        <v>6</v>
      </c>
      <c r="BG859" t="s">
        <v>107</v>
      </c>
      <c r="BH859">
        <v>0</v>
      </c>
      <c r="BI859" t="s">
        <v>83</v>
      </c>
      <c r="BJ859" t="s">
        <v>108</v>
      </c>
      <c r="BK859">
        <v>1959</v>
      </c>
      <c r="BL859" t="s">
        <v>109</v>
      </c>
      <c r="BM859">
        <v>1</v>
      </c>
      <c r="BN859">
        <v>312</v>
      </c>
      <c r="BO859" t="s">
        <v>98</v>
      </c>
      <c r="BP859" t="s">
        <v>98</v>
      </c>
      <c r="BQ859" t="s">
        <v>105</v>
      </c>
      <c r="BR859">
        <v>0</v>
      </c>
      <c r="BS859">
        <v>0</v>
      </c>
      <c r="BT859">
        <v>120</v>
      </c>
      <c r="BU859">
        <v>0</v>
      </c>
      <c r="BV859">
        <v>0</v>
      </c>
      <c r="BW859">
        <v>0</v>
      </c>
      <c r="BX859" t="s">
        <v>83</v>
      </c>
      <c r="BY859" t="s">
        <v>83</v>
      </c>
      <c r="BZ859" t="s">
        <v>83</v>
      </c>
      <c r="CA859">
        <v>0</v>
      </c>
      <c r="CB859">
        <v>4</v>
      </c>
      <c r="CC859">
        <v>2010</v>
      </c>
      <c r="CD859" t="s">
        <v>110</v>
      </c>
      <c r="CE859" t="s">
        <v>111</v>
      </c>
      <c r="CF859" s="8">
        <v>148000</v>
      </c>
      <c r="CG859" s="8">
        <f>RawData[[#This Row],[SalePrice]]/RawData[[#This Row],[TotalSF Rounded]]</f>
        <v>61.666666666666664</v>
      </c>
      <c r="CH859" s="8">
        <f>ROUND(RawData[[#This Row],[$/sqft]],-1)</f>
        <v>60</v>
      </c>
    </row>
    <row r="860" spans="1:86" x14ac:dyDescent="0.2">
      <c r="A860">
        <v>879</v>
      </c>
      <c r="B860">
        <v>85</v>
      </c>
      <c r="C860" t="s">
        <v>81</v>
      </c>
      <c r="D860">
        <v>88</v>
      </c>
      <c r="E860">
        <v>11782</v>
      </c>
      <c r="F860" s="19">
        <f>ROUND((RawData[[#This Row],[LotArea]]/43560), 2)</f>
        <v>0.27</v>
      </c>
      <c r="G860" t="s">
        <v>82</v>
      </c>
      <c r="H860" t="s">
        <v>83</v>
      </c>
      <c r="I860" t="s">
        <v>120</v>
      </c>
      <c r="J860" t="s">
        <v>85</v>
      </c>
      <c r="K860" t="s">
        <v>86</v>
      </c>
      <c r="L860" t="s">
        <v>87</v>
      </c>
      <c r="M860" t="s">
        <v>88</v>
      </c>
      <c r="N860" t="s">
        <v>151</v>
      </c>
      <c r="O860" t="s">
        <v>90</v>
      </c>
      <c r="P860" t="s">
        <v>90</v>
      </c>
      <c r="Q860" t="s">
        <v>91</v>
      </c>
      <c r="R860" t="s">
        <v>191</v>
      </c>
      <c r="S860">
        <v>5</v>
      </c>
      <c r="T860">
        <v>7</v>
      </c>
      <c r="U860">
        <v>1961</v>
      </c>
      <c r="V86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860">
        <v>1995</v>
      </c>
      <c r="X860" t="s">
        <v>93</v>
      </c>
      <c r="Y860" t="s">
        <v>94</v>
      </c>
      <c r="Z860" t="s">
        <v>140</v>
      </c>
      <c r="AA860" t="s">
        <v>140</v>
      </c>
      <c r="AB860" t="s">
        <v>117</v>
      </c>
      <c r="AC860">
        <v>0</v>
      </c>
      <c r="AD860" t="s">
        <v>98</v>
      </c>
      <c r="AE860" t="s">
        <v>98</v>
      </c>
      <c r="AF860" t="s">
        <v>118</v>
      </c>
      <c r="AG860" t="s">
        <v>98</v>
      </c>
      <c r="AH860" t="s">
        <v>98</v>
      </c>
      <c r="AI860" t="s">
        <v>130</v>
      </c>
      <c r="AJ860" t="s">
        <v>119</v>
      </c>
      <c r="AK860">
        <v>899</v>
      </c>
      <c r="AL860" t="s">
        <v>102</v>
      </c>
      <c r="AM860">
        <v>0</v>
      </c>
      <c r="AN860">
        <v>210</v>
      </c>
      <c r="AO860">
        <v>1109</v>
      </c>
      <c r="AP860" t="s">
        <v>103</v>
      </c>
      <c r="AQ860" t="s">
        <v>98</v>
      </c>
      <c r="AR860" t="s">
        <v>105</v>
      </c>
      <c r="AS860" t="s">
        <v>106</v>
      </c>
      <c r="AT860">
        <v>1155</v>
      </c>
      <c r="AU860">
        <v>0</v>
      </c>
      <c r="AV860">
        <v>0</v>
      </c>
      <c r="AW860">
        <f>ROUND(SUM(RawData[[#This Row],[TotalBsmtSF]],RawData[[#This Row],[1stFlrSF]],RawData[[#This Row],[2ndFlrSF]]),-2)</f>
        <v>2300</v>
      </c>
      <c r="AX860">
        <v>1155</v>
      </c>
      <c r="AY860">
        <v>1</v>
      </c>
      <c r="AZ860">
        <v>0</v>
      </c>
      <c r="BA860">
        <v>1</v>
      </c>
      <c r="BB860">
        <v>0</v>
      </c>
      <c r="BC860">
        <v>3</v>
      </c>
      <c r="BD860">
        <v>1</v>
      </c>
      <c r="BE860" t="s">
        <v>97</v>
      </c>
      <c r="BF860">
        <v>6</v>
      </c>
      <c r="BG860" t="s">
        <v>224</v>
      </c>
      <c r="BH860">
        <v>0</v>
      </c>
      <c r="BI860" t="s">
        <v>83</v>
      </c>
      <c r="BJ860" t="s">
        <v>127</v>
      </c>
      <c r="BK860">
        <v>1987</v>
      </c>
      <c r="BL860" t="s">
        <v>102</v>
      </c>
      <c r="BM860">
        <v>2</v>
      </c>
      <c r="BN860">
        <v>576</v>
      </c>
      <c r="BO860" t="s">
        <v>98</v>
      </c>
      <c r="BP860" t="s">
        <v>98</v>
      </c>
      <c r="BQ860" t="s">
        <v>105</v>
      </c>
      <c r="BR860">
        <v>192</v>
      </c>
      <c r="BS860">
        <v>0</v>
      </c>
      <c r="BT860">
        <v>0</v>
      </c>
      <c r="BU860">
        <v>0</v>
      </c>
      <c r="BV860">
        <v>0</v>
      </c>
      <c r="BW860">
        <v>0</v>
      </c>
      <c r="BX860" t="s">
        <v>83</v>
      </c>
      <c r="BY860" t="s">
        <v>134</v>
      </c>
      <c r="BZ860" t="s">
        <v>135</v>
      </c>
      <c r="CA860">
        <v>400</v>
      </c>
      <c r="CB860">
        <v>6</v>
      </c>
      <c r="CC860">
        <v>2010</v>
      </c>
      <c r="CD860" t="s">
        <v>110</v>
      </c>
      <c r="CE860" t="s">
        <v>111</v>
      </c>
      <c r="CF860" s="8">
        <v>148000</v>
      </c>
      <c r="CG860" s="8">
        <f>RawData[[#This Row],[SalePrice]]/RawData[[#This Row],[TotalSF Rounded]]</f>
        <v>64.347826086956516</v>
      </c>
      <c r="CH860" s="8">
        <f>ROUND(RawData[[#This Row],[$/sqft]],-1)</f>
        <v>60</v>
      </c>
    </row>
    <row r="861" spans="1:86" x14ac:dyDescent="0.2">
      <c r="A861">
        <v>1200</v>
      </c>
      <c r="B861">
        <v>20</v>
      </c>
      <c r="C861" t="s">
        <v>81</v>
      </c>
      <c r="D861">
        <v>75</v>
      </c>
      <c r="E861">
        <v>11235</v>
      </c>
      <c r="F861" s="19">
        <f>ROUND((RawData[[#This Row],[LotArea]]/43560), 2)</f>
        <v>0.26</v>
      </c>
      <c r="G861" t="s">
        <v>82</v>
      </c>
      <c r="H861" t="s">
        <v>83</v>
      </c>
      <c r="I861" t="s">
        <v>84</v>
      </c>
      <c r="J861" t="s">
        <v>85</v>
      </c>
      <c r="K861" t="s">
        <v>86</v>
      </c>
      <c r="L861" t="s">
        <v>87</v>
      </c>
      <c r="M861" t="s">
        <v>88</v>
      </c>
      <c r="N861" t="s">
        <v>151</v>
      </c>
      <c r="O861" t="s">
        <v>90</v>
      </c>
      <c r="P861" t="s">
        <v>90</v>
      </c>
      <c r="Q861" t="s">
        <v>91</v>
      </c>
      <c r="R861" t="s">
        <v>115</v>
      </c>
      <c r="S861">
        <v>4</v>
      </c>
      <c r="T861">
        <v>5</v>
      </c>
      <c r="U861">
        <v>1963</v>
      </c>
      <c r="V86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861">
        <v>1979</v>
      </c>
      <c r="X861" t="s">
        <v>93</v>
      </c>
      <c r="Y861" t="s">
        <v>94</v>
      </c>
      <c r="Z861" t="s">
        <v>140</v>
      </c>
      <c r="AA861" t="s">
        <v>140</v>
      </c>
      <c r="AB861" t="s">
        <v>96</v>
      </c>
      <c r="AC861">
        <v>51</v>
      </c>
      <c r="AD861" t="s">
        <v>98</v>
      </c>
      <c r="AE861" t="s">
        <v>98</v>
      </c>
      <c r="AF861" t="s">
        <v>118</v>
      </c>
      <c r="AG861" t="s">
        <v>98</v>
      </c>
      <c r="AH861" t="s">
        <v>98</v>
      </c>
      <c r="AI861" t="s">
        <v>100</v>
      </c>
      <c r="AJ861" t="s">
        <v>153</v>
      </c>
      <c r="AK861">
        <v>547</v>
      </c>
      <c r="AL861" t="s">
        <v>102</v>
      </c>
      <c r="AM861">
        <v>0</v>
      </c>
      <c r="AN861">
        <v>504</v>
      </c>
      <c r="AO861">
        <v>1051</v>
      </c>
      <c r="AP861" t="s">
        <v>103</v>
      </c>
      <c r="AQ861" t="s">
        <v>97</v>
      </c>
      <c r="AR861" t="s">
        <v>105</v>
      </c>
      <c r="AS861" t="s">
        <v>106</v>
      </c>
      <c r="AT861">
        <v>1382</v>
      </c>
      <c r="AU861">
        <v>0</v>
      </c>
      <c r="AV861">
        <v>0</v>
      </c>
      <c r="AW861">
        <f>ROUND(SUM(RawData[[#This Row],[TotalBsmtSF]],RawData[[#This Row],[1stFlrSF]],RawData[[#This Row],[2ndFlrSF]]),-2)</f>
        <v>2400</v>
      </c>
      <c r="AX861">
        <v>1382</v>
      </c>
      <c r="AY861">
        <v>0</v>
      </c>
      <c r="AZ861">
        <v>0</v>
      </c>
      <c r="BA861">
        <v>1</v>
      </c>
      <c r="BB861">
        <v>1</v>
      </c>
      <c r="BC861">
        <v>3</v>
      </c>
      <c r="BD861">
        <v>1</v>
      </c>
      <c r="BE861" t="s">
        <v>98</v>
      </c>
      <c r="BF861">
        <v>6</v>
      </c>
      <c r="BG861" t="s">
        <v>107</v>
      </c>
      <c r="BH861">
        <v>1</v>
      </c>
      <c r="BI861" t="s">
        <v>212</v>
      </c>
      <c r="BJ861" t="s">
        <v>108</v>
      </c>
      <c r="BK861">
        <v>1974</v>
      </c>
      <c r="BL861" t="s">
        <v>102</v>
      </c>
      <c r="BM861">
        <v>2</v>
      </c>
      <c r="BN861">
        <v>459</v>
      </c>
      <c r="BO861" t="s">
        <v>98</v>
      </c>
      <c r="BP861" t="s">
        <v>98</v>
      </c>
      <c r="BQ861" t="s">
        <v>105</v>
      </c>
      <c r="BR861">
        <v>0</v>
      </c>
      <c r="BS861">
        <v>82</v>
      </c>
      <c r="BT861">
        <v>0</v>
      </c>
      <c r="BU861">
        <v>0</v>
      </c>
      <c r="BV861">
        <v>0</v>
      </c>
      <c r="BW861">
        <v>0</v>
      </c>
      <c r="BX861" t="s">
        <v>83</v>
      </c>
      <c r="BY861" t="s">
        <v>83</v>
      </c>
      <c r="BZ861" t="s">
        <v>83</v>
      </c>
      <c r="CA861">
        <v>0</v>
      </c>
      <c r="CB861">
        <v>10</v>
      </c>
      <c r="CC861">
        <v>2006</v>
      </c>
      <c r="CD861" t="s">
        <v>110</v>
      </c>
      <c r="CE861" t="s">
        <v>111</v>
      </c>
      <c r="CF861" s="8">
        <v>148000</v>
      </c>
      <c r="CG861" s="8">
        <f>RawData[[#This Row],[SalePrice]]/RawData[[#This Row],[TotalSF Rounded]]</f>
        <v>61.666666666666664</v>
      </c>
      <c r="CH861" s="8">
        <f>ROUND(RawData[[#This Row],[$/sqft]],-1)</f>
        <v>60</v>
      </c>
    </row>
    <row r="862" spans="1:86" x14ac:dyDescent="0.2">
      <c r="A862">
        <v>270</v>
      </c>
      <c r="B862">
        <v>20</v>
      </c>
      <c r="C862" t="s">
        <v>81</v>
      </c>
      <c r="D862" t="s">
        <v>83</v>
      </c>
      <c r="E862">
        <v>7917</v>
      </c>
      <c r="F862" s="19">
        <f>ROUND((RawData[[#This Row],[LotArea]]/43560), 2)</f>
        <v>0.18</v>
      </c>
      <c r="G862" t="s">
        <v>82</v>
      </c>
      <c r="H862" t="s">
        <v>83</v>
      </c>
      <c r="I862" t="s">
        <v>120</v>
      </c>
      <c r="J862" t="s">
        <v>85</v>
      </c>
      <c r="K862" t="s">
        <v>86</v>
      </c>
      <c r="L862" t="s">
        <v>122</v>
      </c>
      <c r="M862" t="s">
        <v>88</v>
      </c>
      <c r="N862" t="s">
        <v>185</v>
      </c>
      <c r="O862" t="s">
        <v>90</v>
      </c>
      <c r="P862" t="s">
        <v>90</v>
      </c>
      <c r="Q862" t="s">
        <v>91</v>
      </c>
      <c r="R862" t="s">
        <v>115</v>
      </c>
      <c r="S862">
        <v>6</v>
      </c>
      <c r="T862">
        <v>7</v>
      </c>
      <c r="U862">
        <v>1976</v>
      </c>
      <c r="V86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62">
        <v>1976</v>
      </c>
      <c r="X862" t="s">
        <v>152</v>
      </c>
      <c r="Y862" t="s">
        <v>94</v>
      </c>
      <c r="Z862" t="s">
        <v>140</v>
      </c>
      <c r="AA862" t="s">
        <v>140</v>
      </c>
      <c r="AB862" t="s">
        <v>96</v>
      </c>
      <c r="AC862">
        <v>174</v>
      </c>
      <c r="AD862" t="s">
        <v>98</v>
      </c>
      <c r="AE862" t="s">
        <v>97</v>
      </c>
      <c r="AF862" t="s">
        <v>118</v>
      </c>
      <c r="AG862" t="s">
        <v>98</v>
      </c>
      <c r="AH862" t="s">
        <v>97</v>
      </c>
      <c r="AI862" t="s">
        <v>100</v>
      </c>
      <c r="AJ862" t="s">
        <v>141</v>
      </c>
      <c r="AK862">
        <v>751</v>
      </c>
      <c r="AL862" t="s">
        <v>102</v>
      </c>
      <c r="AM862">
        <v>0</v>
      </c>
      <c r="AN862">
        <v>392</v>
      </c>
      <c r="AO862">
        <v>1143</v>
      </c>
      <c r="AP862" t="s">
        <v>103</v>
      </c>
      <c r="AQ862" t="s">
        <v>98</v>
      </c>
      <c r="AR862" t="s">
        <v>105</v>
      </c>
      <c r="AS862" t="s">
        <v>106</v>
      </c>
      <c r="AT862">
        <v>1113</v>
      </c>
      <c r="AU862">
        <v>0</v>
      </c>
      <c r="AV862">
        <v>0</v>
      </c>
      <c r="AW862">
        <f>ROUND(SUM(RawData[[#This Row],[TotalBsmtSF]],RawData[[#This Row],[1stFlrSF]],RawData[[#This Row],[2ndFlrSF]]),-2)</f>
        <v>2300</v>
      </c>
      <c r="AX862">
        <v>1113</v>
      </c>
      <c r="AY862">
        <v>1</v>
      </c>
      <c r="AZ862">
        <v>0</v>
      </c>
      <c r="BA862">
        <v>1</v>
      </c>
      <c r="BB862">
        <v>1</v>
      </c>
      <c r="BC862">
        <v>3</v>
      </c>
      <c r="BD862">
        <v>1</v>
      </c>
      <c r="BE862" t="s">
        <v>98</v>
      </c>
      <c r="BF862">
        <v>6</v>
      </c>
      <c r="BG862" t="s">
        <v>107</v>
      </c>
      <c r="BH862">
        <v>1</v>
      </c>
      <c r="BI862" t="s">
        <v>147</v>
      </c>
      <c r="BJ862" t="s">
        <v>108</v>
      </c>
      <c r="BK862">
        <v>1987</v>
      </c>
      <c r="BL862" t="s">
        <v>109</v>
      </c>
      <c r="BM862">
        <v>1</v>
      </c>
      <c r="BN862">
        <v>504</v>
      </c>
      <c r="BO862" t="s">
        <v>98</v>
      </c>
      <c r="BP862" t="s">
        <v>97</v>
      </c>
      <c r="BQ862" t="s">
        <v>105</v>
      </c>
      <c r="BR862">
        <v>370</v>
      </c>
      <c r="BS862">
        <v>30</v>
      </c>
      <c r="BT862">
        <v>0</v>
      </c>
      <c r="BU862">
        <v>0</v>
      </c>
      <c r="BV862">
        <v>0</v>
      </c>
      <c r="BW862">
        <v>0</v>
      </c>
      <c r="BX862" t="s">
        <v>83</v>
      </c>
      <c r="BY862" t="s">
        <v>165</v>
      </c>
      <c r="BZ862" t="s">
        <v>83</v>
      </c>
      <c r="CA862">
        <v>0</v>
      </c>
      <c r="CB862">
        <v>5</v>
      </c>
      <c r="CC862">
        <v>2007</v>
      </c>
      <c r="CD862" t="s">
        <v>110</v>
      </c>
      <c r="CE862" t="s">
        <v>111</v>
      </c>
      <c r="CF862" s="8">
        <v>148000</v>
      </c>
      <c r="CG862" s="8">
        <f>RawData[[#This Row],[SalePrice]]/RawData[[#This Row],[TotalSF Rounded]]</f>
        <v>64.347826086956516</v>
      </c>
      <c r="CH862" s="8">
        <f>ROUND(RawData[[#This Row],[$/sqft]],-1)</f>
        <v>60</v>
      </c>
    </row>
    <row r="863" spans="1:86" x14ac:dyDescent="0.2">
      <c r="A863">
        <v>612</v>
      </c>
      <c r="B863">
        <v>80</v>
      </c>
      <c r="C863" t="s">
        <v>81</v>
      </c>
      <c r="D863" t="s">
        <v>83</v>
      </c>
      <c r="E863">
        <v>10395</v>
      </c>
      <c r="F863" s="19">
        <f>ROUND((RawData[[#This Row],[LotArea]]/43560), 2)</f>
        <v>0.24</v>
      </c>
      <c r="G863" t="s">
        <v>82</v>
      </c>
      <c r="H863" t="s">
        <v>83</v>
      </c>
      <c r="I863" t="s">
        <v>120</v>
      </c>
      <c r="J863" t="s">
        <v>85</v>
      </c>
      <c r="K863" t="s">
        <v>86</v>
      </c>
      <c r="L863" t="s">
        <v>112</v>
      </c>
      <c r="M863" t="s">
        <v>88</v>
      </c>
      <c r="N863" t="s">
        <v>138</v>
      </c>
      <c r="O863" t="s">
        <v>90</v>
      </c>
      <c r="P863" t="s">
        <v>90</v>
      </c>
      <c r="Q863" t="s">
        <v>91</v>
      </c>
      <c r="R863" t="s">
        <v>197</v>
      </c>
      <c r="S863">
        <v>6</v>
      </c>
      <c r="T863">
        <v>6</v>
      </c>
      <c r="U863">
        <v>1978</v>
      </c>
      <c r="V86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63">
        <v>1978</v>
      </c>
      <c r="X863" t="s">
        <v>93</v>
      </c>
      <c r="Y863" t="s">
        <v>94</v>
      </c>
      <c r="Z863" t="s">
        <v>140</v>
      </c>
      <c r="AA863" t="s">
        <v>140</v>
      </c>
      <c r="AB863" t="s">
        <v>96</v>
      </c>
      <c r="AC863">
        <v>233</v>
      </c>
      <c r="AD863" t="s">
        <v>98</v>
      </c>
      <c r="AE863" t="s">
        <v>98</v>
      </c>
      <c r="AF863" t="s">
        <v>118</v>
      </c>
      <c r="AG863" t="s">
        <v>97</v>
      </c>
      <c r="AH863" t="s">
        <v>98</v>
      </c>
      <c r="AI863" t="s">
        <v>130</v>
      </c>
      <c r="AJ863" t="s">
        <v>119</v>
      </c>
      <c r="AK863">
        <v>605</v>
      </c>
      <c r="AL863" t="s">
        <v>102</v>
      </c>
      <c r="AM863">
        <v>0</v>
      </c>
      <c r="AN863">
        <v>427</v>
      </c>
      <c r="AO863">
        <v>1032</v>
      </c>
      <c r="AP863" t="s">
        <v>103</v>
      </c>
      <c r="AQ863" t="s">
        <v>98</v>
      </c>
      <c r="AR863" t="s">
        <v>105</v>
      </c>
      <c r="AS863" t="s">
        <v>106</v>
      </c>
      <c r="AT863">
        <v>1032</v>
      </c>
      <c r="AU863">
        <v>0</v>
      </c>
      <c r="AV863">
        <v>0</v>
      </c>
      <c r="AW863">
        <f>ROUND(SUM(RawData[[#This Row],[TotalBsmtSF]],RawData[[#This Row],[1stFlrSF]],RawData[[#This Row],[2ndFlrSF]]),-2)</f>
        <v>2100</v>
      </c>
      <c r="AX863">
        <v>1032</v>
      </c>
      <c r="AY863">
        <v>0</v>
      </c>
      <c r="AZ863">
        <v>1</v>
      </c>
      <c r="BA863">
        <v>2</v>
      </c>
      <c r="BB863">
        <v>0</v>
      </c>
      <c r="BC863">
        <v>3</v>
      </c>
      <c r="BD863">
        <v>1</v>
      </c>
      <c r="BE863" t="s">
        <v>98</v>
      </c>
      <c r="BF863">
        <v>6</v>
      </c>
      <c r="BG863" t="s">
        <v>107</v>
      </c>
      <c r="BH863">
        <v>1</v>
      </c>
      <c r="BI863" t="s">
        <v>98</v>
      </c>
      <c r="BJ863" t="s">
        <v>108</v>
      </c>
      <c r="BK863">
        <v>1978</v>
      </c>
      <c r="BL863" t="s">
        <v>102</v>
      </c>
      <c r="BM863">
        <v>2</v>
      </c>
      <c r="BN863">
        <v>564</v>
      </c>
      <c r="BO863" t="s">
        <v>98</v>
      </c>
      <c r="BP863" t="s">
        <v>98</v>
      </c>
      <c r="BQ863" t="s">
        <v>105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 t="s">
        <v>83</v>
      </c>
      <c r="BY863" t="s">
        <v>134</v>
      </c>
      <c r="BZ863" t="s">
        <v>135</v>
      </c>
      <c r="CA863">
        <v>500</v>
      </c>
      <c r="CB863">
        <v>7</v>
      </c>
      <c r="CC863">
        <v>2007</v>
      </c>
      <c r="CD863" t="s">
        <v>110</v>
      </c>
      <c r="CE863" t="s">
        <v>111</v>
      </c>
      <c r="CF863" s="8">
        <v>148000</v>
      </c>
      <c r="CG863" s="8">
        <f>RawData[[#This Row],[SalePrice]]/RawData[[#This Row],[TotalSF Rounded]]</f>
        <v>70.476190476190482</v>
      </c>
      <c r="CH863" s="8">
        <f>ROUND(RawData[[#This Row],[$/sqft]],-1)</f>
        <v>70</v>
      </c>
    </row>
    <row r="864" spans="1:86" x14ac:dyDescent="0.2">
      <c r="A864">
        <v>377</v>
      </c>
      <c r="B864">
        <v>85</v>
      </c>
      <c r="C864" t="s">
        <v>81</v>
      </c>
      <c r="D864">
        <v>57</v>
      </c>
      <c r="E864">
        <v>8846</v>
      </c>
      <c r="F864" s="19">
        <f>ROUND((RawData[[#This Row],[LotArea]]/43560), 2)</f>
        <v>0.2</v>
      </c>
      <c r="G864" t="s">
        <v>82</v>
      </c>
      <c r="H864" t="s">
        <v>83</v>
      </c>
      <c r="I864" t="s">
        <v>120</v>
      </c>
      <c r="J864" t="s">
        <v>85</v>
      </c>
      <c r="K864" t="s">
        <v>86</v>
      </c>
      <c r="L864" t="s">
        <v>166</v>
      </c>
      <c r="M864" t="s">
        <v>88</v>
      </c>
      <c r="N864" t="s">
        <v>89</v>
      </c>
      <c r="O864" t="s">
        <v>90</v>
      </c>
      <c r="P864" t="s">
        <v>90</v>
      </c>
      <c r="Q864" t="s">
        <v>91</v>
      </c>
      <c r="R864" t="s">
        <v>191</v>
      </c>
      <c r="S864">
        <v>5</v>
      </c>
      <c r="T864">
        <v>5</v>
      </c>
      <c r="U864">
        <v>1996</v>
      </c>
      <c r="V86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864">
        <v>1996</v>
      </c>
      <c r="X864" t="s">
        <v>93</v>
      </c>
      <c r="Y864" t="s">
        <v>94</v>
      </c>
      <c r="Z864" t="s">
        <v>95</v>
      </c>
      <c r="AA864" t="s">
        <v>95</v>
      </c>
      <c r="AB864" t="s">
        <v>117</v>
      </c>
      <c r="AC864">
        <v>0</v>
      </c>
      <c r="AD864" t="s">
        <v>97</v>
      </c>
      <c r="AE864" t="s">
        <v>98</v>
      </c>
      <c r="AF864" t="s">
        <v>99</v>
      </c>
      <c r="AG864" t="s">
        <v>97</v>
      </c>
      <c r="AH864" t="s">
        <v>98</v>
      </c>
      <c r="AI864" t="s">
        <v>130</v>
      </c>
      <c r="AJ864" t="s">
        <v>101</v>
      </c>
      <c r="AK864">
        <v>298</v>
      </c>
      <c r="AL864" t="s">
        <v>102</v>
      </c>
      <c r="AM864">
        <v>0</v>
      </c>
      <c r="AN864">
        <v>572</v>
      </c>
      <c r="AO864">
        <v>870</v>
      </c>
      <c r="AP864" t="s">
        <v>103</v>
      </c>
      <c r="AQ864" t="s">
        <v>104</v>
      </c>
      <c r="AR864" t="s">
        <v>105</v>
      </c>
      <c r="AS864" t="s">
        <v>106</v>
      </c>
      <c r="AT864">
        <v>914</v>
      </c>
      <c r="AU864">
        <v>0</v>
      </c>
      <c r="AV864">
        <v>0</v>
      </c>
      <c r="AW864">
        <f>ROUND(SUM(RawData[[#This Row],[TotalBsmtSF]],RawData[[#This Row],[1stFlrSF]],RawData[[#This Row],[2ndFlrSF]]),-2)</f>
        <v>1800</v>
      </c>
      <c r="AX864">
        <v>914</v>
      </c>
      <c r="AY864">
        <v>0</v>
      </c>
      <c r="AZ864">
        <v>0</v>
      </c>
      <c r="BA864">
        <v>1</v>
      </c>
      <c r="BB864">
        <v>0</v>
      </c>
      <c r="BC864">
        <v>2</v>
      </c>
      <c r="BD864">
        <v>1</v>
      </c>
      <c r="BE864" t="s">
        <v>98</v>
      </c>
      <c r="BF864">
        <v>5</v>
      </c>
      <c r="BG864" t="s">
        <v>107</v>
      </c>
      <c r="BH864">
        <v>0</v>
      </c>
      <c r="BI864" t="s">
        <v>83</v>
      </c>
      <c r="BJ864" t="s">
        <v>127</v>
      </c>
      <c r="BK864">
        <v>1998</v>
      </c>
      <c r="BL864" t="s">
        <v>102</v>
      </c>
      <c r="BM864">
        <v>2</v>
      </c>
      <c r="BN864">
        <v>576</v>
      </c>
      <c r="BO864" t="s">
        <v>98</v>
      </c>
      <c r="BP864" t="s">
        <v>98</v>
      </c>
      <c r="BQ864" t="s">
        <v>105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 t="s">
        <v>83</v>
      </c>
      <c r="BY864" t="s">
        <v>83</v>
      </c>
      <c r="BZ864" t="s">
        <v>83</v>
      </c>
      <c r="CA864">
        <v>0</v>
      </c>
      <c r="CB864">
        <v>7</v>
      </c>
      <c r="CC864">
        <v>2006</v>
      </c>
      <c r="CD864" t="s">
        <v>110</v>
      </c>
      <c r="CE864" t="s">
        <v>111</v>
      </c>
      <c r="CF864" s="8">
        <v>148000</v>
      </c>
      <c r="CG864" s="8">
        <f>RawData[[#This Row],[SalePrice]]/RawData[[#This Row],[TotalSF Rounded]]</f>
        <v>82.222222222222229</v>
      </c>
      <c r="CH864" s="8">
        <f>ROUND(RawData[[#This Row],[$/sqft]],-1)</f>
        <v>80</v>
      </c>
    </row>
    <row r="865" spans="1:86" x14ac:dyDescent="0.2">
      <c r="A865">
        <v>473</v>
      </c>
      <c r="B865">
        <v>180</v>
      </c>
      <c r="C865" t="s">
        <v>142</v>
      </c>
      <c r="D865">
        <v>35</v>
      </c>
      <c r="E865">
        <v>3675</v>
      </c>
      <c r="F865" s="19">
        <f>ROUND((RawData[[#This Row],[LotArea]]/43560), 2)</f>
        <v>0.08</v>
      </c>
      <c r="G865" t="s">
        <v>82</v>
      </c>
      <c r="H865" t="s">
        <v>83</v>
      </c>
      <c r="I865" t="s">
        <v>84</v>
      </c>
      <c r="J865" t="s">
        <v>85</v>
      </c>
      <c r="K865" t="s">
        <v>86</v>
      </c>
      <c r="L865" t="s">
        <v>87</v>
      </c>
      <c r="M865" t="s">
        <v>88</v>
      </c>
      <c r="N865" t="s">
        <v>185</v>
      </c>
      <c r="O865" t="s">
        <v>90</v>
      </c>
      <c r="P865" t="s">
        <v>90</v>
      </c>
      <c r="Q865" t="s">
        <v>179</v>
      </c>
      <c r="R865" t="s">
        <v>197</v>
      </c>
      <c r="S865">
        <v>6</v>
      </c>
      <c r="T865">
        <v>5</v>
      </c>
      <c r="U865">
        <v>2005</v>
      </c>
      <c r="V86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65">
        <v>2005</v>
      </c>
      <c r="X865" t="s">
        <v>93</v>
      </c>
      <c r="Y865" t="s">
        <v>94</v>
      </c>
      <c r="Z865" t="s">
        <v>95</v>
      </c>
      <c r="AA865" t="s">
        <v>95</v>
      </c>
      <c r="AB865" t="s">
        <v>96</v>
      </c>
      <c r="AC865">
        <v>80</v>
      </c>
      <c r="AD865" t="s">
        <v>98</v>
      </c>
      <c r="AE865" t="s">
        <v>98</v>
      </c>
      <c r="AF865" t="s">
        <v>99</v>
      </c>
      <c r="AG865" t="s">
        <v>97</v>
      </c>
      <c r="AH865" t="s">
        <v>98</v>
      </c>
      <c r="AI865" t="s">
        <v>97</v>
      </c>
      <c r="AJ865" t="s">
        <v>101</v>
      </c>
      <c r="AK865">
        <v>459</v>
      </c>
      <c r="AL865" t="s">
        <v>102</v>
      </c>
      <c r="AM865">
        <v>0</v>
      </c>
      <c r="AN865">
        <v>88</v>
      </c>
      <c r="AO865">
        <v>547</v>
      </c>
      <c r="AP865" t="s">
        <v>103</v>
      </c>
      <c r="AQ865" t="s">
        <v>104</v>
      </c>
      <c r="AR865" t="s">
        <v>105</v>
      </c>
      <c r="AS865" t="s">
        <v>106</v>
      </c>
      <c r="AT865">
        <v>1072</v>
      </c>
      <c r="AU865">
        <v>0</v>
      </c>
      <c r="AV865">
        <v>0</v>
      </c>
      <c r="AW865">
        <f>ROUND(SUM(RawData[[#This Row],[TotalBsmtSF]],RawData[[#This Row],[1stFlrSF]],RawData[[#This Row],[2ndFlrSF]]),-2)</f>
        <v>1600</v>
      </c>
      <c r="AX865">
        <v>1072</v>
      </c>
      <c r="AY865">
        <v>1</v>
      </c>
      <c r="AZ865">
        <v>0</v>
      </c>
      <c r="BA865">
        <v>1</v>
      </c>
      <c r="BB865">
        <v>0</v>
      </c>
      <c r="BC865">
        <v>2</v>
      </c>
      <c r="BD865">
        <v>1</v>
      </c>
      <c r="BE865" t="s">
        <v>98</v>
      </c>
      <c r="BF865">
        <v>5</v>
      </c>
      <c r="BG865" t="s">
        <v>107</v>
      </c>
      <c r="BH865">
        <v>0</v>
      </c>
      <c r="BI865" t="s">
        <v>83</v>
      </c>
      <c r="BJ865" t="s">
        <v>209</v>
      </c>
      <c r="BK865">
        <v>2005</v>
      </c>
      <c r="BL865" t="s">
        <v>109</v>
      </c>
      <c r="BM865">
        <v>2</v>
      </c>
      <c r="BN865">
        <v>525</v>
      </c>
      <c r="BO865" t="s">
        <v>98</v>
      </c>
      <c r="BP865" t="s">
        <v>98</v>
      </c>
      <c r="BQ865" t="s">
        <v>105</v>
      </c>
      <c r="BR865">
        <v>0</v>
      </c>
      <c r="BS865">
        <v>28</v>
      </c>
      <c r="BT865">
        <v>0</v>
      </c>
      <c r="BU865">
        <v>0</v>
      </c>
      <c r="BV865">
        <v>0</v>
      </c>
      <c r="BW865">
        <v>0</v>
      </c>
      <c r="BX865" t="s">
        <v>83</v>
      </c>
      <c r="BY865" t="s">
        <v>83</v>
      </c>
      <c r="BZ865" t="s">
        <v>83</v>
      </c>
      <c r="CA865">
        <v>0</v>
      </c>
      <c r="CB865">
        <v>6</v>
      </c>
      <c r="CC865">
        <v>2008</v>
      </c>
      <c r="CD865" t="s">
        <v>110</v>
      </c>
      <c r="CE865" t="s">
        <v>111</v>
      </c>
      <c r="CF865" s="8">
        <v>148000</v>
      </c>
      <c r="CG865" s="8">
        <f>RawData[[#This Row],[SalePrice]]/RawData[[#This Row],[TotalSF Rounded]]</f>
        <v>92.5</v>
      </c>
      <c r="CH865" s="8">
        <f>ROUND(RawData[[#This Row],[$/sqft]],-1)</f>
        <v>90</v>
      </c>
    </row>
    <row r="866" spans="1:86" x14ac:dyDescent="0.2">
      <c r="A866">
        <v>1460</v>
      </c>
      <c r="B866">
        <v>20</v>
      </c>
      <c r="C866" t="s">
        <v>81</v>
      </c>
      <c r="D866">
        <v>75</v>
      </c>
      <c r="E866">
        <v>9937</v>
      </c>
      <c r="F866" s="19">
        <f>ROUND((RawData[[#This Row],[LotArea]]/43560), 2)</f>
        <v>0.23</v>
      </c>
      <c r="G866" t="s">
        <v>82</v>
      </c>
      <c r="H866" t="s">
        <v>83</v>
      </c>
      <c r="I866" t="s">
        <v>84</v>
      </c>
      <c r="J866" t="s">
        <v>85</v>
      </c>
      <c r="K866" t="s">
        <v>86</v>
      </c>
      <c r="L866" t="s">
        <v>87</v>
      </c>
      <c r="M866" t="s">
        <v>88</v>
      </c>
      <c r="N866" t="s">
        <v>185</v>
      </c>
      <c r="O866" t="s">
        <v>90</v>
      </c>
      <c r="P866" t="s">
        <v>90</v>
      </c>
      <c r="Q866" t="s">
        <v>91</v>
      </c>
      <c r="R866" t="s">
        <v>115</v>
      </c>
      <c r="S866">
        <v>5</v>
      </c>
      <c r="T866">
        <v>6</v>
      </c>
      <c r="U866">
        <v>1965</v>
      </c>
      <c r="V86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866">
        <v>1965</v>
      </c>
      <c r="X866" t="s">
        <v>93</v>
      </c>
      <c r="Y866" t="s">
        <v>94</v>
      </c>
      <c r="Z866" t="s">
        <v>140</v>
      </c>
      <c r="AA866" t="s">
        <v>140</v>
      </c>
      <c r="AB866" t="s">
        <v>117</v>
      </c>
      <c r="AC866">
        <v>0</v>
      </c>
      <c r="AD866" t="s">
        <v>97</v>
      </c>
      <c r="AE866" t="s">
        <v>98</v>
      </c>
      <c r="AF866" t="s">
        <v>118</v>
      </c>
      <c r="AG866" t="s">
        <v>98</v>
      </c>
      <c r="AH866" t="s">
        <v>98</v>
      </c>
      <c r="AI866" t="s">
        <v>100</v>
      </c>
      <c r="AJ866" t="s">
        <v>141</v>
      </c>
      <c r="AK866">
        <v>830</v>
      </c>
      <c r="AL866" t="s">
        <v>172</v>
      </c>
      <c r="AM866">
        <v>290</v>
      </c>
      <c r="AN866">
        <v>136</v>
      </c>
      <c r="AO866">
        <v>1256</v>
      </c>
      <c r="AP866" t="s">
        <v>103</v>
      </c>
      <c r="AQ866" t="s">
        <v>97</v>
      </c>
      <c r="AR866" t="s">
        <v>105</v>
      </c>
      <c r="AS866" t="s">
        <v>106</v>
      </c>
      <c r="AT866">
        <v>1256</v>
      </c>
      <c r="AU866">
        <v>0</v>
      </c>
      <c r="AV866">
        <v>0</v>
      </c>
      <c r="AW866">
        <f>ROUND(SUM(RawData[[#This Row],[TotalBsmtSF]],RawData[[#This Row],[1stFlrSF]],RawData[[#This Row],[2ndFlrSF]]),-2)</f>
        <v>2500</v>
      </c>
      <c r="AX866">
        <v>1256</v>
      </c>
      <c r="AY866">
        <v>1</v>
      </c>
      <c r="AZ866">
        <v>0</v>
      </c>
      <c r="BA866">
        <v>1</v>
      </c>
      <c r="BB866">
        <v>1</v>
      </c>
      <c r="BC866">
        <v>3</v>
      </c>
      <c r="BD866">
        <v>1</v>
      </c>
      <c r="BE866" t="s">
        <v>98</v>
      </c>
      <c r="BF866">
        <v>6</v>
      </c>
      <c r="BG866" t="s">
        <v>107</v>
      </c>
      <c r="BH866">
        <v>0</v>
      </c>
      <c r="BI866" t="s">
        <v>83</v>
      </c>
      <c r="BJ866" t="s">
        <v>108</v>
      </c>
      <c r="BK866">
        <v>1965</v>
      </c>
      <c r="BL866" t="s">
        <v>157</v>
      </c>
      <c r="BM866">
        <v>1</v>
      </c>
      <c r="BN866">
        <v>276</v>
      </c>
      <c r="BO866" t="s">
        <v>98</v>
      </c>
      <c r="BP866" t="s">
        <v>98</v>
      </c>
      <c r="BQ866" t="s">
        <v>105</v>
      </c>
      <c r="BR866">
        <v>736</v>
      </c>
      <c r="BS866">
        <v>68</v>
      </c>
      <c r="BT866">
        <v>0</v>
      </c>
      <c r="BU866">
        <v>0</v>
      </c>
      <c r="BV866">
        <v>0</v>
      </c>
      <c r="BW866">
        <v>0</v>
      </c>
      <c r="BX866" t="s">
        <v>83</v>
      </c>
      <c r="BY866" t="s">
        <v>83</v>
      </c>
      <c r="BZ866" t="s">
        <v>83</v>
      </c>
      <c r="CA866">
        <v>0</v>
      </c>
      <c r="CB866">
        <v>6</v>
      </c>
      <c r="CC866">
        <v>2008</v>
      </c>
      <c r="CD866" t="s">
        <v>110</v>
      </c>
      <c r="CE866" t="s">
        <v>111</v>
      </c>
      <c r="CF866" s="8">
        <v>147500</v>
      </c>
      <c r="CG866" s="8">
        <f>RawData[[#This Row],[SalePrice]]/RawData[[#This Row],[TotalSF Rounded]]</f>
        <v>59</v>
      </c>
      <c r="CH866" s="8">
        <f>ROUND(RawData[[#This Row],[$/sqft]],-1)</f>
        <v>60</v>
      </c>
    </row>
    <row r="867" spans="1:86" x14ac:dyDescent="0.2">
      <c r="A867">
        <v>830</v>
      </c>
      <c r="B867">
        <v>160</v>
      </c>
      <c r="C867" t="s">
        <v>192</v>
      </c>
      <c r="D867">
        <v>24</v>
      </c>
      <c r="E867">
        <v>2544</v>
      </c>
      <c r="F867" s="19">
        <f>ROUND((RawData[[#This Row],[LotArea]]/43560), 2)</f>
        <v>0.06</v>
      </c>
      <c r="G867" t="s">
        <v>82</v>
      </c>
      <c r="H867" t="s">
        <v>82</v>
      </c>
      <c r="I867" t="s">
        <v>84</v>
      </c>
      <c r="J867" t="s">
        <v>85</v>
      </c>
      <c r="K867" t="s">
        <v>86</v>
      </c>
      <c r="L867" t="s">
        <v>87</v>
      </c>
      <c r="M867" t="s">
        <v>88</v>
      </c>
      <c r="N867" t="s">
        <v>136</v>
      </c>
      <c r="O867" t="s">
        <v>90</v>
      </c>
      <c r="P867" t="s">
        <v>90</v>
      </c>
      <c r="Q867" t="s">
        <v>198</v>
      </c>
      <c r="R867" t="s">
        <v>92</v>
      </c>
      <c r="S867">
        <v>7</v>
      </c>
      <c r="T867">
        <v>5</v>
      </c>
      <c r="U867">
        <v>2005</v>
      </c>
      <c r="V86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67">
        <v>2005</v>
      </c>
      <c r="X867" t="s">
        <v>93</v>
      </c>
      <c r="Y867" t="s">
        <v>94</v>
      </c>
      <c r="Z867" t="s">
        <v>116</v>
      </c>
      <c r="AA867" t="s">
        <v>116</v>
      </c>
      <c r="AB867" t="s">
        <v>117</v>
      </c>
      <c r="AC867">
        <v>0</v>
      </c>
      <c r="AD867" t="s">
        <v>97</v>
      </c>
      <c r="AE867" t="s">
        <v>98</v>
      </c>
      <c r="AF867" t="s">
        <v>99</v>
      </c>
      <c r="AG867" t="s">
        <v>97</v>
      </c>
      <c r="AH867" t="s">
        <v>98</v>
      </c>
      <c r="AI867" t="s">
        <v>100</v>
      </c>
      <c r="AJ867" t="s">
        <v>102</v>
      </c>
      <c r="AK867">
        <v>0</v>
      </c>
      <c r="AL867" t="s">
        <v>102</v>
      </c>
      <c r="AM867">
        <v>0</v>
      </c>
      <c r="AN867">
        <v>600</v>
      </c>
      <c r="AO867">
        <v>600</v>
      </c>
      <c r="AP867" t="s">
        <v>103</v>
      </c>
      <c r="AQ867" t="s">
        <v>104</v>
      </c>
      <c r="AR867" t="s">
        <v>105</v>
      </c>
      <c r="AS867" t="s">
        <v>106</v>
      </c>
      <c r="AT867">
        <v>520</v>
      </c>
      <c r="AU867">
        <v>623</v>
      </c>
      <c r="AV867">
        <v>80</v>
      </c>
      <c r="AW867">
        <f>ROUND(SUM(RawData[[#This Row],[TotalBsmtSF]],RawData[[#This Row],[1stFlrSF]],RawData[[#This Row],[2ndFlrSF]]),-2)</f>
        <v>1700</v>
      </c>
      <c r="AX867">
        <v>1223</v>
      </c>
      <c r="AY867">
        <v>0</v>
      </c>
      <c r="AZ867">
        <v>0</v>
      </c>
      <c r="BA867">
        <v>2</v>
      </c>
      <c r="BB867">
        <v>1</v>
      </c>
      <c r="BC867">
        <v>2</v>
      </c>
      <c r="BD867">
        <v>1</v>
      </c>
      <c r="BE867" t="s">
        <v>97</v>
      </c>
      <c r="BF867">
        <v>4</v>
      </c>
      <c r="BG867" t="s">
        <v>107</v>
      </c>
      <c r="BH867">
        <v>0</v>
      </c>
      <c r="BI867" t="s">
        <v>83</v>
      </c>
      <c r="BJ867" t="s">
        <v>127</v>
      </c>
      <c r="BK867">
        <v>2005</v>
      </c>
      <c r="BL867" t="s">
        <v>109</v>
      </c>
      <c r="BM867">
        <v>2</v>
      </c>
      <c r="BN867">
        <v>480</v>
      </c>
      <c r="BO867" t="s">
        <v>98</v>
      </c>
      <c r="BP867" t="s">
        <v>98</v>
      </c>
      <c r="BQ867" t="s">
        <v>105</v>
      </c>
      <c r="BR867">
        <v>0</v>
      </c>
      <c r="BS867">
        <v>166</v>
      </c>
      <c r="BT867">
        <v>0</v>
      </c>
      <c r="BU867">
        <v>0</v>
      </c>
      <c r="BV867">
        <v>0</v>
      </c>
      <c r="BW867">
        <v>0</v>
      </c>
      <c r="BX867" t="s">
        <v>83</v>
      </c>
      <c r="BY867" t="s">
        <v>83</v>
      </c>
      <c r="BZ867" t="s">
        <v>83</v>
      </c>
      <c r="CA867">
        <v>0</v>
      </c>
      <c r="CB867">
        <v>7</v>
      </c>
      <c r="CC867">
        <v>2006</v>
      </c>
      <c r="CD867" t="s">
        <v>110</v>
      </c>
      <c r="CE867" t="s">
        <v>111</v>
      </c>
      <c r="CF867" s="8">
        <v>147400</v>
      </c>
      <c r="CG867" s="8">
        <f>RawData[[#This Row],[SalePrice]]/RawData[[#This Row],[TotalSF Rounded]]</f>
        <v>86.705882352941174</v>
      </c>
      <c r="CH867" s="8">
        <f>ROUND(RawData[[#This Row],[$/sqft]],-1)</f>
        <v>90</v>
      </c>
    </row>
    <row r="868" spans="1:86" x14ac:dyDescent="0.2">
      <c r="A868">
        <v>366</v>
      </c>
      <c r="B868">
        <v>70</v>
      </c>
      <c r="C868" t="s">
        <v>142</v>
      </c>
      <c r="D868">
        <v>59</v>
      </c>
      <c r="E868">
        <v>10690</v>
      </c>
      <c r="F868" s="19">
        <f>ROUND((RawData[[#This Row],[LotArea]]/43560), 2)</f>
        <v>0.25</v>
      </c>
      <c r="G868" t="s">
        <v>82</v>
      </c>
      <c r="H868" t="s">
        <v>83</v>
      </c>
      <c r="I868" t="s">
        <v>84</v>
      </c>
      <c r="J868" t="s">
        <v>85</v>
      </c>
      <c r="K868" t="s">
        <v>86</v>
      </c>
      <c r="L868" t="s">
        <v>87</v>
      </c>
      <c r="M868" t="s">
        <v>88</v>
      </c>
      <c r="N868" t="s">
        <v>176</v>
      </c>
      <c r="O868" t="s">
        <v>90</v>
      </c>
      <c r="P868" t="s">
        <v>90</v>
      </c>
      <c r="Q868" t="s">
        <v>91</v>
      </c>
      <c r="R868" t="s">
        <v>92</v>
      </c>
      <c r="S868">
        <v>5</v>
      </c>
      <c r="T868">
        <v>7</v>
      </c>
      <c r="U868">
        <v>1920</v>
      </c>
      <c r="V86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868">
        <v>1997</v>
      </c>
      <c r="X868" t="s">
        <v>152</v>
      </c>
      <c r="Y868" t="s">
        <v>94</v>
      </c>
      <c r="Z868" t="s">
        <v>95</v>
      </c>
      <c r="AA868" t="s">
        <v>95</v>
      </c>
      <c r="AB868" t="s">
        <v>117</v>
      </c>
      <c r="AC868">
        <v>0</v>
      </c>
      <c r="AD868" t="s">
        <v>98</v>
      </c>
      <c r="AE868" t="s">
        <v>97</v>
      </c>
      <c r="AF868" t="s">
        <v>118</v>
      </c>
      <c r="AG868" t="s">
        <v>98</v>
      </c>
      <c r="AH868" t="s">
        <v>147</v>
      </c>
      <c r="AI868" t="s">
        <v>100</v>
      </c>
      <c r="AJ868" t="s">
        <v>153</v>
      </c>
      <c r="AK868">
        <v>456</v>
      </c>
      <c r="AL868" t="s">
        <v>102</v>
      </c>
      <c r="AM868">
        <v>0</v>
      </c>
      <c r="AN868">
        <v>216</v>
      </c>
      <c r="AO868">
        <v>672</v>
      </c>
      <c r="AP868" t="s">
        <v>103</v>
      </c>
      <c r="AQ868" t="s">
        <v>97</v>
      </c>
      <c r="AR868" t="s">
        <v>105</v>
      </c>
      <c r="AS868" t="s">
        <v>164</v>
      </c>
      <c r="AT868">
        <v>672</v>
      </c>
      <c r="AU868">
        <v>672</v>
      </c>
      <c r="AV868">
        <v>0</v>
      </c>
      <c r="AW868">
        <f>ROUND(SUM(RawData[[#This Row],[TotalBsmtSF]],RawData[[#This Row],[1stFlrSF]],RawData[[#This Row],[2ndFlrSF]]),-2)</f>
        <v>2000</v>
      </c>
      <c r="AX868">
        <v>1344</v>
      </c>
      <c r="AY868">
        <v>0</v>
      </c>
      <c r="AZ868">
        <v>0</v>
      </c>
      <c r="BA868">
        <v>1</v>
      </c>
      <c r="BB868">
        <v>0</v>
      </c>
      <c r="BC868">
        <v>3</v>
      </c>
      <c r="BD868">
        <v>1</v>
      </c>
      <c r="BE868" t="s">
        <v>98</v>
      </c>
      <c r="BF868">
        <v>6</v>
      </c>
      <c r="BG868" t="s">
        <v>107</v>
      </c>
      <c r="BH868">
        <v>0</v>
      </c>
      <c r="BI868" t="s">
        <v>83</v>
      </c>
      <c r="BJ868" t="s">
        <v>127</v>
      </c>
      <c r="BK868">
        <v>1964</v>
      </c>
      <c r="BL868" t="s">
        <v>102</v>
      </c>
      <c r="BM868">
        <v>1</v>
      </c>
      <c r="BN868">
        <v>468</v>
      </c>
      <c r="BO868" t="s">
        <v>98</v>
      </c>
      <c r="BP868" t="s">
        <v>147</v>
      </c>
      <c r="BQ868" t="s">
        <v>105</v>
      </c>
      <c r="BR868">
        <v>0</v>
      </c>
      <c r="BS868">
        <v>128</v>
      </c>
      <c r="BT868">
        <v>218</v>
      </c>
      <c r="BU868">
        <v>0</v>
      </c>
      <c r="BV868">
        <v>0</v>
      </c>
      <c r="BW868">
        <v>0</v>
      </c>
      <c r="BX868" t="s">
        <v>83</v>
      </c>
      <c r="BY868" t="s">
        <v>83</v>
      </c>
      <c r="BZ868" t="s">
        <v>83</v>
      </c>
      <c r="CA868">
        <v>0</v>
      </c>
      <c r="CB868">
        <v>7</v>
      </c>
      <c r="CC868">
        <v>2009</v>
      </c>
      <c r="CD868" t="s">
        <v>110</v>
      </c>
      <c r="CE868" t="s">
        <v>111</v>
      </c>
      <c r="CF868" s="8">
        <v>147000</v>
      </c>
      <c r="CG868" s="8">
        <f>RawData[[#This Row],[SalePrice]]/RawData[[#This Row],[TotalSF Rounded]]</f>
        <v>73.5</v>
      </c>
      <c r="CH868" s="8">
        <f>ROUND(RawData[[#This Row],[$/sqft]],-1)</f>
        <v>70</v>
      </c>
    </row>
    <row r="869" spans="1:86" x14ac:dyDescent="0.2">
      <c r="A869">
        <v>1309</v>
      </c>
      <c r="B869">
        <v>20</v>
      </c>
      <c r="C869" t="s">
        <v>142</v>
      </c>
      <c r="D869">
        <v>100</v>
      </c>
      <c r="E869">
        <v>12000</v>
      </c>
      <c r="F869" s="19">
        <f>ROUND((RawData[[#This Row],[LotArea]]/43560), 2)</f>
        <v>0.28000000000000003</v>
      </c>
      <c r="G869" t="s">
        <v>82</v>
      </c>
      <c r="H869" t="s">
        <v>83</v>
      </c>
      <c r="I869" t="s">
        <v>84</v>
      </c>
      <c r="J869" t="s">
        <v>85</v>
      </c>
      <c r="K869" t="s">
        <v>86</v>
      </c>
      <c r="L869" t="s">
        <v>87</v>
      </c>
      <c r="M869" t="s">
        <v>88</v>
      </c>
      <c r="N869" t="s">
        <v>143</v>
      </c>
      <c r="O869" t="s">
        <v>90</v>
      </c>
      <c r="P869" t="s">
        <v>90</v>
      </c>
      <c r="Q869" t="s">
        <v>91</v>
      </c>
      <c r="R869" t="s">
        <v>115</v>
      </c>
      <c r="S869">
        <v>5</v>
      </c>
      <c r="T869">
        <v>7</v>
      </c>
      <c r="U869">
        <v>1948</v>
      </c>
      <c r="V86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869">
        <v>2005</v>
      </c>
      <c r="X869" t="s">
        <v>93</v>
      </c>
      <c r="Y869" t="s">
        <v>94</v>
      </c>
      <c r="Z869" t="s">
        <v>116</v>
      </c>
      <c r="AA869" t="s">
        <v>116</v>
      </c>
      <c r="AB869" t="s">
        <v>117</v>
      </c>
      <c r="AC869">
        <v>0</v>
      </c>
      <c r="AD869" t="s">
        <v>98</v>
      </c>
      <c r="AE869" t="s">
        <v>98</v>
      </c>
      <c r="AF869" t="s">
        <v>118</v>
      </c>
      <c r="AG869" t="s">
        <v>98</v>
      </c>
      <c r="AH869" t="s">
        <v>98</v>
      </c>
      <c r="AI869" t="s">
        <v>100</v>
      </c>
      <c r="AJ869" t="s">
        <v>101</v>
      </c>
      <c r="AK869">
        <v>144</v>
      </c>
      <c r="AL869" t="s">
        <v>119</v>
      </c>
      <c r="AM869">
        <v>608</v>
      </c>
      <c r="AN869">
        <v>172</v>
      </c>
      <c r="AO869">
        <v>924</v>
      </c>
      <c r="AP869" t="s">
        <v>103</v>
      </c>
      <c r="AQ869" t="s">
        <v>104</v>
      </c>
      <c r="AR869" t="s">
        <v>105</v>
      </c>
      <c r="AS869" t="s">
        <v>106</v>
      </c>
      <c r="AT869">
        <v>1122</v>
      </c>
      <c r="AU869">
        <v>0</v>
      </c>
      <c r="AV869">
        <v>0</v>
      </c>
      <c r="AW869">
        <f>ROUND(SUM(RawData[[#This Row],[TotalBsmtSF]],RawData[[#This Row],[1stFlrSF]],RawData[[#This Row],[2ndFlrSF]]),-2)</f>
        <v>2000</v>
      </c>
      <c r="AX869">
        <v>1122</v>
      </c>
      <c r="AY869">
        <v>1</v>
      </c>
      <c r="AZ869">
        <v>0</v>
      </c>
      <c r="BA869">
        <v>1</v>
      </c>
      <c r="BB869">
        <v>0</v>
      </c>
      <c r="BC869">
        <v>2</v>
      </c>
      <c r="BD869">
        <v>1</v>
      </c>
      <c r="BE869" t="s">
        <v>97</v>
      </c>
      <c r="BF869">
        <v>6</v>
      </c>
      <c r="BG869" t="s">
        <v>107</v>
      </c>
      <c r="BH869">
        <v>0</v>
      </c>
      <c r="BI869" t="s">
        <v>83</v>
      </c>
      <c r="BJ869" t="s">
        <v>108</v>
      </c>
      <c r="BK869">
        <v>1948</v>
      </c>
      <c r="BL869" t="s">
        <v>102</v>
      </c>
      <c r="BM869">
        <v>2</v>
      </c>
      <c r="BN869">
        <v>528</v>
      </c>
      <c r="BO869" t="s">
        <v>98</v>
      </c>
      <c r="BP869" t="s">
        <v>98</v>
      </c>
      <c r="BQ869" t="s">
        <v>105</v>
      </c>
      <c r="BR869">
        <v>0</v>
      </c>
      <c r="BS869">
        <v>36</v>
      </c>
      <c r="BT869">
        <v>0</v>
      </c>
      <c r="BU869">
        <v>0</v>
      </c>
      <c r="BV869">
        <v>0</v>
      </c>
      <c r="BW869">
        <v>0</v>
      </c>
      <c r="BX869" t="s">
        <v>83</v>
      </c>
      <c r="BY869" t="s">
        <v>163</v>
      </c>
      <c r="BZ869" t="s">
        <v>83</v>
      </c>
      <c r="CA869">
        <v>0</v>
      </c>
      <c r="CB869">
        <v>5</v>
      </c>
      <c r="CC869">
        <v>2008</v>
      </c>
      <c r="CD869" t="s">
        <v>110</v>
      </c>
      <c r="CE869" t="s">
        <v>111</v>
      </c>
      <c r="CF869" s="8">
        <v>147000</v>
      </c>
      <c r="CG869" s="8">
        <f>RawData[[#This Row],[SalePrice]]/RawData[[#This Row],[TotalSF Rounded]]</f>
        <v>73.5</v>
      </c>
      <c r="CH869" s="8">
        <f>ROUND(RawData[[#This Row],[$/sqft]],-1)</f>
        <v>70</v>
      </c>
    </row>
    <row r="870" spans="1:86" x14ac:dyDescent="0.2">
      <c r="A870">
        <v>486</v>
      </c>
      <c r="B870">
        <v>20</v>
      </c>
      <c r="C870" t="s">
        <v>81</v>
      </c>
      <c r="D870">
        <v>80</v>
      </c>
      <c r="E870">
        <v>9600</v>
      </c>
      <c r="F870" s="19">
        <f>ROUND((RawData[[#This Row],[LotArea]]/43560), 2)</f>
        <v>0.22</v>
      </c>
      <c r="G870" t="s">
        <v>82</v>
      </c>
      <c r="H870" t="s">
        <v>83</v>
      </c>
      <c r="I870" t="s">
        <v>84</v>
      </c>
      <c r="J870" t="s">
        <v>85</v>
      </c>
      <c r="K870" t="s">
        <v>86</v>
      </c>
      <c r="L870" t="s">
        <v>87</v>
      </c>
      <c r="M870" t="s">
        <v>88</v>
      </c>
      <c r="N870" t="s">
        <v>162</v>
      </c>
      <c r="O870" t="s">
        <v>90</v>
      </c>
      <c r="P870" t="s">
        <v>90</v>
      </c>
      <c r="Q870" t="s">
        <v>91</v>
      </c>
      <c r="R870" t="s">
        <v>115</v>
      </c>
      <c r="S870">
        <v>5</v>
      </c>
      <c r="T870">
        <v>7</v>
      </c>
      <c r="U870">
        <v>1950</v>
      </c>
      <c r="V87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70">
        <v>2007</v>
      </c>
      <c r="X870" t="s">
        <v>93</v>
      </c>
      <c r="Y870" t="s">
        <v>94</v>
      </c>
      <c r="Z870" t="s">
        <v>116</v>
      </c>
      <c r="AA870" t="s">
        <v>116</v>
      </c>
      <c r="AB870" t="s">
        <v>117</v>
      </c>
      <c r="AC870">
        <v>0</v>
      </c>
      <c r="AD870" t="s">
        <v>97</v>
      </c>
      <c r="AE870" t="s">
        <v>98</v>
      </c>
      <c r="AF870" t="s">
        <v>118</v>
      </c>
      <c r="AG870" t="s">
        <v>98</v>
      </c>
      <c r="AH870" t="s">
        <v>98</v>
      </c>
      <c r="AI870" t="s">
        <v>100</v>
      </c>
      <c r="AJ870" t="s">
        <v>119</v>
      </c>
      <c r="AK870">
        <v>607</v>
      </c>
      <c r="AL870" t="s">
        <v>102</v>
      </c>
      <c r="AM870">
        <v>0</v>
      </c>
      <c r="AN870">
        <v>506</v>
      </c>
      <c r="AO870">
        <v>1113</v>
      </c>
      <c r="AP870" t="s">
        <v>103</v>
      </c>
      <c r="AQ870" t="s">
        <v>97</v>
      </c>
      <c r="AR870" t="s">
        <v>105</v>
      </c>
      <c r="AS870" t="s">
        <v>106</v>
      </c>
      <c r="AT870">
        <v>1113</v>
      </c>
      <c r="AU870">
        <v>0</v>
      </c>
      <c r="AV870">
        <v>0</v>
      </c>
      <c r="AW870">
        <f>ROUND(SUM(RawData[[#This Row],[TotalBsmtSF]],RawData[[#This Row],[1stFlrSF]],RawData[[#This Row],[2ndFlrSF]]),-2)</f>
        <v>2200</v>
      </c>
      <c r="AX870">
        <v>1113</v>
      </c>
      <c r="AY870">
        <v>0</v>
      </c>
      <c r="AZ870">
        <v>0</v>
      </c>
      <c r="BA870">
        <v>1</v>
      </c>
      <c r="BB870">
        <v>0</v>
      </c>
      <c r="BC870">
        <v>3</v>
      </c>
      <c r="BD870">
        <v>1</v>
      </c>
      <c r="BE870" t="s">
        <v>97</v>
      </c>
      <c r="BF870">
        <v>5</v>
      </c>
      <c r="BG870" t="s">
        <v>107</v>
      </c>
      <c r="BH870">
        <v>1</v>
      </c>
      <c r="BI870" t="s">
        <v>97</v>
      </c>
      <c r="BJ870" t="s">
        <v>108</v>
      </c>
      <c r="BK870">
        <v>1950</v>
      </c>
      <c r="BL870" t="s">
        <v>102</v>
      </c>
      <c r="BM870">
        <v>1</v>
      </c>
      <c r="BN870">
        <v>264</v>
      </c>
      <c r="BO870" t="s">
        <v>98</v>
      </c>
      <c r="BP870" t="s">
        <v>98</v>
      </c>
      <c r="BQ870" t="s">
        <v>105</v>
      </c>
      <c r="BR870">
        <v>0</v>
      </c>
      <c r="BS870">
        <v>80</v>
      </c>
      <c r="BT870">
        <v>120</v>
      </c>
      <c r="BU870">
        <v>0</v>
      </c>
      <c r="BV870">
        <v>0</v>
      </c>
      <c r="BW870">
        <v>0</v>
      </c>
      <c r="BX870" t="s">
        <v>83</v>
      </c>
      <c r="BY870" t="s">
        <v>83</v>
      </c>
      <c r="BZ870" t="s">
        <v>83</v>
      </c>
      <c r="CA870">
        <v>0</v>
      </c>
      <c r="CB870">
        <v>7</v>
      </c>
      <c r="CC870">
        <v>2009</v>
      </c>
      <c r="CD870" t="s">
        <v>110</v>
      </c>
      <c r="CE870" t="s">
        <v>111</v>
      </c>
      <c r="CF870" s="8">
        <v>147000</v>
      </c>
      <c r="CG870" s="8">
        <f>RawData[[#This Row],[SalePrice]]/RawData[[#This Row],[TotalSF Rounded]]</f>
        <v>66.818181818181813</v>
      </c>
      <c r="CH870" s="8">
        <f>ROUND(RawData[[#This Row],[$/sqft]],-1)</f>
        <v>70</v>
      </c>
    </row>
    <row r="871" spans="1:86" x14ac:dyDescent="0.2">
      <c r="A871">
        <v>1228</v>
      </c>
      <c r="B871">
        <v>20</v>
      </c>
      <c r="C871" t="s">
        <v>81</v>
      </c>
      <c r="D871">
        <v>72</v>
      </c>
      <c r="E871">
        <v>8872</v>
      </c>
      <c r="F871" s="19">
        <f>ROUND((RawData[[#This Row],[LotArea]]/43560), 2)</f>
        <v>0.2</v>
      </c>
      <c r="G871" t="s">
        <v>82</v>
      </c>
      <c r="H871" t="s">
        <v>83</v>
      </c>
      <c r="I871" t="s">
        <v>84</v>
      </c>
      <c r="J871" t="s">
        <v>85</v>
      </c>
      <c r="K871" t="s">
        <v>86</v>
      </c>
      <c r="L871" t="s">
        <v>122</v>
      </c>
      <c r="M871" t="s">
        <v>88</v>
      </c>
      <c r="N871" t="s">
        <v>162</v>
      </c>
      <c r="O871" t="s">
        <v>90</v>
      </c>
      <c r="P871" t="s">
        <v>90</v>
      </c>
      <c r="Q871" t="s">
        <v>91</v>
      </c>
      <c r="R871" t="s">
        <v>115</v>
      </c>
      <c r="S871">
        <v>5</v>
      </c>
      <c r="T871">
        <v>8</v>
      </c>
      <c r="U871">
        <v>1965</v>
      </c>
      <c r="V87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871">
        <v>2008</v>
      </c>
      <c r="X871" t="s">
        <v>93</v>
      </c>
      <c r="Y871" t="s">
        <v>94</v>
      </c>
      <c r="Z871" t="s">
        <v>95</v>
      </c>
      <c r="AA871" t="s">
        <v>95</v>
      </c>
      <c r="AB871" t="s">
        <v>96</v>
      </c>
      <c r="AC871">
        <v>300</v>
      </c>
      <c r="AD871" t="s">
        <v>98</v>
      </c>
      <c r="AE871" t="s">
        <v>98</v>
      </c>
      <c r="AF871" t="s">
        <v>118</v>
      </c>
      <c r="AG871" t="s">
        <v>98</v>
      </c>
      <c r="AH871" t="s">
        <v>98</v>
      </c>
      <c r="AI871" t="s">
        <v>100</v>
      </c>
      <c r="AJ871" t="s">
        <v>119</v>
      </c>
      <c r="AK871">
        <v>595</v>
      </c>
      <c r="AL871" t="s">
        <v>102</v>
      </c>
      <c r="AM871">
        <v>0</v>
      </c>
      <c r="AN871">
        <v>317</v>
      </c>
      <c r="AO871">
        <v>912</v>
      </c>
      <c r="AP871" t="s">
        <v>103</v>
      </c>
      <c r="AQ871" t="s">
        <v>104</v>
      </c>
      <c r="AR871" t="s">
        <v>105</v>
      </c>
      <c r="AS871" t="s">
        <v>106</v>
      </c>
      <c r="AT871">
        <v>912</v>
      </c>
      <c r="AU871">
        <v>0</v>
      </c>
      <c r="AV871">
        <v>0</v>
      </c>
      <c r="AW871">
        <f>ROUND(SUM(RawData[[#This Row],[TotalBsmtSF]],RawData[[#This Row],[1stFlrSF]],RawData[[#This Row],[2ndFlrSF]]),-2)</f>
        <v>1800</v>
      </c>
      <c r="AX871">
        <v>912</v>
      </c>
      <c r="AY871">
        <v>1</v>
      </c>
      <c r="AZ871">
        <v>0</v>
      </c>
      <c r="BA871">
        <v>1</v>
      </c>
      <c r="BB871">
        <v>0</v>
      </c>
      <c r="BC871">
        <v>2</v>
      </c>
      <c r="BD871">
        <v>1</v>
      </c>
      <c r="BE871" t="s">
        <v>97</v>
      </c>
      <c r="BF871">
        <v>5</v>
      </c>
      <c r="BG871" t="s">
        <v>107</v>
      </c>
      <c r="BH871">
        <v>0</v>
      </c>
      <c r="BI871" t="s">
        <v>83</v>
      </c>
      <c r="BJ871" t="s">
        <v>127</v>
      </c>
      <c r="BK871">
        <v>1992</v>
      </c>
      <c r="BL871" t="s">
        <v>102</v>
      </c>
      <c r="BM871">
        <v>2</v>
      </c>
      <c r="BN871">
        <v>576</v>
      </c>
      <c r="BO871" t="s">
        <v>98</v>
      </c>
      <c r="BP871" t="s">
        <v>98</v>
      </c>
      <c r="BQ871" t="s">
        <v>105</v>
      </c>
      <c r="BR871">
        <v>0</v>
      </c>
      <c r="BS871">
        <v>240</v>
      </c>
      <c r="BT871">
        <v>0</v>
      </c>
      <c r="BU871">
        <v>0</v>
      </c>
      <c r="BV871">
        <v>0</v>
      </c>
      <c r="BW871">
        <v>0</v>
      </c>
      <c r="BX871" t="s">
        <v>83</v>
      </c>
      <c r="BY871" t="s">
        <v>83</v>
      </c>
      <c r="BZ871" t="s">
        <v>83</v>
      </c>
      <c r="CA871">
        <v>0</v>
      </c>
      <c r="CB871">
        <v>12</v>
      </c>
      <c r="CC871">
        <v>2008</v>
      </c>
      <c r="CD871" t="s">
        <v>110</v>
      </c>
      <c r="CE871" t="s">
        <v>111</v>
      </c>
      <c r="CF871" s="8">
        <v>147000</v>
      </c>
      <c r="CG871" s="8">
        <f>RawData[[#This Row],[SalePrice]]/RawData[[#This Row],[TotalSF Rounded]]</f>
        <v>81.666666666666671</v>
      </c>
      <c r="CH871" s="8">
        <f>ROUND(RawData[[#This Row],[$/sqft]],-1)</f>
        <v>80</v>
      </c>
    </row>
    <row r="872" spans="1:86" x14ac:dyDescent="0.2">
      <c r="A872">
        <v>505</v>
      </c>
      <c r="B872">
        <v>160</v>
      </c>
      <c r="C872" t="s">
        <v>81</v>
      </c>
      <c r="D872">
        <v>24</v>
      </c>
      <c r="E872">
        <v>2308</v>
      </c>
      <c r="F872" s="19">
        <f>ROUND((RawData[[#This Row],[LotArea]]/43560), 2)</f>
        <v>0.05</v>
      </c>
      <c r="G872" t="s">
        <v>82</v>
      </c>
      <c r="H872" t="s">
        <v>83</v>
      </c>
      <c r="I872" t="s">
        <v>84</v>
      </c>
      <c r="J872" t="s">
        <v>85</v>
      </c>
      <c r="K872" t="s">
        <v>86</v>
      </c>
      <c r="L872" t="s">
        <v>87</v>
      </c>
      <c r="M872" t="s">
        <v>88</v>
      </c>
      <c r="N872" t="s">
        <v>216</v>
      </c>
      <c r="O872" t="s">
        <v>90</v>
      </c>
      <c r="P872" t="s">
        <v>90</v>
      </c>
      <c r="Q872" t="s">
        <v>179</v>
      </c>
      <c r="R872" t="s">
        <v>92</v>
      </c>
      <c r="S872">
        <v>6</v>
      </c>
      <c r="T872">
        <v>5</v>
      </c>
      <c r="U872">
        <v>1974</v>
      </c>
      <c r="V87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72">
        <v>1974</v>
      </c>
      <c r="X872" t="s">
        <v>93</v>
      </c>
      <c r="Y872" t="s">
        <v>94</v>
      </c>
      <c r="Z872" t="s">
        <v>161</v>
      </c>
      <c r="AA872" t="s">
        <v>226</v>
      </c>
      <c r="AB872" t="s">
        <v>117</v>
      </c>
      <c r="AC872">
        <v>0</v>
      </c>
      <c r="AD872" t="s">
        <v>98</v>
      </c>
      <c r="AE872" t="s">
        <v>98</v>
      </c>
      <c r="AF872" t="s">
        <v>118</v>
      </c>
      <c r="AG872" t="s">
        <v>98</v>
      </c>
      <c r="AH872" t="s">
        <v>98</v>
      </c>
      <c r="AI872" t="s">
        <v>100</v>
      </c>
      <c r="AJ872" t="s">
        <v>119</v>
      </c>
      <c r="AK872">
        <v>257</v>
      </c>
      <c r="AL872" t="s">
        <v>153</v>
      </c>
      <c r="AM872">
        <v>495</v>
      </c>
      <c r="AN872">
        <v>103</v>
      </c>
      <c r="AO872">
        <v>855</v>
      </c>
      <c r="AP872" t="s">
        <v>103</v>
      </c>
      <c r="AQ872" t="s">
        <v>98</v>
      </c>
      <c r="AR872" t="s">
        <v>105</v>
      </c>
      <c r="AS872" t="s">
        <v>106</v>
      </c>
      <c r="AT872">
        <v>855</v>
      </c>
      <c r="AU872">
        <v>467</v>
      </c>
      <c r="AV872">
        <v>0</v>
      </c>
      <c r="AW872">
        <f>ROUND(SUM(RawData[[#This Row],[TotalBsmtSF]],RawData[[#This Row],[1stFlrSF]],RawData[[#This Row],[2ndFlrSF]]),-2)</f>
        <v>2200</v>
      </c>
      <c r="AX872">
        <v>1322</v>
      </c>
      <c r="AY872">
        <v>0</v>
      </c>
      <c r="AZ872">
        <v>1</v>
      </c>
      <c r="BA872">
        <v>2</v>
      </c>
      <c r="BB872">
        <v>1</v>
      </c>
      <c r="BC872">
        <v>3</v>
      </c>
      <c r="BD872">
        <v>1</v>
      </c>
      <c r="BE872" t="s">
        <v>98</v>
      </c>
      <c r="BF872">
        <v>6</v>
      </c>
      <c r="BG872" t="s">
        <v>107</v>
      </c>
      <c r="BH872">
        <v>1</v>
      </c>
      <c r="BI872" t="s">
        <v>147</v>
      </c>
      <c r="BJ872" t="s">
        <v>108</v>
      </c>
      <c r="BK872">
        <v>1974</v>
      </c>
      <c r="BL872" t="s">
        <v>102</v>
      </c>
      <c r="BM872">
        <v>2</v>
      </c>
      <c r="BN872">
        <v>440</v>
      </c>
      <c r="BO872" t="s">
        <v>98</v>
      </c>
      <c r="BP872" t="s">
        <v>98</v>
      </c>
      <c r="BQ872" t="s">
        <v>105</v>
      </c>
      <c r="BR872">
        <v>260</v>
      </c>
      <c r="BS872">
        <v>0</v>
      </c>
      <c r="BT872">
        <v>0</v>
      </c>
      <c r="BU872">
        <v>0</v>
      </c>
      <c r="BV872">
        <v>0</v>
      </c>
      <c r="BW872">
        <v>0</v>
      </c>
      <c r="BX872" t="s">
        <v>83</v>
      </c>
      <c r="BY872" t="s">
        <v>83</v>
      </c>
      <c r="BZ872" t="s">
        <v>83</v>
      </c>
      <c r="CA872">
        <v>0</v>
      </c>
      <c r="CB872">
        <v>6</v>
      </c>
      <c r="CC872">
        <v>2009</v>
      </c>
      <c r="CD872" t="s">
        <v>110</v>
      </c>
      <c r="CE872" t="s">
        <v>111</v>
      </c>
      <c r="CF872" s="8">
        <v>147000</v>
      </c>
      <c r="CG872" s="8">
        <f>RawData[[#This Row],[SalePrice]]/RawData[[#This Row],[TotalSF Rounded]]</f>
        <v>66.818181818181813</v>
      </c>
      <c r="CH872" s="8">
        <f>ROUND(RawData[[#This Row],[$/sqft]],-1)</f>
        <v>70</v>
      </c>
    </row>
    <row r="873" spans="1:86" x14ac:dyDescent="0.2">
      <c r="A873">
        <v>857</v>
      </c>
      <c r="B873">
        <v>80</v>
      </c>
      <c r="C873" t="s">
        <v>81</v>
      </c>
      <c r="D873" t="s">
        <v>83</v>
      </c>
      <c r="E873">
        <v>10970</v>
      </c>
      <c r="F873" s="19">
        <f>ROUND((RawData[[#This Row],[LotArea]]/43560), 2)</f>
        <v>0.25</v>
      </c>
      <c r="G873" t="s">
        <v>82</v>
      </c>
      <c r="H873" t="s">
        <v>83</v>
      </c>
      <c r="I873" t="s">
        <v>120</v>
      </c>
      <c r="J873" t="s">
        <v>195</v>
      </c>
      <c r="K873" t="s">
        <v>86</v>
      </c>
      <c r="L873" t="s">
        <v>87</v>
      </c>
      <c r="M873" t="s">
        <v>194</v>
      </c>
      <c r="N873" t="s">
        <v>89</v>
      </c>
      <c r="O873" t="s">
        <v>90</v>
      </c>
      <c r="P873" t="s">
        <v>90</v>
      </c>
      <c r="Q873" t="s">
        <v>91</v>
      </c>
      <c r="R873" t="s">
        <v>197</v>
      </c>
      <c r="S873">
        <v>6</v>
      </c>
      <c r="T873">
        <v>6</v>
      </c>
      <c r="U873">
        <v>1978</v>
      </c>
      <c r="V87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73">
        <v>1978</v>
      </c>
      <c r="X873" t="s">
        <v>93</v>
      </c>
      <c r="Y873" t="s">
        <v>94</v>
      </c>
      <c r="Z873" t="s">
        <v>161</v>
      </c>
      <c r="AA873" t="s">
        <v>140</v>
      </c>
      <c r="AB873" t="s">
        <v>117</v>
      </c>
      <c r="AC873">
        <v>0</v>
      </c>
      <c r="AD873" t="s">
        <v>98</v>
      </c>
      <c r="AE873" t="s">
        <v>98</v>
      </c>
      <c r="AF873" t="s">
        <v>118</v>
      </c>
      <c r="AG873" t="s">
        <v>97</v>
      </c>
      <c r="AH873" t="s">
        <v>97</v>
      </c>
      <c r="AI873" t="s">
        <v>97</v>
      </c>
      <c r="AJ873" t="s">
        <v>101</v>
      </c>
      <c r="AK873">
        <v>505</v>
      </c>
      <c r="AL873" t="s">
        <v>172</v>
      </c>
      <c r="AM873">
        <v>435</v>
      </c>
      <c r="AN873">
        <v>0</v>
      </c>
      <c r="AO873">
        <v>940</v>
      </c>
      <c r="AP873" t="s">
        <v>103</v>
      </c>
      <c r="AQ873" t="s">
        <v>98</v>
      </c>
      <c r="AR873" t="s">
        <v>105</v>
      </c>
      <c r="AS873" t="s">
        <v>106</v>
      </c>
      <c r="AT873">
        <v>1026</v>
      </c>
      <c r="AU873">
        <v>0</v>
      </c>
      <c r="AV873">
        <v>0</v>
      </c>
      <c r="AW873">
        <f>ROUND(SUM(RawData[[#This Row],[TotalBsmtSF]],RawData[[#This Row],[1stFlrSF]],RawData[[#This Row],[2ndFlrSF]]),-2)</f>
        <v>2000</v>
      </c>
      <c r="AX873">
        <v>1026</v>
      </c>
      <c r="AY873">
        <v>1</v>
      </c>
      <c r="AZ873">
        <v>0</v>
      </c>
      <c r="BA873">
        <v>1</v>
      </c>
      <c r="BB873">
        <v>0</v>
      </c>
      <c r="BC873">
        <v>3</v>
      </c>
      <c r="BD873">
        <v>1</v>
      </c>
      <c r="BE873" t="s">
        <v>98</v>
      </c>
      <c r="BF873">
        <v>5</v>
      </c>
      <c r="BG873" t="s">
        <v>107</v>
      </c>
      <c r="BH873">
        <v>0</v>
      </c>
      <c r="BI873" t="s">
        <v>83</v>
      </c>
      <c r="BJ873" t="s">
        <v>127</v>
      </c>
      <c r="BK873">
        <v>1981</v>
      </c>
      <c r="BL873" t="s">
        <v>102</v>
      </c>
      <c r="BM873">
        <v>2</v>
      </c>
      <c r="BN873">
        <v>576</v>
      </c>
      <c r="BO873" t="s">
        <v>98</v>
      </c>
      <c r="BP873" t="s">
        <v>147</v>
      </c>
      <c r="BQ873" t="s">
        <v>105</v>
      </c>
      <c r="BR873">
        <v>0</v>
      </c>
      <c r="BS873">
        <v>0</v>
      </c>
      <c r="BT873">
        <v>34</v>
      </c>
      <c r="BU873">
        <v>0</v>
      </c>
      <c r="BV873">
        <v>0</v>
      </c>
      <c r="BW873">
        <v>0</v>
      </c>
      <c r="BX873" t="s">
        <v>83</v>
      </c>
      <c r="BY873" t="s">
        <v>134</v>
      </c>
      <c r="BZ873" t="s">
        <v>83</v>
      </c>
      <c r="CA873">
        <v>0</v>
      </c>
      <c r="CB873">
        <v>10</v>
      </c>
      <c r="CC873">
        <v>2008</v>
      </c>
      <c r="CD873" t="s">
        <v>110</v>
      </c>
      <c r="CE873" t="s">
        <v>111</v>
      </c>
      <c r="CF873" s="8">
        <v>147000</v>
      </c>
      <c r="CG873" s="8">
        <f>RawData[[#This Row],[SalePrice]]/RawData[[#This Row],[TotalSF Rounded]]</f>
        <v>73.5</v>
      </c>
      <c r="CH873" s="8">
        <f>ROUND(RawData[[#This Row],[$/sqft]],-1)</f>
        <v>70</v>
      </c>
    </row>
    <row r="874" spans="1:86" x14ac:dyDescent="0.2">
      <c r="A874">
        <v>1086</v>
      </c>
      <c r="B874">
        <v>85</v>
      </c>
      <c r="C874" t="s">
        <v>81</v>
      </c>
      <c r="D874">
        <v>73</v>
      </c>
      <c r="E874">
        <v>9069</v>
      </c>
      <c r="F874" s="19">
        <f>ROUND((RawData[[#This Row],[LotArea]]/43560), 2)</f>
        <v>0.21</v>
      </c>
      <c r="G874" t="s">
        <v>82</v>
      </c>
      <c r="H874" t="s">
        <v>83</v>
      </c>
      <c r="I874" t="s">
        <v>84</v>
      </c>
      <c r="J874" t="s">
        <v>85</v>
      </c>
      <c r="K874" t="s">
        <v>86</v>
      </c>
      <c r="L874" t="s">
        <v>87</v>
      </c>
      <c r="M874" t="s">
        <v>88</v>
      </c>
      <c r="N874" t="s">
        <v>170</v>
      </c>
      <c r="O874" t="s">
        <v>90</v>
      </c>
      <c r="P874" t="s">
        <v>90</v>
      </c>
      <c r="Q874" t="s">
        <v>91</v>
      </c>
      <c r="R874" t="s">
        <v>191</v>
      </c>
      <c r="S874">
        <v>6</v>
      </c>
      <c r="T874">
        <v>6</v>
      </c>
      <c r="U874">
        <v>1992</v>
      </c>
      <c r="V87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874">
        <v>1992</v>
      </c>
      <c r="X874" t="s">
        <v>93</v>
      </c>
      <c r="Y874" t="s">
        <v>94</v>
      </c>
      <c r="Z874" t="s">
        <v>140</v>
      </c>
      <c r="AA874" t="s">
        <v>140</v>
      </c>
      <c r="AB874" t="s">
        <v>117</v>
      </c>
      <c r="AC874">
        <v>0</v>
      </c>
      <c r="AD874" t="s">
        <v>98</v>
      </c>
      <c r="AE874" t="s">
        <v>98</v>
      </c>
      <c r="AF874" t="s">
        <v>99</v>
      </c>
      <c r="AG874" t="s">
        <v>97</v>
      </c>
      <c r="AH874" t="s">
        <v>98</v>
      </c>
      <c r="AI874" t="s">
        <v>130</v>
      </c>
      <c r="AJ874" t="s">
        <v>101</v>
      </c>
      <c r="AK874">
        <v>747</v>
      </c>
      <c r="AL874" t="s">
        <v>102</v>
      </c>
      <c r="AM874">
        <v>0</v>
      </c>
      <c r="AN874">
        <v>189</v>
      </c>
      <c r="AO874">
        <v>936</v>
      </c>
      <c r="AP874" t="s">
        <v>103</v>
      </c>
      <c r="AQ874" t="s">
        <v>104</v>
      </c>
      <c r="AR874" t="s">
        <v>105</v>
      </c>
      <c r="AS874" t="s">
        <v>106</v>
      </c>
      <c r="AT874">
        <v>996</v>
      </c>
      <c r="AU874">
        <v>0</v>
      </c>
      <c r="AV874">
        <v>0</v>
      </c>
      <c r="AW874">
        <f>ROUND(SUM(RawData[[#This Row],[TotalBsmtSF]],RawData[[#This Row],[1stFlrSF]],RawData[[#This Row],[2ndFlrSF]]),-2)</f>
        <v>1900</v>
      </c>
      <c r="AX874">
        <v>996</v>
      </c>
      <c r="AY874">
        <v>1</v>
      </c>
      <c r="AZ874">
        <v>0</v>
      </c>
      <c r="BA874">
        <v>1</v>
      </c>
      <c r="BB874">
        <v>0</v>
      </c>
      <c r="BC874">
        <v>2</v>
      </c>
      <c r="BD874">
        <v>1</v>
      </c>
      <c r="BE874" t="s">
        <v>97</v>
      </c>
      <c r="BF874">
        <v>5</v>
      </c>
      <c r="BG874" t="s">
        <v>107</v>
      </c>
      <c r="BH874">
        <v>0</v>
      </c>
      <c r="BI874" t="s">
        <v>83</v>
      </c>
      <c r="BJ874" t="s">
        <v>108</v>
      </c>
      <c r="BK874">
        <v>1992</v>
      </c>
      <c r="BL874" t="s">
        <v>102</v>
      </c>
      <c r="BM874">
        <v>2</v>
      </c>
      <c r="BN874">
        <v>564</v>
      </c>
      <c r="BO874" t="s">
        <v>98</v>
      </c>
      <c r="BP874" t="s">
        <v>98</v>
      </c>
      <c r="BQ874" t="s">
        <v>105</v>
      </c>
      <c r="BR874">
        <v>120</v>
      </c>
      <c r="BS874">
        <v>0</v>
      </c>
      <c r="BT874">
        <v>0</v>
      </c>
      <c r="BU874">
        <v>0</v>
      </c>
      <c r="BV874">
        <v>0</v>
      </c>
      <c r="BW874">
        <v>0</v>
      </c>
      <c r="BX874" t="s">
        <v>83</v>
      </c>
      <c r="BY874" t="s">
        <v>83</v>
      </c>
      <c r="BZ874" t="s">
        <v>83</v>
      </c>
      <c r="CA874">
        <v>0</v>
      </c>
      <c r="CB874">
        <v>4</v>
      </c>
      <c r="CC874">
        <v>2010</v>
      </c>
      <c r="CD874" t="s">
        <v>110</v>
      </c>
      <c r="CE874" t="s">
        <v>111</v>
      </c>
      <c r="CF874" s="8">
        <v>147000</v>
      </c>
      <c r="CG874" s="8">
        <f>RawData[[#This Row],[SalePrice]]/RawData[[#This Row],[TotalSF Rounded]]</f>
        <v>77.368421052631575</v>
      </c>
      <c r="CH874" s="8">
        <f>ROUND(RawData[[#This Row],[$/sqft]],-1)</f>
        <v>80</v>
      </c>
    </row>
    <row r="875" spans="1:86" x14ac:dyDescent="0.2">
      <c r="A875">
        <v>1325</v>
      </c>
      <c r="B875">
        <v>20</v>
      </c>
      <c r="C875" t="s">
        <v>81</v>
      </c>
      <c r="D875">
        <v>75</v>
      </c>
      <c r="E875">
        <v>9986</v>
      </c>
      <c r="F875" s="19">
        <f>ROUND((RawData[[#This Row],[LotArea]]/43560), 2)</f>
        <v>0.23</v>
      </c>
      <c r="G875" t="s">
        <v>82</v>
      </c>
      <c r="H875" t="s">
        <v>83</v>
      </c>
      <c r="I875" t="s">
        <v>84</v>
      </c>
      <c r="J875" t="s">
        <v>85</v>
      </c>
      <c r="K875" t="s">
        <v>86</v>
      </c>
      <c r="L875" t="s">
        <v>87</v>
      </c>
      <c r="M875" t="s">
        <v>88</v>
      </c>
      <c r="N875" t="s">
        <v>136</v>
      </c>
      <c r="O875" t="s">
        <v>90</v>
      </c>
      <c r="P875" t="s">
        <v>90</v>
      </c>
      <c r="Q875" t="s">
        <v>91</v>
      </c>
      <c r="R875" t="s">
        <v>115</v>
      </c>
      <c r="S875">
        <v>8</v>
      </c>
      <c r="T875">
        <v>5</v>
      </c>
      <c r="U875">
        <v>2006</v>
      </c>
      <c r="V87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75">
        <v>2007</v>
      </c>
      <c r="X875" t="s">
        <v>93</v>
      </c>
      <c r="Y875" t="s">
        <v>94</v>
      </c>
      <c r="Z875" t="s">
        <v>95</v>
      </c>
      <c r="AA875" t="s">
        <v>95</v>
      </c>
      <c r="AB875" t="s">
        <v>96</v>
      </c>
      <c r="AC875">
        <v>428</v>
      </c>
      <c r="AD875" t="s">
        <v>97</v>
      </c>
      <c r="AE875" t="s">
        <v>98</v>
      </c>
      <c r="AF875" t="s">
        <v>99</v>
      </c>
      <c r="AG875" t="s">
        <v>104</v>
      </c>
      <c r="AH875" t="s">
        <v>98</v>
      </c>
      <c r="AI875" t="s">
        <v>130</v>
      </c>
      <c r="AJ875" t="s">
        <v>102</v>
      </c>
      <c r="AK875">
        <v>0</v>
      </c>
      <c r="AL875" t="s">
        <v>102</v>
      </c>
      <c r="AM875">
        <v>0</v>
      </c>
      <c r="AN875">
        <v>1795</v>
      </c>
      <c r="AO875">
        <v>1795</v>
      </c>
      <c r="AP875" t="s">
        <v>103</v>
      </c>
      <c r="AQ875" t="s">
        <v>104</v>
      </c>
      <c r="AR875" t="s">
        <v>105</v>
      </c>
      <c r="AS875" t="s">
        <v>106</v>
      </c>
      <c r="AT875">
        <v>1795</v>
      </c>
      <c r="AU875">
        <v>0</v>
      </c>
      <c r="AV875">
        <v>0</v>
      </c>
      <c r="AW875">
        <f>ROUND(SUM(RawData[[#This Row],[TotalBsmtSF]],RawData[[#This Row],[1stFlrSF]],RawData[[#This Row],[2ndFlrSF]]),-2)</f>
        <v>3600</v>
      </c>
      <c r="AX875">
        <v>1795</v>
      </c>
      <c r="AY875">
        <v>0</v>
      </c>
      <c r="AZ875">
        <v>0</v>
      </c>
      <c r="BA875">
        <v>2</v>
      </c>
      <c r="BB875">
        <v>0</v>
      </c>
      <c r="BC875">
        <v>2</v>
      </c>
      <c r="BD875">
        <v>1</v>
      </c>
      <c r="BE875" t="s">
        <v>97</v>
      </c>
      <c r="BF875">
        <v>7</v>
      </c>
      <c r="BG875" t="s">
        <v>107</v>
      </c>
      <c r="BH875">
        <v>1</v>
      </c>
      <c r="BI875" t="s">
        <v>97</v>
      </c>
      <c r="BJ875" t="s">
        <v>108</v>
      </c>
      <c r="BK875">
        <v>2007</v>
      </c>
      <c r="BL875" t="s">
        <v>109</v>
      </c>
      <c r="BM875">
        <v>3</v>
      </c>
      <c r="BN875">
        <v>895</v>
      </c>
      <c r="BO875" t="s">
        <v>98</v>
      </c>
      <c r="BP875" t="s">
        <v>98</v>
      </c>
      <c r="BQ875" t="s">
        <v>105</v>
      </c>
      <c r="BR875">
        <v>0</v>
      </c>
      <c r="BS875">
        <v>49</v>
      </c>
      <c r="BT875">
        <v>0</v>
      </c>
      <c r="BU875">
        <v>0</v>
      </c>
      <c r="BV875">
        <v>0</v>
      </c>
      <c r="BW875">
        <v>0</v>
      </c>
      <c r="BX875" t="s">
        <v>83</v>
      </c>
      <c r="BY875" t="s">
        <v>83</v>
      </c>
      <c r="BZ875" t="s">
        <v>83</v>
      </c>
      <c r="CA875">
        <v>0</v>
      </c>
      <c r="CB875">
        <v>2</v>
      </c>
      <c r="CC875">
        <v>2007</v>
      </c>
      <c r="CD875" t="s">
        <v>158</v>
      </c>
      <c r="CE875" t="s">
        <v>159</v>
      </c>
      <c r="CF875" s="8">
        <v>147000</v>
      </c>
      <c r="CG875" s="8">
        <f>RawData[[#This Row],[SalePrice]]/RawData[[#This Row],[TotalSF Rounded]]</f>
        <v>40.833333333333336</v>
      </c>
      <c r="CH875" s="8">
        <f>ROUND(RawData[[#This Row],[$/sqft]],-1)</f>
        <v>40</v>
      </c>
    </row>
    <row r="876" spans="1:86" x14ac:dyDescent="0.2">
      <c r="A876">
        <v>614</v>
      </c>
      <c r="B876">
        <v>20</v>
      </c>
      <c r="C876" t="s">
        <v>81</v>
      </c>
      <c r="D876">
        <v>70</v>
      </c>
      <c r="E876">
        <v>8402</v>
      </c>
      <c r="F876" s="19">
        <f>ROUND((RawData[[#This Row],[LotArea]]/43560), 2)</f>
        <v>0.19</v>
      </c>
      <c r="G876" t="s">
        <v>82</v>
      </c>
      <c r="H876" t="s">
        <v>83</v>
      </c>
      <c r="I876" t="s">
        <v>84</v>
      </c>
      <c r="J876" t="s">
        <v>85</v>
      </c>
      <c r="K876" t="s">
        <v>86</v>
      </c>
      <c r="L876" t="s">
        <v>87</v>
      </c>
      <c r="M876" t="s">
        <v>88</v>
      </c>
      <c r="N876" t="s">
        <v>131</v>
      </c>
      <c r="O876" t="s">
        <v>114</v>
      </c>
      <c r="P876" t="s">
        <v>90</v>
      </c>
      <c r="Q876" t="s">
        <v>91</v>
      </c>
      <c r="R876" t="s">
        <v>115</v>
      </c>
      <c r="S876">
        <v>5</v>
      </c>
      <c r="T876">
        <v>5</v>
      </c>
      <c r="U876">
        <v>2007</v>
      </c>
      <c r="V87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76">
        <v>2007</v>
      </c>
      <c r="X876" t="s">
        <v>93</v>
      </c>
      <c r="Y876" t="s">
        <v>94</v>
      </c>
      <c r="Z876" t="s">
        <v>95</v>
      </c>
      <c r="AA876" t="s">
        <v>95</v>
      </c>
      <c r="AB876" t="s">
        <v>117</v>
      </c>
      <c r="AC876">
        <v>0</v>
      </c>
      <c r="AD876" t="s">
        <v>98</v>
      </c>
      <c r="AE876" t="s">
        <v>98</v>
      </c>
      <c r="AF876" t="s">
        <v>99</v>
      </c>
      <c r="AG876" t="s">
        <v>97</v>
      </c>
      <c r="AH876" t="s">
        <v>98</v>
      </c>
      <c r="AI876" t="s">
        <v>100</v>
      </c>
      <c r="AJ876" t="s">
        <v>119</v>
      </c>
      <c r="AK876">
        <v>206</v>
      </c>
      <c r="AL876" t="s">
        <v>102</v>
      </c>
      <c r="AM876">
        <v>0</v>
      </c>
      <c r="AN876">
        <v>914</v>
      </c>
      <c r="AO876">
        <v>1120</v>
      </c>
      <c r="AP876" t="s">
        <v>103</v>
      </c>
      <c r="AQ876" t="s">
        <v>104</v>
      </c>
      <c r="AR876" t="s">
        <v>105</v>
      </c>
      <c r="AS876" t="s">
        <v>106</v>
      </c>
      <c r="AT876">
        <v>1120</v>
      </c>
      <c r="AU876">
        <v>0</v>
      </c>
      <c r="AV876">
        <v>0</v>
      </c>
      <c r="AW876">
        <f>ROUND(SUM(RawData[[#This Row],[TotalBsmtSF]],RawData[[#This Row],[1stFlrSF]],RawData[[#This Row],[2ndFlrSF]]),-2)</f>
        <v>2200</v>
      </c>
      <c r="AX876">
        <v>1120</v>
      </c>
      <c r="AY876">
        <v>0</v>
      </c>
      <c r="AZ876">
        <v>0</v>
      </c>
      <c r="BA876">
        <v>1</v>
      </c>
      <c r="BB876">
        <v>0</v>
      </c>
      <c r="BC876">
        <v>3</v>
      </c>
      <c r="BD876">
        <v>1</v>
      </c>
      <c r="BE876" t="s">
        <v>98</v>
      </c>
      <c r="BF876">
        <v>6</v>
      </c>
      <c r="BG876" t="s">
        <v>107</v>
      </c>
      <c r="BH876">
        <v>0</v>
      </c>
      <c r="BI876" t="s">
        <v>83</v>
      </c>
      <c r="BJ876" t="s">
        <v>83</v>
      </c>
      <c r="BK876" t="s">
        <v>83</v>
      </c>
      <c r="BL876" t="s">
        <v>83</v>
      </c>
      <c r="BM876">
        <v>0</v>
      </c>
      <c r="BN876">
        <v>0</v>
      </c>
      <c r="BO876" t="s">
        <v>83</v>
      </c>
      <c r="BP876" t="s">
        <v>83</v>
      </c>
      <c r="BQ876" t="s">
        <v>105</v>
      </c>
      <c r="BR876">
        <v>0</v>
      </c>
      <c r="BS876">
        <v>30</v>
      </c>
      <c r="BT876">
        <v>0</v>
      </c>
      <c r="BU876">
        <v>0</v>
      </c>
      <c r="BV876">
        <v>0</v>
      </c>
      <c r="BW876">
        <v>0</v>
      </c>
      <c r="BX876" t="s">
        <v>83</v>
      </c>
      <c r="BY876" t="s">
        <v>83</v>
      </c>
      <c r="BZ876" t="s">
        <v>83</v>
      </c>
      <c r="CA876">
        <v>0</v>
      </c>
      <c r="CB876">
        <v>12</v>
      </c>
      <c r="CC876">
        <v>2007</v>
      </c>
      <c r="CD876" t="s">
        <v>158</v>
      </c>
      <c r="CE876" t="s">
        <v>159</v>
      </c>
      <c r="CF876" s="8">
        <v>147000</v>
      </c>
      <c r="CG876" s="8">
        <f>RawData[[#This Row],[SalePrice]]/RawData[[#This Row],[TotalSF Rounded]]</f>
        <v>66.818181818181813</v>
      </c>
      <c r="CH876" s="8">
        <f>ROUND(RawData[[#This Row],[$/sqft]],-1)</f>
        <v>70</v>
      </c>
    </row>
    <row r="877" spans="1:86" x14ac:dyDescent="0.2">
      <c r="A877">
        <v>792</v>
      </c>
      <c r="B877">
        <v>80</v>
      </c>
      <c r="C877" t="s">
        <v>81</v>
      </c>
      <c r="D877" t="s">
        <v>83</v>
      </c>
      <c r="E877">
        <v>11333</v>
      </c>
      <c r="F877" s="19">
        <f>ROUND((RawData[[#This Row],[LotArea]]/43560), 2)</f>
        <v>0.26</v>
      </c>
      <c r="G877" t="s">
        <v>82</v>
      </c>
      <c r="H877" t="s">
        <v>83</v>
      </c>
      <c r="I877" t="s">
        <v>120</v>
      </c>
      <c r="J877" t="s">
        <v>85</v>
      </c>
      <c r="K877" t="s">
        <v>86</v>
      </c>
      <c r="L877" t="s">
        <v>122</v>
      </c>
      <c r="M877" t="s">
        <v>88</v>
      </c>
      <c r="N877" t="s">
        <v>131</v>
      </c>
      <c r="O877" t="s">
        <v>90</v>
      </c>
      <c r="P877" t="s">
        <v>90</v>
      </c>
      <c r="Q877" t="s">
        <v>91</v>
      </c>
      <c r="R877" t="s">
        <v>197</v>
      </c>
      <c r="S877">
        <v>6</v>
      </c>
      <c r="T877">
        <v>5</v>
      </c>
      <c r="U877">
        <v>1976</v>
      </c>
      <c r="V87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77">
        <v>1976</v>
      </c>
      <c r="X877" t="s">
        <v>93</v>
      </c>
      <c r="Y877" t="s">
        <v>94</v>
      </c>
      <c r="Z877" t="s">
        <v>140</v>
      </c>
      <c r="AA877" t="s">
        <v>140</v>
      </c>
      <c r="AB877" t="s">
        <v>117</v>
      </c>
      <c r="AC877">
        <v>0</v>
      </c>
      <c r="AD877" t="s">
        <v>98</v>
      </c>
      <c r="AE877" t="s">
        <v>98</v>
      </c>
      <c r="AF877" t="s">
        <v>99</v>
      </c>
      <c r="AG877" t="s">
        <v>97</v>
      </c>
      <c r="AH877" t="s">
        <v>98</v>
      </c>
      <c r="AI877" t="s">
        <v>130</v>
      </c>
      <c r="AJ877" t="s">
        <v>119</v>
      </c>
      <c r="AK877">
        <v>539</v>
      </c>
      <c r="AL877" t="s">
        <v>102</v>
      </c>
      <c r="AM877">
        <v>0</v>
      </c>
      <c r="AN877">
        <v>490</v>
      </c>
      <c r="AO877">
        <v>1029</v>
      </c>
      <c r="AP877" t="s">
        <v>103</v>
      </c>
      <c r="AQ877" t="s">
        <v>98</v>
      </c>
      <c r="AR877" t="s">
        <v>105</v>
      </c>
      <c r="AS877" t="s">
        <v>106</v>
      </c>
      <c r="AT877">
        <v>1062</v>
      </c>
      <c r="AU877">
        <v>0</v>
      </c>
      <c r="AV877">
        <v>0</v>
      </c>
      <c r="AW877">
        <f>ROUND(SUM(RawData[[#This Row],[TotalBsmtSF]],RawData[[#This Row],[1stFlrSF]],RawData[[#This Row],[2ndFlrSF]]),-2)</f>
        <v>2100</v>
      </c>
      <c r="AX877">
        <v>1062</v>
      </c>
      <c r="AY877">
        <v>1</v>
      </c>
      <c r="AZ877">
        <v>0</v>
      </c>
      <c r="BA877">
        <v>1</v>
      </c>
      <c r="BB877">
        <v>0</v>
      </c>
      <c r="BC877">
        <v>3</v>
      </c>
      <c r="BD877">
        <v>1</v>
      </c>
      <c r="BE877" t="s">
        <v>98</v>
      </c>
      <c r="BF877">
        <v>5</v>
      </c>
      <c r="BG877" t="s">
        <v>107</v>
      </c>
      <c r="BH877">
        <v>2</v>
      </c>
      <c r="BI877" t="s">
        <v>98</v>
      </c>
      <c r="BJ877" t="s">
        <v>108</v>
      </c>
      <c r="BK877">
        <v>1976</v>
      </c>
      <c r="BL877" t="s">
        <v>109</v>
      </c>
      <c r="BM877">
        <v>2</v>
      </c>
      <c r="BN877">
        <v>539</v>
      </c>
      <c r="BO877" t="s">
        <v>98</v>
      </c>
      <c r="BP877" t="s">
        <v>98</v>
      </c>
      <c r="BQ877" t="s">
        <v>105</v>
      </c>
      <c r="BR877">
        <v>120</v>
      </c>
      <c r="BS877">
        <v>0</v>
      </c>
      <c r="BT877">
        <v>0</v>
      </c>
      <c r="BU877">
        <v>0</v>
      </c>
      <c r="BV877">
        <v>0</v>
      </c>
      <c r="BW877">
        <v>0</v>
      </c>
      <c r="BX877" t="s">
        <v>83</v>
      </c>
      <c r="BY877" t="s">
        <v>83</v>
      </c>
      <c r="BZ877" t="s">
        <v>83</v>
      </c>
      <c r="CA877">
        <v>0</v>
      </c>
      <c r="CB877">
        <v>5</v>
      </c>
      <c r="CC877">
        <v>2007</v>
      </c>
      <c r="CD877" t="s">
        <v>110</v>
      </c>
      <c r="CE877" t="s">
        <v>111</v>
      </c>
      <c r="CF877" s="8">
        <v>146800</v>
      </c>
      <c r="CG877" s="8">
        <f>RawData[[#This Row],[SalePrice]]/RawData[[#This Row],[TotalSF Rounded]]</f>
        <v>69.904761904761898</v>
      </c>
      <c r="CH877" s="8">
        <f>ROUND(RawData[[#This Row],[$/sqft]],-1)</f>
        <v>70</v>
      </c>
    </row>
    <row r="878" spans="1:86" x14ac:dyDescent="0.2">
      <c r="A878">
        <v>468</v>
      </c>
      <c r="B878">
        <v>70</v>
      </c>
      <c r="C878" t="s">
        <v>81</v>
      </c>
      <c r="D878">
        <v>79</v>
      </c>
      <c r="E878">
        <v>9480</v>
      </c>
      <c r="F878" s="19">
        <f>ROUND((RawData[[#This Row],[LotArea]]/43560), 2)</f>
        <v>0.22</v>
      </c>
      <c r="G878" t="s">
        <v>82</v>
      </c>
      <c r="H878" t="s">
        <v>83</v>
      </c>
      <c r="I878" t="s">
        <v>84</v>
      </c>
      <c r="J878" t="s">
        <v>85</v>
      </c>
      <c r="K878" t="s">
        <v>86</v>
      </c>
      <c r="L878" t="s">
        <v>87</v>
      </c>
      <c r="M878" t="s">
        <v>88</v>
      </c>
      <c r="N878" t="s">
        <v>162</v>
      </c>
      <c r="O878" t="s">
        <v>144</v>
      </c>
      <c r="P878" t="s">
        <v>90</v>
      </c>
      <c r="Q878" t="s">
        <v>91</v>
      </c>
      <c r="R878" t="s">
        <v>92</v>
      </c>
      <c r="S878">
        <v>5</v>
      </c>
      <c r="T878">
        <v>7</v>
      </c>
      <c r="U878">
        <v>1942</v>
      </c>
      <c r="V87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878">
        <v>1995</v>
      </c>
      <c r="X878" t="s">
        <v>93</v>
      </c>
      <c r="Y878" t="s">
        <v>94</v>
      </c>
      <c r="Z878" t="s">
        <v>116</v>
      </c>
      <c r="AA878" t="s">
        <v>116</v>
      </c>
      <c r="AB878" t="s">
        <v>137</v>
      </c>
      <c r="AC878">
        <v>224</v>
      </c>
      <c r="AD878" t="s">
        <v>98</v>
      </c>
      <c r="AE878" t="s">
        <v>98</v>
      </c>
      <c r="AF878" t="s">
        <v>118</v>
      </c>
      <c r="AG878" t="s">
        <v>98</v>
      </c>
      <c r="AH878" t="s">
        <v>98</v>
      </c>
      <c r="AI878" t="s">
        <v>100</v>
      </c>
      <c r="AJ878" t="s">
        <v>172</v>
      </c>
      <c r="AK878">
        <v>386</v>
      </c>
      <c r="AL878" t="s">
        <v>102</v>
      </c>
      <c r="AM878">
        <v>0</v>
      </c>
      <c r="AN878">
        <v>342</v>
      </c>
      <c r="AO878">
        <v>728</v>
      </c>
      <c r="AP878" t="s">
        <v>103</v>
      </c>
      <c r="AQ878" t="s">
        <v>104</v>
      </c>
      <c r="AR878" t="s">
        <v>105</v>
      </c>
      <c r="AS878" t="s">
        <v>106</v>
      </c>
      <c r="AT878">
        <v>888</v>
      </c>
      <c r="AU878">
        <v>756</v>
      </c>
      <c r="AV878">
        <v>0</v>
      </c>
      <c r="AW878">
        <f>ROUND(SUM(RawData[[#This Row],[TotalBsmtSF]],RawData[[#This Row],[1stFlrSF]],RawData[[#This Row],[2ndFlrSF]]),-2)</f>
        <v>2400</v>
      </c>
      <c r="AX878">
        <v>1644</v>
      </c>
      <c r="AY878">
        <v>0</v>
      </c>
      <c r="AZ878">
        <v>0</v>
      </c>
      <c r="BA878">
        <v>1</v>
      </c>
      <c r="BB878">
        <v>1</v>
      </c>
      <c r="BC878">
        <v>3</v>
      </c>
      <c r="BD878">
        <v>1</v>
      </c>
      <c r="BE878" t="s">
        <v>97</v>
      </c>
      <c r="BF878">
        <v>7</v>
      </c>
      <c r="BG878" t="s">
        <v>107</v>
      </c>
      <c r="BH878">
        <v>2</v>
      </c>
      <c r="BI878" t="s">
        <v>97</v>
      </c>
      <c r="BJ878" t="s">
        <v>108</v>
      </c>
      <c r="BK878">
        <v>1942</v>
      </c>
      <c r="BL878" t="s">
        <v>102</v>
      </c>
      <c r="BM878">
        <v>1</v>
      </c>
      <c r="BN878">
        <v>312</v>
      </c>
      <c r="BO878" t="s">
        <v>98</v>
      </c>
      <c r="BP878" t="s">
        <v>98</v>
      </c>
      <c r="BQ878" t="s">
        <v>105</v>
      </c>
      <c r="BR878">
        <v>168</v>
      </c>
      <c r="BS878">
        <v>0</v>
      </c>
      <c r="BT878">
        <v>0</v>
      </c>
      <c r="BU878">
        <v>0</v>
      </c>
      <c r="BV878">
        <v>0</v>
      </c>
      <c r="BW878">
        <v>0</v>
      </c>
      <c r="BX878" t="s">
        <v>83</v>
      </c>
      <c r="BY878" t="s">
        <v>83</v>
      </c>
      <c r="BZ878" t="s">
        <v>83</v>
      </c>
      <c r="CA878">
        <v>0</v>
      </c>
      <c r="CB878">
        <v>6</v>
      </c>
      <c r="CC878">
        <v>2007</v>
      </c>
      <c r="CD878" t="s">
        <v>110</v>
      </c>
      <c r="CE878" t="s">
        <v>111</v>
      </c>
      <c r="CF878" s="8">
        <v>146500</v>
      </c>
      <c r="CG878" s="8">
        <f>RawData[[#This Row],[SalePrice]]/RawData[[#This Row],[TotalSF Rounded]]</f>
        <v>61.041666666666664</v>
      </c>
      <c r="CH878" s="8">
        <f>ROUND(RawData[[#This Row],[$/sqft]],-1)</f>
        <v>60</v>
      </c>
    </row>
    <row r="879" spans="1:86" x14ac:dyDescent="0.2">
      <c r="A879">
        <v>1094</v>
      </c>
      <c r="B879">
        <v>20</v>
      </c>
      <c r="C879" t="s">
        <v>81</v>
      </c>
      <c r="D879">
        <v>71</v>
      </c>
      <c r="E879">
        <v>9230</v>
      </c>
      <c r="F879" s="19">
        <f>ROUND((RawData[[#This Row],[LotArea]]/43560), 2)</f>
        <v>0.21</v>
      </c>
      <c r="G879" t="s">
        <v>82</v>
      </c>
      <c r="H879" t="s">
        <v>83</v>
      </c>
      <c r="I879" t="s">
        <v>84</v>
      </c>
      <c r="J879" t="s">
        <v>85</v>
      </c>
      <c r="K879" t="s">
        <v>86</v>
      </c>
      <c r="L879" t="s">
        <v>122</v>
      </c>
      <c r="M879" t="s">
        <v>88</v>
      </c>
      <c r="N879" t="s">
        <v>162</v>
      </c>
      <c r="O879" t="s">
        <v>114</v>
      </c>
      <c r="P879" t="s">
        <v>90</v>
      </c>
      <c r="Q879" t="s">
        <v>91</v>
      </c>
      <c r="R879" t="s">
        <v>115</v>
      </c>
      <c r="S879">
        <v>5</v>
      </c>
      <c r="T879">
        <v>8</v>
      </c>
      <c r="U879">
        <v>1965</v>
      </c>
      <c r="V87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879">
        <v>1998</v>
      </c>
      <c r="X879" t="s">
        <v>152</v>
      </c>
      <c r="Y879" t="s">
        <v>94</v>
      </c>
      <c r="Z879" t="s">
        <v>116</v>
      </c>
      <c r="AA879" t="s">
        <v>116</v>
      </c>
      <c r="AB879" t="s">
        <v>96</v>
      </c>
      <c r="AC879">
        <v>166</v>
      </c>
      <c r="AD879" t="s">
        <v>98</v>
      </c>
      <c r="AE879" t="s">
        <v>98</v>
      </c>
      <c r="AF879" t="s">
        <v>118</v>
      </c>
      <c r="AG879" t="s">
        <v>98</v>
      </c>
      <c r="AH879" t="s">
        <v>98</v>
      </c>
      <c r="AI879" t="s">
        <v>121</v>
      </c>
      <c r="AJ879" t="s">
        <v>101</v>
      </c>
      <c r="AK879">
        <v>661</v>
      </c>
      <c r="AL879" t="s">
        <v>102</v>
      </c>
      <c r="AM879">
        <v>0</v>
      </c>
      <c r="AN879">
        <v>203</v>
      </c>
      <c r="AO879">
        <v>864</v>
      </c>
      <c r="AP879" t="s">
        <v>103</v>
      </c>
      <c r="AQ879" t="s">
        <v>97</v>
      </c>
      <c r="AR879" t="s">
        <v>105</v>
      </c>
      <c r="AS879" t="s">
        <v>106</v>
      </c>
      <c r="AT879">
        <v>1200</v>
      </c>
      <c r="AU879">
        <v>0</v>
      </c>
      <c r="AV879">
        <v>0</v>
      </c>
      <c r="AW879">
        <f>ROUND(SUM(RawData[[#This Row],[TotalBsmtSF]],RawData[[#This Row],[1stFlrSF]],RawData[[#This Row],[2ndFlrSF]]),-2)</f>
        <v>2100</v>
      </c>
      <c r="AX879">
        <v>1200</v>
      </c>
      <c r="AY879">
        <v>1</v>
      </c>
      <c r="AZ879">
        <v>0</v>
      </c>
      <c r="BA879">
        <v>1</v>
      </c>
      <c r="BB879">
        <v>1</v>
      </c>
      <c r="BC879">
        <v>1</v>
      </c>
      <c r="BD879">
        <v>1</v>
      </c>
      <c r="BE879" t="s">
        <v>97</v>
      </c>
      <c r="BF879">
        <v>6</v>
      </c>
      <c r="BG879" t="s">
        <v>107</v>
      </c>
      <c r="BH879">
        <v>0</v>
      </c>
      <c r="BI879" t="s">
        <v>83</v>
      </c>
      <c r="BJ879" t="s">
        <v>127</v>
      </c>
      <c r="BK879">
        <v>1977</v>
      </c>
      <c r="BL879" t="s">
        <v>102</v>
      </c>
      <c r="BM879">
        <v>2</v>
      </c>
      <c r="BN879">
        <v>884</v>
      </c>
      <c r="BO879" t="s">
        <v>98</v>
      </c>
      <c r="BP879" t="s">
        <v>98</v>
      </c>
      <c r="BQ879" t="s">
        <v>105</v>
      </c>
      <c r="BR879">
        <v>0</v>
      </c>
      <c r="BS879">
        <v>64</v>
      </c>
      <c r="BT879">
        <v>0</v>
      </c>
      <c r="BU879">
        <v>0</v>
      </c>
      <c r="BV879">
        <v>0</v>
      </c>
      <c r="BW879">
        <v>0</v>
      </c>
      <c r="BX879" t="s">
        <v>83</v>
      </c>
      <c r="BY879" t="s">
        <v>134</v>
      </c>
      <c r="BZ879" t="s">
        <v>83</v>
      </c>
      <c r="CA879">
        <v>0</v>
      </c>
      <c r="CB879">
        <v>10</v>
      </c>
      <c r="CC879">
        <v>2006</v>
      </c>
      <c r="CD879" t="s">
        <v>110</v>
      </c>
      <c r="CE879" t="s">
        <v>111</v>
      </c>
      <c r="CF879" s="8">
        <v>146000</v>
      </c>
      <c r="CG879" s="8">
        <f>RawData[[#This Row],[SalePrice]]/RawData[[#This Row],[TotalSF Rounded]]</f>
        <v>69.523809523809518</v>
      </c>
      <c r="CH879" s="8">
        <f>ROUND(RawData[[#This Row],[$/sqft]],-1)</f>
        <v>70</v>
      </c>
    </row>
    <row r="880" spans="1:86" x14ac:dyDescent="0.2">
      <c r="A880">
        <v>1161</v>
      </c>
      <c r="B880">
        <v>160</v>
      </c>
      <c r="C880" t="s">
        <v>81</v>
      </c>
      <c r="D880">
        <v>24</v>
      </c>
      <c r="E880">
        <v>2280</v>
      </c>
      <c r="F880" s="19">
        <f>ROUND((RawData[[#This Row],[LotArea]]/43560), 2)</f>
        <v>0.05</v>
      </c>
      <c r="G880" t="s">
        <v>82</v>
      </c>
      <c r="H880" t="s">
        <v>83</v>
      </c>
      <c r="I880" t="s">
        <v>84</v>
      </c>
      <c r="J880" t="s">
        <v>85</v>
      </c>
      <c r="K880" t="s">
        <v>86</v>
      </c>
      <c r="L880" t="s">
        <v>87</v>
      </c>
      <c r="M880" t="s">
        <v>88</v>
      </c>
      <c r="N880" t="s">
        <v>216</v>
      </c>
      <c r="O880" t="s">
        <v>90</v>
      </c>
      <c r="P880" t="s">
        <v>90</v>
      </c>
      <c r="Q880" t="s">
        <v>198</v>
      </c>
      <c r="R880" t="s">
        <v>92</v>
      </c>
      <c r="S880">
        <v>6</v>
      </c>
      <c r="T880">
        <v>5</v>
      </c>
      <c r="U880">
        <v>1978</v>
      </c>
      <c r="V88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80">
        <v>1978</v>
      </c>
      <c r="X880" t="s">
        <v>93</v>
      </c>
      <c r="Y880" t="s">
        <v>94</v>
      </c>
      <c r="Z880" t="s">
        <v>161</v>
      </c>
      <c r="AA880" t="s">
        <v>226</v>
      </c>
      <c r="AB880" t="s">
        <v>117</v>
      </c>
      <c r="AC880">
        <v>0</v>
      </c>
      <c r="AD880" t="s">
        <v>98</v>
      </c>
      <c r="AE880" t="s">
        <v>98</v>
      </c>
      <c r="AF880" t="s">
        <v>118</v>
      </c>
      <c r="AG880" t="s">
        <v>97</v>
      </c>
      <c r="AH880" t="s">
        <v>98</v>
      </c>
      <c r="AI880" t="s">
        <v>100</v>
      </c>
      <c r="AJ880" t="s">
        <v>119</v>
      </c>
      <c r="AK880">
        <v>311</v>
      </c>
      <c r="AL880" t="s">
        <v>102</v>
      </c>
      <c r="AM880">
        <v>0</v>
      </c>
      <c r="AN880">
        <v>544</v>
      </c>
      <c r="AO880">
        <v>855</v>
      </c>
      <c r="AP880" t="s">
        <v>103</v>
      </c>
      <c r="AQ880" t="s">
        <v>147</v>
      </c>
      <c r="AR880" t="s">
        <v>105</v>
      </c>
      <c r="AS880" t="s">
        <v>106</v>
      </c>
      <c r="AT880">
        <v>855</v>
      </c>
      <c r="AU880">
        <v>601</v>
      </c>
      <c r="AV880">
        <v>0</v>
      </c>
      <c r="AW880">
        <f>ROUND(SUM(RawData[[#This Row],[TotalBsmtSF]],RawData[[#This Row],[1stFlrSF]],RawData[[#This Row],[2ndFlrSF]]),-2)</f>
        <v>2300</v>
      </c>
      <c r="AX880">
        <v>1456</v>
      </c>
      <c r="AY880">
        <v>0</v>
      </c>
      <c r="AZ880">
        <v>0</v>
      </c>
      <c r="BA880">
        <v>2</v>
      </c>
      <c r="BB880">
        <v>1</v>
      </c>
      <c r="BC880">
        <v>3</v>
      </c>
      <c r="BD880">
        <v>1</v>
      </c>
      <c r="BE880" t="s">
        <v>98</v>
      </c>
      <c r="BF880">
        <v>7</v>
      </c>
      <c r="BG880" t="s">
        <v>107</v>
      </c>
      <c r="BH880">
        <v>1</v>
      </c>
      <c r="BI880" t="s">
        <v>98</v>
      </c>
      <c r="BJ880" t="s">
        <v>108</v>
      </c>
      <c r="BK880">
        <v>1978</v>
      </c>
      <c r="BL880" t="s">
        <v>102</v>
      </c>
      <c r="BM880">
        <v>2</v>
      </c>
      <c r="BN880">
        <v>440</v>
      </c>
      <c r="BO880" t="s">
        <v>98</v>
      </c>
      <c r="BP880" t="s">
        <v>98</v>
      </c>
      <c r="BQ880" t="s">
        <v>105</v>
      </c>
      <c r="BR880">
        <v>26</v>
      </c>
      <c r="BS880">
        <v>0</v>
      </c>
      <c r="BT880">
        <v>0</v>
      </c>
      <c r="BU880">
        <v>0</v>
      </c>
      <c r="BV880">
        <v>0</v>
      </c>
      <c r="BW880">
        <v>0</v>
      </c>
      <c r="BX880" t="s">
        <v>83</v>
      </c>
      <c r="BY880" t="s">
        <v>83</v>
      </c>
      <c r="BZ880" t="s">
        <v>83</v>
      </c>
      <c r="CA880">
        <v>0</v>
      </c>
      <c r="CB880">
        <v>7</v>
      </c>
      <c r="CC880">
        <v>2010</v>
      </c>
      <c r="CD880" t="s">
        <v>110</v>
      </c>
      <c r="CE880" t="s">
        <v>111</v>
      </c>
      <c r="CF880" s="8">
        <v>146000</v>
      </c>
      <c r="CG880" s="8">
        <f>RawData[[#This Row],[SalePrice]]/RawData[[#This Row],[TotalSF Rounded]]</f>
        <v>63.478260869565219</v>
      </c>
      <c r="CH880" s="8">
        <f>ROUND(RawData[[#This Row],[$/sqft]],-1)</f>
        <v>60</v>
      </c>
    </row>
    <row r="881" spans="1:86" x14ac:dyDescent="0.2">
      <c r="A881">
        <v>579</v>
      </c>
      <c r="B881">
        <v>160</v>
      </c>
      <c r="C881" t="s">
        <v>192</v>
      </c>
      <c r="D881">
        <v>34</v>
      </c>
      <c r="E881">
        <v>3604</v>
      </c>
      <c r="F881" s="19">
        <f>ROUND((RawData[[#This Row],[LotArea]]/43560), 2)</f>
        <v>0.08</v>
      </c>
      <c r="G881" t="s">
        <v>82</v>
      </c>
      <c r="H881" t="s">
        <v>82</v>
      </c>
      <c r="I881" t="s">
        <v>84</v>
      </c>
      <c r="J881" t="s">
        <v>85</v>
      </c>
      <c r="K881" t="s">
        <v>86</v>
      </c>
      <c r="L881" t="s">
        <v>122</v>
      </c>
      <c r="M881" t="s">
        <v>88</v>
      </c>
      <c r="N881" t="s">
        <v>136</v>
      </c>
      <c r="O881" t="s">
        <v>90</v>
      </c>
      <c r="P881" t="s">
        <v>90</v>
      </c>
      <c r="Q881" t="s">
        <v>179</v>
      </c>
      <c r="R881" t="s">
        <v>92</v>
      </c>
      <c r="S881">
        <v>7</v>
      </c>
      <c r="T881">
        <v>5</v>
      </c>
      <c r="U881">
        <v>2007</v>
      </c>
      <c r="V88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81">
        <v>2007</v>
      </c>
      <c r="X881" t="s">
        <v>93</v>
      </c>
      <c r="Y881" t="s">
        <v>94</v>
      </c>
      <c r="Z881" t="s">
        <v>95</v>
      </c>
      <c r="AA881" t="s">
        <v>95</v>
      </c>
      <c r="AB881" t="s">
        <v>117</v>
      </c>
      <c r="AC881">
        <v>0</v>
      </c>
      <c r="AD881" t="s">
        <v>97</v>
      </c>
      <c r="AE881" t="s">
        <v>98</v>
      </c>
      <c r="AF881" t="s">
        <v>99</v>
      </c>
      <c r="AG881" t="s">
        <v>97</v>
      </c>
      <c r="AH881" t="s">
        <v>98</v>
      </c>
      <c r="AI881" t="s">
        <v>100</v>
      </c>
      <c r="AJ881" t="s">
        <v>102</v>
      </c>
      <c r="AK881">
        <v>0</v>
      </c>
      <c r="AL881" t="s">
        <v>102</v>
      </c>
      <c r="AM881">
        <v>0</v>
      </c>
      <c r="AN881">
        <v>689</v>
      </c>
      <c r="AO881">
        <v>689</v>
      </c>
      <c r="AP881" t="s">
        <v>103</v>
      </c>
      <c r="AQ881" t="s">
        <v>104</v>
      </c>
      <c r="AR881" t="s">
        <v>105</v>
      </c>
      <c r="AS881" t="s">
        <v>106</v>
      </c>
      <c r="AT881">
        <v>703</v>
      </c>
      <c r="AU881">
        <v>689</v>
      </c>
      <c r="AV881">
        <v>0</v>
      </c>
      <c r="AW881">
        <f>ROUND(SUM(RawData[[#This Row],[TotalBsmtSF]],RawData[[#This Row],[1stFlrSF]],RawData[[#This Row],[2ndFlrSF]]),-2)</f>
        <v>2100</v>
      </c>
      <c r="AX881">
        <v>1392</v>
      </c>
      <c r="AY881">
        <v>0</v>
      </c>
      <c r="AZ881">
        <v>0</v>
      </c>
      <c r="BA881">
        <v>2</v>
      </c>
      <c r="BB881">
        <v>0</v>
      </c>
      <c r="BC881">
        <v>2</v>
      </c>
      <c r="BD881">
        <v>1</v>
      </c>
      <c r="BE881" t="s">
        <v>97</v>
      </c>
      <c r="BF881">
        <v>5</v>
      </c>
      <c r="BG881" t="s">
        <v>107</v>
      </c>
      <c r="BH881">
        <v>0</v>
      </c>
      <c r="BI881" t="s">
        <v>83</v>
      </c>
      <c r="BJ881" t="s">
        <v>127</v>
      </c>
      <c r="BK881">
        <v>2007</v>
      </c>
      <c r="BL881" t="s">
        <v>102</v>
      </c>
      <c r="BM881">
        <v>2</v>
      </c>
      <c r="BN881">
        <v>540</v>
      </c>
      <c r="BO881" t="s">
        <v>98</v>
      </c>
      <c r="BP881" t="s">
        <v>98</v>
      </c>
      <c r="BQ881" t="s">
        <v>105</v>
      </c>
      <c r="BR881">
        <v>0</v>
      </c>
      <c r="BS881">
        <v>102</v>
      </c>
      <c r="BT881">
        <v>0</v>
      </c>
      <c r="BU881">
        <v>0</v>
      </c>
      <c r="BV881">
        <v>0</v>
      </c>
      <c r="BW881">
        <v>0</v>
      </c>
      <c r="BX881" t="s">
        <v>83</v>
      </c>
      <c r="BY881" t="s">
        <v>83</v>
      </c>
      <c r="BZ881" t="s">
        <v>83</v>
      </c>
      <c r="CA881">
        <v>0</v>
      </c>
      <c r="CB881">
        <v>2</v>
      </c>
      <c r="CC881">
        <v>2008</v>
      </c>
      <c r="CD881" t="s">
        <v>110</v>
      </c>
      <c r="CE881" t="s">
        <v>128</v>
      </c>
      <c r="CF881" s="8">
        <v>146000</v>
      </c>
      <c r="CG881" s="8">
        <f>RawData[[#This Row],[SalePrice]]/RawData[[#This Row],[TotalSF Rounded]]</f>
        <v>69.523809523809518</v>
      </c>
      <c r="CH881" s="8">
        <f>ROUND(RawData[[#This Row],[$/sqft]],-1)</f>
        <v>70</v>
      </c>
    </row>
    <row r="882" spans="1:86" x14ac:dyDescent="0.2">
      <c r="A882">
        <v>922</v>
      </c>
      <c r="B882">
        <v>90</v>
      </c>
      <c r="C882" t="s">
        <v>81</v>
      </c>
      <c r="D882">
        <v>67</v>
      </c>
      <c r="E882">
        <v>8777</v>
      </c>
      <c r="F882" s="19">
        <f>ROUND((RawData[[#This Row],[LotArea]]/43560), 2)</f>
        <v>0.2</v>
      </c>
      <c r="G882" t="s">
        <v>82</v>
      </c>
      <c r="H882" t="s">
        <v>83</v>
      </c>
      <c r="I882" t="s">
        <v>84</v>
      </c>
      <c r="J882" t="s">
        <v>85</v>
      </c>
      <c r="K882" t="s">
        <v>86</v>
      </c>
      <c r="L882" t="s">
        <v>87</v>
      </c>
      <c r="M882" t="s">
        <v>88</v>
      </c>
      <c r="N882" t="s">
        <v>185</v>
      </c>
      <c r="O882" t="s">
        <v>114</v>
      </c>
      <c r="P882" t="s">
        <v>90</v>
      </c>
      <c r="Q882" t="s">
        <v>167</v>
      </c>
      <c r="R882" t="s">
        <v>132</v>
      </c>
      <c r="S882">
        <v>5</v>
      </c>
      <c r="T882">
        <v>7</v>
      </c>
      <c r="U882">
        <v>1900</v>
      </c>
      <c r="V88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1900s</v>
      </c>
      <c r="W882">
        <v>2003</v>
      </c>
      <c r="X882" t="s">
        <v>93</v>
      </c>
      <c r="Y882" t="s">
        <v>94</v>
      </c>
      <c r="Z882" t="s">
        <v>116</v>
      </c>
      <c r="AA882" t="s">
        <v>116</v>
      </c>
      <c r="AB882" t="s">
        <v>117</v>
      </c>
      <c r="AC882">
        <v>0</v>
      </c>
      <c r="AD882" t="s">
        <v>98</v>
      </c>
      <c r="AE882" t="s">
        <v>98</v>
      </c>
      <c r="AF882" t="s">
        <v>118</v>
      </c>
      <c r="AG882" t="s">
        <v>98</v>
      </c>
      <c r="AH882" t="s">
        <v>98</v>
      </c>
      <c r="AI882" t="s">
        <v>100</v>
      </c>
      <c r="AJ882" t="s">
        <v>119</v>
      </c>
      <c r="AK882">
        <v>1084</v>
      </c>
      <c r="AL882" t="s">
        <v>102</v>
      </c>
      <c r="AM882">
        <v>0</v>
      </c>
      <c r="AN882">
        <v>188</v>
      </c>
      <c r="AO882">
        <v>1272</v>
      </c>
      <c r="AP882" t="s">
        <v>103</v>
      </c>
      <c r="AQ882" t="s">
        <v>97</v>
      </c>
      <c r="AR882" t="s">
        <v>105</v>
      </c>
      <c r="AS882" t="s">
        <v>106</v>
      </c>
      <c r="AT882">
        <v>1272</v>
      </c>
      <c r="AU882">
        <v>928</v>
      </c>
      <c r="AV882">
        <v>0</v>
      </c>
      <c r="AW882">
        <f>ROUND(SUM(RawData[[#This Row],[TotalBsmtSF]],RawData[[#This Row],[1stFlrSF]],RawData[[#This Row],[2ndFlrSF]]),-2)</f>
        <v>3500</v>
      </c>
      <c r="AX882">
        <v>2200</v>
      </c>
      <c r="AY882">
        <v>2</v>
      </c>
      <c r="AZ882">
        <v>0</v>
      </c>
      <c r="BA882">
        <v>2</v>
      </c>
      <c r="BB882">
        <v>2</v>
      </c>
      <c r="BC882">
        <v>4</v>
      </c>
      <c r="BD882">
        <v>2</v>
      </c>
      <c r="BE882" t="s">
        <v>98</v>
      </c>
      <c r="BF882">
        <v>9</v>
      </c>
      <c r="BG882" t="s">
        <v>107</v>
      </c>
      <c r="BH882">
        <v>0</v>
      </c>
      <c r="BI882" t="s">
        <v>83</v>
      </c>
      <c r="BJ882" t="s">
        <v>83</v>
      </c>
      <c r="BK882" t="s">
        <v>83</v>
      </c>
      <c r="BL882" t="s">
        <v>83</v>
      </c>
      <c r="BM882">
        <v>0</v>
      </c>
      <c r="BN882">
        <v>0</v>
      </c>
      <c r="BO882" t="s">
        <v>83</v>
      </c>
      <c r="BP882" t="s">
        <v>83</v>
      </c>
      <c r="BQ882" t="s">
        <v>177</v>
      </c>
      <c r="BR882">
        <v>0</v>
      </c>
      <c r="BS882">
        <v>70</v>
      </c>
      <c r="BT882">
        <v>0</v>
      </c>
      <c r="BU882">
        <v>0</v>
      </c>
      <c r="BV882">
        <v>0</v>
      </c>
      <c r="BW882">
        <v>0</v>
      </c>
      <c r="BX882" t="s">
        <v>83</v>
      </c>
      <c r="BY882" t="s">
        <v>165</v>
      </c>
      <c r="BZ882" t="s">
        <v>83</v>
      </c>
      <c r="CA882">
        <v>0</v>
      </c>
      <c r="CB882">
        <v>9</v>
      </c>
      <c r="CC882">
        <v>2008</v>
      </c>
      <c r="CD882" t="s">
        <v>110</v>
      </c>
      <c r="CE882" t="s">
        <v>111</v>
      </c>
      <c r="CF882" s="8">
        <v>145900</v>
      </c>
      <c r="CG882" s="8">
        <f>RawData[[#This Row],[SalePrice]]/RawData[[#This Row],[TotalSF Rounded]]</f>
        <v>41.685714285714283</v>
      </c>
      <c r="CH882" s="8">
        <f>ROUND(RawData[[#This Row],[$/sqft]],-1)</f>
        <v>40</v>
      </c>
    </row>
    <row r="883" spans="1:86" x14ac:dyDescent="0.2">
      <c r="A883">
        <v>657</v>
      </c>
      <c r="B883">
        <v>20</v>
      </c>
      <c r="C883" t="s">
        <v>81</v>
      </c>
      <c r="D883">
        <v>72</v>
      </c>
      <c r="E883">
        <v>10007</v>
      </c>
      <c r="F883" s="19">
        <f>ROUND((RawData[[#This Row],[LotArea]]/43560), 2)</f>
        <v>0.23</v>
      </c>
      <c r="G883" t="s">
        <v>82</v>
      </c>
      <c r="H883" t="s">
        <v>83</v>
      </c>
      <c r="I883" t="s">
        <v>120</v>
      </c>
      <c r="J883" t="s">
        <v>85</v>
      </c>
      <c r="K883" t="s">
        <v>86</v>
      </c>
      <c r="L883" t="s">
        <v>87</v>
      </c>
      <c r="M883" t="s">
        <v>88</v>
      </c>
      <c r="N883" t="s">
        <v>162</v>
      </c>
      <c r="O883" t="s">
        <v>90</v>
      </c>
      <c r="P883" t="s">
        <v>90</v>
      </c>
      <c r="Q883" t="s">
        <v>91</v>
      </c>
      <c r="R883" t="s">
        <v>115</v>
      </c>
      <c r="S883">
        <v>5</v>
      </c>
      <c r="T883">
        <v>7</v>
      </c>
      <c r="U883">
        <v>1959</v>
      </c>
      <c r="V88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83">
        <v>2006</v>
      </c>
      <c r="X883" t="s">
        <v>93</v>
      </c>
      <c r="Y883" t="s">
        <v>94</v>
      </c>
      <c r="Z883" t="s">
        <v>140</v>
      </c>
      <c r="AA883" t="s">
        <v>140</v>
      </c>
      <c r="AB883" t="s">
        <v>96</v>
      </c>
      <c r="AC883">
        <v>54</v>
      </c>
      <c r="AD883" t="s">
        <v>97</v>
      </c>
      <c r="AE883" t="s">
        <v>98</v>
      </c>
      <c r="AF883" t="s">
        <v>118</v>
      </c>
      <c r="AG883" t="s">
        <v>98</v>
      </c>
      <c r="AH883" t="s">
        <v>98</v>
      </c>
      <c r="AI883" t="s">
        <v>100</v>
      </c>
      <c r="AJ883" t="s">
        <v>119</v>
      </c>
      <c r="AK883">
        <v>806</v>
      </c>
      <c r="AL883" t="s">
        <v>102</v>
      </c>
      <c r="AM883">
        <v>0</v>
      </c>
      <c r="AN883">
        <v>247</v>
      </c>
      <c r="AO883">
        <v>1053</v>
      </c>
      <c r="AP883" t="s">
        <v>103</v>
      </c>
      <c r="AQ883" t="s">
        <v>104</v>
      </c>
      <c r="AR883" t="s">
        <v>105</v>
      </c>
      <c r="AS883" t="s">
        <v>106</v>
      </c>
      <c r="AT883">
        <v>1053</v>
      </c>
      <c r="AU883">
        <v>0</v>
      </c>
      <c r="AV883">
        <v>0</v>
      </c>
      <c r="AW883">
        <f>ROUND(SUM(RawData[[#This Row],[TotalBsmtSF]],RawData[[#This Row],[1stFlrSF]],RawData[[#This Row],[2ndFlrSF]]),-2)</f>
        <v>2100</v>
      </c>
      <c r="AX883">
        <v>1053</v>
      </c>
      <c r="AY883">
        <v>1</v>
      </c>
      <c r="AZ883">
        <v>0</v>
      </c>
      <c r="BA883">
        <v>1</v>
      </c>
      <c r="BB883">
        <v>1</v>
      </c>
      <c r="BC883">
        <v>3</v>
      </c>
      <c r="BD883">
        <v>1</v>
      </c>
      <c r="BE883" t="s">
        <v>97</v>
      </c>
      <c r="BF883">
        <v>5</v>
      </c>
      <c r="BG883" t="s">
        <v>107</v>
      </c>
      <c r="BH883">
        <v>0</v>
      </c>
      <c r="BI883" t="s">
        <v>83</v>
      </c>
      <c r="BJ883" t="s">
        <v>108</v>
      </c>
      <c r="BK883">
        <v>1959</v>
      </c>
      <c r="BL883" t="s">
        <v>109</v>
      </c>
      <c r="BM883">
        <v>1</v>
      </c>
      <c r="BN883">
        <v>312</v>
      </c>
      <c r="BO883" t="s">
        <v>98</v>
      </c>
      <c r="BP883" t="s">
        <v>98</v>
      </c>
      <c r="BQ883" t="s">
        <v>105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 t="s">
        <v>83</v>
      </c>
      <c r="BY883" t="s">
        <v>134</v>
      </c>
      <c r="BZ883" t="s">
        <v>83</v>
      </c>
      <c r="CA883">
        <v>0</v>
      </c>
      <c r="CB883">
        <v>8</v>
      </c>
      <c r="CC883">
        <v>2008</v>
      </c>
      <c r="CD883" t="s">
        <v>110</v>
      </c>
      <c r="CE883" t="s">
        <v>111</v>
      </c>
      <c r="CF883" s="8">
        <v>145500</v>
      </c>
      <c r="CG883" s="8">
        <f>RawData[[#This Row],[SalePrice]]/RawData[[#This Row],[TotalSF Rounded]]</f>
        <v>69.285714285714292</v>
      </c>
      <c r="CH883" s="8">
        <f>ROUND(RawData[[#This Row],[$/sqft]],-1)</f>
        <v>70</v>
      </c>
    </row>
    <row r="884" spans="1:86" x14ac:dyDescent="0.2">
      <c r="A884">
        <v>328</v>
      </c>
      <c r="B884">
        <v>20</v>
      </c>
      <c r="C884" t="s">
        <v>81</v>
      </c>
      <c r="D884">
        <v>80</v>
      </c>
      <c r="E884">
        <v>11600</v>
      </c>
      <c r="F884" s="19">
        <f>ROUND((RawData[[#This Row],[LotArea]]/43560), 2)</f>
        <v>0.27</v>
      </c>
      <c r="G884" t="s">
        <v>82</v>
      </c>
      <c r="H884" t="s">
        <v>83</v>
      </c>
      <c r="I884" t="s">
        <v>84</v>
      </c>
      <c r="J884" t="s">
        <v>85</v>
      </c>
      <c r="K884" t="s">
        <v>86</v>
      </c>
      <c r="L884" t="s">
        <v>87</v>
      </c>
      <c r="M884" t="s">
        <v>88</v>
      </c>
      <c r="N884" t="s">
        <v>162</v>
      </c>
      <c r="O884" t="s">
        <v>90</v>
      </c>
      <c r="P884" t="s">
        <v>90</v>
      </c>
      <c r="Q884" t="s">
        <v>91</v>
      </c>
      <c r="R884" t="s">
        <v>115</v>
      </c>
      <c r="S884">
        <v>6</v>
      </c>
      <c r="T884">
        <v>5</v>
      </c>
      <c r="U884">
        <v>1960</v>
      </c>
      <c r="V88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884">
        <v>1960</v>
      </c>
      <c r="X884" t="s">
        <v>152</v>
      </c>
      <c r="Y884" t="s">
        <v>94</v>
      </c>
      <c r="Z884" t="s">
        <v>124</v>
      </c>
      <c r="AA884" t="s">
        <v>124</v>
      </c>
      <c r="AB884" t="s">
        <v>96</v>
      </c>
      <c r="AC884">
        <v>175</v>
      </c>
      <c r="AD884" t="s">
        <v>98</v>
      </c>
      <c r="AE884" t="s">
        <v>98</v>
      </c>
      <c r="AF884" t="s">
        <v>118</v>
      </c>
      <c r="AG884" t="s">
        <v>98</v>
      </c>
      <c r="AH884" t="s">
        <v>98</v>
      </c>
      <c r="AI884" t="s">
        <v>100</v>
      </c>
      <c r="AJ884" t="s">
        <v>153</v>
      </c>
      <c r="AK884">
        <v>565</v>
      </c>
      <c r="AL884" t="s">
        <v>102</v>
      </c>
      <c r="AM884">
        <v>0</v>
      </c>
      <c r="AN884">
        <v>818</v>
      </c>
      <c r="AO884">
        <v>1383</v>
      </c>
      <c r="AP884" t="s">
        <v>103</v>
      </c>
      <c r="AQ884" t="s">
        <v>98</v>
      </c>
      <c r="AR884" t="s">
        <v>105</v>
      </c>
      <c r="AS884" t="s">
        <v>106</v>
      </c>
      <c r="AT884">
        <v>1383</v>
      </c>
      <c r="AU884">
        <v>0</v>
      </c>
      <c r="AV884">
        <v>0</v>
      </c>
      <c r="AW884">
        <f>ROUND(SUM(RawData[[#This Row],[TotalBsmtSF]],RawData[[#This Row],[1stFlrSF]],RawData[[#This Row],[2ndFlrSF]]),-2)</f>
        <v>2800</v>
      </c>
      <c r="AX884">
        <v>1383</v>
      </c>
      <c r="AY884">
        <v>0</v>
      </c>
      <c r="AZ884">
        <v>0</v>
      </c>
      <c r="BA884">
        <v>1</v>
      </c>
      <c r="BB884">
        <v>1</v>
      </c>
      <c r="BC884">
        <v>3</v>
      </c>
      <c r="BD884">
        <v>1</v>
      </c>
      <c r="BE884" t="s">
        <v>98</v>
      </c>
      <c r="BF884">
        <v>7</v>
      </c>
      <c r="BG884" t="s">
        <v>107</v>
      </c>
      <c r="BH884">
        <v>0</v>
      </c>
      <c r="BI884" t="s">
        <v>83</v>
      </c>
      <c r="BJ884" t="s">
        <v>108</v>
      </c>
      <c r="BK884">
        <v>1960</v>
      </c>
      <c r="BL884" t="s">
        <v>109</v>
      </c>
      <c r="BM884">
        <v>1</v>
      </c>
      <c r="BN884">
        <v>292</v>
      </c>
      <c r="BO884" t="s">
        <v>98</v>
      </c>
      <c r="BP884" t="s">
        <v>98</v>
      </c>
      <c r="BQ884" t="s">
        <v>105</v>
      </c>
      <c r="BR884">
        <v>0</v>
      </c>
      <c r="BS884">
        <v>45</v>
      </c>
      <c r="BT884">
        <v>0</v>
      </c>
      <c r="BU884">
        <v>0</v>
      </c>
      <c r="BV884">
        <v>0</v>
      </c>
      <c r="BW884">
        <v>0</v>
      </c>
      <c r="BX884" t="s">
        <v>83</v>
      </c>
      <c r="BY884" t="s">
        <v>83</v>
      </c>
      <c r="BZ884" t="s">
        <v>83</v>
      </c>
      <c r="CA884">
        <v>0</v>
      </c>
      <c r="CB884">
        <v>4</v>
      </c>
      <c r="CC884">
        <v>2006</v>
      </c>
      <c r="CD884" t="s">
        <v>110</v>
      </c>
      <c r="CE884" t="s">
        <v>111</v>
      </c>
      <c r="CF884" s="8">
        <v>145250</v>
      </c>
      <c r="CG884" s="8">
        <f>RawData[[#This Row],[SalePrice]]/RawData[[#This Row],[TotalSF Rounded]]</f>
        <v>51.875</v>
      </c>
      <c r="CH884" s="8">
        <f>ROUND(RawData[[#This Row],[$/sqft]],-1)</f>
        <v>50</v>
      </c>
    </row>
    <row r="885" spans="1:86" x14ac:dyDescent="0.2">
      <c r="A885">
        <v>577</v>
      </c>
      <c r="B885">
        <v>50</v>
      </c>
      <c r="C885" t="s">
        <v>81</v>
      </c>
      <c r="D885">
        <v>52</v>
      </c>
      <c r="E885">
        <v>6292</v>
      </c>
      <c r="F885" s="19">
        <f>ROUND((RawData[[#This Row],[LotArea]]/43560), 2)</f>
        <v>0.14000000000000001</v>
      </c>
      <c r="G885" t="s">
        <v>82</v>
      </c>
      <c r="H885" t="s">
        <v>83</v>
      </c>
      <c r="I885" t="s">
        <v>84</v>
      </c>
      <c r="J885" t="s">
        <v>85</v>
      </c>
      <c r="K885" t="s">
        <v>86</v>
      </c>
      <c r="L885" t="s">
        <v>87</v>
      </c>
      <c r="M885" t="s">
        <v>88</v>
      </c>
      <c r="N885" t="s">
        <v>232</v>
      </c>
      <c r="O885" t="s">
        <v>90</v>
      </c>
      <c r="P885" t="s">
        <v>90</v>
      </c>
      <c r="Q885" t="s">
        <v>91</v>
      </c>
      <c r="R885" t="s">
        <v>132</v>
      </c>
      <c r="S885">
        <v>7</v>
      </c>
      <c r="T885">
        <v>7</v>
      </c>
      <c r="U885">
        <v>1928</v>
      </c>
      <c r="V88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885">
        <v>1950</v>
      </c>
      <c r="X885" t="s">
        <v>93</v>
      </c>
      <c r="Y885" t="s">
        <v>94</v>
      </c>
      <c r="Z885" t="s">
        <v>124</v>
      </c>
      <c r="AA885" t="s">
        <v>124</v>
      </c>
      <c r="AB885" t="s">
        <v>117</v>
      </c>
      <c r="AC885">
        <v>0</v>
      </c>
      <c r="AD885" t="s">
        <v>98</v>
      </c>
      <c r="AE885" t="s">
        <v>98</v>
      </c>
      <c r="AF885" t="s">
        <v>126</v>
      </c>
      <c r="AG885" t="s">
        <v>98</v>
      </c>
      <c r="AH885" t="s">
        <v>98</v>
      </c>
      <c r="AI885" t="s">
        <v>100</v>
      </c>
      <c r="AJ885" t="s">
        <v>102</v>
      </c>
      <c r="AK885">
        <v>0</v>
      </c>
      <c r="AL885" t="s">
        <v>102</v>
      </c>
      <c r="AM885">
        <v>0</v>
      </c>
      <c r="AN885">
        <v>861</v>
      </c>
      <c r="AO885">
        <v>861</v>
      </c>
      <c r="AP885" t="s">
        <v>103</v>
      </c>
      <c r="AQ885" t="s">
        <v>97</v>
      </c>
      <c r="AR885" t="s">
        <v>105</v>
      </c>
      <c r="AS885" t="s">
        <v>106</v>
      </c>
      <c r="AT885">
        <v>877</v>
      </c>
      <c r="AU885">
        <v>600</v>
      </c>
      <c r="AV885">
        <v>0</v>
      </c>
      <c r="AW885">
        <f>ROUND(SUM(RawData[[#This Row],[TotalBsmtSF]],RawData[[#This Row],[1stFlrSF]],RawData[[#This Row],[2ndFlrSF]]),-2)</f>
        <v>2300</v>
      </c>
      <c r="AX885">
        <v>1477</v>
      </c>
      <c r="AY885">
        <v>0</v>
      </c>
      <c r="AZ885">
        <v>1</v>
      </c>
      <c r="BA885">
        <v>2</v>
      </c>
      <c r="BB885">
        <v>0</v>
      </c>
      <c r="BC885">
        <v>3</v>
      </c>
      <c r="BD885">
        <v>1</v>
      </c>
      <c r="BE885" t="s">
        <v>98</v>
      </c>
      <c r="BF885">
        <v>6</v>
      </c>
      <c r="BG885" t="s">
        <v>107</v>
      </c>
      <c r="BH885">
        <v>1</v>
      </c>
      <c r="BI885" t="s">
        <v>97</v>
      </c>
      <c r="BJ885" t="s">
        <v>127</v>
      </c>
      <c r="BK885">
        <v>1928</v>
      </c>
      <c r="BL885" t="s">
        <v>102</v>
      </c>
      <c r="BM885">
        <v>1</v>
      </c>
      <c r="BN885">
        <v>216</v>
      </c>
      <c r="BO885" t="s">
        <v>98</v>
      </c>
      <c r="BP885" t="s">
        <v>98</v>
      </c>
      <c r="BQ885" t="s">
        <v>105</v>
      </c>
      <c r="BR885">
        <v>0</v>
      </c>
      <c r="BS885">
        <v>50</v>
      </c>
      <c r="BT885">
        <v>0</v>
      </c>
      <c r="BU885">
        <v>0</v>
      </c>
      <c r="BV885">
        <v>0</v>
      </c>
      <c r="BW885">
        <v>0</v>
      </c>
      <c r="BX885" t="s">
        <v>83</v>
      </c>
      <c r="BY885" t="s">
        <v>83</v>
      </c>
      <c r="BZ885" t="s">
        <v>83</v>
      </c>
      <c r="CA885">
        <v>0</v>
      </c>
      <c r="CB885">
        <v>8</v>
      </c>
      <c r="CC885">
        <v>2009</v>
      </c>
      <c r="CD885" t="s">
        <v>110</v>
      </c>
      <c r="CE885" t="s">
        <v>111</v>
      </c>
      <c r="CF885" s="8">
        <v>145000</v>
      </c>
      <c r="CG885" s="8">
        <f>RawData[[#This Row],[SalePrice]]/RawData[[#This Row],[TotalSF Rounded]]</f>
        <v>63.043478260869563</v>
      </c>
      <c r="CH885" s="8">
        <f>ROUND(RawData[[#This Row],[$/sqft]],-1)</f>
        <v>60</v>
      </c>
    </row>
    <row r="886" spans="1:86" x14ac:dyDescent="0.2">
      <c r="A886">
        <v>362</v>
      </c>
      <c r="B886">
        <v>50</v>
      </c>
      <c r="C886" t="s">
        <v>81</v>
      </c>
      <c r="D886" t="s">
        <v>83</v>
      </c>
      <c r="E886">
        <v>9144</v>
      </c>
      <c r="F886" s="19">
        <f>ROUND((RawData[[#This Row],[LotArea]]/43560), 2)</f>
        <v>0.21</v>
      </c>
      <c r="G886" t="s">
        <v>82</v>
      </c>
      <c r="H886" t="s">
        <v>82</v>
      </c>
      <c r="I886" t="s">
        <v>84</v>
      </c>
      <c r="J886" t="s">
        <v>85</v>
      </c>
      <c r="K886" t="s">
        <v>86</v>
      </c>
      <c r="L886" t="s">
        <v>87</v>
      </c>
      <c r="M886" t="s">
        <v>88</v>
      </c>
      <c r="N886" t="s">
        <v>148</v>
      </c>
      <c r="O886" t="s">
        <v>90</v>
      </c>
      <c r="P886" t="s">
        <v>90</v>
      </c>
      <c r="Q886" t="s">
        <v>91</v>
      </c>
      <c r="R886" t="s">
        <v>132</v>
      </c>
      <c r="S886">
        <v>5</v>
      </c>
      <c r="T886">
        <v>5</v>
      </c>
      <c r="U886">
        <v>1940</v>
      </c>
      <c r="V88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886">
        <v>1982</v>
      </c>
      <c r="X886" t="s">
        <v>93</v>
      </c>
      <c r="Y886" t="s">
        <v>94</v>
      </c>
      <c r="Z886" t="s">
        <v>116</v>
      </c>
      <c r="AA886" t="s">
        <v>116</v>
      </c>
      <c r="AB886" t="s">
        <v>117</v>
      </c>
      <c r="AC886">
        <v>0</v>
      </c>
      <c r="AD886" t="s">
        <v>98</v>
      </c>
      <c r="AE886" t="s">
        <v>98</v>
      </c>
      <c r="AF886" t="s">
        <v>118</v>
      </c>
      <c r="AG886" t="s">
        <v>98</v>
      </c>
      <c r="AH886" t="s">
        <v>98</v>
      </c>
      <c r="AI886" t="s">
        <v>100</v>
      </c>
      <c r="AJ886" t="s">
        <v>153</v>
      </c>
      <c r="AK886">
        <v>399</v>
      </c>
      <c r="AL886" t="s">
        <v>102</v>
      </c>
      <c r="AM886">
        <v>0</v>
      </c>
      <c r="AN886">
        <v>484</v>
      </c>
      <c r="AO886">
        <v>883</v>
      </c>
      <c r="AP886" t="s">
        <v>103</v>
      </c>
      <c r="AQ886" t="s">
        <v>97</v>
      </c>
      <c r="AR886" t="s">
        <v>105</v>
      </c>
      <c r="AS886" t="s">
        <v>106</v>
      </c>
      <c r="AT886">
        <v>988</v>
      </c>
      <c r="AU886">
        <v>517</v>
      </c>
      <c r="AV886">
        <v>0</v>
      </c>
      <c r="AW886">
        <f>ROUND(SUM(RawData[[#This Row],[TotalBsmtSF]],RawData[[#This Row],[1stFlrSF]],RawData[[#This Row],[2ndFlrSF]]),-2)</f>
        <v>2400</v>
      </c>
      <c r="AX886">
        <v>1505</v>
      </c>
      <c r="AY886">
        <v>1</v>
      </c>
      <c r="AZ886">
        <v>0</v>
      </c>
      <c r="BA886">
        <v>1</v>
      </c>
      <c r="BB886">
        <v>0</v>
      </c>
      <c r="BC886">
        <v>3</v>
      </c>
      <c r="BD886">
        <v>1</v>
      </c>
      <c r="BE886" t="s">
        <v>98</v>
      </c>
      <c r="BF886">
        <v>8</v>
      </c>
      <c r="BG886" t="s">
        <v>107</v>
      </c>
      <c r="BH886">
        <v>0</v>
      </c>
      <c r="BI886" t="s">
        <v>83</v>
      </c>
      <c r="BJ886" t="s">
        <v>127</v>
      </c>
      <c r="BK886">
        <v>1940</v>
      </c>
      <c r="BL886" t="s">
        <v>102</v>
      </c>
      <c r="BM886">
        <v>1</v>
      </c>
      <c r="BN886">
        <v>240</v>
      </c>
      <c r="BO886" t="s">
        <v>98</v>
      </c>
      <c r="BP886" t="s">
        <v>98</v>
      </c>
      <c r="BQ886" t="s">
        <v>177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 t="s">
        <v>83</v>
      </c>
      <c r="BY886" t="s">
        <v>83</v>
      </c>
      <c r="BZ886" t="s">
        <v>83</v>
      </c>
      <c r="CA886">
        <v>0</v>
      </c>
      <c r="CB886">
        <v>7</v>
      </c>
      <c r="CC886">
        <v>2008</v>
      </c>
      <c r="CD886" t="s">
        <v>110</v>
      </c>
      <c r="CE886" t="s">
        <v>111</v>
      </c>
      <c r="CF886" s="8">
        <v>145000</v>
      </c>
      <c r="CG886" s="8">
        <f>RawData[[#This Row],[SalePrice]]/RawData[[#This Row],[TotalSF Rounded]]</f>
        <v>60.416666666666664</v>
      </c>
      <c r="CH886" s="8">
        <f>ROUND(RawData[[#This Row],[$/sqft]],-1)</f>
        <v>60</v>
      </c>
    </row>
    <row r="887" spans="1:86" x14ac:dyDescent="0.2">
      <c r="A887">
        <v>956</v>
      </c>
      <c r="B887">
        <v>90</v>
      </c>
      <c r="C887" t="s">
        <v>239</v>
      </c>
      <c r="D887">
        <v>82</v>
      </c>
      <c r="E887">
        <v>7136</v>
      </c>
      <c r="F887" s="19">
        <f>ROUND((RawData[[#This Row],[LotArea]]/43560), 2)</f>
        <v>0.16</v>
      </c>
      <c r="G887" t="s">
        <v>82</v>
      </c>
      <c r="H887" t="s">
        <v>83</v>
      </c>
      <c r="I887" t="s">
        <v>120</v>
      </c>
      <c r="J887" t="s">
        <v>199</v>
      </c>
      <c r="K887" t="s">
        <v>86</v>
      </c>
      <c r="L887" t="s">
        <v>87</v>
      </c>
      <c r="M887" t="s">
        <v>88</v>
      </c>
      <c r="N887" t="s">
        <v>123</v>
      </c>
      <c r="O887" t="s">
        <v>90</v>
      </c>
      <c r="P887" t="s">
        <v>90</v>
      </c>
      <c r="Q887" t="s">
        <v>167</v>
      </c>
      <c r="R887" t="s">
        <v>92</v>
      </c>
      <c r="S887">
        <v>6</v>
      </c>
      <c r="T887">
        <v>6</v>
      </c>
      <c r="U887">
        <v>1946</v>
      </c>
      <c r="V88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887">
        <v>1950</v>
      </c>
      <c r="X887" t="s">
        <v>93</v>
      </c>
      <c r="Y887" t="s">
        <v>94</v>
      </c>
      <c r="Z887" t="s">
        <v>116</v>
      </c>
      <c r="AA887" t="s">
        <v>116</v>
      </c>
      <c r="AB887" t="s">
        <v>96</v>
      </c>
      <c r="AC887">
        <v>423</v>
      </c>
      <c r="AD887" t="s">
        <v>98</v>
      </c>
      <c r="AE887" t="s">
        <v>98</v>
      </c>
      <c r="AF887" t="s">
        <v>118</v>
      </c>
      <c r="AG887" t="s">
        <v>97</v>
      </c>
      <c r="AH887" t="s">
        <v>98</v>
      </c>
      <c r="AI887" t="s">
        <v>100</v>
      </c>
      <c r="AJ887" t="s">
        <v>153</v>
      </c>
      <c r="AK887">
        <v>484</v>
      </c>
      <c r="AL887" t="s">
        <v>102</v>
      </c>
      <c r="AM887">
        <v>0</v>
      </c>
      <c r="AN887">
        <v>495</v>
      </c>
      <c r="AO887">
        <v>979</v>
      </c>
      <c r="AP887" t="s">
        <v>103</v>
      </c>
      <c r="AQ887" t="s">
        <v>98</v>
      </c>
      <c r="AR887" t="s">
        <v>177</v>
      </c>
      <c r="AS887" t="s">
        <v>145</v>
      </c>
      <c r="AT887">
        <v>979</v>
      </c>
      <c r="AU887">
        <v>979</v>
      </c>
      <c r="AV887">
        <v>0</v>
      </c>
      <c r="AW887">
        <f>ROUND(SUM(RawData[[#This Row],[TotalBsmtSF]],RawData[[#This Row],[1stFlrSF]],RawData[[#This Row],[2ndFlrSF]]),-2)</f>
        <v>2900</v>
      </c>
      <c r="AX887">
        <v>1958</v>
      </c>
      <c r="AY887">
        <v>0</v>
      </c>
      <c r="AZ887">
        <v>0</v>
      </c>
      <c r="BA887">
        <v>2</v>
      </c>
      <c r="BB887">
        <v>0</v>
      </c>
      <c r="BC887">
        <v>4</v>
      </c>
      <c r="BD887">
        <v>2</v>
      </c>
      <c r="BE887" t="s">
        <v>98</v>
      </c>
      <c r="BF887">
        <v>8</v>
      </c>
      <c r="BG887" t="s">
        <v>107</v>
      </c>
      <c r="BH887">
        <v>0</v>
      </c>
      <c r="BI887" t="s">
        <v>83</v>
      </c>
      <c r="BJ887" t="s">
        <v>108</v>
      </c>
      <c r="BK887">
        <v>1946</v>
      </c>
      <c r="BL887" t="s">
        <v>102</v>
      </c>
      <c r="BM887">
        <v>2</v>
      </c>
      <c r="BN887">
        <v>492</v>
      </c>
      <c r="BO887" t="s">
        <v>98</v>
      </c>
      <c r="BP887" t="s">
        <v>98</v>
      </c>
      <c r="BQ887" t="s">
        <v>105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 t="s">
        <v>83</v>
      </c>
      <c r="BY887" t="s">
        <v>83</v>
      </c>
      <c r="BZ887" t="s">
        <v>83</v>
      </c>
      <c r="CA887">
        <v>0</v>
      </c>
      <c r="CB887">
        <v>8</v>
      </c>
      <c r="CC887">
        <v>2007</v>
      </c>
      <c r="CD887" t="s">
        <v>110</v>
      </c>
      <c r="CE887" t="s">
        <v>111</v>
      </c>
      <c r="CF887" s="8">
        <v>145000</v>
      </c>
      <c r="CG887" s="8">
        <f>RawData[[#This Row],[SalePrice]]/RawData[[#This Row],[TotalSF Rounded]]</f>
        <v>50</v>
      </c>
      <c r="CH887" s="8">
        <f>ROUND(RawData[[#This Row],[$/sqft]],-1)</f>
        <v>50</v>
      </c>
    </row>
    <row r="888" spans="1:86" x14ac:dyDescent="0.2">
      <c r="A888">
        <v>914</v>
      </c>
      <c r="B888">
        <v>90</v>
      </c>
      <c r="C888" t="s">
        <v>239</v>
      </c>
      <c r="D888">
        <v>82</v>
      </c>
      <c r="E888">
        <v>6270</v>
      </c>
      <c r="F888" s="19">
        <f>ROUND((RawData[[#This Row],[LotArea]]/43560), 2)</f>
        <v>0.14000000000000001</v>
      </c>
      <c r="G888" t="s">
        <v>82</v>
      </c>
      <c r="H888" t="s">
        <v>83</v>
      </c>
      <c r="I888" t="s">
        <v>84</v>
      </c>
      <c r="J888" t="s">
        <v>199</v>
      </c>
      <c r="K888" t="s">
        <v>86</v>
      </c>
      <c r="L888" t="s">
        <v>87</v>
      </c>
      <c r="M888" t="s">
        <v>88</v>
      </c>
      <c r="N888" t="s">
        <v>123</v>
      </c>
      <c r="O888" t="s">
        <v>90</v>
      </c>
      <c r="P888" t="s">
        <v>90</v>
      </c>
      <c r="Q888" t="s">
        <v>167</v>
      </c>
      <c r="R888" t="s">
        <v>92</v>
      </c>
      <c r="S888">
        <v>5</v>
      </c>
      <c r="T888">
        <v>6</v>
      </c>
      <c r="U888">
        <v>1949</v>
      </c>
      <c r="V88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888">
        <v>1950</v>
      </c>
      <c r="X888" t="s">
        <v>93</v>
      </c>
      <c r="Y888" t="s">
        <v>94</v>
      </c>
      <c r="Z888" t="s">
        <v>116</v>
      </c>
      <c r="AA888" t="s">
        <v>116</v>
      </c>
      <c r="AB888" t="s">
        <v>117</v>
      </c>
      <c r="AC888">
        <v>0</v>
      </c>
      <c r="AD888" t="s">
        <v>98</v>
      </c>
      <c r="AE888" t="s">
        <v>98</v>
      </c>
      <c r="AF888" t="s">
        <v>118</v>
      </c>
      <c r="AG888" t="s">
        <v>98</v>
      </c>
      <c r="AH888" t="s">
        <v>98</v>
      </c>
      <c r="AI888" t="s">
        <v>100</v>
      </c>
      <c r="AJ888" t="s">
        <v>141</v>
      </c>
      <c r="AK888">
        <v>284</v>
      </c>
      <c r="AL888" t="s">
        <v>102</v>
      </c>
      <c r="AM888">
        <v>0</v>
      </c>
      <c r="AN888">
        <v>717</v>
      </c>
      <c r="AO888">
        <v>1001</v>
      </c>
      <c r="AP888" t="s">
        <v>103</v>
      </c>
      <c r="AQ888" t="s">
        <v>98</v>
      </c>
      <c r="AR888" t="s">
        <v>177</v>
      </c>
      <c r="AS888" t="s">
        <v>164</v>
      </c>
      <c r="AT888">
        <v>1001</v>
      </c>
      <c r="AU888">
        <v>1001</v>
      </c>
      <c r="AV888">
        <v>0</v>
      </c>
      <c r="AW888">
        <f>ROUND(SUM(RawData[[#This Row],[TotalBsmtSF]],RawData[[#This Row],[1stFlrSF]],RawData[[#This Row],[2ndFlrSF]]),-2)</f>
        <v>3000</v>
      </c>
      <c r="AX888">
        <v>2002</v>
      </c>
      <c r="AY888">
        <v>0</v>
      </c>
      <c r="AZ888">
        <v>0</v>
      </c>
      <c r="BA888">
        <v>2</v>
      </c>
      <c r="BB888">
        <v>0</v>
      </c>
      <c r="BC888">
        <v>4</v>
      </c>
      <c r="BD888">
        <v>2</v>
      </c>
      <c r="BE888" t="s">
        <v>98</v>
      </c>
      <c r="BF888">
        <v>8</v>
      </c>
      <c r="BG888" t="s">
        <v>107</v>
      </c>
      <c r="BH888">
        <v>0</v>
      </c>
      <c r="BI888" t="s">
        <v>83</v>
      </c>
      <c r="BJ888" t="s">
        <v>217</v>
      </c>
      <c r="BK888">
        <v>1949</v>
      </c>
      <c r="BL888" t="s">
        <v>102</v>
      </c>
      <c r="BM888">
        <v>3</v>
      </c>
      <c r="BN888">
        <v>871</v>
      </c>
      <c r="BO888" t="s">
        <v>98</v>
      </c>
      <c r="BP888" t="s">
        <v>98</v>
      </c>
      <c r="BQ888" t="s">
        <v>105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 t="s">
        <v>83</v>
      </c>
      <c r="BY888" t="s">
        <v>83</v>
      </c>
      <c r="BZ888" t="s">
        <v>83</v>
      </c>
      <c r="CA888">
        <v>0</v>
      </c>
      <c r="CB888">
        <v>8</v>
      </c>
      <c r="CC888">
        <v>2007</v>
      </c>
      <c r="CD888" t="s">
        <v>110</v>
      </c>
      <c r="CE888" t="s">
        <v>111</v>
      </c>
      <c r="CF888" s="8">
        <v>145000</v>
      </c>
      <c r="CG888" s="8">
        <f>RawData[[#This Row],[SalePrice]]/RawData[[#This Row],[TotalSF Rounded]]</f>
        <v>48.333333333333336</v>
      </c>
      <c r="CH888" s="8">
        <f>ROUND(RawData[[#This Row],[$/sqft]],-1)</f>
        <v>50</v>
      </c>
    </row>
    <row r="889" spans="1:86" x14ac:dyDescent="0.2">
      <c r="A889">
        <v>412</v>
      </c>
      <c r="B889">
        <v>190</v>
      </c>
      <c r="C889" t="s">
        <v>81</v>
      </c>
      <c r="D889">
        <v>100</v>
      </c>
      <c r="E889">
        <v>34650</v>
      </c>
      <c r="F889" s="19">
        <f>ROUND((RawData[[#This Row],[LotArea]]/43560), 2)</f>
        <v>0.8</v>
      </c>
      <c r="G889" t="s">
        <v>82</v>
      </c>
      <c r="H889" t="s">
        <v>83</v>
      </c>
      <c r="I889" t="s">
        <v>84</v>
      </c>
      <c r="J889" t="s">
        <v>175</v>
      </c>
      <c r="K889" t="s">
        <v>86</v>
      </c>
      <c r="L889" t="s">
        <v>87</v>
      </c>
      <c r="M889" t="s">
        <v>88</v>
      </c>
      <c r="N889" t="s">
        <v>193</v>
      </c>
      <c r="O889" t="s">
        <v>90</v>
      </c>
      <c r="P889" t="s">
        <v>90</v>
      </c>
      <c r="Q889" t="s">
        <v>149</v>
      </c>
      <c r="R889" t="s">
        <v>115</v>
      </c>
      <c r="S889">
        <v>5</v>
      </c>
      <c r="T889">
        <v>5</v>
      </c>
      <c r="U889">
        <v>1955</v>
      </c>
      <c r="V88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89">
        <v>1955</v>
      </c>
      <c r="X889" t="s">
        <v>152</v>
      </c>
      <c r="Y889" t="s">
        <v>94</v>
      </c>
      <c r="Z889" t="s">
        <v>124</v>
      </c>
      <c r="AA889" t="s">
        <v>124</v>
      </c>
      <c r="AB889" t="s">
        <v>117</v>
      </c>
      <c r="AC889">
        <v>0</v>
      </c>
      <c r="AD889" t="s">
        <v>98</v>
      </c>
      <c r="AE889" t="s">
        <v>98</v>
      </c>
      <c r="AF889" t="s">
        <v>118</v>
      </c>
      <c r="AG889" t="s">
        <v>98</v>
      </c>
      <c r="AH889" t="s">
        <v>98</v>
      </c>
      <c r="AI889" t="s">
        <v>121</v>
      </c>
      <c r="AJ889" t="s">
        <v>153</v>
      </c>
      <c r="AK889">
        <v>1056</v>
      </c>
      <c r="AL889" t="s">
        <v>102</v>
      </c>
      <c r="AM889">
        <v>0</v>
      </c>
      <c r="AN889">
        <v>0</v>
      </c>
      <c r="AO889">
        <v>1056</v>
      </c>
      <c r="AP889" t="s">
        <v>103</v>
      </c>
      <c r="AQ889" t="s">
        <v>98</v>
      </c>
      <c r="AR889" t="s">
        <v>177</v>
      </c>
      <c r="AS889" t="s">
        <v>106</v>
      </c>
      <c r="AT889">
        <v>1056</v>
      </c>
      <c r="AU889">
        <v>0</v>
      </c>
      <c r="AV889">
        <v>0</v>
      </c>
      <c r="AW889">
        <f>ROUND(SUM(RawData[[#This Row],[TotalBsmtSF]],RawData[[#This Row],[1stFlrSF]],RawData[[#This Row],[2ndFlrSF]]),-2)</f>
        <v>2100</v>
      </c>
      <c r="AX889">
        <v>1056</v>
      </c>
      <c r="AY889">
        <v>1</v>
      </c>
      <c r="AZ889">
        <v>0</v>
      </c>
      <c r="BA889">
        <v>1</v>
      </c>
      <c r="BB889">
        <v>0</v>
      </c>
      <c r="BC889">
        <v>3</v>
      </c>
      <c r="BD889">
        <v>1</v>
      </c>
      <c r="BE889" t="s">
        <v>98</v>
      </c>
      <c r="BF889">
        <v>5</v>
      </c>
      <c r="BG889" t="s">
        <v>107</v>
      </c>
      <c r="BH889">
        <v>0</v>
      </c>
      <c r="BI889" t="s">
        <v>83</v>
      </c>
      <c r="BJ889" t="s">
        <v>108</v>
      </c>
      <c r="BK889">
        <v>1955</v>
      </c>
      <c r="BL889" t="s">
        <v>157</v>
      </c>
      <c r="BM889">
        <v>2</v>
      </c>
      <c r="BN889">
        <v>572</v>
      </c>
      <c r="BO889" t="s">
        <v>98</v>
      </c>
      <c r="BP889" t="s">
        <v>98</v>
      </c>
      <c r="BQ889" t="s">
        <v>105</v>
      </c>
      <c r="BR889">
        <v>264</v>
      </c>
      <c r="BS889">
        <v>0</v>
      </c>
      <c r="BT889">
        <v>0</v>
      </c>
      <c r="BU889">
        <v>0</v>
      </c>
      <c r="BV889">
        <v>0</v>
      </c>
      <c r="BW889">
        <v>0</v>
      </c>
      <c r="BX889" t="s">
        <v>83</v>
      </c>
      <c r="BY889" t="s">
        <v>83</v>
      </c>
      <c r="BZ889" t="s">
        <v>83</v>
      </c>
      <c r="CA889">
        <v>0</v>
      </c>
      <c r="CB889">
        <v>1</v>
      </c>
      <c r="CC889">
        <v>2006</v>
      </c>
      <c r="CD889" t="s">
        <v>110</v>
      </c>
      <c r="CE889" t="s">
        <v>111</v>
      </c>
      <c r="CF889" s="8">
        <v>145000</v>
      </c>
      <c r="CG889" s="8">
        <f>RawData[[#This Row],[SalePrice]]/RawData[[#This Row],[TotalSF Rounded]]</f>
        <v>69.047619047619051</v>
      </c>
      <c r="CH889" s="8">
        <f>ROUND(RawData[[#This Row],[$/sqft]],-1)</f>
        <v>70</v>
      </c>
    </row>
    <row r="890" spans="1:86" x14ac:dyDescent="0.2">
      <c r="A890">
        <v>255</v>
      </c>
      <c r="B890">
        <v>20</v>
      </c>
      <c r="C890" t="s">
        <v>81</v>
      </c>
      <c r="D890">
        <v>70</v>
      </c>
      <c r="E890">
        <v>8400</v>
      </c>
      <c r="F890" s="19">
        <f>ROUND((RawData[[#This Row],[LotArea]]/43560), 2)</f>
        <v>0.19</v>
      </c>
      <c r="G890" t="s">
        <v>82</v>
      </c>
      <c r="H890" t="s">
        <v>83</v>
      </c>
      <c r="I890" t="s">
        <v>84</v>
      </c>
      <c r="J890" t="s">
        <v>85</v>
      </c>
      <c r="K890" t="s">
        <v>86</v>
      </c>
      <c r="L890" t="s">
        <v>87</v>
      </c>
      <c r="M890" t="s">
        <v>88</v>
      </c>
      <c r="N890" t="s">
        <v>162</v>
      </c>
      <c r="O890" t="s">
        <v>90</v>
      </c>
      <c r="P890" t="s">
        <v>90</v>
      </c>
      <c r="Q890" t="s">
        <v>91</v>
      </c>
      <c r="R890" t="s">
        <v>115</v>
      </c>
      <c r="S890">
        <v>5</v>
      </c>
      <c r="T890">
        <v>6</v>
      </c>
      <c r="U890">
        <v>1957</v>
      </c>
      <c r="V89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90">
        <v>1957</v>
      </c>
      <c r="X890" t="s">
        <v>93</v>
      </c>
      <c r="Y890" t="s">
        <v>94</v>
      </c>
      <c r="Z890" t="s">
        <v>116</v>
      </c>
      <c r="AA890" t="s">
        <v>116</v>
      </c>
      <c r="AB890" t="s">
        <v>117</v>
      </c>
      <c r="AC890">
        <v>0</v>
      </c>
      <c r="AD890" t="s">
        <v>98</v>
      </c>
      <c r="AE890" t="s">
        <v>97</v>
      </c>
      <c r="AF890" t="s">
        <v>118</v>
      </c>
      <c r="AG890" t="s">
        <v>98</v>
      </c>
      <c r="AH890" t="s">
        <v>98</v>
      </c>
      <c r="AI890" t="s">
        <v>100</v>
      </c>
      <c r="AJ890" t="s">
        <v>153</v>
      </c>
      <c r="AK890">
        <v>922</v>
      </c>
      <c r="AL890" t="s">
        <v>102</v>
      </c>
      <c r="AM890">
        <v>0</v>
      </c>
      <c r="AN890">
        <v>392</v>
      </c>
      <c r="AO890">
        <v>1314</v>
      </c>
      <c r="AP890" t="s">
        <v>103</v>
      </c>
      <c r="AQ890" t="s">
        <v>98</v>
      </c>
      <c r="AR890" t="s">
        <v>105</v>
      </c>
      <c r="AS890" t="s">
        <v>106</v>
      </c>
      <c r="AT890">
        <v>1314</v>
      </c>
      <c r="AU890">
        <v>0</v>
      </c>
      <c r="AV890">
        <v>0</v>
      </c>
      <c r="AW890">
        <f>ROUND(SUM(RawData[[#This Row],[TotalBsmtSF]],RawData[[#This Row],[1stFlrSF]],RawData[[#This Row],[2ndFlrSF]]),-2)</f>
        <v>2600</v>
      </c>
      <c r="AX890">
        <v>1314</v>
      </c>
      <c r="AY890">
        <v>1</v>
      </c>
      <c r="AZ890">
        <v>0</v>
      </c>
      <c r="BA890">
        <v>1</v>
      </c>
      <c r="BB890">
        <v>0</v>
      </c>
      <c r="BC890">
        <v>3</v>
      </c>
      <c r="BD890">
        <v>1</v>
      </c>
      <c r="BE890" t="s">
        <v>98</v>
      </c>
      <c r="BF890">
        <v>5</v>
      </c>
      <c r="BG890" t="s">
        <v>107</v>
      </c>
      <c r="BH890">
        <v>0</v>
      </c>
      <c r="BI890" t="s">
        <v>83</v>
      </c>
      <c r="BJ890" t="s">
        <v>108</v>
      </c>
      <c r="BK890">
        <v>1957</v>
      </c>
      <c r="BL890" t="s">
        <v>109</v>
      </c>
      <c r="BM890">
        <v>1</v>
      </c>
      <c r="BN890">
        <v>294</v>
      </c>
      <c r="BO890" t="s">
        <v>98</v>
      </c>
      <c r="BP890" t="s">
        <v>98</v>
      </c>
      <c r="BQ890" t="s">
        <v>105</v>
      </c>
      <c r="BR890">
        <v>250</v>
      </c>
      <c r="BS890">
        <v>0</v>
      </c>
      <c r="BT890">
        <v>0</v>
      </c>
      <c r="BU890">
        <v>0</v>
      </c>
      <c r="BV890">
        <v>0</v>
      </c>
      <c r="BW890">
        <v>0</v>
      </c>
      <c r="BX890" t="s">
        <v>83</v>
      </c>
      <c r="BY890" t="s">
        <v>83</v>
      </c>
      <c r="BZ890" t="s">
        <v>83</v>
      </c>
      <c r="CA890">
        <v>0</v>
      </c>
      <c r="CB890">
        <v>6</v>
      </c>
      <c r="CC890">
        <v>2010</v>
      </c>
      <c r="CD890" t="s">
        <v>110</v>
      </c>
      <c r="CE890" t="s">
        <v>111</v>
      </c>
      <c r="CF890" s="8">
        <v>145000</v>
      </c>
      <c r="CG890" s="8">
        <f>RawData[[#This Row],[SalePrice]]/RawData[[#This Row],[TotalSF Rounded]]</f>
        <v>55.769230769230766</v>
      </c>
      <c r="CH890" s="8">
        <f>ROUND(RawData[[#This Row],[$/sqft]],-1)</f>
        <v>60</v>
      </c>
    </row>
    <row r="891" spans="1:86" x14ac:dyDescent="0.2">
      <c r="A891">
        <v>1226</v>
      </c>
      <c r="B891">
        <v>80</v>
      </c>
      <c r="C891" t="s">
        <v>81</v>
      </c>
      <c r="D891">
        <v>65</v>
      </c>
      <c r="E891">
        <v>10482</v>
      </c>
      <c r="F891" s="19">
        <f>ROUND((RawData[[#This Row],[LotArea]]/43560), 2)</f>
        <v>0.24</v>
      </c>
      <c r="G891" t="s">
        <v>82</v>
      </c>
      <c r="H891" t="s">
        <v>83</v>
      </c>
      <c r="I891" t="s">
        <v>84</v>
      </c>
      <c r="J891" t="s">
        <v>85</v>
      </c>
      <c r="K891" t="s">
        <v>86</v>
      </c>
      <c r="L891" t="s">
        <v>87</v>
      </c>
      <c r="M891" t="s">
        <v>88</v>
      </c>
      <c r="N891" t="s">
        <v>162</v>
      </c>
      <c r="O891" t="s">
        <v>90</v>
      </c>
      <c r="P891" t="s">
        <v>90</v>
      </c>
      <c r="Q891" t="s">
        <v>91</v>
      </c>
      <c r="R891" t="s">
        <v>197</v>
      </c>
      <c r="S891">
        <v>6</v>
      </c>
      <c r="T891">
        <v>8</v>
      </c>
      <c r="U891">
        <v>1958</v>
      </c>
      <c r="V89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91">
        <v>1958</v>
      </c>
      <c r="X891" t="s">
        <v>152</v>
      </c>
      <c r="Y891" t="s">
        <v>94</v>
      </c>
      <c r="Z891" t="s">
        <v>95</v>
      </c>
      <c r="AA891" t="s">
        <v>95</v>
      </c>
      <c r="AB891" t="s">
        <v>96</v>
      </c>
      <c r="AC891">
        <v>63</v>
      </c>
      <c r="AD891" t="s">
        <v>98</v>
      </c>
      <c r="AE891" t="s">
        <v>97</v>
      </c>
      <c r="AF891" t="s">
        <v>118</v>
      </c>
      <c r="AG891" t="s">
        <v>98</v>
      </c>
      <c r="AH891" t="s">
        <v>98</v>
      </c>
      <c r="AI891" t="s">
        <v>130</v>
      </c>
      <c r="AJ891" t="s">
        <v>101</v>
      </c>
      <c r="AK891">
        <v>507</v>
      </c>
      <c r="AL891" t="s">
        <v>102</v>
      </c>
      <c r="AM891">
        <v>0</v>
      </c>
      <c r="AN891">
        <v>81</v>
      </c>
      <c r="AO891">
        <v>588</v>
      </c>
      <c r="AP891" t="s">
        <v>103</v>
      </c>
      <c r="AQ891" t="s">
        <v>104</v>
      </c>
      <c r="AR891" t="s">
        <v>105</v>
      </c>
      <c r="AS891" t="s">
        <v>106</v>
      </c>
      <c r="AT891">
        <v>1138</v>
      </c>
      <c r="AU891">
        <v>0</v>
      </c>
      <c r="AV891">
        <v>0</v>
      </c>
      <c r="AW891">
        <f>ROUND(SUM(RawData[[#This Row],[TotalBsmtSF]],RawData[[#This Row],[1stFlrSF]],RawData[[#This Row],[2ndFlrSF]]),-2)</f>
        <v>1700</v>
      </c>
      <c r="AX891">
        <v>1138</v>
      </c>
      <c r="AY891">
        <v>0</v>
      </c>
      <c r="AZ891">
        <v>1</v>
      </c>
      <c r="BA891">
        <v>1</v>
      </c>
      <c r="BB891">
        <v>0</v>
      </c>
      <c r="BC891">
        <v>3</v>
      </c>
      <c r="BD891">
        <v>1</v>
      </c>
      <c r="BE891" t="s">
        <v>98</v>
      </c>
      <c r="BF891">
        <v>6</v>
      </c>
      <c r="BG891" t="s">
        <v>107</v>
      </c>
      <c r="BH891">
        <v>0</v>
      </c>
      <c r="BI891" t="s">
        <v>83</v>
      </c>
      <c r="BJ891" t="s">
        <v>108</v>
      </c>
      <c r="BK891">
        <v>1958</v>
      </c>
      <c r="BL891" t="s">
        <v>109</v>
      </c>
      <c r="BM891">
        <v>1</v>
      </c>
      <c r="BN891">
        <v>264</v>
      </c>
      <c r="BO891" t="s">
        <v>98</v>
      </c>
      <c r="BP891" t="s">
        <v>98</v>
      </c>
      <c r="BQ891" t="s">
        <v>105</v>
      </c>
      <c r="BR891">
        <v>224</v>
      </c>
      <c r="BS891">
        <v>0</v>
      </c>
      <c r="BT891">
        <v>0</v>
      </c>
      <c r="BU891">
        <v>0</v>
      </c>
      <c r="BV891">
        <v>0</v>
      </c>
      <c r="BW891">
        <v>0</v>
      </c>
      <c r="BX891" t="s">
        <v>83</v>
      </c>
      <c r="BY891" t="s">
        <v>218</v>
      </c>
      <c r="BZ891" t="s">
        <v>83</v>
      </c>
      <c r="CA891">
        <v>0</v>
      </c>
      <c r="CB891">
        <v>6</v>
      </c>
      <c r="CC891">
        <v>2007</v>
      </c>
      <c r="CD891" t="s">
        <v>110</v>
      </c>
      <c r="CE891" t="s">
        <v>111</v>
      </c>
      <c r="CF891" s="8">
        <v>145000</v>
      </c>
      <c r="CG891" s="8">
        <f>RawData[[#This Row],[SalePrice]]/RawData[[#This Row],[TotalSF Rounded]]</f>
        <v>85.294117647058826</v>
      </c>
      <c r="CH891" s="8">
        <f>ROUND(RawData[[#This Row],[$/sqft]],-1)</f>
        <v>90</v>
      </c>
    </row>
    <row r="892" spans="1:86" x14ac:dyDescent="0.2">
      <c r="A892">
        <v>887</v>
      </c>
      <c r="B892">
        <v>90</v>
      </c>
      <c r="C892" t="s">
        <v>81</v>
      </c>
      <c r="D892">
        <v>70</v>
      </c>
      <c r="E892">
        <v>8393</v>
      </c>
      <c r="F892" s="19">
        <f>ROUND((RawData[[#This Row],[LotArea]]/43560), 2)</f>
        <v>0.19</v>
      </c>
      <c r="G892" t="s">
        <v>82</v>
      </c>
      <c r="H892" t="s">
        <v>83</v>
      </c>
      <c r="I892" t="s">
        <v>84</v>
      </c>
      <c r="J892" t="s">
        <v>85</v>
      </c>
      <c r="K892" t="s">
        <v>86</v>
      </c>
      <c r="L892" t="s">
        <v>122</v>
      </c>
      <c r="M892" t="s">
        <v>88</v>
      </c>
      <c r="N892" t="s">
        <v>162</v>
      </c>
      <c r="O892" t="s">
        <v>90</v>
      </c>
      <c r="P892" t="s">
        <v>90</v>
      </c>
      <c r="Q892" t="s">
        <v>167</v>
      </c>
      <c r="R892" t="s">
        <v>115</v>
      </c>
      <c r="S892">
        <v>5</v>
      </c>
      <c r="T892">
        <v>5</v>
      </c>
      <c r="U892">
        <v>1959</v>
      </c>
      <c r="V89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92">
        <v>2005</v>
      </c>
      <c r="X892" t="s">
        <v>93</v>
      </c>
      <c r="Y892" t="s">
        <v>94</v>
      </c>
      <c r="Z892" t="s">
        <v>116</v>
      </c>
      <c r="AA892" t="s">
        <v>116</v>
      </c>
      <c r="AB892" t="s">
        <v>96</v>
      </c>
      <c r="AC892">
        <v>122</v>
      </c>
      <c r="AD892" t="s">
        <v>98</v>
      </c>
      <c r="AE892" t="s">
        <v>98</v>
      </c>
      <c r="AF892" t="s">
        <v>118</v>
      </c>
      <c r="AG892" t="s">
        <v>98</v>
      </c>
      <c r="AH892" t="s">
        <v>98</v>
      </c>
      <c r="AI892" t="s">
        <v>100</v>
      </c>
      <c r="AJ892" t="s">
        <v>172</v>
      </c>
      <c r="AK892">
        <v>528</v>
      </c>
      <c r="AL892" t="s">
        <v>102</v>
      </c>
      <c r="AM892">
        <v>0</v>
      </c>
      <c r="AN892">
        <v>1098</v>
      </c>
      <c r="AO892">
        <v>1626</v>
      </c>
      <c r="AP892" t="s">
        <v>103</v>
      </c>
      <c r="AQ892" t="s">
        <v>104</v>
      </c>
      <c r="AR892" t="s">
        <v>105</v>
      </c>
      <c r="AS892" t="s">
        <v>106</v>
      </c>
      <c r="AT892">
        <v>1712</v>
      </c>
      <c r="AU892">
        <v>0</v>
      </c>
      <c r="AV892">
        <v>0</v>
      </c>
      <c r="AW892">
        <f>ROUND(SUM(RawData[[#This Row],[TotalBsmtSF]],RawData[[#This Row],[1stFlrSF]],RawData[[#This Row],[2ndFlrSF]]),-2)</f>
        <v>3300</v>
      </c>
      <c r="AX892">
        <v>1712</v>
      </c>
      <c r="AY892">
        <v>0</v>
      </c>
      <c r="AZ892">
        <v>0</v>
      </c>
      <c r="BA892">
        <v>2</v>
      </c>
      <c r="BB892">
        <v>0</v>
      </c>
      <c r="BC892">
        <v>4</v>
      </c>
      <c r="BD892">
        <v>2</v>
      </c>
      <c r="BE892" t="s">
        <v>98</v>
      </c>
      <c r="BF892">
        <v>8</v>
      </c>
      <c r="BG892" t="s">
        <v>107</v>
      </c>
      <c r="BH892">
        <v>0</v>
      </c>
      <c r="BI892" t="s">
        <v>83</v>
      </c>
      <c r="BJ892" t="s">
        <v>108</v>
      </c>
      <c r="BK892">
        <v>2005</v>
      </c>
      <c r="BL892" t="s">
        <v>157</v>
      </c>
      <c r="BM892">
        <v>2</v>
      </c>
      <c r="BN892">
        <v>588</v>
      </c>
      <c r="BO892" t="s">
        <v>98</v>
      </c>
      <c r="BP892" t="s">
        <v>98</v>
      </c>
      <c r="BQ892" t="s">
        <v>105</v>
      </c>
      <c r="BR892">
        <v>272</v>
      </c>
      <c r="BS892">
        <v>54</v>
      </c>
      <c r="BT892">
        <v>0</v>
      </c>
      <c r="BU892">
        <v>0</v>
      </c>
      <c r="BV892">
        <v>0</v>
      </c>
      <c r="BW892">
        <v>0</v>
      </c>
      <c r="BX892" t="s">
        <v>83</v>
      </c>
      <c r="BY892" t="s">
        <v>83</v>
      </c>
      <c r="BZ892" t="s">
        <v>83</v>
      </c>
      <c r="CA892">
        <v>0</v>
      </c>
      <c r="CB892">
        <v>6</v>
      </c>
      <c r="CC892">
        <v>2006</v>
      </c>
      <c r="CD892" t="s">
        <v>110</v>
      </c>
      <c r="CE892" t="s">
        <v>219</v>
      </c>
      <c r="CF892" s="8">
        <v>145000</v>
      </c>
      <c r="CG892" s="8">
        <f>RawData[[#This Row],[SalePrice]]/RawData[[#This Row],[TotalSF Rounded]]</f>
        <v>43.939393939393938</v>
      </c>
      <c r="CH892" s="8">
        <f>ROUND(RawData[[#This Row],[$/sqft]],-1)</f>
        <v>40</v>
      </c>
    </row>
    <row r="893" spans="1:86" x14ac:dyDescent="0.2">
      <c r="A893">
        <v>210</v>
      </c>
      <c r="B893">
        <v>20</v>
      </c>
      <c r="C893" t="s">
        <v>81</v>
      </c>
      <c r="D893">
        <v>75</v>
      </c>
      <c r="E893">
        <v>8250</v>
      </c>
      <c r="F893" s="19">
        <f>ROUND((RawData[[#This Row],[LotArea]]/43560), 2)</f>
        <v>0.19</v>
      </c>
      <c r="G893" t="s">
        <v>82</v>
      </c>
      <c r="H893" t="s">
        <v>83</v>
      </c>
      <c r="I893" t="s">
        <v>84</v>
      </c>
      <c r="J893" t="s">
        <v>85</v>
      </c>
      <c r="K893" t="s">
        <v>86</v>
      </c>
      <c r="L893" t="s">
        <v>87</v>
      </c>
      <c r="M893" t="s">
        <v>88</v>
      </c>
      <c r="N893" t="s">
        <v>162</v>
      </c>
      <c r="O893" t="s">
        <v>90</v>
      </c>
      <c r="P893" t="s">
        <v>90</v>
      </c>
      <c r="Q893" t="s">
        <v>91</v>
      </c>
      <c r="R893" t="s">
        <v>115</v>
      </c>
      <c r="S893">
        <v>6</v>
      </c>
      <c r="T893">
        <v>7</v>
      </c>
      <c r="U893">
        <v>1964</v>
      </c>
      <c r="V89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893">
        <v>1964</v>
      </c>
      <c r="X893" t="s">
        <v>152</v>
      </c>
      <c r="Y893" t="s">
        <v>94</v>
      </c>
      <c r="Z893" t="s">
        <v>140</v>
      </c>
      <c r="AA893" t="s">
        <v>140</v>
      </c>
      <c r="AB893" t="s">
        <v>137</v>
      </c>
      <c r="AC893">
        <v>260</v>
      </c>
      <c r="AD893" t="s">
        <v>98</v>
      </c>
      <c r="AE893" t="s">
        <v>98</v>
      </c>
      <c r="AF893" t="s">
        <v>118</v>
      </c>
      <c r="AG893" t="s">
        <v>97</v>
      </c>
      <c r="AH893" t="s">
        <v>98</v>
      </c>
      <c r="AI893" t="s">
        <v>100</v>
      </c>
      <c r="AJ893" t="s">
        <v>153</v>
      </c>
      <c r="AK893">
        <v>787</v>
      </c>
      <c r="AL893" t="s">
        <v>102</v>
      </c>
      <c r="AM893">
        <v>0</v>
      </c>
      <c r="AN893">
        <v>305</v>
      </c>
      <c r="AO893">
        <v>1092</v>
      </c>
      <c r="AP893" t="s">
        <v>103</v>
      </c>
      <c r="AQ893" t="s">
        <v>104</v>
      </c>
      <c r="AR893" t="s">
        <v>105</v>
      </c>
      <c r="AS893" t="s">
        <v>106</v>
      </c>
      <c r="AT893">
        <v>1092</v>
      </c>
      <c r="AU893">
        <v>0</v>
      </c>
      <c r="AV893">
        <v>0</v>
      </c>
      <c r="AW893">
        <f>ROUND(SUM(RawData[[#This Row],[TotalBsmtSF]],RawData[[#This Row],[1stFlrSF]],RawData[[#This Row],[2ndFlrSF]]),-2)</f>
        <v>2200</v>
      </c>
      <c r="AX893">
        <v>1092</v>
      </c>
      <c r="AY893">
        <v>1</v>
      </c>
      <c r="AZ893">
        <v>0</v>
      </c>
      <c r="BA893">
        <v>1</v>
      </c>
      <c r="BB893">
        <v>0</v>
      </c>
      <c r="BC893">
        <v>3</v>
      </c>
      <c r="BD893">
        <v>1</v>
      </c>
      <c r="BE893" t="s">
        <v>98</v>
      </c>
      <c r="BF893">
        <v>6</v>
      </c>
      <c r="BG893" t="s">
        <v>107</v>
      </c>
      <c r="BH893">
        <v>0</v>
      </c>
      <c r="BI893" t="s">
        <v>83</v>
      </c>
      <c r="BJ893" t="s">
        <v>108</v>
      </c>
      <c r="BK893">
        <v>1964</v>
      </c>
      <c r="BL893" t="s">
        <v>109</v>
      </c>
      <c r="BM893">
        <v>2</v>
      </c>
      <c r="BN893">
        <v>504</v>
      </c>
      <c r="BO893" t="s">
        <v>98</v>
      </c>
      <c r="BP893" t="s">
        <v>97</v>
      </c>
      <c r="BQ893" t="s">
        <v>105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 t="s">
        <v>83</v>
      </c>
      <c r="BY893" t="s">
        <v>134</v>
      </c>
      <c r="BZ893" t="s">
        <v>83</v>
      </c>
      <c r="CA893">
        <v>0</v>
      </c>
      <c r="CB893">
        <v>7</v>
      </c>
      <c r="CC893">
        <v>2008</v>
      </c>
      <c r="CD893" t="s">
        <v>110</v>
      </c>
      <c r="CE893" t="s">
        <v>111</v>
      </c>
      <c r="CF893" s="8">
        <v>145000</v>
      </c>
      <c r="CG893" s="8">
        <f>RawData[[#This Row],[SalePrice]]/RawData[[#This Row],[TotalSF Rounded]]</f>
        <v>65.909090909090907</v>
      </c>
      <c r="CH893" s="8">
        <f>ROUND(RawData[[#This Row],[$/sqft]],-1)</f>
        <v>70</v>
      </c>
    </row>
    <row r="894" spans="1:86" x14ac:dyDescent="0.2">
      <c r="A894">
        <v>1214</v>
      </c>
      <c r="B894">
        <v>80</v>
      </c>
      <c r="C894" t="s">
        <v>81</v>
      </c>
      <c r="D894" t="s">
        <v>83</v>
      </c>
      <c r="E894">
        <v>10246</v>
      </c>
      <c r="F894" s="19">
        <f>ROUND((RawData[[#This Row],[LotArea]]/43560), 2)</f>
        <v>0.24</v>
      </c>
      <c r="G894" t="s">
        <v>82</v>
      </c>
      <c r="H894" t="s">
        <v>83</v>
      </c>
      <c r="I894" t="s">
        <v>120</v>
      </c>
      <c r="J894" t="s">
        <v>85</v>
      </c>
      <c r="K894" t="s">
        <v>86</v>
      </c>
      <c r="L894" t="s">
        <v>166</v>
      </c>
      <c r="M894" t="s">
        <v>88</v>
      </c>
      <c r="N894" t="s">
        <v>151</v>
      </c>
      <c r="O894" t="s">
        <v>90</v>
      </c>
      <c r="P894" t="s">
        <v>90</v>
      </c>
      <c r="Q894" t="s">
        <v>91</v>
      </c>
      <c r="R894" t="s">
        <v>197</v>
      </c>
      <c r="S894">
        <v>4</v>
      </c>
      <c r="T894">
        <v>9</v>
      </c>
      <c r="U894">
        <v>1965</v>
      </c>
      <c r="V89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894">
        <v>2001</v>
      </c>
      <c r="X894" t="s">
        <v>93</v>
      </c>
      <c r="Y894" t="s">
        <v>94</v>
      </c>
      <c r="Z894" t="s">
        <v>95</v>
      </c>
      <c r="AA894" t="s">
        <v>95</v>
      </c>
      <c r="AB894" t="s">
        <v>117</v>
      </c>
      <c r="AC894">
        <v>0</v>
      </c>
      <c r="AD894" t="s">
        <v>98</v>
      </c>
      <c r="AE894" t="s">
        <v>97</v>
      </c>
      <c r="AF894" t="s">
        <v>118</v>
      </c>
      <c r="AG894" t="s">
        <v>98</v>
      </c>
      <c r="AH894" t="s">
        <v>97</v>
      </c>
      <c r="AI894" t="s">
        <v>130</v>
      </c>
      <c r="AJ894" t="s">
        <v>101</v>
      </c>
      <c r="AK894">
        <v>648</v>
      </c>
      <c r="AL894" t="s">
        <v>102</v>
      </c>
      <c r="AM894">
        <v>0</v>
      </c>
      <c r="AN894">
        <v>0</v>
      </c>
      <c r="AO894">
        <v>648</v>
      </c>
      <c r="AP894" t="s">
        <v>103</v>
      </c>
      <c r="AQ894" t="s">
        <v>104</v>
      </c>
      <c r="AR894" t="s">
        <v>105</v>
      </c>
      <c r="AS894" t="s">
        <v>106</v>
      </c>
      <c r="AT894">
        <v>960</v>
      </c>
      <c r="AU894">
        <v>0</v>
      </c>
      <c r="AV894">
        <v>0</v>
      </c>
      <c r="AW894">
        <f>ROUND(SUM(RawData[[#This Row],[TotalBsmtSF]],RawData[[#This Row],[1stFlrSF]],RawData[[#This Row],[2ndFlrSF]]),-2)</f>
        <v>1600</v>
      </c>
      <c r="AX894">
        <v>960</v>
      </c>
      <c r="AY894">
        <v>1</v>
      </c>
      <c r="AZ894">
        <v>1</v>
      </c>
      <c r="BA894">
        <v>0</v>
      </c>
      <c r="BB894">
        <v>0</v>
      </c>
      <c r="BC894">
        <v>0</v>
      </c>
      <c r="BD894">
        <v>1</v>
      </c>
      <c r="BE894" t="s">
        <v>98</v>
      </c>
      <c r="BF894">
        <v>3</v>
      </c>
      <c r="BG894" t="s">
        <v>107</v>
      </c>
      <c r="BH894">
        <v>0</v>
      </c>
      <c r="BI894" t="s">
        <v>83</v>
      </c>
      <c r="BJ894" t="s">
        <v>108</v>
      </c>
      <c r="BK894">
        <v>1965</v>
      </c>
      <c r="BL894" t="s">
        <v>102</v>
      </c>
      <c r="BM894">
        <v>1</v>
      </c>
      <c r="BN894">
        <v>364</v>
      </c>
      <c r="BO894" t="s">
        <v>98</v>
      </c>
      <c r="BP894" t="s">
        <v>98</v>
      </c>
      <c r="BQ894" t="s">
        <v>105</v>
      </c>
      <c r="BR894">
        <v>88</v>
      </c>
      <c r="BS894">
        <v>0</v>
      </c>
      <c r="BT894">
        <v>0</v>
      </c>
      <c r="BU894">
        <v>0</v>
      </c>
      <c r="BV894">
        <v>0</v>
      </c>
      <c r="BW894">
        <v>0</v>
      </c>
      <c r="BX894" t="s">
        <v>83</v>
      </c>
      <c r="BY894" t="s">
        <v>83</v>
      </c>
      <c r="BZ894" t="s">
        <v>83</v>
      </c>
      <c r="CA894">
        <v>0</v>
      </c>
      <c r="CB894">
        <v>5</v>
      </c>
      <c r="CC894">
        <v>2006</v>
      </c>
      <c r="CD894" t="s">
        <v>110</v>
      </c>
      <c r="CE894" t="s">
        <v>111</v>
      </c>
      <c r="CF894" s="8">
        <v>145000</v>
      </c>
      <c r="CG894" s="8">
        <f>RawData[[#This Row],[SalePrice]]/RawData[[#This Row],[TotalSF Rounded]]</f>
        <v>90.625</v>
      </c>
      <c r="CH894" s="8">
        <f>ROUND(RawData[[#This Row],[$/sqft]],-1)</f>
        <v>90</v>
      </c>
    </row>
    <row r="895" spans="1:86" x14ac:dyDescent="0.2">
      <c r="A895">
        <v>1081</v>
      </c>
      <c r="B895">
        <v>20</v>
      </c>
      <c r="C895" t="s">
        <v>81</v>
      </c>
      <c r="D895">
        <v>80</v>
      </c>
      <c r="E895">
        <v>11040</v>
      </c>
      <c r="F895" s="19">
        <f>ROUND((RawData[[#This Row],[LotArea]]/43560), 2)</f>
        <v>0.25</v>
      </c>
      <c r="G895" t="s">
        <v>82</v>
      </c>
      <c r="H895" t="s">
        <v>83</v>
      </c>
      <c r="I895" t="s">
        <v>84</v>
      </c>
      <c r="J895" t="s">
        <v>85</v>
      </c>
      <c r="K895" t="s">
        <v>86</v>
      </c>
      <c r="L895" t="s">
        <v>87</v>
      </c>
      <c r="M895" t="s">
        <v>88</v>
      </c>
      <c r="N895" t="s">
        <v>138</v>
      </c>
      <c r="O895" t="s">
        <v>90</v>
      </c>
      <c r="P895" t="s">
        <v>90</v>
      </c>
      <c r="Q895" t="s">
        <v>91</v>
      </c>
      <c r="R895" t="s">
        <v>115</v>
      </c>
      <c r="S895">
        <v>6</v>
      </c>
      <c r="T895">
        <v>7</v>
      </c>
      <c r="U895">
        <v>1971</v>
      </c>
      <c r="V89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895">
        <v>2004</v>
      </c>
      <c r="X895" t="s">
        <v>93</v>
      </c>
      <c r="Y895" t="s">
        <v>94</v>
      </c>
      <c r="Z895" t="s">
        <v>95</v>
      </c>
      <c r="AA895" t="s">
        <v>95</v>
      </c>
      <c r="AB895" t="s">
        <v>96</v>
      </c>
      <c r="AC895">
        <v>144</v>
      </c>
      <c r="AD895" t="s">
        <v>97</v>
      </c>
      <c r="AE895" t="s">
        <v>97</v>
      </c>
      <c r="AF895" t="s">
        <v>118</v>
      </c>
      <c r="AG895" t="s">
        <v>98</v>
      </c>
      <c r="AH895" t="s">
        <v>98</v>
      </c>
      <c r="AI895" t="s">
        <v>100</v>
      </c>
      <c r="AJ895" t="s">
        <v>119</v>
      </c>
      <c r="AK895">
        <v>656</v>
      </c>
      <c r="AL895" t="s">
        <v>102</v>
      </c>
      <c r="AM895">
        <v>0</v>
      </c>
      <c r="AN895">
        <v>602</v>
      </c>
      <c r="AO895">
        <v>1258</v>
      </c>
      <c r="AP895" t="s">
        <v>103</v>
      </c>
      <c r="AQ895" t="s">
        <v>104</v>
      </c>
      <c r="AR895" t="s">
        <v>105</v>
      </c>
      <c r="AS895" t="s">
        <v>106</v>
      </c>
      <c r="AT895">
        <v>1258</v>
      </c>
      <c r="AU895">
        <v>0</v>
      </c>
      <c r="AV895">
        <v>0</v>
      </c>
      <c r="AW895">
        <f>ROUND(SUM(RawData[[#This Row],[TotalBsmtSF]],RawData[[#This Row],[1stFlrSF]],RawData[[#This Row],[2ndFlrSF]]),-2)</f>
        <v>2500</v>
      </c>
      <c r="AX895">
        <v>1258</v>
      </c>
      <c r="AY895">
        <v>0</v>
      </c>
      <c r="AZ895">
        <v>1</v>
      </c>
      <c r="BA895">
        <v>2</v>
      </c>
      <c r="BB895">
        <v>0</v>
      </c>
      <c r="BC895">
        <v>3</v>
      </c>
      <c r="BD895">
        <v>1</v>
      </c>
      <c r="BE895" t="s">
        <v>97</v>
      </c>
      <c r="BF895">
        <v>5</v>
      </c>
      <c r="BG895" t="s">
        <v>107</v>
      </c>
      <c r="BH895">
        <v>0</v>
      </c>
      <c r="BI895" t="s">
        <v>83</v>
      </c>
      <c r="BJ895" t="s">
        <v>108</v>
      </c>
      <c r="BK895">
        <v>1971</v>
      </c>
      <c r="BL895" t="s">
        <v>109</v>
      </c>
      <c r="BM895">
        <v>2</v>
      </c>
      <c r="BN895">
        <v>528</v>
      </c>
      <c r="BO895" t="s">
        <v>98</v>
      </c>
      <c r="BP895" t="s">
        <v>98</v>
      </c>
      <c r="BQ895" t="s">
        <v>105</v>
      </c>
      <c r="BR895">
        <v>55</v>
      </c>
      <c r="BS895">
        <v>0</v>
      </c>
      <c r="BT895">
        <v>0</v>
      </c>
      <c r="BU895">
        <v>216</v>
      </c>
      <c r="BV895">
        <v>0</v>
      </c>
      <c r="BW895">
        <v>0</v>
      </c>
      <c r="BX895" t="s">
        <v>83</v>
      </c>
      <c r="BY895" t="s">
        <v>83</v>
      </c>
      <c r="BZ895" t="s">
        <v>83</v>
      </c>
      <c r="CA895">
        <v>0</v>
      </c>
      <c r="CB895">
        <v>10</v>
      </c>
      <c r="CC895">
        <v>2008</v>
      </c>
      <c r="CD895" t="s">
        <v>173</v>
      </c>
      <c r="CE895" t="s">
        <v>128</v>
      </c>
      <c r="CF895" s="8">
        <v>145000</v>
      </c>
      <c r="CG895" s="8">
        <f>RawData[[#This Row],[SalePrice]]/RawData[[#This Row],[TotalSF Rounded]]</f>
        <v>58</v>
      </c>
      <c r="CH895" s="8">
        <f>ROUND(RawData[[#This Row],[$/sqft]],-1)</f>
        <v>60</v>
      </c>
    </row>
    <row r="896" spans="1:86" x14ac:dyDescent="0.2">
      <c r="A896">
        <v>1048</v>
      </c>
      <c r="B896">
        <v>20</v>
      </c>
      <c r="C896" t="s">
        <v>81</v>
      </c>
      <c r="D896">
        <v>57</v>
      </c>
      <c r="E896">
        <v>9245</v>
      </c>
      <c r="F896" s="19">
        <f>ROUND((RawData[[#This Row],[LotArea]]/43560), 2)</f>
        <v>0.21</v>
      </c>
      <c r="G896" t="s">
        <v>82</v>
      </c>
      <c r="H896" t="s">
        <v>83</v>
      </c>
      <c r="I896" t="s">
        <v>160</v>
      </c>
      <c r="J896" t="s">
        <v>85</v>
      </c>
      <c r="K896" t="s">
        <v>86</v>
      </c>
      <c r="L896" t="s">
        <v>87</v>
      </c>
      <c r="M896" t="s">
        <v>88</v>
      </c>
      <c r="N896" t="s">
        <v>89</v>
      </c>
      <c r="O896" t="s">
        <v>90</v>
      </c>
      <c r="P896" t="s">
        <v>90</v>
      </c>
      <c r="Q896" t="s">
        <v>91</v>
      </c>
      <c r="R896" t="s">
        <v>115</v>
      </c>
      <c r="S896">
        <v>5</v>
      </c>
      <c r="T896">
        <v>5</v>
      </c>
      <c r="U896">
        <v>1994</v>
      </c>
      <c r="V89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896">
        <v>1995</v>
      </c>
      <c r="X896" t="s">
        <v>93</v>
      </c>
      <c r="Y896" t="s">
        <v>94</v>
      </c>
      <c r="Z896" t="s">
        <v>95</v>
      </c>
      <c r="AA896" t="s">
        <v>95</v>
      </c>
      <c r="AB896" t="s">
        <v>117</v>
      </c>
      <c r="AC896">
        <v>0</v>
      </c>
      <c r="AD896" t="s">
        <v>98</v>
      </c>
      <c r="AE896" t="s">
        <v>98</v>
      </c>
      <c r="AF896" t="s">
        <v>99</v>
      </c>
      <c r="AG896" t="s">
        <v>97</v>
      </c>
      <c r="AH896" t="s">
        <v>98</v>
      </c>
      <c r="AI896" t="s">
        <v>100</v>
      </c>
      <c r="AJ896" t="s">
        <v>101</v>
      </c>
      <c r="AK896">
        <v>686</v>
      </c>
      <c r="AL896" t="s">
        <v>102</v>
      </c>
      <c r="AM896">
        <v>0</v>
      </c>
      <c r="AN896">
        <v>304</v>
      </c>
      <c r="AO896">
        <v>990</v>
      </c>
      <c r="AP896" t="s">
        <v>103</v>
      </c>
      <c r="AQ896" t="s">
        <v>104</v>
      </c>
      <c r="AR896" t="s">
        <v>105</v>
      </c>
      <c r="AS896" t="s">
        <v>106</v>
      </c>
      <c r="AT896">
        <v>990</v>
      </c>
      <c r="AU896">
        <v>0</v>
      </c>
      <c r="AV896">
        <v>0</v>
      </c>
      <c r="AW896">
        <f>ROUND(SUM(RawData[[#This Row],[TotalBsmtSF]],RawData[[#This Row],[1stFlrSF]],RawData[[#This Row],[2ndFlrSF]]),-2)</f>
        <v>2000</v>
      </c>
      <c r="AX896">
        <v>990</v>
      </c>
      <c r="AY896">
        <v>0</v>
      </c>
      <c r="AZ896">
        <v>1</v>
      </c>
      <c r="BA896">
        <v>1</v>
      </c>
      <c r="BB896">
        <v>0</v>
      </c>
      <c r="BC896">
        <v>3</v>
      </c>
      <c r="BD896">
        <v>1</v>
      </c>
      <c r="BE896" t="s">
        <v>98</v>
      </c>
      <c r="BF896">
        <v>5</v>
      </c>
      <c r="BG896" t="s">
        <v>107</v>
      </c>
      <c r="BH896">
        <v>0</v>
      </c>
      <c r="BI896" t="s">
        <v>83</v>
      </c>
      <c r="BJ896" t="s">
        <v>127</v>
      </c>
      <c r="BK896">
        <v>1996</v>
      </c>
      <c r="BL896" t="s">
        <v>102</v>
      </c>
      <c r="BM896">
        <v>2</v>
      </c>
      <c r="BN896">
        <v>672</v>
      </c>
      <c r="BO896" t="s">
        <v>98</v>
      </c>
      <c r="BP896" t="s">
        <v>98</v>
      </c>
      <c r="BQ896" t="s">
        <v>105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 t="s">
        <v>83</v>
      </c>
      <c r="BY896" t="s">
        <v>83</v>
      </c>
      <c r="BZ896" t="s">
        <v>83</v>
      </c>
      <c r="CA896">
        <v>0</v>
      </c>
      <c r="CB896">
        <v>2</v>
      </c>
      <c r="CC896">
        <v>2008</v>
      </c>
      <c r="CD896" t="s">
        <v>110</v>
      </c>
      <c r="CE896" t="s">
        <v>111</v>
      </c>
      <c r="CF896" s="8">
        <v>145000</v>
      </c>
      <c r="CG896" s="8">
        <f>RawData[[#This Row],[SalePrice]]/RawData[[#This Row],[TotalSF Rounded]]</f>
        <v>72.5</v>
      </c>
      <c r="CH896" s="8">
        <f>ROUND(RawData[[#This Row],[$/sqft]],-1)</f>
        <v>70</v>
      </c>
    </row>
    <row r="897" spans="1:86" x14ac:dyDescent="0.2">
      <c r="A897">
        <v>37</v>
      </c>
      <c r="B897">
        <v>20</v>
      </c>
      <c r="C897" t="s">
        <v>81</v>
      </c>
      <c r="D897">
        <v>112</v>
      </c>
      <c r="E897">
        <v>10859</v>
      </c>
      <c r="F897" s="19">
        <f>ROUND((RawData[[#This Row],[LotArea]]/43560), 2)</f>
        <v>0.25</v>
      </c>
      <c r="G897" t="s">
        <v>82</v>
      </c>
      <c r="H897" t="s">
        <v>83</v>
      </c>
      <c r="I897" t="s">
        <v>84</v>
      </c>
      <c r="J897" t="s">
        <v>85</v>
      </c>
      <c r="K897" t="s">
        <v>86</v>
      </c>
      <c r="L897" t="s">
        <v>122</v>
      </c>
      <c r="M897" t="s">
        <v>88</v>
      </c>
      <c r="N897" t="s">
        <v>89</v>
      </c>
      <c r="O897" t="s">
        <v>90</v>
      </c>
      <c r="P897" t="s">
        <v>90</v>
      </c>
      <c r="Q897" t="s">
        <v>91</v>
      </c>
      <c r="R897" t="s">
        <v>115</v>
      </c>
      <c r="S897">
        <v>5</v>
      </c>
      <c r="T897">
        <v>5</v>
      </c>
      <c r="U897">
        <v>1994</v>
      </c>
      <c r="V89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897">
        <v>1995</v>
      </c>
      <c r="X897" t="s">
        <v>93</v>
      </c>
      <c r="Y897" t="s">
        <v>94</v>
      </c>
      <c r="Z897" t="s">
        <v>95</v>
      </c>
      <c r="AA897" t="s">
        <v>95</v>
      </c>
      <c r="AB897" t="s">
        <v>117</v>
      </c>
      <c r="AC897">
        <v>0</v>
      </c>
      <c r="AD897" t="s">
        <v>98</v>
      </c>
      <c r="AE897" t="s">
        <v>98</v>
      </c>
      <c r="AF897" t="s">
        <v>99</v>
      </c>
      <c r="AG897" t="s">
        <v>97</v>
      </c>
      <c r="AH897" t="s">
        <v>98</v>
      </c>
      <c r="AI897" t="s">
        <v>100</v>
      </c>
      <c r="AJ897" t="s">
        <v>102</v>
      </c>
      <c r="AK897">
        <v>0</v>
      </c>
      <c r="AL897" t="s">
        <v>102</v>
      </c>
      <c r="AM897">
        <v>0</v>
      </c>
      <c r="AN897">
        <v>1097</v>
      </c>
      <c r="AO897">
        <v>1097</v>
      </c>
      <c r="AP897" t="s">
        <v>103</v>
      </c>
      <c r="AQ897" t="s">
        <v>104</v>
      </c>
      <c r="AR897" t="s">
        <v>105</v>
      </c>
      <c r="AS897" t="s">
        <v>106</v>
      </c>
      <c r="AT897">
        <v>1097</v>
      </c>
      <c r="AU897">
        <v>0</v>
      </c>
      <c r="AV897">
        <v>0</v>
      </c>
      <c r="AW897">
        <f>ROUND(SUM(RawData[[#This Row],[TotalBsmtSF]],RawData[[#This Row],[1stFlrSF]],RawData[[#This Row],[2ndFlrSF]]),-2)</f>
        <v>2200</v>
      </c>
      <c r="AX897">
        <v>1097</v>
      </c>
      <c r="AY897">
        <v>0</v>
      </c>
      <c r="AZ897">
        <v>0</v>
      </c>
      <c r="BA897">
        <v>1</v>
      </c>
      <c r="BB897">
        <v>1</v>
      </c>
      <c r="BC897">
        <v>3</v>
      </c>
      <c r="BD897">
        <v>1</v>
      </c>
      <c r="BE897" t="s">
        <v>98</v>
      </c>
      <c r="BF897">
        <v>6</v>
      </c>
      <c r="BG897" t="s">
        <v>107</v>
      </c>
      <c r="BH897">
        <v>0</v>
      </c>
      <c r="BI897" t="s">
        <v>83</v>
      </c>
      <c r="BJ897" t="s">
        <v>108</v>
      </c>
      <c r="BK897">
        <v>1995</v>
      </c>
      <c r="BL897" t="s">
        <v>102</v>
      </c>
      <c r="BM897">
        <v>2</v>
      </c>
      <c r="BN897">
        <v>672</v>
      </c>
      <c r="BO897" t="s">
        <v>98</v>
      </c>
      <c r="BP897" t="s">
        <v>98</v>
      </c>
      <c r="BQ897" t="s">
        <v>105</v>
      </c>
      <c r="BR897">
        <v>392</v>
      </c>
      <c r="BS897">
        <v>64</v>
      </c>
      <c r="BT897">
        <v>0</v>
      </c>
      <c r="BU897">
        <v>0</v>
      </c>
      <c r="BV897">
        <v>0</v>
      </c>
      <c r="BW897">
        <v>0</v>
      </c>
      <c r="BX897" t="s">
        <v>83</v>
      </c>
      <c r="BY897" t="s">
        <v>83</v>
      </c>
      <c r="BZ897" t="s">
        <v>83</v>
      </c>
      <c r="CA897">
        <v>0</v>
      </c>
      <c r="CB897">
        <v>6</v>
      </c>
      <c r="CC897">
        <v>2009</v>
      </c>
      <c r="CD897" t="s">
        <v>110</v>
      </c>
      <c r="CE897" t="s">
        <v>111</v>
      </c>
      <c r="CF897" s="8">
        <v>145000</v>
      </c>
      <c r="CG897" s="8">
        <f>RawData[[#This Row],[SalePrice]]/RawData[[#This Row],[TotalSF Rounded]]</f>
        <v>65.909090909090907</v>
      </c>
      <c r="CH897" s="8">
        <f>ROUND(RawData[[#This Row],[$/sqft]],-1)</f>
        <v>70</v>
      </c>
    </row>
    <row r="898" spans="1:86" x14ac:dyDescent="0.2">
      <c r="A898">
        <v>1453</v>
      </c>
      <c r="B898">
        <v>180</v>
      </c>
      <c r="C898" t="s">
        <v>142</v>
      </c>
      <c r="D898">
        <v>35</v>
      </c>
      <c r="E898">
        <v>3675</v>
      </c>
      <c r="F898" s="19">
        <f>ROUND((RawData[[#This Row],[LotArea]]/43560), 2)</f>
        <v>0.08</v>
      </c>
      <c r="G898" t="s">
        <v>82</v>
      </c>
      <c r="H898" t="s">
        <v>83</v>
      </c>
      <c r="I898" t="s">
        <v>84</v>
      </c>
      <c r="J898" t="s">
        <v>85</v>
      </c>
      <c r="K898" t="s">
        <v>86</v>
      </c>
      <c r="L898" t="s">
        <v>87</v>
      </c>
      <c r="M898" t="s">
        <v>88</v>
      </c>
      <c r="N898" t="s">
        <v>185</v>
      </c>
      <c r="O898" t="s">
        <v>90</v>
      </c>
      <c r="P898" t="s">
        <v>90</v>
      </c>
      <c r="Q898" t="s">
        <v>179</v>
      </c>
      <c r="R898" t="s">
        <v>197</v>
      </c>
      <c r="S898">
        <v>5</v>
      </c>
      <c r="T898">
        <v>5</v>
      </c>
      <c r="U898">
        <v>2005</v>
      </c>
      <c r="V89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898">
        <v>2005</v>
      </c>
      <c r="X898" t="s">
        <v>93</v>
      </c>
      <c r="Y898" t="s">
        <v>94</v>
      </c>
      <c r="Z898" t="s">
        <v>95</v>
      </c>
      <c r="AA898" t="s">
        <v>95</v>
      </c>
      <c r="AB898" t="s">
        <v>96</v>
      </c>
      <c r="AC898">
        <v>80</v>
      </c>
      <c r="AD898" t="s">
        <v>98</v>
      </c>
      <c r="AE898" t="s">
        <v>98</v>
      </c>
      <c r="AF898" t="s">
        <v>99</v>
      </c>
      <c r="AG898" t="s">
        <v>97</v>
      </c>
      <c r="AH898" t="s">
        <v>98</v>
      </c>
      <c r="AI898" t="s">
        <v>97</v>
      </c>
      <c r="AJ898" t="s">
        <v>101</v>
      </c>
      <c r="AK898">
        <v>547</v>
      </c>
      <c r="AL898" t="s">
        <v>102</v>
      </c>
      <c r="AM898">
        <v>0</v>
      </c>
      <c r="AN898">
        <v>0</v>
      </c>
      <c r="AO898">
        <v>547</v>
      </c>
      <c r="AP898" t="s">
        <v>103</v>
      </c>
      <c r="AQ898" t="s">
        <v>97</v>
      </c>
      <c r="AR898" t="s">
        <v>105</v>
      </c>
      <c r="AS898" t="s">
        <v>106</v>
      </c>
      <c r="AT898">
        <v>1072</v>
      </c>
      <c r="AU898">
        <v>0</v>
      </c>
      <c r="AV898">
        <v>0</v>
      </c>
      <c r="AW898">
        <f>ROUND(SUM(RawData[[#This Row],[TotalBsmtSF]],RawData[[#This Row],[1stFlrSF]],RawData[[#This Row],[2ndFlrSF]]),-2)</f>
        <v>1600</v>
      </c>
      <c r="AX898">
        <v>1072</v>
      </c>
      <c r="AY898">
        <v>1</v>
      </c>
      <c r="AZ898">
        <v>0</v>
      </c>
      <c r="BA898">
        <v>1</v>
      </c>
      <c r="BB898">
        <v>0</v>
      </c>
      <c r="BC898">
        <v>2</v>
      </c>
      <c r="BD898">
        <v>1</v>
      </c>
      <c r="BE898" t="s">
        <v>98</v>
      </c>
      <c r="BF898">
        <v>5</v>
      </c>
      <c r="BG898" t="s">
        <v>107</v>
      </c>
      <c r="BH898">
        <v>0</v>
      </c>
      <c r="BI898" t="s">
        <v>83</v>
      </c>
      <c r="BJ898" t="s">
        <v>209</v>
      </c>
      <c r="BK898">
        <v>2005</v>
      </c>
      <c r="BL898" t="s">
        <v>157</v>
      </c>
      <c r="BM898">
        <v>2</v>
      </c>
      <c r="BN898">
        <v>525</v>
      </c>
      <c r="BO898" t="s">
        <v>98</v>
      </c>
      <c r="BP898" t="s">
        <v>98</v>
      </c>
      <c r="BQ898" t="s">
        <v>105</v>
      </c>
      <c r="BR898">
        <v>0</v>
      </c>
      <c r="BS898">
        <v>28</v>
      </c>
      <c r="BT898">
        <v>0</v>
      </c>
      <c r="BU898">
        <v>0</v>
      </c>
      <c r="BV898">
        <v>0</v>
      </c>
      <c r="BW898">
        <v>0</v>
      </c>
      <c r="BX898" t="s">
        <v>83</v>
      </c>
      <c r="BY898" t="s">
        <v>83</v>
      </c>
      <c r="BZ898" t="s">
        <v>83</v>
      </c>
      <c r="CA898">
        <v>0</v>
      </c>
      <c r="CB898">
        <v>5</v>
      </c>
      <c r="CC898">
        <v>2006</v>
      </c>
      <c r="CD898" t="s">
        <v>110</v>
      </c>
      <c r="CE898" t="s">
        <v>111</v>
      </c>
      <c r="CF898" s="8">
        <v>145000</v>
      </c>
      <c r="CG898" s="8">
        <f>RawData[[#This Row],[SalePrice]]/RawData[[#This Row],[TotalSF Rounded]]</f>
        <v>90.625</v>
      </c>
      <c r="CH898" s="8">
        <f>ROUND(RawData[[#This Row],[$/sqft]],-1)</f>
        <v>90</v>
      </c>
    </row>
    <row r="899" spans="1:86" x14ac:dyDescent="0.2">
      <c r="A899">
        <v>74</v>
      </c>
      <c r="B899">
        <v>20</v>
      </c>
      <c r="C899" t="s">
        <v>81</v>
      </c>
      <c r="D899">
        <v>85</v>
      </c>
      <c r="E899">
        <v>10200</v>
      </c>
      <c r="F899" s="19">
        <f>ROUND((RawData[[#This Row],[LotArea]]/43560), 2)</f>
        <v>0.23</v>
      </c>
      <c r="G899" t="s">
        <v>82</v>
      </c>
      <c r="H899" t="s">
        <v>83</v>
      </c>
      <c r="I899" t="s">
        <v>84</v>
      </c>
      <c r="J899" t="s">
        <v>85</v>
      </c>
      <c r="K899" t="s">
        <v>86</v>
      </c>
      <c r="L899" t="s">
        <v>87</v>
      </c>
      <c r="M899" t="s">
        <v>88</v>
      </c>
      <c r="N899" t="s">
        <v>162</v>
      </c>
      <c r="O899" t="s">
        <v>90</v>
      </c>
      <c r="P899" t="s">
        <v>90</v>
      </c>
      <c r="Q899" t="s">
        <v>91</v>
      </c>
      <c r="R899" t="s">
        <v>115</v>
      </c>
      <c r="S899">
        <v>5</v>
      </c>
      <c r="T899">
        <v>7</v>
      </c>
      <c r="U899">
        <v>1954</v>
      </c>
      <c r="V89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899">
        <v>2003</v>
      </c>
      <c r="X899" t="s">
        <v>93</v>
      </c>
      <c r="Y899" t="s">
        <v>94</v>
      </c>
      <c r="Z899" t="s">
        <v>124</v>
      </c>
      <c r="AA899" t="s">
        <v>124</v>
      </c>
      <c r="AB899" t="s">
        <v>96</v>
      </c>
      <c r="AC899">
        <v>104</v>
      </c>
      <c r="AD899" t="s">
        <v>98</v>
      </c>
      <c r="AE899" t="s">
        <v>98</v>
      </c>
      <c r="AF899" t="s">
        <v>118</v>
      </c>
      <c r="AG899" t="s">
        <v>98</v>
      </c>
      <c r="AH899" t="s">
        <v>98</v>
      </c>
      <c r="AI899" t="s">
        <v>100</v>
      </c>
      <c r="AJ899" t="s">
        <v>119</v>
      </c>
      <c r="AK899">
        <v>320</v>
      </c>
      <c r="AL899" t="s">
        <v>141</v>
      </c>
      <c r="AM899">
        <v>362</v>
      </c>
      <c r="AN899">
        <v>404</v>
      </c>
      <c r="AO899">
        <v>1086</v>
      </c>
      <c r="AP899" t="s">
        <v>103</v>
      </c>
      <c r="AQ899" t="s">
        <v>97</v>
      </c>
      <c r="AR899" t="s">
        <v>105</v>
      </c>
      <c r="AS899" t="s">
        <v>106</v>
      </c>
      <c r="AT899">
        <v>1086</v>
      </c>
      <c r="AU899">
        <v>0</v>
      </c>
      <c r="AV899">
        <v>0</v>
      </c>
      <c r="AW899">
        <f>ROUND(SUM(RawData[[#This Row],[TotalBsmtSF]],RawData[[#This Row],[1stFlrSF]],RawData[[#This Row],[2ndFlrSF]]),-2)</f>
        <v>2200</v>
      </c>
      <c r="AX899">
        <v>1086</v>
      </c>
      <c r="AY899">
        <v>1</v>
      </c>
      <c r="AZ899">
        <v>0</v>
      </c>
      <c r="BA899">
        <v>1</v>
      </c>
      <c r="BB899">
        <v>0</v>
      </c>
      <c r="BC899">
        <v>3</v>
      </c>
      <c r="BD899">
        <v>1</v>
      </c>
      <c r="BE899" t="s">
        <v>98</v>
      </c>
      <c r="BF899">
        <v>6</v>
      </c>
      <c r="BG899" t="s">
        <v>107</v>
      </c>
      <c r="BH899">
        <v>0</v>
      </c>
      <c r="BI899" t="s">
        <v>83</v>
      </c>
      <c r="BJ899" t="s">
        <v>108</v>
      </c>
      <c r="BK899">
        <v>1989</v>
      </c>
      <c r="BL899" t="s">
        <v>102</v>
      </c>
      <c r="BM899">
        <v>2</v>
      </c>
      <c r="BN899">
        <v>490</v>
      </c>
      <c r="BO899" t="s">
        <v>98</v>
      </c>
      <c r="BP899" t="s">
        <v>98</v>
      </c>
      <c r="BQ899" t="s">
        <v>105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 t="s">
        <v>83</v>
      </c>
      <c r="BY899" t="s">
        <v>163</v>
      </c>
      <c r="BZ899" t="s">
        <v>83</v>
      </c>
      <c r="CA899">
        <v>0</v>
      </c>
      <c r="CB899">
        <v>5</v>
      </c>
      <c r="CC899">
        <v>2010</v>
      </c>
      <c r="CD899" t="s">
        <v>110</v>
      </c>
      <c r="CE899" t="s">
        <v>111</v>
      </c>
      <c r="CF899" s="8">
        <v>144900</v>
      </c>
      <c r="CG899" s="8">
        <f>RawData[[#This Row],[SalePrice]]/RawData[[#This Row],[TotalSF Rounded]]</f>
        <v>65.86363636363636</v>
      </c>
      <c r="CH899" s="8">
        <f>ROUND(RawData[[#This Row],[$/sqft]],-1)</f>
        <v>70</v>
      </c>
    </row>
    <row r="900" spans="1:86" x14ac:dyDescent="0.2">
      <c r="A900">
        <v>1054</v>
      </c>
      <c r="B900">
        <v>20</v>
      </c>
      <c r="C900" t="s">
        <v>81</v>
      </c>
      <c r="D900">
        <v>68</v>
      </c>
      <c r="E900">
        <v>8562</v>
      </c>
      <c r="F900" s="19">
        <f>ROUND((RawData[[#This Row],[LotArea]]/43560), 2)</f>
        <v>0.2</v>
      </c>
      <c r="G900" t="s">
        <v>82</v>
      </c>
      <c r="H900" t="s">
        <v>83</v>
      </c>
      <c r="I900" t="s">
        <v>84</v>
      </c>
      <c r="J900" t="s">
        <v>85</v>
      </c>
      <c r="K900" t="s">
        <v>86</v>
      </c>
      <c r="L900" t="s">
        <v>87</v>
      </c>
      <c r="M900" t="s">
        <v>194</v>
      </c>
      <c r="N900" t="s">
        <v>185</v>
      </c>
      <c r="O900" t="s">
        <v>90</v>
      </c>
      <c r="P900" t="s">
        <v>90</v>
      </c>
      <c r="Q900" t="s">
        <v>91</v>
      </c>
      <c r="R900" t="s">
        <v>115</v>
      </c>
      <c r="S900">
        <v>5</v>
      </c>
      <c r="T900">
        <v>6</v>
      </c>
      <c r="U900">
        <v>1957</v>
      </c>
      <c r="V90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00">
        <v>2002</v>
      </c>
      <c r="X900" t="s">
        <v>152</v>
      </c>
      <c r="Y900" t="s">
        <v>94</v>
      </c>
      <c r="Z900" t="s">
        <v>140</v>
      </c>
      <c r="AA900" t="s">
        <v>140</v>
      </c>
      <c r="AB900" t="s">
        <v>137</v>
      </c>
      <c r="AC900">
        <v>145</v>
      </c>
      <c r="AD900" t="s">
        <v>98</v>
      </c>
      <c r="AE900" t="s">
        <v>98</v>
      </c>
      <c r="AF900" t="s">
        <v>118</v>
      </c>
      <c r="AG900" t="s">
        <v>98</v>
      </c>
      <c r="AH900" t="s">
        <v>98</v>
      </c>
      <c r="AI900" t="s">
        <v>130</v>
      </c>
      <c r="AJ900" t="s">
        <v>153</v>
      </c>
      <c r="AK900">
        <v>383</v>
      </c>
      <c r="AL900" t="s">
        <v>102</v>
      </c>
      <c r="AM900">
        <v>0</v>
      </c>
      <c r="AN900">
        <v>833</v>
      </c>
      <c r="AO900">
        <v>1216</v>
      </c>
      <c r="AP900" t="s">
        <v>103</v>
      </c>
      <c r="AQ900" t="s">
        <v>104</v>
      </c>
      <c r="AR900" t="s">
        <v>105</v>
      </c>
      <c r="AS900" t="s">
        <v>164</v>
      </c>
      <c r="AT900">
        <v>1526</v>
      </c>
      <c r="AU900">
        <v>0</v>
      </c>
      <c r="AV900">
        <v>0</v>
      </c>
      <c r="AW900">
        <f>ROUND(SUM(RawData[[#This Row],[TotalBsmtSF]],RawData[[#This Row],[1stFlrSF]],RawData[[#This Row],[2ndFlrSF]]),-2)</f>
        <v>2700</v>
      </c>
      <c r="AX900">
        <v>1526</v>
      </c>
      <c r="AY900">
        <v>0</v>
      </c>
      <c r="AZ900">
        <v>0</v>
      </c>
      <c r="BA900">
        <v>1</v>
      </c>
      <c r="BB900">
        <v>0</v>
      </c>
      <c r="BC900">
        <v>4</v>
      </c>
      <c r="BD900">
        <v>1</v>
      </c>
      <c r="BE900" t="s">
        <v>98</v>
      </c>
      <c r="BF900">
        <v>7</v>
      </c>
      <c r="BG900" t="s">
        <v>224</v>
      </c>
      <c r="BH900">
        <v>1</v>
      </c>
      <c r="BI900" t="s">
        <v>97</v>
      </c>
      <c r="BJ900" t="s">
        <v>209</v>
      </c>
      <c r="BK900">
        <v>1957</v>
      </c>
      <c r="BL900" t="s">
        <v>102</v>
      </c>
      <c r="BM900">
        <v>1</v>
      </c>
      <c r="BN900">
        <v>364</v>
      </c>
      <c r="BO900" t="s">
        <v>98</v>
      </c>
      <c r="BP900" t="s">
        <v>98</v>
      </c>
      <c r="BQ900" t="s">
        <v>105</v>
      </c>
      <c r="BR900">
        <v>116</v>
      </c>
      <c r="BS900">
        <v>78</v>
      </c>
      <c r="BT900">
        <v>0</v>
      </c>
      <c r="BU900">
        <v>0</v>
      </c>
      <c r="BV900">
        <v>0</v>
      </c>
      <c r="BW900">
        <v>0</v>
      </c>
      <c r="BX900" t="s">
        <v>83</v>
      </c>
      <c r="BY900" t="s">
        <v>83</v>
      </c>
      <c r="BZ900" t="s">
        <v>83</v>
      </c>
      <c r="CA900">
        <v>0</v>
      </c>
      <c r="CB900">
        <v>5</v>
      </c>
      <c r="CC900">
        <v>2010</v>
      </c>
      <c r="CD900" t="s">
        <v>110</v>
      </c>
      <c r="CE900" t="s">
        <v>111</v>
      </c>
      <c r="CF900" s="8">
        <v>144500</v>
      </c>
      <c r="CG900" s="8">
        <f>RawData[[#This Row],[SalePrice]]/RawData[[#This Row],[TotalSF Rounded]]</f>
        <v>53.518518518518519</v>
      </c>
      <c r="CH900" s="8">
        <f>ROUND(RawData[[#This Row],[$/sqft]],-1)</f>
        <v>50</v>
      </c>
    </row>
    <row r="901" spans="1:86" x14ac:dyDescent="0.2">
      <c r="A901">
        <v>812</v>
      </c>
      <c r="B901">
        <v>120</v>
      </c>
      <c r="C901" t="s">
        <v>142</v>
      </c>
      <c r="D901" t="s">
        <v>83</v>
      </c>
      <c r="E901">
        <v>4438</v>
      </c>
      <c r="F901" s="19">
        <f>ROUND((RawData[[#This Row],[LotArea]]/43560), 2)</f>
        <v>0.1</v>
      </c>
      <c r="G901" t="s">
        <v>82</v>
      </c>
      <c r="H901" t="s">
        <v>83</v>
      </c>
      <c r="I901" t="s">
        <v>84</v>
      </c>
      <c r="J901" t="s">
        <v>85</v>
      </c>
      <c r="K901" t="s">
        <v>86</v>
      </c>
      <c r="L901" t="s">
        <v>87</v>
      </c>
      <c r="M901" t="s">
        <v>88</v>
      </c>
      <c r="N901" t="s">
        <v>89</v>
      </c>
      <c r="O901" t="s">
        <v>90</v>
      </c>
      <c r="P901" t="s">
        <v>90</v>
      </c>
      <c r="Q901" t="s">
        <v>179</v>
      </c>
      <c r="R901" t="s">
        <v>115</v>
      </c>
      <c r="S901">
        <v>6</v>
      </c>
      <c r="T901">
        <v>5</v>
      </c>
      <c r="U901">
        <v>2004</v>
      </c>
      <c r="V90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01">
        <v>2004</v>
      </c>
      <c r="X901" t="s">
        <v>93</v>
      </c>
      <c r="Y901" t="s">
        <v>94</v>
      </c>
      <c r="Z901" t="s">
        <v>95</v>
      </c>
      <c r="AA901" t="s">
        <v>95</v>
      </c>
      <c r="AB901" t="s">
        <v>96</v>
      </c>
      <c r="AC901">
        <v>169</v>
      </c>
      <c r="AD901" t="s">
        <v>97</v>
      </c>
      <c r="AE901" t="s">
        <v>98</v>
      </c>
      <c r="AF901" t="s">
        <v>99</v>
      </c>
      <c r="AG901" t="s">
        <v>97</v>
      </c>
      <c r="AH901" t="s">
        <v>98</v>
      </c>
      <c r="AI901" t="s">
        <v>97</v>
      </c>
      <c r="AJ901" t="s">
        <v>101</v>
      </c>
      <c r="AK901">
        <v>662</v>
      </c>
      <c r="AL901" t="s">
        <v>102</v>
      </c>
      <c r="AM901">
        <v>0</v>
      </c>
      <c r="AN901">
        <v>186</v>
      </c>
      <c r="AO901">
        <v>848</v>
      </c>
      <c r="AP901" t="s">
        <v>103</v>
      </c>
      <c r="AQ901" t="s">
        <v>104</v>
      </c>
      <c r="AR901" t="s">
        <v>105</v>
      </c>
      <c r="AS901" t="s">
        <v>106</v>
      </c>
      <c r="AT901">
        <v>848</v>
      </c>
      <c r="AU901">
        <v>0</v>
      </c>
      <c r="AV901">
        <v>0</v>
      </c>
      <c r="AW901">
        <f>ROUND(SUM(RawData[[#This Row],[TotalBsmtSF]],RawData[[#This Row],[1stFlrSF]],RawData[[#This Row],[2ndFlrSF]]),-2)</f>
        <v>1700</v>
      </c>
      <c r="AX901">
        <v>848</v>
      </c>
      <c r="AY901">
        <v>1</v>
      </c>
      <c r="AZ901">
        <v>0</v>
      </c>
      <c r="BA901">
        <v>1</v>
      </c>
      <c r="BB901">
        <v>0</v>
      </c>
      <c r="BC901">
        <v>1</v>
      </c>
      <c r="BD901">
        <v>1</v>
      </c>
      <c r="BE901" t="s">
        <v>97</v>
      </c>
      <c r="BF901">
        <v>4</v>
      </c>
      <c r="BG901" t="s">
        <v>107</v>
      </c>
      <c r="BH901">
        <v>1</v>
      </c>
      <c r="BI901" t="s">
        <v>97</v>
      </c>
      <c r="BJ901" t="s">
        <v>108</v>
      </c>
      <c r="BK901">
        <v>2004</v>
      </c>
      <c r="BL901" t="s">
        <v>157</v>
      </c>
      <c r="BM901">
        <v>2</v>
      </c>
      <c r="BN901">
        <v>420</v>
      </c>
      <c r="BO901" t="s">
        <v>98</v>
      </c>
      <c r="BP901" t="s">
        <v>98</v>
      </c>
      <c r="BQ901" t="s">
        <v>105</v>
      </c>
      <c r="BR901">
        <v>140</v>
      </c>
      <c r="BS901">
        <v>0</v>
      </c>
      <c r="BT901">
        <v>0</v>
      </c>
      <c r="BU901">
        <v>0</v>
      </c>
      <c r="BV901">
        <v>0</v>
      </c>
      <c r="BW901">
        <v>0</v>
      </c>
      <c r="BX901" t="s">
        <v>83</v>
      </c>
      <c r="BY901" t="s">
        <v>83</v>
      </c>
      <c r="BZ901" t="s">
        <v>83</v>
      </c>
      <c r="CA901">
        <v>0</v>
      </c>
      <c r="CB901">
        <v>6</v>
      </c>
      <c r="CC901">
        <v>2008</v>
      </c>
      <c r="CD901" t="s">
        <v>208</v>
      </c>
      <c r="CE901" t="s">
        <v>111</v>
      </c>
      <c r="CF901" s="8">
        <v>144500</v>
      </c>
      <c r="CG901" s="8">
        <f>RawData[[#This Row],[SalePrice]]/RawData[[#This Row],[TotalSF Rounded]]</f>
        <v>85</v>
      </c>
      <c r="CH901" s="8">
        <f>ROUND(RawData[[#This Row],[$/sqft]],-1)</f>
        <v>90</v>
      </c>
    </row>
    <row r="902" spans="1:86" x14ac:dyDescent="0.2">
      <c r="A902">
        <v>1365</v>
      </c>
      <c r="B902">
        <v>160</v>
      </c>
      <c r="C902" t="s">
        <v>192</v>
      </c>
      <c r="D902">
        <v>30</v>
      </c>
      <c r="E902">
        <v>3180</v>
      </c>
      <c r="F902" s="19">
        <f>ROUND((RawData[[#This Row],[LotArea]]/43560), 2)</f>
        <v>7.0000000000000007E-2</v>
      </c>
      <c r="G902" t="s">
        <v>82</v>
      </c>
      <c r="H902" t="s">
        <v>82</v>
      </c>
      <c r="I902" t="s">
        <v>84</v>
      </c>
      <c r="J902" t="s">
        <v>85</v>
      </c>
      <c r="K902" t="s">
        <v>86</v>
      </c>
      <c r="L902" t="s">
        <v>87</v>
      </c>
      <c r="M902" t="s">
        <v>88</v>
      </c>
      <c r="N902" t="s">
        <v>136</v>
      </c>
      <c r="O902" t="s">
        <v>90</v>
      </c>
      <c r="P902" t="s">
        <v>90</v>
      </c>
      <c r="Q902" t="s">
        <v>179</v>
      </c>
      <c r="R902" t="s">
        <v>92</v>
      </c>
      <c r="S902">
        <v>7</v>
      </c>
      <c r="T902">
        <v>5</v>
      </c>
      <c r="U902">
        <v>2005</v>
      </c>
      <c r="V90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02">
        <v>2005</v>
      </c>
      <c r="X902" t="s">
        <v>93</v>
      </c>
      <c r="Y902" t="s">
        <v>94</v>
      </c>
      <c r="Z902" t="s">
        <v>116</v>
      </c>
      <c r="AA902" t="s">
        <v>116</v>
      </c>
      <c r="AB902" t="s">
        <v>117</v>
      </c>
      <c r="AC902">
        <v>0</v>
      </c>
      <c r="AD902" t="s">
        <v>97</v>
      </c>
      <c r="AE902" t="s">
        <v>98</v>
      </c>
      <c r="AF902" t="s">
        <v>99</v>
      </c>
      <c r="AG902" t="s">
        <v>97</v>
      </c>
      <c r="AH902" t="s">
        <v>98</v>
      </c>
      <c r="AI902" t="s">
        <v>100</v>
      </c>
      <c r="AJ902" t="s">
        <v>102</v>
      </c>
      <c r="AK902">
        <v>0</v>
      </c>
      <c r="AL902" t="s">
        <v>102</v>
      </c>
      <c r="AM902">
        <v>0</v>
      </c>
      <c r="AN902">
        <v>600</v>
      </c>
      <c r="AO902">
        <v>600</v>
      </c>
      <c r="AP902" t="s">
        <v>103</v>
      </c>
      <c r="AQ902" t="s">
        <v>104</v>
      </c>
      <c r="AR902" t="s">
        <v>105</v>
      </c>
      <c r="AS902" t="s">
        <v>106</v>
      </c>
      <c r="AT902">
        <v>520</v>
      </c>
      <c r="AU902">
        <v>600</v>
      </c>
      <c r="AV902">
        <v>80</v>
      </c>
      <c r="AW902">
        <f>ROUND(SUM(RawData[[#This Row],[TotalBsmtSF]],RawData[[#This Row],[1stFlrSF]],RawData[[#This Row],[2ndFlrSF]]),-2)</f>
        <v>1700</v>
      </c>
      <c r="AX902">
        <v>1200</v>
      </c>
      <c r="AY902">
        <v>0</v>
      </c>
      <c r="AZ902">
        <v>0</v>
      </c>
      <c r="BA902">
        <v>2</v>
      </c>
      <c r="BB902">
        <v>1</v>
      </c>
      <c r="BC902">
        <v>2</v>
      </c>
      <c r="BD902">
        <v>1</v>
      </c>
      <c r="BE902" t="s">
        <v>97</v>
      </c>
      <c r="BF902">
        <v>4</v>
      </c>
      <c r="BG902" t="s">
        <v>107</v>
      </c>
      <c r="BH902">
        <v>0</v>
      </c>
      <c r="BI902" t="s">
        <v>83</v>
      </c>
      <c r="BJ902" t="s">
        <v>127</v>
      </c>
      <c r="BK902">
        <v>2005</v>
      </c>
      <c r="BL902" t="s">
        <v>109</v>
      </c>
      <c r="BM902">
        <v>2</v>
      </c>
      <c r="BN902">
        <v>480</v>
      </c>
      <c r="BO902" t="s">
        <v>98</v>
      </c>
      <c r="BP902" t="s">
        <v>98</v>
      </c>
      <c r="BQ902" t="s">
        <v>105</v>
      </c>
      <c r="BR902">
        <v>0</v>
      </c>
      <c r="BS902">
        <v>166</v>
      </c>
      <c r="BT902">
        <v>0</v>
      </c>
      <c r="BU902">
        <v>0</v>
      </c>
      <c r="BV902">
        <v>0</v>
      </c>
      <c r="BW902">
        <v>0</v>
      </c>
      <c r="BX902" t="s">
        <v>83</v>
      </c>
      <c r="BY902" t="s">
        <v>83</v>
      </c>
      <c r="BZ902" t="s">
        <v>83</v>
      </c>
      <c r="CA902">
        <v>0</v>
      </c>
      <c r="CB902">
        <v>4</v>
      </c>
      <c r="CC902">
        <v>2006</v>
      </c>
      <c r="CD902" t="s">
        <v>110</v>
      </c>
      <c r="CE902" t="s">
        <v>128</v>
      </c>
      <c r="CF902" s="8">
        <v>144152</v>
      </c>
      <c r="CG902" s="8">
        <f>RawData[[#This Row],[SalePrice]]/RawData[[#This Row],[TotalSF Rounded]]</f>
        <v>84.79529411764706</v>
      </c>
      <c r="CH902" s="8">
        <f>ROUND(RawData[[#This Row],[$/sqft]],-1)</f>
        <v>80</v>
      </c>
    </row>
    <row r="903" spans="1:86" x14ac:dyDescent="0.2">
      <c r="A903">
        <v>1198</v>
      </c>
      <c r="B903">
        <v>75</v>
      </c>
      <c r="C903" t="s">
        <v>142</v>
      </c>
      <c r="D903">
        <v>65</v>
      </c>
      <c r="E903">
        <v>8850</v>
      </c>
      <c r="F903" s="19">
        <f>ROUND((RawData[[#This Row],[LotArea]]/43560), 2)</f>
        <v>0.2</v>
      </c>
      <c r="G903" t="s">
        <v>82</v>
      </c>
      <c r="H903" t="s">
        <v>83</v>
      </c>
      <c r="I903" t="s">
        <v>120</v>
      </c>
      <c r="J903" t="s">
        <v>175</v>
      </c>
      <c r="K903" t="s">
        <v>86</v>
      </c>
      <c r="L903" t="s">
        <v>122</v>
      </c>
      <c r="M903" t="s">
        <v>88</v>
      </c>
      <c r="N903" t="s">
        <v>143</v>
      </c>
      <c r="O903" t="s">
        <v>90</v>
      </c>
      <c r="P903" t="s">
        <v>90</v>
      </c>
      <c r="Q903" t="s">
        <v>91</v>
      </c>
      <c r="R903" t="s">
        <v>201</v>
      </c>
      <c r="S903">
        <v>7</v>
      </c>
      <c r="T903">
        <v>6</v>
      </c>
      <c r="U903">
        <v>1916</v>
      </c>
      <c r="V90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903">
        <v>1950</v>
      </c>
      <c r="X903" t="s">
        <v>93</v>
      </c>
      <c r="Y903" t="s">
        <v>94</v>
      </c>
      <c r="Z903" t="s">
        <v>116</v>
      </c>
      <c r="AA903" t="s">
        <v>116</v>
      </c>
      <c r="AB903" t="s">
        <v>117</v>
      </c>
      <c r="AC903">
        <v>0</v>
      </c>
      <c r="AD903" t="s">
        <v>98</v>
      </c>
      <c r="AE903" t="s">
        <v>98</v>
      </c>
      <c r="AF903" t="s">
        <v>126</v>
      </c>
      <c r="AG903" t="s">
        <v>98</v>
      </c>
      <c r="AH903" t="s">
        <v>98</v>
      </c>
      <c r="AI903" t="s">
        <v>100</v>
      </c>
      <c r="AJ903" t="s">
        <v>102</v>
      </c>
      <c r="AK903">
        <v>0</v>
      </c>
      <c r="AL903" t="s">
        <v>102</v>
      </c>
      <c r="AM903">
        <v>0</v>
      </c>
      <c r="AN903">
        <v>815</v>
      </c>
      <c r="AO903">
        <v>815</v>
      </c>
      <c r="AP903" t="s">
        <v>103</v>
      </c>
      <c r="AQ903" t="s">
        <v>104</v>
      </c>
      <c r="AR903" t="s">
        <v>105</v>
      </c>
      <c r="AS903" t="s">
        <v>106</v>
      </c>
      <c r="AT903">
        <v>815</v>
      </c>
      <c r="AU903">
        <v>875</v>
      </c>
      <c r="AV903">
        <v>0</v>
      </c>
      <c r="AW903">
        <f>ROUND(SUM(RawData[[#This Row],[TotalBsmtSF]],RawData[[#This Row],[1stFlrSF]],RawData[[#This Row],[2ndFlrSF]]),-2)</f>
        <v>2500</v>
      </c>
      <c r="AX903">
        <v>1690</v>
      </c>
      <c r="AY903">
        <v>0</v>
      </c>
      <c r="AZ903">
        <v>0</v>
      </c>
      <c r="BA903">
        <v>1</v>
      </c>
      <c r="BB903">
        <v>0</v>
      </c>
      <c r="BC903">
        <v>3</v>
      </c>
      <c r="BD903">
        <v>1</v>
      </c>
      <c r="BE903" t="s">
        <v>98</v>
      </c>
      <c r="BF903">
        <v>7</v>
      </c>
      <c r="BG903" t="s">
        <v>107</v>
      </c>
      <c r="BH903">
        <v>1</v>
      </c>
      <c r="BI903" t="s">
        <v>97</v>
      </c>
      <c r="BJ903" t="s">
        <v>127</v>
      </c>
      <c r="BK903">
        <v>1916</v>
      </c>
      <c r="BL903" t="s">
        <v>102</v>
      </c>
      <c r="BM903">
        <v>1</v>
      </c>
      <c r="BN903">
        <v>225</v>
      </c>
      <c r="BO903" t="s">
        <v>98</v>
      </c>
      <c r="BP903" t="s">
        <v>98</v>
      </c>
      <c r="BQ903" t="s">
        <v>105</v>
      </c>
      <c r="BR903">
        <v>0</v>
      </c>
      <c r="BS903">
        <v>0</v>
      </c>
      <c r="BT903">
        <v>330</v>
      </c>
      <c r="BU903">
        <v>0</v>
      </c>
      <c r="BV903">
        <v>0</v>
      </c>
      <c r="BW903">
        <v>0</v>
      </c>
      <c r="BX903" t="s">
        <v>83</v>
      </c>
      <c r="BY903" t="s">
        <v>83</v>
      </c>
      <c r="BZ903" t="s">
        <v>83</v>
      </c>
      <c r="CA903">
        <v>0</v>
      </c>
      <c r="CB903">
        <v>7</v>
      </c>
      <c r="CC903">
        <v>2006</v>
      </c>
      <c r="CD903" t="s">
        <v>235</v>
      </c>
      <c r="CE903" t="s">
        <v>111</v>
      </c>
      <c r="CF903" s="8">
        <v>144000</v>
      </c>
      <c r="CG903" s="8">
        <f>RawData[[#This Row],[SalePrice]]/RawData[[#This Row],[TotalSF Rounded]]</f>
        <v>57.6</v>
      </c>
      <c r="CH903" s="8">
        <f>ROUND(RawData[[#This Row],[$/sqft]],-1)</f>
        <v>60</v>
      </c>
    </row>
    <row r="904" spans="1:86" x14ac:dyDescent="0.2">
      <c r="A904">
        <v>1140</v>
      </c>
      <c r="B904">
        <v>30</v>
      </c>
      <c r="C904" t="s">
        <v>81</v>
      </c>
      <c r="D904">
        <v>98</v>
      </c>
      <c r="E904">
        <v>8731</v>
      </c>
      <c r="F904" s="19">
        <f>ROUND((RawData[[#This Row],[LotArea]]/43560), 2)</f>
        <v>0.2</v>
      </c>
      <c r="G904" t="s">
        <v>82</v>
      </c>
      <c r="H904" t="s">
        <v>83</v>
      </c>
      <c r="I904" t="s">
        <v>120</v>
      </c>
      <c r="J904" t="s">
        <v>85</v>
      </c>
      <c r="K904" t="s">
        <v>86</v>
      </c>
      <c r="L904" t="s">
        <v>87</v>
      </c>
      <c r="M904" t="s">
        <v>88</v>
      </c>
      <c r="N904" t="s">
        <v>148</v>
      </c>
      <c r="O904" t="s">
        <v>90</v>
      </c>
      <c r="P904" t="s">
        <v>90</v>
      </c>
      <c r="Q904" t="s">
        <v>91</v>
      </c>
      <c r="R904" t="s">
        <v>115</v>
      </c>
      <c r="S904">
        <v>5</v>
      </c>
      <c r="T904">
        <v>5</v>
      </c>
      <c r="U904">
        <v>1920</v>
      </c>
      <c r="V90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904">
        <v>1950</v>
      </c>
      <c r="X904" t="s">
        <v>93</v>
      </c>
      <c r="Y904" t="s">
        <v>94</v>
      </c>
      <c r="Z904" t="s">
        <v>203</v>
      </c>
      <c r="AA904" t="s">
        <v>203</v>
      </c>
      <c r="AB904" t="s">
        <v>117</v>
      </c>
      <c r="AC904">
        <v>0</v>
      </c>
      <c r="AD904" t="s">
        <v>98</v>
      </c>
      <c r="AE904" t="s">
        <v>147</v>
      </c>
      <c r="AF904" t="s">
        <v>126</v>
      </c>
      <c r="AG904" t="s">
        <v>98</v>
      </c>
      <c r="AH904" t="s">
        <v>98</v>
      </c>
      <c r="AI904" t="s">
        <v>100</v>
      </c>
      <c r="AJ904" t="s">
        <v>141</v>
      </c>
      <c r="AK904">
        <v>645</v>
      </c>
      <c r="AL904" t="s">
        <v>102</v>
      </c>
      <c r="AM904">
        <v>0</v>
      </c>
      <c r="AN904">
        <v>270</v>
      </c>
      <c r="AO904">
        <v>915</v>
      </c>
      <c r="AP904" t="s">
        <v>103</v>
      </c>
      <c r="AQ904" t="s">
        <v>98</v>
      </c>
      <c r="AR904" t="s">
        <v>105</v>
      </c>
      <c r="AS904" t="s">
        <v>106</v>
      </c>
      <c r="AT904">
        <v>1167</v>
      </c>
      <c r="AU904">
        <v>0</v>
      </c>
      <c r="AV904">
        <v>0</v>
      </c>
      <c r="AW904">
        <f>ROUND(SUM(RawData[[#This Row],[TotalBsmtSF]],RawData[[#This Row],[1stFlrSF]],RawData[[#This Row],[2ndFlrSF]]),-2)</f>
        <v>2100</v>
      </c>
      <c r="AX904">
        <v>1167</v>
      </c>
      <c r="AY904">
        <v>0</v>
      </c>
      <c r="AZ904">
        <v>0</v>
      </c>
      <c r="BA904">
        <v>1</v>
      </c>
      <c r="BB904">
        <v>0</v>
      </c>
      <c r="BC904">
        <v>3</v>
      </c>
      <c r="BD904">
        <v>1</v>
      </c>
      <c r="BE904" t="s">
        <v>98</v>
      </c>
      <c r="BF904">
        <v>6</v>
      </c>
      <c r="BG904" t="s">
        <v>221</v>
      </c>
      <c r="BH904">
        <v>1</v>
      </c>
      <c r="BI904" t="s">
        <v>97</v>
      </c>
      <c r="BJ904" t="s">
        <v>127</v>
      </c>
      <c r="BK904">
        <v>1972</v>
      </c>
      <c r="BL904" t="s">
        <v>102</v>
      </c>
      <c r="BM904">
        <v>2</v>
      </c>
      <c r="BN904">
        <v>495</v>
      </c>
      <c r="BO904" t="s">
        <v>98</v>
      </c>
      <c r="BP904" t="s">
        <v>98</v>
      </c>
      <c r="BQ904" t="s">
        <v>105</v>
      </c>
      <c r="BR904">
        <v>0</v>
      </c>
      <c r="BS904">
        <v>0</v>
      </c>
      <c r="BT904">
        <v>216</v>
      </c>
      <c r="BU904">
        <v>0</v>
      </c>
      <c r="BV904">
        <v>126</v>
      </c>
      <c r="BW904">
        <v>0</v>
      </c>
      <c r="BX904" t="s">
        <v>83</v>
      </c>
      <c r="BY904" t="s">
        <v>83</v>
      </c>
      <c r="BZ904" t="s">
        <v>83</v>
      </c>
      <c r="CA904">
        <v>0</v>
      </c>
      <c r="CB904">
        <v>5</v>
      </c>
      <c r="CC904">
        <v>2007</v>
      </c>
      <c r="CD904" t="s">
        <v>110</v>
      </c>
      <c r="CE904" t="s">
        <v>111</v>
      </c>
      <c r="CF904" s="8">
        <v>144000</v>
      </c>
      <c r="CG904" s="8">
        <f>RawData[[#This Row],[SalePrice]]/RawData[[#This Row],[TotalSF Rounded]]</f>
        <v>68.571428571428569</v>
      </c>
      <c r="CH904" s="8">
        <f>ROUND(RawData[[#This Row],[$/sqft]],-1)</f>
        <v>70</v>
      </c>
    </row>
    <row r="905" spans="1:86" x14ac:dyDescent="0.2">
      <c r="A905">
        <v>1425</v>
      </c>
      <c r="B905">
        <v>20</v>
      </c>
      <c r="C905" t="s">
        <v>81</v>
      </c>
      <c r="D905" t="s">
        <v>83</v>
      </c>
      <c r="E905">
        <v>9503</v>
      </c>
      <c r="F905" s="19">
        <f>ROUND((RawData[[#This Row],[LotArea]]/43560), 2)</f>
        <v>0.22</v>
      </c>
      <c r="G905" t="s">
        <v>82</v>
      </c>
      <c r="H905" t="s">
        <v>83</v>
      </c>
      <c r="I905" t="s">
        <v>84</v>
      </c>
      <c r="J905" t="s">
        <v>85</v>
      </c>
      <c r="K905" t="s">
        <v>86</v>
      </c>
      <c r="L905" t="s">
        <v>87</v>
      </c>
      <c r="M905" t="s">
        <v>88</v>
      </c>
      <c r="N905" t="s">
        <v>162</v>
      </c>
      <c r="O905" t="s">
        <v>90</v>
      </c>
      <c r="P905" t="s">
        <v>90</v>
      </c>
      <c r="Q905" t="s">
        <v>91</v>
      </c>
      <c r="R905" t="s">
        <v>115</v>
      </c>
      <c r="S905">
        <v>5</v>
      </c>
      <c r="T905">
        <v>5</v>
      </c>
      <c r="U905">
        <v>1958</v>
      </c>
      <c r="V90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05">
        <v>1983</v>
      </c>
      <c r="X905" t="s">
        <v>152</v>
      </c>
      <c r="Y905" t="s">
        <v>94</v>
      </c>
      <c r="Z905" t="s">
        <v>140</v>
      </c>
      <c r="AA905" t="s">
        <v>140</v>
      </c>
      <c r="AB905" t="s">
        <v>117</v>
      </c>
      <c r="AC905">
        <v>0</v>
      </c>
      <c r="AD905" t="s">
        <v>98</v>
      </c>
      <c r="AE905" t="s">
        <v>98</v>
      </c>
      <c r="AF905" t="s">
        <v>118</v>
      </c>
      <c r="AG905" t="s">
        <v>98</v>
      </c>
      <c r="AH905" t="s">
        <v>98</v>
      </c>
      <c r="AI905" t="s">
        <v>100</v>
      </c>
      <c r="AJ905" t="s">
        <v>119</v>
      </c>
      <c r="AK905">
        <v>457</v>
      </c>
      <c r="AL905" t="s">
        <v>153</v>
      </c>
      <c r="AM905">
        <v>374</v>
      </c>
      <c r="AN905">
        <v>193</v>
      </c>
      <c r="AO905">
        <v>1024</v>
      </c>
      <c r="AP905" t="s">
        <v>103</v>
      </c>
      <c r="AQ905" t="s">
        <v>98</v>
      </c>
      <c r="AR905" t="s">
        <v>105</v>
      </c>
      <c r="AS905" t="s">
        <v>106</v>
      </c>
      <c r="AT905">
        <v>1344</v>
      </c>
      <c r="AU905">
        <v>0</v>
      </c>
      <c r="AV905">
        <v>0</v>
      </c>
      <c r="AW905">
        <f>ROUND(SUM(RawData[[#This Row],[TotalBsmtSF]],RawData[[#This Row],[1stFlrSF]],RawData[[#This Row],[2ndFlrSF]]),-2)</f>
        <v>2400</v>
      </c>
      <c r="AX905">
        <v>1344</v>
      </c>
      <c r="AY905">
        <v>1</v>
      </c>
      <c r="AZ905">
        <v>0</v>
      </c>
      <c r="BA905">
        <v>1</v>
      </c>
      <c r="BB905">
        <v>0</v>
      </c>
      <c r="BC905">
        <v>2</v>
      </c>
      <c r="BD905">
        <v>1</v>
      </c>
      <c r="BE905" t="s">
        <v>98</v>
      </c>
      <c r="BF905">
        <v>6</v>
      </c>
      <c r="BG905" t="s">
        <v>146</v>
      </c>
      <c r="BH905">
        <v>1</v>
      </c>
      <c r="BI905" t="s">
        <v>98</v>
      </c>
      <c r="BJ905" t="s">
        <v>127</v>
      </c>
      <c r="BK905">
        <v>1970</v>
      </c>
      <c r="BL905" t="s">
        <v>102</v>
      </c>
      <c r="BM905">
        <v>1</v>
      </c>
      <c r="BN905">
        <v>484</v>
      </c>
      <c r="BO905" t="s">
        <v>98</v>
      </c>
      <c r="BP905" t="s">
        <v>98</v>
      </c>
      <c r="BQ905" t="s">
        <v>105</v>
      </c>
      <c r="BR905">
        <v>316</v>
      </c>
      <c r="BS905">
        <v>28</v>
      </c>
      <c r="BT905">
        <v>0</v>
      </c>
      <c r="BU905">
        <v>0</v>
      </c>
      <c r="BV905">
        <v>0</v>
      </c>
      <c r="BW905">
        <v>0</v>
      </c>
      <c r="BX905" t="s">
        <v>83</v>
      </c>
      <c r="BY905" t="s">
        <v>163</v>
      </c>
      <c r="BZ905" t="s">
        <v>83</v>
      </c>
      <c r="CA905">
        <v>0</v>
      </c>
      <c r="CB905">
        <v>6</v>
      </c>
      <c r="CC905">
        <v>2007</v>
      </c>
      <c r="CD905" t="s">
        <v>110</v>
      </c>
      <c r="CE905" t="s">
        <v>111</v>
      </c>
      <c r="CF905" s="8">
        <v>144000</v>
      </c>
      <c r="CG905" s="8">
        <f>RawData[[#This Row],[SalePrice]]/RawData[[#This Row],[TotalSF Rounded]]</f>
        <v>60</v>
      </c>
      <c r="CH905" s="8">
        <f>ROUND(RawData[[#This Row],[$/sqft]],-1)</f>
        <v>60</v>
      </c>
    </row>
    <row r="906" spans="1:86" x14ac:dyDescent="0.2">
      <c r="A906">
        <v>1270</v>
      </c>
      <c r="B906">
        <v>50</v>
      </c>
      <c r="C906" t="s">
        <v>81</v>
      </c>
      <c r="D906">
        <v>78</v>
      </c>
      <c r="E906">
        <v>11344</v>
      </c>
      <c r="F906" s="19">
        <f>ROUND((RawData[[#This Row],[LotArea]]/43560), 2)</f>
        <v>0.26</v>
      </c>
      <c r="G906" t="s">
        <v>82</v>
      </c>
      <c r="H906" t="s">
        <v>83</v>
      </c>
      <c r="I906" t="s">
        <v>84</v>
      </c>
      <c r="J906" t="s">
        <v>85</v>
      </c>
      <c r="K906" t="s">
        <v>86</v>
      </c>
      <c r="L906" t="s">
        <v>87</v>
      </c>
      <c r="M906" t="s">
        <v>88</v>
      </c>
      <c r="N906" t="s">
        <v>162</v>
      </c>
      <c r="O906" t="s">
        <v>114</v>
      </c>
      <c r="P906" t="s">
        <v>90</v>
      </c>
      <c r="Q906" t="s">
        <v>91</v>
      </c>
      <c r="R906" t="s">
        <v>132</v>
      </c>
      <c r="S906">
        <v>5</v>
      </c>
      <c r="T906">
        <v>5</v>
      </c>
      <c r="U906">
        <v>1958</v>
      </c>
      <c r="V90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06">
        <v>1958</v>
      </c>
      <c r="X906" t="s">
        <v>93</v>
      </c>
      <c r="Y906" t="s">
        <v>94</v>
      </c>
      <c r="Z906" t="s">
        <v>116</v>
      </c>
      <c r="AA906" t="s">
        <v>116</v>
      </c>
      <c r="AB906" t="s">
        <v>96</v>
      </c>
      <c r="AC906">
        <v>180</v>
      </c>
      <c r="AD906" t="s">
        <v>98</v>
      </c>
      <c r="AE906" t="s">
        <v>98</v>
      </c>
      <c r="AF906" t="s">
        <v>118</v>
      </c>
      <c r="AG906" t="s">
        <v>98</v>
      </c>
      <c r="AH906" t="s">
        <v>98</v>
      </c>
      <c r="AI906" t="s">
        <v>100</v>
      </c>
      <c r="AJ906" t="s">
        <v>141</v>
      </c>
      <c r="AK906">
        <v>460</v>
      </c>
      <c r="AL906" t="s">
        <v>102</v>
      </c>
      <c r="AM906">
        <v>0</v>
      </c>
      <c r="AN906">
        <v>414</v>
      </c>
      <c r="AO906">
        <v>874</v>
      </c>
      <c r="AP906" t="s">
        <v>206</v>
      </c>
      <c r="AQ906" t="s">
        <v>98</v>
      </c>
      <c r="AR906" t="s">
        <v>105</v>
      </c>
      <c r="AS906" t="s">
        <v>164</v>
      </c>
      <c r="AT906">
        <v>874</v>
      </c>
      <c r="AU906">
        <v>650</v>
      </c>
      <c r="AV906">
        <v>0</v>
      </c>
      <c r="AW906">
        <f>ROUND(SUM(RawData[[#This Row],[TotalBsmtSF]],RawData[[#This Row],[1stFlrSF]],RawData[[#This Row],[2ndFlrSF]]),-2)</f>
        <v>2400</v>
      </c>
      <c r="AX906">
        <v>1524</v>
      </c>
      <c r="AY906">
        <v>0</v>
      </c>
      <c r="AZ906">
        <v>0</v>
      </c>
      <c r="BA906">
        <v>1</v>
      </c>
      <c r="BB906">
        <v>1</v>
      </c>
      <c r="BC906">
        <v>3</v>
      </c>
      <c r="BD906">
        <v>1</v>
      </c>
      <c r="BE906" t="s">
        <v>98</v>
      </c>
      <c r="BF906">
        <v>7</v>
      </c>
      <c r="BG906" t="s">
        <v>107</v>
      </c>
      <c r="BH906">
        <v>0</v>
      </c>
      <c r="BI906" t="s">
        <v>83</v>
      </c>
      <c r="BJ906" t="s">
        <v>108</v>
      </c>
      <c r="BK906">
        <v>1958</v>
      </c>
      <c r="BL906" t="s">
        <v>102</v>
      </c>
      <c r="BM906">
        <v>1</v>
      </c>
      <c r="BN906">
        <v>315</v>
      </c>
      <c r="BO906" t="s">
        <v>98</v>
      </c>
      <c r="BP906" t="s">
        <v>98</v>
      </c>
      <c r="BQ906" t="s">
        <v>105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 t="s">
        <v>83</v>
      </c>
      <c r="BY906" t="s">
        <v>163</v>
      </c>
      <c r="BZ906" t="s">
        <v>83</v>
      </c>
      <c r="CA906">
        <v>0</v>
      </c>
      <c r="CB906">
        <v>7</v>
      </c>
      <c r="CC906">
        <v>2007</v>
      </c>
      <c r="CD906" t="s">
        <v>110</v>
      </c>
      <c r="CE906" t="s">
        <v>111</v>
      </c>
      <c r="CF906" s="8">
        <v>144000</v>
      </c>
      <c r="CG906" s="8">
        <f>RawData[[#This Row],[SalePrice]]/RawData[[#This Row],[TotalSF Rounded]]</f>
        <v>60</v>
      </c>
      <c r="CH906" s="8">
        <f>ROUND(RawData[[#This Row],[$/sqft]],-1)</f>
        <v>60</v>
      </c>
    </row>
    <row r="907" spans="1:86" x14ac:dyDescent="0.2">
      <c r="A907">
        <v>13</v>
      </c>
      <c r="B907">
        <v>20</v>
      </c>
      <c r="C907" t="s">
        <v>81</v>
      </c>
      <c r="D907" t="s">
        <v>83</v>
      </c>
      <c r="E907">
        <v>12968</v>
      </c>
      <c r="F907" s="19">
        <f>ROUND((RawData[[#This Row],[LotArea]]/43560), 2)</f>
        <v>0.3</v>
      </c>
      <c r="G907" t="s">
        <v>82</v>
      </c>
      <c r="H907" t="s">
        <v>83</v>
      </c>
      <c r="I907" t="s">
        <v>160</v>
      </c>
      <c r="J907" t="s">
        <v>85</v>
      </c>
      <c r="K907" t="s">
        <v>86</v>
      </c>
      <c r="L907" t="s">
        <v>87</v>
      </c>
      <c r="M907" t="s">
        <v>88</v>
      </c>
      <c r="N907" t="s">
        <v>151</v>
      </c>
      <c r="O907" t="s">
        <v>90</v>
      </c>
      <c r="P907" t="s">
        <v>90</v>
      </c>
      <c r="Q907" t="s">
        <v>91</v>
      </c>
      <c r="R907" t="s">
        <v>115</v>
      </c>
      <c r="S907">
        <v>5</v>
      </c>
      <c r="T907">
        <v>6</v>
      </c>
      <c r="U907">
        <v>1962</v>
      </c>
      <c r="V90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07">
        <v>1962</v>
      </c>
      <c r="X907" t="s">
        <v>152</v>
      </c>
      <c r="Y907" t="s">
        <v>94</v>
      </c>
      <c r="Z907" t="s">
        <v>140</v>
      </c>
      <c r="AA907" t="s">
        <v>161</v>
      </c>
      <c r="AB907" t="s">
        <v>117</v>
      </c>
      <c r="AC907">
        <v>0</v>
      </c>
      <c r="AD907" t="s">
        <v>98</v>
      </c>
      <c r="AE907" t="s">
        <v>98</v>
      </c>
      <c r="AF907" t="s">
        <v>118</v>
      </c>
      <c r="AG907" t="s">
        <v>98</v>
      </c>
      <c r="AH907" t="s">
        <v>98</v>
      </c>
      <c r="AI907" t="s">
        <v>100</v>
      </c>
      <c r="AJ907" t="s">
        <v>119</v>
      </c>
      <c r="AK907">
        <v>737</v>
      </c>
      <c r="AL907" t="s">
        <v>102</v>
      </c>
      <c r="AM907">
        <v>0</v>
      </c>
      <c r="AN907">
        <v>175</v>
      </c>
      <c r="AO907">
        <v>912</v>
      </c>
      <c r="AP907" t="s">
        <v>103</v>
      </c>
      <c r="AQ907" t="s">
        <v>98</v>
      </c>
      <c r="AR907" t="s">
        <v>105</v>
      </c>
      <c r="AS907" t="s">
        <v>106</v>
      </c>
      <c r="AT907">
        <v>912</v>
      </c>
      <c r="AU907">
        <v>0</v>
      </c>
      <c r="AV907">
        <v>0</v>
      </c>
      <c r="AW907">
        <f>ROUND(SUM(RawData[[#This Row],[TotalBsmtSF]],RawData[[#This Row],[1stFlrSF]],RawData[[#This Row],[2ndFlrSF]]),-2)</f>
        <v>1800</v>
      </c>
      <c r="AX907">
        <v>912</v>
      </c>
      <c r="AY907">
        <v>1</v>
      </c>
      <c r="AZ907">
        <v>0</v>
      </c>
      <c r="BA907">
        <v>1</v>
      </c>
      <c r="BB907">
        <v>0</v>
      </c>
      <c r="BC907">
        <v>2</v>
      </c>
      <c r="BD907">
        <v>1</v>
      </c>
      <c r="BE907" t="s">
        <v>98</v>
      </c>
      <c r="BF907">
        <v>4</v>
      </c>
      <c r="BG907" t="s">
        <v>107</v>
      </c>
      <c r="BH907">
        <v>0</v>
      </c>
      <c r="BI907" t="s">
        <v>83</v>
      </c>
      <c r="BJ907" t="s">
        <v>127</v>
      </c>
      <c r="BK907">
        <v>1962</v>
      </c>
      <c r="BL907" t="s">
        <v>102</v>
      </c>
      <c r="BM907">
        <v>1</v>
      </c>
      <c r="BN907">
        <v>352</v>
      </c>
      <c r="BO907" t="s">
        <v>98</v>
      </c>
      <c r="BP907" t="s">
        <v>98</v>
      </c>
      <c r="BQ907" t="s">
        <v>105</v>
      </c>
      <c r="BR907">
        <v>140</v>
      </c>
      <c r="BS907">
        <v>0</v>
      </c>
      <c r="BT907">
        <v>0</v>
      </c>
      <c r="BU907">
        <v>0</v>
      </c>
      <c r="BV907">
        <v>176</v>
      </c>
      <c r="BW907">
        <v>0</v>
      </c>
      <c r="BX907" t="s">
        <v>83</v>
      </c>
      <c r="BY907" t="s">
        <v>83</v>
      </c>
      <c r="BZ907" t="s">
        <v>83</v>
      </c>
      <c r="CA907">
        <v>0</v>
      </c>
      <c r="CB907">
        <v>9</v>
      </c>
      <c r="CC907">
        <v>2008</v>
      </c>
      <c r="CD907" t="s">
        <v>110</v>
      </c>
      <c r="CE907" t="s">
        <v>111</v>
      </c>
      <c r="CF907" s="8">
        <v>144000</v>
      </c>
      <c r="CG907" s="8">
        <f>RawData[[#This Row],[SalePrice]]/RawData[[#This Row],[TotalSF Rounded]]</f>
        <v>80</v>
      </c>
      <c r="CH907" s="8">
        <f>ROUND(RawData[[#This Row],[$/sqft]],-1)</f>
        <v>80</v>
      </c>
    </row>
    <row r="908" spans="1:86" x14ac:dyDescent="0.2">
      <c r="A908">
        <v>779</v>
      </c>
      <c r="B908">
        <v>90</v>
      </c>
      <c r="C908" t="s">
        <v>239</v>
      </c>
      <c r="D908">
        <v>60</v>
      </c>
      <c r="E908">
        <v>8400</v>
      </c>
      <c r="F908" s="19">
        <f>ROUND((RawData[[#This Row],[LotArea]]/43560), 2)</f>
        <v>0.19</v>
      </c>
      <c r="G908" t="s">
        <v>82</v>
      </c>
      <c r="H908" t="s">
        <v>83</v>
      </c>
      <c r="I908" t="s">
        <v>84</v>
      </c>
      <c r="J908" t="s">
        <v>85</v>
      </c>
      <c r="K908" t="s">
        <v>86</v>
      </c>
      <c r="L908" t="s">
        <v>87</v>
      </c>
      <c r="M908" t="s">
        <v>88</v>
      </c>
      <c r="N908" t="s">
        <v>170</v>
      </c>
      <c r="O908" t="s">
        <v>114</v>
      </c>
      <c r="P908" t="s">
        <v>90</v>
      </c>
      <c r="Q908" t="s">
        <v>167</v>
      </c>
      <c r="R908" t="s">
        <v>115</v>
      </c>
      <c r="S908">
        <v>5</v>
      </c>
      <c r="T908">
        <v>5</v>
      </c>
      <c r="U908">
        <v>1977</v>
      </c>
      <c r="V90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908">
        <v>1977</v>
      </c>
      <c r="X908" t="s">
        <v>93</v>
      </c>
      <c r="Y908" t="s">
        <v>94</v>
      </c>
      <c r="Z908" t="s">
        <v>161</v>
      </c>
      <c r="AA908" t="s">
        <v>161</v>
      </c>
      <c r="AB908" t="s">
        <v>96</v>
      </c>
      <c r="AC908">
        <v>320</v>
      </c>
      <c r="AD908" t="s">
        <v>98</v>
      </c>
      <c r="AE908" t="s">
        <v>98</v>
      </c>
      <c r="AF908" t="s">
        <v>168</v>
      </c>
      <c r="AG908" t="s">
        <v>83</v>
      </c>
      <c r="AH908" t="s">
        <v>83</v>
      </c>
      <c r="AI908" t="s">
        <v>83</v>
      </c>
      <c r="AJ908" t="s">
        <v>83</v>
      </c>
      <c r="AK908">
        <v>0</v>
      </c>
      <c r="AL908" t="s">
        <v>83</v>
      </c>
      <c r="AM908">
        <v>0</v>
      </c>
      <c r="AN908">
        <v>0</v>
      </c>
      <c r="AO908">
        <v>0</v>
      </c>
      <c r="AP908" t="s">
        <v>103</v>
      </c>
      <c r="AQ908" t="s">
        <v>98</v>
      </c>
      <c r="AR908" t="s">
        <v>105</v>
      </c>
      <c r="AS908" t="s">
        <v>106</v>
      </c>
      <c r="AT908">
        <v>2020</v>
      </c>
      <c r="AU908">
        <v>0</v>
      </c>
      <c r="AV908">
        <v>0</v>
      </c>
      <c r="AW908">
        <f>ROUND(SUM(RawData[[#This Row],[TotalBsmtSF]],RawData[[#This Row],[1stFlrSF]],RawData[[#This Row],[2ndFlrSF]]),-2)</f>
        <v>2000</v>
      </c>
      <c r="AX908">
        <v>2020</v>
      </c>
      <c r="AY908">
        <v>0</v>
      </c>
      <c r="AZ908">
        <v>0</v>
      </c>
      <c r="BA908">
        <v>2</v>
      </c>
      <c r="BB908">
        <v>0</v>
      </c>
      <c r="BC908">
        <v>4</v>
      </c>
      <c r="BD908">
        <v>2</v>
      </c>
      <c r="BE908" t="s">
        <v>98</v>
      </c>
      <c r="BF908">
        <v>10</v>
      </c>
      <c r="BG908" t="s">
        <v>107</v>
      </c>
      <c r="BH908">
        <v>2</v>
      </c>
      <c r="BI908" t="s">
        <v>98</v>
      </c>
      <c r="BJ908" t="s">
        <v>127</v>
      </c>
      <c r="BK908">
        <v>1977</v>
      </c>
      <c r="BL908" t="s">
        <v>102</v>
      </c>
      <c r="BM908">
        <v>2</v>
      </c>
      <c r="BN908">
        <v>630</v>
      </c>
      <c r="BO908" t="s">
        <v>98</v>
      </c>
      <c r="BP908" t="s">
        <v>98</v>
      </c>
      <c r="BQ908" t="s">
        <v>105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 t="s">
        <v>83</v>
      </c>
      <c r="BY908" t="s">
        <v>83</v>
      </c>
      <c r="BZ908" t="s">
        <v>83</v>
      </c>
      <c r="CA908">
        <v>0</v>
      </c>
      <c r="CB908">
        <v>10</v>
      </c>
      <c r="CC908">
        <v>2007</v>
      </c>
      <c r="CD908" t="s">
        <v>110</v>
      </c>
      <c r="CE908" t="s">
        <v>111</v>
      </c>
      <c r="CF908" s="8">
        <v>144000</v>
      </c>
      <c r="CG908" s="8">
        <f>RawData[[#This Row],[SalePrice]]/RawData[[#This Row],[TotalSF Rounded]]</f>
        <v>72</v>
      </c>
      <c r="CH908" s="8">
        <f>ROUND(RawData[[#This Row],[$/sqft]],-1)</f>
        <v>70</v>
      </c>
    </row>
    <row r="909" spans="1:86" x14ac:dyDescent="0.2">
      <c r="A909">
        <v>635</v>
      </c>
      <c r="B909">
        <v>90</v>
      </c>
      <c r="C909" t="s">
        <v>81</v>
      </c>
      <c r="D909">
        <v>64</v>
      </c>
      <c r="E909">
        <v>6979</v>
      </c>
      <c r="F909" s="19">
        <f>ROUND((RawData[[#This Row],[LotArea]]/43560), 2)</f>
        <v>0.16</v>
      </c>
      <c r="G909" t="s">
        <v>82</v>
      </c>
      <c r="H909" t="s">
        <v>83</v>
      </c>
      <c r="I909" t="s">
        <v>84</v>
      </c>
      <c r="J909" t="s">
        <v>85</v>
      </c>
      <c r="K909" t="s">
        <v>86</v>
      </c>
      <c r="L909" t="s">
        <v>87</v>
      </c>
      <c r="M909" t="s">
        <v>88</v>
      </c>
      <c r="N909" t="s">
        <v>143</v>
      </c>
      <c r="O909" t="s">
        <v>90</v>
      </c>
      <c r="P909" t="s">
        <v>90</v>
      </c>
      <c r="Q909" t="s">
        <v>167</v>
      </c>
      <c r="R909" t="s">
        <v>191</v>
      </c>
      <c r="S909">
        <v>6</v>
      </c>
      <c r="T909">
        <v>5</v>
      </c>
      <c r="U909">
        <v>1980</v>
      </c>
      <c r="V90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909">
        <v>1980</v>
      </c>
      <c r="X909" t="s">
        <v>93</v>
      </c>
      <c r="Y909" t="s">
        <v>94</v>
      </c>
      <c r="Z909" t="s">
        <v>161</v>
      </c>
      <c r="AA909" t="s">
        <v>161</v>
      </c>
      <c r="AB909" t="s">
        <v>117</v>
      </c>
      <c r="AC909">
        <v>0</v>
      </c>
      <c r="AD909" t="s">
        <v>98</v>
      </c>
      <c r="AE909" t="s">
        <v>98</v>
      </c>
      <c r="AF909" t="s">
        <v>118</v>
      </c>
      <c r="AG909" t="s">
        <v>98</v>
      </c>
      <c r="AH909" t="s">
        <v>98</v>
      </c>
      <c r="AI909" t="s">
        <v>100</v>
      </c>
      <c r="AJ909" t="s">
        <v>101</v>
      </c>
      <c r="AK909">
        <v>1056</v>
      </c>
      <c r="AL909" t="s">
        <v>102</v>
      </c>
      <c r="AM909">
        <v>0</v>
      </c>
      <c r="AN909">
        <v>0</v>
      </c>
      <c r="AO909">
        <v>1056</v>
      </c>
      <c r="AP909" t="s">
        <v>103</v>
      </c>
      <c r="AQ909" t="s">
        <v>97</v>
      </c>
      <c r="AR909" t="s">
        <v>105</v>
      </c>
      <c r="AS909" t="s">
        <v>106</v>
      </c>
      <c r="AT909">
        <v>1056</v>
      </c>
      <c r="AU909">
        <v>0</v>
      </c>
      <c r="AV909">
        <v>0</v>
      </c>
      <c r="AW909">
        <f>ROUND(SUM(RawData[[#This Row],[TotalBsmtSF]],RawData[[#This Row],[1stFlrSF]],RawData[[#This Row],[2ndFlrSF]]),-2)</f>
        <v>2100</v>
      </c>
      <c r="AX909">
        <v>1056</v>
      </c>
      <c r="AY909">
        <v>2</v>
      </c>
      <c r="AZ909">
        <v>0</v>
      </c>
      <c r="BA909">
        <v>0</v>
      </c>
      <c r="BB909">
        <v>0</v>
      </c>
      <c r="BC909">
        <v>0</v>
      </c>
      <c r="BD909">
        <v>2</v>
      </c>
      <c r="BE909" t="s">
        <v>98</v>
      </c>
      <c r="BF909">
        <v>4</v>
      </c>
      <c r="BG909" t="s">
        <v>107</v>
      </c>
      <c r="BH909">
        <v>0</v>
      </c>
      <c r="BI909" t="s">
        <v>83</v>
      </c>
      <c r="BJ909" t="s">
        <v>127</v>
      </c>
      <c r="BK909">
        <v>1980</v>
      </c>
      <c r="BL909" t="s">
        <v>102</v>
      </c>
      <c r="BM909">
        <v>2</v>
      </c>
      <c r="BN909">
        <v>576</v>
      </c>
      <c r="BO909" t="s">
        <v>98</v>
      </c>
      <c r="BP909" t="s">
        <v>98</v>
      </c>
      <c r="BQ909" t="s">
        <v>105</v>
      </c>
      <c r="BR909">
        <v>264</v>
      </c>
      <c r="BS909">
        <v>56</v>
      </c>
      <c r="BT909">
        <v>0</v>
      </c>
      <c r="BU909">
        <v>0</v>
      </c>
      <c r="BV909">
        <v>0</v>
      </c>
      <c r="BW909">
        <v>0</v>
      </c>
      <c r="BX909" t="s">
        <v>83</v>
      </c>
      <c r="BY909" t="s">
        <v>165</v>
      </c>
      <c r="BZ909" t="s">
        <v>135</v>
      </c>
      <c r="CA909">
        <v>600</v>
      </c>
      <c r="CB909">
        <v>6</v>
      </c>
      <c r="CC909">
        <v>2010</v>
      </c>
      <c r="CD909" t="s">
        <v>110</v>
      </c>
      <c r="CE909" t="s">
        <v>111</v>
      </c>
      <c r="CF909" s="8">
        <v>144000</v>
      </c>
      <c r="CG909" s="8">
        <f>RawData[[#This Row],[SalePrice]]/RawData[[#This Row],[TotalSF Rounded]]</f>
        <v>68.571428571428569</v>
      </c>
      <c r="CH909" s="8">
        <f>ROUND(RawData[[#This Row],[$/sqft]],-1)</f>
        <v>70</v>
      </c>
    </row>
    <row r="910" spans="1:86" x14ac:dyDescent="0.2">
      <c r="A910">
        <v>43</v>
      </c>
      <c r="B910">
        <v>85</v>
      </c>
      <c r="C910" t="s">
        <v>81</v>
      </c>
      <c r="D910" t="s">
        <v>83</v>
      </c>
      <c r="E910">
        <v>9180</v>
      </c>
      <c r="F910" s="19">
        <f>ROUND((RawData[[#This Row],[LotArea]]/43560), 2)</f>
        <v>0.21</v>
      </c>
      <c r="G910" t="s">
        <v>82</v>
      </c>
      <c r="H910" t="s">
        <v>83</v>
      </c>
      <c r="I910" t="s">
        <v>120</v>
      </c>
      <c r="J910" t="s">
        <v>85</v>
      </c>
      <c r="K910" t="s">
        <v>86</v>
      </c>
      <c r="L910" t="s">
        <v>166</v>
      </c>
      <c r="M910" t="s">
        <v>88</v>
      </c>
      <c r="N910" t="s">
        <v>170</v>
      </c>
      <c r="O910" t="s">
        <v>90</v>
      </c>
      <c r="P910" t="s">
        <v>90</v>
      </c>
      <c r="Q910" t="s">
        <v>91</v>
      </c>
      <c r="R910" t="s">
        <v>191</v>
      </c>
      <c r="S910">
        <v>5</v>
      </c>
      <c r="T910">
        <v>7</v>
      </c>
      <c r="U910">
        <v>1983</v>
      </c>
      <c r="V91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910">
        <v>1983</v>
      </c>
      <c r="X910" t="s">
        <v>93</v>
      </c>
      <c r="Y910" t="s">
        <v>94</v>
      </c>
      <c r="Z910" t="s">
        <v>140</v>
      </c>
      <c r="AA910" t="s">
        <v>140</v>
      </c>
      <c r="AB910" t="s">
        <v>117</v>
      </c>
      <c r="AC910">
        <v>0</v>
      </c>
      <c r="AD910" t="s">
        <v>98</v>
      </c>
      <c r="AE910" t="s">
        <v>98</v>
      </c>
      <c r="AF910" t="s">
        <v>118</v>
      </c>
      <c r="AG910" t="s">
        <v>97</v>
      </c>
      <c r="AH910" t="s">
        <v>98</v>
      </c>
      <c r="AI910" t="s">
        <v>130</v>
      </c>
      <c r="AJ910" t="s">
        <v>119</v>
      </c>
      <c r="AK910">
        <v>747</v>
      </c>
      <c r="AL910" t="s">
        <v>172</v>
      </c>
      <c r="AM910">
        <v>93</v>
      </c>
      <c r="AN910">
        <v>0</v>
      </c>
      <c r="AO910">
        <v>840</v>
      </c>
      <c r="AP910" t="s">
        <v>103</v>
      </c>
      <c r="AQ910" t="s">
        <v>97</v>
      </c>
      <c r="AR910" t="s">
        <v>105</v>
      </c>
      <c r="AS910" t="s">
        <v>106</v>
      </c>
      <c r="AT910">
        <v>884</v>
      </c>
      <c r="AU910">
        <v>0</v>
      </c>
      <c r="AV910">
        <v>0</v>
      </c>
      <c r="AW910">
        <f>ROUND(SUM(RawData[[#This Row],[TotalBsmtSF]],RawData[[#This Row],[1stFlrSF]],RawData[[#This Row],[2ndFlrSF]]),-2)</f>
        <v>1700</v>
      </c>
      <c r="AX910">
        <v>884</v>
      </c>
      <c r="AY910">
        <v>1</v>
      </c>
      <c r="AZ910">
        <v>0</v>
      </c>
      <c r="BA910">
        <v>1</v>
      </c>
      <c r="BB910">
        <v>0</v>
      </c>
      <c r="BC910">
        <v>2</v>
      </c>
      <c r="BD910">
        <v>1</v>
      </c>
      <c r="BE910" t="s">
        <v>97</v>
      </c>
      <c r="BF910">
        <v>5</v>
      </c>
      <c r="BG910" t="s">
        <v>107</v>
      </c>
      <c r="BH910">
        <v>0</v>
      </c>
      <c r="BI910" t="s">
        <v>83</v>
      </c>
      <c r="BJ910" t="s">
        <v>108</v>
      </c>
      <c r="BK910">
        <v>1983</v>
      </c>
      <c r="BL910" t="s">
        <v>109</v>
      </c>
      <c r="BM910">
        <v>2</v>
      </c>
      <c r="BN910">
        <v>504</v>
      </c>
      <c r="BO910" t="s">
        <v>98</v>
      </c>
      <c r="BP910" t="s">
        <v>97</v>
      </c>
      <c r="BQ910" t="s">
        <v>105</v>
      </c>
      <c r="BR910">
        <v>240</v>
      </c>
      <c r="BS910">
        <v>0</v>
      </c>
      <c r="BT910">
        <v>0</v>
      </c>
      <c r="BU910">
        <v>0</v>
      </c>
      <c r="BV910">
        <v>0</v>
      </c>
      <c r="BW910">
        <v>0</v>
      </c>
      <c r="BX910" t="s">
        <v>83</v>
      </c>
      <c r="BY910" t="s">
        <v>134</v>
      </c>
      <c r="BZ910" t="s">
        <v>83</v>
      </c>
      <c r="CA910">
        <v>0</v>
      </c>
      <c r="CB910">
        <v>12</v>
      </c>
      <c r="CC910">
        <v>2007</v>
      </c>
      <c r="CD910" t="s">
        <v>110</v>
      </c>
      <c r="CE910" t="s">
        <v>111</v>
      </c>
      <c r="CF910" s="8">
        <v>144000</v>
      </c>
      <c r="CG910" s="8">
        <f>RawData[[#This Row],[SalePrice]]/RawData[[#This Row],[TotalSF Rounded]]</f>
        <v>84.705882352941174</v>
      </c>
      <c r="CH910" s="8">
        <f>ROUND(RawData[[#This Row],[$/sqft]],-1)</f>
        <v>80</v>
      </c>
    </row>
    <row r="911" spans="1:86" x14ac:dyDescent="0.2">
      <c r="A911">
        <v>839</v>
      </c>
      <c r="B911">
        <v>20</v>
      </c>
      <c r="C911" t="s">
        <v>81</v>
      </c>
      <c r="D911">
        <v>75</v>
      </c>
      <c r="E911">
        <v>9525</v>
      </c>
      <c r="F911" s="19">
        <f>ROUND((RawData[[#This Row],[LotArea]]/43560), 2)</f>
        <v>0.22</v>
      </c>
      <c r="G911" t="s">
        <v>82</v>
      </c>
      <c r="H911" t="s">
        <v>83</v>
      </c>
      <c r="I911" t="s">
        <v>84</v>
      </c>
      <c r="J911" t="s">
        <v>85</v>
      </c>
      <c r="K911" t="s">
        <v>86</v>
      </c>
      <c r="L911" t="s">
        <v>87</v>
      </c>
      <c r="M911" t="s">
        <v>88</v>
      </c>
      <c r="N911" t="s">
        <v>89</v>
      </c>
      <c r="O911" t="s">
        <v>90</v>
      </c>
      <c r="P911" t="s">
        <v>90</v>
      </c>
      <c r="Q911" t="s">
        <v>91</v>
      </c>
      <c r="R911" t="s">
        <v>115</v>
      </c>
      <c r="S911">
        <v>5</v>
      </c>
      <c r="T911">
        <v>6</v>
      </c>
      <c r="U911">
        <v>1995</v>
      </c>
      <c r="V91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911">
        <v>2006</v>
      </c>
      <c r="X911" t="s">
        <v>93</v>
      </c>
      <c r="Y911" t="s">
        <v>94</v>
      </c>
      <c r="Z911" t="s">
        <v>95</v>
      </c>
      <c r="AA911" t="s">
        <v>95</v>
      </c>
      <c r="AB911" t="s">
        <v>117</v>
      </c>
      <c r="AC911">
        <v>0</v>
      </c>
      <c r="AD911" t="s">
        <v>98</v>
      </c>
      <c r="AE911" t="s">
        <v>98</v>
      </c>
      <c r="AF911" t="s">
        <v>99</v>
      </c>
      <c r="AG911" t="s">
        <v>97</v>
      </c>
      <c r="AH911" t="s">
        <v>98</v>
      </c>
      <c r="AI911" t="s">
        <v>100</v>
      </c>
      <c r="AJ911" t="s">
        <v>102</v>
      </c>
      <c r="AK911">
        <v>0</v>
      </c>
      <c r="AL911" t="s">
        <v>102</v>
      </c>
      <c r="AM911">
        <v>0</v>
      </c>
      <c r="AN911">
        <v>1099</v>
      </c>
      <c r="AO911">
        <v>1099</v>
      </c>
      <c r="AP911" t="s">
        <v>103</v>
      </c>
      <c r="AQ911" t="s">
        <v>104</v>
      </c>
      <c r="AR911" t="s">
        <v>105</v>
      </c>
      <c r="AS911" t="s">
        <v>106</v>
      </c>
      <c r="AT911">
        <v>1099</v>
      </c>
      <c r="AU911">
        <v>0</v>
      </c>
      <c r="AV911">
        <v>0</v>
      </c>
      <c r="AW911">
        <f>ROUND(SUM(RawData[[#This Row],[TotalBsmtSF]],RawData[[#This Row],[1stFlrSF]],RawData[[#This Row],[2ndFlrSF]]),-2)</f>
        <v>2200</v>
      </c>
      <c r="AX911">
        <v>1099</v>
      </c>
      <c r="AY911">
        <v>0</v>
      </c>
      <c r="AZ911">
        <v>0</v>
      </c>
      <c r="BA911">
        <v>1</v>
      </c>
      <c r="BB911">
        <v>1</v>
      </c>
      <c r="BC911">
        <v>3</v>
      </c>
      <c r="BD911">
        <v>1</v>
      </c>
      <c r="BE911" t="s">
        <v>97</v>
      </c>
      <c r="BF911">
        <v>6</v>
      </c>
      <c r="BG911" t="s">
        <v>107</v>
      </c>
      <c r="BH911">
        <v>0</v>
      </c>
      <c r="BI911" t="s">
        <v>83</v>
      </c>
      <c r="BJ911" t="s">
        <v>108</v>
      </c>
      <c r="BK911">
        <v>1999</v>
      </c>
      <c r="BL911" t="s">
        <v>102</v>
      </c>
      <c r="BM911">
        <v>1</v>
      </c>
      <c r="BN911">
        <v>352</v>
      </c>
      <c r="BO911" t="s">
        <v>98</v>
      </c>
      <c r="BP911" t="s">
        <v>98</v>
      </c>
      <c r="BQ911" t="s">
        <v>105</v>
      </c>
      <c r="BR911">
        <v>278</v>
      </c>
      <c r="BS911">
        <v>0</v>
      </c>
      <c r="BT911">
        <v>0</v>
      </c>
      <c r="BU911">
        <v>0</v>
      </c>
      <c r="BV911">
        <v>0</v>
      </c>
      <c r="BW911">
        <v>0</v>
      </c>
      <c r="BX911" t="s">
        <v>83</v>
      </c>
      <c r="BY911" t="s">
        <v>83</v>
      </c>
      <c r="BZ911" t="s">
        <v>83</v>
      </c>
      <c r="CA911">
        <v>0</v>
      </c>
      <c r="CB911">
        <v>6</v>
      </c>
      <c r="CC911">
        <v>2008</v>
      </c>
      <c r="CD911" t="s">
        <v>110</v>
      </c>
      <c r="CE911" t="s">
        <v>111</v>
      </c>
      <c r="CF911" s="8">
        <v>144000</v>
      </c>
      <c r="CG911" s="8">
        <f>RawData[[#This Row],[SalePrice]]/RawData[[#This Row],[TotalSF Rounded]]</f>
        <v>65.454545454545453</v>
      </c>
      <c r="CH911" s="8">
        <f>ROUND(RawData[[#This Row],[$/sqft]],-1)</f>
        <v>70</v>
      </c>
    </row>
    <row r="912" spans="1:86" x14ac:dyDescent="0.2">
      <c r="A912">
        <v>1369</v>
      </c>
      <c r="B912">
        <v>120</v>
      </c>
      <c r="C912" t="s">
        <v>142</v>
      </c>
      <c r="D912" t="s">
        <v>83</v>
      </c>
      <c r="E912">
        <v>4435</v>
      </c>
      <c r="F912" s="19">
        <f>ROUND((RawData[[#This Row],[LotArea]]/43560), 2)</f>
        <v>0.1</v>
      </c>
      <c r="G912" t="s">
        <v>82</v>
      </c>
      <c r="H912" t="s">
        <v>83</v>
      </c>
      <c r="I912" t="s">
        <v>84</v>
      </c>
      <c r="J912" t="s">
        <v>85</v>
      </c>
      <c r="K912" t="s">
        <v>86</v>
      </c>
      <c r="L912" t="s">
        <v>87</v>
      </c>
      <c r="M912" t="s">
        <v>88</v>
      </c>
      <c r="N912" t="s">
        <v>89</v>
      </c>
      <c r="O912" t="s">
        <v>90</v>
      </c>
      <c r="P912" t="s">
        <v>90</v>
      </c>
      <c r="Q912" t="s">
        <v>179</v>
      </c>
      <c r="R912" t="s">
        <v>115</v>
      </c>
      <c r="S912">
        <v>6</v>
      </c>
      <c r="T912">
        <v>5</v>
      </c>
      <c r="U912">
        <v>2003</v>
      </c>
      <c r="V91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12">
        <v>2004</v>
      </c>
      <c r="X912" t="s">
        <v>93</v>
      </c>
      <c r="Y912" t="s">
        <v>94</v>
      </c>
      <c r="Z912" t="s">
        <v>95</v>
      </c>
      <c r="AA912" t="s">
        <v>95</v>
      </c>
      <c r="AB912" t="s">
        <v>96</v>
      </c>
      <c r="AC912">
        <v>170</v>
      </c>
      <c r="AD912" t="s">
        <v>97</v>
      </c>
      <c r="AE912" t="s">
        <v>98</v>
      </c>
      <c r="AF912" t="s">
        <v>99</v>
      </c>
      <c r="AG912" t="s">
        <v>97</v>
      </c>
      <c r="AH912" t="s">
        <v>98</v>
      </c>
      <c r="AI912" t="s">
        <v>130</v>
      </c>
      <c r="AJ912" t="s">
        <v>101</v>
      </c>
      <c r="AK912">
        <v>685</v>
      </c>
      <c r="AL912" t="s">
        <v>102</v>
      </c>
      <c r="AM912">
        <v>0</v>
      </c>
      <c r="AN912">
        <v>163</v>
      </c>
      <c r="AO912">
        <v>848</v>
      </c>
      <c r="AP912" t="s">
        <v>103</v>
      </c>
      <c r="AQ912" t="s">
        <v>104</v>
      </c>
      <c r="AR912" t="s">
        <v>105</v>
      </c>
      <c r="AS912" t="s">
        <v>106</v>
      </c>
      <c r="AT912">
        <v>848</v>
      </c>
      <c r="AU912">
        <v>0</v>
      </c>
      <c r="AV912">
        <v>0</v>
      </c>
      <c r="AW912">
        <f>ROUND(SUM(RawData[[#This Row],[TotalBsmtSF]],RawData[[#This Row],[1stFlrSF]],RawData[[#This Row],[2ndFlrSF]]),-2)</f>
        <v>1700</v>
      </c>
      <c r="AX912">
        <v>848</v>
      </c>
      <c r="AY912">
        <v>1</v>
      </c>
      <c r="AZ912">
        <v>0</v>
      </c>
      <c r="BA912">
        <v>1</v>
      </c>
      <c r="BB912">
        <v>0</v>
      </c>
      <c r="BC912">
        <v>1</v>
      </c>
      <c r="BD912">
        <v>1</v>
      </c>
      <c r="BE912" t="s">
        <v>97</v>
      </c>
      <c r="BF912">
        <v>4</v>
      </c>
      <c r="BG912" t="s">
        <v>107</v>
      </c>
      <c r="BH912">
        <v>0</v>
      </c>
      <c r="BI912" t="s">
        <v>83</v>
      </c>
      <c r="BJ912" t="s">
        <v>108</v>
      </c>
      <c r="BK912">
        <v>2003</v>
      </c>
      <c r="BL912" t="s">
        <v>157</v>
      </c>
      <c r="BM912">
        <v>2</v>
      </c>
      <c r="BN912">
        <v>420</v>
      </c>
      <c r="BO912" t="s">
        <v>98</v>
      </c>
      <c r="BP912" t="s">
        <v>98</v>
      </c>
      <c r="BQ912" t="s">
        <v>105</v>
      </c>
      <c r="BR912">
        <v>140</v>
      </c>
      <c r="BS912">
        <v>0</v>
      </c>
      <c r="BT912">
        <v>0</v>
      </c>
      <c r="BU912">
        <v>0</v>
      </c>
      <c r="BV912">
        <v>0</v>
      </c>
      <c r="BW912">
        <v>0</v>
      </c>
      <c r="BX912" t="s">
        <v>83</v>
      </c>
      <c r="BY912" t="s">
        <v>83</v>
      </c>
      <c r="BZ912" t="s">
        <v>83</v>
      </c>
      <c r="CA912">
        <v>0</v>
      </c>
      <c r="CB912">
        <v>6</v>
      </c>
      <c r="CC912">
        <v>2009</v>
      </c>
      <c r="CD912" t="s">
        <v>110</v>
      </c>
      <c r="CE912" t="s">
        <v>111</v>
      </c>
      <c r="CF912" s="8">
        <v>144000</v>
      </c>
      <c r="CG912" s="8">
        <f>RawData[[#This Row],[SalePrice]]/RawData[[#This Row],[TotalSF Rounded]]</f>
        <v>84.705882352941174</v>
      </c>
      <c r="CH912" s="8">
        <f>ROUND(RawData[[#This Row],[$/sqft]],-1)</f>
        <v>80</v>
      </c>
    </row>
    <row r="913" spans="1:86" x14ac:dyDescent="0.2">
      <c r="A913">
        <v>207</v>
      </c>
      <c r="B913">
        <v>20</v>
      </c>
      <c r="C913" t="s">
        <v>81</v>
      </c>
      <c r="D913">
        <v>40</v>
      </c>
      <c r="E913">
        <v>13673</v>
      </c>
      <c r="F913" s="19">
        <f>ROUND((RawData[[#This Row],[LotArea]]/43560), 2)</f>
        <v>0.31</v>
      </c>
      <c r="G913" t="s">
        <v>82</v>
      </c>
      <c r="H913" t="s">
        <v>83</v>
      </c>
      <c r="I913" t="s">
        <v>120</v>
      </c>
      <c r="J913" t="s">
        <v>85</v>
      </c>
      <c r="K913" t="s">
        <v>86</v>
      </c>
      <c r="L913" t="s">
        <v>166</v>
      </c>
      <c r="M913" t="s">
        <v>88</v>
      </c>
      <c r="N913" t="s">
        <v>151</v>
      </c>
      <c r="O913" t="s">
        <v>171</v>
      </c>
      <c r="P913" t="s">
        <v>90</v>
      </c>
      <c r="Q913" t="s">
        <v>91</v>
      </c>
      <c r="R913" t="s">
        <v>115</v>
      </c>
      <c r="S913">
        <v>5</v>
      </c>
      <c r="T913">
        <v>5</v>
      </c>
      <c r="U913">
        <v>1962</v>
      </c>
      <c r="V91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13">
        <v>1962</v>
      </c>
      <c r="X913" t="s">
        <v>93</v>
      </c>
      <c r="Y913" t="s">
        <v>94</v>
      </c>
      <c r="Z913" t="s">
        <v>140</v>
      </c>
      <c r="AA913" t="s">
        <v>140</v>
      </c>
      <c r="AB913" t="s">
        <v>117</v>
      </c>
      <c r="AC913">
        <v>0</v>
      </c>
      <c r="AD913" t="s">
        <v>98</v>
      </c>
      <c r="AE913" t="s">
        <v>97</v>
      </c>
      <c r="AF913" t="s">
        <v>118</v>
      </c>
      <c r="AG913" t="s">
        <v>98</v>
      </c>
      <c r="AH913" t="s">
        <v>98</v>
      </c>
      <c r="AI913" t="s">
        <v>100</v>
      </c>
      <c r="AJ913" t="s">
        <v>102</v>
      </c>
      <c r="AK913">
        <v>0</v>
      </c>
      <c r="AL913" t="s">
        <v>102</v>
      </c>
      <c r="AM913">
        <v>0</v>
      </c>
      <c r="AN913">
        <v>1140</v>
      </c>
      <c r="AO913">
        <v>1140</v>
      </c>
      <c r="AP913" t="s">
        <v>103</v>
      </c>
      <c r="AQ913" t="s">
        <v>98</v>
      </c>
      <c r="AR913" t="s">
        <v>105</v>
      </c>
      <c r="AS913" t="s">
        <v>106</v>
      </c>
      <c r="AT913">
        <v>1696</v>
      </c>
      <c r="AU913">
        <v>0</v>
      </c>
      <c r="AV913">
        <v>0</v>
      </c>
      <c r="AW913">
        <f>ROUND(SUM(RawData[[#This Row],[TotalBsmtSF]],RawData[[#This Row],[1stFlrSF]],RawData[[#This Row],[2ndFlrSF]]),-2)</f>
        <v>2800</v>
      </c>
      <c r="AX913">
        <v>1696</v>
      </c>
      <c r="AY913">
        <v>0</v>
      </c>
      <c r="AZ913">
        <v>0</v>
      </c>
      <c r="BA913">
        <v>1</v>
      </c>
      <c r="BB913">
        <v>1</v>
      </c>
      <c r="BC913">
        <v>3</v>
      </c>
      <c r="BD913">
        <v>1</v>
      </c>
      <c r="BE913" t="s">
        <v>98</v>
      </c>
      <c r="BF913">
        <v>8</v>
      </c>
      <c r="BG913" t="s">
        <v>224</v>
      </c>
      <c r="BH913">
        <v>1</v>
      </c>
      <c r="BI913" t="s">
        <v>98</v>
      </c>
      <c r="BJ913" t="s">
        <v>108</v>
      </c>
      <c r="BK913">
        <v>1962</v>
      </c>
      <c r="BL913" t="s">
        <v>109</v>
      </c>
      <c r="BM913">
        <v>1</v>
      </c>
      <c r="BN913">
        <v>349</v>
      </c>
      <c r="BO913" t="s">
        <v>98</v>
      </c>
      <c r="BP913" t="s">
        <v>98</v>
      </c>
      <c r="BQ913" t="s">
        <v>105</v>
      </c>
      <c r="BR913">
        <v>0</v>
      </c>
      <c r="BS913">
        <v>30</v>
      </c>
      <c r="BT913">
        <v>0</v>
      </c>
      <c r="BU913">
        <v>0</v>
      </c>
      <c r="BV913">
        <v>0</v>
      </c>
      <c r="BW913">
        <v>0</v>
      </c>
      <c r="BX913" t="s">
        <v>83</v>
      </c>
      <c r="BY913" t="s">
        <v>83</v>
      </c>
      <c r="BZ913" t="s">
        <v>83</v>
      </c>
      <c r="CA913">
        <v>0</v>
      </c>
      <c r="CB913">
        <v>3</v>
      </c>
      <c r="CC913">
        <v>2007</v>
      </c>
      <c r="CD913" t="s">
        <v>110</v>
      </c>
      <c r="CE913" t="s">
        <v>111</v>
      </c>
      <c r="CF913" s="8">
        <v>143900</v>
      </c>
      <c r="CG913" s="8">
        <f>RawData[[#This Row],[SalePrice]]/RawData[[#This Row],[TotalSF Rounded]]</f>
        <v>51.392857142857146</v>
      </c>
      <c r="CH913" s="8">
        <f>ROUND(RawData[[#This Row],[$/sqft]],-1)</f>
        <v>50</v>
      </c>
    </row>
    <row r="914" spans="1:86" x14ac:dyDescent="0.2">
      <c r="A914">
        <v>1432</v>
      </c>
      <c r="B914">
        <v>120</v>
      </c>
      <c r="C914" t="s">
        <v>81</v>
      </c>
      <c r="D914" t="s">
        <v>83</v>
      </c>
      <c r="E914">
        <v>4928</v>
      </c>
      <c r="F914" s="19">
        <f>ROUND((RawData[[#This Row],[LotArea]]/43560), 2)</f>
        <v>0.11</v>
      </c>
      <c r="G914" t="s">
        <v>82</v>
      </c>
      <c r="H914" t="s">
        <v>83</v>
      </c>
      <c r="I914" t="s">
        <v>120</v>
      </c>
      <c r="J914" t="s">
        <v>85</v>
      </c>
      <c r="K914" t="s">
        <v>86</v>
      </c>
      <c r="L914" t="s">
        <v>87</v>
      </c>
      <c r="M914" t="s">
        <v>88</v>
      </c>
      <c r="N914" t="s">
        <v>216</v>
      </c>
      <c r="O914" t="s">
        <v>90</v>
      </c>
      <c r="P914" t="s">
        <v>90</v>
      </c>
      <c r="Q914" t="s">
        <v>179</v>
      </c>
      <c r="R914" t="s">
        <v>115</v>
      </c>
      <c r="S914">
        <v>6</v>
      </c>
      <c r="T914">
        <v>6</v>
      </c>
      <c r="U914">
        <v>1976</v>
      </c>
      <c r="V91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914">
        <v>1976</v>
      </c>
      <c r="X914" t="s">
        <v>93</v>
      </c>
      <c r="Y914" t="s">
        <v>94</v>
      </c>
      <c r="Z914" t="s">
        <v>161</v>
      </c>
      <c r="AA914" t="s">
        <v>161</v>
      </c>
      <c r="AB914" t="s">
        <v>117</v>
      </c>
      <c r="AC914">
        <v>0</v>
      </c>
      <c r="AD914" t="s">
        <v>98</v>
      </c>
      <c r="AE914" t="s">
        <v>98</v>
      </c>
      <c r="AF914" t="s">
        <v>118</v>
      </c>
      <c r="AG914" t="s">
        <v>97</v>
      </c>
      <c r="AH914" t="s">
        <v>98</v>
      </c>
      <c r="AI914" t="s">
        <v>100</v>
      </c>
      <c r="AJ914" t="s">
        <v>172</v>
      </c>
      <c r="AK914">
        <v>958</v>
      </c>
      <c r="AL914" t="s">
        <v>102</v>
      </c>
      <c r="AM914">
        <v>0</v>
      </c>
      <c r="AN914">
        <v>0</v>
      </c>
      <c r="AO914">
        <v>958</v>
      </c>
      <c r="AP914" t="s">
        <v>103</v>
      </c>
      <c r="AQ914" t="s">
        <v>98</v>
      </c>
      <c r="AR914" t="s">
        <v>105</v>
      </c>
      <c r="AS914" t="s">
        <v>106</v>
      </c>
      <c r="AT914">
        <v>958</v>
      </c>
      <c r="AU914">
        <v>0</v>
      </c>
      <c r="AV914">
        <v>0</v>
      </c>
      <c r="AW914">
        <f>ROUND(SUM(RawData[[#This Row],[TotalBsmtSF]],RawData[[#This Row],[1stFlrSF]],RawData[[#This Row],[2ndFlrSF]]),-2)</f>
        <v>1900</v>
      </c>
      <c r="AX914">
        <v>958</v>
      </c>
      <c r="AY914">
        <v>0</v>
      </c>
      <c r="AZ914">
        <v>0</v>
      </c>
      <c r="BA914">
        <v>2</v>
      </c>
      <c r="BB914">
        <v>0</v>
      </c>
      <c r="BC914">
        <v>2</v>
      </c>
      <c r="BD914">
        <v>1</v>
      </c>
      <c r="BE914" t="s">
        <v>98</v>
      </c>
      <c r="BF914">
        <v>5</v>
      </c>
      <c r="BG914" t="s">
        <v>107</v>
      </c>
      <c r="BH914">
        <v>0</v>
      </c>
      <c r="BI914" t="s">
        <v>83</v>
      </c>
      <c r="BJ914" t="s">
        <v>108</v>
      </c>
      <c r="BK914">
        <v>1976</v>
      </c>
      <c r="BL914" t="s">
        <v>109</v>
      </c>
      <c r="BM914">
        <v>2</v>
      </c>
      <c r="BN914">
        <v>440</v>
      </c>
      <c r="BO914" t="s">
        <v>98</v>
      </c>
      <c r="BP914" t="s">
        <v>98</v>
      </c>
      <c r="BQ914" t="s">
        <v>105</v>
      </c>
      <c r="BR914">
        <v>0</v>
      </c>
      <c r="BS914">
        <v>60</v>
      </c>
      <c r="BT914">
        <v>0</v>
      </c>
      <c r="BU914">
        <v>0</v>
      </c>
      <c r="BV914">
        <v>0</v>
      </c>
      <c r="BW914">
        <v>0</v>
      </c>
      <c r="BX914" t="s">
        <v>83</v>
      </c>
      <c r="BY914" t="s">
        <v>83</v>
      </c>
      <c r="BZ914" t="s">
        <v>83</v>
      </c>
      <c r="CA914">
        <v>0</v>
      </c>
      <c r="CB914">
        <v>10</v>
      </c>
      <c r="CC914">
        <v>2009</v>
      </c>
      <c r="CD914" t="s">
        <v>110</v>
      </c>
      <c r="CE914" t="s">
        <v>111</v>
      </c>
      <c r="CF914" s="8">
        <v>143750</v>
      </c>
      <c r="CG914" s="8">
        <f>RawData[[#This Row],[SalePrice]]/RawData[[#This Row],[TotalSF Rounded]]</f>
        <v>75.65789473684211</v>
      </c>
      <c r="CH914" s="8">
        <f>ROUND(RawData[[#This Row],[$/sqft]],-1)</f>
        <v>80</v>
      </c>
    </row>
    <row r="915" spans="1:86" x14ac:dyDescent="0.2">
      <c r="A915">
        <v>797</v>
      </c>
      <c r="B915">
        <v>20</v>
      </c>
      <c r="C915" t="s">
        <v>81</v>
      </c>
      <c r="D915">
        <v>71</v>
      </c>
      <c r="E915">
        <v>8197</v>
      </c>
      <c r="F915" s="19">
        <f>ROUND((RawData[[#This Row],[LotArea]]/43560), 2)</f>
        <v>0.19</v>
      </c>
      <c r="G915" t="s">
        <v>82</v>
      </c>
      <c r="H915" t="s">
        <v>83</v>
      </c>
      <c r="I915" t="s">
        <v>84</v>
      </c>
      <c r="J915" t="s">
        <v>85</v>
      </c>
      <c r="K915" t="s">
        <v>86</v>
      </c>
      <c r="L915" t="s">
        <v>87</v>
      </c>
      <c r="M915" t="s">
        <v>88</v>
      </c>
      <c r="N915" t="s">
        <v>151</v>
      </c>
      <c r="O915" t="s">
        <v>90</v>
      </c>
      <c r="P915" t="s">
        <v>90</v>
      </c>
      <c r="Q915" t="s">
        <v>91</v>
      </c>
      <c r="R915" t="s">
        <v>115</v>
      </c>
      <c r="S915">
        <v>6</v>
      </c>
      <c r="T915">
        <v>5</v>
      </c>
      <c r="U915">
        <v>1977</v>
      </c>
      <c r="V91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915">
        <v>1977</v>
      </c>
      <c r="X915" t="s">
        <v>93</v>
      </c>
      <c r="Y915" t="s">
        <v>94</v>
      </c>
      <c r="Z915" t="s">
        <v>161</v>
      </c>
      <c r="AA915" t="s">
        <v>161</v>
      </c>
      <c r="AB915" t="s">
        <v>96</v>
      </c>
      <c r="AC915">
        <v>148</v>
      </c>
      <c r="AD915" t="s">
        <v>98</v>
      </c>
      <c r="AE915" t="s">
        <v>98</v>
      </c>
      <c r="AF915" t="s">
        <v>118</v>
      </c>
      <c r="AG915" t="s">
        <v>98</v>
      </c>
      <c r="AH915" t="s">
        <v>98</v>
      </c>
      <c r="AI915" t="s">
        <v>100</v>
      </c>
      <c r="AJ915" t="s">
        <v>102</v>
      </c>
      <c r="AK915">
        <v>0</v>
      </c>
      <c r="AL915" t="s">
        <v>102</v>
      </c>
      <c r="AM915">
        <v>0</v>
      </c>
      <c r="AN915">
        <v>660</v>
      </c>
      <c r="AO915">
        <v>660</v>
      </c>
      <c r="AP915" t="s">
        <v>103</v>
      </c>
      <c r="AQ915" t="s">
        <v>104</v>
      </c>
      <c r="AR915" t="s">
        <v>105</v>
      </c>
      <c r="AS915" t="s">
        <v>106</v>
      </c>
      <c r="AT915">
        <v>1285</v>
      </c>
      <c r="AU915">
        <v>0</v>
      </c>
      <c r="AV915">
        <v>0</v>
      </c>
      <c r="AW915">
        <f>ROUND(SUM(RawData[[#This Row],[TotalBsmtSF]],RawData[[#This Row],[1stFlrSF]],RawData[[#This Row],[2ndFlrSF]]),-2)</f>
        <v>1900</v>
      </c>
      <c r="AX915">
        <v>1285</v>
      </c>
      <c r="AY915">
        <v>0</v>
      </c>
      <c r="AZ915">
        <v>0</v>
      </c>
      <c r="BA915">
        <v>1</v>
      </c>
      <c r="BB915">
        <v>1</v>
      </c>
      <c r="BC915">
        <v>3</v>
      </c>
      <c r="BD915">
        <v>1</v>
      </c>
      <c r="BE915" t="s">
        <v>98</v>
      </c>
      <c r="BF915">
        <v>7</v>
      </c>
      <c r="BG915" t="s">
        <v>107</v>
      </c>
      <c r="BH915">
        <v>1</v>
      </c>
      <c r="BI915" t="s">
        <v>98</v>
      </c>
      <c r="BJ915" t="s">
        <v>108</v>
      </c>
      <c r="BK915">
        <v>1977</v>
      </c>
      <c r="BL915" t="s">
        <v>109</v>
      </c>
      <c r="BM915">
        <v>2</v>
      </c>
      <c r="BN915">
        <v>528</v>
      </c>
      <c r="BO915" t="s">
        <v>98</v>
      </c>
      <c r="BP915" t="s">
        <v>98</v>
      </c>
      <c r="BQ915" t="s">
        <v>105</v>
      </c>
      <c r="BR915">
        <v>138</v>
      </c>
      <c r="BS915">
        <v>0</v>
      </c>
      <c r="BT915">
        <v>0</v>
      </c>
      <c r="BU915">
        <v>0</v>
      </c>
      <c r="BV915">
        <v>0</v>
      </c>
      <c r="BW915">
        <v>0</v>
      </c>
      <c r="BX915" t="s">
        <v>83</v>
      </c>
      <c r="BY915" t="s">
        <v>134</v>
      </c>
      <c r="BZ915" t="s">
        <v>83</v>
      </c>
      <c r="CA915">
        <v>0</v>
      </c>
      <c r="CB915">
        <v>4</v>
      </c>
      <c r="CC915">
        <v>2007</v>
      </c>
      <c r="CD915" t="s">
        <v>110</v>
      </c>
      <c r="CE915" t="s">
        <v>111</v>
      </c>
      <c r="CF915" s="8">
        <v>143500</v>
      </c>
      <c r="CG915" s="8">
        <f>RawData[[#This Row],[SalePrice]]/RawData[[#This Row],[TotalSF Rounded]]</f>
        <v>75.526315789473685</v>
      </c>
      <c r="CH915" s="8">
        <f>ROUND(RawData[[#This Row],[$/sqft]],-1)</f>
        <v>80</v>
      </c>
    </row>
    <row r="916" spans="1:86" x14ac:dyDescent="0.2">
      <c r="A916">
        <v>912</v>
      </c>
      <c r="B916">
        <v>20</v>
      </c>
      <c r="C916" t="s">
        <v>81</v>
      </c>
      <c r="D916" t="s">
        <v>83</v>
      </c>
      <c r="E916">
        <v>9286</v>
      </c>
      <c r="F916" s="19">
        <f>ROUND((RawData[[#This Row],[LotArea]]/43560), 2)</f>
        <v>0.21</v>
      </c>
      <c r="G916" t="s">
        <v>82</v>
      </c>
      <c r="H916" t="s">
        <v>83</v>
      </c>
      <c r="I916" t="s">
        <v>120</v>
      </c>
      <c r="J916" t="s">
        <v>85</v>
      </c>
      <c r="K916" t="s">
        <v>86</v>
      </c>
      <c r="L916" t="s">
        <v>166</v>
      </c>
      <c r="M916" t="s">
        <v>194</v>
      </c>
      <c r="N916" t="s">
        <v>89</v>
      </c>
      <c r="O916" t="s">
        <v>90</v>
      </c>
      <c r="P916" t="s">
        <v>90</v>
      </c>
      <c r="Q916" t="s">
        <v>91</v>
      </c>
      <c r="R916" t="s">
        <v>115</v>
      </c>
      <c r="S916">
        <v>5</v>
      </c>
      <c r="T916">
        <v>7</v>
      </c>
      <c r="U916">
        <v>1977</v>
      </c>
      <c r="V91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916">
        <v>1989</v>
      </c>
      <c r="X916" t="s">
        <v>93</v>
      </c>
      <c r="Y916" t="s">
        <v>94</v>
      </c>
      <c r="Z916" t="s">
        <v>140</v>
      </c>
      <c r="AA916" t="s">
        <v>161</v>
      </c>
      <c r="AB916" t="s">
        <v>117</v>
      </c>
      <c r="AC916">
        <v>0</v>
      </c>
      <c r="AD916" t="s">
        <v>98</v>
      </c>
      <c r="AE916" t="s">
        <v>98</v>
      </c>
      <c r="AF916" t="s">
        <v>118</v>
      </c>
      <c r="AG916" t="s">
        <v>97</v>
      </c>
      <c r="AH916" t="s">
        <v>97</v>
      </c>
      <c r="AI916" t="s">
        <v>130</v>
      </c>
      <c r="AJ916" t="s">
        <v>119</v>
      </c>
      <c r="AK916">
        <v>196</v>
      </c>
      <c r="AL916" t="s">
        <v>102</v>
      </c>
      <c r="AM916">
        <v>0</v>
      </c>
      <c r="AN916">
        <v>1072</v>
      </c>
      <c r="AO916">
        <v>1268</v>
      </c>
      <c r="AP916" t="s">
        <v>103</v>
      </c>
      <c r="AQ916" t="s">
        <v>98</v>
      </c>
      <c r="AR916" t="s">
        <v>105</v>
      </c>
      <c r="AS916" t="s">
        <v>106</v>
      </c>
      <c r="AT916">
        <v>1268</v>
      </c>
      <c r="AU916">
        <v>0</v>
      </c>
      <c r="AV916">
        <v>0</v>
      </c>
      <c r="AW916">
        <f>ROUND(SUM(RawData[[#This Row],[TotalBsmtSF]],RawData[[#This Row],[1stFlrSF]],RawData[[#This Row],[2ndFlrSF]]),-2)</f>
        <v>2500</v>
      </c>
      <c r="AX916">
        <v>1268</v>
      </c>
      <c r="AY916">
        <v>0</v>
      </c>
      <c r="AZ916">
        <v>0</v>
      </c>
      <c r="BA916">
        <v>1</v>
      </c>
      <c r="BB916">
        <v>1</v>
      </c>
      <c r="BC916">
        <v>3</v>
      </c>
      <c r="BD916">
        <v>1</v>
      </c>
      <c r="BE916" t="s">
        <v>97</v>
      </c>
      <c r="BF916">
        <v>5</v>
      </c>
      <c r="BG916" t="s">
        <v>107</v>
      </c>
      <c r="BH916">
        <v>0</v>
      </c>
      <c r="BI916" t="s">
        <v>83</v>
      </c>
      <c r="BJ916" t="s">
        <v>127</v>
      </c>
      <c r="BK916">
        <v>1978</v>
      </c>
      <c r="BL916" t="s">
        <v>102</v>
      </c>
      <c r="BM916">
        <v>1</v>
      </c>
      <c r="BN916">
        <v>252</v>
      </c>
      <c r="BO916" t="s">
        <v>98</v>
      </c>
      <c r="BP916" t="s">
        <v>98</v>
      </c>
      <c r="BQ916" t="s">
        <v>105</v>
      </c>
      <c r="BR916">
        <v>173</v>
      </c>
      <c r="BS916">
        <v>0</v>
      </c>
      <c r="BT916">
        <v>0</v>
      </c>
      <c r="BU916">
        <v>0</v>
      </c>
      <c r="BV916">
        <v>0</v>
      </c>
      <c r="BW916">
        <v>0</v>
      </c>
      <c r="BX916" t="s">
        <v>83</v>
      </c>
      <c r="BY916" t="s">
        <v>83</v>
      </c>
      <c r="BZ916" t="s">
        <v>83</v>
      </c>
      <c r="CA916">
        <v>0</v>
      </c>
      <c r="CB916">
        <v>10</v>
      </c>
      <c r="CC916">
        <v>2009</v>
      </c>
      <c r="CD916" t="s">
        <v>110</v>
      </c>
      <c r="CE916" t="s">
        <v>111</v>
      </c>
      <c r="CF916" s="8">
        <v>143500</v>
      </c>
      <c r="CG916" s="8">
        <f>RawData[[#This Row],[SalePrice]]/RawData[[#This Row],[TotalSF Rounded]]</f>
        <v>57.4</v>
      </c>
      <c r="CH916" s="8">
        <f>ROUND(RawData[[#This Row],[$/sqft]],-1)</f>
        <v>60</v>
      </c>
    </row>
    <row r="917" spans="1:86" x14ac:dyDescent="0.2">
      <c r="A917">
        <v>646</v>
      </c>
      <c r="B917">
        <v>20</v>
      </c>
      <c r="C917" t="s">
        <v>81</v>
      </c>
      <c r="D917" t="s">
        <v>83</v>
      </c>
      <c r="E917">
        <v>10530</v>
      </c>
      <c r="F917" s="19">
        <f>ROUND((RawData[[#This Row],[LotArea]]/43560), 2)</f>
        <v>0.24</v>
      </c>
      <c r="G917" t="s">
        <v>82</v>
      </c>
      <c r="H917" t="s">
        <v>83</v>
      </c>
      <c r="I917" t="s">
        <v>120</v>
      </c>
      <c r="J917" t="s">
        <v>85</v>
      </c>
      <c r="K917" t="s">
        <v>86</v>
      </c>
      <c r="L917" t="s">
        <v>122</v>
      </c>
      <c r="M917" t="s">
        <v>88</v>
      </c>
      <c r="N917" t="s">
        <v>162</v>
      </c>
      <c r="O917" t="s">
        <v>90</v>
      </c>
      <c r="P917" t="s">
        <v>90</v>
      </c>
      <c r="Q917" t="s">
        <v>91</v>
      </c>
      <c r="R917" t="s">
        <v>115</v>
      </c>
      <c r="S917">
        <v>6</v>
      </c>
      <c r="T917">
        <v>5</v>
      </c>
      <c r="U917">
        <v>1971</v>
      </c>
      <c r="V91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917">
        <v>1971</v>
      </c>
      <c r="X917" t="s">
        <v>152</v>
      </c>
      <c r="Y917" t="s">
        <v>94</v>
      </c>
      <c r="Z917" t="s">
        <v>161</v>
      </c>
      <c r="AA917" t="s">
        <v>161</v>
      </c>
      <c r="AB917" t="s">
        <v>117</v>
      </c>
      <c r="AC917">
        <v>0</v>
      </c>
      <c r="AD917" t="s">
        <v>98</v>
      </c>
      <c r="AE917" t="s">
        <v>98</v>
      </c>
      <c r="AF917" t="s">
        <v>118</v>
      </c>
      <c r="AG917" t="s">
        <v>98</v>
      </c>
      <c r="AH917" t="s">
        <v>98</v>
      </c>
      <c r="AI917" t="s">
        <v>100</v>
      </c>
      <c r="AJ917" t="s">
        <v>119</v>
      </c>
      <c r="AK917">
        <v>282</v>
      </c>
      <c r="AL917" t="s">
        <v>172</v>
      </c>
      <c r="AM917">
        <v>35</v>
      </c>
      <c r="AN917">
        <v>664</v>
      </c>
      <c r="AO917">
        <v>981</v>
      </c>
      <c r="AP917" t="s">
        <v>103</v>
      </c>
      <c r="AQ917" t="s">
        <v>98</v>
      </c>
      <c r="AR917" t="s">
        <v>105</v>
      </c>
      <c r="AS917" t="s">
        <v>106</v>
      </c>
      <c r="AT917">
        <v>981</v>
      </c>
      <c r="AU917">
        <v>0</v>
      </c>
      <c r="AV917">
        <v>0</v>
      </c>
      <c r="AW917">
        <f>ROUND(SUM(RawData[[#This Row],[TotalBsmtSF]],RawData[[#This Row],[1stFlrSF]],RawData[[#This Row],[2ndFlrSF]]),-2)</f>
        <v>2000</v>
      </c>
      <c r="AX917">
        <v>981</v>
      </c>
      <c r="AY917">
        <v>1</v>
      </c>
      <c r="AZ917">
        <v>0</v>
      </c>
      <c r="BA917">
        <v>1</v>
      </c>
      <c r="BB917">
        <v>1</v>
      </c>
      <c r="BC917">
        <v>3</v>
      </c>
      <c r="BD917">
        <v>1</v>
      </c>
      <c r="BE917" t="s">
        <v>98</v>
      </c>
      <c r="BF917">
        <v>5</v>
      </c>
      <c r="BG917" t="s">
        <v>107</v>
      </c>
      <c r="BH917">
        <v>0</v>
      </c>
      <c r="BI917" t="s">
        <v>83</v>
      </c>
      <c r="BJ917" t="s">
        <v>127</v>
      </c>
      <c r="BK917">
        <v>1979</v>
      </c>
      <c r="BL917" t="s">
        <v>102</v>
      </c>
      <c r="BM917">
        <v>2</v>
      </c>
      <c r="BN917">
        <v>576</v>
      </c>
      <c r="BO917" t="s">
        <v>98</v>
      </c>
      <c r="BP917" t="s">
        <v>98</v>
      </c>
      <c r="BQ917" t="s">
        <v>105</v>
      </c>
      <c r="BR917">
        <v>0</v>
      </c>
      <c r="BS917">
        <v>312</v>
      </c>
      <c r="BT917">
        <v>40</v>
      </c>
      <c r="BU917">
        <v>0</v>
      </c>
      <c r="BV917">
        <v>0</v>
      </c>
      <c r="BW917">
        <v>0</v>
      </c>
      <c r="BX917" t="s">
        <v>83</v>
      </c>
      <c r="BY917" t="s">
        <v>83</v>
      </c>
      <c r="BZ917" t="s">
        <v>83</v>
      </c>
      <c r="CA917">
        <v>0</v>
      </c>
      <c r="CB917">
        <v>3</v>
      </c>
      <c r="CC917">
        <v>2007</v>
      </c>
      <c r="CD917" t="s">
        <v>110</v>
      </c>
      <c r="CE917" t="s">
        <v>111</v>
      </c>
      <c r="CF917" s="8">
        <v>143250</v>
      </c>
      <c r="CG917" s="8">
        <f>RawData[[#This Row],[SalePrice]]/RawData[[#This Row],[TotalSF Rounded]]</f>
        <v>71.625</v>
      </c>
      <c r="CH917" s="8">
        <f>ROUND(RawData[[#This Row],[$/sqft]],-1)</f>
        <v>70</v>
      </c>
    </row>
    <row r="918" spans="1:86" x14ac:dyDescent="0.2">
      <c r="A918">
        <v>1150</v>
      </c>
      <c r="B918">
        <v>70</v>
      </c>
      <c r="C918" t="s">
        <v>142</v>
      </c>
      <c r="D918">
        <v>50</v>
      </c>
      <c r="E918">
        <v>9000</v>
      </c>
      <c r="F918" s="19">
        <f>ROUND((RawData[[#This Row],[LotArea]]/43560), 2)</f>
        <v>0.21</v>
      </c>
      <c r="G918" t="s">
        <v>82</v>
      </c>
      <c r="H918" t="s">
        <v>83</v>
      </c>
      <c r="I918" t="s">
        <v>84</v>
      </c>
      <c r="J918" t="s">
        <v>85</v>
      </c>
      <c r="K918" t="s">
        <v>86</v>
      </c>
      <c r="L918" t="s">
        <v>87</v>
      </c>
      <c r="M918" t="s">
        <v>88</v>
      </c>
      <c r="N918" t="s">
        <v>143</v>
      </c>
      <c r="O918" t="s">
        <v>144</v>
      </c>
      <c r="P918" t="s">
        <v>90</v>
      </c>
      <c r="Q918" t="s">
        <v>91</v>
      </c>
      <c r="R918" t="s">
        <v>92</v>
      </c>
      <c r="S918">
        <v>7</v>
      </c>
      <c r="T918">
        <v>9</v>
      </c>
      <c r="U918">
        <v>1920</v>
      </c>
      <c r="V91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918">
        <v>1988</v>
      </c>
      <c r="X918" t="s">
        <v>152</v>
      </c>
      <c r="Y918" t="s">
        <v>94</v>
      </c>
      <c r="Z918" t="s">
        <v>95</v>
      </c>
      <c r="AA918" t="s">
        <v>95</v>
      </c>
      <c r="AB918" t="s">
        <v>117</v>
      </c>
      <c r="AC918">
        <v>0</v>
      </c>
      <c r="AD918" t="s">
        <v>98</v>
      </c>
      <c r="AE918" t="s">
        <v>97</v>
      </c>
      <c r="AF918" t="s">
        <v>99</v>
      </c>
      <c r="AG918" t="s">
        <v>98</v>
      </c>
      <c r="AH918" t="s">
        <v>98</v>
      </c>
      <c r="AI918" t="s">
        <v>100</v>
      </c>
      <c r="AJ918" t="s">
        <v>119</v>
      </c>
      <c r="AK918">
        <v>624</v>
      </c>
      <c r="AL918" t="s">
        <v>102</v>
      </c>
      <c r="AM918">
        <v>0</v>
      </c>
      <c r="AN918">
        <v>26</v>
      </c>
      <c r="AO918">
        <v>650</v>
      </c>
      <c r="AP918" t="s">
        <v>103</v>
      </c>
      <c r="AQ918" t="s">
        <v>104</v>
      </c>
      <c r="AR918" t="s">
        <v>105</v>
      </c>
      <c r="AS918" t="s">
        <v>106</v>
      </c>
      <c r="AT918">
        <v>832</v>
      </c>
      <c r="AU918">
        <v>650</v>
      </c>
      <c r="AV918">
        <v>0</v>
      </c>
      <c r="AW918">
        <f>ROUND(SUM(RawData[[#This Row],[TotalBsmtSF]],RawData[[#This Row],[1stFlrSF]],RawData[[#This Row],[2ndFlrSF]]),-2)</f>
        <v>2100</v>
      </c>
      <c r="AX918">
        <v>1482</v>
      </c>
      <c r="AY918">
        <v>0</v>
      </c>
      <c r="AZ918">
        <v>1</v>
      </c>
      <c r="BA918">
        <v>1</v>
      </c>
      <c r="BB918">
        <v>0</v>
      </c>
      <c r="BC918">
        <v>3</v>
      </c>
      <c r="BD918">
        <v>1</v>
      </c>
      <c r="BE918" t="s">
        <v>98</v>
      </c>
      <c r="BF918">
        <v>7</v>
      </c>
      <c r="BG918" t="s">
        <v>107</v>
      </c>
      <c r="BH918">
        <v>0</v>
      </c>
      <c r="BI918" t="s">
        <v>83</v>
      </c>
      <c r="BJ918" t="s">
        <v>127</v>
      </c>
      <c r="BK918">
        <v>1930</v>
      </c>
      <c r="BL918" t="s">
        <v>102</v>
      </c>
      <c r="BM918">
        <v>2</v>
      </c>
      <c r="BN918">
        <v>324</v>
      </c>
      <c r="BO918" t="s">
        <v>98</v>
      </c>
      <c r="BP918" t="s">
        <v>98</v>
      </c>
      <c r="BQ918" t="s">
        <v>105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 t="s">
        <v>83</v>
      </c>
      <c r="BY918" t="s">
        <v>83</v>
      </c>
      <c r="BZ918" t="s">
        <v>83</v>
      </c>
      <c r="CA918">
        <v>0</v>
      </c>
      <c r="CB918">
        <v>7</v>
      </c>
      <c r="CC918">
        <v>2009</v>
      </c>
      <c r="CD918" t="s">
        <v>110</v>
      </c>
      <c r="CE918" t="s">
        <v>111</v>
      </c>
      <c r="CF918" s="8">
        <v>143000</v>
      </c>
      <c r="CG918" s="8">
        <f>RawData[[#This Row],[SalePrice]]/RawData[[#This Row],[TotalSF Rounded]]</f>
        <v>68.095238095238102</v>
      </c>
      <c r="CH918" s="8">
        <f>ROUND(RawData[[#This Row],[$/sqft]],-1)</f>
        <v>70</v>
      </c>
    </row>
    <row r="919" spans="1:86" x14ac:dyDescent="0.2">
      <c r="A919">
        <v>1223</v>
      </c>
      <c r="B919">
        <v>50</v>
      </c>
      <c r="C919" t="s">
        <v>81</v>
      </c>
      <c r="D919">
        <v>78</v>
      </c>
      <c r="E919">
        <v>10496</v>
      </c>
      <c r="F919" s="19">
        <f>ROUND((RawData[[#This Row],[LotArea]]/43560), 2)</f>
        <v>0.24</v>
      </c>
      <c r="G919" t="s">
        <v>82</v>
      </c>
      <c r="H919" t="s">
        <v>83</v>
      </c>
      <c r="I919" t="s">
        <v>84</v>
      </c>
      <c r="J919" t="s">
        <v>85</v>
      </c>
      <c r="K919" t="s">
        <v>86</v>
      </c>
      <c r="L919" t="s">
        <v>87</v>
      </c>
      <c r="M919" t="s">
        <v>88</v>
      </c>
      <c r="N919" t="s">
        <v>162</v>
      </c>
      <c r="O919" t="s">
        <v>144</v>
      </c>
      <c r="P919" t="s">
        <v>90</v>
      </c>
      <c r="Q919" t="s">
        <v>91</v>
      </c>
      <c r="R919" t="s">
        <v>132</v>
      </c>
      <c r="S919">
        <v>6</v>
      </c>
      <c r="T919">
        <v>6</v>
      </c>
      <c r="U919">
        <v>1949</v>
      </c>
      <c r="V91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919">
        <v>1950</v>
      </c>
      <c r="X919" t="s">
        <v>93</v>
      </c>
      <c r="Y919" t="s">
        <v>94</v>
      </c>
      <c r="Z919" t="s">
        <v>124</v>
      </c>
      <c r="AA919" t="s">
        <v>124</v>
      </c>
      <c r="AB919" t="s">
        <v>96</v>
      </c>
      <c r="AC919">
        <v>320</v>
      </c>
      <c r="AD919" t="s">
        <v>98</v>
      </c>
      <c r="AE919" t="s">
        <v>98</v>
      </c>
      <c r="AF919" t="s">
        <v>118</v>
      </c>
      <c r="AG919" t="s">
        <v>98</v>
      </c>
      <c r="AH919" t="s">
        <v>98</v>
      </c>
      <c r="AI919" t="s">
        <v>121</v>
      </c>
      <c r="AJ919" t="s">
        <v>153</v>
      </c>
      <c r="AK919">
        <v>196</v>
      </c>
      <c r="AL919" t="s">
        <v>102</v>
      </c>
      <c r="AM919">
        <v>0</v>
      </c>
      <c r="AN919">
        <v>844</v>
      </c>
      <c r="AO919">
        <v>1040</v>
      </c>
      <c r="AP919" t="s">
        <v>103</v>
      </c>
      <c r="AQ919" t="s">
        <v>104</v>
      </c>
      <c r="AR919" t="s">
        <v>105</v>
      </c>
      <c r="AS919" t="s">
        <v>106</v>
      </c>
      <c r="AT919">
        <v>1168</v>
      </c>
      <c r="AU919">
        <v>678</v>
      </c>
      <c r="AV919">
        <v>0</v>
      </c>
      <c r="AW919">
        <f>ROUND(SUM(RawData[[#This Row],[TotalBsmtSF]],RawData[[#This Row],[1stFlrSF]],RawData[[#This Row],[2ndFlrSF]]),-2)</f>
        <v>2900</v>
      </c>
      <c r="AX919">
        <v>1846</v>
      </c>
      <c r="AY919">
        <v>0</v>
      </c>
      <c r="AZ919">
        <v>0</v>
      </c>
      <c r="BA919">
        <v>2</v>
      </c>
      <c r="BB919">
        <v>0</v>
      </c>
      <c r="BC919">
        <v>3</v>
      </c>
      <c r="BD919">
        <v>1</v>
      </c>
      <c r="BE919" t="s">
        <v>98</v>
      </c>
      <c r="BF919">
        <v>7</v>
      </c>
      <c r="BG919" t="s">
        <v>107</v>
      </c>
      <c r="BH919">
        <v>1</v>
      </c>
      <c r="BI919" t="s">
        <v>97</v>
      </c>
      <c r="BJ919" t="s">
        <v>108</v>
      </c>
      <c r="BK919">
        <v>1949</v>
      </c>
      <c r="BL919" t="s">
        <v>102</v>
      </c>
      <c r="BM919">
        <v>1</v>
      </c>
      <c r="BN919">
        <v>315</v>
      </c>
      <c r="BO919" t="s">
        <v>98</v>
      </c>
      <c r="BP919" t="s">
        <v>98</v>
      </c>
      <c r="BQ919" t="s">
        <v>105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 t="s">
        <v>83</v>
      </c>
      <c r="BY919" t="s">
        <v>163</v>
      </c>
      <c r="BZ919" t="s">
        <v>83</v>
      </c>
      <c r="CA919">
        <v>0</v>
      </c>
      <c r="CB919">
        <v>1</v>
      </c>
      <c r="CC919">
        <v>2007</v>
      </c>
      <c r="CD919" t="s">
        <v>110</v>
      </c>
      <c r="CE919" t="s">
        <v>111</v>
      </c>
      <c r="CF919" s="8">
        <v>143000</v>
      </c>
      <c r="CG919" s="8">
        <f>RawData[[#This Row],[SalePrice]]/RawData[[#This Row],[TotalSF Rounded]]</f>
        <v>49.310344827586206</v>
      </c>
      <c r="CH919" s="8">
        <f>ROUND(RawData[[#This Row],[$/sqft]],-1)</f>
        <v>50</v>
      </c>
    </row>
    <row r="920" spans="1:86" x14ac:dyDescent="0.2">
      <c r="A920">
        <v>947</v>
      </c>
      <c r="B920">
        <v>80</v>
      </c>
      <c r="C920" t="s">
        <v>81</v>
      </c>
      <c r="D920">
        <v>70</v>
      </c>
      <c r="E920">
        <v>8163</v>
      </c>
      <c r="F920" s="19">
        <f>ROUND((RawData[[#This Row],[LotArea]]/43560), 2)</f>
        <v>0.19</v>
      </c>
      <c r="G920" t="s">
        <v>82</v>
      </c>
      <c r="H920" t="s">
        <v>83</v>
      </c>
      <c r="I920" t="s">
        <v>84</v>
      </c>
      <c r="J920" t="s">
        <v>85</v>
      </c>
      <c r="K920" t="s">
        <v>86</v>
      </c>
      <c r="L920" t="s">
        <v>87</v>
      </c>
      <c r="M920" t="s">
        <v>88</v>
      </c>
      <c r="N920" t="s">
        <v>162</v>
      </c>
      <c r="O920" t="s">
        <v>90</v>
      </c>
      <c r="P920" t="s">
        <v>90</v>
      </c>
      <c r="Q920" t="s">
        <v>91</v>
      </c>
      <c r="R920" t="s">
        <v>197</v>
      </c>
      <c r="S920">
        <v>5</v>
      </c>
      <c r="T920">
        <v>6</v>
      </c>
      <c r="U920">
        <v>1959</v>
      </c>
      <c r="V92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20">
        <v>1959</v>
      </c>
      <c r="X920" t="s">
        <v>93</v>
      </c>
      <c r="Y920" t="s">
        <v>94</v>
      </c>
      <c r="Z920" t="s">
        <v>140</v>
      </c>
      <c r="AA920" t="s">
        <v>140</v>
      </c>
      <c r="AB920" t="s">
        <v>96</v>
      </c>
      <c r="AC920">
        <v>128</v>
      </c>
      <c r="AD920" t="s">
        <v>98</v>
      </c>
      <c r="AE920" t="s">
        <v>97</v>
      </c>
      <c r="AF920" t="s">
        <v>118</v>
      </c>
      <c r="AG920" t="s">
        <v>98</v>
      </c>
      <c r="AH920" t="s">
        <v>98</v>
      </c>
      <c r="AI920" t="s">
        <v>130</v>
      </c>
      <c r="AJ920" t="s">
        <v>119</v>
      </c>
      <c r="AK920">
        <v>748</v>
      </c>
      <c r="AL920" t="s">
        <v>141</v>
      </c>
      <c r="AM920">
        <v>294</v>
      </c>
      <c r="AN920">
        <v>102</v>
      </c>
      <c r="AO920">
        <v>1144</v>
      </c>
      <c r="AP920" t="s">
        <v>103</v>
      </c>
      <c r="AQ920" t="s">
        <v>98</v>
      </c>
      <c r="AR920" t="s">
        <v>105</v>
      </c>
      <c r="AS920" t="s">
        <v>106</v>
      </c>
      <c r="AT920">
        <v>1144</v>
      </c>
      <c r="AU920">
        <v>0</v>
      </c>
      <c r="AV920">
        <v>0</v>
      </c>
      <c r="AW920">
        <f>ROUND(SUM(RawData[[#This Row],[TotalBsmtSF]],RawData[[#This Row],[1stFlrSF]],RawData[[#This Row],[2ndFlrSF]]),-2)</f>
        <v>2300</v>
      </c>
      <c r="AX920">
        <v>1144</v>
      </c>
      <c r="AY920">
        <v>1</v>
      </c>
      <c r="AZ920">
        <v>0</v>
      </c>
      <c r="BA920">
        <v>1</v>
      </c>
      <c r="BB920">
        <v>0</v>
      </c>
      <c r="BC920">
        <v>3</v>
      </c>
      <c r="BD920">
        <v>1</v>
      </c>
      <c r="BE920" t="s">
        <v>98</v>
      </c>
      <c r="BF920">
        <v>6</v>
      </c>
      <c r="BG920" t="s">
        <v>107</v>
      </c>
      <c r="BH920">
        <v>1</v>
      </c>
      <c r="BI920" t="s">
        <v>98</v>
      </c>
      <c r="BJ920" t="s">
        <v>108</v>
      </c>
      <c r="BK920">
        <v>1959</v>
      </c>
      <c r="BL920" t="s">
        <v>109</v>
      </c>
      <c r="BM920">
        <v>1</v>
      </c>
      <c r="BN920">
        <v>796</v>
      </c>
      <c r="BO920" t="s">
        <v>98</v>
      </c>
      <c r="BP920" t="s">
        <v>98</v>
      </c>
      <c r="BQ920" t="s">
        <v>105</v>
      </c>
      <c r="BR920">
        <v>86</v>
      </c>
      <c r="BS920">
        <v>0</v>
      </c>
      <c r="BT920">
        <v>0</v>
      </c>
      <c r="BU920">
        <v>0</v>
      </c>
      <c r="BV920">
        <v>0</v>
      </c>
      <c r="BW920">
        <v>0</v>
      </c>
      <c r="BX920" t="s">
        <v>83</v>
      </c>
      <c r="BY920" t="s">
        <v>83</v>
      </c>
      <c r="BZ920" t="s">
        <v>83</v>
      </c>
      <c r="CA920">
        <v>0</v>
      </c>
      <c r="CB920">
        <v>3</v>
      </c>
      <c r="CC920">
        <v>2006</v>
      </c>
      <c r="CD920" t="s">
        <v>110</v>
      </c>
      <c r="CE920" t="s">
        <v>111</v>
      </c>
      <c r="CF920" s="8">
        <v>143000</v>
      </c>
      <c r="CG920" s="8">
        <f>RawData[[#This Row],[SalePrice]]/RawData[[#This Row],[TotalSF Rounded]]</f>
        <v>62.173913043478258</v>
      </c>
      <c r="CH920" s="8">
        <f>ROUND(RawData[[#This Row],[$/sqft]],-1)</f>
        <v>60</v>
      </c>
    </row>
    <row r="921" spans="1:86" x14ac:dyDescent="0.2">
      <c r="A921">
        <v>1287</v>
      </c>
      <c r="B921">
        <v>20</v>
      </c>
      <c r="C921" t="s">
        <v>81</v>
      </c>
      <c r="D921" t="s">
        <v>83</v>
      </c>
      <c r="E921">
        <v>9790</v>
      </c>
      <c r="F921" s="19">
        <f>ROUND((RawData[[#This Row],[LotArea]]/43560), 2)</f>
        <v>0.22</v>
      </c>
      <c r="G921" t="s">
        <v>82</v>
      </c>
      <c r="H921" t="s">
        <v>83</v>
      </c>
      <c r="I921" t="s">
        <v>84</v>
      </c>
      <c r="J921" t="s">
        <v>85</v>
      </c>
      <c r="K921" t="s">
        <v>86</v>
      </c>
      <c r="L921" t="s">
        <v>87</v>
      </c>
      <c r="M921" t="s">
        <v>88</v>
      </c>
      <c r="N921" t="s">
        <v>138</v>
      </c>
      <c r="O921" t="s">
        <v>114</v>
      </c>
      <c r="P921" t="s">
        <v>90</v>
      </c>
      <c r="Q921" t="s">
        <v>91</v>
      </c>
      <c r="R921" t="s">
        <v>115</v>
      </c>
      <c r="S921">
        <v>6</v>
      </c>
      <c r="T921">
        <v>5</v>
      </c>
      <c r="U921">
        <v>1963</v>
      </c>
      <c r="V92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21">
        <v>1963</v>
      </c>
      <c r="X921" t="s">
        <v>152</v>
      </c>
      <c r="Y921" t="s">
        <v>94</v>
      </c>
      <c r="Z921" t="s">
        <v>140</v>
      </c>
      <c r="AA921" t="s">
        <v>140</v>
      </c>
      <c r="AB921" t="s">
        <v>96</v>
      </c>
      <c r="AC921">
        <v>451</v>
      </c>
      <c r="AD921" t="s">
        <v>98</v>
      </c>
      <c r="AE921" t="s">
        <v>98</v>
      </c>
      <c r="AF921" t="s">
        <v>118</v>
      </c>
      <c r="AG921" t="s">
        <v>98</v>
      </c>
      <c r="AH921" t="s">
        <v>98</v>
      </c>
      <c r="AI921" t="s">
        <v>100</v>
      </c>
      <c r="AJ921" t="s">
        <v>119</v>
      </c>
      <c r="AK921">
        <v>569</v>
      </c>
      <c r="AL921" t="s">
        <v>153</v>
      </c>
      <c r="AM921">
        <v>81</v>
      </c>
      <c r="AN921">
        <v>678</v>
      </c>
      <c r="AO921">
        <v>1328</v>
      </c>
      <c r="AP921" t="s">
        <v>103</v>
      </c>
      <c r="AQ921" t="s">
        <v>98</v>
      </c>
      <c r="AR921" t="s">
        <v>105</v>
      </c>
      <c r="AS921" t="s">
        <v>106</v>
      </c>
      <c r="AT921">
        <v>1328</v>
      </c>
      <c r="AU921">
        <v>0</v>
      </c>
      <c r="AV921">
        <v>0</v>
      </c>
      <c r="AW921">
        <f>ROUND(SUM(RawData[[#This Row],[TotalBsmtSF]],RawData[[#This Row],[1stFlrSF]],RawData[[#This Row],[2ndFlrSF]]),-2)</f>
        <v>2700</v>
      </c>
      <c r="AX921">
        <v>1328</v>
      </c>
      <c r="AY921">
        <v>1</v>
      </c>
      <c r="AZ921">
        <v>0</v>
      </c>
      <c r="BA921">
        <v>1</v>
      </c>
      <c r="BB921">
        <v>1</v>
      </c>
      <c r="BC921">
        <v>3</v>
      </c>
      <c r="BD921">
        <v>1</v>
      </c>
      <c r="BE921" t="s">
        <v>98</v>
      </c>
      <c r="BF921">
        <v>6</v>
      </c>
      <c r="BG921" t="s">
        <v>107</v>
      </c>
      <c r="BH921">
        <v>2</v>
      </c>
      <c r="BI921" t="s">
        <v>97</v>
      </c>
      <c r="BJ921" t="s">
        <v>108</v>
      </c>
      <c r="BK921">
        <v>1963</v>
      </c>
      <c r="BL921" t="s">
        <v>102</v>
      </c>
      <c r="BM921">
        <v>2</v>
      </c>
      <c r="BN921">
        <v>528</v>
      </c>
      <c r="BO921" t="s">
        <v>98</v>
      </c>
      <c r="BP921" t="s">
        <v>98</v>
      </c>
      <c r="BQ921" t="s">
        <v>105</v>
      </c>
      <c r="BR921">
        <v>0</v>
      </c>
      <c r="BS921">
        <v>26</v>
      </c>
      <c r="BT921">
        <v>0</v>
      </c>
      <c r="BU921">
        <v>0</v>
      </c>
      <c r="BV921">
        <v>0</v>
      </c>
      <c r="BW921">
        <v>0</v>
      </c>
      <c r="BX921" t="s">
        <v>83</v>
      </c>
      <c r="BY921" t="s">
        <v>83</v>
      </c>
      <c r="BZ921" t="s">
        <v>83</v>
      </c>
      <c r="CA921">
        <v>0</v>
      </c>
      <c r="CB921">
        <v>6</v>
      </c>
      <c r="CC921">
        <v>2010</v>
      </c>
      <c r="CD921" t="s">
        <v>110</v>
      </c>
      <c r="CE921" t="s">
        <v>111</v>
      </c>
      <c r="CF921" s="8">
        <v>143000</v>
      </c>
      <c r="CG921" s="8">
        <f>RawData[[#This Row],[SalePrice]]/RawData[[#This Row],[TotalSF Rounded]]</f>
        <v>52.962962962962962</v>
      </c>
      <c r="CH921" s="8">
        <f>ROUND(RawData[[#This Row],[$/sqft]],-1)</f>
        <v>50</v>
      </c>
    </row>
    <row r="922" spans="1:86" x14ac:dyDescent="0.2">
      <c r="A922">
        <v>137</v>
      </c>
      <c r="B922">
        <v>20</v>
      </c>
      <c r="C922" t="s">
        <v>81</v>
      </c>
      <c r="D922" t="s">
        <v>83</v>
      </c>
      <c r="E922">
        <v>10355</v>
      </c>
      <c r="F922" s="19">
        <f>ROUND((RawData[[#This Row],[LotArea]]/43560), 2)</f>
        <v>0.24</v>
      </c>
      <c r="G922" t="s">
        <v>82</v>
      </c>
      <c r="H922" t="s">
        <v>83</v>
      </c>
      <c r="I922" t="s">
        <v>120</v>
      </c>
      <c r="J922" t="s">
        <v>85</v>
      </c>
      <c r="K922" t="s">
        <v>86</v>
      </c>
      <c r="L922" t="s">
        <v>122</v>
      </c>
      <c r="M922" t="s">
        <v>88</v>
      </c>
      <c r="N922" t="s">
        <v>162</v>
      </c>
      <c r="O922" t="s">
        <v>90</v>
      </c>
      <c r="P922" t="s">
        <v>90</v>
      </c>
      <c r="Q922" t="s">
        <v>91</v>
      </c>
      <c r="R922" t="s">
        <v>115</v>
      </c>
      <c r="S922">
        <v>5</v>
      </c>
      <c r="T922">
        <v>5</v>
      </c>
      <c r="U922">
        <v>1967</v>
      </c>
      <c r="V92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22">
        <v>1967</v>
      </c>
      <c r="X922" t="s">
        <v>93</v>
      </c>
      <c r="Y922" t="s">
        <v>94</v>
      </c>
      <c r="Z922" t="s">
        <v>116</v>
      </c>
      <c r="AA922" t="s">
        <v>116</v>
      </c>
      <c r="AB922" t="s">
        <v>96</v>
      </c>
      <c r="AC922">
        <v>196</v>
      </c>
      <c r="AD922" t="s">
        <v>98</v>
      </c>
      <c r="AE922" t="s">
        <v>98</v>
      </c>
      <c r="AF922" t="s">
        <v>118</v>
      </c>
      <c r="AG922" t="s">
        <v>98</v>
      </c>
      <c r="AH922" t="s">
        <v>98</v>
      </c>
      <c r="AI922" t="s">
        <v>100</v>
      </c>
      <c r="AJ922" t="s">
        <v>141</v>
      </c>
      <c r="AK922">
        <v>695</v>
      </c>
      <c r="AL922" t="s">
        <v>102</v>
      </c>
      <c r="AM922">
        <v>0</v>
      </c>
      <c r="AN922">
        <v>519</v>
      </c>
      <c r="AO922">
        <v>1214</v>
      </c>
      <c r="AP922" t="s">
        <v>103</v>
      </c>
      <c r="AQ922" t="s">
        <v>98</v>
      </c>
      <c r="AR922" t="s">
        <v>105</v>
      </c>
      <c r="AS922" t="s">
        <v>106</v>
      </c>
      <c r="AT922">
        <v>1214</v>
      </c>
      <c r="AU922">
        <v>0</v>
      </c>
      <c r="AV922">
        <v>0</v>
      </c>
      <c r="AW922">
        <f>ROUND(SUM(RawData[[#This Row],[TotalBsmtSF]],RawData[[#This Row],[1stFlrSF]],RawData[[#This Row],[2ndFlrSF]]),-2)</f>
        <v>2400</v>
      </c>
      <c r="AX922">
        <v>1214</v>
      </c>
      <c r="AY922">
        <v>0</v>
      </c>
      <c r="AZ922">
        <v>0</v>
      </c>
      <c r="BA922">
        <v>2</v>
      </c>
      <c r="BB922">
        <v>0</v>
      </c>
      <c r="BC922">
        <v>3</v>
      </c>
      <c r="BD922">
        <v>1</v>
      </c>
      <c r="BE922" t="s">
        <v>98</v>
      </c>
      <c r="BF922">
        <v>5</v>
      </c>
      <c r="BG922" t="s">
        <v>107</v>
      </c>
      <c r="BH922">
        <v>1</v>
      </c>
      <c r="BI922" t="s">
        <v>147</v>
      </c>
      <c r="BJ922" t="s">
        <v>108</v>
      </c>
      <c r="BK922">
        <v>1967</v>
      </c>
      <c r="BL922" t="s">
        <v>109</v>
      </c>
      <c r="BM922">
        <v>1</v>
      </c>
      <c r="BN922">
        <v>318</v>
      </c>
      <c r="BO922" t="s">
        <v>98</v>
      </c>
      <c r="BP922" t="s">
        <v>98</v>
      </c>
      <c r="BQ922" t="s">
        <v>105</v>
      </c>
      <c r="BR922">
        <v>0</v>
      </c>
      <c r="BS922">
        <v>111</v>
      </c>
      <c r="BT922">
        <v>0</v>
      </c>
      <c r="BU922">
        <v>0</v>
      </c>
      <c r="BV922">
        <v>0</v>
      </c>
      <c r="BW922">
        <v>0</v>
      </c>
      <c r="BX922" t="s">
        <v>83</v>
      </c>
      <c r="BY922" t="s">
        <v>83</v>
      </c>
      <c r="BZ922" t="s">
        <v>83</v>
      </c>
      <c r="CA922">
        <v>0</v>
      </c>
      <c r="CB922">
        <v>7</v>
      </c>
      <c r="CC922">
        <v>2007</v>
      </c>
      <c r="CD922" t="s">
        <v>110</v>
      </c>
      <c r="CE922" t="s">
        <v>111</v>
      </c>
      <c r="CF922" s="8">
        <v>143000</v>
      </c>
      <c r="CG922" s="8">
        <f>RawData[[#This Row],[SalePrice]]/RawData[[#This Row],[TotalSF Rounded]]</f>
        <v>59.583333333333336</v>
      </c>
      <c r="CH922" s="8">
        <f>ROUND(RawData[[#This Row],[$/sqft]],-1)</f>
        <v>60</v>
      </c>
    </row>
    <row r="923" spans="1:86" x14ac:dyDescent="0.2">
      <c r="A923">
        <v>944</v>
      </c>
      <c r="B923">
        <v>90</v>
      </c>
      <c r="C923" t="s">
        <v>81</v>
      </c>
      <c r="D923">
        <v>100</v>
      </c>
      <c r="E923">
        <v>25000</v>
      </c>
      <c r="F923" s="19">
        <f>ROUND((RawData[[#This Row],[LotArea]]/43560), 2)</f>
        <v>0.56999999999999995</v>
      </c>
      <c r="G923" t="s">
        <v>82</v>
      </c>
      <c r="H923" t="s">
        <v>83</v>
      </c>
      <c r="I923" t="s">
        <v>84</v>
      </c>
      <c r="J923" t="s">
        <v>195</v>
      </c>
      <c r="K923" t="s">
        <v>86</v>
      </c>
      <c r="L923" t="s">
        <v>87</v>
      </c>
      <c r="M923" t="s">
        <v>88</v>
      </c>
      <c r="N923" t="s">
        <v>131</v>
      </c>
      <c r="O923" t="s">
        <v>90</v>
      </c>
      <c r="P923" t="s">
        <v>90</v>
      </c>
      <c r="Q923" t="s">
        <v>167</v>
      </c>
      <c r="R923" t="s">
        <v>115</v>
      </c>
      <c r="S923">
        <v>5</v>
      </c>
      <c r="T923">
        <v>4</v>
      </c>
      <c r="U923">
        <v>1967</v>
      </c>
      <c r="V92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23">
        <v>1967</v>
      </c>
      <c r="X923" t="s">
        <v>93</v>
      </c>
      <c r="Y923" t="s">
        <v>94</v>
      </c>
      <c r="Z923" t="s">
        <v>140</v>
      </c>
      <c r="AA923" t="s">
        <v>161</v>
      </c>
      <c r="AB923" t="s">
        <v>117</v>
      </c>
      <c r="AC923">
        <v>0</v>
      </c>
      <c r="AD923" t="s">
        <v>98</v>
      </c>
      <c r="AE923" t="s">
        <v>98</v>
      </c>
      <c r="AF923" t="s">
        <v>118</v>
      </c>
      <c r="AG923" t="s">
        <v>98</v>
      </c>
      <c r="AH923" t="s">
        <v>98</v>
      </c>
      <c r="AI923" t="s">
        <v>130</v>
      </c>
      <c r="AJ923" t="s">
        <v>102</v>
      </c>
      <c r="AK923">
        <v>0</v>
      </c>
      <c r="AL923" t="s">
        <v>102</v>
      </c>
      <c r="AM923">
        <v>0</v>
      </c>
      <c r="AN923">
        <v>1632</v>
      </c>
      <c r="AO923">
        <v>1632</v>
      </c>
      <c r="AP923" t="s">
        <v>103</v>
      </c>
      <c r="AQ923" t="s">
        <v>98</v>
      </c>
      <c r="AR923" t="s">
        <v>105</v>
      </c>
      <c r="AS923" t="s">
        <v>106</v>
      </c>
      <c r="AT923">
        <v>1632</v>
      </c>
      <c r="AU923">
        <v>0</v>
      </c>
      <c r="AV923">
        <v>0</v>
      </c>
      <c r="AW923">
        <f>ROUND(SUM(RawData[[#This Row],[TotalBsmtSF]],RawData[[#This Row],[1stFlrSF]],RawData[[#This Row],[2ndFlrSF]]),-2)</f>
        <v>3300</v>
      </c>
      <c r="AX923">
        <v>1632</v>
      </c>
      <c r="AY923">
        <v>0</v>
      </c>
      <c r="AZ923">
        <v>0</v>
      </c>
      <c r="BA923">
        <v>2</v>
      </c>
      <c r="BB923">
        <v>0</v>
      </c>
      <c r="BC923">
        <v>4</v>
      </c>
      <c r="BD923">
        <v>2</v>
      </c>
      <c r="BE923" t="s">
        <v>98</v>
      </c>
      <c r="BF923">
        <v>8</v>
      </c>
      <c r="BG923" t="s">
        <v>107</v>
      </c>
      <c r="BH923">
        <v>0</v>
      </c>
      <c r="BI923" t="s">
        <v>83</v>
      </c>
      <c r="BJ923" t="s">
        <v>108</v>
      </c>
      <c r="BK923">
        <v>1967</v>
      </c>
      <c r="BL923" t="s">
        <v>102</v>
      </c>
      <c r="BM923">
        <v>2</v>
      </c>
      <c r="BN923">
        <v>576</v>
      </c>
      <c r="BO923" t="s">
        <v>98</v>
      </c>
      <c r="BP923" t="s">
        <v>98</v>
      </c>
      <c r="BQ923" t="s">
        <v>190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 t="s">
        <v>83</v>
      </c>
      <c r="BY923" t="s">
        <v>83</v>
      </c>
      <c r="BZ923" t="s">
        <v>83</v>
      </c>
      <c r="CA923">
        <v>0</v>
      </c>
      <c r="CB923">
        <v>6</v>
      </c>
      <c r="CC923">
        <v>2007</v>
      </c>
      <c r="CD923" t="s">
        <v>110</v>
      </c>
      <c r="CE923" t="s">
        <v>111</v>
      </c>
      <c r="CF923" s="8">
        <v>143000</v>
      </c>
      <c r="CG923" s="8">
        <f>RawData[[#This Row],[SalePrice]]/RawData[[#This Row],[TotalSF Rounded]]</f>
        <v>43.333333333333336</v>
      </c>
      <c r="CH923" s="8">
        <f>ROUND(RawData[[#This Row],[$/sqft]],-1)</f>
        <v>40</v>
      </c>
    </row>
    <row r="924" spans="1:86" x14ac:dyDescent="0.2">
      <c r="A924">
        <v>589</v>
      </c>
      <c r="B924">
        <v>20</v>
      </c>
      <c r="C924" t="s">
        <v>81</v>
      </c>
      <c r="D924">
        <v>65</v>
      </c>
      <c r="E924">
        <v>25095</v>
      </c>
      <c r="F924" s="19">
        <f>ROUND((RawData[[#This Row],[LotArea]]/43560), 2)</f>
        <v>0.57999999999999996</v>
      </c>
      <c r="G924" t="s">
        <v>82</v>
      </c>
      <c r="H924" t="s">
        <v>83</v>
      </c>
      <c r="I924" t="s">
        <v>120</v>
      </c>
      <c r="J924" t="s">
        <v>195</v>
      </c>
      <c r="K924" t="s">
        <v>86</v>
      </c>
      <c r="L924" t="s">
        <v>87</v>
      </c>
      <c r="M924" t="s">
        <v>213</v>
      </c>
      <c r="N924" t="s">
        <v>205</v>
      </c>
      <c r="O924" t="s">
        <v>90</v>
      </c>
      <c r="P924" t="s">
        <v>90</v>
      </c>
      <c r="Q924" t="s">
        <v>91</v>
      </c>
      <c r="R924" t="s">
        <v>115</v>
      </c>
      <c r="S924">
        <v>5</v>
      </c>
      <c r="T924">
        <v>8</v>
      </c>
      <c r="U924">
        <v>1968</v>
      </c>
      <c r="V92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24">
        <v>2003</v>
      </c>
      <c r="X924" t="s">
        <v>214</v>
      </c>
      <c r="Y924" t="s">
        <v>242</v>
      </c>
      <c r="Z924" t="s">
        <v>124</v>
      </c>
      <c r="AA924" t="s">
        <v>124</v>
      </c>
      <c r="AB924" t="s">
        <v>117</v>
      </c>
      <c r="AC924">
        <v>0</v>
      </c>
      <c r="AD924" t="s">
        <v>98</v>
      </c>
      <c r="AE924" t="s">
        <v>98</v>
      </c>
      <c r="AF924" t="s">
        <v>118</v>
      </c>
      <c r="AG924" t="s">
        <v>98</v>
      </c>
      <c r="AH924" t="s">
        <v>98</v>
      </c>
      <c r="AI924" t="s">
        <v>97</v>
      </c>
      <c r="AJ924" t="s">
        <v>101</v>
      </c>
      <c r="AK924">
        <v>1324</v>
      </c>
      <c r="AL924" t="s">
        <v>102</v>
      </c>
      <c r="AM924">
        <v>0</v>
      </c>
      <c r="AN924">
        <v>113</v>
      </c>
      <c r="AO924">
        <v>1437</v>
      </c>
      <c r="AP924" t="s">
        <v>103</v>
      </c>
      <c r="AQ924" t="s">
        <v>104</v>
      </c>
      <c r="AR924" t="s">
        <v>105</v>
      </c>
      <c r="AS924" t="s">
        <v>106</v>
      </c>
      <c r="AT924">
        <v>1473</v>
      </c>
      <c r="AU924">
        <v>0</v>
      </c>
      <c r="AV924">
        <v>0</v>
      </c>
      <c r="AW924">
        <f>ROUND(SUM(RawData[[#This Row],[TotalBsmtSF]],RawData[[#This Row],[1stFlrSF]],RawData[[#This Row],[2ndFlrSF]]),-2)</f>
        <v>2900</v>
      </c>
      <c r="AX924">
        <v>1473</v>
      </c>
      <c r="AY924">
        <v>2</v>
      </c>
      <c r="AZ924">
        <v>0</v>
      </c>
      <c r="BA924">
        <v>1</v>
      </c>
      <c r="BB924">
        <v>0</v>
      </c>
      <c r="BC924">
        <v>1</v>
      </c>
      <c r="BD924">
        <v>1</v>
      </c>
      <c r="BE924" t="s">
        <v>104</v>
      </c>
      <c r="BF924">
        <v>5</v>
      </c>
      <c r="BG924" t="s">
        <v>107</v>
      </c>
      <c r="BH924">
        <v>2</v>
      </c>
      <c r="BI924" t="s">
        <v>97</v>
      </c>
      <c r="BJ924" t="s">
        <v>108</v>
      </c>
      <c r="BK924">
        <v>1968</v>
      </c>
      <c r="BL924" t="s">
        <v>102</v>
      </c>
      <c r="BM924">
        <v>1</v>
      </c>
      <c r="BN924">
        <v>452</v>
      </c>
      <c r="BO924" t="s">
        <v>98</v>
      </c>
      <c r="BP924" t="s">
        <v>98</v>
      </c>
      <c r="BQ924" t="s">
        <v>105</v>
      </c>
      <c r="BR924">
        <v>0</v>
      </c>
      <c r="BS924">
        <v>48</v>
      </c>
      <c r="BT924">
        <v>0</v>
      </c>
      <c r="BU924">
        <v>0</v>
      </c>
      <c r="BV924">
        <v>60</v>
      </c>
      <c r="BW924">
        <v>0</v>
      </c>
      <c r="BX924" t="s">
        <v>83</v>
      </c>
      <c r="BY924" t="s">
        <v>83</v>
      </c>
      <c r="BZ924" t="s">
        <v>83</v>
      </c>
      <c r="CA924">
        <v>0</v>
      </c>
      <c r="CB924">
        <v>6</v>
      </c>
      <c r="CC924">
        <v>2009</v>
      </c>
      <c r="CD924" t="s">
        <v>110</v>
      </c>
      <c r="CE924" t="s">
        <v>159</v>
      </c>
      <c r="CF924" s="8">
        <v>143000</v>
      </c>
      <c r="CG924" s="8">
        <f>RawData[[#This Row],[SalePrice]]/RawData[[#This Row],[TotalSF Rounded]]</f>
        <v>49.310344827586206</v>
      </c>
      <c r="CH924" s="8">
        <f>ROUND(RawData[[#This Row],[$/sqft]],-1)</f>
        <v>50</v>
      </c>
    </row>
    <row r="925" spans="1:86" x14ac:dyDescent="0.2">
      <c r="A925">
        <v>681</v>
      </c>
      <c r="B925">
        <v>120</v>
      </c>
      <c r="C925" t="s">
        <v>81</v>
      </c>
      <c r="D925">
        <v>50</v>
      </c>
      <c r="E925">
        <v>8012</v>
      </c>
      <c r="F925" s="19">
        <f>ROUND((RawData[[#This Row],[LotArea]]/43560), 2)</f>
        <v>0.18</v>
      </c>
      <c r="G925" t="s">
        <v>82</v>
      </c>
      <c r="H925" t="s">
        <v>83</v>
      </c>
      <c r="I925" t="s">
        <v>84</v>
      </c>
      <c r="J925" t="s">
        <v>85</v>
      </c>
      <c r="K925" t="s">
        <v>86</v>
      </c>
      <c r="L925" t="s">
        <v>87</v>
      </c>
      <c r="M925" t="s">
        <v>88</v>
      </c>
      <c r="N925" t="s">
        <v>170</v>
      </c>
      <c r="O925" t="s">
        <v>90</v>
      </c>
      <c r="P925" t="s">
        <v>90</v>
      </c>
      <c r="Q925" t="s">
        <v>179</v>
      </c>
      <c r="R925" t="s">
        <v>115</v>
      </c>
      <c r="S925">
        <v>6</v>
      </c>
      <c r="T925">
        <v>5</v>
      </c>
      <c r="U925">
        <v>1980</v>
      </c>
      <c r="V92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925">
        <v>1980</v>
      </c>
      <c r="X925" t="s">
        <v>93</v>
      </c>
      <c r="Y925" t="s">
        <v>94</v>
      </c>
      <c r="Z925" t="s">
        <v>161</v>
      </c>
      <c r="AA925" t="s">
        <v>161</v>
      </c>
      <c r="AB925" t="s">
        <v>117</v>
      </c>
      <c r="AC925">
        <v>0</v>
      </c>
      <c r="AD925" t="s">
        <v>98</v>
      </c>
      <c r="AE925" t="s">
        <v>98</v>
      </c>
      <c r="AF925" t="s">
        <v>118</v>
      </c>
      <c r="AG925" t="s">
        <v>97</v>
      </c>
      <c r="AH925" t="s">
        <v>98</v>
      </c>
      <c r="AI925" t="s">
        <v>100</v>
      </c>
      <c r="AJ925" t="s">
        <v>141</v>
      </c>
      <c r="AK925">
        <v>543</v>
      </c>
      <c r="AL925" t="s">
        <v>141</v>
      </c>
      <c r="AM925">
        <v>119</v>
      </c>
      <c r="AN925">
        <v>261</v>
      </c>
      <c r="AO925">
        <v>923</v>
      </c>
      <c r="AP925" t="s">
        <v>103</v>
      </c>
      <c r="AQ925" t="s">
        <v>98</v>
      </c>
      <c r="AR925" t="s">
        <v>105</v>
      </c>
      <c r="AS925" t="s">
        <v>106</v>
      </c>
      <c r="AT925">
        <v>923</v>
      </c>
      <c r="AU925">
        <v>0</v>
      </c>
      <c r="AV925">
        <v>0</v>
      </c>
      <c r="AW925">
        <f>ROUND(SUM(RawData[[#This Row],[TotalBsmtSF]],RawData[[#This Row],[1stFlrSF]],RawData[[#This Row],[2ndFlrSF]]),-2)</f>
        <v>1800</v>
      </c>
      <c r="AX925">
        <v>923</v>
      </c>
      <c r="AY925">
        <v>0</v>
      </c>
      <c r="AZ925">
        <v>0</v>
      </c>
      <c r="BA925">
        <v>2</v>
      </c>
      <c r="BB925">
        <v>0</v>
      </c>
      <c r="BC925">
        <v>2</v>
      </c>
      <c r="BD925">
        <v>1</v>
      </c>
      <c r="BE925" t="s">
        <v>98</v>
      </c>
      <c r="BF925">
        <v>5</v>
      </c>
      <c r="BG925" t="s">
        <v>107</v>
      </c>
      <c r="BH925">
        <v>1</v>
      </c>
      <c r="BI925" t="s">
        <v>98</v>
      </c>
      <c r="BJ925" t="s">
        <v>108</v>
      </c>
      <c r="BK925">
        <v>1980</v>
      </c>
      <c r="BL925" t="s">
        <v>109</v>
      </c>
      <c r="BM925">
        <v>1</v>
      </c>
      <c r="BN925">
        <v>264</v>
      </c>
      <c r="BO925" t="s">
        <v>98</v>
      </c>
      <c r="BP925" t="s">
        <v>98</v>
      </c>
      <c r="BQ925" t="s">
        <v>105</v>
      </c>
      <c r="BR925">
        <v>80</v>
      </c>
      <c r="BS925">
        <v>0</v>
      </c>
      <c r="BT925">
        <v>0</v>
      </c>
      <c r="BU925">
        <v>0</v>
      </c>
      <c r="BV925">
        <v>0</v>
      </c>
      <c r="BW925">
        <v>0</v>
      </c>
      <c r="BX925" t="s">
        <v>83</v>
      </c>
      <c r="BY925" t="s">
        <v>83</v>
      </c>
      <c r="BZ925" t="s">
        <v>83</v>
      </c>
      <c r="CA925">
        <v>0</v>
      </c>
      <c r="CB925">
        <v>5</v>
      </c>
      <c r="CC925">
        <v>2010</v>
      </c>
      <c r="CD925" t="s">
        <v>110</v>
      </c>
      <c r="CE925" t="s">
        <v>111</v>
      </c>
      <c r="CF925" s="8">
        <v>143000</v>
      </c>
      <c r="CG925" s="8">
        <f>RawData[[#This Row],[SalePrice]]/RawData[[#This Row],[TotalSF Rounded]]</f>
        <v>79.444444444444443</v>
      </c>
      <c r="CH925" s="8">
        <f>ROUND(RawData[[#This Row],[$/sqft]],-1)</f>
        <v>80</v>
      </c>
    </row>
    <row r="926" spans="1:86" x14ac:dyDescent="0.2">
      <c r="A926">
        <v>6</v>
      </c>
      <c r="B926">
        <v>50</v>
      </c>
      <c r="C926" t="s">
        <v>81</v>
      </c>
      <c r="D926">
        <v>85</v>
      </c>
      <c r="E926">
        <v>14115</v>
      </c>
      <c r="F926" s="19">
        <f>ROUND((RawData[[#This Row],[LotArea]]/43560), 2)</f>
        <v>0.32</v>
      </c>
      <c r="G926" t="s">
        <v>82</v>
      </c>
      <c r="H926" t="s">
        <v>83</v>
      </c>
      <c r="I926" t="s">
        <v>120</v>
      </c>
      <c r="J926" t="s">
        <v>85</v>
      </c>
      <c r="K926" t="s">
        <v>86</v>
      </c>
      <c r="L926" t="s">
        <v>87</v>
      </c>
      <c r="M926" t="s">
        <v>88</v>
      </c>
      <c r="N926" t="s">
        <v>131</v>
      </c>
      <c r="O926" t="s">
        <v>90</v>
      </c>
      <c r="P926" t="s">
        <v>90</v>
      </c>
      <c r="Q926" t="s">
        <v>91</v>
      </c>
      <c r="R926" t="s">
        <v>132</v>
      </c>
      <c r="S926">
        <v>5</v>
      </c>
      <c r="T926">
        <v>5</v>
      </c>
      <c r="U926">
        <v>1993</v>
      </c>
      <c r="V92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926">
        <v>1995</v>
      </c>
      <c r="X926" t="s">
        <v>93</v>
      </c>
      <c r="Y926" t="s">
        <v>94</v>
      </c>
      <c r="Z926" t="s">
        <v>95</v>
      </c>
      <c r="AA926" t="s">
        <v>95</v>
      </c>
      <c r="AB926" t="s">
        <v>117</v>
      </c>
      <c r="AC926">
        <v>0</v>
      </c>
      <c r="AD926" t="s">
        <v>98</v>
      </c>
      <c r="AE926" t="s">
        <v>98</v>
      </c>
      <c r="AF926" t="s">
        <v>133</v>
      </c>
      <c r="AG926" t="s">
        <v>97</v>
      </c>
      <c r="AH926" t="s">
        <v>98</v>
      </c>
      <c r="AI926" t="s">
        <v>100</v>
      </c>
      <c r="AJ926" t="s">
        <v>101</v>
      </c>
      <c r="AK926">
        <v>732</v>
      </c>
      <c r="AL926" t="s">
        <v>102</v>
      </c>
      <c r="AM926">
        <v>0</v>
      </c>
      <c r="AN926">
        <v>64</v>
      </c>
      <c r="AO926">
        <v>796</v>
      </c>
      <c r="AP926" t="s">
        <v>103</v>
      </c>
      <c r="AQ926" t="s">
        <v>104</v>
      </c>
      <c r="AR926" t="s">
        <v>105</v>
      </c>
      <c r="AS926" t="s">
        <v>106</v>
      </c>
      <c r="AT926">
        <v>796</v>
      </c>
      <c r="AU926">
        <v>566</v>
      </c>
      <c r="AV926">
        <v>0</v>
      </c>
      <c r="AW926">
        <f>ROUND(SUM(RawData[[#This Row],[TotalBsmtSF]],RawData[[#This Row],[1stFlrSF]],RawData[[#This Row],[2ndFlrSF]]),-2)</f>
        <v>2200</v>
      </c>
      <c r="AX926">
        <v>1362</v>
      </c>
      <c r="AY926">
        <v>1</v>
      </c>
      <c r="AZ926">
        <v>0</v>
      </c>
      <c r="BA926">
        <v>1</v>
      </c>
      <c r="BB926">
        <v>1</v>
      </c>
      <c r="BC926">
        <v>1</v>
      </c>
      <c r="BD926">
        <v>1</v>
      </c>
      <c r="BE926" t="s">
        <v>98</v>
      </c>
      <c r="BF926">
        <v>5</v>
      </c>
      <c r="BG926" t="s">
        <v>107</v>
      </c>
      <c r="BH926">
        <v>0</v>
      </c>
      <c r="BI926" t="s">
        <v>83</v>
      </c>
      <c r="BJ926" t="s">
        <v>108</v>
      </c>
      <c r="BK926">
        <v>1993</v>
      </c>
      <c r="BL926" t="s">
        <v>102</v>
      </c>
      <c r="BM926">
        <v>2</v>
      </c>
      <c r="BN926">
        <v>480</v>
      </c>
      <c r="BO926" t="s">
        <v>98</v>
      </c>
      <c r="BP926" t="s">
        <v>98</v>
      </c>
      <c r="BQ926" t="s">
        <v>105</v>
      </c>
      <c r="BR926">
        <v>40</v>
      </c>
      <c r="BS926">
        <v>30</v>
      </c>
      <c r="BT926">
        <v>0</v>
      </c>
      <c r="BU926">
        <v>320</v>
      </c>
      <c r="BV926">
        <v>0</v>
      </c>
      <c r="BW926">
        <v>0</v>
      </c>
      <c r="BX926" t="s">
        <v>83</v>
      </c>
      <c r="BY926" t="s">
        <v>134</v>
      </c>
      <c r="BZ926" t="s">
        <v>135</v>
      </c>
      <c r="CA926">
        <v>700</v>
      </c>
      <c r="CB926">
        <v>10</v>
      </c>
      <c r="CC926">
        <v>2009</v>
      </c>
      <c r="CD926" t="s">
        <v>110</v>
      </c>
      <c r="CE926" t="s">
        <v>111</v>
      </c>
      <c r="CF926" s="8">
        <v>143000</v>
      </c>
      <c r="CG926" s="8">
        <f>RawData[[#This Row],[SalePrice]]/RawData[[#This Row],[TotalSF Rounded]]</f>
        <v>65</v>
      </c>
      <c r="CH926" s="8">
        <f>ROUND(RawData[[#This Row],[$/sqft]],-1)</f>
        <v>70</v>
      </c>
    </row>
    <row r="927" spans="1:86" x14ac:dyDescent="0.2">
      <c r="A927">
        <v>722</v>
      </c>
      <c r="B927">
        <v>120</v>
      </c>
      <c r="C927" t="s">
        <v>142</v>
      </c>
      <c r="D927" t="s">
        <v>83</v>
      </c>
      <c r="E927">
        <v>4426</v>
      </c>
      <c r="F927" s="19">
        <f>ROUND((RawData[[#This Row],[LotArea]]/43560), 2)</f>
        <v>0.1</v>
      </c>
      <c r="G927" t="s">
        <v>82</v>
      </c>
      <c r="H927" t="s">
        <v>83</v>
      </c>
      <c r="I927" t="s">
        <v>84</v>
      </c>
      <c r="J927" t="s">
        <v>85</v>
      </c>
      <c r="K927" t="s">
        <v>86</v>
      </c>
      <c r="L927" t="s">
        <v>87</v>
      </c>
      <c r="M927" t="s">
        <v>88</v>
      </c>
      <c r="N927" t="s">
        <v>89</v>
      </c>
      <c r="O927" t="s">
        <v>90</v>
      </c>
      <c r="P927" t="s">
        <v>90</v>
      </c>
      <c r="Q927" t="s">
        <v>179</v>
      </c>
      <c r="R927" t="s">
        <v>115</v>
      </c>
      <c r="S927">
        <v>6</v>
      </c>
      <c r="T927">
        <v>5</v>
      </c>
      <c r="U927">
        <v>2004</v>
      </c>
      <c r="V92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27">
        <v>2004</v>
      </c>
      <c r="X927" t="s">
        <v>93</v>
      </c>
      <c r="Y927" t="s">
        <v>94</v>
      </c>
      <c r="Z927" t="s">
        <v>95</v>
      </c>
      <c r="AA927" t="s">
        <v>95</v>
      </c>
      <c r="AB927" t="s">
        <v>96</v>
      </c>
      <c r="AC927">
        <v>169</v>
      </c>
      <c r="AD927" t="s">
        <v>97</v>
      </c>
      <c r="AE927" t="s">
        <v>98</v>
      </c>
      <c r="AF927" t="s">
        <v>99</v>
      </c>
      <c r="AG927" t="s">
        <v>97</v>
      </c>
      <c r="AH927" t="s">
        <v>98</v>
      </c>
      <c r="AI927" t="s">
        <v>130</v>
      </c>
      <c r="AJ927" t="s">
        <v>101</v>
      </c>
      <c r="AK927">
        <v>662</v>
      </c>
      <c r="AL927" t="s">
        <v>102</v>
      </c>
      <c r="AM927">
        <v>0</v>
      </c>
      <c r="AN927">
        <v>186</v>
      </c>
      <c r="AO927">
        <v>848</v>
      </c>
      <c r="AP927" t="s">
        <v>103</v>
      </c>
      <c r="AQ927" t="s">
        <v>104</v>
      </c>
      <c r="AR927" t="s">
        <v>105</v>
      </c>
      <c r="AS927" t="s">
        <v>106</v>
      </c>
      <c r="AT927">
        <v>848</v>
      </c>
      <c r="AU927">
        <v>0</v>
      </c>
      <c r="AV927">
        <v>0</v>
      </c>
      <c r="AW927">
        <f>ROUND(SUM(RawData[[#This Row],[TotalBsmtSF]],RawData[[#This Row],[1stFlrSF]],RawData[[#This Row],[2ndFlrSF]]),-2)</f>
        <v>1700</v>
      </c>
      <c r="AX927">
        <v>848</v>
      </c>
      <c r="AY927">
        <v>1</v>
      </c>
      <c r="AZ927">
        <v>0</v>
      </c>
      <c r="BA927">
        <v>1</v>
      </c>
      <c r="BB927">
        <v>0</v>
      </c>
      <c r="BC927">
        <v>1</v>
      </c>
      <c r="BD927">
        <v>1</v>
      </c>
      <c r="BE927" t="s">
        <v>97</v>
      </c>
      <c r="BF927">
        <v>3</v>
      </c>
      <c r="BG927" t="s">
        <v>107</v>
      </c>
      <c r="BH927">
        <v>0</v>
      </c>
      <c r="BI927" t="s">
        <v>83</v>
      </c>
      <c r="BJ927" t="s">
        <v>108</v>
      </c>
      <c r="BK927">
        <v>2004</v>
      </c>
      <c r="BL927" t="s">
        <v>109</v>
      </c>
      <c r="BM927">
        <v>2</v>
      </c>
      <c r="BN927">
        <v>420</v>
      </c>
      <c r="BO927" t="s">
        <v>98</v>
      </c>
      <c r="BP927" t="s">
        <v>98</v>
      </c>
      <c r="BQ927" t="s">
        <v>105</v>
      </c>
      <c r="BR927">
        <v>160</v>
      </c>
      <c r="BS927">
        <v>0</v>
      </c>
      <c r="BT927">
        <v>0</v>
      </c>
      <c r="BU927">
        <v>0</v>
      </c>
      <c r="BV927">
        <v>0</v>
      </c>
      <c r="BW927">
        <v>0</v>
      </c>
      <c r="BX927" t="s">
        <v>83</v>
      </c>
      <c r="BY927" t="s">
        <v>83</v>
      </c>
      <c r="BZ927" t="s">
        <v>83</v>
      </c>
      <c r="CA927">
        <v>0</v>
      </c>
      <c r="CB927">
        <v>5</v>
      </c>
      <c r="CC927">
        <v>2010</v>
      </c>
      <c r="CD927" t="s">
        <v>110</v>
      </c>
      <c r="CE927" t="s">
        <v>111</v>
      </c>
      <c r="CF927" s="8">
        <v>143000</v>
      </c>
      <c r="CG927" s="8">
        <f>RawData[[#This Row],[SalePrice]]/RawData[[#This Row],[TotalSF Rounded]]</f>
        <v>84.117647058823536</v>
      </c>
      <c r="CH927" s="8">
        <f>ROUND(RawData[[#This Row],[$/sqft]],-1)</f>
        <v>80</v>
      </c>
    </row>
    <row r="928" spans="1:86" x14ac:dyDescent="0.2">
      <c r="A928">
        <v>898</v>
      </c>
      <c r="B928">
        <v>90</v>
      </c>
      <c r="C928" t="s">
        <v>81</v>
      </c>
      <c r="D928">
        <v>64</v>
      </c>
      <c r="E928">
        <v>7018</v>
      </c>
      <c r="F928" s="19">
        <f>ROUND((RawData[[#This Row],[LotArea]]/43560), 2)</f>
        <v>0.16</v>
      </c>
      <c r="G928" t="s">
        <v>82</v>
      </c>
      <c r="H928" t="s">
        <v>83</v>
      </c>
      <c r="I928" t="s">
        <v>84</v>
      </c>
      <c r="J928" t="s">
        <v>85</v>
      </c>
      <c r="K928" t="s">
        <v>86</v>
      </c>
      <c r="L928" t="s">
        <v>87</v>
      </c>
      <c r="M928" t="s">
        <v>88</v>
      </c>
      <c r="N928" t="s">
        <v>170</v>
      </c>
      <c r="O928" t="s">
        <v>114</v>
      </c>
      <c r="P928" t="s">
        <v>90</v>
      </c>
      <c r="Q928" t="s">
        <v>167</v>
      </c>
      <c r="R928" t="s">
        <v>92</v>
      </c>
      <c r="S928">
        <v>5</v>
      </c>
      <c r="T928">
        <v>5</v>
      </c>
      <c r="U928">
        <v>1979</v>
      </c>
      <c r="V92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928">
        <v>1979</v>
      </c>
      <c r="X928" t="s">
        <v>93</v>
      </c>
      <c r="Y928" t="s">
        <v>94</v>
      </c>
      <c r="Z928" t="s">
        <v>161</v>
      </c>
      <c r="AA928" t="s">
        <v>161</v>
      </c>
      <c r="AB928" t="s">
        <v>117</v>
      </c>
      <c r="AC928">
        <v>0</v>
      </c>
      <c r="AD928" t="s">
        <v>98</v>
      </c>
      <c r="AE928" t="s">
        <v>98</v>
      </c>
      <c r="AF928" t="s">
        <v>168</v>
      </c>
      <c r="AG928" t="s">
        <v>83</v>
      </c>
      <c r="AH928" t="s">
        <v>83</v>
      </c>
      <c r="AI928" t="s">
        <v>83</v>
      </c>
      <c r="AJ928" t="s">
        <v>83</v>
      </c>
      <c r="AK928">
        <v>0</v>
      </c>
      <c r="AL928" t="s">
        <v>83</v>
      </c>
      <c r="AM928">
        <v>0</v>
      </c>
      <c r="AN928">
        <v>0</v>
      </c>
      <c r="AO928">
        <v>0</v>
      </c>
      <c r="AP928" t="s">
        <v>103</v>
      </c>
      <c r="AQ928" t="s">
        <v>98</v>
      </c>
      <c r="AR928" t="s">
        <v>105</v>
      </c>
      <c r="AS928" t="s">
        <v>106</v>
      </c>
      <c r="AT928">
        <v>1120</v>
      </c>
      <c r="AU928">
        <v>1120</v>
      </c>
      <c r="AV928">
        <v>0</v>
      </c>
      <c r="AW928">
        <f>ROUND(SUM(RawData[[#This Row],[TotalBsmtSF]],RawData[[#This Row],[1stFlrSF]],RawData[[#This Row],[2ndFlrSF]]),-2)</f>
        <v>2200</v>
      </c>
      <c r="AX928">
        <v>2240</v>
      </c>
      <c r="AY928">
        <v>0</v>
      </c>
      <c r="AZ928">
        <v>0</v>
      </c>
      <c r="BA928">
        <v>2</v>
      </c>
      <c r="BB928">
        <v>0</v>
      </c>
      <c r="BC928">
        <v>6</v>
      </c>
      <c r="BD928">
        <v>2</v>
      </c>
      <c r="BE928" t="s">
        <v>98</v>
      </c>
      <c r="BF928">
        <v>12</v>
      </c>
      <c r="BG928" t="s">
        <v>107</v>
      </c>
      <c r="BH928">
        <v>0</v>
      </c>
      <c r="BI928" t="s">
        <v>83</v>
      </c>
      <c r="BJ928" t="s">
        <v>127</v>
      </c>
      <c r="BK928">
        <v>1979</v>
      </c>
      <c r="BL928" t="s">
        <v>102</v>
      </c>
      <c r="BM928">
        <v>2</v>
      </c>
      <c r="BN928">
        <v>528</v>
      </c>
      <c r="BO928" t="s">
        <v>98</v>
      </c>
      <c r="BP928" t="s">
        <v>98</v>
      </c>
      <c r="BQ928" t="s">
        <v>105</v>
      </c>
      <c r="BR928">
        <v>154</v>
      </c>
      <c r="BS928">
        <v>0</v>
      </c>
      <c r="BT928">
        <v>0</v>
      </c>
      <c r="BU928">
        <v>0</v>
      </c>
      <c r="BV928">
        <v>0</v>
      </c>
      <c r="BW928">
        <v>0</v>
      </c>
      <c r="BX928" t="s">
        <v>83</v>
      </c>
      <c r="BY928" t="s">
        <v>83</v>
      </c>
      <c r="BZ928" t="s">
        <v>83</v>
      </c>
      <c r="CA928">
        <v>0</v>
      </c>
      <c r="CB928">
        <v>6</v>
      </c>
      <c r="CC928">
        <v>2009</v>
      </c>
      <c r="CD928" t="s">
        <v>110</v>
      </c>
      <c r="CE928" t="s">
        <v>210</v>
      </c>
      <c r="CF928" s="8">
        <v>142953</v>
      </c>
      <c r="CG928" s="8">
        <f>RawData[[#This Row],[SalePrice]]/RawData[[#This Row],[TotalSF Rounded]]</f>
        <v>64.978636363636369</v>
      </c>
      <c r="CH928" s="8">
        <f>ROUND(RawData[[#This Row],[$/sqft]],-1)</f>
        <v>60</v>
      </c>
    </row>
    <row r="929" spans="1:86" x14ac:dyDescent="0.2">
      <c r="A929">
        <v>571</v>
      </c>
      <c r="B929">
        <v>90</v>
      </c>
      <c r="C929" t="s">
        <v>81</v>
      </c>
      <c r="D929">
        <v>74</v>
      </c>
      <c r="E929">
        <v>13101</v>
      </c>
      <c r="F929" s="19">
        <f>ROUND((RawData[[#This Row],[LotArea]]/43560), 2)</f>
        <v>0.3</v>
      </c>
      <c r="G929" t="s">
        <v>82</v>
      </c>
      <c r="H929" t="s">
        <v>83</v>
      </c>
      <c r="I929" t="s">
        <v>120</v>
      </c>
      <c r="J929" t="s">
        <v>85</v>
      </c>
      <c r="K929" t="s">
        <v>86</v>
      </c>
      <c r="L929" t="s">
        <v>87</v>
      </c>
      <c r="M929" t="s">
        <v>88</v>
      </c>
      <c r="N929" t="s">
        <v>162</v>
      </c>
      <c r="O929" t="s">
        <v>90</v>
      </c>
      <c r="P929" t="s">
        <v>90</v>
      </c>
      <c r="Q929" t="s">
        <v>167</v>
      </c>
      <c r="R929" t="s">
        <v>115</v>
      </c>
      <c r="S929">
        <v>5</v>
      </c>
      <c r="T929">
        <v>5</v>
      </c>
      <c r="U929">
        <v>1965</v>
      </c>
      <c r="V92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29">
        <v>1965</v>
      </c>
      <c r="X929" t="s">
        <v>93</v>
      </c>
      <c r="Y929" t="s">
        <v>94</v>
      </c>
      <c r="Z929" t="s">
        <v>140</v>
      </c>
      <c r="AA929" t="s">
        <v>140</v>
      </c>
      <c r="AB929" t="s">
        <v>96</v>
      </c>
      <c r="AC929">
        <v>108</v>
      </c>
      <c r="AD929" t="s">
        <v>98</v>
      </c>
      <c r="AE929" t="s">
        <v>98</v>
      </c>
      <c r="AF929" t="s">
        <v>118</v>
      </c>
      <c r="AG929" t="s">
        <v>98</v>
      </c>
      <c r="AH929" t="s">
        <v>98</v>
      </c>
      <c r="AI929" t="s">
        <v>100</v>
      </c>
      <c r="AJ929" t="s">
        <v>172</v>
      </c>
      <c r="AK929">
        <v>231</v>
      </c>
      <c r="AL929" t="s">
        <v>102</v>
      </c>
      <c r="AM929">
        <v>0</v>
      </c>
      <c r="AN929">
        <v>1497</v>
      </c>
      <c r="AO929">
        <v>1728</v>
      </c>
      <c r="AP929" t="s">
        <v>103</v>
      </c>
      <c r="AQ929" t="s">
        <v>98</v>
      </c>
      <c r="AR929" t="s">
        <v>105</v>
      </c>
      <c r="AS929" t="s">
        <v>106</v>
      </c>
      <c r="AT929">
        <v>1728</v>
      </c>
      <c r="AU929">
        <v>0</v>
      </c>
      <c r="AV929">
        <v>0</v>
      </c>
      <c r="AW929">
        <f>ROUND(SUM(RawData[[#This Row],[TotalBsmtSF]],RawData[[#This Row],[1stFlrSF]],RawData[[#This Row],[2ndFlrSF]]),-2)</f>
        <v>3500</v>
      </c>
      <c r="AX929">
        <v>1728</v>
      </c>
      <c r="AY929">
        <v>0</v>
      </c>
      <c r="AZ929">
        <v>0</v>
      </c>
      <c r="BA929">
        <v>2</v>
      </c>
      <c r="BB929">
        <v>0</v>
      </c>
      <c r="BC929">
        <v>6</v>
      </c>
      <c r="BD929">
        <v>2</v>
      </c>
      <c r="BE929" t="s">
        <v>98</v>
      </c>
      <c r="BF929">
        <v>10</v>
      </c>
      <c r="BG929" t="s">
        <v>107</v>
      </c>
      <c r="BH929">
        <v>0</v>
      </c>
      <c r="BI929" t="s">
        <v>83</v>
      </c>
      <c r="BJ929" t="s">
        <v>127</v>
      </c>
      <c r="BK929">
        <v>1987</v>
      </c>
      <c r="BL929" t="s">
        <v>102</v>
      </c>
      <c r="BM929">
        <v>2</v>
      </c>
      <c r="BN929">
        <v>576</v>
      </c>
      <c r="BO929" t="s">
        <v>98</v>
      </c>
      <c r="BP929" t="s">
        <v>98</v>
      </c>
      <c r="BQ929" t="s">
        <v>105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 t="s">
        <v>83</v>
      </c>
      <c r="BY929" t="s">
        <v>83</v>
      </c>
      <c r="BZ929" t="s">
        <v>83</v>
      </c>
      <c r="CA929">
        <v>0</v>
      </c>
      <c r="CB929">
        <v>11</v>
      </c>
      <c r="CC929">
        <v>2008</v>
      </c>
      <c r="CD929" t="s">
        <v>110</v>
      </c>
      <c r="CE929" t="s">
        <v>111</v>
      </c>
      <c r="CF929" s="8">
        <v>142600</v>
      </c>
      <c r="CG929" s="8">
        <f>RawData[[#This Row],[SalePrice]]/RawData[[#This Row],[TotalSF Rounded]]</f>
        <v>40.74285714285714</v>
      </c>
      <c r="CH929" s="8">
        <f>ROUND(RawData[[#This Row],[$/sqft]],-1)</f>
        <v>40</v>
      </c>
    </row>
    <row r="930" spans="1:86" x14ac:dyDescent="0.2">
      <c r="A930">
        <v>778</v>
      </c>
      <c r="B930">
        <v>20</v>
      </c>
      <c r="C930" t="s">
        <v>81</v>
      </c>
      <c r="D930">
        <v>100</v>
      </c>
      <c r="E930">
        <v>13350</v>
      </c>
      <c r="F930" s="19">
        <f>ROUND((RawData[[#This Row],[LotArea]]/43560), 2)</f>
        <v>0.31</v>
      </c>
      <c r="G930" t="s">
        <v>82</v>
      </c>
      <c r="H930" t="s">
        <v>83</v>
      </c>
      <c r="I930" t="s">
        <v>120</v>
      </c>
      <c r="J930" t="s">
        <v>85</v>
      </c>
      <c r="K930" t="s">
        <v>86</v>
      </c>
      <c r="L930" t="s">
        <v>87</v>
      </c>
      <c r="M930" t="s">
        <v>88</v>
      </c>
      <c r="N930" t="s">
        <v>151</v>
      </c>
      <c r="O930" t="s">
        <v>90</v>
      </c>
      <c r="P930" t="s">
        <v>90</v>
      </c>
      <c r="Q930" t="s">
        <v>91</v>
      </c>
      <c r="R930" t="s">
        <v>115</v>
      </c>
      <c r="S930">
        <v>5</v>
      </c>
      <c r="T930">
        <v>5</v>
      </c>
      <c r="U930">
        <v>1974</v>
      </c>
      <c r="V93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930">
        <v>1974</v>
      </c>
      <c r="X930" t="s">
        <v>152</v>
      </c>
      <c r="Y930" t="s">
        <v>94</v>
      </c>
      <c r="Z930" t="s">
        <v>140</v>
      </c>
      <c r="AA930" t="s">
        <v>161</v>
      </c>
      <c r="AB930" t="s">
        <v>117</v>
      </c>
      <c r="AC930">
        <v>0</v>
      </c>
      <c r="AD930" t="s">
        <v>98</v>
      </c>
      <c r="AE930" t="s">
        <v>98</v>
      </c>
      <c r="AF930" t="s">
        <v>118</v>
      </c>
      <c r="AG930" t="s">
        <v>98</v>
      </c>
      <c r="AH930" t="s">
        <v>98</v>
      </c>
      <c r="AI930" t="s">
        <v>100</v>
      </c>
      <c r="AJ930" t="s">
        <v>119</v>
      </c>
      <c r="AK930">
        <v>762</v>
      </c>
      <c r="AL930" t="s">
        <v>102</v>
      </c>
      <c r="AM930">
        <v>0</v>
      </c>
      <c r="AN930">
        <v>102</v>
      </c>
      <c r="AO930">
        <v>864</v>
      </c>
      <c r="AP930" t="s">
        <v>103</v>
      </c>
      <c r="AQ930" t="s">
        <v>98</v>
      </c>
      <c r="AR930" t="s">
        <v>105</v>
      </c>
      <c r="AS930" t="s">
        <v>106</v>
      </c>
      <c r="AT930">
        <v>894</v>
      </c>
      <c r="AU930">
        <v>0</v>
      </c>
      <c r="AV930">
        <v>0</v>
      </c>
      <c r="AW930">
        <f>ROUND(SUM(RawData[[#This Row],[TotalBsmtSF]],RawData[[#This Row],[1stFlrSF]],RawData[[#This Row],[2ndFlrSF]]),-2)</f>
        <v>1800</v>
      </c>
      <c r="AX930">
        <v>894</v>
      </c>
      <c r="AY930">
        <v>1</v>
      </c>
      <c r="AZ930">
        <v>0</v>
      </c>
      <c r="BA930">
        <v>1</v>
      </c>
      <c r="BB930">
        <v>0</v>
      </c>
      <c r="BC930">
        <v>3</v>
      </c>
      <c r="BD930">
        <v>1</v>
      </c>
      <c r="BE930" t="s">
        <v>98</v>
      </c>
      <c r="BF930">
        <v>5</v>
      </c>
      <c r="BG930" t="s">
        <v>107</v>
      </c>
      <c r="BH930">
        <v>1</v>
      </c>
      <c r="BI930" t="s">
        <v>147</v>
      </c>
      <c r="BJ930" t="s">
        <v>108</v>
      </c>
      <c r="BK930">
        <v>1974</v>
      </c>
      <c r="BL930" t="s">
        <v>102</v>
      </c>
      <c r="BM930">
        <v>2</v>
      </c>
      <c r="BN930">
        <v>440</v>
      </c>
      <c r="BO930" t="s">
        <v>98</v>
      </c>
      <c r="BP930" t="s">
        <v>98</v>
      </c>
      <c r="BQ930" t="s">
        <v>105</v>
      </c>
      <c r="BR930">
        <v>241</v>
      </c>
      <c r="BS930">
        <v>0</v>
      </c>
      <c r="BT930">
        <v>0</v>
      </c>
      <c r="BU930">
        <v>0</v>
      </c>
      <c r="BV930">
        <v>0</v>
      </c>
      <c r="BW930">
        <v>0</v>
      </c>
      <c r="BX930" t="s">
        <v>83</v>
      </c>
      <c r="BY930" t="s">
        <v>134</v>
      </c>
      <c r="BZ930" t="s">
        <v>83</v>
      </c>
      <c r="CA930">
        <v>0</v>
      </c>
      <c r="CB930">
        <v>6</v>
      </c>
      <c r="CC930">
        <v>2006</v>
      </c>
      <c r="CD930" t="s">
        <v>110</v>
      </c>
      <c r="CE930" t="s">
        <v>111</v>
      </c>
      <c r="CF930" s="8">
        <v>142500</v>
      </c>
      <c r="CG930" s="8">
        <f>RawData[[#This Row],[SalePrice]]/RawData[[#This Row],[TotalSF Rounded]]</f>
        <v>79.166666666666671</v>
      </c>
      <c r="CH930" s="8">
        <f>ROUND(RawData[[#This Row],[$/sqft]],-1)</f>
        <v>80</v>
      </c>
    </row>
    <row r="931" spans="1:86" x14ac:dyDescent="0.2">
      <c r="A931">
        <v>296</v>
      </c>
      <c r="B931">
        <v>80</v>
      </c>
      <c r="C931" t="s">
        <v>81</v>
      </c>
      <c r="D931">
        <v>37</v>
      </c>
      <c r="E931">
        <v>7937</v>
      </c>
      <c r="F931" s="19">
        <f>ROUND((RawData[[#This Row],[LotArea]]/43560), 2)</f>
        <v>0.18</v>
      </c>
      <c r="G931" t="s">
        <v>82</v>
      </c>
      <c r="H931" t="s">
        <v>83</v>
      </c>
      <c r="I931" t="s">
        <v>120</v>
      </c>
      <c r="J931" t="s">
        <v>85</v>
      </c>
      <c r="K931" t="s">
        <v>86</v>
      </c>
      <c r="L931" t="s">
        <v>166</v>
      </c>
      <c r="M931" t="s">
        <v>88</v>
      </c>
      <c r="N931" t="s">
        <v>131</v>
      </c>
      <c r="O931" t="s">
        <v>90</v>
      </c>
      <c r="P931" t="s">
        <v>90</v>
      </c>
      <c r="Q931" t="s">
        <v>91</v>
      </c>
      <c r="R931" t="s">
        <v>197</v>
      </c>
      <c r="S931">
        <v>6</v>
      </c>
      <c r="T931">
        <v>6</v>
      </c>
      <c r="U931">
        <v>1984</v>
      </c>
      <c r="V93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931">
        <v>1984</v>
      </c>
      <c r="X931" t="s">
        <v>93</v>
      </c>
      <c r="Y931" t="s">
        <v>94</v>
      </c>
      <c r="Z931" t="s">
        <v>140</v>
      </c>
      <c r="AA931" t="s">
        <v>140</v>
      </c>
      <c r="AB931" t="s">
        <v>117</v>
      </c>
      <c r="AC931">
        <v>0</v>
      </c>
      <c r="AD931" t="s">
        <v>98</v>
      </c>
      <c r="AE931" t="s">
        <v>98</v>
      </c>
      <c r="AF931" t="s">
        <v>118</v>
      </c>
      <c r="AG931" t="s">
        <v>98</v>
      </c>
      <c r="AH931" t="s">
        <v>98</v>
      </c>
      <c r="AI931" t="s">
        <v>130</v>
      </c>
      <c r="AJ931" t="s">
        <v>101</v>
      </c>
      <c r="AK931">
        <v>819</v>
      </c>
      <c r="AL931" t="s">
        <v>102</v>
      </c>
      <c r="AM931">
        <v>0</v>
      </c>
      <c r="AN931">
        <v>184</v>
      </c>
      <c r="AO931">
        <v>1003</v>
      </c>
      <c r="AP931" t="s">
        <v>103</v>
      </c>
      <c r="AQ931" t="s">
        <v>98</v>
      </c>
      <c r="AR931" t="s">
        <v>105</v>
      </c>
      <c r="AS931" t="s">
        <v>106</v>
      </c>
      <c r="AT931">
        <v>1003</v>
      </c>
      <c r="AU931">
        <v>0</v>
      </c>
      <c r="AV931">
        <v>0</v>
      </c>
      <c r="AW931">
        <f>ROUND(SUM(RawData[[#This Row],[TotalBsmtSF]],RawData[[#This Row],[1stFlrSF]],RawData[[#This Row],[2ndFlrSF]]),-2)</f>
        <v>2000</v>
      </c>
      <c r="AX931">
        <v>1003</v>
      </c>
      <c r="AY931">
        <v>1</v>
      </c>
      <c r="AZ931">
        <v>0</v>
      </c>
      <c r="BA931">
        <v>1</v>
      </c>
      <c r="BB931">
        <v>0</v>
      </c>
      <c r="BC931">
        <v>3</v>
      </c>
      <c r="BD931">
        <v>1</v>
      </c>
      <c r="BE931" t="s">
        <v>98</v>
      </c>
      <c r="BF931">
        <v>6</v>
      </c>
      <c r="BG931" t="s">
        <v>107</v>
      </c>
      <c r="BH931">
        <v>0</v>
      </c>
      <c r="BI931" t="s">
        <v>83</v>
      </c>
      <c r="BJ931" t="s">
        <v>127</v>
      </c>
      <c r="BK931">
        <v>1984</v>
      </c>
      <c r="BL931" t="s">
        <v>102</v>
      </c>
      <c r="BM931">
        <v>2</v>
      </c>
      <c r="BN931">
        <v>588</v>
      </c>
      <c r="BO931" t="s">
        <v>98</v>
      </c>
      <c r="BP931" t="s">
        <v>98</v>
      </c>
      <c r="BQ931" t="s">
        <v>105</v>
      </c>
      <c r="BR931">
        <v>120</v>
      </c>
      <c r="BS931">
        <v>0</v>
      </c>
      <c r="BT931">
        <v>0</v>
      </c>
      <c r="BU931">
        <v>0</v>
      </c>
      <c r="BV931">
        <v>0</v>
      </c>
      <c r="BW931">
        <v>0</v>
      </c>
      <c r="BX931" t="s">
        <v>83</v>
      </c>
      <c r="BY931" t="s">
        <v>165</v>
      </c>
      <c r="BZ931" t="s">
        <v>83</v>
      </c>
      <c r="CA931">
        <v>0</v>
      </c>
      <c r="CB931">
        <v>3</v>
      </c>
      <c r="CC931">
        <v>2006</v>
      </c>
      <c r="CD931" t="s">
        <v>110</v>
      </c>
      <c r="CE931" t="s">
        <v>111</v>
      </c>
      <c r="CF931" s="8">
        <v>142500</v>
      </c>
      <c r="CG931" s="8">
        <f>RawData[[#This Row],[SalePrice]]/RawData[[#This Row],[TotalSF Rounded]]</f>
        <v>71.25</v>
      </c>
      <c r="CH931" s="8">
        <f>ROUND(RawData[[#This Row],[$/sqft]],-1)</f>
        <v>70</v>
      </c>
    </row>
    <row r="932" spans="1:86" x14ac:dyDescent="0.2">
      <c r="A932">
        <v>1239</v>
      </c>
      <c r="B932">
        <v>20</v>
      </c>
      <c r="C932" t="s">
        <v>81</v>
      </c>
      <c r="D932">
        <v>63</v>
      </c>
      <c r="E932">
        <v>13072</v>
      </c>
      <c r="F932" s="19">
        <f>ROUND((RawData[[#This Row],[LotArea]]/43560), 2)</f>
        <v>0.3</v>
      </c>
      <c r="G932" t="s">
        <v>82</v>
      </c>
      <c r="H932" t="s">
        <v>83</v>
      </c>
      <c r="I932" t="s">
        <v>84</v>
      </c>
      <c r="J932" t="s">
        <v>85</v>
      </c>
      <c r="K932" t="s">
        <v>86</v>
      </c>
      <c r="L932" t="s">
        <v>87</v>
      </c>
      <c r="M932" t="s">
        <v>88</v>
      </c>
      <c r="N932" t="s">
        <v>170</v>
      </c>
      <c r="O932" t="s">
        <v>171</v>
      </c>
      <c r="P932" t="s">
        <v>90</v>
      </c>
      <c r="Q932" t="s">
        <v>91</v>
      </c>
      <c r="R932" t="s">
        <v>115</v>
      </c>
      <c r="S932">
        <v>6</v>
      </c>
      <c r="T932">
        <v>5</v>
      </c>
      <c r="U932">
        <v>2005</v>
      </c>
      <c r="V93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32">
        <v>2005</v>
      </c>
      <c r="X932" t="s">
        <v>93</v>
      </c>
      <c r="Y932" t="s">
        <v>94</v>
      </c>
      <c r="Z932" t="s">
        <v>95</v>
      </c>
      <c r="AA932" t="s">
        <v>95</v>
      </c>
      <c r="AB932" t="s">
        <v>117</v>
      </c>
      <c r="AC932">
        <v>0</v>
      </c>
      <c r="AD932" t="s">
        <v>97</v>
      </c>
      <c r="AE932" t="s">
        <v>98</v>
      </c>
      <c r="AF932" t="s">
        <v>99</v>
      </c>
      <c r="AG932" t="s">
        <v>97</v>
      </c>
      <c r="AH932" t="s">
        <v>98</v>
      </c>
      <c r="AI932" t="s">
        <v>100</v>
      </c>
      <c r="AJ932" t="s">
        <v>102</v>
      </c>
      <c r="AK932">
        <v>0</v>
      </c>
      <c r="AL932" t="s">
        <v>102</v>
      </c>
      <c r="AM932">
        <v>0</v>
      </c>
      <c r="AN932">
        <v>1141</v>
      </c>
      <c r="AO932">
        <v>1141</v>
      </c>
      <c r="AP932" t="s">
        <v>103</v>
      </c>
      <c r="AQ932" t="s">
        <v>104</v>
      </c>
      <c r="AR932" t="s">
        <v>105</v>
      </c>
      <c r="AS932" t="s">
        <v>106</v>
      </c>
      <c r="AT932">
        <v>1141</v>
      </c>
      <c r="AU932">
        <v>0</v>
      </c>
      <c r="AV932">
        <v>0</v>
      </c>
      <c r="AW932">
        <f>ROUND(SUM(RawData[[#This Row],[TotalBsmtSF]],RawData[[#This Row],[1stFlrSF]],RawData[[#This Row],[2ndFlrSF]]),-2)</f>
        <v>2300</v>
      </c>
      <c r="AX932">
        <v>1141</v>
      </c>
      <c r="AY932">
        <v>0</v>
      </c>
      <c r="AZ932">
        <v>0</v>
      </c>
      <c r="BA932">
        <v>1</v>
      </c>
      <c r="BB932">
        <v>1</v>
      </c>
      <c r="BC932">
        <v>3</v>
      </c>
      <c r="BD932">
        <v>1</v>
      </c>
      <c r="BE932" t="s">
        <v>98</v>
      </c>
      <c r="BF932">
        <v>6</v>
      </c>
      <c r="BG932" t="s">
        <v>107</v>
      </c>
      <c r="BH932">
        <v>0</v>
      </c>
      <c r="BI932" t="s">
        <v>83</v>
      </c>
      <c r="BJ932" t="s">
        <v>127</v>
      </c>
      <c r="BK932">
        <v>2005</v>
      </c>
      <c r="BL932" t="s">
        <v>102</v>
      </c>
      <c r="BM932">
        <v>2</v>
      </c>
      <c r="BN932">
        <v>484</v>
      </c>
      <c r="BO932" t="s">
        <v>98</v>
      </c>
      <c r="BP932" t="s">
        <v>98</v>
      </c>
      <c r="BQ932" t="s">
        <v>105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 t="s">
        <v>83</v>
      </c>
      <c r="BY932" t="s">
        <v>83</v>
      </c>
      <c r="BZ932" t="s">
        <v>83</v>
      </c>
      <c r="CA932">
        <v>0</v>
      </c>
      <c r="CB932">
        <v>3</v>
      </c>
      <c r="CC932">
        <v>2006</v>
      </c>
      <c r="CD932" t="s">
        <v>110</v>
      </c>
      <c r="CE932" t="s">
        <v>128</v>
      </c>
      <c r="CF932" s="8">
        <v>142500</v>
      </c>
      <c r="CG932" s="8">
        <f>RawData[[#This Row],[SalePrice]]/RawData[[#This Row],[TotalSF Rounded]]</f>
        <v>61.956521739130437</v>
      </c>
      <c r="CH932" s="8">
        <f>ROUND(RawData[[#This Row],[$/sqft]],-1)</f>
        <v>60</v>
      </c>
    </row>
    <row r="933" spans="1:86" x14ac:dyDescent="0.2">
      <c r="A933">
        <v>1459</v>
      </c>
      <c r="B933">
        <v>20</v>
      </c>
      <c r="C933" t="s">
        <v>81</v>
      </c>
      <c r="D933">
        <v>68</v>
      </c>
      <c r="E933">
        <v>9717</v>
      </c>
      <c r="F933" s="19">
        <f>ROUND((RawData[[#This Row],[LotArea]]/43560), 2)</f>
        <v>0.22</v>
      </c>
      <c r="G933" t="s">
        <v>82</v>
      </c>
      <c r="H933" t="s">
        <v>83</v>
      </c>
      <c r="I933" t="s">
        <v>84</v>
      </c>
      <c r="J933" t="s">
        <v>85</v>
      </c>
      <c r="K933" t="s">
        <v>86</v>
      </c>
      <c r="L933" t="s">
        <v>87</v>
      </c>
      <c r="M933" t="s">
        <v>88</v>
      </c>
      <c r="N933" t="s">
        <v>162</v>
      </c>
      <c r="O933" t="s">
        <v>90</v>
      </c>
      <c r="P933" t="s">
        <v>90</v>
      </c>
      <c r="Q933" t="s">
        <v>91</v>
      </c>
      <c r="R933" t="s">
        <v>115</v>
      </c>
      <c r="S933">
        <v>5</v>
      </c>
      <c r="T933">
        <v>6</v>
      </c>
      <c r="U933">
        <v>1950</v>
      </c>
      <c r="V93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33">
        <v>1996</v>
      </c>
      <c r="X933" t="s">
        <v>152</v>
      </c>
      <c r="Y933" t="s">
        <v>94</v>
      </c>
      <c r="Z933" t="s">
        <v>116</v>
      </c>
      <c r="AA933" t="s">
        <v>116</v>
      </c>
      <c r="AB933" t="s">
        <v>117</v>
      </c>
      <c r="AC933">
        <v>0</v>
      </c>
      <c r="AD933" t="s">
        <v>98</v>
      </c>
      <c r="AE933" t="s">
        <v>98</v>
      </c>
      <c r="AF933" t="s">
        <v>118</v>
      </c>
      <c r="AG933" t="s">
        <v>98</v>
      </c>
      <c r="AH933" t="s">
        <v>98</v>
      </c>
      <c r="AI933" t="s">
        <v>121</v>
      </c>
      <c r="AJ933" t="s">
        <v>101</v>
      </c>
      <c r="AK933">
        <v>49</v>
      </c>
      <c r="AL933" t="s">
        <v>153</v>
      </c>
      <c r="AM933">
        <v>1029</v>
      </c>
      <c r="AN933">
        <v>0</v>
      </c>
      <c r="AO933">
        <v>1078</v>
      </c>
      <c r="AP933" t="s">
        <v>103</v>
      </c>
      <c r="AQ933" t="s">
        <v>97</v>
      </c>
      <c r="AR933" t="s">
        <v>105</v>
      </c>
      <c r="AS933" t="s">
        <v>164</v>
      </c>
      <c r="AT933">
        <v>1078</v>
      </c>
      <c r="AU933">
        <v>0</v>
      </c>
      <c r="AV933">
        <v>0</v>
      </c>
      <c r="AW933">
        <f>ROUND(SUM(RawData[[#This Row],[TotalBsmtSF]],RawData[[#This Row],[1stFlrSF]],RawData[[#This Row],[2ndFlrSF]]),-2)</f>
        <v>2200</v>
      </c>
      <c r="AX933">
        <v>1078</v>
      </c>
      <c r="AY933">
        <v>1</v>
      </c>
      <c r="AZ933">
        <v>0</v>
      </c>
      <c r="BA933">
        <v>1</v>
      </c>
      <c r="BB933">
        <v>0</v>
      </c>
      <c r="BC933">
        <v>2</v>
      </c>
      <c r="BD933">
        <v>1</v>
      </c>
      <c r="BE933" t="s">
        <v>97</v>
      </c>
      <c r="BF933">
        <v>5</v>
      </c>
      <c r="BG933" t="s">
        <v>107</v>
      </c>
      <c r="BH933">
        <v>0</v>
      </c>
      <c r="BI933" t="s">
        <v>83</v>
      </c>
      <c r="BJ933" t="s">
        <v>108</v>
      </c>
      <c r="BK933">
        <v>1950</v>
      </c>
      <c r="BL933" t="s">
        <v>102</v>
      </c>
      <c r="BM933">
        <v>1</v>
      </c>
      <c r="BN933">
        <v>240</v>
      </c>
      <c r="BO933" t="s">
        <v>98</v>
      </c>
      <c r="BP933" t="s">
        <v>98</v>
      </c>
      <c r="BQ933" t="s">
        <v>105</v>
      </c>
      <c r="BR933">
        <v>366</v>
      </c>
      <c r="BS933">
        <v>0</v>
      </c>
      <c r="BT933">
        <v>112</v>
      </c>
      <c r="BU933">
        <v>0</v>
      </c>
      <c r="BV933">
        <v>0</v>
      </c>
      <c r="BW933">
        <v>0</v>
      </c>
      <c r="BX933" t="s">
        <v>83</v>
      </c>
      <c r="BY933" t="s">
        <v>83</v>
      </c>
      <c r="BZ933" t="s">
        <v>83</v>
      </c>
      <c r="CA933">
        <v>0</v>
      </c>
      <c r="CB933">
        <v>4</v>
      </c>
      <c r="CC933">
        <v>2010</v>
      </c>
      <c r="CD933" t="s">
        <v>110</v>
      </c>
      <c r="CE933" t="s">
        <v>111</v>
      </c>
      <c r="CF933" s="8">
        <v>142125</v>
      </c>
      <c r="CG933" s="8">
        <f>RawData[[#This Row],[SalePrice]]/RawData[[#This Row],[TotalSF Rounded]]</f>
        <v>64.602272727272734</v>
      </c>
      <c r="CH933" s="8">
        <f>ROUND(RawData[[#This Row],[$/sqft]],-1)</f>
        <v>60</v>
      </c>
    </row>
    <row r="934" spans="1:86" x14ac:dyDescent="0.2">
      <c r="A934">
        <v>1426</v>
      </c>
      <c r="B934">
        <v>20</v>
      </c>
      <c r="C934" t="s">
        <v>81</v>
      </c>
      <c r="D934">
        <v>80</v>
      </c>
      <c r="E934">
        <v>10721</v>
      </c>
      <c r="F934" s="19">
        <f>ROUND((RawData[[#This Row],[LotArea]]/43560), 2)</f>
        <v>0.25</v>
      </c>
      <c r="G934" t="s">
        <v>82</v>
      </c>
      <c r="H934" t="s">
        <v>83</v>
      </c>
      <c r="I934" t="s">
        <v>120</v>
      </c>
      <c r="J934" t="s">
        <v>85</v>
      </c>
      <c r="K934" t="s">
        <v>86</v>
      </c>
      <c r="L934" t="s">
        <v>87</v>
      </c>
      <c r="M934" t="s">
        <v>88</v>
      </c>
      <c r="N934" t="s">
        <v>162</v>
      </c>
      <c r="O934" t="s">
        <v>90</v>
      </c>
      <c r="P934" t="s">
        <v>90</v>
      </c>
      <c r="Q934" t="s">
        <v>91</v>
      </c>
      <c r="R934" t="s">
        <v>115</v>
      </c>
      <c r="S934">
        <v>6</v>
      </c>
      <c r="T934">
        <v>6</v>
      </c>
      <c r="U934">
        <v>1959</v>
      </c>
      <c r="V93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34">
        <v>1959</v>
      </c>
      <c r="X934" t="s">
        <v>152</v>
      </c>
      <c r="Y934" t="s">
        <v>94</v>
      </c>
      <c r="Z934" t="s">
        <v>140</v>
      </c>
      <c r="AA934" t="s">
        <v>140</v>
      </c>
      <c r="AB934" t="s">
        <v>137</v>
      </c>
      <c r="AC934">
        <v>243</v>
      </c>
      <c r="AD934" t="s">
        <v>97</v>
      </c>
      <c r="AE934" t="s">
        <v>98</v>
      </c>
      <c r="AF934" t="s">
        <v>118</v>
      </c>
      <c r="AG934" t="s">
        <v>98</v>
      </c>
      <c r="AH934" t="s">
        <v>98</v>
      </c>
      <c r="AI934" t="s">
        <v>100</v>
      </c>
      <c r="AJ934" t="s">
        <v>102</v>
      </c>
      <c r="AK934">
        <v>0</v>
      </c>
      <c r="AL934" t="s">
        <v>102</v>
      </c>
      <c r="AM934">
        <v>0</v>
      </c>
      <c r="AN934">
        <v>1252</v>
      </c>
      <c r="AO934">
        <v>1252</v>
      </c>
      <c r="AP934" t="s">
        <v>103</v>
      </c>
      <c r="AQ934" t="s">
        <v>104</v>
      </c>
      <c r="AR934" t="s">
        <v>105</v>
      </c>
      <c r="AS934" t="s">
        <v>106</v>
      </c>
      <c r="AT934">
        <v>1252</v>
      </c>
      <c r="AU934">
        <v>0</v>
      </c>
      <c r="AV934">
        <v>0</v>
      </c>
      <c r="AW934">
        <f>ROUND(SUM(RawData[[#This Row],[TotalBsmtSF]],RawData[[#This Row],[1stFlrSF]],RawData[[#This Row],[2ndFlrSF]]),-2)</f>
        <v>2500</v>
      </c>
      <c r="AX934">
        <v>1252</v>
      </c>
      <c r="AY934">
        <v>0</v>
      </c>
      <c r="AZ934">
        <v>0</v>
      </c>
      <c r="BA934">
        <v>1</v>
      </c>
      <c r="BB934">
        <v>0</v>
      </c>
      <c r="BC934">
        <v>3</v>
      </c>
      <c r="BD934">
        <v>1</v>
      </c>
      <c r="BE934" t="s">
        <v>97</v>
      </c>
      <c r="BF934">
        <v>7</v>
      </c>
      <c r="BG934" t="s">
        <v>107</v>
      </c>
      <c r="BH934">
        <v>0</v>
      </c>
      <c r="BI934" t="s">
        <v>83</v>
      </c>
      <c r="BJ934" t="s">
        <v>127</v>
      </c>
      <c r="BK934">
        <v>1960</v>
      </c>
      <c r="BL934" t="s">
        <v>102</v>
      </c>
      <c r="BM934">
        <v>2</v>
      </c>
      <c r="BN934">
        <v>528</v>
      </c>
      <c r="BO934" t="s">
        <v>98</v>
      </c>
      <c r="BP934" t="s">
        <v>98</v>
      </c>
      <c r="BQ934" t="s">
        <v>105</v>
      </c>
      <c r="BR934">
        <v>0</v>
      </c>
      <c r="BS934">
        <v>39</v>
      </c>
      <c r="BT934">
        <v>0</v>
      </c>
      <c r="BU934">
        <v>0</v>
      </c>
      <c r="BV934">
        <v>0</v>
      </c>
      <c r="BW934">
        <v>0</v>
      </c>
      <c r="BX934" t="s">
        <v>83</v>
      </c>
      <c r="BY934" t="s">
        <v>83</v>
      </c>
      <c r="BZ934" t="s">
        <v>83</v>
      </c>
      <c r="CA934">
        <v>0</v>
      </c>
      <c r="CB934">
        <v>10</v>
      </c>
      <c r="CC934">
        <v>2008</v>
      </c>
      <c r="CD934" t="s">
        <v>110</v>
      </c>
      <c r="CE934" t="s">
        <v>111</v>
      </c>
      <c r="CF934" s="8">
        <v>142000</v>
      </c>
      <c r="CG934" s="8">
        <f>RawData[[#This Row],[SalePrice]]/RawData[[#This Row],[TotalSF Rounded]]</f>
        <v>56.8</v>
      </c>
      <c r="CH934" s="8">
        <f>ROUND(RawData[[#This Row],[$/sqft]],-1)</f>
        <v>60</v>
      </c>
    </row>
    <row r="935" spans="1:86" x14ac:dyDescent="0.2">
      <c r="A935">
        <v>1234</v>
      </c>
      <c r="B935">
        <v>20</v>
      </c>
      <c r="C935" t="s">
        <v>81</v>
      </c>
      <c r="D935" t="s">
        <v>83</v>
      </c>
      <c r="E935">
        <v>12160</v>
      </c>
      <c r="F935" s="19">
        <f>ROUND((RawData[[#This Row],[LotArea]]/43560), 2)</f>
        <v>0.28000000000000003</v>
      </c>
      <c r="G935" t="s">
        <v>82</v>
      </c>
      <c r="H935" t="s">
        <v>83</v>
      </c>
      <c r="I935" t="s">
        <v>120</v>
      </c>
      <c r="J935" t="s">
        <v>85</v>
      </c>
      <c r="K935" t="s">
        <v>86</v>
      </c>
      <c r="L935" t="s">
        <v>87</v>
      </c>
      <c r="M935" t="s">
        <v>88</v>
      </c>
      <c r="N935" t="s">
        <v>162</v>
      </c>
      <c r="O935" t="s">
        <v>90</v>
      </c>
      <c r="P935" t="s">
        <v>90</v>
      </c>
      <c r="Q935" t="s">
        <v>91</v>
      </c>
      <c r="R935" t="s">
        <v>115</v>
      </c>
      <c r="S935">
        <v>5</v>
      </c>
      <c r="T935">
        <v>5</v>
      </c>
      <c r="U935">
        <v>1959</v>
      </c>
      <c r="V93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35">
        <v>1959</v>
      </c>
      <c r="X935" t="s">
        <v>152</v>
      </c>
      <c r="Y935" t="s">
        <v>94</v>
      </c>
      <c r="Z935" t="s">
        <v>161</v>
      </c>
      <c r="AA935" t="s">
        <v>161</v>
      </c>
      <c r="AB935" t="s">
        <v>96</v>
      </c>
      <c r="AC935">
        <v>180</v>
      </c>
      <c r="AD935" t="s">
        <v>98</v>
      </c>
      <c r="AE935" t="s">
        <v>98</v>
      </c>
      <c r="AF935" t="s">
        <v>118</v>
      </c>
      <c r="AG935" t="s">
        <v>98</v>
      </c>
      <c r="AH935" t="s">
        <v>98</v>
      </c>
      <c r="AI935" t="s">
        <v>100</v>
      </c>
      <c r="AJ935" t="s">
        <v>153</v>
      </c>
      <c r="AK935">
        <v>1000</v>
      </c>
      <c r="AL935" t="s">
        <v>102</v>
      </c>
      <c r="AM935">
        <v>0</v>
      </c>
      <c r="AN935">
        <v>188</v>
      </c>
      <c r="AO935">
        <v>1188</v>
      </c>
      <c r="AP935" t="s">
        <v>103</v>
      </c>
      <c r="AQ935" t="s">
        <v>147</v>
      </c>
      <c r="AR935" t="s">
        <v>105</v>
      </c>
      <c r="AS935" t="s">
        <v>106</v>
      </c>
      <c r="AT935">
        <v>1188</v>
      </c>
      <c r="AU935">
        <v>0</v>
      </c>
      <c r="AV935">
        <v>0</v>
      </c>
      <c r="AW935">
        <f>ROUND(SUM(RawData[[#This Row],[TotalBsmtSF]],RawData[[#This Row],[1stFlrSF]],RawData[[#This Row],[2ndFlrSF]]),-2)</f>
        <v>2400</v>
      </c>
      <c r="AX935">
        <v>1188</v>
      </c>
      <c r="AY935">
        <v>1</v>
      </c>
      <c r="AZ935">
        <v>0</v>
      </c>
      <c r="BA935">
        <v>1</v>
      </c>
      <c r="BB935">
        <v>0</v>
      </c>
      <c r="BC935">
        <v>3</v>
      </c>
      <c r="BD935">
        <v>1</v>
      </c>
      <c r="BE935" t="s">
        <v>98</v>
      </c>
      <c r="BF935">
        <v>6</v>
      </c>
      <c r="BG935" t="s">
        <v>107</v>
      </c>
      <c r="BH935">
        <v>0</v>
      </c>
      <c r="BI935" t="s">
        <v>83</v>
      </c>
      <c r="BJ935" t="s">
        <v>108</v>
      </c>
      <c r="BK935">
        <v>1959</v>
      </c>
      <c r="BL935" t="s">
        <v>109</v>
      </c>
      <c r="BM935">
        <v>2</v>
      </c>
      <c r="BN935">
        <v>531</v>
      </c>
      <c r="BO935" t="s">
        <v>98</v>
      </c>
      <c r="BP935" t="s">
        <v>98</v>
      </c>
      <c r="BQ935" t="s">
        <v>105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 t="s">
        <v>83</v>
      </c>
      <c r="BY935" t="s">
        <v>134</v>
      </c>
      <c r="BZ935" t="s">
        <v>83</v>
      </c>
      <c r="CA935">
        <v>0</v>
      </c>
      <c r="CB935">
        <v>5</v>
      </c>
      <c r="CC935">
        <v>2010</v>
      </c>
      <c r="CD935" t="s">
        <v>173</v>
      </c>
      <c r="CE935" t="s">
        <v>128</v>
      </c>
      <c r="CF935" s="8">
        <v>142000</v>
      </c>
      <c r="CG935" s="8">
        <f>RawData[[#This Row],[SalePrice]]/RawData[[#This Row],[TotalSF Rounded]]</f>
        <v>59.166666666666664</v>
      </c>
      <c r="CH935" s="8">
        <f>ROUND(RawData[[#This Row],[$/sqft]],-1)</f>
        <v>60</v>
      </c>
    </row>
    <row r="936" spans="1:86" x14ac:dyDescent="0.2">
      <c r="A936">
        <v>742</v>
      </c>
      <c r="B936">
        <v>20</v>
      </c>
      <c r="C936" t="s">
        <v>81</v>
      </c>
      <c r="D936">
        <v>65</v>
      </c>
      <c r="E936">
        <v>6768</v>
      </c>
      <c r="F936" s="19">
        <f>ROUND((RawData[[#This Row],[LotArea]]/43560), 2)</f>
        <v>0.16</v>
      </c>
      <c r="G936" t="s">
        <v>82</v>
      </c>
      <c r="H936" t="s">
        <v>83</v>
      </c>
      <c r="I936" t="s">
        <v>120</v>
      </c>
      <c r="J936" t="s">
        <v>85</v>
      </c>
      <c r="K936" t="s">
        <v>86</v>
      </c>
      <c r="L936" t="s">
        <v>87</v>
      </c>
      <c r="M936" t="s">
        <v>88</v>
      </c>
      <c r="N936" t="s">
        <v>151</v>
      </c>
      <c r="O936" t="s">
        <v>114</v>
      </c>
      <c r="P936" t="s">
        <v>90</v>
      </c>
      <c r="Q936" t="s">
        <v>91</v>
      </c>
      <c r="R936" t="s">
        <v>115</v>
      </c>
      <c r="S936">
        <v>6</v>
      </c>
      <c r="T936">
        <v>8</v>
      </c>
      <c r="U936">
        <v>1961</v>
      </c>
      <c r="V93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36">
        <v>1996</v>
      </c>
      <c r="X936" t="s">
        <v>152</v>
      </c>
      <c r="Y936" t="s">
        <v>94</v>
      </c>
      <c r="Z936" t="s">
        <v>140</v>
      </c>
      <c r="AA936" t="s">
        <v>140</v>
      </c>
      <c r="AB936" t="s">
        <v>117</v>
      </c>
      <c r="AC936">
        <v>0</v>
      </c>
      <c r="AD936" t="s">
        <v>98</v>
      </c>
      <c r="AE936" t="s">
        <v>97</v>
      </c>
      <c r="AF936" t="s">
        <v>118</v>
      </c>
      <c r="AG936" t="s">
        <v>98</v>
      </c>
      <c r="AH936" t="s">
        <v>98</v>
      </c>
      <c r="AI936" t="s">
        <v>121</v>
      </c>
      <c r="AJ936" t="s">
        <v>101</v>
      </c>
      <c r="AK936">
        <v>832</v>
      </c>
      <c r="AL936" t="s">
        <v>102</v>
      </c>
      <c r="AM936">
        <v>0</v>
      </c>
      <c r="AN936">
        <v>80</v>
      </c>
      <c r="AO936">
        <v>912</v>
      </c>
      <c r="AP936" t="s">
        <v>103</v>
      </c>
      <c r="AQ936" t="s">
        <v>97</v>
      </c>
      <c r="AR936" t="s">
        <v>105</v>
      </c>
      <c r="AS936" t="s">
        <v>106</v>
      </c>
      <c r="AT936">
        <v>912</v>
      </c>
      <c r="AU936">
        <v>0</v>
      </c>
      <c r="AV936">
        <v>0</v>
      </c>
      <c r="AW936">
        <f>ROUND(SUM(RawData[[#This Row],[TotalBsmtSF]],RawData[[#This Row],[1stFlrSF]],RawData[[#This Row],[2ndFlrSF]]),-2)</f>
        <v>1800</v>
      </c>
      <c r="AX936">
        <v>912</v>
      </c>
      <c r="AY936">
        <v>1</v>
      </c>
      <c r="AZ936">
        <v>1</v>
      </c>
      <c r="BA936">
        <v>1</v>
      </c>
      <c r="BB936">
        <v>0</v>
      </c>
      <c r="BC936">
        <v>3</v>
      </c>
      <c r="BD936">
        <v>1</v>
      </c>
      <c r="BE936" t="s">
        <v>97</v>
      </c>
      <c r="BF936">
        <v>5</v>
      </c>
      <c r="BG936" t="s">
        <v>107</v>
      </c>
      <c r="BH936">
        <v>0</v>
      </c>
      <c r="BI936" t="s">
        <v>83</v>
      </c>
      <c r="BJ936" t="s">
        <v>127</v>
      </c>
      <c r="BK936">
        <v>1962</v>
      </c>
      <c r="BL936" t="s">
        <v>102</v>
      </c>
      <c r="BM936">
        <v>1</v>
      </c>
      <c r="BN936">
        <v>288</v>
      </c>
      <c r="BO936" t="s">
        <v>98</v>
      </c>
      <c r="BP936" t="s">
        <v>98</v>
      </c>
      <c r="BQ936" t="s">
        <v>105</v>
      </c>
      <c r="BR936">
        <v>168</v>
      </c>
      <c r="BS936">
        <v>0</v>
      </c>
      <c r="BT936">
        <v>0</v>
      </c>
      <c r="BU936">
        <v>0</v>
      </c>
      <c r="BV936">
        <v>0</v>
      </c>
      <c r="BW936">
        <v>0</v>
      </c>
      <c r="BX936" t="s">
        <v>83</v>
      </c>
      <c r="BY936" t="s">
        <v>165</v>
      </c>
      <c r="BZ936" t="s">
        <v>83</v>
      </c>
      <c r="CA936">
        <v>0</v>
      </c>
      <c r="CB936">
        <v>5</v>
      </c>
      <c r="CC936">
        <v>2008</v>
      </c>
      <c r="CD936" t="s">
        <v>110</v>
      </c>
      <c r="CE936" t="s">
        <v>111</v>
      </c>
      <c r="CF936" s="8">
        <v>142000</v>
      </c>
      <c r="CG936" s="8">
        <f>RawData[[#This Row],[SalePrice]]/RawData[[#This Row],[TotalSF Rounded]]</f>
        <v>78.888888888888886</v>
      </c>
      <c r="CH936" s="8">
        <f>ROUND(RawData[[#This Row],[$/sqft]],-1)</f>
        <v>80</v>
      </c>
    </row>
    <row r="937" spans="1:86" x14ac:dyDescent="0.2">
      <c r="A937">
        <v>420</v>
      </c>
      <c r="B937">
        <v>20</v>
      </c>
      <c r="C937" t="s">
        <v>81</v>
      </c>
      <c r="D937">
        <v>65</v>
      </c>
      <c r="E937">
        <v>8450</v>
      </c>
      <c r="F937" s="19">
        <f>ROUND((RawData[[#This Row],[LotArea]]/43560), 2)</f>
        <v>0.19</v>
      </c>
      <c r="G937" t="s">
        <v>82</v>
      </c>
      <c r="H937" t="s">
        <v>83</v>
      </c>
      <c r="I937" t="s">
        <v>84</v>
      </c>
      <c r="J937" t="s">
        <v>85</v>
      </c>
      <c r="K937" t="s">
        <v>86</v>
      </c>
      <c r="L937" t="s">
        <v>87</v>
      </c>
      <c r="M937" t="s">
        <v>88</v>
      </c>
      <c r="N937" t="s">
        <v>162</v>
      </c>
      <c r="O937" t="s">
        <v>90</v>
      </c>
      <c r="P937" t="s">
        <v>90</v>
      </c>
      <c r="Q937" t="s">
        <v>91</v>
      </c>
      <c r="R937" t="s">
        <v>115</v>
      </c>
      <c r="S937">
        <v>5</v>
      </c>
      <c r="T937">
        <v>6</v>
      </c>
      <c r="U937">
        <v>1968</v>
      </c>
      <c r="V93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37">
        <v>1968</v>
      </c>
      <c r="X937" t="s">
        <v>93</v>
      </c>
      <c r="Y937" t="s">
        <v>94</v>
      </c>
      <c r="Z937" t="s">
        <v>95</v>
      </c>
      <c r="AA937" t="s">
        <v>95</v>
      </c>
      <c r="AB937" t="s">
        <v>117</v>
      </c>
      <c r="AC937">
        <v>0</v>
      </c>
      <c r="AD937" t="s">
        <v>98</v>
      </c>
      <c r="AE937" t="s">
        <v>98</v>
      </c>
      <c r="AF937" t="s">
        <v>118</v>
      </c>
      <c r="AG937" t="s">
        <v>98</v>
      </c>
      <c r="AH937" t="s">
        <v>98</v>
      </c>
      <c r="AI937" t="s">
        <v>100</v>
      </c>
      <c r="AJ937" t="s">
        <v>141</v>
      </c>
      <c r="AK937">
        <v>775</v>
      </c>
      <c r="AL937" t="s">
        <v>102</v>
      </c>
      <c r="AM937">
        <v>0</v>
      </c>
      <c r="AN937">
        <v>281</v>
      </c>
      <c r="AO937">
        <v>1056</v>
      </c>
      <c r="AP937" t="s">
        <v>103</v>
      </c>
      <c r="AQ937" t="s">
        <v>104</v>
      </c>
      <c r="AR937" t="s">
        <v>105</v>
      </c>
      <c r="AS937" t="s">
        <v>106</v>
      </c>
      <c r="AT937">
        <v>1056</v>
      </c>
      <c r="AU937">
        <v>0</v>
      </c>
      <c r="AV937">
        <v>0</v>
      </c>
      <c r="AW937">
        <f>ROUND(SUM(RawData[[#This Row],[TotalBsmtSF]],RawData[[#This Row],[1stFlrSF]],RawData[[#This Row],[2ndFlrSF]]),-2)</f>
        <v>2100</v>
      </c>
      <c r="AX937">
        <v>1056</v>
      </c>
      <c r="AY937">
        <v>1</v>
      </c>
      <c r="AZ937">
        <v>0</v>
      </c>
      <c r="BA937">
        <v>1</v>
      </c>
      <c r="BB937">
        <v>0</v>
      </c>
      <c r="BC937">
        <v>3</v>
      </c>
      <c r="BD937">
        <v>1</v>
      </c>
      <c r="BE937" t="s">
        <v>98</v>
      </c>
      <c r="BF937">
        <v>6</v>
      </c>
      <c r="BG937" t="s">
        <v>107</v>
      </c>
      <c r="BH937">
        <v>1</v>
      </c>
      <c r="BI937" t="s">
        <v>147</v>
      </c>
      <c r="BJ937" t="s">
        <v>108</v>
      </c>
      <c r="BK937">
        <v>1968</v>
      </c>
      <c r="BL937" t="s">
        <v>102</v>
      </c>
      <c r="BM937">
        <v>1</v>
      </c>
      <c r="BN937">
        <v>304</v>
      </c>
      <c r="BO937" t="s">
        <v>98</v>
      </c>
      <c r="BP937" t="s">
        <v>98</v>
      </c>
      <c r="BQ937" t="s">
        <v>105</v>
      </c>
      <c r="BR937">
        <v>0</v>
      </c>
      <c r="BS937">
        <v>85</v>
      </c>
      <c r="BT937">
        <v>184</v>
      </c>
      <c r="BU937">
        <v>0</v>
      </c>
      <c r="BV937">
        <v>0</v>
      </c>
      <c r="BW937">
        <v>0</v>
      </c>
      <c r="BX937" t="s">
        <v>83</v>
      </c>
      <c r="BY937" t="s">
        <v>83</v>
      </c>
      <c r="BZ937" t="s">
        <v>83</v>
      </c>
      <c r="CA937">
        <v>0</v>
      </c>
      <c r="CB937">
        <v>7</v>
      </c>
      <c r="CC937">
        <v>2010</v>
      </c>
      <c r="CD937" t="s">
        <v>110</v>
      </c>
      <c r="CE937" t="s">
        <v>111</v>
      </c>
      <c r="CF937" s="8">
        <v>142000</v>
      </c>
      <c r="CG937" s="8">
        <f>RawData[[#This Row],[SalePrice]]/RawData[[#This Row],[TotalSF Rounded]]</f>
        <v>67.61904761904762</v>
      </c>
      <c r="CH937" s="8">
        <f>ROUND(RawData[[#This Row],[$/sqft]],-1)</f>
        <v>70</v>
      </c>
    </row>
    <row r="938" spans="1:86" x14ac:dyDescent="0.2">
      <c r="A938">
        <v>695</v>
      </c>
      <c r="B938">
        <v>50</v>
      </c>
      <c r="C938" t="s">
        <v>142</v>
      </c>
      <c r="D938">
        <v>51</v>
      </c>
      <c r="E938">
        <v>6120</v>
      </c>
      <c r="F938" s="19">
        <f>ROUND((RawData[[#This Row],[LotArea]]/43560), 2)</f>
        <v>0.14000000000000001</v>
      </c>
      <c r="G938" t="s">
        <v>82</v>
      </c>
      <c r="H938" t="s">
        <v>83</v>
      </c>
      <c r="I938" t="s">
        <v>84</v>
      </c>
      <c r="J938" t="s">
        <v>85</v>
      </c>
      <c r="K938" t="s">
        <v>86</v>
      </c>
      <c r="L938" t="s">
        <v>122</v>
      </c>
      <c r="M938" t="s">
        <v>88</v>
      </c>
      <c r="N938" t="s">
        <v>148</v>
      </c>
      <c r="O938" t="s">
        <v>90</v>
      </c>
      <c r="P938" t="s">
        <v>90</v>
      </c>
      <c r="Q938" t="s">
        <v>91</v>
      </c>
      <c r="R938" t="s">
        <v>132</v>
      </c>
      <c r="S938">
        <v>5</v>
      </c>
      <c r="T938">
        <v>6</v>
      </c>
      <c r="U938">
        <v>1936</v>
      </c>
      <c r="V93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938">
        <v>1950</v>
      </c>
      <c r="X938" t="s">
        <v>93</v>
      </c>
      <c r="Y938" t="s">
        <v>94</v>
      </c>
      <c r="Z938" t="s">
        <v>124</v>
      </c>
      <c r="AA938" t="s">
        <v>124</v>
      </c>
      <c r="AB938" t="s">
        <v>117</v>
      </c>
      <c r="AC938">
        <v>0</v>
      </c>
      <c r="AD938" t="s">
        <v>98</v>
      </c>
      <c r="AE938" t="s">
        <v>147</v>
      </c>
      <c r="AF938" t="s">
        <v>126</v>
      </c>
      <c r="AG938" t="s">
        <v>98</v>
      </c>
      <c r="AH938" t="s">
        <v>98</v>
      </c>
      <c r="AI938" t="s">
        <v>100</v>
      </c>
      <c r="AJ938" t="s">
        <v>102</v>
      </c>
      <c r="AK938">
        <v>0</v>
      </c>
      <c r="AL938" t="s">
        <v>102</v>
      </c>
      <c r="AM938">
        <v>0</v>
      </c>
      <c r="AN938">
        <v>927</v>
      </c>
      <c r="AO938">
        <v>927</v>
      </c>
      <c r="AP938" t="s">
        <v>103</v>
      </c>
      <c r="AQ938" t="s">
        <v>98</v>
      </c>
      <c r="AR938" t="s">
        <v>105</v>
      </c>
      <c r="AS938" t="s">
        <v>106</v>
      </c>
      <c r="AT938">
        <v>1067</v>
      </c>
      <c r="AU938">
        <v>472</v>
      </c>
      <c r="AV938">
        <v>0</v>
      </c>
      <c r="AW938">
        <f>ROUND(SUM(RawData[[#This Row],[TotalBsmtSF]],RawData[[#This Row],[1stFlrSF]],RawData[[#This Row],[2ndFlrSF]]),-2)</f>
        <v>2500</v>
      </c>
      <c r="AX938">
        <v>1539</v>
      </c>
      <c r="AY938">
        <v>0</v>
      </c>
      <c r="AZ938">
        <v>0</v>
      </c>
      <c r="BA938">
        <v>1</v>
      </c>
      <c r="BB938">
        <v>1</v>
      </c>
      <c r="BC938">
        <v>3</v>
      </c>
      <c r="BD938">
        <v>1</v>
      </c>
      <c r="BE938" t="s">
        <v>98</v>
      </c>
      <c r="BF938">
        <v>5</v>
      </c>
      <c r="BG938" t="s">
        <v>107</v>
      </c>
      <c r="BH938">
        <v>0</v>
      </c>
      <c r="BI938" t="s">
        <v>83</v>
      </c>
      <c r="BJ938" t="s">
        <v>127</v>
      </c>
      <c r="BK938">
        <v>1995</v>
      </c>
      <c r="BL938" t="s">
        <v>102</v>
      </c>
      <c r="BM938">
        <v>2</v>
      </c>
      <c r="BN938">
        <v>576</v>
      </c>
      <c r="BO938" t="s">
        <v>98</v>
      </c>
      <c r="BP938" t="s">
        <v>98</v>
      </c>
      <c r="BQ938" t="s">
        <v>105</v>
      </c>
      <c r="BR938">
        <v>112</v>
      </c>
      <c r="BS938">
        <v>0</v>
      </c>
      <c r="BT938">
        <v>0</v>
      </c>
      <c r="BU938">
        <v>0</v>
      </c>
      <c r="BV938">
        <v>0</v>
      </c>
      <c r="BW938">
        <v>0</v>
      </c>
      <c r="BX938" t="s">
        <v>83</v>
      </c>
      <c r="BY938" t="s">
        <v>134</v>
      </c>
      <c r="BZ938" t="s">
        <v>83</v>
      </c>
      <c r="CA938">
        <v>0</v>
      </c>
      <c r="CB938">
        <v>4</v>
      </c>
      <c r="CC938">
        <v>2009</v>
      </c>
      <c r="CD938" t="s">
        <v>110</v>
      </c>
      <c r="CE938" t="s">
        <v>111</v>
      </c>
      <c r="CF938" s="8">
        <v>141500</v>
      </c>
      <c r="CG938" s="8">
        <f>RawData[[#This Row],[SalePrice]]/RawData[[#This Row],[TotalSF Rounded]]</f>
        <v>56.6</v>
      </c>
      <c r="CH938" s="8">
        <f>ROUND(RawData[[#This Row],[$/sqft]],-1)</f>
        <v>60</v>
      </c>
    </row>
    <row r="939" spans="1:86" x14ac:dyDescent="0.2">
      <c r="A939">
        <v>602</v>
      </c>
      <c r="B939">
        <v>50</v>
      </c>
      <c r="C939" t="s">
        <v>142</v>
      </c>
      <c r="D939">
        <v>50</v>
      </c>
      <c r="E939">
        <v>9000</v>
      </c>
      <c r="F939" s="19">
        <f>ROUND((RawData[[#This Row],[LotArea]]/43560), 2)</f>
        <v>0.21</v>
      </c>
      <c r="G939" t="s">
        <v>82</v>
      </c>
      <c r="H939" t="s">
        <v>83</v>
      </c>
      <c r="I939" t="s">
        <v>84</v>
      </c>
      <c r="J939" t="s">
        <v>175</v>
      </c>
      <c r="K939" t="s">
        <v>86</v>
      </c>
      <c r="L939" t="s">
        <v>87</v>
      </c>
      <c r="M939" t="s">
        <v>88</v>
      </c>
      <c r="N939" t="s">
        <v>176</v>
      </c>
      <c r="O939" t="s">
        <v>90</v>
      </c>
      <c r="P939" t="s">
        <v>90</v>
      </c>
      <c r="Q939" t="s">
        <v>91</v>
      </c>
      <c r="R939" t="s">
        <v>132</v>
      </c>
      <c r="S939">
        <v>6</v>
      </c>
      <c r="T939">
        <v>6</v>
      </c>
      <c r="U939">
        <v>1937</v>
      </c>
      <c r="V93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939">
        <v>1950</v>
      </c>
      <c r="X939" t="s">
        <v>93</v>
      </c>
      <c r="Y939" t="s">
        <v>94</v>
      </c>
      <c r="Z939" t="s">
        <v>124</v>
      </c>
      <c r="AA939" t="s">
        <v>124</v>
      </c>
      <c r="AB939" t="s">
        <v>117</v>
      </c>
      <c r="AC939">
        <v>0</v>
      </c>
      <c r="AD939" t="s">
        <v>98</v>
      </c>
      <c r="AE939" t="s">
        <v>97</v>
      </c>
      <c r="AF939" t="s">
        <v>99</v>
      </c>
      <c r="AG939" t="s">
        <v>98</v>
      </c>
      <c r="AH939" t="s">
        <v>98</v>
      </c>
      <c r="AI939" t="s">
        <v>100</v>
      </c>
      <c r="AJ939" t="s">
        <v>102</v>
      </c>
      <c r="AK939">
        <v>0</v>
      </c>
      <c r="AL939" t="s">
        <v>102</v>
      </c>
      <c r="AM939">
        <v>0</v>
      </c>
      <c r="AN939">
        <v>780</v>
      </c>
      <c r="AO939">
        <v>780</v>
      </c>
      <c r="AP939" t="s">
        <v>103</v>
      </c>
      <c r="AQ939" t="s">
        <v>98</v>
      </c>
      <c r="AR939" t="s">
        <v>105</v>
      </c>
      <c r="AS939" t="s">
        <v>106</v>
      </c>
      <c r="AT939">
        <v>780</v>
      </c>
      <c r="AU939">
        <v>595</v>
      </c>
      <c r="AV939">
        <v>0</v>
      </c>
      <c r="AW939">
        <f>ROUND(SUM(RawData[[#This Row],[TotalBsmtSF]],RawData[[#This Row],[1stFlrSF]],RawData[[#This Row],[2ndFlrSF]]),-2)</f>
        <v>2200</v>
      </c>
      <c r="AX939">
        <v>1375</v>
      </c>
      <c r="AY939">
        <v>0</v>
      </c>
      <c r="AZ939">
        <v>0</v>
      </c>
      <c r="BA939">
        <v>1</v>
      </c>
      <c r="BB939">
        <v>1</v>
      </c>
      <c r="BC939">
        <v>3</v>
      </c>
      <c r="BD939">
        <v>1</v>
      </c>
      <c r="BE939" t="s">
        <v>97</v>
      </c>
      <c r="BF939">
        <v>6</v>
      </c>
      <c r="BG939" t="s">
        <v>107</v>
      </c>
      <c r="BH939">
        <v>1</v>
      </c>
      <c r="BI939" t="s">
        <v>97</v>
      </c>
      <c r="BJ939" t="s">
        <v>127</v>
      </c>
      <c r="BK939">
        <v>1979</v>
      </c>
      <c r="BL939" t="s">
        <v>102</v>
      </c>
      <c r="BM939">
        <v>1</v>
      </c>
      <c r="BN939">
        <v>544</v>
      </c>
      <c r="BO939" t="s">
        <v>98</v>
      </c>
      <c r="BP939" t="s">
        <v>98</v>
      </c>
      <c r="BQ939" t="s">
        <v>190</v>
      </c>
      <c r="BR939">
        <v>0</v>
      </c>
      <c r="BS939">
        <v>162</v>
      </c>
      <c r="BT939">
        <v>0</v>
      </c>
      <c r="BU939">
        <v>0</v>
      </c>
      <c r="BV939">
        <v>126</v>
      </c>
      <c r="BW939">
        <v>0</v>
      </c>
      <c r="BX939" t="s">
        <v>83</v>
      </c>
      <c r="BY939" t="s">
        <v>83</v>
      </c>
      <c r="BZ939" t="s">
        <v>83</v>
      </c>
      <c r="CA939">
        <v>0</v>
      </c>
      <c r="CB939">
        <v>12</v>
      </c>
      <c r="CC939">
        <v>2007</v>
      </c>
      <c r="CD939" t="s">
        <v>110</v>
      </c>
      <c r="CE939" t="s">
        <v>111</v>
      </c>
      <c r="CF939" s="8">
        <v>141000</v>
      </c>
      <c r="CG939" s="8">
        <f>RawData[[#This Row],[SalePrice]]/RawData[[#This Row],[TotalSF Rounded]]</f>
        <v>64.090909090909093</v>
      </c>
      <c r="CH939" s="8">
        <f>ROUND(RawData[[#This Row],[$/sqft]],-1)</f>
        <v>60</v>
      </c>
    </row>
    <row r="940" spans="1:86" x14ac:dyDescent="0.2">
      <c r="A940">
        <v>278</v>
      </c>
      <c r="B940">
        <v>20</v>
      </c>
      <c r="C940" t="s">
        <v>81</v>
      </c>
      <c r="D940">
        <v>140</v>
      </c>
      <c r="E940">
        <v>19138</v>
      </c>
      <c r="F940" s="19">
        <f>ROUND((RawData[[#This Row],[LotArea]]/43560), 2)</f>
        <v>0.44</v>
      </c>
      <c r="G940" t="s">
        <v>82</v>
      </c>
      <c r="H940" t="s">
        <v>83</v>
      </c>
      <c r="I940" t="s">
        <v>84</v>
      </c>
      <c r="J940" t="s">
        <v>85</v>
      </c>
      <c r="K940" t="s">
        <v>86</v>
      </c>
      <c r="L940" t="s">
        <v>122</v>
      </c>
      <c r="M940" t="s">
        <v>88</v>
      </c>
      <c r="N940" t="s">
        <v>193</v>
      </c>
      <c r="O940" t="s">
        <v>90</v>
      </c>
      <c r="P940" t="s">
        <v>90</v>
      </c>
      <c r="Q940" t="s">
        <v>91</v>
      </c>
      <c r="R940" t="s">
        <v>115</v>
      </c>
      <c r="S940">
        <v>4</v>
      </c>
      <c r="T940">
        <v>5</v>
      </c>
      <c r="U940">
        <v>1951</v>
      </c>
      <c r="V94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40">
        <v>1951</v>
      </c>
      <c r="X940" t="s">
        <v>93</v>
      </c>
      <c r="Y940" t="s">
        <v>94</v>
      </c>
      <c r="Z940" t="s">
        <v>95</v>
      </c>
      <c r="AA940" t="s">
        <v>95</v>
      </c>
      <c r="AB940" t="s">
        <v>117</v>
      </c>
      <c r="AC940">
        <v>0</v>
      </c>
      <c r="AD940" t="s">
        <v>98</v>
      </c>
      <c r="AE940" t="s">
        <v>98</v>
      </c>
      <c r="AF940" t="s">
        <v>118</v>
      </c>
      <c r="AG940" t="s">
        <v>98</v>
      </c>
      <c r="AH940" t="s">
        <v>98</v>
      </c>
      <c r="AI940" t="s">
        <v>100</v>
      </c>
      <c r="AJ940" t="s">
        <v>172</v>
      </c>
      <c r="AK940">
        <v>120</v>
      </c>
      <c r="AL940" t="s">
        <v>102</v>
      </c>
      <c r="AM940">
        <v>0</v>
      </c>
      <c r="AN940">
        <v>744</v>
      </c>
      <c r="AO940">
        <v>864</v>
      </c>
      <c r="AP940" t="s">
        <v>103</v>
      </c>
      <c r="AQ940" t="s">
        <v>104</v>
      </c>
      <c r="AR940" t="s">
        <v>105</v>
      </c>
      <c r="AS940" t="s">
        <v>106</v>
      </c>
      <c r="AT940">
        <v>864</v>
      </c>
      <c r="AU940">
        <v>0</v>
      </c>
      <c r="AV940">
        <v>0</v>
      </c>
      <c r="AW940">
        <f>ROUND(SUM(RawData[[#This Row],[TotalBsmtSF]],RawData[[#This Row],[1stFlrSF]],RawData[[#This Row],[2ndFlrSF]]),-2)</f>
        <v>1700</v>
      </c>
      <c r="AX940">
        <v>864</v>
      </c>
      <c r="AY940">
        <v>0</v>
      </c>
      <c r="AZ940">
        <v>0</v>
      </c>
      <c r="BA940">
        <v>1</v>
      </c>
      <c r="BB940">
        <v>0</v>
      </c>
      <c r="BC940">
        <v>2</v>
      </c>
      <c r="BD940">
        <v>1</v>
      </c>
      <c r="BE940" t="s">
        <v>98</v>
      </c>
      <c r="BF940">
        <v>4</v>
      </c>
      <c r="BG940" t="s">
        <v>107</v>
      </c>
      <c r="BH940">
        <v>0</v>
      </c>
      <c r="BI940" t="s">
        <v>83</v>
      </c>
      <c r="BJ940" t="s">
        <v>127</v>
      </c>
      <c r="BK940">
        <v>1951</v>
      </c>
      <c r="BL940" t="s">
        <v>102</v>
      </c>
      <c r="BM940">
        <v>2</v>
      </c>
      <c r="BN940">
        <v>400</v>
      </c>
      <c r="BO940" t="s">
        <v>98</v>
      </c>
      <c r="BP940" t="s">
        <v>98</v>
      </c>
      <c r="BQ940" t="s">
        <v>105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 t="s">
        <v>83</v>
      </c>
      <c r="BY940" t="s">
        <v>83</v>
      </c>
      <c r="BZ940" t="s">
        <v>83</v>
      </c>
      <c r="CA940">
        <v>0</v>
      </c>
      <c r="CB940">
        <v>6</v>
      </c>
      <c r="CC940">
        <v>2010</v>
      </c>
      <c r="CD940" t="s">
        <v>110</v>
      </c>
      <c r="CE940" t="s">
        <v>111</v>
      </c>
      <c r="CF940" s="8">
        <v>141000</v>
      </c>
      <c r="CG940" s="8">
        <f>RawData[[#This Row],[SalePrice]]/RawData[[#This Row],[TotalSF Rounded]]</f>
        <v>82.941176470588232</v>
      </c>
      <c r="CH940" s="8">
        <f>ROUND(RawData[[#This Row],[$/sqft]],-1)</f>
        <v>80</v>
      </c>
    </row>
    <row r="941" spans="1:86" x14ac:dyDescent="0.2">
      <c r="A941">
        <v>557</v>
      </c>
      <c r="B941">
        <v>20</v>
      </c>
      <c r="C941" t="s">
        <v>81</v>
      </c>
      <c r="D941">
        <v>69</v>
      </c>
      <c r="E941">
        <v>14850</v>
      </c>
      <c r="F941" s="19">
        <f>ROUND((RawData[[#This Row],[LotArea]]/43560), 2)</f>
        <v>0.34</v>
      </c>
      <c r="G941" t="s">
        <v>82</v>
      </c>
      <c r="H941" t="s">
        <v>83</v>
      </c>
      <c r="I941" t="s">
        <v>120</v>
      </c>
      <c r="J941" t="s">
        <v>85</v>
      </c>
      <c r="K941" t="s">
        <v>86</v>
      </c>
      <c r="L941" t="s">
        <v>87</v>
      </c>
      <c r="M941" t="s">
        <v>88</v>
      </c>
      <c r="N941" t="s">
        <v>162</v>
      </c>
      <c r="O941" t="s">
        <v>90</v>
      </c>
      <c r="P941" t="s">
        <v>90</v>
      </c>
      <c r="Q941" t="s">
        <v>91</v>
      </c>
      <c r="R941" t="s">
        <v>115</v>
      </c>
      <c r="S941">
        <v>5</v>
      </c>
      <c r="T941">
        <v>5</v>
      </c>
      <c r="U941">
        <v>1957</v>
      </c>
      <c r="V94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41">
        <v>1957</v>
      </c>
      <c r="X941" t="s">
        <v>93</v>
      </c>
      <c r="Y941" t="s">
        <v>94</v>
      </c>
      <c r="Z941" t="s">
        <v>124</v>
      </c>
      <c r="AA941" t="s">
        <v>124</v>
      </c>
      <c r="AB941" t="s">
        <v>117</v>
      </c>
      <c r="AC941">
        <v>0</v>
      </c>
      <c r="AD941" t="s">
        <v>98</v>
      </c>
      <c r="AE941" t="s">
        <v>98</v>
      </c>
      <c r="AF941" t="s">
        <v>118</v>
      </c>
      <c r="AG941" t="s">
        <v>98</v>
      </c>
      <c r="AH941" t="s">
        <v>98</v>
      </c>
      <c r="AI941" t="s">
        <v>100</v>
      </c>
      <c r="AJ941" t="s">
        <v>153</v>
      </c>
      <c r="AK941">
        <v>895</v>
      </c>
      <c r="AL941" t="s">
        <v>102</v>
      </c>
      <c r="AM941">
        <v>0</v>
      </c>
      <c r="AN941">
        <v>197</v>
      </c>
      <c r="AO941">
        <v>1092</v>
      </c>
      <c r="AP941" t="s">
        <v>103</v>
      </c>
      <c r="AQ941" t="s">
        <v>98</v>
      </c>
      <c r="AR941" t="s">
        <v>105</v>
      </c>
      <c r="AS941" t="s">
        <v>164</v>
      </c>
      <c r="AT941">
        <v>1092</v>
      </c>
      <c r="AU941">
        <v>0</v>
      </c>
      <c r="AV941">
        <v>0</v>
      </c>
      <c r="AW941">
        <f>ROUND(SUM(RawData[[#This Row],[TotalBsmtSF]],RawData[[#This Row],[1stFlrSF]],RawData[[#This Row],[2ndFlrSF]]),-2)</f>
        <v>2200</v>
      </c>
      <c r="AX941">
        <v>1092</v>
      </c>
      <c r="AY941">
        <v>1</v>
      </c>
      <c r="AZ941">
        <v>0</v>
      </c>
      <c r="BA941">
        <v>1</v>
      </c>
      <c r="BB941">
        <v>0</v>
      </c>
      <c r="BC941">
        <v>2</v>
      </c>
      <c r="BD941">
        <v>1</v>
      </c>
      <c r="BE941" t="s">
        <v>98</v>
      </c>
      <c r="BF941">
        <v>6</v>
      </c>
      <c r="BG941" t="s">
        <v>107</v>
      </c>
      <c r="BH941">
        <v>1</v>
      </c>
      <c r="BI941" t="s">
        <v>98</v>
      </c>
      <c r="BJ941" t="s">
        <v>108</v>
      </c>
      <c r="BK941">
        <v>1957</v>
      </c>
      <c r="BL941" t="s">
        <v>157</v>
      </c>
      <c r="BM941">
        <v>1</v>
      </c>
      <c r="BN941">
        <v>299</v>
      </c>
      <c r="BO941" t="s">
        <v>98</v>
      </c>
      <c r="BP941" t="s">
        <v>98</v>
      </c>
      <c r="BQ941" t="s">
        <v>105</v>
      </c>
      <c r="BR941">
        <v>268</v>
      </c>
      <c r="BS941">
        <v>0</v>
      </c>
      <c r="BT941">
        <v>0</v>
      </c>
      <c r="BU941">
        <v>0</v>
      </c>
      <c r="BV941">
        <v>122</v>
      </c>
      <c r="BW941">
        <v>0</v>
      </c>
      <c r="BX941" t="s">
        <v>83</v>
      </c>
      <c r="BY941" t="s">
        <v>218</v>
      </c>
      <c r="BZ941" t="s">
        <v>83</v>
      </c>
      <c r="CA941">
        <v>0</v>
      </c>
      <c r="CB941">
        <v>5</v>
      </c>
      <c r="CC941">
        <v>2006</v>
      </c>
      <c r="CD941" t="s">
        <v>110</v>
      </c>
      <c r="CE941" t="s">
        <v>111</v>
      </c>
      <c r="CF941" s="8">
        <v>141000</v>
      </c>
      <c r="CG941" s="8">
        <f>RawData[[#This Row],[SalePrice]]/RawData[[#This Row],[TotalSF Rounded]]</f>
        <v>64.090909090909093</v>
      </c>
      <c r="CH941" s="8">
        <f>ROUND(RawData[[#This Row],[$/sqft]],-1)</f>
        <v>60</v>
      </c>
    </row>
    <row r="942" spans="1:86" x14ac:dyDescent="0.2">
      <c r="A942">
        <v>45</v>
      </c>
      <c r="B942">
        <v>20</v>
      </c>
      <c r="C942" t="s">
        <v>81</v>
      </c>
      <c r="D942">
        <v>70</v>
      </c>
      <c r="E942">
        <v>7945</v>
      </c>
      <c r="F942" s="19">
        <f>ROUND((RawData[[#This Row],[LotArea]]/43560), 2)</f>
        <v>0.18</v>
      </c>
      <c r="G942" t="s">
        <v>82</v>
      </c>
      <c r="H942" t="s">
        <v>83</v>
      </c>
      <c r="I942" t="s">
        <v>84</v>
      </c>
      <c r="J942" t="s">
        <v>85</v>
      </c>
      <c r="K942" t="s">
        <v>86</v>
      </c>
      <c r="L942" t="s">
        <v>87</v>
      </c>
      <c r="M942" t="s">
        <v>88</v>
      </c>
      <c r="N942" t="s">
        <v>162</v>
      </c>
      <c r="O942" t="s">
        <v>90</v>
      </c>
      <c r="P942" t="s">
        <v>90</v>
      </c>
      <c r="Q942" t="s">
        <v>91</v>
      </c>
      <c r="R942" t="s">
        <v>115</v>
      </c>
      <c r="S942">
        <v>5</v>
      </c>
      <c r="T942">
        <v>6</v>
      </c>
      <c r="U942">
        <v>1959</v>
      </c>
      <c r="V94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42">
        <v>1959</v>
      </c>
      <c r="X942" t="s">
        <v>93</v>
      </c>
      <c r="Y942" t="s">
        <v>94</v>
      </c>
      <c r="Z942" t="s">
        <v>96</v>
      </c>
      <c r="AA942" t="s">
        <v>124</v>
      </c>
      <c r="AB942" t="s">
        <v>117</v>
      </c>
      <c r="AC942">
        <v>0</v>
      </c>
      <c r="AD942" t="s">
        <v>98</v>
      </c>
      <c r="AE942" t="s">
        <v>98</v>
      </c>
      <c r="AF942" t="s">
        <v>118</v>
      </c>
      <c r="AG942" t="s">
        <v>98</v>
      </c>
      <c r="AH942" t="s">
        <v>98</v>
      </c>
      <c r="AI942" t="s">
        <v>100</v>
      </c>
      <c r="AJ942" t="s">
        <v>119</v>
      </c>
      <c r="AK942">
        <v>179</v>
      </c>
      <c r="AL942" t="s">
        <v>141</v>
      </c>
      <c r="AM942">
        <v>506</v>
      </c>
      <c r="AN942">
        <v>465</v>
      </c>
      <c r="AO942">
        <v>1150</v>
      </c>
      <c r="AP942" t="s">
        <v>103</v>
      </c>
      <c r="AQ942" t="s">
        <v>104</v>
      </c>
      <c r="AR942" t="s">
        <v>105</v>
      </c>
      <c r="AS942" t="s">
        <v>164</v>
      </c>
      <c r="AT942">
        <v>1150</v>
      </c>
      <c r="AU942">
        <v>0</v>
      </c>
      <c r="AV942">
        <v>0</v>
      </c>
      <c r="AW942">
        <f>ROUND(SUM(RawData[[#This Row],[TotalBsmtSF]],RawData[[#This Row],[1stFlrSF]],RawData[[#This Row],[2ndFlrSF]]),-2)</f>
        <v>2300</v>
      </c>
      <c r="AX942">
        <v>1150</v>
      </c>
      <c r="AY942">
        <v>1</v>
      </c>
      <c r="AZ942">
        <v>0</v>
      </c>
      <c r="BA942">
        <v>1</v>
      </c>
      <c r="BB942">
        <v>0</v>
      </c>
      <c r="BC942">
        <v>3</v>
      </c>
      <c r="BD942">
        <v>1</v>
      </c>
      <c r="BE942" t="s">
        <v>98</v>
      </c>
      <c r="BF942">
        <v>6</v>
      </c>
      <c r="BG942" t="s">
        <v>107</v>
      </c>
      <c r="BH942">
        <v>0</v>
      </c>
      <c r="BI942" t="s">
        <v>83</v>
      </c>
      <c r="BJ942" t="s">
        <v>108</v>
      </c>
      <c r="BK942">
        <v>1959</v>
      </c>
      <c r="BL942" t="s">
        <v>109</v>
      </c>
      <c r="BM942">
        <v>1</v>
      </c>
      <c r="BN942">
        <v>300</v>
      </c>
      <c r="BO942" t="s">
        <v>98</v>
      </c>
      <c r="BP942" t="s">
        <v>98</v>
      </c>
      <c r="BQ942" t="s">
        <v>105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 t="s">
        <v>83</v>
      </c>
      <c r="BY942" t="s">
        <v>83</v>
      </c>
      <c r="BZ942" t="s">
        <v>83</v>
      </c>
      <c r="CA942">
        <v>0</v>
      </c>
      <c r="CB942">
        <v>5</v>
      </c>
      <c r="CC942">
        <v>2006</v>
      </c>
      <c r="CD942" t="s">
        <v>110</v>
      </c>
      <c r="CE942" t="s">
        <v>111</v>
      </c>
      <c r="CF942" s="8">
        <v>141000</v>
      </c>
      <c r="CG942" s="8">
        <f>RawData[[#This Row],[SalePrice]]/RawData[[#This Row],[TotalSF Rounded]]</f>
        <v>61.304347826086953</v>
      </c>
      <c r="CH942" s="8">
        <f>ROUND(RawData[[#This Row],[$/sqft]],-1)</f>
        <v>60</v>
      </c>
    </row>
    <row r="943" spans="1:86" x14ac:dyDescent="0.2">
      <c r="A943">
        <v>208</v>
      </c>
      <c r="B943">
        <v>20</v>
      </c>
      <c r="C943" t="s">
        <v>81</v>
      </c>
      <c r="D943" t="s">
        <v>83</v>
      </c>
      <c r="E943">
        <v>12493</v>
      </c>
      <c r="F943" s="19">
        <f>ROUND((RawData[[#This Row],[LotArea]]/43560), 2)</f>
        <v>0.28999999999999998</v>
      </c>
      <c r="G943" t="s">
        <v>82</v>
      </c>
      <c r="H943" t="s">
        <v>83</v>
      </c>
      <c r="I943" t="s">
        <v>120</v>
      </c>
      <c r="J943" t="s">
        <v>85</v>
      </c>
      <c r="K943" t="s">
        <v>86</v>
      </c>
      <c r="L943" t="s">
        <v>87</v>
      </c>
      <c r="M943" t="s">
        <v>88</v>
      </c>
      <c r="N943" t="s">
        <v>162</v>
      </c>
      <c r="O943" t="s">
        <v>90</v>
      </c>
      <c r="P943" t="s">
        <v>90</v>
      </c>
      <c r="Q943" t="s">
        <v>91</v>
      </c>
      <c r="R943" t="s">
        <v>115</v>
      </c>
      <c r="S943">
        <v>4</v>
      </c>
      <c r="T943">
        <v>5</v>
      </c>
      <c r="U943">
        <v>1960</v>
      </c>
      <c r="V94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43">
        <v>1960</v>
      </c>
      <c r="X943" t="s">
        <v>93</v>
      </c>
      <c r="Y943" t="s">
        <v>94</v>
      </c>
      <c r="Z943" t="s">
        <v>124</v>
      </c>
      <c r="AA943" t="s">
        <v>124</v>
      </c>
      <c r="AB943" t="s">
        <v>117</v>
      </c>
      <c r="AC943">
        <v>0</v>
      </c>
      <c r="AD943" t="s">
        <v>98</v>
      </c>
      <c r="AE943" t="s">
        <v>98</v>
      </c>
      <c r="AF943" t="s">
        <v>99</v>
      </c>
      <c r="AG943" t="s">
        <v>98</v>
      </c>
      <c r="AH943" t="s">
        <v>98</v>
      </c>
      <c r="AI943" t="s">
        <v>100</v>
      </c>
      <c r="AJ943" t="s">
        <v>119</v>
      </c>
      <c r="AK943">
        <v>419</v>
      </c>
      <c r="AL943" t="s">
        <v>153</v>
      </c>
      <c r="AM943">
        <v>306</v>
      </c>
      <c r="AN943">
        <v>375</v>
      </c>
      <c r="AO943">
        <v>1100</v>
      </c>
      <c r="AP943" t="s">
        <v>103</v>
      </c>
      <c r="AQ943" t="s">
        <v>98</v>
      </c>
      <c r="AR943" t="s">
        <v>105</v>
      </c>
      <c r="AS943" t="s">
        <v>106</v>
      </c>
      <c r="AT943">
        <v>1100</v>
      </c>
      <c r="AU943">
        <v>0</v>
      </c>
      <c r="AV943">
        <v>0</v>
      </c>
      <c r="AW943">
        <f>ROUND(SUM(RawData[[#This Row],[TotalBsmtSF]],RawData[[#This Row],[1stFlrSF]],RawData[[#This Row],[2ndFlrSF]]),-2)</f>
        <v>2200</v>
      </c>
      <c r="AX943">
        <v>1100</v>
      </c>
      <c r="AY943">
        <v>1</v>
      </c>
      <c r="AZ943">
        <v>0</v>
      </c>
      <c r="BA943">
        <v>1</v>
      </c>
      <c r="BB943">
        <v>0</v>
      </c>
      <c r="BC943">
        <v>3</v>
      </c>
      <c r="BD943">
        <v>1</v>
      </c>
      <c r="BE943" t="s">
        <v>98</v>
      </c>
      <c r="BF943">
        <v>6</v>
      </c>
      <c r="BG943" t="s">
        <v>107</v>
      </c>
      <c r="BH943">
        <v>1</v>
      </c>
      <c r="BI943" t="s">
        <v>212</v>
      </c>
      <c r="BJ943" t="s">
        <v>108</v>
      </c>
      <c r="BK943">
        <v>1960</v>
      </c>
      <c r="BL943" t="s">
        <v>109</v>
      </c>
      <c r="BM943">
        <v>1</v>
      </c>
      <c r="BN943">
        <v>312</v>
      </c>
      <c r="BO943" t="s">
        <v>98</v>
      </c>
      <c r="BP943" t="s">
        <v>98</v>
      </c>
      <c r="BQ943" t="s">
        <v>105</v>
      </c>
      <c r="BR943">
        <v>355</v>
      </c>
      <c r="BS943">
        <v>0</v>
      </c>
      <c r="BT943">
        <v>0</v>
      </c>
      <c r="BU943">
        <v>0</v>
      </c>
      <c r="BV943">
        <v>0</v>
      </c>
      <c r="BW943">
        <v>0</v>
      </c>
      <c r="BX943" t="s">
        <v>83</v>
      </c>
      <c r="BY943" t="s">
        <v>163</v>
      </c>
      <c r="BZ943" t="s">
        <v>83</v>
      </c>
      <c r="CA943">
        <v>0</v>
      </c>
      <c r="CB943">
        <v>4</v>
      </c>
      <c r="CC943">
        <v>2008</v>
      </c>
      <c r="CD943" t="s">
        <v>110</v>
      </c>
      <c r="CE943" t="s">
        <v>111</v>
      </c>
      <c r="CF943" s="8">
        <v>141000</v>
      </c>
      <c r="CG943" s="8">
        <f>RawData[[#This Row],[SalePrice]]/RawData[[#This Row],[TotalSF Rounded]]</f>
        <v>64.090909090909093</v>
      </c>
      <c r="CH943" s="8">
        <f>ROUND(RawData[[#This Row],[$/sqft]],-1)</f>
        <v>60</v>
      </c>
    </row>
    <row r="944" spans="1:86" x14ac:dyDescent="0.2">
      <c r="A944">
        <v>844</v>
      </c>
      <c r="B944">
        <v>90</v>
      </c>
      <c r="C944" t="s">
        <v>81</v>
      </c>
      <c r="D944">
        <v>80</v>
      </c>
      <c r="E944">
        <v>8000</v>
      </c>
      <c r="F944" s="19">
        <f>ROUND((RawData[[#This Row],[LotArea]]/43560), 2)</f>
        <v>0.18</v>
      </c>
      <c r="G944" t="s">
        <v>82</v>
      </c>
      <c r="H944" t="s">
        <v>83</v>
      </c>
      <c r="I944" t="s">
        <v>84</v>
      </c>
      <c r="J944" t="s">
        <v>85</v>
      </c>
      <c r="K944" t="s">
        <v>86</v>
      </c>
      <c r="L944" t="s">
        <v>122</v>
      </c>
      <c r="M944" t="s">
        <v>88</v>
      </c>
      <c r="N944" t="s">
        <v>162</v>
      </c>
      <c r="O944" t="s">
        <v>144</v>
      </c>
      <c r="P944" t="s">
        <v>90</v>
      </c>
      <c r="Q944" t="s">
        <v>167</v>
      </c>
      <c r="R944" t="s">
        <v>115</v>
      </c>
      <c r="S944">
        <v>5</v>
      </c>
      <c r="T944">
        <v>4</v>
      </c>
      <c r="U944">
        <v>1961</v>
      </c>
      <c r="V94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44">
        <v>1961</v>
      </c>
      <c r="X944" t="s">
        <v>93</v>
      </c>
      <c r="Y944" t="s">
        <v>94</v>
      </c>
      <c r="Z944" t="s">
        <v>96</v>
      </c>
      <c r="AA944" t="s">
        <v>96</v>
      </c>
      <c r="AB944" t="s">
        <v>117</v>
      </c>
      <c r="AC944">
        <v>0</v>
      </c>
      <c r="AD944" t="s">
        <v>98</v>
      </c>
      <c r="AE944" t="s">
        <v>98</v>
      </c>
      <c r="AF944" t="s">
        <v>118</v>
      </c>
      <c r="AG944" t="s">
        <v>98</v>
      </c>
      <c r="AH944" t="s">
        <v>98</v>
      </c>
      <c r="AI944" t="s">
        <v>100</v>
      </c>
      <c r="AJ944" t="s">
        <v>102</v>
      </c>
      <c r="AK944">
        <v>0</v>
      </c>
      <c r="AL944" t="s">
        <v>102</v>
      </c>
      <c r="AM944">
        <v>0</v>
      </c>
      <c r="AN944">
        <v>1800</v>
      </c>
      <c r="AO944">
        <v>1800</v>
      </c>
      <c r="AP944" t="s">
        <v>103</v>
      </c>
      <c r="AQ944" t="s">
        <v>104</v>
      </c>
      <c r="AR944" t="s">
        <v>177</v>
      </c>
      <c r="AS944" t="s">
        <v>106</v>
      </c>
      <c r="AT944">
        <v>1800</v>
      </c>
      <c r="AU944">
        <v>0</v>
      </c>
      <c r="AV944">
        <v>0</v>
      </c>
      <c r="AW944">
        <f>ROUND(SUM(RawData[[#This Row],[TotalBsmtSF]],RawData[[#This Row],[1stFlrSF]],RawData[[#This Row],[2ndFlrSF]]),-2)</f>
        <v>3600</v>
      </c>
      <c r="AX944">
        <v>1800</v>
      </c>
      <c r="AY944">
        <v>0</v>
      </c>
      <c r="AZ944">
        <v>0</v>
      </c>
      <c r="BA944">
        <v>2</v>
      </c>
      <c r="BB944">
        <v>0</v>
      </c>
      <c r="BC944">
        <v>6</v>
      </c>
      <c r="BD944">
        <v>2</v>
      </c>
      <c r="BE944" t="s">
        <v>98</v>
      </c>
      <c r="BF944">
        <v>10</v>
      </c>
      <c r="BG944" t="s">
        <v>107</v>
      </c>
      <c r="BH944">
        <v>0</v>
      </c>
      <c r="BI944" t="s">
        <v>83</v>
      </c>
      <c r="BJ944" t="s">
        <v>83</v>
      </c>
      <c r="BK944" t="s">
        <v>83</v>
      </c>
      <c r="BL944" t="s">
        <v>83</v>
      </c>
      <c r="BM944">
        <v>0</v>
      </c>
      <c r="BN944">
        <v>0</v>
      </c>
      <c r="BO944" t="s">
        <v>83</v>
      </c>
      <c r="BP944" t="s">
        <v>83</v>
      </c>
      <c r="BQ944" t="s">
        <v>105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 t="s">
        <v>83</v>
      </c>
      <c r="BY944" t="s">
        <v>83</v>
      </c>
      <c r="BZ944" t="s">
        <v>83</v>
      </c>
      <c r="CA944">
        <v>0</v>
      </c>
      <c r="CB944">
        <v>7</v>
      </c>
      <c r="CC944">
        <v>2007</v>
      </c>
      <c r="CD944" t="s">
        <v>110</v>
      </c>
      <c r="CE944" t="s">
        <v>111</v>
      </c>
      <c r="CF944" s="8">
        <v>141000</v>
      </c>
      <c r="CG944" s="8">
        <f>RawData[[#This Row],[SalePrice]]/RawData[[#This Row],[TotalSF Rounded]]</f>
        <v>39.166666666666664</v>
      </c>
      <c r="CH944" s="8">
        <f>ROUND(RawData[[#This Row],[$/sqft]],-1)</f>
        <v>40</v>
      </c>
    </row>
    <row r="945" spans="1:86" x14ac:dyDescent="0.2">
      <c r="A945">
        <v>691</v>
      </c>
      <c r="B945">
        <v>120</v>
      </c>
      <c r="C945" t="s">
        <v>142</v>
      </c>
      <c r="D945" t="s">
        <v>83</v>
      </c>
      <c r="E945">
        <v>4426</v>
      </c>
      <c r="F945" s="19">
        <f>ROUND((RawData[[#This Row],[LotArea]]/43560), 2)</f>
        <v>0.1</v>
      </c>
      <c r="G945" t="s">
        <v>82</v>
      </c>
      <c r="H945" t="s">
        <v>83</v>
      </c>
      <c r="I945" t="s">
        <v>84</v>
      </c>
      <c r="J945" t="s">
        <v>85</v>
      </c>
      <c r="K945" t="s">
        <v>86</v>
      </c>
      <c r="L945" t="s">
        <v>87</v>
      </c>
      <c r="M945" t="s">
        <v>88</v>
      </c>
      <c r="N945" t="s">
        <v>89</v>
      </c>
      <c r="O945" t="s">
        <v>90</v>
      </c>
      <c r="P945" t="s">
        <v>90</v>
      </c>
      <c r="Q945" t="s">
        <v>179</v>
      </c>
      <c r="R945" t="s">
        <v>115</v>
      </c>
      <c r="S945">
        <v>6</v>
      </c>
      <c r="T945">
        <v>5</v>
      </c>
      <c r="U945">
        <v>2004</v>
      </c>
      <c r="V94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45">
        <v>2004</v>
      </c>
      <c r="X945" t="s">
        <v>93</v>
      </c>
      <c r="Y945" t="s">
        <v>94</v>
      </c>
      <c r="Z945" t="s">
        <v>95</v>
      </c>
      <c r="AA945" t="s">
        <v>95</v>
      </c>
      <c r="AB945" t="s">
        <v>96</v>
      </c>
      <c r="AC945">
        <v>147</v>
      </c>
      <c r="AD945" t="s">
        <v>97</v>
      </c>
      <c r="AE945" t="s">
        <v>98</v>
      </c>
      <c r="AF945" t="s">
        <v>99</v>
      </c>
      <c r="AG945" t="s">
        <v>97</v>
      </c>
      <c r="AH945" t="s">
        <v>98</v>
      </c>
      <c r="AI945" t="s">
        <v>97</v>
      </c>
      <c r="AJ945" t="s">
        <v>101</v>
      </c>
      <c r="AK945">
        <v>697</v>
      </c>
      <c r="AL945" t="s">
        <v>102</v>
      </c>
      <c r="AM945">
        <v>0</v>
      </c>
      <c r="AN945">
        <v>151</v>
      </c>
      <c r="AO945">
        <v>848</v>
      </c>
      <c r="AP945" t="s">
        <v>103</v>
      </c>
      <c r="AQ945" t="s">
        <v>104</v>
      </c>
      <c r="AR945" t="s">
        <v>105</v>
      </c>
      <c r="AS945" t="s">
        <v>106</v>
      </c>
      <c r="AT945">
        <v>848</v>
      </c>
      <c r="AU945">
        <v>0</v>
      </c>
      <c r="AV945">
        <v>0</v>
      </c>
      <c r="AW945">
        <f>ROUND(SUM(RawData[[#This Row],[TotalBsmtSF]],RawData[[#This Row],[1stFlrSF]],RawData[[#This Row],[2ndFlrSF]]),-2)</f>
        <v>1700</v>
      </c>
      <c r="AX945">
        <v>848</v>
      </c>
      <c r="AY945">
        <v>1</v>
      </c>
      <c r="AZ945">
        <v>0</v>
      </c>
      <c r="BA945">
        <v>1</v>
      </c>
      <c r="BB945">
        <v>0</v>
      </c>
      <c r="BC945">
        <v>1</v>
      </c>
      <c r="BD945">
        <v>1</v>
      </c>
      <c r="BE945" t="s">
        <v>97</v>
      </c>
      <c r="BF945">
        <v>3</v>
      </c>
      <c r="BG945" t="s">
        <v>107</v>
      </c>
      <c r="BH945">
        <v>1</v>
      </c>
      <c r="BI945" t="s">
        <v>98</v>
      </c>
      <c r="BJ945" t="s">
        <v>108</v>
      </c>
      <c r="BK945">
        <v>2004</v>
      </c>
      <c r="BL945" t="s">
        <v>109</v>
      </c>
      <c r="BM945">
        <v>2</v>
      </c>
      <c r="BN945">
        <v>420</v>
      </c>
      <c r="BO945" t="s">
        <v>98</v>
      </c>
      <c r="BP945" t="s">
        <v>98</v>
      </c>
      <c r="BQ945" t="s">
        <v>105</v>
      </c>
      <c r="BR945">
        <v>149</v>
      </c>
      <c r="BS945">
        <v>0</v>
      </c>
      <c r="BT945">
        <v>0</v>
      </c>
      <c r="BU945">
        <v>0</v>
      </c>
      <c r="BV945">
        <v>0</v>
      </c>
      <c r="BW945">
        <v>0</v>
      </c>
      <c r="BX945" t="s">
        <v>83</v>
      </c>
      <c r="BY945" t="s">
        <v>83</v>
      </c>
      <c r="BZ945" t="s">
        <v>83</v>
      </c>
      <c r="CA945">
        <v>0</v>
      </c>
      <c r="CB945">
        <v>5</v>
      </c>
      <c r="CC945">
        <v>2008</v>
      </c>
      <c r="CD945" t="s">
        <v>110</v>
      </c>
      <c r="CE945" t="s">
        <v>111</v>
      </c>
      <c r="CF945" s="8">
        <v>141000</v>
      </c>
      <c r="CG945" s="8">
        <f>RawData[[#This Row],[SalePrice]]/RawData[[#This Row],[TotalSF Rounded]]</f>
        <v>82.941176470588232</v>
      </c>
      <c r="CH945" s="8">
        <f>ROUND(RawData[[#This Row],[$/sqft]],-1)</f>
        <v>80</v>
      </c>
    </row>
    <row r="946" spans="1:86" x14ac:dyDescent="0.2">
      <c r="A946">
        <v>149</v>
      </c>
      <c r="B946">
        <v>20</v>
      </c>
      <c r="C946" t="s">
        <v>81</v>
      </c>
      <c r="D946">
        <v>63</v>
      </c>
      <c r="E946">
        <v>7500</v>
      </c>
      <c r="F946" s="19">
        <f>ROUND((RawData[[#This Row],[LotArea]]/43560), 2)</f>
        <v>0.17</v>
      </c>
      <c r="G946" t="s">
        <v>82</v>
      </c>
      <c r="H946" t="s">
        <v>83</v>
      </c>
      <c r="I946" t="s">
        <v>84</v>
      </c>
      <c r="J946" t="s">
        <v>85</v>
      </c>
      <c r="K946" t="s">
        <v>86</v>
      </c>
      <c r="L946" t="s">
        <v>87</v>
      </c>
      <c r="M946" t="s">
        <v>88</v>
      </c>
      <c r="N946" t="s">
        <v>170</v>
      </c>
      <c r="O946" t="s">
        <v>90</v>
      </c>
      <c r="P946" t="s">
        <v>90</v>
      </c>
      <c r="Q946" t="s">
        <v>91</v>
      </c>
      <c r="R946" t="s">
        <v>115</v>
      </c>
      <c r="S946">
        <v>7</v>
      </c>
      <c r="T946">
        <v>5</v>
      </c>
      <c r="U946">
        <v>2004</v>
      </c>
      <c r="V94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46">
        <v>2005</v>
      </c>
      <c r="X946" t="s">
        <v>93</v>
      </c>
      <c r="Y946" t="s">
        <v>94</v>
      </c>
      <c r="Z946" t="s">
        <v>95</v>
      </c>
      <c r="AA946" t="s">
        <v>95</v>
      </c>
      <c r="AB946" t="s">
        <v>96</v>
      </c>
      <c r="AC946">
        <v>120</v>
      </c>
      <c r="AD946" t="s">
        <v>98</v>
      </c>
      <c r="AE946" t="s">
        <v>98</v>
      </c>
      <c r="AF946" t="s">
        <v>99</v>
      </c>
      <c r="AG946" t="s">
        <v>97</v>
      </c>
      <c r="AH946" t="s">
        <v>98</v>
      </c>
      <c r="AI946" t="s">
        <v>100</v>
      </c>
      <c r="AJ946" t="s">
        <v>101</v>
      </c>
      <c r="AK946">
        <v>680</v>
      </c>
      <c r="AL946" t="s">
        <v>102</v>
      </c>
      <c r="AM946">
        <v>0</v>
      </c>
      <c r="AN946">
        <v>400</v>
      </c>
      <c r="AO946">
        <v>1080</v>
      </c>
      <c r="AP946" t="s">
        <v>103</v>
      </c>
      <c r="AQ946" t="s">
        <v>104</v>
      </c>
      <c r="AR946" t="s">
        <v>105</v>
      </c>
      <c r="AS946" t="s">
        <v>106</v>
      </c>
      <c r="AT946">
        <v>1080</v>
      </c>
      <c r="AU946">
        <v>0</v>
      </c>
      <c r="AV946">
        <v>0</v>
      </c>
      <c r="AW946">
        <f>ROUND(SUM(RawData[[#This Row],[TotalBsmtSF]],RawData[[#This Row],[1stFlrSF]],RawData[[#This Row],[2ndFlrSF]]),-2)</f>
        <v>2200</v>
      </c>
      <c r="AX946">
        <v>1080</v>
      </c>
      <c r="AY946">
        <v>1</v>
      </c>
      <c r="AZ946">
        <v>0</v>
      </c>
      <c r="BA946">
        <v>1</v>
      </c>
      <c r="BB946">
        <v>0</v>
      </c>
      <c r="BC946">
        <v>3</v>
      </c>
      <c r="BD946">
        <v>1</v>
      </c>
      <c r="BE946" t="s">
        <v>97</v>
      </c>
      <c r="BF946">
        <v>6</v>
      </c>
      <c r="BG946" t="s">
        <v>107</v>
      </c>
      <c r="BH946">
        <v>0</v>
      </c>
      <c r="BI946" t="s">
        <v>83</v>
      </c>
      <c r="BJ946" t="s">
        <v>83</v>
      </c>
      <c r="BK946" t="s">
        <v>83</v>
      </c>
      <c r="BL946" t="s">
        <v>83</v>
      </c>
      <c r="BM946">
        <v>0</v>
      </c>
      <c r="BN946">
        <v>0</v>
      </c>
      <c r="BO946" t="s">
        <v>83</v>
      </c>
      <c r="BP946" t="s">
        <v>83</v>
      </c>
      <c r="BQ946" t="s">
        <v>105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 t="s">
        <v>83</v>
      </c>
      <c r="BY946" t="s">
        <v>83</v>
      </c>
      <c r="BZ946" t="s">
        <v>83</v>
      </c>
      <c r="CA946">
        <v>0</v>
      </c>
      <c r="CB946">
        <v>4</v>
      </c>
      <c r="CC946">
        <v>2008</v>
      </c>
      <c r="CD946" t="s">
        <v>110</v>
      </c>
      <c r="CE946" t="s">
        <v>111</v>
      </c>
      <c r="CF946" s="8">
        <v>141000</v>
      </c>
      <c r="CG946" s="8">
        <f>RawData[[#This Row],[SalePrice]]/RawData[[#This Row],[TotalSF Rounded]]</f>
        <v>64.090909090909093</v>
      </c>
      <c r="CH946" s="8">
        <f>ROUND(RawData[[#This Row],[$/sqft]],-1)</f>
        <v>60</v>
      </c>
    </row>
    <row r="947" spans="1:86" x14ac:dyDescent="0.2">
      <c r="A947">
        <v>346</v>
      </c>
      <c r="B947">
        <v>50</v>
      </c>
      <c r="C947" t="s">
        <v>81</v>
      </c>
      <c r="D947">
        <v>65</v>
      </c>
      <c r="E947">
        <v>6435</v>
      </c>
      <c r="F947" s="19">
        <f>ROUND((RawData[[#This Row],[LotArea]]/43560), 2)</f>
        <v>0.15</v>
      </c>
      <c r="G947" t="s">
        <v>82</v>
      </c>
      <c r="H947" t="s">
        <v>83</v>
      </c>
      <c r="I947" t="s">
        <v>84</v>
      </c>
      <c r="J947" t="s">
        <v>85</v>
      </c>
      <c r="K947" t="s">
        <v>86</v>
      </c>
      <c r="L947" t="s">
        <v>87</v>
      </c>
      <c r="M947" t="s">
        <v>88</v>
      </c>
      <c r="N947" t="s">
        <v>148</v>
      </c>
      <c r="O947" t="s">
        <v>202</v>
      </c>
      <c r="P947" t="s">
        <v>90</v>
      </c>
      <c r="Q947" t="s">
        <v>91</v>
      </c>
      <c r="R947" t="s">
        <v>132</v>
      </c>
      <c r="S947">
        <v>6</v>
      </c>
      <c r="T947">
        <v>5</v>
      </c>
      <c r="U947">
        <v>1939</v>
      </c>
      <c r="V94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947">
        <v>1950</v>
      </c>
      <c r="X947" t="s">
        <v>93</v>
      </c>
      <c r="Y947" t="s">
        <v>94</v>
      </c>
      <c r="Z947" t="s">
        <v>116</v>
      </c>
      <c r="AA947" t="s">
        <v>116</v>
      </c>
      <c r="AB947" t="s">
        <v>117</v>
      </c>
      <c r="AC947">
        <v>0</v>
      </c>
      <c r="AD947" t="s">
        <v>98</v>
      </c>
      <c r="AE947" t="s">
        <v>98</v>
      </c>
      <c r="AF947" t="s">
        <v>126</v>
      </c>
      <c r="AG947" t="s">
        <v>98</v>
      </c>
      <c r="AH947" t="s">
        <v>98</v>
      </c>
      <c r="AI947" t="s">
        <v>100</v>
      </c>
      <c r="AJ947" t="s">
        <v>102</v>
      </c>
      <c r="AK947">
        <v>0</v>
      </c>
      <c r="AL947" t="s">
        <v>102</v>
      </c>
      <c r="AM947">
        <v>0</v>
      </c>
      <c r="AN947">
        <v>972</v>
      </c>
      <c r="AO947">
        <v>972</v>
      </c>
      <c r="AP947" t="s">
        <v>103</v>
      </c>
      <c r="AQ947" t="s">
        <v>97</v>
      </c>
      <c r="AR947" t="s">
        <v>105</v>
      </c>
      <c r="AS947" t="s">
        <v>106</v>
      </c>
      <c r="AT947">
        <v>972</v>
      </c>
      <c r="AU947">
        <v>605</v>
      </c>
      <c r="AV947">
        <v>0</v>
      </c>
      <c r="AW947">
        <f>ROUND(SUM(RawData[[#This Row],[TotalBsmtSF]],RawData[[#This Row],[1stFlrSF]],RawData[[#This Row],[2ndFlrSF]]),-2)</f>
        <v>2500</v>
      </c>
      <c r="AX947">
        <v>1577</v>
      </c>
      <c r="AY947">
        <v>0</v>
      </c>
      <c r="AZ947">
        <v>0</v>
      </c>
      <c r="BA947">
        <v>1</v>
      </c>
      <c r="BB947">
        <v>0</v>
      </c>
      <c r="BC947">
        <v>3</v>
      </c>
      <c r="BD947">
        <v>1</v>
      </c>
      <c r="BE947" t="s">
        <v>147</v>
      </c>
      <c r="BF947">
        <v>6</v>
      </c>
      <c r="BG947" t="s">
        <v>107</v>
      </c>
      <c r="BH947">
        <v>1</v>
      </c>
      <c r="BI947" t="s">
        <v>97</v>
      </c>
      <c r="BJ947" t="s">
        <v>127</v>
      </c>
      <c r="BK947">
        <v>1939</v>
      </c>
      <c r="BL947" t="s">
        <v>102</v>
      </c>
      <c r="BM947">
        <v>1</v>
      </c>
      <c r="BN947">
        <v>312</v>
      </c>
      <c r="BO947" t="s">
        <v>98</v>
      </c>
      <c r="BP947" t="s">
        <v>98</v>
      </c>
      <c r="BQ947" t="s">
        <v>105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 t="s">
        <v>83</v>
      </c>
      <c r="BY947" t="s">
        <v>83</v>
      </c>
      <c r="BZ947" t="s">
        <v>83</v>
      </c>
      <c r="CA947">
        <v>0</v>
      </c>
      <c r="CB947">
        <v>10</v>
      </c>
      <c r="CC947">
        <v>2006</v>
      </c>
      <c r="CD947" t="s">
        <v>110</v>
      </c>
      <c r="CE947" t="s">
        <v>111</v>
      </c>
      <c r="CF947" s="8">
        <v>140200</v>
      </c>
      <c r="CG947" s="8">
        <f>RawData[[#This Row],[SalePrice]]/RawData[[#This Row],[TotalSF Rounded]]</f>
        <v>56.08</v>
      </c>
      <c r="CH947" s="8">
        <f>ROUND(RawData[[#This Row],[$/sqft]],-1)</f>
        <v>60</v>
      </c>
    </row>
    <row r="948" spans="1:86" x14ac:dyDescent="0.2">
      <c r="A948">
        <v>704</v>
      </c>
      <c r="B948">
        <v>190</v>
      </c>
      <c r="C948" t="s">
        <v>142</v>
      </c>
      <c r="D948">
        <v>76</v>
      </c>
      <c r="E948">
        <v>7630</v>
      </c>
      <c r="F948" s="19">
        <f>ROUND((RawData[[#This Row],[LotArea]]/43560), 2)</f>
        <v>0.18</v>
      </c>
      <c r="G948" t="s">
        <v>82</v>
      </c>
      <c r="H948" t="s">
        <v>83</v>
      </c>
      <c r="I948" t="s">
        <v>84</v>
      </c>
      <c r="J948" t="s">
        <v>85</v>
      </c>
      <c r="K948" t="s">
        <v>86</v>
      </c>
      <c r="L948" t="s">
        <v>87</v>
      </c>
      <c r="M948" t="s">
        <v>88</v>
      </c>
      <c r="N948" t="s">
        <v>143</v>
      </c>
      <c r="O948" t="s">
        <v>114</v>
      </c>
      <c r="P948" t="s">
        <v>90</v>
      </c>
      <c r="Q948" t="s">
        <v>149</v>
      </c>
      <c r="R948" t="s">
        <v>92</v>
      </c>
      <c r="S948">
        <v>5</v>
      </c>
      <c r="T948">
        <v>9</v>
      </c>
      <c r="U948">
        <v>1900</v>
      </c>
      <c r="V94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1900s</v>
      </c>
      <c r="W948">
        <v>1996</v>
      </c>
      <c r="X948" t="s">
        <v>93</v>
      </c>
      <c r="Y948" t="s">
        <v>94</v>
      </c>
      <c r="Z948" t="s">
        <v>124</v>
      </c>
      <c r="AA948" t="s">
        <v>124</v>
      </c>
      <c r="AB948" t="s">
        <v>117</v>
      </c>
      <c r="AC948">
        <v>0</v>
      </c>
      <c r="AD948" t="s">
        <v>98</v>
      </c>
      <c r="AE948" t="s">
        <v>97</v>
      </c>
      <c r="AF948" t="s">
        <v>126</v>
      </c>
      <c r="AG948" t="s">
        <v>97</v>
      </c>
      <c r="AH948" t="s">
        <v>98</v>
      </c>
      <c r="AI948" t="s">
        <v>100</v>
      </c>
      <c r="AJ948" t="s">
        <v>102</v>
      </c>
      <c r="AK948">
        <v>0</v>
      </c>
      <c r="AL948" t="s">
        <v>102</v>
      </c>
      <c r="AM948">
        <v>0</v>
      </c>
      <c r="AN948">
        <v>360</v>
      </c>
      <c r="AO948">
        <v>360</v>
      </c>
      <c r="AP948" t="s">
        <v>103</v>
      </c>
      <c r="AQ948" t="s">
        <v>97</v>
      </c>
      <c r="AR948" t="s">
        <v>105</v>
      </c>
      <c r="AS948" t="s">
        <v>106</v>
      </c>
      <c r="AT948">
        <v>1032</v>
      </c>
      <c r="AU948">
        <v>780</v>
      </c>
      <c r="AV948">
        <v>0</v>
      </c>
      <c r="AW948">
        <f>ROUND(SUM(RawData[[#This Row],[TotalBsmtSF]],RawData[[#This Row],[1stFlrSF]],RawData[[#This Row],[2ndFlrSF]]),-2)</f>
        <v>2200</v>
      </c>
      <c r="AX948">
        <v>1812</v>
      </c>
      <c r="AY948">
        <v>0</v>
      </c>
      <c r="AZ948">
        <v>0</v>
      </c>
      <c r="BA948">
        <v>2</v>
      </c>
      <c r="BB948">
        <v>0</v>
      </c>
      <c r="BC948">
        <v>4</v>
      </c>
      <c r="BD948">
        <v>2</v>
      </c>
      <c r="BE948" t="s">
        <v>97</v>
      </c>
      <c r="BF948">
        <v>8</v>
      </c>
      <c r="BG948" t="s">
        <v>107</v>
      </c>
      <c r="BH948">
        <v>1</v>
      </c>
      <c r="BI948" t="s">
        <v>212</v>
      </c>
      <c r="BJ948" t="s">
        <v>127</v>
      </c>
      <c r="BK948">
        <v>1999</v>
      </c>
      <c r="BL948" t="s">
        <v>102</v>
      </c>
      <c r="BM948">
        <v>2</v>
      </c>
      <c r="BN948">
        <v>672</v>
      </c>
      <c r="BO948" t="s">
        <v>98</v>
      </c>
      <c r="BP948" t="s">
        <v>98</v>
      </c>
      <c r="BQ948" t="s">
        <v>177</v>
      </c>
      <c r="BR948">
        <v>344</v>
      </c>
      <c r="BS948">
        <v>0</v>
      </c>
      <c r="BT948">
        <v>40</v>
      </c>
      <c r="BU948">
        <v>0</v>
      </c>
      <c r="BV948">
        <v>0</v>
      </c>
      <c r="BW948">
        <v>0</v>
      </c>
      <c r="BX948" t="s">
        <v>83</v>
      </c>
      <c r="BY948" t="s">
        <v>134</v>
      </c>
      <c r="BZ948" t="s">
        <v>83</v>
      </c>
      <c r="CA948">
        <v>0</v>
      </c>
      <c r="CB948">
        <v>5</v>
      </c>
      <c r="CC948">
        <v>2010</v>
      </c>
      <c r="CD948" t="s">
        <v>110</v>
      </c>
      <c r="CE948" t="s">
        <v>111</v>
      </c>
      <c r="CF948" s="8">
        <v>140000</v>
      </c>
      <c r="CG948" s="8">
        <f>RawData[[#This Row],[SalePrice]]/RawData[[#This Row],[TotalSF Rounded]]</f>
        <v>63.636363636363633</v>
      </c>
      <c r="CH948" s="8">
        <f>ROUND(RawData[[#This Row],[$/sqft]],-1)</f>
        <v>60</v>
      </c>
    </row>
    <row r="949" spans="1:86" x14ac:dyDescent="0.2">
      <c r="A949">
        <v>4</v>
      </c>
      <c r="B949">
        <v>70</v>
      </c>
      <c r="C949" t="s">
        <v>81</v>
      </c>
      <c r="D949">
        <v>60</v>
      </c>
      <c r="E949">
        <v>9550</v>
      </c>
      <c r="F949" s="19">
        <f>ROUND((RawData[[#This Row],[LotArea]]/43560), 2)</f>
        <v>0.22</v>
      </c>
      <c r="G949" t="s">
        <v>82</v>
      </c>
      <c r="H949" t="s">
        <v>83</v>
      </c>
      <c r="I949" t="s">
        <v>120</v>
      </c>
      <c r="J949" t="s">
        <v>85</v>
      </c>
      <c r="K949" t="s">
        <v>86</v>
      </c>
      <c r="L949" t="s">
        <v>122</v>
      </c>
      <c r="M949" t="s">
        <v>88</v>
      </c>
      <c r="N949" t="s">
        <v>123</v>
      </c>
      <c r="O949" t="s">
        <v>90</v>
      </c>
      <c r="P949" t="s">
        <v>90</v>
      </c>
      <c r="Q949" t="s">
        <v>91</v>
      </c>
      <c r="R949" t="s">
        <v>92</v>
      </c>
      <c r="S949">
        <v>7</v>
      </c>
      <c r="T949">
        <v>5</v>
      </c>
      <c r="U949">
        <v>1915</v>
      </c>
      <c r="V94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949">
        <v>1970</v>
      </c>
      <c r="X949" t="s">
        <v>93</v>
      </c>
      <c r="Y949" t="s">
        <v>94</v>
      </c>
      <c r="Z949" t="s">
        <v>124</v>
      </c>
      <c r="AA949" t="s">
        <v>125</v>
      </c>
      <c r="AB949" t="s">
        <v>117</v>
      </c>
      <c r="AC949">
        <v>0</v>
      </c>
      <c r="AD949" t="s">
        <v>98</v>
      </c>
      <c r="AE949" t="s">
        <v>98</v>
      </c>
      <c r="AF949" t="s">
        <v>126</v>
      </c>
      <c r="AG949" t="s">
        <v>98</v>
      </c>
      <c r="AH949" t="s">
        <v>97</v>
      </c>
      <c r="AI949" t="s">
        <v>100</v>
      </c>
      <c r="AJ949" t="s">
        <v>119</v>
      </c>
      <c r="AK949">
        <v>216</v>
      </c>
      <c r="AL949" t="s">
        <v>102</v>
      </c>
      <c r="AM949">
        <v>0</v>
      </c>
      <c r="AN949">
        <v>540</v>
      </c>
      <c r="AO949">
        <v>756</v>
      </c>
      <c r="AP949" t="s">
        <v>103</v>
      </c>
      <c r="AQ949" t="s">
        <v>97</v>
      </c>
      <c r="AR949" t="s">
        <v>105</v>
      </c>
      <c r="AS949" t="s">
        <v>106</v>
      </c>
      <c r="AT949">
        <v>961</v>
      </c>
      <c r="AU949">
        <v>756</v>
      </c>
      <c r="AV949">
        <v>0</v>
      </c>
      <c r="AW949">
        <f>ROUND(SUM(RawData[[#This Row],[TotalBsmtSF]],RawData[[#This Row],[1stFlrSF]],RawData[[#This Row],[2ndFlrSF]]),-2)</f>
        <v>2500</v>
      </c>
      <c r="AX949">
        <v>1717</v>
      </c>
      <c r="AY949">
        <v>1</v>
      </c>
      <c r="AZ949">
        <v>0</v>
      </c>
      <c r="BA949">
        <v>1</v>
      </c>
      <c r="BB949">
        <v>0</v>
      </c>
      <c r="BC949">
        <v>3</v>
      </c>
      <c r="BD949">
        <v>1</v>
      </c>
      <c r="BE949" t="s">
        <v>97</v>
      </c>
      <c r="BF949">
        <v>7</v>
      </c>
      <c r="BG949" t="s">
        <v>107</v>
      </c>
      <c r="BH949">
        <v>1</v>
      </c>
      <c r="BI949" t="s">
        <v>97</v>
      </c>
      <c r="BJ949" t="s">
        <v>127</v>
      </c>
      <c r="BK949">
        <v>1998</v>
      </c>
      <c r="BL949" t="s">
        <v>102</v>
      </c>
      <c r="BM949">
        <v>3</v>
      </c>
      <c r="BN949">
        <v>642</v>
      </c>
      <c r="BO949" t="s">
        <v>98</v>
      </c>
      <c r="BP949" t="s">
        <v>98</v>
      </c>
      <c r="BQ949" t="s">
        <v>105</v>
      </c>
      <c r="BR949">
        <v>0</v>
      </c>
      <c r="BS949">
        <v>35</v>
      </c>
      <c r="BT949">
        <v>272</v>
      </c>
      <c r="BU949">
        <v>0</v>
      </c>
      <c r="BV949">
        <v>0</v>
      </c>
      <c r="BW949">
        <v>0</v>
      </c>
      <c r="BX949" t="s">
        <v>83</v>
      </c>
      <c r="BY949" t="s">
        <v>83</v>
      </c>
      <c r="BZ949" t="s">
        <v>83</v>
      </c>
      <c r="CA949">
        <v>0</v>
      </c>
      <c r="CB949">
        <v>2</v>
      </c>
      <c r="CC949">
        <v>2006</v>
      </c>
      <c r="CD949" t="s">
        <v>110</v>
      </c>
      <c r="CE949" t="s">
        <v>128</v>
      </c>
      <c r="CF949" s="8">
        <v>140000</v>
      </c>
      <c r="CG949" s="8">
        <f>RawData[[#This Row],[SalePrice]]/RawData[[#This Row],[TotalSF Rounded]]</f>
        <v>56</v>
      </c>
      <c r="CH949" s="8">
        <f>ROUND(RawData[[#This Row],[$/sqft]],-1)</f>
        <v>60</v>
      </c>
    </row>
    <row r="950" spans="1:86" x14ac:dyDescent="0.2">
      <c r="A950">
        <v>64</v>
      </c>
      <c r="B950">
        <v>70</v>
      </c>
      <c r="C950" t="s">
        <v>142</v>
      </c>
      <c r="D950">
        <v>50</v>
      </c>
      <c r="E950">
        <v>10300</v>
      </c>
      <c r="F950" s="19">
        <f>ROUND((RawData[[#This Row],[LotArea]]/43560), 2)</f>
        <v>0.24</v>
      </c>
      <c r="G950" t="s">
        <v>82</v>
      </c>
      <c r="H950" t="s">
        <v>83</v>
      </c>
      <c r="I950" t="s">
        <v>120</v>
      </c>
      <c r="J950" t="s">
        <v>175</v>
      </c>
      <c r="K950" t="s">
        <v>86</v>
      </c>
      <c r="L950" t="s">
        <v>87</v>
      </c>
      <c r="M950" t="s">
        <v>88</v>
      </c>
      <c r="N950" t="s">
        <v>143</v>
      </c>
      <c r="O950" t="s">
        <v>202</v>
      </c>
      <c r="P950" t="s">
        <v>114</v>
      </c>
      <c r="Q950" t="s">
        <v>91</v>
      </c>
      <c r="R950" t="s">
        <v>92</v>
      </c>
      <c r="S950">
        <v>7</v>
      </c>
      <c r="T950">
        <v>6</v>
      </c>
      <c r="U950">
        <v>1921</v>
      </c>
      <c r="V95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950">
        <v>1950</v>
      </c>
      <c r="X950" t="s">
        <v>93</v>
      </c>
      <c r="Y950" t="s">
        <v>94</v>
      </c>
      <c r="Z950" t="s">
        <v>203</v>
      </c>
      <c r="AA950" t="s">
        <v>203</v>
      </c>
      <c r="AB950" t="s">
        <v>117</v>
      </c>
      <c r="AC950">
        <v>0</v>
      </c>
      <c r="AD950" t="s">
        <v>98</v>
      </c>
      <c r="AE950" t="s">
        <v>98</v>
      </c>
      <c r="AF950" t="s">
        <v>126</v>
      </c>
      <c r="AG950" t="s">
        <v>98</v>
      </c>
      <c r="AH950" t="s">
        <v>98</v>
      </c>
      <c r="AI950" t="s">
        <v>100</v>
      </c>
      <c r="AJ950" t="s">
        <v>102</v>
      </c>
      <c r="AK950">
        <v>0</v>
      </c>
      <c r="AL950" t="s">
        <v>102</v>
      </c>
      <c r="AM950">
        <v>0</v>
      </c>
      <c r="AN950">
        <v>576</v>
      </c>
      <c r="AO950">
        <v>576</v>
      </c>
      <c r="AP950" t="s">
        <v>103</v>
      </c>
      <c r="AQ950" t="s">
        <v>97</v>
      </c>
      <c r="AR950" t="s">
        <v>105</v>
      </c>
      <c r="AS950" t="s">
        <v>106</v>
      </c>
      <c r="AT950">
        <v>902</v>
      </c>
      <c r="AU950">
        <v>808</v>
      </c>
      <c r="AV950">
        <v>0</v>
      </c>
      <c r="AW950">
        <f>ROUND(SUM(RawData[[#This Row],[TotalBsmtSF]],RawData[[#This Row],[1stFlrSF]],RawData[[#This Row],[2ndFlrSF]]),-2)</f>
        <v>2300</v>
      </c>
      <c r="AX950">
        <v>1710</v>
      </c>
      <c r="AY950">
        <v>0</v>
      </c>
      <c r="AZ950">
        <v>0</v>
      </c>
      <c r="BA950">
        <v>2</v>
      </c>
      <c r="BB950">
        <v>0</v>
      </c>
      <c r="BC950">
        <v>3</v>
      </c>
      <c r="BD950">
        <v>1</v>
      </c>
      <c r="BE950" t="s">
        <v>98</v>
      </c>
      <c r="BF950">
        <v>9</v>
      </c>
      <c r="BG950" t="s">
        <v>107</v>
      </c>
      <c r="BH950">
        <v>0</v>
      </c>
      <c r="BI950" t="s">
        <v>83</v>
      </c>
      <c r="BJ950" t="s">
        <v>127</v>
      </c>
      <c r="BK950">
        <v>1990</v>
      </c>
      <c r="BL950" t="s">
        <v>102</v>
      </c>
      <c r="BM950">
        <v>2</v>
      </c>
      <c r="BN950">
        <v>480</v>
      </c>
      <c r="BO950" t="s">
        <v>98</v>
      </c>
      <c r="BP950" t="s">
        <v>98</v>
      </c>
      <c r="BQ950" t="s">
        <v>105</v>
      </c>
      <c r="BR950">
        <v>12</v>
      </c>
      <c r="BS950">
        <v>11</v>
      </c>
      <c r="BT950">
        <v>64</v>
      </c>
      <c r="BU950">
        <v>0</v>
      </c>
      <c r="BV950">
        <v>0</v>
      </c>
      <c r="BW950">
        <v>0</v>
      </c>
      <c r="BX950" t="s">
        <v>83</v>
      </c>
      <c r="BY950" t="s">
        <v>165</v>
      </c>
      <c r="BZ950" t="s">
        <v>83</v>
      </c>
      <c r="CA950">
        <v>0</v>
      </c>
      <c r="CB950">
        <v>4</v>
      </c>
      <c r="CC950">
        <v>2010</v>
      </c>
      <c r="CD950" t="s">
        <v>110</v>
      </c>
      <c r="CE950" t="s">
        <v>111</v>
      </c>
      <c r="CF950" s="8">
        <v>140000</v>
      </c>
      <c r="CG950" s="8">
        <f>RawData[[#This Row],[SalePrice]]/RawData[[#This Row],[TotalSF Rounded]]</f>
        <v>60.869565217391305</v>
      </c>
      <c r="CH950" s="8">
        <f>ROUND(RawData[[#This Row],[$/sqft]],-1)</f>
        <v>60</v>
      </c>
    </row>
    <row r="951" spans="1:86" x14ac:dyDescent="0.2">
      <c r="A951">
        <v>841</v>
      </c>
      <c r="B951">
        <v>70</v>
      </c>
      <c r="C951" t="s">
        <v>239</v>
      </c>
      <c r="D951" t="s">
        <v>83</v>
      </c>
      <c r="E951">
        <v>12155</v>
      </c>
      <c r="F951" s="19">
        <f>ROUND((RawData[[#This Row],[LotArea]]/43560), 2)</f>
        <v>0.28000000000000003</v>
      </c>
      <c r="G951" t="s">
        <v>82</v>
      </c>
      <c r="H951" t="s">
        <v>83</v>
      </c>
      <c r="I951" t="s">
        <v>120</v>
      </c>
      <c r="J951" t="s">
        <v>85</v>
      </c>
      <c r="K951" t="s">
        <v>86</v>
      </c>
      <c r="L951" t="s">
        <v>87</v>
      </c>
      <c r="M951" t="s">
        <v>88</v>
      </c>
      <c r="N951" t="s">
        <v>232</v>
      </c>
      <c r="O951" t="s">
        <v>90</v>
      </c>
      <c r="P951" t="s">
        <v>90</v>
      </c>
      <c r="Q951" t="s">
        <v>91</v>
      </c>
      <c r="R951" t="s">
        <v>92</v>
      </c>
      <c r="S951">
        <v>6</v>
      </c>
      <c r="T951">
        <v>8</v>
      </c>
      <c r="U951">
        <v>1925</v>
      </c>
      <c r="V95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951">
        <v>1950</v>
      </c>
      <c r="X951" t="s">
        <v>93</v>
      </c>
      <c r="Y951" t="s">
        <v>94</v>
      </c>
      <c r="Z951" t="s">
        <v>124</v>
      </c>
      <c r="AA951" t="s">
        <v>124</v>
      </c>
      <c r="AB951" t="s">
        <v>117</v>
      </c>
      <c r="AC951">
        <v>0</v>
      </c>
      <c r="AD951" t="s">
        <v>98</v>
      </c>
      <c r="AE951" t="s">
        <v>98</v>
      </c>
      <c r="AF951" t="s">
        <v>126</v>
      </c>
      <c r="AG951" t="s">
        <v>98</v>
      </c>
      <c r="AH951" t="s">
        <v>98</v>
      </c>
      <c r="AI951" t="s">
        <v>100</v>
      </c>
      <c r="AJ951" t="s">
        <v>141</v>
      </c>
      <c r="AK951">
        <v>156</v>
      </c>
      <c r="AL951" t="s">
        <v>102</v>
      </c>
      <c r="AM951">
        <v>0</v>
      </c>
      <c r="AN951">
        <v>516</v>
      </c>
      <c r="AO951">
        <v>672</v>
      </c>
      <c r="AP951" t="s">
        <v>103</v>
      </c>
      <c r="AQ951" t="s">
        <v>98</v>
      </c>
      <c r="AR951" t="s">
        <v>177</v>
      </c>
      <c r="AS951" t="s">
        <v>106</v>
      </c>
      <c r="AT951">
        <v>810</v>
      </c>
      <c r="AU951">
        <v>672</v>
      </c>
      <c r="AV951">
        <v>0</v>
      </c>
      <c r="AW951">
        <f>ROUND(SUM(RawData[[#This Row],[TotalBsmtSF]],RawData[[#This Row],[1stFlrSF]],RawData[[#This Row],[2ndFlrSF]]),-2)</f>
        <v>2200</v>
      </c>
      <c r="AX951">
        <v>1482</v>
      </c>
      <c r="AY951">
        <v>0</v>
      </c>
      <c r="AZ951">
        <v>0</v>
      </c>
      <c r="BA951">
        <v>2</v>
      </c>
      <c r="BB951">
        <v>0</v>
      </c>
      <c r="BC951">
        <v>4</v>
      </c>
      <c r="BD951">
        <v>1</v>
      </c>
      <c r="BE951" t="s">
        <v>147</v>
      </c>
      <c r="BF951">
        <v>7</v>
      </c>
      <c r="BG951" t="s">
        <v>107</v>
      </c>
      <c r="BH951">
        <v>0</v>
      </c>
      <c r="BI951" t="s">
        <v>83</v>
      </c>
      <c r="BJ951" t="s">
        <v>127</v>
      </c>
      <c r="BK951">
        <v>1934</v>
      </c>
      <c r="BL951" t="s">
        <v>102</v>
      </c>
      <c r="BM951">
        <v>1</v>
      </c>
      <c r="BN951">
        <v>400</v>
      </c>
      <c r="BO951" t="s">
        <v>98</v>
      </c>
      <c r="BP951" t="s">
        <v>98</v>
      </c>
      <c r="BQ951" t="s">
        <v>190</v>
      </c>
      <c r="BR951">
        <v>0</v>
      </c>
      <c r="BS951">
        <v>0</v>
      </c>
      <c r="BT951">
        <v>254</v>
      </c>
      <c r="BU951">
        <v>0</v>
      </c>
      <c r="BV951">
        <v>0</v>
      </c>
      <c r="BW951">
        <v>0</v>
      </c>
      <c r="BX951" t="s">
        <v>83</v>
      </c>
      <c r="BY951" t="s">
        <v>83</v>
      </c>
      <c r="BZ951" t="s">
        <v>83</v>
      </c>
      <c r="CA951">
        <v>0</v>
      </c>
      <c r="CB951">
        <v>3</v>
      </c>
      <c r="CC951">
        <v>2008</v>
      </c>
      <c r="CD951" t="s">
        <v>110</v>
      </c>
      <c r="CE951" t="s">
        <v>111</v>
      </c>
      <c r="CF951" s="8">
        <v>140000</v>
      </c>
      <c r="CG951" s="8">
        <f>RawData[[#This Row],[SalePrice]]/RawData[[#This Row],[TotalSF Rounded]]</f>
        <v>63.636363636363633</v>
      </c>
      <c r="CH951" s="8">
        <f>ROUND(RawData[[#This Row],[$/sqft]],-1)</f>
        <v>60</v>
      </c>
    </row>
    <row r="952" spans="1:86" x14ac:dyDescent="0.2">
      <c r="A952">
        <v>355</v>
      </c>
      <c r="B952">
        <v>50</v>
      </c>
      <c r="C952" t="s">
        <v>81</v>
      </c>
      <c r="D952">
        <v>60</v>
      </c>
      <c r="E952">
        <v>8400</v>
      </c>
      <c r="F952" s="19">
        <f>ROUND((RawData[[#This Row],[LotArea]]/43560), 2)</f>
        <v>0.19</v>
      </c>
      <c r="G952" t="s">
        <v>82</v>
      </c>
      <c r="H952" t="s">
        <v>83</v>
      </c>
      <c r="I952" t="s">
        <v>84</v>
      </c>
      <c r="J952" t="s">
        <v>175</v>
      </c>
      <c r="K952" t="s">
        <v>86</v>
      </c>
      <c r="L952" t="s">
        <v>87</v>
      </c>
      <c r="M952" t="s">
        <v>88</v>
      </c>
      <c r="N952" t="s">
        <v>232</v>
      </c>
      <c r="O952" t="s">
        <v>90</v>
      </c>
      <c r="P952" t="s">
        <v>90</v>
      </c>
      <c r="Q952" t="s">
        <v>91</v>
      </c>
      <c r="R952" t="s">
        <v>132</v>
      </c>
      <c r="S952">
        <v>6</v>
      </c>
      <c r="T952">
        <v>5</v>
      </c>
      <c r="U952">
        <v>1940</v>
      </c>
      <c r="V95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952">
        <v>2000</v>
      </c>
      <c r="X952" t="s">
        <v>93</v>
      </c>
      <c r="Y952" t="s">
        <v>94</v>
      </c>
      <c r="Z952" t="s">
        <v>124</v>
      </c>
      <c r="AA952" t="s">
        <v>116</v>
      </c>
      <c r="AB952" t="s">
        <v>117</v>
      </c>
      <c r="AC952">
        <v>0</v>
      </c>
      <c r="AD952" t="s">
        <v>98</v>
      </c>
      <c r="AE952" t="s">
        <v>98</v>
      </c>
      <c r="AF952" t="s">
        <v>118</v>
      </c>
      <c r="AG952" t="s">
        <v>98</v>
      </c>
      <c r="AH952" t="s">
        <v>98</v>
      </c>
      <c r="AI952" t="s">
        <v>100</v>
      </c>
      <c r="AJ952" t="s">
        <v>172</v>
      </c>
      <c r="AK952">
        <v>388</v>
      </c>
      <c r="AL952" t="s">
        <v>102</v>
      </c>
      <c r="AM952">
        <v>0</v>
      </c>
      <c r="AN952">
        <v>552</v>
      </c>
      <c r="AO952">
        <v>940</v>
      </c>
      <c r="AP952" t="s">
        <v>103</v>
      </c>
      <c r="AQ952" t="s">
        <v>104</v>
      </c>
      <c r="AR952" t="s">
        <v>105</v>
      </c>
      <c r="AS952" t="s">
        <v>106</v>
      </c>
      <c r="AT952">
        <v>1192</v>
      </c>
      <c r="AU952">
        <v>403</v>
      </c>
      <c r="AV952">
        <v>0</v>
      </c>
      <c r="AW952">
        <f>ROUND(SUM(RawData[[#This Row],[TotalBsmtSF]],RawData[[#This Row],[1stFlrSF]],RawData[[#This Row],[2ndFlrSF]]),-2)</f>
        <v>2500</v>
      </c>
      <c r="AX952">
        <v>1595</v>
      </c>
      <c r="AY952">
        <v>0</v>
      </c>
      <c r="AZ952">
        <v>0</v>
      </c>
      <c r="BA952">
        <v>1</v>
      </c>
      <c r="BB952">
        <v>0</v>
      </c>
      <c r="BC952">
        <v>2</v>
      </c>
      <c r="BD952">
        <v>1</v>
      </c>
      <c r="BE952" t="s">
        <v>98</v>
      </c>
      <c r="BF952">
        <v>6</v>
      </c>
      <c r="BG952" t="s">
        <v>107</v>
      </c>
      <c r="BH952">
        <v>2</v>
      </c>
      <c r="BI952" t="s">
        <v>97</v>
      </c>
      <c r="BJ952" t="s">
        <v>108</v>
      </c>
      <c r="BK952">
        <v>1940</v>
      </c>
      <c r="BL952" t="s">
        <v>102</v>
      </c>
      <c r="BM952">
        <v>1</v>
      </c>
      <c r="BN952">
        <v>240</v>
      </c>
      <c r="BO952" t="s">
        <v>98</v>
      </c>
      <c r="BP952" t="s">
        <v>98</v>
      </c>
      <c r="BQ952" t="s">
        <v>105</v>
      </c>
      <c r="BR952">
        <v>0</v>
      </c>
      <c r="BS952">
        <v>0</v>
      </c>
      <c r="BT952">
        <v>108</v>
      </c>
      <c r="BU952">
        <v>0</v>
      </c>
      <c r="BV952">
        <v>0</v>
      </c>
      <c r="BW952">
        <v>0</v>
      </c>
      <c r="BX952" t="s">
        <v>83</v>
      </c>
      <c r="BY952" t="s">
        <v>83</v>
      </c>
      <c r="BZ952" t="s">
        <v>83</v>
      </c>
      <c r="CA952">
        <v>0</v>
      </c>
      <c r="CB952">
        <v>6</v>
      </c>
      <c r="CC952">
        <v>2006</v>
      </c>
      <c r="CD952" t="s">
        <v>110</v>
      </c>
      <c r="CE952" t="s">
        <v>111</v>
      </c>
      <c r="CF952" s="8">
        <v>140000</v>
      </c>
      <c r="CG952" s="8">
        <f>RawData[[#This Row],[SalePrice]]/RawData[[#This Row],[TotalSF Rounded]]</f>
        <v>56</v>
      </c>
      <c r="CH952" s="8">
        <f>ROUND(RawData[[#This Row],[$/sqft]],-1)</f>
        <v>60</v>
      </c>
    </row>
    <row r="953" spans="1:86" x14ac:dyDescent="0.2">
      <c r="A953">
        <v>1428</v>
      </c>
      <c r="B953">
        <v>50</v>
      </c>
      <c r="C953" t="s">
        <v>81</v>
      </c>
      <c r="D953">
        <v>60</v>
      </c>
      <c r="E953">
        <v>10930</v>
      </c>
      <c r="F953" s="19">
        <f>ROUND((RawData[[#This Row],[LotArea]]/43560), 2)</f>
        <v>0.25</v>
      </c>
      <c r="G953" t="s">
        <v>82</v>
      </c>
      <c r="H953" t="s">
        <v>174</v>
      </c>
      <c r="I953" t="s">
        <v>84</v>
      </c>
      <c r="J953" t="s">
        <v>175</v>
      </c>
      <c r="K953" t="s">
        <v>86</v>
      </c>
      <c r="L953" t="s">
        <v>87</v>
      </c>
      <c r="M953" t="s">
        <v>88</v>
      </c>
      <c r="N953" t="s">
        <v>162</v>
      </c>
      <c r="O953" t="s">
        <v>144</v>
      </c>
      <c r="P953" t="s">
        <v>90</v>
      </c>
      <c r="Q953" t="s">
        <v>91</v>
      </c>
      <c r="R953" t="s">
        <v>132</v>
      </c>
      <c r="S953">
        <v>5</v>
      </c>
      <c r="T953">
        <v>6</v>
      </c>
      <c r="U953">
        <v>1945</v>
      </c>
      <c r="V95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953">
        <v>1950</v>
      </c>
      <c r="X953" t="s">
        <v>93</v>
      </c>
      <c r="Y953" t="s">
        <v>94</v>
      </c>
      <c r="Z953" t="s">
        <v>116</v>
      </c>
      <c r="AA953" t="s">
        <v>116</v>
      </c>
      <c r="AB953" t="s">
        <v>117</v>
      </c>
      <c r="AC953">
        <v>0</v>
      </c>
      <c r="AD953" t="s">
        <v>98</v>
      </c>
      <c r="AE953" t="s">
        <v>98</v>
      </c>
      <c r="AF953" t="s">
        <v>118</v>
      </c>
      <c r="AG953" t="s">
        <v>98</v>
      </c>
      <c r="AH953" t="s">
        <v>98</v>
      </c>
      <c r="AI953" t="s">
        <v>100</v>
      </c>
      <c r="AJ953" t="s">
        <v>141</v>
      </c>
      <c r="AK953">
        <v>580</v>
      </c>
      <c r="AL953" t="s">
        <v>102</v>
      </c>
      <c r="AM953">
        <v>0</v>
      </c>
      <c r="AN953">
        <v>333</v>
      </c>
      <c r="AO953">
        <v>913</v>
      </c>
      <c r="AP953" t="s">
        <v>103</v>
      </c>
      <c r="AQ953" t="s">
        <v>98</v>
      </c>
      <c r="AR953" t="s">
        <v>105</v>
      </c>
      <c r="AS953" t="s">
        <v>164</v>
      </c>
      <c r="AT953">
        <v>1048</v>
      </c>
      <c r="AU953">
        <v>510</v>
      </c>
      <c r="AV953">
        <v>0</v>
      </c>
      <c r="AW953">
        <f>ROUND(SUM(RawData[[#This Row],[TotalBsmtSF]],RawData[[#This Row],[1stFlrSF]],RawData[[#This Row],[2ndFlrSF]]),-2)</f>
        <v>2500</v>
      </c>
      <c r="AX953">
        <v>1558</v>
      </c>
      <c r="AY953">
        <v>1</v>
      </c>
      <c r="AZ953">
        <v>0</v>
      </c>
      <c r="BA953">
        <v>1</v>
      </c>
      <c r="BB953">
        <v>1</v>
      </c>
      <c r="BC953">
        <v>3</v>
      </c>
      <c r="BD953">
        <v>1</v>
      </c>
      <c r="BE953" t="s">
        <v>98</v>
      </c>
      <c r="BF953">
        <v>6</v>
      </c>
      <c r="BG953" t="s">
        <v>107</v>
      </c>
      <c r="BH953">
        <v>1</v>
      </c>
      <c r="BI953" t="s">
        <v>98</v>
      </c>
      <c r="BJ953" t="s">
        <v>108</v>
      </c>
      <c r="BK953">
        <v>1962</v>
      </c>
      <c r="BL953" t="s">
        <v>102</v>
      </c>
      <c r="BM953">
        <v>1</v>
      </c>
      <c r="BN953">
        <v>288</v>
      </c>
      <c r="BO953" t="s">
        <v>98</v>
      </c>
      <c r="BP953" t="s">
        <v>98</v>
      </c>
      <c r="BQ953" t="s">
        <v>105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 t="s">
        <v>83</v>
      </c>
      <c r="BY953" t="s">
        <v>83</v>
      </c>
      <c r="BZ953" t="s">
        <v>83</v>
      </c>
      <c r="CA953">
        <v>0</v>
      </c>
      <c r="CB953">
        <v>4</v>
      </c>
      <c r="CC953">
        <v>2008</v>
      </c>
      <c r="CD953" t="s">
        <v>110</v>
      </c>
      <c r="CE953" t="s">
        <v>111</v>
      </c>
      <c r="CF953" s="8">
        <v>140000</v>
      </c>
      <c r="CG953" s="8">
        <f>RawData[[#This Row],[SalePrice]]/RawData[[#This Row],[TotalSF Rounded]]</f>
        <v>56</v>
      </c>
      <c r="CH953" s="8">
        <f>ROUND(RawData[[#This Row],[$/sqft]],-1)</f>
        <v>60</v>
      </c>
    </row>
    <row r="954" spans="1:86" x14ac:dyDescent="0.2">
      <c r="A954">
        <v>1412</v>
      </c>
      <c r="B954">
        <v>50</v>
      </c>
      <c r="C954" t="s">
        <v>81</v>
      </c>
      <c r="D954">
        <v>80</v>
      </c>
      <c r="E954">
        <v>9600</v>
      </c>
      <c r="F954" s="19">
        <f>ROUND((RawData[[#This Row],[LotArea]]/43560), 2)</f>
        <v>0.22</v>
      </c>
      <c r="G954" t="s">
        <v>82</v>
      </c>
      <c r="H954" t="s">
        <v>83</v>
      </c>
      <c r="I954" t="s">
        <v>84</v>
      </c>
      <c r="J954" t="s">
        <v>85</v>
      </c>
      <c r="K954" t="s">
        <v>86</v>
      </c>
      <c r="L954" t="s">
        <v>87</v>
      </c>
      <c r="M954" t="s">
        <v>88</v>
      </c>
      <c r="N954" t="s">
        <v>162</v>
      </c>
      <c r="O954" t="s">
        <v>90</v>
      </c>
      <c r="P954" t="s">
        <v>90</v>
      </c>
      <c r="Q954" t="s">
        <v>91</v>
      </c>
      <c r="R954" t="s">
        <v>132</v>
      </c>
      <c r="S954">
        <v>6</v>
      </c>
      <c r="T954">
        <v>8</v>
      </c>
      <c r="U954">
        <v>1950</v>
      </c>
      <c r="V95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54">
        <v>2005</v>
      </c>
      <c r="X954" t="s">
        <v>93</v>
      </c>
      <c r="Y954" t="s">
        <v>94</v>
      </c>
      <c r="Z954" t="s">
        <v>95</v>
      </c>
      <c r="AA954" t="s">
        <v>95</v>
      </c>
      <c r="AB954" t="s">
        <v>117</v>
      </c>
      <c r="AC954">
        <v>0</v>
      </c>
      <c r="AD954" t="s">
        <v>98</v>
      </c>
      <c r="AE954" t="s">
        <v>97</v>
      </c>
      <c r="AF954" t="s">
        <v>118</v>
      </c>
      <c r="AG954" t="s">
        <v>98</v>
      </c>
      <c r="AH954" t="s">
        <v>98</v>
      </c>
      <c r="AI954" t="s">
        <v>100</v>
      </c>
      <c r="AJ954" t="s">
        <v>141</v>
      </c>
      <c r="AK954">
        <v>120</v>
      </c>
      <c r="AL954" t="s">
        <v>102</v>
      </c>
      <c r="AM954">
        <v>0</v>
      </c>
      <c r="AN954">
        <v>736</v>
      </c>
      <c r="AO954">
        <v>856</v>
      </c>
      <c r="AP954" t="s">
        <v>103</v>
      </c>
      <c r="AQ954" t="s">
        <v>104</v>
      </c>
      <c r="AR954" t="s">
        <v>105</v>
      </c>
      <c r="AS954" t="s">
        <v>106</v>
      </c>
      <c r="AT954">
        <v>1112</v>
      </c>
      <c r="AU954">
        <v>556</v>
      </c>
      <c r="AV954">
        <v>0</v>
      </c>
      <c r="AW954">
        <f>ROUND(SUM(RawData[[#This Row],[TotalBsmtSF]],RawData[[#This Row],[1stFlrSF]],RawData[[#This Row],[2ndFlrSF]]),-2)</f>
        <v>2500</v>
      </c>
      <c r="AX954">
        <v>1668</v>
      </c>
      <c r="AY954">
        <v>0</v>
      </c>
      <c r="AZ954">
        <v>0</v>
      </c>
      <c r="BA954">
        <v>1</v>
      </c>
      <c r="BB954">
        <v>1</v>
      </c>
      <c r="BC954">
        <v>3</v>
      </c>
      <c r="BD954">
        <v>1</v>
      </c>
      <c r="BE954" t="s">
        <v>98</v>
      </c>
      <c r="BF954">
        <v>6</v>
      </c>
      <c r="BG954" t="s">
        <v>224</v>
      </c>
      <c r="BH954">
        <v>0</v>
      </c>
      <c r="BI954" t="s">
        <v>83</v>
      </c>
      <c r="BJ954" t="s">
        <v>108</v>
      </c>
      <c r="BK954">
        <v>1950</v>
      </c>
      <c r="BL954" t="s">
        <v>102</v>
      </c>
      <c r="BM954">
        <v>1</v>
      </c>
      <c r="BN954">
        <v>271</v>
      </c>
      <c r="BO954" t="s">
        <v>98</v>
      </c>
      <c r="BP954" t="s">
        <v>98</v>
      </c>
      <c r="BQ954" t="s">
        <v>105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 t="s">
        <v>83</v>
      </c>
      <c r="BY954" t="s">
        <v>134</v>
      </c>
      <c r="BZ954" t="s">
        <v>83</v>
      </c>
      <c r="CA954">
        <v>0</v>
      </c>
      <c r="CB954">
        <v>9</v>
      </c>
      <c r="CC954">
        <v>2009</v>
      </c>
      <c r="CD954" t="s">
        <v>110</v>
      </c>
      <c r="CE954" t="s">
        <v>111</v>
      </c>
      <c r="CF954" s="8">
        <v>140000</v>
      </c>
      <c r="CG954" s="8">
        <f>RawData[[#This Row],[SalePrice]]/RawData[[#This Row],[TotalSF Rounded]]</f>
        <v>56</v>
      </c>
      <c r="CH954" s="8">
        <f>ROUND(RawData[[#This Row],[$/sqft]],-1)</f>
        <v>60</v>
      </c>
    </row>
    <row r="955" spans="1:86" x14ac:dyDescent="0.2">
      <c r="A955">
        <v>248</v>
      </c>
      <c r="B955">
        <v>20</v>
      </c>
      <c r="C955" t="s">
        <v>81</v>
      </c>
      <c r="D955">
        <v>75</v>
      </c>
      <c r="E955">
        <v>11310</v>
      </c>
      <c r="F955" s="19">
        <f>ROUND((RawData[[#This Row],[LotArea]]/43560), 2)</f>
        <v>0.26</v>
      </c>
      <c r="G955" t="s">
        <v>82</v>
      </c>
      <c r="H955" t="s">
        <v>83</v>
      </c>
      <c r="I955" t="s">
        <v>84</v>
      </c>
      <c r="J955" t="s">
        <v>85</v>
      </c>
      <c r="K955" t="s">
        <v>86</v>
      </c>
      <c r="L955" t="s">
        <v>87</v>
      </c>
      <c r="M955" t="s">
        <v>88</v>
      </c>
      <c r="N955" t="s">
        <v>162</v>
      </c>
      <c r="O955" t="s">
        <v>90</v>
      </c>
      <c r="P955" t="s">
        <v>90</v>
      </c>
      <c r="Q955" t="s">
        <v>91</v>
      </c>
      <c r="R955" t="s">
        <v>115</v>
      </c>
      <c r="S955">
        <v>6</v>
      </c>
      <c r="T955">
        <v>5</v>
      </c>
      <c r="U955">
        <v>1954</v>
      </c>
      <c r="V95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55">
        <v>1954</v>
      </c>
      <c r="X955" t="s">
        <v>152</v>
      </c>
      <c r="Y955" t="s">
        <v>94</v>
      </c>
      <c r="Z955" t="s">
        <v>124</v>
      </c>
      <c r="AA955" t="s">
        <v>96</v>
      </c>
      <c r="AB955" t="s">
        <v>117</v>
      </c>
      <c r="AC955">
        <v>0</v>
      </c>
      <c r="AD955" t="s">
        <v>98</v>
      </c>
      <c r="AE955" t="s">
        <v>98</v>
      </c>
      <c r="AF955" t="s">
        <v>118</v>
      </c>
      <c r="AG955" t="s">
        <v>98</v>
      </c>
      <c r="AH955" t="s">
        <v>98</v>
      </c>
      <c r="AI955" t="s">
        <v>100</v>
      </c>
      <c r="AJ955" t="s">
        <v>102</v>
      </c>
      <c r="AK955">
        <v>0</v>
      </c>
      <c r="AL955" t="s">
        <v>102</v>
      </c>
      <c r="AM955">
        <v>0</v>
      </c>
      <c r="AN955">
        <v>1367</v>
      </c>
      <c r="AO955">
        <v>1367</v>
      </c>
      <c r="AP955" t="s">
        <v>103</v>
      </c>
      <c r="AQ955" t="s">
        <v>104</v>
      </c>
      <c r="AR955" t="s">
        <v>105</v>
      </c>
      <c r="AS955" t="s">
        <v>106</v>
      </c>
      <c r="AT955">
        <v>1375</v>
      </c>
      <c r="AU955">
        <v>0</v>
      </c>
      <c r="AV955">
        <v>0</v>
      </c>
      <c r="AW955">
        <f>ROUND(SUM(RawData[[#This Row],[TotalBsmtSF]],RawData[[#This Row],[1stFlrSF]],RawData[[#This Row],[2ndFlrSF]]),-2)</f>
        <v>2700</v>
      </c>
      <c r="AX955">
        <v>1375</v>
      </c>
      <c r="AY955">
        <v>0</v>
      </c>
      <c r="AZ955">
        <v>0</v>
      </c>
      <c r="BA955">
        <v>1</v>
      </c>
      <c r="BB955">
        <v>0</v>
      </c>
      <c r="BC955">
        <v>2</v>
      </c>
      <c r="BD955">
        <v>1</v>
      </c>
      <c r="BE955" t="s">
        <v>98</v>
      </c>
      <c r="BF955">
        <v>5</v>
      </c>
      <c r="BG955" t="s">
        <v>107</v>
      </c>
      <c r="BH955">
        <v>1</v>
      </c>
      <c r="BI955" t="s">
        <v>98</v>
      </c>
      <c r="BJ955" t="s">
        <v>108</v>
      </c>
      <c r="BK955">
        <v>1954</v>
      </c>
      <c r="BL955" t="s">
        <v>102</v>
      </c>
      <c r="BM955">
        <v>2</v>
      </c>
      <c r="BN955">
        <v>451</v>
      </c>
      <c r="BO955" t="s">
        <v>98</v>
      </c>
      <c r="BP955" t="s">
        <v>98</v>
      </c>
      <c r="BQ955" t="s">
        <v>105</v>
      </c>
      <c r="BR955">
        <v>0</v>
      </c>
      <c r="BS955">
        <v>30</v>
      </c>
      <c r="BT955">
        <v>0</v>
      </c>
      <c r="BU955">
        <v>0</v>
      </c>
      <c r="BV955">
        <v>0</v>
      </c>
      <c r="BW955">
        <v>0</v>
      </c>
      <c r="BX955" t="s">
        <v>83</v>
      </c>
      <c r="BY955" t="s">
        <v>83</v>
      </c>
      <c r="BZ955" t="s">
        <v>83</v>
      </c>
      <c r="CA955">
        <v>0</v>
      </c>
      <c r="CB955">
        <v>6</v>
      </c>
      <c r="CC955">
        <v>2006</v>
      </c>
      <c r="CD955" t="s">
        <v>110</v>
      </c>
      <c r="CE955" t="s">
        <v>111</v>
      </c>
      <c r="CF955" s="8">
        <v>140000</v>
      </c>
      <c r="CG955" s="8">
        <f>RawData[[#This Row],[SalePrice]]/RawData[[#This Row],[TotalSF Rounded]]</f>
        <v>51.851851851851855</v>
      </c>
      <c r="CH955" s="8">
        <f>ROUND(RawData[[#This Row],[$/sqft]],-1)</f>
        <v>50</v>
      </c>
    </row>
    <row r="956" spans="1:86" x14ac:dyDescent="0.2">
      <c r="A956">
        <v>970</v>
      </c>
      <c r="B956">
        <v>190</v>
      </c>
      <c r="C956" t="s">
        <v>81</v>
      </c>
      <c r="D956">
        <v>75</v>
      </c>
      <c r="E956">
        <v>10382</v>
      </c>
      <c r="F956" s="19">
        <f>ROUND((RawData[[#This Row],[LotArea]]/43560), 2)</f>
        <v>0.24</v>
      </c>
      <c r="G956" t="s">
        <v>82</v>
      </c>
      <c r="H956" t="s">
        <v>83</v>
      </c>
      <c r="I956" t="s">
        <v>84</v>
      </c>
      <c r="J956" t="s">
        <v>85</v>
      </c>
      <c r="K956" t="s">
        <v>86</v>
      </c>
      <c r="L956" t="s">
        <v>87</v>
      </c>
      <c r="M956" t="s">
        <v>88</v>
      </c>
      <c r="N956" t="s">
        <v>162</v>
      </c>
      <c r="O956" t="s">
        <v>90</v>
      </c>
      <c r="P956" t="s">
        <v>90</v>
      </c>
      <c r="Q956" t="s">
        <v>149</v>
      </c>
      <c r="R956" t="s">
        <v>197</v>
      </c>
      <c r="S956">
        <v>6</v>
      </c>
      <c r="T956">
        <v>5</v>
      </c>
      <c r="U956">
        <v>1958</v>
      </c>
      <c r="V95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56">
        <v>1958</v>
      </c>
      <c r="X956" t="s">
        <v>152</v>
      </c>
      <c r="Y956" t="s">
        <v>94</v>
      </c>
      <c r="Z956" t="s">
        <v>140</v>
      </c>
      <c r="AA956" t="s">
        <v>140</v>
      </c>
      <c r="AB956" t="s">
        <v>96</v>
      </c>
      <c r="AC956">
        <v>105</v>
      </c>
      <c r="AD956" t="s">
        <v>98</v>
      </c>
      <c r="AE956" t="s">
        <v>147</v>
      </c>
      <c r="AF956" t="s">
        <v>118</v>
      </c>
      <c r="AG956" t="s">
        <v>98</v>
      </c>
      <c r="AH956" t="s">
        <v>98</v>
      </c>
      <c r="AI956" t="s">
        <v>97</v>
      </c>
      <c r="AJ956" t="s">
        <v>119</v>
      </c>
      <c r="AK956">
        <v>513</v>
      </c>
      <c r="AL956" t="s">
        <v>102</v>
      </c>
      <c r="AM956">
        <v>0</v>
      </c>
      <c r="AN956">
        <v>75</v>
      </c>
      <c r="AO956">
        <v>588</v>
      </c>
      <c r="AP956" t="s">
        <v>103</v>
      </c>
      <c r="AQ956" t="s">
        <v>98</v>
      </c>
      <c r="AR956" t="s">
        <v>105</v>
      </c>
      <c r="AS956" t="s">
        <v>106</v>
      </c>
      <c r="AT956">
        <v>1095</v>
      </c>
      <c r="AU956">
        <v>0</v>
      </c>
      <c r="AV956">
        <v>0</v>
      </c>
      <c r="AW956">
        <f>ROUND(SUM(RawData[[#This Row],[TotalBsmtSF]],RawData[[#This Row],[1stFlrSF]],RawData[[#This Row],[2ndFlrSF]]),-2)</f>
        <v>1700</v>
      </c>
      <c r="AX956">
        <v>1095</v>
      </c>
      <c r="AY956">
        <v>1</v>
      </c>
      <c r="AZ956">
        <v>0</v>
      </c>
      <c r="BA956">
        <v>1</v>
      </c>
      <c r="BB956">
        <v>0</v>
      </c>
      <c r="BC956">
        <v>2</v>
      </c>
      <c r="BD956">
        <v>1</v>
      </c>
      <c r="BE956" t="s">
        <v>98</v>
      </c>
      <c r="BF956">
        <v>6</v>
      </c>
      <c r="BG956" t="s">
        <v>107</v>
      </c>
      <c r="BH956">
        <v>0</v>
      </c>
      <c r="BI956" t="s">
        <v>83</v>
      </c>
      <c r="BJ956" t="s">
        <v>108</v>
      </c>
      <c r="BK956">
        <v>1958</v>
      </c>
      <c r="BL956" t="s">
        <v>109</v>
      </c>
      <c r="BM956">
        <v>1</v>
      </c>
      <c r="BN956">
        <v>264</v>
      </c>
      <c r="BO956" t="s">
        <v>98</v>
      </c>
      <c r="BP956" t="s">
        <v>98</v>
      </c>
      <c r="BQ956" t="s">
        <v>105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 t="s">
        <v>83</v>
      </c>
      <c r="BY956" t="s">
        <v>83</v>
      </c>
      <c r="BZ956" t="s">
        <v>83</v>
      </c>
      <c r="CA956">
        <v>0</v>
      </c>
      <c r="CB956">
        <v>3</v>
      </c>
      <c r="CC956">
        <v>2006</v>
      </c>
      <c r="CD956" t="s">
        <v>208</v>
      </c>
      <c r="CE956" t="s">
        <v>111</v>
      </c>
      <c r="CF956" s="8">
        <v>140000</v>
      </c>
      <c r="CG956" s="8">
        <f>RawData[[#This Row],[SalePrice]]/RawData[[#This Row],[TotalSF Rounded]]</f>
        <v>82.352941176470594</v>
      </c>
      <c r="CH956" s="8">
        <f>ROUND(RawData[[#This Row],[$/sqft]],-1)</f>
        <v>80</v>
      </c>
    </row>
    <row r="957" spans="1:86" x14ac:dyDescent="0.2">
      <c r="A957">
        <v>1119</v>
      </c>
      <c r="B957">
        <v>80</v>
      </c>
      <c r="C957" t="s">
        <v>81</v>
      </c>
      <c r="D957">
        <v>85</v>
      </c>
      <c r="E957">
        <v>13825</v>
      </c>
      <c r="F957" s="19">
        <f>ROUND((RawData[[#This Row],[LotArea]]/43560), 2)</f>
        <v>0.32</v>
      </c>
      <c r="G957" t="s">
        <v>82</v>
      </c>
      <c r="H957" t="s">
        <v>83</v>
      </c>
      <c r="I957" t="s">
        <v>84</v>
      </c>
      <c r="J957" t="s">
        <v>85</v>
      </c>
      <c r="K957" t="s">
        <v>86</v>
      </c>
      <c r="L957" t="s">
        <v>87</v>
      </c>
      <c r="M957" t="s">
        <v>88</v>
      </c>
      <c r="N957" t="s">
        <v>151</v>
      </c>
      <c r="O957" t="s">
        <v>90</v>
      </c>
      <c r="P957" t="s">
        <v>90</v>
      </c>
      <c r="Q957" t="s">
        <v>91</v>
      </c>
      <c r="R957" t="s">
        <v>197</v>
      </c>
      <c r="S957">
        <v>5</v>
      </c>
      <c r="T957">
        <v>6</v>
      </c>
      <c r="U957">
        <v>1958</v>
      </c>
      <c r="V95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57">
        <v>1987</v>
      </c>
      <c r="X957" t="s">
        <v>93</v>
      </c>
      <c r="Y957" t="s">
        <v>94</v>
      </c>
      <c r="Z957" t="s">
        <v>116</v>
      </c>
      <c r="AA957" t="s">
        <v>116</v>
      </c>
      <c r="AB957" t="s">
        <v>117</v>
      </c>
      <c r="AC957">
        <v>0</v>
      </c>
      <c r="AD957" t="s">
        <v>98</v>
      </c>
      <c r="AE957" t="s">
        <v>97</v>
      </c>
      <c r="AF957" t="s">
        <v>118</v>
      </c>
      <c r="AG957" t="s">
        <v>98</v>
      </c>
      <c r="AH957" t="s">
        <v>98</v>
      </c>
      <c r="AI957" t="s">
        <v>100</v>
      </c>
      <c r="AJ957" t="s">
        <v>102</v>
      </c>
      <c r="AK957">
        <v>0</v>
      </c>
      <c r="AL957" t="s">
        <v>102</v>
      </c>
      <c r="AM957">
        <v>0</v>
      </c>
      <c r="AN957">
        <v>533</v>
      </c>
      <c r="AO957">
        <v>533</v>
      </c>
      <c r="AP957" t="s">
        <v>103</v>
      </c>
      <c r="AQ957" t="s">
        <v>98</v>
      </c>
      <c r="AR957" t="s">
        <v>105</v>
      </c>
      <c r="AS957" t="s">
        <v>106</v>
      </c>
      <c r="AT957">
        <v>1021</v>
      </c>
      <c r="AU957">
        <v>580</v>
      </c>
      <c r="AV957">
        <v>0</v>
      </c>
      <c r="AW957">
        <f>ROUND(SUM(RawData[[#This Row],[TotalBsmtSF]],RawData[[#This Row],[1stFlrSF]],RawData[[#This Row],[2ndFlrSF]]),-2)</f>
        <v>2100</v>
      </c>
      <c r="AX957">
        <v>1601</v>
      </c>
      <c r="AY957">
        <v>0</v>
      </c>
      <c r="AZ957">
        <v>1</v>
      </c>
      <c r="BA957">
        <v>1</v>
      </c>
      <c r="BB957">
        <v>0</v>
      </c>
      <c r="BC957">
        <v>3</v>
      </c>
      <c r="BD957">
        <v>1</v>
      </c>
      <c r="BE957" t="s">
        <v>98</v>
      </c>
      <c r="BF957">
        <v>6</v>
      </c>
      <c r="BG957" t="s">
        <v>224</v>
      </c>
      <c r="BH957">
        <v>0</v>
      </c>
      <c r="BI957" t="s">
        <v>83</v>
      </c>
      <c r="BJ957" t="s">
        <v>156</v>
      </c>
      <c r="BK957">
        <v>1958</v>
      </c>
      <c r="BL957" t="s">
        <v>109</v>
      </c>
      <c r="BM957">
        <v>1</v>
      </c>
      <c r="BN957">
        <v>300</v>
      </c>
      <c r="BO957" t="s">
        <v>98</v>
      </c>
      <c r="BP957" t="s">
        <v>98</v>
      </c>
      <c r="BQ957" t="s">
        <v>105</v>
      </c>
      <c r="BR957">
        <v>280</v>
      </c>
      <c r="BS957">
        <v>34</v>
      </c>
      <c r="BT957">
        <v>0</v>
      </c>
      <c r="BU957">
        <v>0</v>
      </c>
      <c r="BV957">
        <v>0</v>
      </c>
      <c r="BW957">
        <v>0</v>
      </c>
      <c r="BX957" t="s">
        <v>83</v>
      </c>
      <c r="BY957" t="s">
        <v>83</v>
      </c>
      <c r="BZ957" t="s">
        <v>83</v>
      </c>
      <c r="CA957">
        <v>0</v>
      </c>
      <c r="CB957">
        <v>12</v>
      </c>
      <c r="CC957">
        <v>2008</v>
      </c>
      <c r="CD957" t="s">
        <v>110</v>
      </c>
      <c r="CE957" t="s">
        <v>111</v>
      </c>
      <c r="CF957" s="8">
        <v>140000</v>
      </c>
      <c r="CG957" s="8">
        <f>RawData[[#This Row],[SalePrice]]/RawData[[#This Row],[TotalSF Rounded]]</f>
        <v>66.666666666666671</v>
      </c>
      <c r="CH957" s="8">
        <f>ROUND(RawData[[#This Row],[$/sqft]],-1)</f>
        <v>70</v>
      </c>
    </row>
    <row r="958" spans="1:86" x14ac:dyDescent="0.2">
      <c r="A958">
        <v>1209</v>
      </c>
      <c r="B958">
        <v>20</v>
      </c>
      <c r="C958" t="s">
        <v>81</v>
      </c>
      <c r="D958">
        <v>70</v>
      </c>
      <c r="E958">
        <v>7763</v>
      </c>
      <c r="F958" s="19">
        <f>ROUND((RawData[[#This Row],[LotArea]]/43560), 2)</f>
        <v>0.18</v>
      </c>
      <c r="G958" t="s">
        <v>82</v>
      </c>
      <c r="H958" t="s">
        <v>83</v>
      </c>
      <c r="I958" t="s">
        <v>84</v>
      </c>
      <c r="J958" t="s">
        <v>85</v>
      </c>
      <c r="K958" t="s">
        <v>86</v>
      </c>
      <c r="L958" t="s">
        <v>87</v>
      </c>
      <c r="M958" t="s">
        <v>88</v>
      </c>
      <c r="N958" t="s">
        <v>162</v>
      </c>
      <c r="O958" t="s">
        <v>90</v>
      </c>
      <c r="P958" t="s">
        <v>90</v>
      </c>
      <c r="Q958" t="s">
        <v>91</v>
      </c>
      <c r="R958" t="s">
        <v>115</v>
      </c>
      <c r="S958">
        <v>5</v>
      </c>
      <c r="T958">
        <v>7</v>
      </c>
      <c r="U958">
        <v>1962</v>
      </c>
      <c r="V95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58">
        <v>1980</v>
      </c>
      <c r="X958" t="s">
        <v>93</v>
      </c>
      <c r="Y958" t="s">
        <v>94</v>
      </c>
      <c r="Z958" t="s">
        <v>116</v>
      </c>
      <c r="AA958" t="s">
        <v>116</v>
      </c>
      <c r="AB958" t="s">
        <v>117</v>
      </c>
      <c r="AC958">
        <v>0</v>
      </c>
      <c r="AD958" t="s">
        <v>98</v>
      </c>
      <c r="AE958" t="s">
        <v>97</v>
      </c>
      <c r="AF958" t="s">
        <v>118</v>
      </c>
      <c r="AG958" t="s">
        <v>98</v>
      </c>
      <c r="AH958" t="s">
        <v>98</v>
      </c>
      <c r="AI958" t="s">
        <v>100</v>
      </c>
      <c r="AJ958" t="s">
        <v>153</v>
      </c>
      <c r="AK958">
        <v>504</v>
      </c>
      <c r="AL958" t="s">
        <v>141</v>
      </c>
      <c r="AM958">
        <v>108</v>
      </c>
      <c r="AN958">
        <v>319</v>
      </c>
      <c r="AO958">
        <v>931</v>
      </c>
      <c r="AP958" t="s">
        <v>103</v>
      </c>
      <c r="AQ958" t="s">
        <v>98</v>
      </c>
      <c r="AR958" t="s">
        <v>105</v>
      </c>
      <c r="AS958" t="s">
        <v>106</v>
      </c>
      <c r="AT958">
        <v>1283</v>
      </c>
      <c r="AU958">
        <v>0</v>
      </c>
      <c r="AV958">
        <v>0</v>
      </c>
      <c r="AW958">
        <f>ROUND(SUM(RawData[[#This Row],[TotalBsmtSF]],RawData[[#This Row],[1stFlrSF]],RawData[[#This Row],[2ndFlrSF]]),-2)</f>
        <v>2200</v>
      </c>
      <c r="AX958">
        <v>1283</v>
      </c>
      <c r="AY958">
        <v>1</v>
      </c>
      <c r="AZ958">
        <v>0</v>
      </c>
      <c r="BA958">
        <v>1</v>
      </c>
      <c r="BB958">
        <v>0</v>
      </c>
      <c r="BC958">
        <v>3</v>
      </c>
      <c r="BD958">
        <v>1</v>
      </c>
      <c r="BE958" t="s">
        <v>98</v>
      </c>
      <c r="BF958">
        <v>6</v>
      </c>
      <c r="BG958" t="s">
        <v>107</v>
      </c>
      <c r="BH958">
        <v>0</v>
      </c>
      <c r="BI958" t="s">
        <v>83</v>
      </c>
      <c r="BJ958" t="s">
        <v>127</v>
      </c>
      <c r="BK958">
        <v>1980</v>
      </c>
      <c r="BL958" t="s">
        <v>102</v>
      </c>
      <c r="BM958">
        <v>2</v>
      </c>
      <c r="BN958">
        <v>506</v>
      </c>
      <c r="BO958" t="s">
        <v>98</v>
      </c>
      <c r="BP958" t="s">
        <v>98</v>
      </c>
      <c r="BQ958" t="s">
        <v>105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 t="s">
        <v>83</v>
      </c>
      <c r="BY958" t="s">
        <v>83</v>
      </c>
      <c r="BZ958" t="s">
        <v>83</v>
      </c>
      <c r="CA958">
        <v>0</v>
      </c>
      <c r="CB958">
        <v>10</v>
      </c>
      <c r="CC958">
        <v>2008</v>
      </c>
      <c r="CD958" t="s">
        <v>110</v>
      </c>
      <c r="CE958" t="s">
        <v>111</v>
      </c>
      <c r="CF958" s="8">
        <v>140000</v>
      </c>
      <c r="CG958" s="8">
        <f>RawData[[#This Row],[SalePrice]]/RawData[[#This Row],[TotalSF Rounded]]</f>
        <v>63.636363636363633</v>
      </c>
      <c r="CH958" s="8">
        <f>ROUND(RawData[[#This Row],[$/sqft]],-1)</f>
        <v>60</v>
      </c>
    </row>
    <row r="959" spans="1:86" x14ac:dyDescent="0.2">
      <c r="A959">
        <v>896</v>
      </c>
      <c r="B959">
        <v>60</v>
      </c>
      <c r="C959" t="s">
        <v>81</v>
      </c>
      <c r="D959">
        <v>71</v>
      </c>
      <c r="E959">
        <v>7056</v>
      </c>
      <c r="F959" s="19">
        <f>ROUND((RawData[[#This Row],[LotArea]]/43560), 2)</f>
        <v>0.16</v>
      </c>
      <c r="G959" t="s">
        <v>82</v>
      </c>
      <c r="H959" t="s">
        <v>83</v>
      </c>
      <c r="I959" t="s">
        <v>84</v>
      </c>
      <c r="J959" t="s">
        <v>85</v>
      </c>
      <c r="K959" t="s">
        <v>86</v>
      </c>
      <c r="L959" t="s">
        <v>87</v>
      </c>
      <c r="M959" t="s">
        <v>88</v>
      </c>
      <c r="N959" t="s">
        <v>162</v>
      </c>
      <c r="O959" t="s">
        <v>90</v>
      </c>
      <c r="P959" t="s">
        <v>90</v>
      </c>
      <c r="Q959" t="s">
        <v>91</v>
      </c>
      <c r="R959" t="s">
        <v>92</v>
      </c>
      <c r="S959">
        <v>6</v>
      </c>
      <c r="T959">
        <v>5</v>
      </c>
      <c r="U959">
        <v>1963</v>
      </c>
      <c r="V95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59">
        <v>1963</v>
      </c>
      <c r="X959" t="s">
        <v>152</v>
      </c>
      <c r="Y959" t="s">
        <v>94</v>
      </c>
      <c r="Z959" t="s">
        <v>140</v>
      </c>
      <c r="AA959" t="s">
        <v>140</v>
      </c>
      <c r="AB959" t="s">
        <v>96</v>
      </c>
      <c r="AC959">
        <v>415</v>
      </c>
      <c r="AD959" t="s">
        <v>98</v>
      </c>
      <c r="AE959" t="s">
        <v>98</v>
      </c>
      <c r="AF959" t="s">
        <v>118</v>
      </c>
      <c r="AG959" t="s">
        <v>98</v>
      </c>
      <c r="AH959" t="s">
        <v>98</v>
      </c>
      <c r="AI959" t="s">
        <v>100</v>
      </c>
      <c r="AJ959" t="s">
        <v>141</v>
      </c>
      <c r="AK959">
        <v>400</v>
      </c>
      <c r="AL959" t="s">
        <v>102</v>
      </c>
      <c r="AM959">
        <v>0</v>
      </c>
      <c r="AN959">
        <v>380</v>
      </c>
      <c r="AO959">
        <v>780</v>
      </c>
      <c r="AP959" t="s">
        <v>103</v>
      </c>
      <c r="AQ959" t="s">
        <v>98</v>
      </c>
      <c r="AR959" t="s">
        <v>105</v>
      </c>
      <c r="AS959" t="s">
        <v>106</v>
      </c>
      <c r="AT959">
        <v>983</v>
      </c>
      <c r="AU959">
        <v>813</v>
      </c>
      <c r="AV959">
        <v>0</v>
      </c>
      <c r="AW959">
        <f>ROUND(SUM(RawData[[#This Row],[TotalBsmtSF]],RawData[[#This Row],[1stFlrSF]],RawData[[#This Row],[2ndFlrSF]]),-2)</f>
        <v>2600</v>
      </c>
      <c r="AX959">
        <v>1796</v>
      </c>
      <c r="AY959">
        <v>1</v>
      </c>
      <c r="AZ959">
        <v>0</v>
      </c>
      <c r="BA959">
        <v>1</v>
      </c>
      <c r="BB959">
        <v>1</v>
      </c>
      <c r="BC959">
        <v>4</v>
      </c>
      <c r="BD959">
        <v>1</v>
      </c>
      <c r="BE959" t="s">
        <v>98</v>
      </c>
      <c r="BF959">
        <v>8</v>
      </c>
      <c r="BG959" t="s">
        <v>107</v>
      </c>
      <c r="BH959">
        <v>1</v>
      </c>
      <c r="BI959" t="s">
        <v>98</v>
      </c>
      <c r="BJ959" t="s">
        <v>108</v>
      </c>
      <c r="BK959">
        <v>1963</v>
      </c>
      <c r="BL959" t="s">
        <v>109</v>
      </c>
      <c r="BM959">
        <v>2</v>
      </c>
      <c r="BN959">
        <v>483</v>
      </c>
      <c r="BO959" t="s">
        <v>98</v>
      </c>
      <c r="BP959" t="s">
        <v>98</v>
      </c>
      <c r="BQ959" t="s">
        <v>105</v>
      </c>
      <c r="BR959">
        <v>0</v>
      </c>
      <c r="BS959">
        <v>50</v>
      </c>
      <c r="BT959">
        <v>0</v>
      </c>
      <c r="BU959">
        <v>0</v>
      </c>
      <c r="BV959">
        <v>0</v>
      </c>
      <c r="BW959">
        <v>0</v>
      </c>
      <c r="BX959" t="s">
        <v>83</v>
      </c>
      <c r="BY959" t="s">
        <v>83</v>
      </c>
      <c r="BZ959" t="s">
        <v>83</v>
      </c>
      <c r="CA959">
        <v>0</v>
      </c>
      <c r="CB959">
        <v>10</v>
      </c>
      <c r="CC959">
        <v>2008</v>
      </c>
      <c r="CD959" t="s">
        <v>110</v>
      </c>
      <c r="CE959" t="s">
        <v>111</v>
      </c>
      <c r="CF959" s="8">
        <v>140000</v>
      </c>
      <c r="CG959" s="8">
        <f>RawData[[#This Row],[SalePrice]]/RawData[[#This Row],[TotalSF Rounded]]</f>
        <v>53.846153846153847</v>
      </c>
      <c r="CH959" s="8">
        <f>ROUND(RawData[[#This Row],[$/sqft]],-1)</f>
        <v>50</v>
      </c>
    </row>
    <row r="960" spans="1:86" x14ac:dyDescent="0.2">
      <c r="A960">
        <v>503</v>
      </c>
      <c r="B960">
        <v>20</v>
      </c>
      <c r="C960" t="s">
        <v>81</v>
      </c>
      <c r="D960">
        <v>70</v>
      </c>
      <c r="E960">
        <v>9170</v>
      </c>
      <c r="F960" s="19">
        <f>ROUND((RawData[[#This Row],[LotArea]]/43560), 2)</f>
        <v>0.21</v>
      </c>
      <c r="G960" t="s">
        <v>82</v>
      </c>
      <c r="H960" t="s">
        <v>83</v>
      </c>
      <c r="I960" t="s">
        <v>84</v>
      </c>
      <c r="J960" t="s">
        <v>85</v>
      </c>
      <c r="K960" t="s">
        <v>86</v>
      </c>
      <c r="L960" t="s">
        <v>122</v>
      </c>
      <c r="M960" t="s">
        <v>88</v>
      </c>
      <c r="N960" t="s">
        <v>185</v>
      </c>
      <c r="O960" t="s">
        <v>114</v>
      </c>
      <c r="P960" t="s">
        <v>90</v>
      </c>
      <c r="Q960" t="s">
        <v>91</v>
      </c>
      <c r="R960" t="s">
        <v>115</v>
      </c>
      <c r="S960">
        <v>5</v>
      </c>
      <c r="T960">
        <v>7</v>
      </c>
      <c r="U960">
        <v>1965</v>
      </c>
      <c r="V96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60">
        <v>1965</v>
      </c>
      <c r="X960" t="s">
        <v>152</v>
      </c>
      <c r="Y960" t="s">
        <v>94</v>
      </c>
      <c r="Z960" t="s">
        <v>116</v>
      </c>
      <c r="AA960" t="s">
        <v>116</v>
      </c>
      <c r="AB960" t="s">
        <v>117</v>
      </c>
      <c r="AC960">
        <v>0</v>
      </c>
      <c r="AD960" t="s">
        <v>98</v>
      </c>
      <c r="AE960" t="s">
        <v>98</v>
      </c>
      <c r="AF960" t="s">
        <v>118</v>
      </c>
      <c r="AG960" t="s">
        <v>98</v>
      </c>
      <c r="AH960" t="s">
        <v>98</v>
      </c>
      <c r="AI960" t="s">
        <v>100</v>
      </c>
      <c r="AJ960" t="s">
        <v>119</v>
      </c>
      <c r="AK960">
        <v>698</v>
      </c>
      <c r="AL960" t="s">
        <v>101</v>
      </c>
      <c r="AM960">
        <v>96</v>
      </c>
      <c r="AN960">
        <v>420</v>
      </c>
      <c r="AO960">
        <v>1214</v>
      </c>
      <c r="AP960" t="s">
        <v>103</v>
      </c>
      <c r="AQ960" t="s">
        <v>104</v>
      </c>
      <c r="AR960" t="s">
        <v>105</v>
      </c>
      <c r="AS960" t="s">
        <v>106</v>
      </c>
      <c r="AT960">
        <v>1214</v>
      </c>
      <c r="AU960">
        <v>0</v>
      </c>
      <c r="AV960">
        <v>0</v>
      </c>
      <c r="AW960">
        <f>ROUND(SUM(RawData[[#This Row],[TotalBsmtSF]],RawData[[#This Row],[1stFlrSF]],RawData[[#This Row],[2ndFlrSF]]),-2)</f>
        <v>2400</v>
      </c>
      <c r="AX960">
        <v>1214</v>
      </c>
      <c r="AY960">
        <v>1</v>
      </c>
      <c r="AZ960">
        <v>0</v>
      </c>
      <c r="BA960">
        <v>1</v>
      </c>
      <c r="BB960">
        <v>0</v>
      </c>
      <c r="BC960">
        <v>2</v>
      </c>
      <c r="BD960">
        <v>1</v>
      </c>
      <c r="BE960" t="s">
        <v>98</v>
      </c>
      <c r="BF960">
        <v>6</v>
      </c>
      <c r="BG960" t="s">
        <v>107</v>
      </c>
      <c r="BH960">
        <v>0</v>
      </c>
      <c r="BI960" t="s">
        <v>83</v>
      </c>
      <c r="BJ960" t="s">
        <v>127</v>
      </c>
      <c r="BK960">
        <v>1965</v>
      </c>
      <c r="BL960" t="s">
        <v>102</v>
      </c>
      <c r="BM960">
        <v>2</v>
      </c>
      <c r="BN960">
        <v>461</v>
      </c>
      <c r="BO960" t="s">
        <v>147</v>
      </c>
      <c r="BP960" t="s">
        <v>147</v>
      </c>
      <c r="BQ960" t="s">
        <v>105</v>
      </c>
      <c r="BR960">
        <v>0</v>
      </c>
      <c r="BS960">
        <v>0</v>
      </c>
      <c r="BT960">
        <v>184</v>
      </c>
      <c r="BU960">
        <v>0</v>
      </c>
      <c r="BV960">
        <v>0</v>
      </c>
      <c r="BW960">
        <v>0</v>
      </c>
      <c r="BX960" t="s">
        <v>83</v>
      </c>
      <c r="BY960" t="s">
        <v>165</v>
      </c>
      <c r="BZ960" t="s">
        <v>135</v>
      </c>
      <c r="CA960">
        <v>400</v>
      </c>
      <c r="CB960">
        <v>4</v>
      </c>
      <c r="CC960">
        <v>2007</v>
      </c>
      <c r="CD960" t="s">
        <v>110</v>
      </c>
      <c r="CE960" t="s">
        <v>111</v>
      </c>
      <c r="CF960" s="8">
        <v>140000</v>
      </c>
      <c r="CG960" s="8">
        <f>RawData[[#This Row],[SalePrice]]/RawData[[#This Row],[TotalSF Rounded]]</f>
        <v>58.333333333333336</v>
      </c>
      <c r="CH960" s="8">
        <f>ROUND(RawData[[#This Row],[$/sqft]],-1)</f>
        <v>60</v>
      </c>
    </row>
    <row r="961" spans="1:86" x14ac:dyDescent="0.2">
      <c r="A961">
        <v>675</v>
      </c>
      <c r="B961">
        <v>20</v>
      </c>
      <c r="C961" t="s">
        <v>81</v>
      </c>
      <c r="D961">
        <v>80</v>
      </c>
      <c r="E961">
        <v>9200</v>
      </c>
      <c r="F961" s="19">
        <f>ROUND((RawData[[#This Row],[LotArea]]/43560), 2)</f>
        <v>0.21</v>
      </c>
      <c r="G961" t="s">
        <v>82</v>
      </c>
      <c r="H961" t="s">
        <v>83</v>
      </c>
      <c r="I961" t="s">
        <v>84</v>
      </c>
      <c r="J961" t="s">
        <v>85</v>
      </c>
      <c r="K961" t="s">
        <v>86</v>
      </c>
      <c r="L961" t="s">
        <v>87</v>
      </c>
      <c r="M961" t="s">
        <v>88</v>
      </c>
      <c r="N961" t="s">
        <v>162</v>
      </c>
      <c r="O961" t="s">
        <v>90</v>
      </c>
      <c r="P961" t="s">
        <v>90</v>
      </c>
      <c r="Q961" t="s">
        <v>91</v>
      </c>
      <c r="R961" t="s">
        <v>115</v>
      </c>
      <c r="S961">
        <v>6</v>
      </c>
      <c r="T961">
        <v>6</v>
      </c>
      <c r="U961">
        <v>1965</v>
      </c>
      <c r="V96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61">
        <v>1965</v>
      </c>
      <c r="X961" t="s">
        <v>93</v>
      </c>
      <c r="Y961" t="s">
        <v>94</v>
      </c>
      <c r="Z961" t="s">
        <v>140</v>
      </c>
      <c r="AA961" t="s">
        <v>140</v>
      </c>
      <c r="AB961" t="s">
        <v>117</v>
      </c>
      <c r="AC961">
        <v>0</v>
      </c>
      <c r="AD961" t="s">
        <v>98</v>
      </c>
      <c r="AE961" t="s">
        <v>98</v>
      </c>
      <c r="AF961" t="s">
        <v>118</v>
      </c>
      <c r="AG961" t="s">
        <v>98</v>
      </c>
      <c r="AH961" t="s">
        <v>98</v>
      </c>
      <c r="AI961" t="s">
        <v>100</v>
      </c>
      <c r="AJ961" t="s">
        <v>153</v>
      </c>
      <c r="AK961">
        <v>892</v>
      </c>
      <c r="AL961" t="s">
        <v>102</v>
      </c>
      <c r="AM961">
        <v>0</v>
      </c>
      <c r="AN961">
        <v>244</v>
      </c>
      <c r="AO961">
        <v>1136</v>
      </c>
      <c r="AP961" t="s">
        <v>103</v>
      </c>
      <c r="AQ961" t="s">
        <v>98</v>
      </c>
      <c r="AR961" t="s">
        <v>105</v>
      </c>
      <c r="AS961" t="s">
        <v>106</v>
      </c>
      <c r="AT961">
        <v>1136</v>
      </c>
      <c r="AU961">
        <v>0</v>
      </c>
      <c r="AV961">
        <v>0</v>
      </c>
      <c r="AW961">
        <f>ROUND(SUM(RawData[[#This Row],[TotalBsmtSF]],RawData[[#This Row],[1stFlrSF]],RawData[[#This Row],[2ndFlrSF]]),-2)</f>
        <v>2300</v>
      </c>
      <c r="AX961">
        <v>1136</v>
      </c>
      <c r="AY961">
        <v>1</v>
      </c>
      <c r="AZ961">
        <v>0</v>
      </c>
      <c r="BA961">
        <v>1</v>
      </c>
      <c r="BB961">
        <v>0</v>
      </c>
      <c r="BC961">
        <v>3</v>
      </c>
      <c r="BD961">
        <v>1</v>
      </c>
      <c r="BE961" t="s">
        <v>98</v>
      </c>
      <c r="BF961">
        <v>5</v>
      </c>
      <c r="BG961" t="s">
        <v>107</v>
      </c>
      <c r="BH961">
        <v>1</v>
      </c>
      <c r="BI961" t="s">
        <v>97</v>
      </c>
      <c r="BJ961" t="s">
        <v>108</v>
      </c>
      <c r="BK961">
        <v>1965</v>
      </c>
      <c r="BL961" t="s">
        <v>109</v>
      </c>
      <c r="BM961">
        <v>1</v>
      </c>
      <c r="BN961">
        <v>384</v>
      </c>
      <c r="BO961" t="s">
        <v>98</v>
      </c>
      <c r="BP961" t="s">
        <v>98</v>
      </c>
      <c r="BQ961" t="s">
        <v>105</v>
      </c>
      <c r="BR961">
        <v>426</v>
      </c>
      <c r="BS961">
        <v>0</v>
      </c>
      <c r="BT961">
        <v>0</v>
      </c>
      <c r="BU961">
        <v>0</v>
      </c>
      <c r="BV961">
        <v>0</v>
      </c>
      <c r="BW961">
        <v>0</v>
      </c>
      <c r="BX961" t="s">
        <v>83</v>
      </c>
      <c r="BY961" t="s">
        <v>83</v>
      </c>
      <c r="BZ961" t="s">
        <v>83</v>
      </c>
      <c r="CA961">
        <v>0</v>
      </c>
      <c r="CB961">
        <v>7</v>
      </c>
      <c r="CC961">
        <v>2008</v>
      </c>
      <c r="CD961" t="s">
        <v>110</v>
      </c>
      <c r="CE961" t="s">
        <v>111</v>
      </c>
      <c r="CF961" s="8">
        <v>140000</v>
      </c>
      <c r="CG961" s="8">
        <f>RawData[[#This Row],[SalePrice]]/RawData[[#This Row],[TotalSF Rounded]]</f>
        <v>60.869565217391305</v>
      </c>
      <c r="CH961" s="8">
        <f>ROUND(RawData[[#This Row],[$/sqft]],-1)</f>
        <v>60</v>
      </c>
    </row>
    <row r="962" spans="1:86" x14ac:dyDescent="0.2">
      <c r="A962">
        <v>702</v>
      </c>
      <c r="B962">
        <v>20</v>
      </c>
      <c r="C962" t="s">
        <v>81</v>
      </c>
      <c r="D962">
        <v>80</v>
      </c>
      <c r="E962">
        <v>9600</v>
      </c>
      <c r="F962" s="19">
        <f>ROUND((RawData[[#This Row],[LotArea]]/43560), 2)</f>
        <v>0.22</v>
      </c>
      <c r="G962" t="s">
        <v>82</v>
      </c>
      <c r="H962" t="s">
        <v>83</v>
      </c>
      <c r="I962" t="s">
        <v>84</v>
      </c>
      <c r="J962" t="s">
        <v>85</v>
      </c>
      <c r="K962" t="s">
        <v>86</v>
      </c>
      <c r="L962" t="s">
        <v>87</v>
      </c>
      <c r="M962" t="s">
        <v>88</v>
      </c>
      <c r="N962" t="s">
        <v>138</v>
      </c>
      <c r="O962" t="s">
        <v>90</v>
      </c>
      <c r="P962" t="s">
        <v>90</v>
      </c>
      <c r="Q962" t="s">
        <v>91</v>
      </c>
      <c r="R962" t="s">
        <v>115</v>
      </c>
      <c r="S962">
        <v>7</v>
      </c>
      <c r="T962">
        <v>5</v>
      </c>
      <c r="U962">
        <v>1969</v>
      </c>
      <c r="V96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62">
        <v>1969</v>
      </c>
      <c r="X962" t="s">
        <v>152</v>
      </c>
      <c r="Y962" t="s">
        <v>94</v>
      </c>
      <c r="Z962" t="s">
        <v>140</v>
      </c>
      <c r="AA962" t="s">
        <v>140</v>
      </c>
      <c r="AB962" t="s">
        <v>96</v>
      </c>
      <c r="AC962">
        <v>168</v>
      </c>
      <c r="AD962" t="s">
        <v>98</v>
      </c>
      <c r="AE962" t="s">
        <v>98</v>
      </c>
      <c r="AF962" t="s">
        <v>118</v>
      </c>
      <c r="AG962" t="s">
        <v>98</v>
      </c>
      <c r="AH962" t="s">
        <v>98</v>
      </c>
      <c r="AI962" t="s">
        <v>100</v>
      </c>
      <c r="AJ962" t="s">
        <v>102</v>
      </c>
      <c r="AK962">
        <v>0</v>
      </c>
      <c r="AL962" t="s">
        <v>102</v>
      </c>
      <c r="AM962">
        <v>0</v>
      </c>
      <c r="AN962">
        <v>1164</v>
      </c>
      <c r="AO962">
        <v>1164</v>
      </c>
      <c r="AP962" t="s">
        <v>103</v>
      </c>
      <c r="AQ962" t="s">
        <v>98</v>
      </c>
      <c r="AR962" t="s">
        <v>105</v>
      </c>
      <c r="AS962" t="s">
        <v>106</v>
      </c>
      <c r="AT962">
        <v>1164</v>
      </c>
      <c r="AU962">
        <v>0</v>
      </c>
      <c r="AV962">
        <v>0</v>
      </c>
      <c r="AW962">
        <f>ROUND(SUM(RawData[[#This Row],[TotalBsmtSF]],RawData[[#This Row],[1stFlrSF]],RawData[[#This Row],[2ndFlrSF]]),-2)</f>
        <v>2300</v>
      </c>
      <c r="AX962">
        <v>1164</v>
      </c>
      <c r="AY962">
        <v>0</v>
      </c>
      <c r="AZ962">
        <v>0</v>
      </c>
      <c r="BA962">
        <v>1</v>
      </c>
      <c r="BB962">
        <v>1</v>
      </c>
      <c r="BC962">
        <v>3</v>
      </c>
      <c r="BD962">
        <v>1</v>
      </c>
      <c r="BE962" t="s">
        <v>98</v>
      </c>
      <c r="BF962">
        <v>6</v>
      </c>
      <c r="BG962" t="s">
        <v>107</v>
      </c>
      <c r="BH962">
        <v>0</v>
      </c>
      <c r="BI962" t="s">
        <v>83</v>
      </c>
      <c r="BJ962" t="s">
        <v>108</v>
      </c>
      <c r="BK962">
        <v>1969</v>
      </c>
      <c r="BL962" t="s">
        <v>102</v>
      </c>
      <c r="BM962">
        <v>2</v>
      </c>
      <c r="BN962">
        <v>528</v>
      </c>
      <c r="BO962" t="s">
        <v>98</v>
      </c>
      <c r="BP962" t="s">
        <v>98</v>
      </c>
      <c r="BQ962" t="s">
        <v>105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 t="s">
        <v>83</v>
      </c>
      <c r="BY962" t="s">
        <v>83</v>
      </c>
      <c r="BZ962" t="s">
        <v>83</v>
      </c>
      <c r="CA962">
        <v>0</v>
      </c>
      <c r="CB962">
        <v>7</v>
      </c>
      <c r="CC962">
        <v>2006</v>
      </c>
      <c r="CD962" t="s">
        <v>173</v>
      </c>
      <c r="CE962" t="s">
        <v>111</v>
      </c>
      <c r="CF962" s="8">
        <v>140000</v>
      </c>
      <c r="CG962" s="8">
        <f>RawData[[#This Row],[SalePrice]]/RawData[[#This Row],[TotalSF Rounded]]</f>
        <v>60.869565217391305</v>
      </c>
      <c r="CH962" s="8">
        <f>ROUND(RawData[[#This Row],[$/sqft]],-1)</f>
        <v>60</v>
      </c>
    </row>
    <row r="963" spans="1:86" x14ac:dyDescent="0.2">
      <c r="A963">
        <v>551</v>
      </c>
      <c r="B963">
        <v>120</v>
      </c>
      <c r="C963" t="s">
        <v>81</v>
      </c>
      <c r="D963">
        <v>53</v>
      </c>
      <c r="E963">
        <v>4043</v>
      </c>
      <c r="F963" s="19">
        <f>ROUND((RawData[[#This Row],[LotArea]]/43560), 2)</f>
        <v>0.09</v>
      </c>
      <c r="G963" t="s">
        <v>82</v>
      </c>
      <c r="H963" t="s">
        <v>83</v>
      </c>
      <c r="I963" t="s">
        <v>84</v>
      </c>
      <c r="J963" t="s">
        <v>85</v>
      </c>
      <c r="K963" t="s">
        <v>86</v>
      </c>
      <c r="L963" t="s">
        <v>87</v>
      </c>
      <c r="M963" t="s">
        <v>88</v>
      </c>
      <c r="N963" t="s">
        <v>216</v>
      </c>
      <c r="O963" t="s">
        <v>90</v>
      </c>
      <c r="P963" t="s">
        <v>90</v>
      </c>
      <c r="Q963" t="s">
        <v>179</v>
      </c>
      <c r="R963" t="s">
        <v>115</v>
      </c>
      <c r="S963">
        <v>6</v>
      </c>
      <c r="T963">
        <v>6</v>
      </c>
      <c r="U963">
        <v>1977</v>
      </c>
      <c r="V96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963">
        <v>1977</v>
      </c>
      <c r="X963" t="s">
        <v>93</v>
      </c>
      <c r="Y963" t="s">
        <v>94</v>
      </c>
      <c r="Z963" t="s">
        <v>161</v>
      </c>
      <c r="AA963" t="s">
        <v>161</v>
      </c>
      <c r="AB963" t="s">
        <v>117</v>
      </c>
      <c r="AC963">
        <v>0</v>
      </c>
      <c r="AD963" t="s">
        <v>98</v>
      </c>
      <c r="AE963" t="s">
        <v>98</v>
      </c>
      <c r="AF963" t="s">
        <v>118</v>
      </c>
      <c r="AG963" t="s">
        <v>97</v>
      </c>
      <c r="AH963" t="s">
        <v>98</v>
      </c>
      <c r="AI963" t="s">
        <v>100</v>
      </c>
      <c r="AJ963" t="s">
        <v>119</v>
      </c>
      <c r="AK963">
        <v>559</v>
      </c>
      <c r="AL963" t="s">
        <v>102</v>
      </c>
      <c r="AM963">
        <v>0</v>
      </c>
      <c r="AN963">
        <v>510</v>
      </c>
      <c r="AO963">
        <v>1069</v>
      </c>
      <c r="AP963" t="s">
        <v>103</v>
      </c>
      <c r="AQ963" t="s">
        <v>98</v>
      </c>
      <c r="AR963" t="s">
        <v>105</v>
      </c>
      <c r="AS963" t="s">
        <v>106</v>
      </c>
      <c r="AT963">
        <v>1069</v>
      </c>
      <c r="AU963">
        <v>0</v>
      </c>
      <c r="AV963">
        <v>0</v>
      </c>
      <c r="AW963">
        <f>ROUND(SUM(RawData[[#This Row],[TotalBsmtSF]],RawData[[#This Row],[1stFlrSF]],RawData[[#This Row],[2ndFlrSF]]),-2)</f>
        <v>2100</v>
      </c>
      <c r="AX963">
        <v>1069</v>
      </c>
      <c r="AY963">
        <v>0</v>
      </c>
      <c r="AZ963">
        <v>0</v>
      </c>
      <c r="BA963">
        <v>2</v>
      </c>
      <c r="BB963">
        <v>0</v>
      </c>
      <c r="BC963">
        <v>2</v>
      </c>
      <c r="BD963">
        <v>1</v>
      </c>
      <c r="BE963" t="s">
        <v>98</v>
      </c>
      <c r="BF963">
        <v>4</v>
      </c>
      <c r="BG963" t="s">
        <v>107</v>
      </c>
      <c r="BH963">
        <v>0</v>
      </c>
      <c r="BI963" t="s">
        <v>83</v>
      </c>
      <c r="BJ963" t="s">
        <v>108</v>
      </c>
      <c r="BK963">
        <v>1977</v>
      </c>
      <c r="BL963" t="s">
        <v>109</v>
      </c>
      <c r="BM963">
        <v>2</v>
      </c>
      <c r="BN963">
        <v>440</v>
      </c>
      <c r="BO963" t="s">
        <v>98</v>
      </c>
      <c r="BP963" t="s">
        <v>98</v>
      </c>
      <c r="BQ963" t="s">
        <v>105</v>
      </c>
      <c r="BR963">
        <v>0</v>
      </c>
      <c r="BS963">
        <v>55</v>
      </c>
      <c r="BT963">
        <v>0</v>
      </c>
      <c r="BU963">
        <v>0</v>
      </c>
      <c r="BV963">
        <v>200</v>
      </c>
      <c r="BW963">
        <v>0</v>
      </c>
      <c r="BX963" t="s">
        <v>83</v>
      </c>
      <c r="BY963" t="s">
        <v>83</v>
      </c>
      <c r="BZ963" t="s">
        <v>83</v>
      </c>
      <c r="CA963">
        <v>0</v>
      </c>
      <c r="CB963">
        <v>10</v>
      </c>
      <c r="CC963">
        <v>2008</v>
      </c>
      <c r="CD963" t="s">
        <v>173</v>
      </c>
      <c r="CE963" t="s">
        <v>128</v>
      </c>
      <c r="CF963" s="8">
        <v>140000</v>
      </c>
      <c r="CG963" s="8">
        <f>RawData[[#This Row],[SalePrice]]/RawData[[#This Row],[TotalSF Rounded]]</f>
        <v>66.666666666666671</v>
      </c>
      <c r="CH963" s="8">
        <f>ROUND(RawData[[#This Row],[$/sqft]],-1)</f>
        <v>70</v>
      </c>
    </row>
    <row r="964" spans="1:86" x14ac:dyDescent="0.2">
      <c r="A964">
        <v>1130</v>
      </c>
      <c r="B964">
        <v>90</v>
      </c>
      <c r="C964" t="s">
        <v>142</v>
      </c>
      <c r="D964">
        <v>60</v>
      </c>
      <c r="E964">
        <v>7200</v>
      </c>
      <c r="F964" s="19">
        <f>ROUND((RawData[[#This Row],[LotArea]]/43560), 2)</f>
        <v>0.17</v>
      </c>
      <c r="G964" t="s">
        <v>82</v>
      </c>
      <c r="H964" t="s">
        <v>174</v>
      </c>
      <c r="I964" t="s">
        <v>84</v>
      </c>
      <c r="J964" t="s">
        <v>85</v>
      </c>
      <c r="K964" t="s">
        <v>86</v>
      </c>
      <c r="L964" t="s">
        <v>87</v>
      </c>
      <c r="M964" t="s">
        <v>88</v>
      </c>
      <c r="N964" t="s">
        <v>143</v>
      </c>
      <c r="O964" t="s">
        <v>90</v>
      </c>
      <c r="P964" t="s">
        <v>90</v>
      </c>
      <c r="Q964" t="s">
        <v>167</v>
      </c>
      <c r="R964" t="s">
        <v>191</v>
      </c>
      <c r="S964">
        <v>5</v>
      </c>
      <c r="T964">
        <v>5</v>
      </c>
      <c r="U964">
        <v>1980</v>
      </c>
      <c r="V96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964">
        <v>1980</v>
      </c>
      <c r="X964" t="s">
        <v>93</v>
      </c>
      <c r="Y964" t="s">
        <v>94</v>
      </c>
      <c r="Z964" t="s">
        <v>116</v>
      </c>
      <c r="AA964" t="s">
        <v>116</v>
      </c>
      <c r="AB964" t="s">
        <v>96</v>
      </c>
      <c r="AC964">
        <v>180</v>
      </c>
      <c r="AD964" t="s">
        <v>98</v>
      </c>
      <c r="AE964" t="s">
        <v>98</v>
      </c>
      <c r="AF964" t="s">
        <v>118</v>
      </c>
      <c r="AG964" t="s">
        <v>97</v>
      </c>
      <c r="AH964" t="s">
        <v>98</v>
      </c>
      <c r="AI964" t="s">
        <v>97</v>
      </c>
      <c r="AJ964" t="s">
        <v>101</v>
      </c>
      <c r="AK964">
        <v>936</v>
      </c>
      <c r="AL964" t="s">
        <v>102</v>
      </c>
      <c r="AM964">
        <v>0</v>
      </c>
      <c r="AN964">
        <v>0</v>
      </c>
      <c r="AO964">
        <v>936</v>
      </c>
      <c r="AP964" t="s">
        <v>103</v>
      </c>
      <c r="AQ964" t="s">
        <v>98</v>
      </c>
      <c r="AR964" t="s">
        <v>105</v>
      </c>
      <c r="AS964" t="s">
        <v>106</v>
      </c>
      <c r="AT964">
        <v>936</v>
      </c>
      <c r="AU964">
        <v>0</v>
      </c>
      <c r="AV964">
        <v>0</v>
      </c>
      <c r="AW964">
        <f>ROUND(SUM(RawData[[#This Row],[TotalBsmtSF]],RawData[[#This Row],[1stFlrSF]],RawData[[#This Row],[2ndFlrSF]]),-2)</f>
        <v>1900</v>
      </c>
      <c r="AX964">
        <v>936</v>
      </c>
      <c r="AY964">
        <v>1</v>
      </c>
      <c r="AZ964">
        <v>0</v>
      </c>
      <c r="BA964">
        <v>1</v>
      </c>
      <c r="BB964">
        <v>0</v>
      </c>
      <c r="BC964">
        <v>2</v>
      </c>
      <c r="BD964">
        <v>1</v>
      </c>
      <c r="BE964" t="s">
        <v>98</v>
      </c>
      <c r="BF964">
        <v>4</v>
      </c>
      <c r="BG964" t="s">
        <v>107</v>
      </c>
      <c r="BH964">
        <v>0</v>
      </c>
      <c r="BI964" t="s">
        <v>83</v>
      </c>
      <c r="BJ964" t="s">
        <v>127</v>
      </c>
      <c r="BK964">
        <v>1980</v>
      </c>
      <c r="BL964" t="s">
        <v>102</v>
      </c>
      <c r="BM964">
        <v>2</v>
      </c>
      <c r="BN964">
        <v>672</v>
      </c>
      <c r="BO964" t="s">
        <v>98</v>
      </c>
      <c r="BP964" t="s">
        <v>98</v>
      </c>
      <c r="BQ964" t="s">
        <v>105</v>
      </c>
      <c r="BR964">
        <v>49</v>
      </c>
      <c r="BS964">
        <v>0</v>
      </c>
      <c r="BT964">
        <v>0</v>
      </c>
      <c r="BU964">
        <v>0</v>
      </c>
      <c r="BV964">
        <v>0</v>
      </c>
      <c r="BW964">
        <v>0</v>
      </c>
      <c r="BX964" t="s">
        <v>83</v>
      </c>
      <c r="BY964" t="s">
        <v>83</v>
      </c>
      <c r="BZ964" t="s">
        <v>83</v>
      </c>
      <c r="CA964">
        <v>0</v>
      </c>
      <c r="CB964">
        <v>8</v>
      </c>
      <c r="CC964">
        <v>2007</v>
      </c>
      <c r="CD964" t="s">
        <v>110</v>
      </c>
      <c r="CE964" t="s">
        <v>111</v>
      </c>
      <c r="CF964" s="8">
        <v>140000</v>
      </c>
      <c r="CG964" s="8">
        <f>RawData[[#This Row],[SalePrice]]/RawData[[#This Row],[TotalSF Rounded]]</f>
        <v>73.684210526315795</v>
      </c>
      <c r="CH964" s="8">
        <f>ROUND(RawData[[#This Row],[$/sqft]],-1)</f>
        <v>70</v>
      </c>
    </row>
    <row r="965" spans="1:86" x14ac:dyDescent="0.2">
      <c r="A965">
        <v>594</v>
      </c>
      <c r="B965">
        <v>120</v>
      </c>
      <c r="C965" t="s">
        <v>142</v>
      </c>
      <c r="D965" t="s">
        <v>83</v>
      </c>
      <c r="E965">
        <v>4435</v>
      </c>
      <c r="F965" s="19">
        <f>ROUND((RawData[[#This Row],[LotArea]]/43560), 2)</f>
        <v>0.1</v>
      </c>
      <c r="G965" t="s">
        <v>82</v>
      </c>
      <c r="H965" t="s">
        <v>83</v>
      </c>
      <c r="I965" t="s">
        <v>84</v>
      </c>
      <c r="J965" t="s">
        <v>85</v>
      </c>
      <c r="K965" t="s">
        <v>86</v>
      </c>
      <c r="L965" t="s">
        <v>87</v>
      </c>
      <c r="M965" t="s">
        <v>88</v>
      </c>
      <c r="N965" t="s">
        <v>89</v>
      </c>
      <c r="O965" t="s">
        <v>90</v>
      </c>
      <c r="P965" t="s">
        <v>90</v>
      </c>
      <c r="Q965" t="s">
        <v>179</v>
      </c>
      <c r="R965" t="s">
        <v>115</v>
      </c>
      <c r="S965">
        <v>6</v>
      </c>
      <c r="T965">
        <v>5</v>
      </c>
      <c r="U965">
        <v>2003</v>
      </c>
      <c r="V96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65">
        <v>2003</v>
      </c>
      <c r="X965" t="s">
        <v>93</v>
      </c>
      <c r="Y965" t="s">
        <v>94</v>
      </c>
      <c r="Z965" t="s">
        <v>95</v>
      </c>
      <c r="AA965" t="s">
        <v>95</v>
      </c>
      <c r="AB965" t="s">
        <v>96</v>
      </c>
      <c r="AC965">
        <v>170</v>
      </c>
      <c r="AD965" t="s">
        <v>97</v>
      </c>
      <c r="AE965" t="s">
        <v>98</v>
      </c>
      <c r="AF965" t="s">
        <v>99</v>
      </c>
      <c r="AG965" t="s">
        <v>97</v>
      </c>
      <c r="AH965" t="s">
        <v>98</v>
      </c>
      <c r="AI965" t="s">
        <v>130</v>
      </c>
      <c r="AJ965" t="s">
        <v>101</v>
      </c>
      <c r="AK965">
        <v>685</v>
      </c>
      <c r="AL965" t="s">
        <v>102</v>
      </c>
      <c r="AM965">
        <v>0</v>
      </c>
      <c r="AN965">
        <v>163</v>
      </c>
      <c r="AO965">
        <v>848</v>
      </c>
      <c r="AP965" t="s">
        <v>103</v>
      </c>
      <c r="AQ965" t="s">
        <v>104</v>
      </c>
      <c r="AR965" t="s">
        <v>105</v>
      </c>
      <c r="AS965" t="s">
        <v>106</v>
      </c>
      <c r="AT965">
        <v>848</v>
      </c>
      <c r="AU965">
        <v>0</v>
      </c>
      <c r="AV965">
        <v>0</v>
      </c>
      <c r="AW965">
        <f>ROUND(SUM(RawData[[#This Row],[TotalBsmtSF]],RawData[[#This Row],[1stFlrSF]],RawData[[#This Row],[2ndFlrSF]]),-2)</f>
        <v>1700</v>
      </c>
      <c r="AX965">
        <v>848</v>
      </c>
      <c r="AY965">
        <v>1</v>
      </c>
      <c r="AZ965">
        <v>0</v>
      </c>
      <c r="BA965">
        <v>1</v>
      </c>
      <c r="BB965">
        <v>0</v>
      </c>
      <c r="BC965">
        <v>1</v>
      </c>
      <c r="BD965">
        <v>1</v>
      </c>
      <c r="BE965" t="s">
        <v>97</v>
      </c>
      <c r="BF965">
        <v>4</v>
      </c>
      <c r="BG965" t="s">
        <v>107</v>
      </c>
      <c r="BH965">
        <v>0</v>
      </c>
      <c r="BI965" t="s">
        <v>83</v>
      </c>
      <c r="BJ965" t="s">
        <v>108</v>
      </c>
      <c r="BK965">
        <v>2003</v>
      </c>
      <c r="BL965" t="s">
        <v>157</v>
      </c>
      <c r="BM965">
        <v>2</v>
      </c>
      <c r="BN965">
        <v>420</v>
      </c>
      <c r="BO965" t="s">
        <v>98</v>
      </c>
      <c r="BP965" t="s">
        <v>98</v>
      </c>
      <c r="BQ965" t="s">
        <v>105</v>
      </c>
      <c r="BR965">
        <v>140</v>
      </c>
      <c r="BS965">
        <v>0</v>
      </c>
      <c r="BT965">
        <v>0</v>
      </c>
      <c r="BU965">
        <v>0</v>
      </c>
      <c r="BV965">
        <v>0</v>
      </c>
      <c r="BW965">
        <v>0</v>
      </c>
      <c r="BX965" t="s">
        <v>83</v>
      </c>
      <c r="BY965" t="s">
        <v>83</v>
      </c>
      <c r="BZ965" t="s">
        <v>83</v>
      </c>
      <c r="CA965">
        <v>0</v>
      </c>
      <c r="CB965">
        <v>5</v>
      </c>
      <c r="CC965">
        <v>2009</v>
      </c>
      <c r="CD965" t="s">
        <v>110</v>
      </c>
      <c r="CE965" t="s">
        <v>111</v>
      </c>
      <c r="CF965" s="8">
        <v>140000</v>
      </c>
      <c r="CG965" s="8">
        <f>RawData[[#This Row],[SalePrice]]/RawData[[#This Row],[TotalSF Rounded]]</f>
        <v>82.352941176470594</v>
      </c>
      <c r="CH965" s="8">
        <f>ROUND(RawData[[#This Row],[$/sqft]],-1)</f>
        <v>80</v>
      </c>
    </row>
    <row r="966" spans="1:86" x14ac:dyDescent="0.2">
      <c r="A966">
        <v>201</v>
      </c>
      <c r="B966">
        <v>20</v>
      </c>
      <c r="C966" t="s">
        <v>142</v>
      </c>
      <c r="D966">
        <v>80</v>
      </c>
      <c r="E966">
        <v>8546</v>
      </c>
      <c r="F966" s="19">
        <f>ROUND((RawData[[#This Row],[LotArea]]/43560), 2)</f>
        <v>0.2</v>
      </c>
      <c r="G966" t="s">
        <v>82</v>
      </c>
      <c r="H966" t="s">
        <v>83</v>
      </c>
      <c r="I966" t="s">
        <v>84</v>
      </c>
      <c r="J966" t="s">
        <v>85</v>
      </c>
      <c r="K966" t="s">
        <v>86</v>
      </c>
      <c r="L966" t="s">
        <v>122</v>
      </c>
      <c r="M966" t="s">
        <v>88</v>
      </c>
      <c r="N966" t="s">
        <v>185</v>
      </c>
      <c r="O966" t="s">
        <v>90</v>
      </c>
      <c r="P966" t="s">
        <v>90</v>
      </c>
      <c r="Q966" t="s">
        <v>91</v>
      </c>
      <c r="R966" t="s">
        <v>115</v>
      </c>
      <c r="S966">
        <v>4</v>
      </c>
      <c r="T966">
        <v>5</v>
      </c>
      <c r="U966">
        <v>2003</v>
      </c>
      <c r="V96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66">
        <v>2004</v>
      </c>
      <c r="X966" t="s">
        <v>93</v>
      </c>
      <c r="Y966" t="s">
        <v>94</v>
      </c>
      <c r="Z966" t="s">
        <v>95</v>
      </c>
      <c r="AA966" t="s">
        <v>95</v>
      </c>
      <c r="AB966" t="s">
        <v>117</v>
      </c>
      <c r="AC966">
        <v>0</v>
      </c>
      <c r="AD966" t="s">
        <v>98</v>
      </c>
      <c r="AE966" t="s">
        <v>98</v>
      </c>
      <c r="AF966" t="s">
        <v>99</v>
      </c>
      <c r="AG966" t="s">
        <v>97</v>
      </c>
      <c r="AH966" t="s">
        <v>98</v>
      </c>
      <c r="AI966" t="s">
        <v>100</v>
      </c>
      <c r="AJ966" t="s">
        <v>102</v>
      </c>
      <c r="AK966">
        <v>0</v>
      </c>
      <c r="AL966" t="s">
        <v>102</v>
      </c>
      <c r="AM966">
        <v>0</v>
      </c>
      <c r="AN966">
        <v>1121</v>
      </c>
      <c r="AO966">
        <v>1121</v>
      </c>
      <c r="AP966" t="s">
        <v>103</v>
      </c>
      <c r="AQ966" t="s">
        <v>104</v>
      </c>
      <c r="AR966" t="s">
        <v>105</v>
      </c>
      <c r="AS966" t="s">
        <v>106</v>
      </c>
      <c r="AT966">
        <v>1121</v>
      </c>
      <c r="AU966">
        <v>0</v>
      </c>
      <c r="AV966">
        <v>0</v>
      </c>
      <c r="AW966">
        <f>ROUND(SUM(RawData[[#This Row],[TotalBsmtSF]],RawData[[#This Row],[1stFlrSF]],RawData[[#This Row],[2ndFlrSF]]),-2)</f>
        <v>2200</v>
      </c>
      <c r="AX966">
        <v>1121</v>
      </c>
      <c r="AY966">
        <v>0</v>
      </c>
      <c r="AZ966">
        <v>0</v>
      </c>
      <c r="BA966">
        <v>2</v>
      </c>
      <c r="BB966">
        <v>0</v>
      </c>
      <c r="BC966">
        <v>2</v>
      </c>
      <c r="BD966">
        <v>1</v>
      </c>
      <c r="BE966" t="s">
        <v>98</v>
      </c>
      <c r="BF966">
        <v>5</v>
      </c>
      <c r="BG966" t="s">
        <v>107</v>
      </c>
      <c r="BH966">
        <v>0</v>
      </c>
      <c r="BI966" t="s">
        <v>83</v>
      </c>
      <c r="BJ966" t="s">
        <v>108</v>
      </c>
      <c r="BK966">
        <v>2003</v>
      </c>
      <c r="BL966" t="s">
        <v>109</v>
      </c>
      <c r="BM966">
        <v>2</v>
      </c>
      <c r="BN966">
        <v>440</v>
      </c>
      <c r="BO966" t="s">
        <v>98</v>
      </c>
      <c r="BP966" t="s">
        <v>98</v>
      </c>
      <c r="BQ966" t="s">
        <v>105</v>
      </c>
      <c r="BR966">
        <v>132</v>
      </c>
      <c r="BS966">
        <v>64</v>
      </c>
      <c r="BT966">
        <v>0</v>
      </c>
      <c r="BU966">
        <v>0</v>
      </c>
      <c r="BV966">
        <v>0</v>
      </c>
      <c r="BW966">
        <v>0</v>
      </c>
      <c r="BX966" t="s">
        <v>83</v>
      </c>
      <c r="BY966" t="s">
        <v>83</v>
      </c>
      <c r="BZ966" t="s">
        <v>83</v>
      </c>
      <c r="CA966">
        <v>0</v>
      </c>
      <c r="CB966">
        <v>3</v>
      </c>
      <c r="CC966">
        <v>2010</v>
      </c>
      <c r="CD966" t="s">
        <v>110</v>
      </c>
      <c r="CE966" t="s">
        <v>111</v>
      </c>
      <c r="CF966" s="8">
        <v>140000</v>
      </c>
      <c r="CG966" s="8">
        <f>RawData[[#This Row],[SalePrice]]/RawData[[#This Row],[TotalSF Rounded]]</f>
        <v>63.636363636363633</v>
      </c>
      <c r="CH966" s="8">
        <f>ROUND(RawData[[#This Row],[$/sqft]],-1)</f>
        <v>60</v>
      </c>
    </row>
    <row r="967" spans="1:86" x14ac:dyDescent="0.2">
      <c r="A967">
        <v>1298</v>
      </c>
      <c r="B967">
        <v>180</v>
      </c>
      <c r="C967" t="s">
        <v>142</v>
      </c>
      <c r="D967">
        <v>35</v>
      </c>
      <c r="E967">
        <v>3675</v>
      </c>
      <c r="F967" s="19">
        <f>ROUND((RawData[[#This Row],[LotArea]]/43560), 2)</f>
        <v>0.08</v>
      </c>
      <c r="G967" t="s">
        <v>82</v>
      </c>
      <c r="H967" t="s">
        <v>83</v>
      </c>
      <c r="I967" t="s">
        <v>84</v>
      </c>
      <c r="J967" t="s">
        <v>85</v>
      </c>
      <c r="K967" t="s">
        <v>86</v>
      </c>
      <c r="L967" t="s">
        <v>87</v>
      </c>
      <c r="M967" t="s">
        <v>88</v>
      </c>
      <c r="N967" t="s">
        <v>185</v>
      </c>
      <c r="O967" t="s">
        <v>90</v>
      </c>
      <c r="P967" t="s">
        <v>90</v>
      </c>
      <c r="Q967" t="s">
        <v>179</v>
      </c>
      <c r="R967" t="s">
        <v>191</v>
      </c>
      <c r="S967">
        <v>6</v>
      </c>
      <c r="T967">
        <v>5</v>
      </c>
      <c r="U967">
        <v>2005</v>
      </c>
      <c r="V96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67">
        <v>2006</v>
      </c>
      <c r="X967" t="s">
        <v>93</v>
      </c>
      <c r="Y967" t="s">
        <v>94</v>
      </c>
      <c r="Z967" t="s">
        <v>95</v>
      </c>
      <c r="AA967" t="s">
        <v>95</v>
      </c>
      <c r="AB967" t="s">
        <v>96</v>
      </c>
      <c r="AC967">
        <v>82</v>
      </c>
      <c r="AD967" t="s">
        <v>98</v>
      </c>
      <c r="AE967" t="s">
        <v>98</v>
      </c>
      <c r="AF967" t="s">
        <v>99</v>
      </c>
      <c r="AG967" t="s">
        <v>97</v>
      </c>
      <c r="AH967" t="s">
        <v>98</v>
      </c>
      <c r="AI967" t="s">
        <v>97</v>
      </c>
      <c r="AJ967" t="s">
        <v>101</v>
      </c>
      <c r="AK967">
        <v>547</v>
      </c>
      <c r="AL967" t="s">
        <v>102</v>
      </c>
      <c r="AM967">
        <v>0</v>
      </c>
      <c r="AN967">
        <v>0</v>
      </c>
      <c r="AO967">
        <v>547</v>
      </c>
      <c r="AP967" t="s">
        <v>103</v>
      </c>
      <c r="AQ967" t="s">
        <v>97</v>
      </c>
      <c r="AR967" t="s">
        <v>105</v>
      </c>
      <c r="AS967" t="s">
        <v>106</v>
      </c>
      <c r="AT967">
        <v>1072</v>
      </c>
      <c r="AU967">
        <v>0</v>
      </c>
      <c r="AV967">
        <v>0</v>
      </c>
      <c r="AW967">
        <f>ROUND(SUM(RawData[[#This Row],[TotalBsmtSF]],RawData[[#This Row],[1stFlrSF]],RawData[[#This Row],[2ndFlrSF]]),-2)</f>
        <v>1600</v>
      </c>
      <c r="AX967">
        <v>1072</v>
      </c>
      <c r="AY967">
        <v>1</v>
      </c>
      <c r="AZ967">
        <v>0</v>
      </c>
      <c r="BA967">
        <v>2</v>
      </c>
      <c r="BB967">
        <v>0</v>
      </c>
      <c r="BC967">
        <v>2</v>
      </c>
      <c r="BD967">
        <v>1</v>
      </c>
      <c r="BE967" t="s">
        <v>98</v>
      </c>
      <c r="BF967">
        <v>5</v>
      </c>
      <c r="BG967" t="s">
        <v>107</v>
      </c>
      <c r="BH967">
        <v>0</v>
      </c>
      <c r="BI967" t="s">
        <v>83</v>
      </c>
      <c r="BJ967" t="s">
        <v>209</v>
      </c>
      <c r="BK967">
        <v>2005</v>
      </c>
      <c r="BL967" t="s">
        <v>157</v>
      </c>
      <c r="BM967">
        <v>2</v>
      </c>
      <c r="BN967">
        <v>525</v>
      </c>
      <c r="BO967" t="s">
        <v>98</v>
      </c>
      <c r="BP967" t="s">
        <v>98</v>
      </c>
      <c r="BQ967" t="s">
        <v>105</v>
      </c>
      <c r="BR967">
        <v>0</v>
      </c>
      <c r="BS967">
        <v>44</v>
      </c>
      <c r="BT967">
        <v>0</v>
      </c>
      <c r="BU967">
        <v>0</v>
      </c>
      <c r="BV967">
        <v>0</v>
      </c>
      <c r="BW967">
        <v>0</v>
      </c>
      <c r="BX967" t="s">
        <v>83</v>
      </c>
      <c r="BY967" t="s">
        <v>83</v>
      </c>
      <c r="BZ967" t="s">
        <v>83</v>
      </c>
      <c r="CA967">
        <v>0</v>
      </c>
      <c r="CB967">
        <v>6</v>
      </c>
      <c r="CC967">
        <v>2006</v>
      </c>
      <c r="CD967" t="s">
        <v>158</v>
      </c>
      <c r="CE967" t="s">
        <v>159</v>
      </c>
      <c r="CF967" s="8">
        <v>140000</v>
      </c>
      <c r="CG967" s="8">
        <f>RawData[[#This Row],[SalePrice]]/RawData[[#This Row],[TotalSF Rounded]]</f>
        <v>87.5</v>
      </c>
      <c r="CH967" s="8">
        <f>ROUND(RawData[[#This Row],[$/sqft]],-1)</f>
        <v>90</v>
      </c>
    </row>
    <row r="968" spans="1:86" x14ac:dyDescent="0.2">
      <c r="A968">
        <v>835</v>
      </c>
      <c r="B968">
        <v>20</v>
      </c>
      <c r="C968" t="s">
        <v>81</v>
      </c>
      <c r="D968">
        <v>75</v>
      </c>
      <c r="E968">
        <v>7875</v>
      </c>
      <c r="F968" s="19">
        <f>ROUND((RawData[[#This Row],[LotArea]]/43560), 2)</f>
        <v>0.18</v>
      </c>
      <c r="G968" t="s">
        <v>82</v>
      </c>
      <c r="H968" t="s">
        <v>83</v>
      </c>
      <c r="I968" t="s">
        <v>84</v>
      </c>
      <c r="J968" t="s">
        <v>85</v>
      </c>
      <c r="K968" t="s">
        <v>86</v>
      </c>
      <c r="L968" t="s">
        <v>87</v>
      </c>
      <c r="M968" t="s">
        <v>88</v>
      </c>
      <c r="N968" t="s">
        <v>162</v>
      </c>
      <c r="O968" t="s">
        <v>90</v>
      </c>
      <c r="P968" t="s">
        <v>90</v>
      </c>
      <c r="Q968" t="s">
        <v>91</v>
      </c>
      <c r="R968" t="s">
        <v>115</v>
      </c>
      <c r="S968">
        <v>5</v>
      </c>
      <c r="T968">
        <v>6</v>
      </c>
      <c r="U968">
        <v>1961</v>
      </c>
      <c r="V96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68">
        <v>1961</v>
      </c>
      <c r="X968" t="s">
        <v>93</v>
      </c>
      <c r="Y968" t="s">
        <v>94</v>
      </c>
      <c r="Z968" t="s">
        <v>95</v>
      </c>
      <c r="AA968" t="s">
        <v>95</v>
      </c>
      <c r="AB968" t="s">
        <v>96</v>
      </c>
      <c r="AC968">
        <v>136</v>
      </c>
      <c r="AD968" t="s">
        <v>98</v>
      </c>
      <c r="AE968" t="s">
        <v>98</v>
      </c>
      <c r="AF968" t="s">
        <v>118</v>
      </c>
      <c r="AG968" t="s">
        <v>98</v>
      </c>
      <c r="AH968" t="s">
        <v>98</v>
      </c>
      <c r="AI968" t="s">
        <v>100</v>
      </c>
      <c r="AJ968" t="s">
        <v>153</v>
      </c>
      <c r="AK968">
        <v>572</v>
      </c>
      <c r="AL968" t="s">
        <v>102</v>
      </c>
      <c r="AM968">
        <v>0</v>
      </c>
      <c r="AN968">
        <v>572</v>
      </c>
      <c r="AO968">
        <v>1144</v>
      </c>
      <c r="AP968" t="s">
        <v>103</v>
      </c>
      <c r="AQ968" t="s">
        <v>97</v>
      </c>
      <c r="AR968" t="s">
        <v>105</v>
      </c>
      <c r="AS968" t="s">
        <v>106</v>
      </c>
      <c r="AT968">
        <v>1144</v>
      </c>
      <c r="AU968">
        <v>0</v>
      </c>
      <c r="AV968">
        <v>0</v>
      </c>
      <c r="AW968">
        <f>ROUND(SUM(RawData[[#This Row],[TotalBsmtSF]],RawData[[#This Row],[1stFlrSF]],RawData[[#This Row],[2ndFlrSF]]),-2)</f>
        <v>2300</v>
      </c>
      <c r="AX968">
        <v>1144</v>
      </c>
      <c r="AY968">
        <v>1</v>
      </c>
      <c r="AZ968">
        <v>0</v>
      </c>
      <c r="BA968">
        <v>1</v>
      </c>
      <c r="BB968">
        <v>0</v>
      </c>
      <c r="BC968">
        <v>3</v>
      </c>
      <c r="BD968">
        <v>1</v>
      </c>
      <c r="BE968" t="s">
        <v>98</v>
      </c>
      <c r="BF968">
        <v>6</v>
      </c>
      <c r="BG968" t="s">
        <v>107</v>
      </c>
      <c r="BH968">
        <v>0</v>
      </c>
      <c r="BI968" t="s">
        <v>83</v>
      </c>
      <c r="BJ968" t="s">
        <v>108</v>
      </c>
      <c r="BK968">
        <v>1961</v>
      </c>
      <c r="BL968" t="s">
        <v>102</v>
      </c>
      <c r="BM968">
        <v>2</v>
      </c>
      <c r="BN968">
        <v>456</v>
      </c>
      <c r="BO968" t="s">
        <v>98</v>
      </c>
      <c r="BP968" t="s">
        <v>98</v>
      </c>
      <c r="BQ968" t="s">
        <v>105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 t="s">
        <v>83</v>
      </c>
      <c r="BY968" t="s">
        <v>163</v>
      </c>
      <c r="BZ968" t="s">
        <v>83</v>
      </c>
      <c r="CA968">
        <v>0</v>
      </c>
      <c r="CB968">
        <v>9</v>
      </c>
      <c r="CC968">
        <v>2008</v>
      </c>
      <c r="CD968" t="s">
        <v>110</v>
      </c>
      <c r="CE968" t="s">
        <v>111</v>
      </c>
      <c r="CF968" s="8">
        <v>139950</v>
      </c>
      <c r="CG968" s="8">
        <f>RawData[[#This Row],[SalePrice]]/RawData[[#This Row],[TotalSF Rounded]]</f>
        <v>60.847826086956523</v>
      </c>
      <c r="CH968" s="8">
        <f>ROUND(RawData[[#This Row],[$/sqft]],-1)</f>
        <v>60</v>
      </c>
    </row>
    <row r="969" spans="1:86" x14ac:dyDescent="0.2">
      <c r="A969">
        <v>627</v>
      </c>
      <c r="B969">
        <v>20</v>
      </c>
      <c r="C969" t="s">
        <v>81</v>
      </c>
      <c r="D969" t="s">
        <v>83</v>
      </c>
      <c r="E969">
        <v>12342</v>
      </c>
      <c r="F969" s="19">
        <f>ROUND((RawData[[#This Row],[LotArea]]/43560), 2)</f>
        <v>0.28000000000000003</v>
      </c>
      <c r="G969" t="s">
        <v>82</v>
      </c>
      <c r="H969" t="s">
        <v>83</v>
      </c>
      <c r="I969" t="s">
        <v>120</v>
      </c>
      <c r="J969" t="s">
        <v>85</v>
      </c>
      <c r="K969" t="s">
        <v>86</v>
      </c>
      <c r="L969" t="s">
        <v>87</v>
      </c>
      <c r="M969" t="s">
        <v>88</v>
      </c>
      <c r="N969" t="s">
        <v>162</v>
      </c>
      <c r="O969" t="s">
        <v>90</v>
      </c>
      <c r="P969" t="s">
        <v>90</v>
      </c>
      <c r="Q969" t="s">
        <v>91</v>
      </c>
      <c r="R969" t="s">
        <v>115</v>
      </c>
      <c r="S969">
        <v>5</v>
      </c>
      <c r="T969">
        <v>5</v>
      </c>
      <c r="U969">
        <v>1960</v>
      </c>
      <c r="V96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69">
        <v>1978</v>
      </c>
      <c r="X969" t="s">
        <v>152</v>
      </c>
      <c r="Y969" t="s">
        <v>94</v>
      </c>
      <c r="Z969" t="s">
        <v>124</v>
      </c>
      <c r="AA969" t="s">
        <v>124</v>
      </c>
      <c r="AB969" t="s">
        <v>117</v>
      </c>
      <c r="AC969">
        <v>0</v>
      </c>
      <c r="AD969" t="s">
        <v>98</v>
      </c>
      <c r="AE969" t="s">
        <v>98</v>
      </c>
      <c r="AF969" t="s">
        <v>118</v>
      </c>
      <c r="AG969" t="s">
        <v>98</v>
      </c>
      <c r="AH969" t="s">
        <v>98</v>
      </c>
      <c r="AI969" t="s">
        <v>100</v>
      </c>
      <c r="AJ969" t="s">
        <v>102</v>
      </c>
      <c r="AK969">
        <v>0</v>
      </c>
      <c r="AL969" t="s">
        <v>102</v>
      </c>
      <c r="AM969">
        <v>0</v>
      </c>
      <c r="AN969">
        <v>978</v>
      </c>
      <c r="AO969">
        <v>978</v>
      </c>
      <c r="AP969" t="s">
        <v>103</v>
      </c>
      <c r="AQ969" t="s">
        <v>98</v>
      </c>
      <c r="AR969" t="s">
        <v>105</v>
      </c>
      <c r="AS969" t="s">
        <v>106</v>
      </c>
      <c r="AT969">
        <v>1422</v>
      </c>
      <c r="AU969">
        <v>0</v>
      </c>
      <c r="AV969">
        <v>0</v>
      </c>
      <c r="AW969">
        <f>ROUND(SUM(RawData[[#This Row],[TotalBsmtSF]],RawData[[#This Row],[1stFlrSF]],RawData[[#This Row],[2ndFlrSF]]),-2)</f>
        <v>2400</v>
      </c>
      <c r="AX969">
        <v>1422</v>
      </c>
      <c r="AY969">
        <v>0</v>
      </c>
      <c r="AZ969">
        <v>0</v>
      </c>
      <c r="BA969">
        <v>1</v>
      </c>
      <c r="BB969">
        <v>0</v>
      </c>
      <c r="BC969">
        <v>3</v>
      </c>
      <c r="BD969">
        <v>1</v>
      </c>
      <c r="BE969" t="s">
        <v>98</v>
      </c>
      <c r="BF969">
        <v>6</v>
      </c>
      <c r="BG969" t="s">
        <v>146</v>
      </c>
      <c r="BH969">
        <v>1</v>
      </c>
      <c r="BI969" t="s">
        <v>98</v>
      </c>
      <c r="BJ969" t="s">
        <v>108</v>
      </c>
      <c r="BK969">
        <v>1960</v>
      </c>
      <c r="BL969" t="s">
        <v>109</v>
      </c>
      <c r="BM969">
        <v>1</v>
      </c>
      <c r="BN969">
        <v>286</v>
      </c>
      <c r="BO969" t="s">
        <v>98</v>
      </c>
      <c r="BP969" t="s">
        <v>98</v>
      </c>
      <c r="BQ969" t="s">
        <v>105</v>
      </c>
      <c r="BR969">
        <v>0</v>
      </c>
      <c r="BS969">
        <v>0</v>
      </c>
      <c r="BT969">
        <v>36</v>
      </c>
      <c r="BU969">
        <v>0</v>
      </c>
      <c r="BV969">
        <v>0</v>
      </c>
      <c r="BW969">
        <v>0</v>
      </c>
      <c r="BX969" t="s">
        <v>83</v>
      </c>
      <c r="BY969" t="s">
        <v>163</v>
      </c>
      <c r="BZ969" t="s">
        <v>135</v>
      </c>
      <c r="CA969">
        <v>600</v>
      </c>
      <c r="CB969">
        <v>8</v>
      </c>
      <c r="CC969">
        <v>2007</v>
      </c>
      <c r="CD969" t="s">
        <v>110</v>
      </c>
      <c r="CE969" t="s">
        <v>111</v>
      </c>
      <c r="CF969" s="8">
        <v>139900</v>
      </c>
      <c r="CG969" s="8">
        <f>RawData[[#This Row],[SalePrice]]/RawData[[#This Row],[TotalSF Rounded]]</f>
        <v>58.291666666666664</v>
      </c>
      <c r="CH969" s="8">
        <f>ROUND(RawData[[#This Row],[$/sqft]],-1)</f>
        <v>60</v>
      </c>
    </row>
    <row r="970" spans="1:86" x14ac:dyDescent="0.2">
      <c r="A970">
        <v>1046</v>
      </c>
      <c r="B970">
        <v>20</v>
      </c>
      <c r="C970" t="s">
        <v>81</v>
      </c>
      <c r="D970" t="s">
        <v>83</v>
      </c>
      <c r="E970">
        <v>13680</v>
      </c>
      <c r="F970" s="19">
        <f>ROUND((RawData[[#This Row],[LotArea]]/43560), 2)</f>
        <v>0.31</v>
      </c>
      <c r="G970" t="s">
        <v>82</v>
      </c>
      <c r="H970" t="s">
        <v>83</v>
      </c>
      <c r="I970" t="s">
        <v>120</v>
      </c>
      <c r="J970" t="s">
        <v>85</v>
      </c>
      <c r="K970" t="s">
        <v>86</v>
      </c>
      <c r="L970" t="s">
        <v>166</v>
      </c>
      <c r="M970" t="s">
        <v>88</v>
      </c>
      <c r="N970" t="s">
        <v>185</v>
      </c>
      <c r="O970" t="s">
        <v>90</v>
      </c>
      <c r="P970" t="s">
        <v>90</v>
      </c>
      <c r="Q970" t="s">
        <v>91</v>
      </c>
      <c r="R970" t="s">
        <v>115</v>
      </c>
      <c r="S970">
        <v>3</v>
      </c>
      <c r="T970">
        <v>5</v>
      </c>
      <c r="U970">
        <v>1955</v>
      </c>
      <c r="V97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70">
        <v>1955</v>
      </c>
      <c r="X970" t="s">
        <v>152</v>
      </c>
      <c r="Y970" t="s">
        <v>94</v>
      </c>
      <c r="Z970" t="s">
        <v>96</v>
      </c>
      <c r="AA970" t="s">
        <v>124</v>
      </c>
      <c r="AB970" t="s">
        <v>117</v>
      </c>
      <c r="AC970">
        <v>0</v>
      </c>
      <c r="AD970" t="s">
        <v>98</v>
      </c>
      <c r="AE970" t="s">
        <v>98</v>
      </c>
      <c r="AF970" t="s">
        <v>168</v>
      </c>
      <c r="AG970" t="s">
        <v>83</v>
      </c>
      <c r="AH970" t="s">
        <v>83</v>
      </c>
      <c r="AI970" t="s">
        <v>83</v>
      </c>
      <c r="AJ970" t="s">
        <v>83</v>
      </c>
      <c r="AK970">
        <v>0</v>
      </c>
      <c r="AL970" t="s">
        <v>83</v>
      </c>
      <c r="AM970">
        <v>0</v>
      </c>
      <c r="AN970">
        <v>0</v>
      </c>
      <c r="AO970">
        <v>0</v>
      </c>
      <c r="AP970" t="s">
        <v>103</v>
      </c>
      <c r="AQ970" t="s">
        <v>104</v>
      </c>
      <c r="AR970" t="s">
        <v>105</v>
      </c>
      <c r="AS970" t="s">
        <v>164</v>
      </c>
      <c r="AT970">
        <v>1733</v>
      </c>
      <c r="AU970">
        <v>0</v>
      </c>
      <c r="AV970">
        <v>0</v>
      </c>
      <c r="AW970">
        <f>ROUND(SUM(RawData[[#This Row],[TotalBsmtSF]],RawData[[#This Row],[1stFlrSF]],RawData[[#This Row],[2ndFlrSF]]),-2)</f>
        <v>1700</v>
      </c>
      <c r="AX970">
        <v>1733</v>
      </c>
      <c r="AY970">
        <v>0</v>
      </c>
      <c r="AZ970">
        <v>0</v>
      </c>
      <c r="BA970">
        <v>2</v>
      </c>
      <c r="BB970">
        <v>0</v>
      </c>
      <c r="BC970">
        <v>4</v>
      </c>
      <c r="BD970">
        <v>1</v>
      </c>
      <c r="BE970" t="s">
        <v>98</v>
      </c>
      <c r="BF970">
        <v>8</v>
      </c>
      <c r="BG970" t="s">
        <v>224</v>
      </c>
      <c r="BH970">
        <v>1</v>
      </c>
      <c r="BI970" t="s">
        <v>97</v>
      </c>
      <c r="BJ970" t="s">
        <v>108</v>
      </c>
      <c r="BK970">
        <v>1955</v>
      </c>
      <c r="BL970" t="s">
        <v>102</v>
      </c>
      <c r="BM970">
        <v>2</v>
      </c>
      <c r="BN970">
        <v>452</v>
      </c>
      <c r="BO970" t="s">
        <v>98</v>
      </c>
      <c r="BP970" t="s">
        <v>98</v>
      </c>
      <c r="BQ970" t="s">
        <v>105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 t="s">
        <v>83</v>
      </c>
      <c r="BY970" t="s">
        <v>83</v>
      </c>
      <c r="BZ970" t="s">
        <v>83</v>
      </c>
      <c r="CA970">
        <v>0</v>
      </c>
      <c r="CB970">
        <v>6</v>
      </c>
      <c r="CC970">
        <v>2009</v>
      </c>
      <c r="CD970" t="s">
        <v>110</v>
      </c>
      <c r="CE970" t="s">
        <v>111</v>
      </c>
      <c r="CF970" s="8">
        <v>139600</v>
      </c>
      <c r="CG970" s="8">
        <f>RawData[[#This Row],[SalePrice]]/RawData[[#This Row],[TotalSF Rounded]]</f>
        <v>82.117647058823536</v>
      </c>
      <c r="CH970" s="8">
        <f>ROUND(RawData[[#This Row],[$/sqft]],-1)</f>
        <v>80</v>
      </c>
    </row>
    <row r="971" spans="1:86" x14ac:dyDescent="0.2">
      <c r="A971">
        <v>824</v>
      </c>
      <c r="B971">
        <v>50</v>
      </c>
      <c r="C971" t="s">
        <v>81</v>
      </c>
      <c r="D971">
        <v>60</v>
      </c>
      <c r="E971">
        <v>9900</v>
      </c>
      <c r="F971" s="19">
        <f>ROUND((RawData[[#This Row],[LotArea]]/43560), 2)</f>
        <v>0.23</v>
      </c>
      <c r="G971" t="s">
        <v>82</v>
      </c>
      <c r="H971" t="s">
        <v>83</v>
      </c>
      <c r="I971" t="s">
        <v>84</v>
      </c>
      <c r="J971" t="s">
        <v>85</v>
      </c>
      <c r="K971" t="s">
        <v>86</v>
      </c>
      <c r="L971" t="s">
        <v>87</v>
      </c>
      <c r="M971" t="s">
        <v>88</v>
      </c>
      <c r="N971" t="s">
        <v>232</v>
      </c>
      <c r="O971" t="s">
        <v>90</v>
      </c>
      <c r="P971" t="s">
        <v>90</v>
      </c>
      <c r="Q971" t="s">
        <v>91</v>
      </c>
      <c r="R971" t="s">
        <v>132</v>
      </c>
      <c r="S971">
        <v>6</v>
      </c>
      <c r="T971">
        <v>7</v>
      </c>
      <c r="U971">
        <v>1940</v>
      </c>
      <c r="V97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971">
        <v>1950</v>
      </c>
      <c r="X971" t="s">
        <v>93</v>
      </c>
      <c r="Y971" t="s">
        <v>94</v>
      </c>
      <c r="Z971" t="s">
        <v>95</v>
      </c>
      <c r="AA971" t="s">
        <v>95</v>
      </c>
      <c r="AB971" t="s">
        <v>117</v>
      </c>
      <c r="AC971">
        <v>0</v>
      </c>
      <c r="AD971" t="s">
        <v>98</v>
      </c>
      <c r="AE971" t="s">
        <v>98</v>
      </c>
      <c r="AF971" t="s">
        <v>126</v>
      </c>
      <c r="AG971" t="s">
        <v>98</v>
      </c>
      <c r="AH971" t="s">
        <v>98</v>
      </c>
      <c r="AI971" t="s">
        <v>100</v>
      </c>
      <c r="AJ971" t="s">
        <v>102</v>
      </c>
      <c r="AK971">
        <v>0</v>
      </c>
      <c r="AL971" t="s">
        <v>102</v>
      </c>
      <c r="AM971">
        <v>0</v>
      </c>
      <c r="AN971">
        <v>778</v>
      </c>
      <c r="AO971">
        <v>778</v>
      </c>
      <c r="AP971" t="s">
        <v>103</v>
      </c>
      <c r="AQ971" t="s">
        <v>98</v>
      </c>
      <c r="AR971" t="s">
        <v>105</v>
      </c>
      <c r="AS971" t="s">
        <v>106</v>
      </c>
      <c r="AT971">
        <v>944</v>
      </c>
      <c r="AU971">
        <v>545</v>
      </c>
      <c r="AV971">
        <v>0</v>
      </c>
      <c r="AW971">
        <f>ROUND(SUM(RawData[[#This Row],[TotalBsmtSF]],RawData[[#This Row],[1stFlrSF]],RawData[[#This Row],[2ndFlrSF]]),-2)</f>
        <v>2300</v>
      </c>
      <c r="AX971">
        <v>1489</v>
      </c>
      <c r="AY971">
        <v>0</v>
      </c>
      <c r="AZ971">
        <v>0</v>
      </c>
      <c r="BA971">
        <v>2</v>
      </c>
      <c r="BB971">
        <v>0</v>
      </c>
      <c r="BC971">
        <v>3</v>
      </c>
      <c r="BD971">
        <v>1</v>
      </c>
      <c r="BE971" t="s">
        <v>98</v>
      </c>
      <c r="BF971">
        <v>7</v>
      </c>
      <c r="BG971" t="s">
        <v>107</v>
      </c>
      <c r="BH971">
        <v>1</v>
      </c>
      <c r="BI971" t="s">
        <v>97</v>
      </c>
      <c r="BJ971" t="s">
        <v>127</v>
      </c>
      <c r="BK971">
        <v>1940</v>
      </c>
      <c r="BL971" t="s">
        <v>102</v>
      </c>
      <c r="BM971">
        <v>1</v>
      </c>
      <c r="BN971">
        <v>240</v>
      </c>
      <c r="BO971" t="s">
        <v>98</v>
      </c>
      <c r="BP971" t="s">
        <v>98</v>
      </c>
      <c r="BQ971" t="s">
        <v>105</v>
      </c>
      <c r="BR971">
        <v>335</v>
      </c>
      <c r="BS971">
        <v>0</v>
      </c>
      <c r="BT971">
        <v>0</v>
      </c>
      <c r="BU971">
        <v>0</v>
      </c>
      <c r="BV971">
        <v>0</v>
      </c>
      <c r="BW971">
        <v>0</v>
      </c>
      <c r="BX971" t="s">
        <v>83</v>
      </c>
      <c r="BY971" t="s">
        <v>163</v>
      </c>
      <c r="BZ971" t="s">
        <v>83</v>
      </c>
      <c r="CA971">
        <v>0</v>
      </c>
      <c r="CB971">
        <v>7</v>
      </c>
      <c r="CC971">
        <v>2009</v>
      </c>
      <c r="CD971" t="s">
        <v>110</v>
      </c>
      <c r="CE971" t="s">
        <v>111</v>
      </c>
      <c r="CF971" s="8">
        <v>139500</v>
      </c>
      <c r="CG971" s="8">
        <f>RawData[[#This Row],[SalePrice]]/RawData[[#This Row],[TotalSF Rounded]]</f>
        <v>60.652173913043477</v>
      </c>
      <c r="CH971" s="8">
        <f>ROUND(RawData[[#This Row],[$/sqft]],-1)</f>
        <v>60</v>
      </c>
    </row>
    <row r="972" spans="1:86" x14ac:dyDescent="0.2">
      <c r="A972">
        <v>22</v>
      </c>
      <c r="B972">
        <v>45</v>
      </c>
      <c r="C972" t="s">
        <v>142</v>
      </c>
      <c r="D972">
        <v>57</v>
      </c>
      <c r="E972">
        <v>7449</v>
      </c>
      <c r="F972" s="19">
        <f>ROUND((RawData[[#This Row],[LotArea]]/43560), 2)</f>
        <v>0.17</v>
      </c>
      <c r="G972" t="s">
        <v>82</v>
      </c>
      <c r="H972" t="s">
        <v>174</v>
      </c>
      <c r="I972" t="s">
        <v>84</v>
      </c>
      <c r="J972" t="s">
        <v>175</v>
      </c>
      <c r="K972" t="s">
        <v>86</v>
      </c>
      <c r="L972" t="s">
        <v>87</v>
      </c>
      <c r="M972" t="s">
        <v>88</v>
      </c>
      <c r="N972" t="s">
        <v>176</v>
      </c>
      <c r="O972" t="s">
        <v>90</v>
      </c>
      <c r="P972" t="s">
        <v>90</v>
      </c>
      <c r="Q972" t="s">
        <v>91</v>
      </c>
      <c r="R972" t="s">
        <v>150</v>
      </c>
      <c r="S972">
        <v>7</v>
      </c>
      <c r="T972">
        <v>7</v>
      </c>
      <c r="U972">
        <v>1930</v>
      </c>
      <c r="V97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972">
        <v>1950</v>
      </c>
      <c r="X972" t="s">
        <v>93</v>
      </c>
      <c r="Y972" t="s">
        <v>94</v>
      </c>
      <c r="Z972" t="s">
        <v>124</v>
      </c>
      <c r="AA972" t="s">
        <v>124</v>
      </c>
      <c r="AB972" t="s">
        <v>117</v>
      </c>
      <c r="AC972">
        <v>0</v>
      </c>
      <c r="AD972" t="s">
        <v>98</v>
      </c>
      <c r="AE972" t="s">
        <v>98</v>
      </c>
      <c r="AF972" t="s">
        <v>99</v>
      </c>
      <c r="AG972" t="s">
        <v>98</v>
      </c>
      <c r="AH972" t="s">
        <v>98</v>
      </c>
      <c r="AI972" t="s">
        <v>100</v>
      </c>
      <c r="AJ972" t="s">
        <v>102</v>
      </c>
      <c r="AK972">
        <v>0</v>
      </c>
      <c r="AL972" t="s">
        <v>102</v>
      </c>
      <c r="AM972">
        <v>0</v>
      </c>
      <c r="AN972">
        <v>637</v>
      </c>
      <c r="AO972">
        <v>637</v>
      </c>
      <c r="AP972" t="s">
        <v>103</v>
      </c>
      <c r="AQ972" t="s">
        <v>104</v>
      </c>
      <c r="AR972" t="s">
        <v>105</v>
      </c>
      <c r="AS972" t="s">
        <v>145</v>
      </c>
      <c r="AT972">
        <v>1108</v>
      </c>
      <c r="AU972">
        <v>0</v>
      </c>
      <c r="AV972">
        <v>0</v>
      </c>
      <c r="AW972">
        <f>ROUND(SUM(RawData[[#This Row],[TotalBsmtSF]],RawData[[#This Row],[1stFlrSF]],RawData[[#This Row],[2ndFlrSF]]),-2)</f>
        <v>1700</v>
      </c>
      <c r="AX972">
        <v>1108</v>
      </c>
      <c r="AY972">
        <v>0</v>
      </c>
      <c r="AZ972">
        <v>0</v>
      </c>
      <c r="BA972">
        <v>1</v>
      </c>
      <c r="BB972">
        <v>0</v>
      </c>
      <c r="BC972">
        <v>3</v>
      </c>
      <c r="BD972">
        <v>1</v>
      </c>
      <c r="BE972" t="s">
        <v>97</v>
      </c>
      <c r="BF972">
        <v>6</v>
      </c>
      <c r="BG972" t="s">
        <v>107</v>
      </c>
      <c r="BH972">
        <v>1</v>
      </c>
      <c r="BI972" t="s">
        <v>97</v>
      </c>
      <c r="BJ972" t="s">
        <v>108</v>
      </c>
      <c r="BK972">
        <v>1930</v>
      </c>
      <c r="BL972" t="s">
        <v>102</v>
      </c>
      <c r="BM972">
        <v>1</v>
      </c>
      <c r="BN972">
        <v>280</v>
      </c>
      <c r="BO972" t="s">
        <v>98</v>
      </c>
      <c r="BP972" t="s">
        <v>98</v>
      </c>
      <c r="BQ972" t="s">
        <v>177</v>
      </c>
      <c r="BR972">
        <v>0</v>
      </c>
      <c r="BS972">
        <v>0</v>
      </c>
      <c r="BT972">
        <v>205</v>
      </c>
      <c r="BU972">
        <v>0</v>
      </c>
      <c r="BV972">
        <v>0</v>
      </c>
      <c r="BW972">
        <v>0</v>
      </c>
      <c r="BX972" t="s">
        <v>83</v>
      </c>
      <c r="BY972" t="s">
        <v>165</v>
      </c>
      <c r="BZ972" t="s">
        <v>83</v>
      </c>
      <c r="CA972">
        <v>0</v>
      </c>
      <c r="CB972">
        <v>6</v>
      </c>
      <c r="CC972">
        <v>2007</v>
      </c>
      <c r="CD972" t="s">
        <v>110</v>
      </c>
      <c r="CE972" t="s">
        <v>111</v>
      </c>
      <c r="CF972" s="8">
        <v>139400</v>
      </c>
      <c r="CG972" s="8">
        <f>RawData[[#This Row],[SalePrice]]/RawData[[#This Row],[TotalSF Rounded]]</f>
        <v>82</v>
      </c>
      <c r="CH972" s="8">
        <f>ROUND(RawData[[#This Row],[$/sqft]],-1)</f>
        <v>80</v>
      </c>
    </row>
    <row r="973" spans="1:86" x14ac:dyDescent="0.2">
      <c r="A973">
        <v>634</v>
      </c>
      <c r="B973">
        <v>20</v>
      </c>
      <c r="C973" t="s">
        <v>81</v>
      </c>
      <c r="D973">
        <v>80</v>
      </c>
      <c r="E973">
        <v>9250</v>
      </c>
      <c r="F973" s="19">
        <f>ROUND((RawData[[#This Row],[LotArea]]/43560), 2)</f>
        <v>0.21</v>
      </c>
      <c r="G973" t="s">
        <v>82</v>
      </c>
      <c r="H973" t="s">
        <v>83</v>
      </c>
      <c r="I973" t="s">
        <v>84</v>
      </c>
      <c r="J973" t="s">
        <v>85</v>
      </c>
      <c r="K973" t="s">
        <v>86</v>
      </c>
      <c r="L973" t="s">
        <v>122</v>
      </c>
      <c r="M973" t="s">
        <v>88</v>
      </c>
      <c r="N973" t="s">
        <v>162</v>
      </c>
      <c r="O973" t="s">
        <v>90</v>
      </c>
      <c r="P973" t="s">
        <v>90</v>
      </c>
      <c r="Q973" t="s">
        <v>91</v>
      </c>
      <c r="R973" t="s">
        <v>115</v>
      </c>
      <c r="S973">
        <v>5</v>
      </c>
      <c r="T973">
        <v>7</v>
      </c>
      <c r="U973">
        <v>1954</v>
      </c>
      <c r="V97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73">
        <v>2005</v>
      </c>
      <c r="X973" t="s">
        <v>93</v>
      </c>
      <c r="Y973" t="s">
        <v>94</v>
      </c>
      <c r="Z973" t="s">
        <v>124</v>
      </c>
      <c r="AA973" t="s">
        <v>124</v>
      </c>
      <c r="AB973" t="s">
        <v>117</v>
      </c>
      <c r="AC973">
        <v>0</v>
      </c>
      <c r="AD973" t="s">
        <v>98</v>
      </c>
      <c r="AE973" t="s">
        <v>98</v>
      </c>
      <c r="AF973" t="s">
        <v>118</v>
      </c>
      <c r="AG973" t="s">
        <v>98</v>
      </c>
      <c r="AH973" t="s">
        <v>98</v>
      </c>
      <c r="AI973" t="s">
        <v>100</v>
      </c>
      <c r="AJ973" t="s">
        <v>141</v>
      </c>
      <c r="AK973">
        <v>480</v>
      </c>
      <c r="AL973" t="s">
        <v>172</v>
      </c>
      <c r="AM973">
        <v>468</v>
      </c>
      <c r="AN973">
        <v>108</v>
      </c>
      <c r="AO973">
        <v>1056</v>
      </c>
      <c r="AP973" t="s">
        <v>103</v>
      </c>
      <c r="AQ973" t="s">
        <v>98</v>
      </c>
      <c r="AR973" t="s">
        <v>105</v>
      </c>
      <c r="AS973" t="s">
        <v>106</v>
      </c>
      <c r="AT973">
        <v>1056</v>
      </c>
      <c r="AU973">
        <v>0</v>
      </c>
      <c r="AV973">
        <v>0</v>
      </c>
      <c r="AW973">
        <f>ROUND(SUM(RawData[[#This Row],[TotalBsmtSF]],RawData[[#This Row],[1stFlrSF]],RawData[[#This Row],[2ndFlrSF]]),-2)</f>
        <v>2100</v>
      </c>
      <c r="AX973">
        <v>1056</v>
      </c>
      <c r="AY973">
        <v>0</v>
      </c>
      <c r="AZ973">
        <v>1</v>
      </c>
      <c r="BA973">
        <v>1</v>
      </c>
      <c r="BB973">
        <v>0</v>
      </c>
      <c r="BC973">
        <v>3</v>
      </c>
      <c r="BD973">
        <v>1</v>
      </c>
      <c r="BE973" t="s">
        <v>98</v>
      </c>
      <c r="BF973">
        <v>6</v>
      </c>
      <c r="BG973" t="s">
        <v>107</v>
      </c>
      <c r="BH973">
        <v>0</v>
      </c>
      <c r="BI973" t="s">
        <v>83</v>
      </c>
      <c r="BJ973" t="s">
        <v>108</v>
      </c>
      <c r="BK973">
        <v>1954</v>
      </c>
      <c r="BL973" t="s">
        <v>102</v>
      </c>
      <c r="BM973">
        <v>1</v>
      </c>
      <c r="BN973">
        <v>260</v>
      </c>
      <c r="BO973" t="s">
        <v>98</v>
      </c>
      <c r="BP973" t="s">
        <v>98</v>
      </c>
      <c r="BQ973" t="s">
        <v>105</v>
      </c>
      <c r="BR973">
        <v>390</v>
      </c>
      <c r="BS973">
        <v>0</v>
      </c>
      <c r="BT973">
        <v>0</v>
      </c>
      <c r="BU973">
        <v>0</v>
      </c>
      <c r="BV973">
        <v>0</v>
      </c>
      <c r="BW973">
        <v>0</v>
      </c>
      <c r="BX973" t="s">
        <v>83</v>
      </c>
      <c r="BY973" t="s">
        <v>83</v>
      </c>
      <c r="BZ973" t="s">
        <v>83</v>
      </c>
      <c r="CA973">
        <v>0</v>
      </c>
      <c r="CB973">
        <v>7</v>
      </c>
      <c r="CC973">
        <v>2007</v>
      </c>
      <c r="CD973" t="s">
        <v>110</v>
      </c>
      <c r="CE973" t="s">
        <v>111</v>
      </c>
      <c r="CF973" s="8">
        <v>139400</v>
      </c>
      <c r="CG973" s="8">
        <f>RawData[[#This Row],[SalePrice]]/RawData[[#This Row],[TotalSF Rounded]]</f>
        <v>66.38095238095238</v>
      </c>
      <c r="CH973" s="8">
        <f>ROUND(RawData[[#This Row],[$/sqft]],-1)</f>
        <v>70</v>
      </c>
    </row>
    <row r="974" spans="1:86" x14ac:dyDescent="0.2">
      <c r="A974">
        <v>1275</v>
      </c>
      <c r="B974">
        <v>50</v>
      </c>
      <c r="C974" t="s">
        <v>81</v>
      </c>
      <c r="D974">
        <v>53</v>
      </c>
      <c r="E974">
        <v>5362</v>
      </c>
      <c r="F974" s="19">
        <f>ROUND((RawData[[#This Row],[LotArea]]/43560), 2)</f>
        <v>0.12</v>
      </c>
      <c r="G974" t="s">
        <v>82</v>
      </c>
      <c r="H974" t="s">
        <v>83</v>
      </c>
      <c r="I974" t="s">
        <v>84</v>
      </c>
      <c r="J974" t="s">
        <v>85</v>
      </c>
      <c r="K974" t="s">
        <v>86</v>
      </c>
      <c r="L974" t="s">
        <v>122</v>
      </c>
      <c r="M974" t="s">
        <v>88</v>
      </c>
      <c r="N974" t="s">
        <v>123</v>
      </c>
      <c r="O974" t="s">
        <v>90</v>
      </c>
      <c r="P974" t="s">
        <v>90</v>
      </c>
      <c r="Q974" t="s">
        <v>91</v>
      </c>
      <c r="R974" t="s">
        <v>132</v>
      </c>
      <c r="S974">
        <v>5</v>
      </c>
      <c r="T974">
        <v>6</v>
      </c>
      <c r="U974">
        <v>1910</v>
      </c>
      <c r="V97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974">
        <v>2003</v>
      </c>
      <c r="X974" t="s">
        <v>93</v>
      </c>
      <c r="Y974" t="s">
        <v>94</v>
      </c>
      <c r="Z974" t="s">
        <v>124</v>
      </c>
      <c r="AA974" t="s">
        <v>125</v>
      </c>
      <c r="AB974" t="s">
        <v>117</v>
      </c>
      <c r="AC974">
        <v>0</v>
      </c>
      <c r="AD974" t="s">
        <v>98</v>
      </c>
      <c r="AE974" t="s">
        <v>98</v>
      </c>
      <c r="AF974" t="s">
        <v>99</v>
      </c>
      <c r="AG974" t="s">
        <v>98</v>
      </c>
      <c r="AH974" t="s">
        <v>98</v>
      </c>
      <c r="AI974" t="s">
        <v>100</v>
      </c>
      <c r="AJ974" t="s">
        <v>102</v>
      </c>
      <c r="AK974">
        <v>0</v>
      </c>
      <c r="AL974" t="s">
        <v>102</v>
      </c>
      <c r="AM974">
        <v>0</v>
      </c>
      <c r="AN974">
        <v>661</v>
      </c>
      <c r="AO974">
        <v>661</v>
      </c>
      <c r="AP974" t="s">
        <v>103</v>
      </c>
      <c r="AQ974" t="s">
        <v>104</v>
      </c>
      <c r="AR974" t="s">
        <v>105</v>
      </c>
      <c r="AS974" t="s">
        <v>106</v>
      </c>
      <c r="AT974">
        <v>661</v>
      </c>
      <c r="AU974">
        <v>589</v>
      </c>
      <c r="AV974">
        <v>0</v>
      </c>
      <c r="AW974">
        <f>ROUND(SUM(RawData[[#This Row],[TotalBsmtSF]],RawData[[#This Row],[1stFlrSF]],RawData[[#This Row],[2ndFlrSF]]),-2)</f>
        <v>1900</v>
      </c>
      <c r="AX974">
        <v>1250</v>
      </c>
      <c r="AY974">
        <v>0</v>
      </c>
      <c r="AZ974">
        <v>0</v>
      </c>
      <c r="BA974">
        <v>2</v>
      </c>
      <c r="BB974">
        <v>0</v>
      </c>
      <c r="BC974">
        <v>3</v>
      </c>
      <c r="BD974">
        <v>1</v>
      </c>
      <c r="BE974" t="s">
        <v>98</v>
      </c>
      <c r="BF974">
        <v>8</v>
      </c>
      <c r="BG974" t="s">
        <v>107</v>
      </c>
      <c r="BH974">
        <v>1</v>
      </c>
      <c r="BI974" t="s">
        <v>97</v>
      </c>
      <c r="BJ974" t="s">
        <v>127</v>
      </c>
      <c r="BK974">
        <v>1985</v>
      </c>
      <c r="BL974" t="s">
        <v>102</v>
      </c>
      <c r="BM974">
        <v>2</v>
      </c>
      <c r="BN974">
        <v>552</v>
      </c>
      <c r="BO974" t="s">
        <v>98</v>
      </c>
      <c r="BP974" t="s">
        <v>98</v>
      </c>
      <c r="BQ974" t="s">
        <v>105</v>
      </c>
      <c r="BR974">
        <v>242</v>
      </c>
      <c r="BS974">
        <v>0</v>
      </c>
      <c r="BT974">
        <v>81</v>
      </c>
      <c r="BU974">
        <v>0</v>
      </c>
      <c r="BV974">
        <v>0</v>
      </c>
      <c r="BW974">
        <v>0</v>
      </c>
      <c r="BX974" t="s">
        <v>83</v>
      </c>
      <c r="BY974" t="s">
        <v>83</v>
      </c>
      <c r="BZ974" t="s">
        <v>83</v>
      </c>
      <c r="CA974">
        <v>0</v>
      </c>
      <c r="CB974">
        <v>11</v>
      </c>
      <c r="CC974">
        <v>2007</v>
      </c>
      <c r="CD974" t="s">
        <v>110</v>
      </c>
      <c r="CE974" t="s">
        <v>111</v>
      </c>
      <c r="CF974" s="8">
        <v>139000</v>
      </c>
      <c r="CG974" s="8">
        <f>RawData[[#This Row],[SalePrice]]/RawData[[#This Row],[TotalSF Rounded]]</f>
        <v>73.15789473684211</v>
      </c>
      <c r="CH974" s="8">
        <f>ROUND(RawData[[#This Row],[$/sqft]],-1)</f>
        <v>70</v>
      </c>
    </row>
    <row r="975" spans="1:86" x14ac:dyDescent="0.2">
      <c r="A975">
        <v>787</v>
      </c>
      <c r="B975">
        <v>50</v>
      </c>
      <c r="C975" t="s">
        <v>142</v>
      </c>
      <c r="D975">
        <v>60</v>
      </c>
      <c r="E975">
        <v>10800</v>
      </c>
      <c r="F975" s="19">
        <f>ROUND((RawData[[#This Row],[LotArea]]/43560), 2)</f>
        <v>0.25</v>
      </c>
      <c r="G975" t="s">
        <v>82</v>
      </c>
      <c r="H975" t="s">
        <v>83</v>
      </c>
      <c r="I975" t="s">
        <v>84</v>
      </c>
      <c r="J975" t="s">
        <v>85</v>
      </c>
      <c r="K975" t="s">
        <v>86</v>
      </c>
      <c r="L975" t="s">
        <v>87</v>
      </c>
      <c r="M975" t="s">
        <v>88</v>
      </c>
      <c r="N975" t="s">
        <v>143</v>
      </c>
      <c r="O975" t="s">
        <v>144</v>
      </c>
      <c r="P975" t="s">
        <v>90</v>
      </c>
      <c r="Q975" t="s">
        <v>91</v>
      </c>
      <c r="R975" t="s">
        <v>132</v>
      </c>
      <c r="S975">
        <v>5</v>
      </c>
      <c r="T975">
        <v>6</v>
      </c>
      <c r="U975">
        <v>1915</v>
      </c>
      <c r="V97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975">
        <v>1950</v>
      </c>
      <c r="X975" t="s">
        <v>93</v>
      </c>
      <c r="Y975" t="s">
        <v>94</v>
      </c>
      <c r="Z975" t="s">
        <v>116</v>
      </c>
      <c r="AA975" t="s">
        <v>116</v>
      </c>
      <c r="AB975" t="s">
        <v>117</v>
      </c>
      <c r="AC975">
        <v>0</v>
      </c>
      <c r="AD975" t="s">
        <v>98</v>
      </c>
      <c r="AE975" t="s">
        <v>97</v>
      </c>
      <c r="AF975" t="s">
        <v>99</v>
      </c>
      <c r="AG975" t="s">
        <v>147</v>
      </c>
      <c r="AH975" t="s">
        <v>98</v>
      </c>
      <c r="AI975" t="s">
        <v>100</v>
      </c>
      <c r="AJ975" t="s">
        <v>172</v>
      </c>
      <c r="AK975">
        <v>686</v>
      </c>
      <c r="AL975" t="s">
        <v>102</v>
      </c>
      <c r="AM975">
        <v>0</v>
      </c>
      <c r="AN975">
        <v>0</v>
      </c>
      <c r="AO975">
        <v>686</v>
      </c>
      <c r="AP975" t="s">
        <v>103</v>
      </c>
      <c r="AQ975" t="s">
        <v>98</v>
      </c>
      <c r="AR975" t="s">
        <v>105</v>
      </c>
      <c r="AS975" t="s">
        <v>106</v>
      </c>
      <c r="AT975">
        <v>966</v>
      </c>
      <c r="AU975">
        <v>686</v>
      </c>
      <c r="AV975">
        <v>0</v>
      </c>
      <c r="AW975">
        <f>ROUND(SUM(RawData[[#This Row],[TotalBsmtSF]],RawData[[#This Row],[1stFlrSF]],RawData[[#This Row],[2ndFlrSF]]),-2)</f>
        <v>2300</v>
      </c>
      <c r="AX975">
        <v>1652</v>
      </c>
      <c r="AY975">
        <v>1</v>
      </c>
      <c r="AZ975">
        <v>0</v>
      </c>
      <c r="BA975">
        <v>2</v>
      </c>
      <c r="BB975">
        <v>0</v>
      </c>
      <c r="BC975">
        <v>4</v>
      </c>
      <c r="BD975">
        <v>1</v>
      </c>
      <c r="BE975" t="s">
        <v>98</v>
      </c>
      <c r="BF975">
        <v>7</v>
      </c>
      <c r="BG975" t="s">
        <v>107</v>
      </c>
      <c r="BH975">
        <v>0</v>
      </c>
      <c r="BI975" t="s">
        <v>83</v>
      </c>
      <c r="BJ975" t="s">
        <v>127</v>
      </c>
      <c r="BK975">
        <v>1961</v>
      </c>
      <c r="BL975" t="s">
        <v>102</v>
      </c>
      <c r="BM975">
        <v>1</v>
      </c>
      <c r="BN975">
        <v>416</v>
      </c>
      <c r="BO975" t="s">
        <v>98</v>
      </c>
      <c r="BP975" t="s">
        <v>98</v>
      </c>
      <c r="BQ975" t="s">
        <v>105</v>
      </c>
      <c r="BR975">
        <v>0</v>
      </c>
      <c r="BS975">
        <v>0</v>
      </c>
      <c r="BT975">
        <v>196</v>
      </c>
      <c r="BU975">
        <v>0</v>
      </c>
      <c r="BV975">
        <v>0</v>
      </c>
      <c r="BW975">
        <v>0</v>
      </c>
      <c r="BX975" t="s">
        <v>83</v>
      </c>
      <c r="BY975" t="s">
        <v>83</v>
      </c>
      <c r="BZ975" t="s">
        <v>135</v>
      </c>
      <c r="CA975">
        <v>1200</v>
      </c>
      <c r="CB975">
        <v>6</v>
      </c>
      <c r="CC975">
        <v>2010</v>
      </c>
      <c r="CD975" t="s">
        <v>110</v>
      </c>
      <c r="CE975" t="s">
        <v>111</v>
      </c>
      <c r="CF975" s="8">
        <v>139000</v>
      </c>
      <c r="CG975" s="8">
        <f>RawData[[#This Row],[SalePrice]]/RawData[[#This Row],[TotalSF Rounded]]</f>
        <v>60.434782608695649</v>
      </c>
      <c r="CH975" s="8">
        <f>ROUND(RawData[[#This Row],[$/sqft]],-1)</f>
        <v>60</v>
      </c>
    </row>
    <row r="976" spans="1:86" x14ac:dyDescent="0.2">
      <c r="A976">
        <v>1141</v>
      </c>
      <c r="B976">
        <v>20</v>
      </c>
      <c r="C976" t="s">
        <v>81</v>
      </c>
      <c r="D976">
        <v>60</v>
      </c>
      <c r="E976">
        <v>7350</v>
      </c>
      <c r="F976" s="19">
        <f>ROUND((RawData[[#This Row],[LotArea]]/43560), 2)</f>
        <v>0.17</v>
      </c>
      <c r="G976" t="s">
        <v>82</v>
      </c>
      <c r="H976" t="s">
        <v>83</v>
      </c>
      <c r="I976" t="s">
        <v>84</v>
      </c>
      <c r="J976" t="s">
        <v>85</v>
      </c>
      <c r="K976" t="s">
        <v>86</v>
      </c>
      <c r="L976" t="s">
        <v>122</v>
      </c>
      <c r="M976" t="s">
        <v>88</v>
      </c>
      <c r="N976" t="s">
        <v>162</v>
      </c>
      <c r="O976" t="s">
        <v>90</v>
      </c>
      <c r="P976" t="s">
        <v>90</v>
      </c>
      <c r="Q976" t="s">
        <v>91</v>
      </c>
      <c r="R976" t="s">
        <v>115</v>
      </c>
      <c r="S976">
        <v>5</v>
      </c>
      <c r="T976">
        <v>7</v>
      </c>
      <c r="U976">
        <v>1951</v>
      </c>
      <c r="V97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76">
        <v>1951</v>
      </c>
      <c r="X976" t="s">
        <v>93</v>
      </c>
      <c r="Y976" t="s">
        <v>94</v>
      </c>
      <c r="Z976" t="s">
        <v>140</v>
      </c>
      <c r="AA976" t="s">
        <v>140</v>
      </c>
      <c r="AB976" t="s">
        <v>117</v>
      </c>
      <c r="AC976">
        <v>0</v>
      </c>
      <c r="AD976" t="s">
        <v>98</v>
      </c>
      <c r="AE976" t="s">
        <v>98</v>
      </c>
      <c r="AF976" t="s">
        <v>118</v>
      </c>
      <c r="AG976" t="s">
        <v>98</v>
      </c>
      <c r="AH976" t="s">
        <v>98</v>
      </c>
      <c r="AI976" t="s">
        <v>121</v>
      </c>
      <c r="AJ976" t="s">
        <v>119</v>
      </c>
      <c r="AK976">
        <v>852</v>
      </c>
      <c r="AL976" t="s">
        <v>102</v>
      </c>
      <c r="AM976">
        <v>0</v>
      </c>
      <c r="AN976">
        <v>100</v>
      </c>
      <c r="AO976">
        <v>952</v>
      </c>
      <c r="AP976" t="s">
        <v>103</v>
      </c>
      <c r="AQ976" t="s">
        <v>98</v>
      </c>
      <c r="AR976" t="s">
        <v>105</v>
      </c>
      <c r="AS976" t="s">
        <v>106</v>
      </c>
      <c r="AT976">
        <v>952</v>
      </c>
      <c r="AU976">
        <v>0</v>
      </c>
      <c r="AV976">
        <v>0</v>
      </c>
      <c r="AW976">
        <f>ROUND(SUM(RawData[[#This Row],[TotalBsmtSF]],RawData[[#This Row],[1stFlrSF]],RawData[[#This Row],[2ndFlrSF]]),-2)</f>
        <v>1900</v>
      </c>
      <c r="AX976">
        <v>952</v>
      </c>
      <c r="AY976">
        <v>1</v>
      </c>
      <c r="AZ976">
        <v>0</v>
      </c>
      <c r="BA976">
        <v>1</v>
      </c>
      <c r="BB976">
        <v>0</v>
      </c>
      <c r="BC976">
        <v>2</v>
      </c>
      <c r="BD976">
        <v>1</v>
      </c>
      <c r="BE976" t="s">
        <v>98</v>
      </c>
      <c r="BF976">
        <v>4</v>
      </c>
      <c r="BG976" t="s">
        <v>107</v>
      </c>
      <c r="BH976">
        <v>0</v>
      </c>
      <c r="BI976" t="s">
        <v>83</v>
      </c>
      <c r="BJ976" t="s">
        <v>127</v>
      </c>
      <c r="BK976">
        <v>1988</v>
      </c>
      <c r="BL976" t="s">
        <v>102</v>
      </c>
      <c r="BM976">
        <v>2</v>
      </c>
      <c r="BN976">
        <v>840</v>
      </c>
      <c r="BO976" t="s">
        <v>98</v>
      </c>
      <c r="BP976" t="s">
        <v>98</v>
      </c>
      <c r="BQ976" t="s">
        <v>105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 t="s">
        <v>83</v>
      </c>
      <c r="BY976" t="s">
        <v>83</v>
      </c>
      <c r="BZ976" t="s">
        <v>83</v>
      </c>
      <c r="CA976">
        <v>0</v>
      </c>
      <c r="CB976">
        <v>6</v>
      </c>
      <c r="CC976">
        <v>2008</v>
      </c>
      <c r="CD976" t="s">
        <v>173</v>
      </c>
      <c r="CE976" t="s">
        <v>128</v>
      </c>
      <c r="CF976" s="8">
        <v>139000</v>
      </c>
      <c r="CG976" s="8">
        <f>RawData[[#This Row],[SalePrice]]/RawData[[#This Row],[TotalSF Rounded]]</f>
        <v>73.15789473684211</v>
      </c>
      <c r="CH976" s="8">
        <f>ROUND(RawData[[#This Row],[$/sqft]],-1)</f>
        <v>70</v>
      </c>
    </row>
    <row r="977" spans="1:86" x14ac:dyDescent="0.2">
      <c r="A977">
        <v>425</v>
      </c>
      <c r="B977">
        <v>20</v>
      </c>
      <c r="C977" t="s">
        <v>81</v>
      </c>
      <c r="D977">
        <v>72</v>
      </c>
      <c r="E977">
        <v>9000</v>
      </c>
      <c r="F977" s="19">
        <f>ROUND((RawData[[#This Row],[LotArea]]/43560), 2)</f>
        <v>0.21</v>
      </c>
      <c r="G977" t="s">
        <v>82</v>
      </c>
      <c r="H977" t="s">
        <v>83</v>
      </c>
      <c r="I977" t="s">
        <v>84</v>
      </c>
      <c r="J977" t="s">
        <v>85</v>
      </c>
      <c r="K977" t="s">
        <v>86</v>
      </c>
      <c r="L977" t="s">
        <v>87</v>
      </c>
      <c r="M977" t="s">
        <v>88</v>
      </c>
      <c r="N977" t="s">
        <v>162</v>
      </c>
      <c r="O977" t="s">
        <v>90</v>
      </c>
      <c r="P977" t="s">
        <v>90</v>
      </c>
      <c r="Q977" t="s">
        <v>91</v>
      </c>
      <c r="R977" t="s">
        <v>115</v>
      </c>
      <c r="S977">
        <v>6</v>
      </c>
      <c r="T977">
        <v>5</v>
      </c>
      <c r="U977">
        <v>1956</v>
      </c>
      <c r="V97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77">
        <v>1956</v>
      </c>
      <c r="X977" t="s">
        <v>93</v>
      </c>
      <c r="Y977" t="s">
        <v>94</v>
      </c>
      <c r="Z977" t="s">
        <v>124</v>
      </c>
      <c r="AA977" t="s">
        <v>124</v>
      </c>
      <c r="AB977" t="s">
        <v>96</v>
      </c>
      <c r="AC977">
        <v>74</v>
      </c>
      <c r="AD977" t="s">
        <v>98</v>
      </c>
      <c r="AE977" t="s">
        <v>98</v>
      </c>
      <c r="AF977" t="s">
        <v>118</v>
      </c>
      <c r="AG977" t="s">
        <v>97</v>
      </c>
      <c r="AH977" t="s">
        <v>98</v>
      </c>
      <c r="AI977" t="s">
        <v>100</v>
      </c>
      <c r="AJ977" t="s">
        <v>172</v>
      </c>
      <c r="AK977">
        <v>616</v>
      </c>
      <c r="AL977" t="s">
        <v>102</v>
      </c>
      <c r="AM977">
        <v>0</v>
      </c>
      <c r="AN977">
        <v>580</v>
      </c>
      <c r="AO977">
        <v>1196</v>
      </c>
      <c r="AP977" t="s">
        <v>103</v>
      </c>
      <c r="AQ977" t="s">
        <v>97</v>
      </c>
      <c r="AR977" t="s">
        <v>105</v>
      </c>
      <c r="AS977" t="s">
        <v>164</v>
      </c>
      <c r="AT977">
        <v>1196</v>
      </c>
      <c r="AU977">
        <v>0</v>
      </c>
      <c r="AV977">
        <v>0</v>
      </c>
      <c r="AW977">
        <f>ROUND(SUM(RawData[[#This Row],[TotalBsmtSF]],RawData[[#This Row],[1stFlrSF]],RawData[[#This Row],[2ndFlrSF]]),-2)</f>
        <v>2400</v>
      </c>
      <c r="AX977">
        <v>1196</v>
      </c>
      <c r="AY977">
        <v>1</v>
      </c>
      <c r="AZ977">
        <v>0</v>
      </c>
      <c r="BA977">
        <v>1</v>
      </c>
      <c r="BB977">
        <v>0</v>
      </c>
      <c r="BC977">
        <v>2</v>
      </c>
      <c r="BD977">
        <v>1</v>
      </c>
      <c r="BE977" t="s">
        <v>98</v>
      </c>
      <c r="BF977">
        <v>6</v>
      </c>
      <c r="BG977" t="s">
        <v>107</v>
      </c>
      <c r="BH977">
        <v>1</v>
      </c>
      <c r="BI977" t="s">
        <v>97</v>
      </c>
      <c r="BJ977" t="s">
        <v>108</v>
      </c>
      <c r="BK977">
        <v>1956</v>
      </c>
      <c r="BL977" t="s">
        <v>109</v>
      </c>
      <c r="BM977">
        <v>1</v>
      </c>
      <c r="BN977">
        <v>297</v>
      </c>
      <c r="BO977" t="s">
        <v>98</v>
      </c>
      <c r="BP977" t="s">
        <v>98</v>
      </c>
      <c r="BQ977" t="s">
        <v>105</v>
      </c>
      <c r="BR977">
        <v>0</v>
      </c>
      <c r="BS977">
        <v>44</v>
      </c>
      <c r="BT977">
        <v>0</v>
      </c>
      <c r="BU977">
        <v>0</v>
      </c>
      <c r="BV977">
        <v>0</v>
      </c>
      <c r="BW977">
        <v>0</v>
      </c>
      <c r="BX977" t="s">
        <v>83</v>
      </c>
      <c r="BY977" t="s">
        <v>83</v>
      </c>
      <c r="BZ977" t="s">
        <v>83</v>
      </c>
      <c r="CA977">
        <v>0</v>
      </c>
      <c r="CB977">
        <v>5</v>
      </c>
      <c r="CC977">
        <v>2008</v>
      </c>
      <c r="CD977" t="s">
        <v>110</v>
      </c>
      <c r="CE977" t="s">
        <v>111</v>
      </c>
      <c r="CF977" s="8">
        <v>139000</v>
      </c>
      <c r="CG977" s="8">
        <f>RawData[[#This Row],[SalePrice]]/RawData[[#This Row],[TotalSF Rounded]]</f>
        <v>57.916666666666664</v>
      </c>
      <c r="CH977" s="8">
        <f>ROUND(RawData[[#This Row],[$/sqft]],-1)</f>
        <v>60</v>
      </c>
    </row>
    <row r="978" spans="1:86" x14ac:dyDescent="0.2">
      <c r="A978">
        <v>20</v>
      </c>
      <c r="B978">
        <v>20</v>
      </c>
      <c r="C978" t="s">
        <v>81</v>
      </c>
      <c r="D978">
        <v>70</v>
      </c>
      <c r="E978">
        <v>7560</v>
      </c>
      <c r="F978" s="19">
        <f>ROUND((RawData[[#This Row],[LotArea]]/43560), 2)</f>
        <v>0.17</v>
      </c>
      <c r="G978" t="s">
        <v>82</v>
      </c>
      <c r="H978" t="s">
        <v>83</v>
      </c>
      <c r="I978" t="s">
        <v>84</v>
      </c>
      <c r="J978" t="s">
        <v>85</v>
      </c>
      <c r="K978" t="s">
        <v>86</v>
      </c>
      <c r="L978" t="s">
        <v>87</v>
      </c>
      <c r="M978" t="s">
        <v>88</v>
      </c>
      <c r="N978" t="s">
        <v>162</v>
      </c>
      <c r="O978" t="s">
        <v>90</v>
      </c>
      <c r="P978" t="s">
        <v>90</v>
      </c>
      <c r="Q978" t="s">
        <v>91</v>
      </c>
      <c r="R978" t="s">
        <v>115</v>
      </c>
      <c r="S978">
        <v>5</v>
      </c>
      <c r="T978">
        <v>6</v>
      </c>
      <c r="U978">
        <v>1958</v>
      </c>
      <c r="V97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78">
        <v>1965</v>
      </c>
      <c r="X978" t="s">
        <v>152</v>
      </c>
      <c r="Y978" t="s">
        <v>94</v>
      </c>
      <c r="Z978" t="s">
        <v>96</v>
      </c>
      <c r="AA978" t="s">
        <v>161</v>
      </c>
      <c r="AB978" t="s">
        <v>117</v>
      </c>
      <c r="AC978">
        <v>0</v>
      </c>
      <c r="AD978" t="s">
        <v>98</v>
      </c>
      <c r="AE978" t="s">
        <v>98</v>
      </c>
      <c r="AF978" t="s">
        <v>118</v>
      </c>
      <c r="AG978" t="s">
        <v>98</v>
      </c>
      <c r="AH978" t="s">
        <v>98</v>
      </c>
      <c r="AI978" t="s">
        <v>100</v>
      </c>
      <c r="AJ978" t="s">
        <v>172</v>
      </c>
      <c r="AK978">
        <v>504</v>
      </c>
      <c r="AL978" t="s">
        <v>102</v>
      </c>
      <c r="AM978">
        <v>0</v>
      </c>
      <c r="AN978">
        <v>525</v>
      </c>
      <c r="AO978">
        <v>1029</v>
      </c>
      <c r="AP978" t="s">
        <v>103</v>
      </c>
      <c r="AQ978" t="s">
        <v>98</v>
      </c>
      <c r="AR978" t="s">
        <v>105</v>
      </c>
      <c r="AS978" t="s">
        <v>106</v>
      </c>
      <c r="AT978">
        <v>1339</v>
      </c>
      <c r="AU978">
        <v>0</v>
      </c>
      <c r="AV978">
        <v>0</v>
      </c>
      <c r="AW978">
        <f>ROUND(SUM(RawData[[#This Row],[TotalBsmtSF]],RawData[[#This Row],[1stFlrSF]],RawData[[#This Row],[2ndFlrSF]]),-2)</f>
        <v>2400</v>
      </c>
      <c r="AX978">
        <v>1339</v>
      </c>
      <c r="AY978">
        <v>0</v>
      </c>
      <c r="AZ978">
        <v>0</v>
      </c>
      <c r="BA978">
        <v>1</v>
      </c>
      <c r="BB978">
        <v>0</v>
      </c>
      <c r="BC978">
        <v>3</v>
      </c>
      <c r="BD978">
        <v>1</v>
      </c>
      <c r="BE978" t="s">
        <v>98</v>
      </c>
      <c r="BF978">
        <v>6</v>
      </c>
      <c r="BG978" t="s">
        <v>146</v>
      </c>
      <c r="BH978">
        <v>0</v>
      </c>
      <c r="BI978" t="s">
        <v>83</v>
      </c>
      <c r="BJ978" t="s">
        <v>108</v>
      </c>
      <c r="BK978">
        <v>1958</v>
      </c>
      <c r="BL978" t="s">
        <v>102</v>
      </c>
      <c r="BM978">
        <v>1</v>
      </c>
      <c r="BN978">
        <v>294</v>
      </c>
      <c r="BO978" t="s">
        <v>98</v>
      </c>
      <c r="BP978" t="s">
        <v>98</v>
      </c>
      <c r="BQ978" t="s">
        <v>105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 t="s">
        <v>83</v>
      </c>
      <c r="BY978" t="s">
        <v>134</v>
      </c>
      <c r="BZ978" t="s">
        <v>83</v>
      </c>
      <c r="CA978">
        <v>0</v>
      </c>
      <c r="CB978">
        <v>5</v>
      </c>
      <c r="CC978">
        <v>2009</v>
      </c>
      <c r="CD978" t="s">
        <v>173</v>
      </c>
      <c r="CE978" t="s">
        <v>128</v>
      </c>
      <c r="CF978" s="8">
        <v>139000</v>
      </c>
      <c r="CG978" s="8">
        <f>RawData[[#This Row],[SalePrice]]/RawData[[#This Row],[TotalSF Rounded]]</f>
        <v>57.916666666666664</v>
      </c>
      <c r="CH978" s="8">
        <f>ROUND(RawData[[#This Row],[$/sqft]],-1)</f>
        <v>60</v>
      </c>
    </row>
    <row r="979" spans="1:86" x14ac:dyDescent="0.2">
      <c r="A979">
        <v>332</v>
      </c>
      <c r="B979">
        <v>20</v>
      </c>
      <c r="C979" t="s">
        <v>81</v>
      </c>
      <c r="D979">
        <v>70</v>
      </c>
      <c r="E979">
        <v>8176</v>
      </c>
      <c r="F979" s="19">
        <f>ROUND((RawData[[#This Row],[LotArea]]/43560), 2)</f>
        <v>0.19</v>
      </c>
      <c r="G979" t="s">
        <v>82</v>
      </c>
      <c r="H979" t="s">
        <v>83</v>
      </c>
      <c r="I979" t="s">
        <v>84</v>
      </c>
      <c r="J979" t="s">
        <v>85</v>
      </c>
      <c r="K979" t="s">
        <v>86</v>
      </c>
      <c r="L979" t="s">
        <v>87</v>
      </c>
      <c r="M979" t="s">
        <v>88</v>
      </c>
      <c r="N979" t="s">
        <v>162</v>
      </c>
      <c r="O979" t="s">
        <v>90</v>
      </c>
      <c r="P979" t="s">
        <v>90</v>
      </c>
      <c r="Q979" t="s">
        <v>91</v>
      </c>
      <c r="R979" t="s">
        <v>115</v>
      </c>
      <c r="S979">
        <v>5</v>
      </c>
      <c r="T979">
        <v>6</v>
      </c>
      <c r="U979">
        <v>1958</v>
      </c>
      <c r="V97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79">
        <v>1992</v>
      </c>
      <c r="X979" t="s">
        <v>93</v>
      </c>
      <c r="Y979" t="s">
        <v>94</v>
      </c>
      <c r="Z979" t="s">
        <v>124</v>
      </c>
      <c r="AA979" t="s">
        <v>124</v>
      </c>
      <c r="AB979" t="s">
        <v>117</v>
      </c>
      <c r="AC979">
        <v>0</v>
      </c>
      <c r="AD979" t="s">
        <v>98</v>
      </c>
      <c r="AE979" t="s">
        <v>98</v>
      </c>
      <c r="AF979" t="s">
        <v>118</v>
      </c>
      <c r="AG979" t="s">
        <v>98</v>
      </c>
      <c r="AH979" t="s">
        <v>98</v>
      </c>
      <c r="AI979" t="s">
        <v>100</v>
      </c>
      <c r="AJ979" t="s">
        <v>153</v>
      </c>
      <c r="AK979">
        <v>846</v>
      </c>
      <c r="AL979" t="s">
        <v>102</v>
      </c>
      <c r="AM979">
        <v>0</v>
      </c>
      <c r="AN979">
        <v>210</v>
      </c>
      <c r="AO979">
        <v>1056</v>
      </c>
      <c r="AP979" t="s">
        <v>103</v>
      </c>
      <c r="AQ979" t="s">
        <v>147</v>
      </c>
      <c r="AR979" t="s">
        <v>105</v>
      </c>
      <c r="AS979" t="s">
        <v>106</v>
      </c>
      <c r="AT979">
        <v>1056</v>
      </c>
      <c r="AU979">
        <v>0</v>
      </c>
      <c r="AV979">
        <v>0</v>
      </c>
      <c r="AW979">
        <f>ROUND(SUM(RawData[[#This Row],[TotalBsmtSF]],RawData[[#This Row],[1stFlrSF]],RawData[[#This Row],[2ndFlrSF]]),-2)</f>
        <v>2100</v>
      </c>
      <c r="AX979">
        <v>1056</v>
      </c>
      <c r="AY979">
        <v>1</v>
      </c>
      <c r="AZ979">
        <v>0</v>
      </c>
      <c r="BA979">
        <v>1</v>
      </c>
      <c r="BB979">
        <v>0</v>
      </c>
      <c r="BC979">
        <v>3</v>
      </c>
      <c r="BD979">
        <v>1</v>
      </c>
      <c r="BE979" t="s">
        <v>98</v>
      </c>
      <c r="BF979">
        <v>6</v>
      </c>
      <c r="BG979" t="s">
        <v>107</v>
      </c>
      <c r="BH979">
        <v>0</v>
      </c>
      <c r="BI979" t="s">
        <v>83</v>
      </c>
      <c r="BJ979" t="s">
        <v>108</v>
      </c>
      <c r="BK979">
        <v>1958</v>
      </c>
      <c r="BL979" t="s">
        <v>109</v>
      </c>
      <c r="BM979">
        <v>1</v>
      </c>
      <c r="BN979">
        <v>308</v>
      </c>
      <c r="BO979" t="s">
        <v>98</v>
      </c>
      <c r="BP979" t="s">
        <v>98</v>
      </c>
      <c r="BQ979" t="s">
        <v>105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 t="s">
        <v>83</v>
      </c>
      <c r="BY979" t="s">
        <v>83</v>
      </c>
      <c r="BZ979" t="s">
        <v>83</v>
      </c>
      <c r="CA979">
        <v>0</v>
      </c>
      <c r="CB979">
        <v>8</v>
      </c>
      <c r="CC979">
        <v>2007</v>
      </c>
      <c r="CD979" t="s">
        <v>110</v>
      </c>
      <c r="CE979" t="s">
        <v>111</v>
      </c>
      <c r="CF979" s="8">
        <v>139000</v>
      </c>
      <c r="CG979" s="8">
        <f>RawData[[#This Row],[SalePrice]]/RawData[[#This Row],[TotalSF Rounded]]</f>
        <v>66.19047619047619</v>
      </c>
      <c r="CH979" s="8">
        <f>ROUND(RawData[[#This Row],[$/sqft]],-1)</f>
        <v>70</v>
      </c>
    </row>
    <row r="980" spans="1:86" x14ac:dyDescent="0.2">
      <c r="A980">
        <v>274</v>
      </c>
      <c r="B980">
        <v>20</v>
      </c>
      <c r="C980" t="s">
        <v>81</v>
      </c>
      <c r="D980">
        <v>80</v>
      </c>
      <c r="E980">
        <v>9600</v>
      </c>
      <c r="F980" s="19">
        <f>ROUND((RawData[[#This Row],[LotArea]]/43560), 2)</f>
        <v>0.22</v>
      </c>
      <c r="G980" t="s">
        <v>82</v>
      </c>
      <c r="H980" t="s">
        <v>83</v>
      </c>
      <c r="I980" t="s">
        <v>84</v>
      </c>
      <c r="J980" t="s">
        <v>85</v>
      </c>
      <c r="K980" t="s">
        <v>86</v>
      </c>
      <c r="L980" t="s">
        <v>87</v>
      </c>
      <c r="M980" t="s">
        <v>88</v>
      </c>
      <c r="N980" t="s">
        <v>162</v>
      </c>
      <c r="O980" t="s">
        <v>114</v>
      </c>
      <c r="P980" t="s">
        <v>90</v>
      </c>
      <c r="Q980" t="s">
        <v>91</v>
      </c>
      <c r="R980" t="s">
        <v>115</v>
      </c>
      <c r="S980">
        <v>6</v>
      </c>
      <c r="T980">
        <v>6</v>
      </c>
      <c r="U980">
        <v>1958</v>
      </c>
      <c r="V98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80">
        <v>1988</v>
      </c>
      <c r="X980" t="s">
        <v>152</v>
      </c>
      <c r="Y980" t="s">
        <v>94</v>
      </c>
      <c r="Z980" t="s">
        <v>124</v>
      </c>
      <c r="AA980" t="s">
        <v>124</v>
      </c>
      <c r="AB980" t="s">
        <v>207</v>
      </c>
      <c r="AC980">
        <v>183</v>
      </c>
      <c r="AD980" t="s">
        <v>98</v>
      </c>
      <c r="AE980" t="s">
        <v>98</v>
      </c>
      <c r="AF980" t="s">
        <v>118</v>
      </c>
      <c r="AG980" t="s">
        <v>98</v>
      </c>
      <c r="AH980" t="s">
        <v>98</v>
      </c>
      <c r="AI980" t="s">
        <v>100</v>
      </c>
      <c r="AJ980" t="s">
        <v>153</v>
      </c>
      <c r="AK980">
        <v>620</v>
      </c>
      <c r="AL980" t="s">
        <v>172</v>
      </c>
      <c r="AM980">
        <v>620</v>
      </c>
      <c r="AN980">
        <v>0</v>
      </c>
      <c r="AO980">
        <v>1240</v>
      </c>
      <c r="AP980" t="s">
        <v>103</v>
      </c>
      <c r="AQ980" t="s">
        <v>97</v>
      </c>
      <c r="AR980" t="s">
        <v>105</v>
      </c>
      <c r="AS980" t="s">
        <v>106</v>
      </c>
      <c r="AT980">
        <v>1632</v>
      </c>
      <c r="AU980">
        <v>0</v>
      </c>
      <c r="AV980">
        <v>0</v>
      </c>
      <c r="AW980">
        <f>ROUND(SUM(RawData[[#This Row],[TotalBsmtSF]],RawData[[#This Row],[1stFlrSF]],RawData[[#This Row],[2ndFlrSF]]),-2)</f>
        <v>2900</v>
      </c>
      <c r="AX980">
        <v>1632</v>
      </c>
      <c r="AY980">
        <v>1</v>
      </c>
      <c r="AZ980">
        <v>0</v>
      </c>
      <c r="BA980">
        <v>2</v>
      </c>
      <c r="BB980">
        <v>0</v>
      </c>
      <c r="BC980">
        <v>3</v>
      </c>
      <c r="BD980">
        <v>1</v>
      </c>
      <c r="BE980" t="s">
        <v>98</v>
      </c>
      <c r="BF980">
        <v>6</v>
      </c>
      <c r="BG980" t="s">
        <v>146</v>
      </c>
      <c r="BH980">
        <v>1</v>
      </c>
      <c r="BI980" t="s">
        <v>97</v>
      </c>
      <c r="BJ980" t="s">
        <v>108</v>
      </c>
      <c r="BK980">
        <v>1958</v>
      </c>
      <c r="BL980" t="s">
        <v>109</v>
      </c>
      <c r="BM980">
        <v>1</v>
      </c>
      <c r="BN980">
        <v>338</v>
      </c>
      <c r="BO980" t="s">
        <v>98</v>
      </c>
      <c r="BP980" t="s">
        <v>98</v>
      </c>
      <c r="BQ980" t="s">
        <v>105</v>
      </c>
      <c r="BR980">
        <v>289</v>
      </c>
      <c r="BS980">
        <v>0</v>
      </c>
      <c r="BT980">
        <v>0</v>
      </c>
      <c r="BU980">
        <v>0</v>
      </c>
      <c r="BV980">
        <v>0</v>
      </c>
      <c r="BW980">
        <v>0</v>
      </c>
      <c r="BX980" t="s">
        <v>83</v>
      </c>
      <c r="BY980" t="s">
        <v>134</v>
      </c>
      <c r="BZ980" t="s">
        <v>83</v>
      </c>
      <c r="CA980">
        <v>0</v>
      </c>
      <c r="CB980">
        <v>4</v>
      </c>
      <c r="CC980">
        <v>2009</v>
      </c>
      <c r="CD980" t="s">
        <v>110</v>
      </c>
      <c r="CE980" t="s">
        <v>111</v>
      </c>
      <c r="CF980" s="8">
        <v>139000</v>
      </c>
      <c r="CG980" s="8">
        <f>RawData[[#This Row],[SalePrice]]/RawData[[#This Row],[TotalSF Rounded]]</f>
        <v>47.931034482758619</v>
      </c>
      <c r="CH980" s="8">
        <f>ROUND(RawData[[#This Row],[$/sqft]],-1)</f>
        <v>50</v>
      </c>
    </row>
    <row r="981" spans="1:86" x14ac:dyDescent="0.2">
      <c r="A981">
        <v>117</v>
      </c>
      <c r="B981">
        <v>20</v>
      </c>
      <c r="C981" t="s">
        <v>81</v>
      </c>
      <c r="D981" t="s">
        <v>83</v>
      </c>
      <c r="E981">
        <v>11616</v>
      </c>
      <c r="F981" s="19">
        <f>ROUND((RawData[[#This Row],[LotArea]]/43560), 2)</f>
        <v>0.27</v>
      </c>
      <c r="G981" t="s">
        <v>82</v>
      </c>
      <c r="H981" t="s">
        <v>83</v>
      </c>
      <c r="I981" t="s">
        <v>84</v>
      </c>
      <c r="J981" t="s">
        <v>85</v>
      </c>
      <c r="K981" t="s">
        <v>86</v>
      </c>
      <c r="L981" t="s">
        <v>87</v>
      </c>
      <c r="M981" t="s">
        <v>88</v>
      </c>
      <c r="N981" t="s">
        <v>151</v>
      </c>
      <c r="O981" t="s">
        <v>90</v>
      </c>
      <c r="P981" t="s">
        <v>90</v>
      </c>
      <c r="Q981" t="s">
        <v>91</v>
      </c>
      <c r="R981" t="s">
        <v>115</v>
      </c>
      <c r="S981">
        <v>5</v>
      </c>
      <c r="T981">
        <v>5</v>
      </c>
      <c r="U981">
        <v>1962</v>
      </c>
      <c r="V98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81">
        <v>1962</v>
      </c>
      <c r="X981" t="s">
        <v>93</v>
      </c>
      <c r="Y981" t="s">
        <v>94</v>
      </c>
      <c r="Z981" t="s">
        <v>124</v>
      </c>
      <c r="AA981" t="s">
        <v>124</v>
      </c>
      <c r="AB981" t="s">
        <v>96</v>
      </c>
      <c r="AC981">
        <v>116</v>
      </c>
      <c r="AD981" t="s">
        <v>98</v>
      </c>
      <c r="AE981" t="s">
        <v>98</v>
      </c>
      <c r="AF981" t="s">
        <v>118</v>
      </c>
      <c r="AG981" t="s">
        <v>98</v>
      </c>
      <c r="AH981" t="s">
        <v>98</v>
      </c>
      <c r="AI981" t="s">
        <v>100</v>
      </c>
      <c r="AJ981" t="s">
        <v>172</v>
      </c>
      <c r="AK981">
        <v>170</v>
      </c>
      <c r="AL981" t="s">
        <v>141</v>
      </c>
      <c r="AM981">
        <v>670</v>
      </c>
      <c r="AN981">
        <v>252</v>
      </c>
      <c r="AO981">
        <v>1092</v>
      </c>
      <c r="AP981" t="s">
        <v>103</v>
      </c>
      <c r="AQ981" t="s">
        <v>98</v>
      </c>
      <c r="AR981" t="s">
        <v>105</v>
      </c>
      <c r="AS981" t="s">
        <v>106</v>
      </c>
      <c r="AT981">
        <v>1092</v>
      </c>
      <c r="AU981">
        <v>0</v>
      </c>
      <c r="AV981">
        <v>0</v>
      </c>
      <c r="AW981">
        <f>ROUND(SUM(RawData[[#This Row],[TotalBsmtSF]],RawData[[#This Row],[1stFlrSF]],RawData[[#This Row],[2ndFlrSF]]),-2)</f>
        <v>2200</v>
      </c>
      <c r="AX981">
        <v>1092</v>
      </c>
      <c r="AY981">
        <v>0</v>
      </c>
      <c r="AZ981">
        <v>1</v>
      </c>
      <c r="BA981">
        <v>1</v>
      </c>
      <c r="BB981">
        <v>0</v>
      </c>
      <c r="BC981">
        <v>3</v>
      </c>
      <c r="BD981">
        <v>1</v>
      </c>
      <c r="BE981" t="s">
        <v>98</v>
      </c>
      <c r="BF981">
        <v>6</v>
      </c>
      <c r="BG981" t="s">
        <v>107</v>
      </c>
      <c r="BH981">
        <v>1</v>
      </c>
      <c r="BI981" t="s">
        <v>212</v>
      </c>
      <c r="BJ981" t="s">
        <v>108</v>
      </c>
      <c r="BK981">
        <v>1962</v>
      </c>
      <c r="BL981" t="s">
        <v>102</v>
      </c>
      <c r="BM981">
        <v>1</v>
      </c>
      <c r="BN981">
        <v>288</v>
      </c>
      <c r="BO981" t="s">
        <v>98</v>
      </c>
      <c r="BP981" t="s">
        <v>98</v>
      </c>
      <c r="BQ981" t="s">
        <v>105</v>
      </c>
      <c r="BR981">
        <v>0</v>
      </c>
      <c r="BS981">
        <v>20</v>
      </c>
      <c r="BT981">
        <v>144</v>
      </c>
      <c r="BU981">
        <v>0</v>
      </c>
      <c r="BV981">
        <v>0</v>
      </c>
      <c r="BW981">
        <v>0</v>
      </c>
      <c r="BX981" t="s">
        <v>83</v>
      </c>
      <c r="BY981" t="s">
        <v>83</v>
      </c>
      <c r="BZ981" t="s">
        <v>83</v>
      </c>
      <c r="CA981">
        <v>0</v>
      </c>
      <c r="CB981">
        <v>9</v>
      </c>
      <c r="CC981">
        <v>2009</v>
      </c>
      <c r="CD981" t="s">
        <v>110</v>
      </c>
      <c r="CE981" t="s">
        <v>111</v>
      </c>
      <c r="CF981" s="8">
        <v>139000</v>
      </c>
      <c r="CG981" s="8">
        <f>RawData[[#This Row],[SalePrice]]/RawData[[#This Row],[TotalSF Rounded]]</f>
        <v>63.18181818181818</v>
      </c>
      <c r="CH981" s="8">
        <f>ROUND(RawData[[#This Row],[$/sqft]],-1)</f>
        <v>60</v>
      </c>
    </row>
    <row r="982" spans="1:86" x14ac:dyDescent="0.2">
      <c r="A982">
        <v>980</v>
      </c>
      <c r="B982">
        <v>20</v>
      </c>
      <c r="C982" t="s">
        <v>81</v>
      </c>
      <c r="D982">
        <v>80</v>
      </c>
      <c r="E982">
        <v>8816</v>
      </c>
      <c r="F982" s="19">
        <f>ROUND((RawData[[#This Row],[LotArea]]/43560), 2)</f>
        <v>0.2</v>
      </c>
      <c r="G982" t="s">
        <v>82</v>
      </c>
      <c r="H982" t="s">
        <v>83</v>
      </c>
      <c r="I982" t="s">
        <v>84</v>
      </c>
      <c r="J982" t="s">
        <v>85</v>
      </c>
      <c r="K982" t="s">
        <v>86</v>
      </c>
      <c r="L982" t="s">
        <v>122</v>
      </c>
      <c r="M982" t="s">
        <v>88</v>
      </c>
      <c r="N982" t="s">
        <v>151</v>
      </c>
      <c r="O982" t="s">
        <v>114</v>
      </c>
      <c r="P982" t="s">
        <v>90</v>
      </c>
      <c r="Q982" t="s">
        <v>91</v>
      </c>
      <c r="R982" t="s">
        <v>115</v>
      </c>
      <c r="S982">
        <v>5</v>
      </c>
      <c r="T982">
        <v>6</v>
      </c>
      <c r="U982">
        <v>1963</v>
      </c>
      <c r="V98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82">
        <v>1963</v>
      </c>
      <c r="X982" t="s">
        <v>93</v>
      </c>
      <c r="Y982" t="s">
        <v>94</v>
      </c>
      <c r="Z982" t="s">
        <v>95</v>
      </c>
      <c r="AA982" t="s">
        <v>95</v>
      </c>
      <c r="AB982" t="s">
        <v>117</v>
      </c>
      <c r="AC982">
        <v>0</v>
      </c>
      <c r="AD982" t="s">
        <v>98</v>
      </c>
      <c r="AE982" t="s">
        <v>98</v>
      </c>
      <c r="AF982" t="s">
        <v>99</v>
      </c>
      <c r="AG982" t="s">
        <v>98</v>
      </c>
      <c r="AH982" t="s">
        <v>98</v>
      </c>
      <c r="AI982" t="s">
        <v>100</v>
      </c>
      <c r="AJ982" t="s">
        <v>153</v>
      </c>
      <c r="AK982">
        <v>651</v>
      </c>
      <c r="AL982" t="s">
        <v>102</v>
      </c>
      <c r="AM982">
        <v>0</v>
      </c>
      <c r="AN982">
        <v>470</v>
      </c>
      <c r="AO982">
        <v>1121</v>
      </c>
      <c r="AP982" t="s">
        <v>103</v>
      </c>
      <c r="AQ982" t="s">
        <v>98</v>
      </c>
      <c r="AR982" t="s">
        <v>105</v>
      </c>
      <c r="AS982" t="s">
        <v>106</v>
      </c>
      <c r="AT982">
        <v>1121</v>
      </c>
      <c r="AU982">
        <v>0</v>
      </c>
      <c r="AV982">
        <v>0</v>
      </c>
      <c r="AW982">
        <f>ROUND(SUM(RawData[[#This Row],[TotalBsmtSF]],RawData[[#This Row],[1stFlrSF]],RawData[[#This Row],[2ndFlrSF]]),-2)</f>
        <v>2200</v>
      </c>
      <c r="AX982">
        <v>1121</v>
      </c>
      <c r="AY982">
        <v>1</v>
      </c>
      <c r="AZ982">
        <v>0</v>
      </c>
      <c r="BA982">
        <v>1</v>
      </c>
      <c r="BB982">
        <v>0</v>
      </c>
      <c r="BC982">
        <v>3</v>
      </c>
      <c r="BD982">
        <v>1</v>
      </c>
      <c r="BE982" t="s">
        <v>98</v>
      </c>
      <c r="BF982">
        <v>5</v>
      </c>
      <c r="BG982" t="s">
        <v>107</v>
      </c>
      <c r="BH982">
        <v>0</v>
      </c>
      <c r="BI982" t="s">
        <v>83</v>
      </c>
      <c r="BJ982" t="s">
        <v>127</v>
      </c>
      <c r="BK982">
        <v>1963</v>
      </c>
      <c r="BL982" t="s">
        <v>102</v>
      </c>
      <c r="BM982">
        <v>2</v>
      </c>
      <c r="BN982">
        <v>480</v>
      </c>
      <c r="BO982" t="s">
        <v>98</v>
      </c>
      <c r="BP982" t="s">
        <v>98</v>
      </c>
      <c r="BQ982" t="s">
        <v>105</v>
      </c>
      <c r="BR982">
        <v>0</v>
      </c>
      <c r="BS982">
        <v>80</v>
      </c>
      <c r="BT982">
        <v>0</v>
      </c>
      <c r="BU982">
        <v>0</v>
      </c>
      <c r="BV982">
        <v>0</v>
      </c>
      <c r="BW982">
        <v>0</v>
      </c>
      <c r="BX982" t="s">
        <v>83</v>
      </c>
      <c r="BY982" t="s">
        <v>134</v>
      </c>
      <c r="BZ982" t="s">
        <v>83</v>
      </c>
      <c r="CA982">
        <v>0</v>
      </c>
      <c r="CB982">
        <v>6</v>
      </c>
      <c r="CC982">
        <v>2009</v>
      </c>
      <c r="CD982" t="s">
        <v>110</v>
      </c>
      <c r="CE982" t="s">
        <v>111</v>
      </c>
      <c r="CF982" s="8">
        <v>139000</v>
      </c>
      <c r="CG982" s="8">
        <f>RawData[[#This Row],[SalePrice]]/RawData[[#This Row],[TotalSF Rounded]]</f>
        <v>63.18181818181818</v>
      </c>
      <c r="CH982" s="8">
        <f>ROUND(RawData[[#This Row],[$/sqft]],-1)</f>
        <v>60</v>
      </c>
    </row>
    <row r="983" spans="1:86" x14ac:dyDescent="0.2">
      <c r="A983">
        <v>1284</v>
      </c>
      <c r="B983">
        <v>90</v>
      </c>
      <c r="C983" t="s">
        <v>81</v>
      </c>
      <c r="D983">
        <v>94</v>
      </c>
      <c r="E983">
        <v>9400</v>
      </c>
      <c r="F983" s="19">
        <f>ROUND((RawData[[#This Row],[LotArea]]/43560), 2)</f>
        <v>0.22</v>
      </c>
      <c r="G983" t="s">
        <v>82</v>
      </c>
      <c r="H983" t="s">
        <v>83</v>
      </c>
      <c r="I983" t="s">
        <v>84</v>
      </c>
      <c r="J983" t="s">
        <v>195</v>
      </c>
      <c r="K983" t="s">
        <v>86</v>
      </c>
      <c r="L983" t="s">
        <v>122</v>
      </c>
      <c r="M983" t="s">
        <v>88</v>
      </c>
      <c r="N983" t="s">
        <v>131</v>
      </c>
      <c r="O983" t="s">
        <v>90</v>
      </c>
      <c r="P983" t="s">
        <v>90</v>
      </c>
      <c r="Q983" t="s">
        <v>167</v>
      </c>
      <c r="R983" t="s">
        <v>92</v>
      </c>
      <c r="S983">
        <v>6</v>
      </c>
      <c r="T983">
        <v>5</v>
      </c>
      <c r="U983">
        <v>1971</v>
      </c>
      <c r="V98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983">
        <v>1971</v>
      </c>
      <c r="X983" t="s">
        <v>211</v>
      </c>
      <c r="Y983" t="s">
        <v>94</v>
      </c>
      <c r="Z983" t="s">
        <v>116</v>
      </c>
      <c r="AA983" t="s">
        <v>125</v>
      </c>
      <c r="AB983" t="s">
        <v>117</v>
      </c>
      <c r="AC983">
        <v>0</v>
      </c>
      <c r="AD983" t="s">
        <v>98</v>
      </c>
      <c r="AE983" t="s">
        <v>98</v>
      </c>
      <c r="AF983" t="s">
        <v>118</v>
      </c>
      <c r="AG983" t="s">
        <v>98</v>
      </c>
      <c r="AH983" t="s">
        <v>98</v>
      </c>
      <c r="AI983" t="s">
        <v>130</v>
      </c>
      <c r="AJ983" t="s">
        <v>102</v>
      </c>
      <c r="AK983">
        <v>0</v>
      </c>
      <c r="AL983" t="s">
        <v>102</v>
      </c>
      <c r="AM983">
        <v>0</v>
      </c>
      <c r="AN983">
        <v>912</v>
      </c>
      <c r="AO983">
        <v>912</v>
      </c>
      <c r="AP983" t="s">
        <v>103</v>
      </c>
      <c r="AQ983" t="s">
        <v>98</v>
      </c>
      <c r="AR983" t="s">
        <v>105</v>
      </c>
      <c r="AS983" t="s">
        <v>106</v>
      </c>
      <c r="AT983">
        <v>912</v>
      </c>
      <c r="AU983">
        <v>912</v>
      </c>
      <c r="AV983">
        <v>0</v>
      </c>
      <c r="AW983">
        <f>ROUND(SUM(RawData[[#This Row],[TotalBsmtSF]],RawData[[#This Row],[1stFlrSF]],RawData[[#This Row],[2ndFlrSF]]),-2)</f>
        <v>2700</v>
      </c>
      <c r="AX983">
        <v>1824</v>
      </c>
      <c r="AY983">
        <v>0</v>
      </c>
      <c r="AZ983">
        <v>0</v>
      </c>
      <c r="BA983">
        <v>2</v>
      </c>
      <c r="BB983">
        <v>2</v>
      </c>
      <c r="BC983">
        <v>4</v>
      </c>
      <c r="BD983">
        <v>2</v>
      </c>
      <c r="BE983" t="s">
        <v>98</v>
      </c>
      <c r="BF983">
        <v>8</v>
      </c>
      <c r="BG983" t="s">
        <v>107</v>
      </c>
      <c r="BH983">
        <v>0</v>
      </c>
      <c r="BI983" t="s">
        <v>83</v>
      </c>
      <c r="BJ983" t="s">
        <v>83</v>
      </c>
      <c r="BK983" t="s">
        <v>83</v>
      </c>
      <c r="BL983" t="s">
        <v>83</v>
      </c>
      <c r="BM983">
        <v>0</v>
      </c>
      <c r="BN983">
        <v>0</v>
      </c>
      <c r="BO983" t="s">
        <v>83</v>
      </c>
      <c r="BP983" t="s">
        <v>83</v>
      </c>
      <c r="BQ983" t="s">
        <v>105</v>
      </c>
      <c r="BR983">
        <v>128</v>
      </c>
      <c r="BS983">
        <v>0</v>
      </c>
      <c r="BT983">
        <v>0</v>
      </c>
      <c r="BU983">
        <v>0</v>
      </c>
      <c r="BV983">
        <v>0</v>
      </c>
      <c r="BW983">
        <v>0</v>
      </c>
      <c r="BX983" t="s">
        <v>83</v>
      </c>
      <c r="BY983" t="s">
        <v>83</v>
      </c>
      <c r="BZ983" t="s">
        <v>83</v>
      </c>
      <c r="CA983">
        <v>0</v>
      </c>
      <c r="CB983">
        <v>4</v>
      </c>
      <c r="CC983">
        <v>2010</v>
      </c>
      <c r="CD983" t="s">
        <v>110</v>
      </c>
      <c r="CE983" t="s">
        <v>111</v>
      </c>
      <c r="CF983" s="8">
        <v>139000</v>
      </c>
      <c r="CG983" s="8">
        <f>RawData[[#This Row],[SalePrice]]/RawData[[#This Row],[TotalSF Rounded]]</f>
        <v>51.481481481481481</v>
      </c>
      <c r="CH983" s="8">
        <f>ROUND(RawData[[#This Row],[$/sqft]],-1)</f>
        <v>50</v>
      </c>
    </row>
    <row r="984" spans="1:86" x14ac:dyDescent="0.2">
      <c r="A984">
        <v>575</v>
      </c>
      <c r="B984">
        <v>80</v>
      </c>
      <c r="C984" t="s">
        <v>81</v>
      </c>
      <c r="D984">
        <v>70</v>
      </c>
      <c r="E984">
        <v>10500</v>
      </c>
      <c r="F984" s="19">
        <f>ROUND((RawData[[#This Row],[LotArea]]/43560), 2)</f>
        <v>0.24</v>
      </c>
      <c r="G984" t="s">
        <v>82</v>
      </c>
      <c r="H984" t="s">
        <v>83</v>
      </c>
      <c r="I984" t="s">
        <v>84</v>
      </c>
      <c r="J984" t="s">
        <v>85</v>
      </c>
      <c r="K984" t="s">
        <v>86</v>
      </c>
      <c r="L984" t="s">
        <v>112</v>
      </c>
      <c r="M984" t="s">
        <v>88</v>
      </c>
      <c r="N984" t="s">
        <v>162</v>
      </c>
      <c r="O984" t="s">
        <v>90</v>
      </c>
      <c r="P984" t="s">
        <v>90</v>
      </c>
      <c r="Q984" t="s">
        <v>91</v>
      </c>
      <c r="R984" t="s">
        <v>197</v>
      </c>
      <c r="S984">
        <v>5</v>
      </c>
      <c r="T984">
        <v>7</v>
      </c>
      <c r="U984">
        <v>1971</v>
      </c>
      <c r="V98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984">
        <v>2005</v>
      </c>
      <c r="X984" t="s">
        <v>184</v>
      </c>
      <c r="Y984" t="s">
        <v>94</v>
      </c>
      <c r="Z984" t="s">
        <v>116</v>
      </c>
      <c r="AA984" t="s">
        <v>236</v>
      </c>
      <c r="AB984" t="s">
        <v>96</v>
      </c>
      <c r="AC984">
        <v>82</v>
      </c>
      <c r="AD984" t="s">
        <v>98</v>
      </c>
      <c r="AE984" t="s">
        <v>98</v>
      </c>
      <c r="AF984" t="s">
        <v>118</v>
      </c>
      <c r="AG984" t="s">
        <v>98</v>
      </c>
      <c r="AH984" t="s">
        <v>98</v>
      </c>
      <c r="AI984" t="s">
        <v>130</v>
      </c>
      <c r="AJ984" t="s">
        <v>119</v>
      </c>
      <c r="AK984">
        <v>349</v>
      </c>
      <c r="AL984" t="s">
        <v>102</v>
      </c>
      <c r="AM984">
        <v>0</v>
      </c>
      <c r="AN984">
        <v>23</v>
      </c>
      <c r="AO984">
        <v>372</v>
      </c>
      <c r="AP984" t="s">
        <v>103</v>
      </c>
      <c r="AQ984" t="s">
        <v>98</v>
      </c>
      <c r="AR984" t="s">
        <v>105</v>
      </c>
      <c r="AS984" t="s">
        <v>106</v>
      </c>
      <c r="AT984">
        <v>576</v>
      </c>
      <c r="AU984">
        <v>533</v>
      </c>
      <c r="AV984">
        <v>0</v>
      </c>
      <c r="AW984">
        <f>ROUND(SUM(RawData[[#This Row],[TotalBsmtSF]],RawData[[#This Row],[1stFlrSF]],RawData[[#This Row],[2ndFlrSF]]),-2)</f>
        <v>1500</v>
      </c>
      <c r="AX984">
        <v>1109</v>
      </c>
      <c r="AY984">
        <v>0</v>
      </c>
      <c r="AZ984">
        <v>1</v>
      </c>
      <c r="BA984">
        <v>1</v>
      </c>
      <c r="BB984">
        <v>0</v>
      </c>
      <c r="BC984">
        <v>3</v>
      </c>
      <c r="BD984">
        <v>1</v>
      </c>
      <c r="BE984" t="s">
        <v>98</v>
      </c>
      <c r="BF984">
        <v>5</v>
      </c>
      <c r="BG984" t="s">
        <v>107</v>
      </c>
      <c r="BH984">
        <v>0</v>
      </c>
      <c r="BI984" t="s">
        <v>83</v>
      </c>
      <c r="BJ984" t="s">
        <v>156</v>
      </c>
      <c r="BK984">
        <v>1971</v>
      </c>
      <c r="BL984" t="s">
        <v>102</v>
      </c>
      <c r="BM984">
        <v>1</v>
      </c>
      <c r="BN984">
        <v>288</v>
      </c>
      <c r="BO984" t="s">
        <v>98</v>
      </c>
      <c r="BP984" t="s">
        <v>98</v>
      </c>
      <c r="BQ984" t="s">
        <v>105</v>
      </c>
      <c r="BR984">
        <v>35</v>
      </c>
      <c r="BS984">
        <v>0</v>
      </c>
      <c r="BT984">
        <v>0</v>
      </c>
      <c r="BU984">
        <v>0</v>
      </c>
      <c r="BV984">
        <v>0</v>
      </c>
      <c r="BW984">
        <v>0</v>
      </c>
      <c r="BX984" t="s">
        <v>83</v>
      </c>
      <c r="BY984" t="s">
        <v>163</v>
      </c>
      <c r="BZ984" t="s">
        <v>83</v>
      </c>
      <c r="CA984">
        <v>0</v>
      </c>
      <c r="CB984">
        <v>12</v>
      </c>
      <c r="CC984">
        <v>2007</v>
      </c>
      <c r="CD984" t="s">
        <v>110</v>
      </c>
      <c r="CE984" t="s">
        <v>111</v>
      </c>
      <c r="CF984" s="8">
        <v>139000</v>
      </c>
      <c r="CG984" s="8">
        <f>RawData[[#This Row],[SalePrice]]/RawData[[#This Row],[TotalSF Rounded]]</f>
        <v>92.666666666666671</v>
      </c>
      <c r="CH984" s="8">
        <f>ROUND(RawData[[#This Row],[$/sqft]],-1)</f>
        <v>90</v>
      </c>
    </row>
    <row r="985" spans="1:86" x14ac:dyDescent="0.2">
      <c r="A985">
        <v>1236</v>
      </c>
      <c r="B985">
        <v>70</v>
      </c>
      <c r="C985" t="s">
        <v>81</v>
      </c>
      <c r="D985">
        <v>96</v>
      </c>
      <c r="E985">
        <v>13132</v>
      </c>
      <c r="F985" s="19">
        <f>ROUND((RawData[[#This Row],[LotArea]]/43560), 2)</f>
        <v>0.3</v>
      </c>
      <c r="G985" t="s">
        <v>82</v>
      </c>
      <c r="H985" t="s">
        <v>83</v>
      </c>
      <c r="I985" t="s">
        <v>84</v>
      </c>
      <c r="J985" t="s">
        <v>85</v>
      </c>
      <c r="K985" t="s">
        <v>86</v>
      </c>
      <c r="L985" t="s">
        <v>87</v>
      </c>
      <c r="M985" t="s">
        <v>88</v>
      </c>
      <c r="N985" t="s">
        <v>123</v>
      </c>
      <c r="O985" t="s">
        <v>90</v>
      </c>
      <c r="P985" t="s">
        <v>90</v>
      </c>
      <c r="Q985" t="s">
        <v>91</v>
      </c>
      <c r="R985" t="s">
        <v>92</v>
      </c>
      <c r="S985">
        <v>5</v>
      </c>
      <c r="T985">
        <v>5</v>
      </c>
      <c r="U985">
        <v>1914</v>
      </c>
      <c r="V98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985">
        <v>1950</v>
      </c>
      <c r="X985" t="s">
        <v>93</v>
      </c>
      <c r="Y985" t="s">
        <v>94</v>
      </c>
      <c r="Z985" t="s">
        <v>124</v>
      </c>
      <c r="AA985" t="s">
        <v>124</v>
      </c>
      <c r="AB985" t="s">
        <v>117</v>
      </c>
      <c r="AC985">
        <v>0</v>
      </c>
      <c r="AD985" t="s">
        <v>98</v>
      </c>
      <c r="AE985" t="s">
        <v>98</v>
      </c>
      <c r="AF985" t="s">
        <v>126</v>
      </c>
      <c r="AG985" t="s">
        <v>97</v>
      </c>
      <c r="AH985" t="s">
        <v>98</v>
      </c>
      <c r="AI985" t="s">
        <v>121</v>
      </c>
      <c r="AJ985" t="s">
        <v>102</v>
      </c>
      <c r="AK985">
        <v>0</v>
      </c>
      <c r="AL985" t="s">
        <v>102</v>
      </c>
      <c r="AM985">
        <v>0</v>
      </c>
      <c r="AN985">
        <v>747</v>
      </c>
      <c r="AO985">
        <v>747</v>
      </c>
      <c r="AP985" t="s">
        <v>103</v>
      </c>
      <c r="AQ985" t="s">
        <v>97</v>
      </c>
      <c r="AR985" t="s">
        <v>105</v>
      </c>
      <c r="AS985" t="s">
        <v>145</v>
      </c>
      <c r="AT985">
        <v>892</v>
      </c>
      <c r="AU985">
        <v>892</v>
      </c>
      <c r="AV985">
        <v>0</v>
      </c>
      <c r="AW985">
        <f>ROUND(SUM(RawData[[#This Row],[TotalBsmtSF]],RawData[[#This Row],[1stFlrSF]],RawData[[#This Row],[2ndFlrSF]]),-2)</f>
        <v>2500</v>
      </c>
      <c r="AX985">
        <v>1784</v>
      </c>
      <c r="AY985">
        <v>0</v>
      </c>
      <c r="AZ985">
        <v>0</v>
      </c>
      <c r="BA985">
        <v>1</v>
      </c>
      <c r="BB985">
        <v>1</v>
      </c>
      <c r="BC985">
        <v>4</v>
      </c>
      <c r="BD985">
        <v>1</v>
      </c>
      <c r="BE985" t="s">
        <v>98</v>
      </c>
      <c r="BF985">
        <v>9</v>
      </c>
      <c r="BG985" t="s">
        <v>107</v>
      </c>
      <c r="BH985">
        <v>0</v>
      </c>
      <c r="BI985" t="s">
        <v>83</v>
      </c>
      <c r="BJ985" t="s">
        <v>127</v>
      </c>
      <c r="BK985">
        <v>1914</v>
      </c>
      <c r="BL985" t="s">
        <v>102</v>
      </c>
      <c r="BM985">
        <v>1</v>
      </c>
      <c r="BN985">
        <v>180</v>
      </c>
      <c r="BO985" t="s">
        <v>147</v>
      </c>
      <c r="BP985" t="s">
        <v>147</v>
      </c>
      <c r="BQ985" t="s">
        <v>177</v>
      </c>
      <c r="BR985">
        <v>203</v>
      </c>
      <c r="BS985">
        <v>40</v>
      </c>
      <c r="BT985">
        <v>0</v>
      </c>
      <c r="BU985">
        <v>0</v>
      </c>
      <c r="BV985">
        <v>0</v>
      </c>
      <c r="BW985">
        <v>0</v>
      </c>
      <c r="BX985" t="s">
        <v>83</v>
      </c>
      <c r="BY985" t="s">
        <v>83</v>
      </c>
      <c r="BZ985" t="s">
        <v>83</v>
      </c>
      <c r="CA985">
        <v>0</v>
      </c>
      <c r="CB985">
        <v>7</v>
      </c>
      <c r="CC985">
        <v>2006</v>
      </c>
      <c r="CD985" t="s">
        <v>110</v>
      </c>
      <c r="CE985" t="s">
        <v>111</v>
      </c>
      <c r="CF985" s="8">
        <v>138887</v>
      </c>
      <c r="CG985" s="8">
        <f>RawData[[#This Row],[SalePrice]]/RawData[[#This Row],[TotalSF Rounded]]</f>
        <v>55.5548</v>
      </c>
      <c r="CH985" s="8">
        <f>ROUND(RawData[[#This Row],[$/sqft]],-1)</f>
        <v>60</v>
      </c>
    </row>
    <row r="986" spans="1:86" x14ac:dyDescent="0.2">
      <c r="A986">
        <v>1078</v>
      </c>
      <c r="B986">
        <v>20</v>
      </c>
      <c r="C986" t="s">
        <v>81</v>
      </c>
      <c r="D986" t="s">
        <v>83</v>
      </c>
      <c r="E986">
        <v>15870</v>
      </c>
      <c r="F986" s="19">
        <f>ROUND((RawData[[#This Row],[LotArea]]/43560), 2)</f>
        <v>0.36</v>
      </c>
      <c r="G986" t="s">
        <v>82</v>
      </c>
      <c r="H986" t="s">
        <v>83</v>
      </c>
      <c r="I986" t="s">
        <v>120</v>
      </c>
      <c r="J986" t="s">
        <v>85</v>
      </c>
      <c r="K986" t="s">
        <v>86</v>
      </c>
      <c r="L986" t="s">
        <v>122</v>
      </c>
      <c r="M986" t="s">
        <v>88</v>
      </c>
      <c r="N986" t="s">
        <v>162</v>
      </c>
      <c r="O986" t="s">
        <v>90</v>
      </c>
      <c r="P986" t="s">
        <v>90</v>
      </c>
      <c r="Q986" t="s">
        <v>91</v>
      </c>
      <c r="R986" t="s">
        <v>115</v>
      </c>
      <c r="S986">
        <v>5</v>
      </c>
      <c r="T986">
        <v>5</v>
      </c>
      <c r="U986">
        <v>1969</v>
      </c>
      <c r="V98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86">
        <v>1969</v>
      </c>
      <c r="X986" t="s">
        <v>93</v>
      </c>
      <c r="Y986" t="s">
        <v>94</v>
      </c>
      <c r="Z986" t="s">
        <v>95</v>
      </c>
      <c r="AA986" t="s">
        <v>161</v>
      </c>
      <c r="AB986" t="s">
        <v>117</v>
      </c>
      <c r="AC986">
        <v>0</v>
      </c>
      <c r="AD986" t="s">
        <v>98</v>
      </c>
      <c r="AE986" t="s">
        <v>98</v>
      </c>
      <c r="AF986" t="s">
        <v>118</v>
      </c>
      <c r="AG986" t="s">
        <v>98</v>
      </c>
      <c r="AH986" t="s">
        <v>98</v>
      </c>
      <c r="AI986" t="s">
        <v>121</v>
      </c>
      <c r="AJ986" t="s">
        <v>141</v>
      </c>
      <c r="AK986">
        <v>75</v>
      </c>
      <c r="AL986" t="s">
        <v>153</v>
      </c>
      <c r="AM986">
        <v>791</v>
      </c>
      <c r="AN986">
        <v>230</v>
      </c>
      <c r="AO986">
        <v>1096</v>
      </c>
      <c r="AP986" t="s">
        <v>103</v>
      </c>
      <c r="AQ986" t="s">
        <v>104</v>
      </c>
      <c r="AR986" t="s">
        <v>105</v>
      </c>
      <c r="AS986" t="s">
        <v>106</v>
      </c>
      <c r="AT986">
        <v>1096</v>
      </c>
      <c r="AU986">
        <v>0</v>
      </c>
      <c r="AV986">
        <v>0</v>
      </c>
      <c r="AW986">
        <f>ROUND(SUM(RawData[[#This Row],[TotalBsmtSF]],RawData[[#This Row],[1stFlrSF]],RawData[[#This Row],[2ndFlrSF]]),-2)</f>
        <v>2200</v>
      </c>
      <c r="AX986">
        <v>1096</v>
      </c>
      <c r="AY986">
        <v>1</v>
      </c>
      <c r="AZ986">
        <v>0</v>
      </c>
      <c r="BA986">
        <v>1</v>
      </c>
      <c r="BB986">
        <v>0</v>
      </c>
      <c r="BC986">
        <v>3</v>
      </c>
      <c r="BD986">
        <v>1</v>
      </c>
      <c r="BE986" t="s">
        <v>98</v>
      </c>
      <c r="BF986">
        <v>6</v>
      </c>
      <c r="BG986" t="s">
        <v>107</v>
      </c>
      <c r="BH986">
        <v>0</v>
      </c>
      <c r="BI986" t="s">
        <v>83</v>
      </c>
      <c r="BJ986" t="s">
        <v>108</v>
      </c>
      <c r="BK986">
        <v>1969</v>
      </c>
      <c r="BL986" t="s">
        <v>157</v>
      </c>
      <c r="BM986">
        <v>1</v>
      </c>
      <c r="BN986">
        <v>299</v>
      </c>
      <c r="BO986" t="s">
        <v>98</v>
      </c>
      <c r="BP986" t="s">
        <v>98</v>
      </c>
      <c r="BQ986" t="s">
        <v>105</v>
      </c>
      <c r="BR986">
        <v>240</v>
      </c>
      <c r="BS986">
        <v>32</v>
      </c>
      <c r="BT986">
        <v>0</v>
      </c>
      <c r="BU986">
        <v>0</v>
      </c>
      <c r="BV986">
        <v>0</v>
      </c>
      <c r="BW986">
        <v>0</v>
      </c>
      <c r="BX986" t="s">
        <v>83</v>
      </c>
      <c r="BY986" t="s">
        <v>83</v>
      </c>
      <c r="BZ986" t="s">
        <v>83</v>
      </c>
      <c r="CA986">
        <v>0</v>
      </c>
      <c r="CB986">
        <v>3</v>
      </c>
      <c r="CC986">
        <v>2006</v>
      </c>
      <c r="CD986" t="s">
        <v>110</v>
      </c>
      <c r="CE986" t="s">
        <v>128</v>
      </c>
      <c r="CF986" s="8">
        <v>138800</v>
      </c>
      <c r="CG986" s="8">
        <f>RawData[[#This Row],[SalePrice]]/RawData[[#This Row],[TotalSF Rounded]]</f>
        <v>63.090909090909093</v>
      </c>
      <c r="CH986" s="8">
        <f>ROUND(RawData[[#This Row],[$/sqft]],-1)</f>
        <v>60</v>
      </c>
    </row>
    <row r="987" spans="1:86" x14ac:dyDescent="0.2">
      <c r="A987">
        <v>699</v>
      </c>
      <c r="B987">
        <v>20</v>
      </c>
      <c r="C987" t="s">
        <v>81</v>
      </c>
      <c r="D987">
        <v>65</v>
      </c>
      <c r="E987">
        <v>8450</v>
      </c>
      <c r="F987" s="19">
        <f>ROUND((RawData[[#This Row],[LotArea]]/43560), 2)</f>
        <v>0.19</v>
      </c>
      <c r="G987" t="s">
        <v>82</v>
      </c>
      <c r="H987" t="s">
        <v>83</v>
      </c>
      <c r="I987" t="s">
        <v>84</v>
      </c>
      <c r="J987" t="s">
        <v>85</v>
      </c>
      <c r="K987" t="s">
        <v>86</v>
      </c>
      <c r="L987" t="s">
        <v>87</v>
      </c>
      <c r="M987" t="s">
        <v>88</v>
      </c>
      <c r="N987" t="s">
        <v>151</v>
      </c>
      <c r="O987" t="s">
        <v>171</v>
      </c>
      <c r="P987" t="s">
        <v>90</v>
      </c>
      <c r="Q987" t="s">
        <v>91</v>
      </c>
      <c r="R987" t="s">
        <v>115</v>
      </c>
      <c r="S987">
        <v>5</v>
      </c>
      <c r="T987">
        <v>8</v>
      </c>
      <c r="U987">
        <v>1965</v>
      </c>
      <c r="V98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87">
        <v>2009</v>
      </c>
      <c r="X987" t="s">
        <v>93</v>
      </c>
      <c r="Y987" t="s">
        <v>94</v>
      </c>
      <c r="Z987" t="s">
        <v>116</v>
      </c>
      <c r="AA987" t="s">
        <v>116</v>
      </c>
      <c r="AB987" t="s">
        <v>117</v>
      </c>
      <c r="AC987">
        <v>0</v>
      </c>
      <c r="AD987" t="s">
        <v>98</v>
      </c>
      <c r="AE987" t="s">
        <v>97</v>
      </c>
      <c r="AF987" t="s">
        <v>118</v>
      </c>
      <c r="AG987" t="s">
        <v>98</v>
      </c>
      <c r="AH987" t="s">
        <v>98</v>
      </c>
      <c r="AI987" t="s">
        <v>100</v>
      </c>
      <c r="AJ987" t="s">
        <v>101</v>
      </c>
      <c r="AK987">
        <v>553</v>
      </c>
      <c r="AL987" t="s">
        <v>141</v>
      </c>
      <c r="AM987">
        <v>117</v>
      </c>
      <c r="AN987">
        <v>224</v>
      </c>
      <c r="AO987">
        <v>894</v>
      </c>
      <c r="AP987" t="s">
        <v>103</v>
      </c>
      <c r="AQ987" t="s">
        <v>104</v>
      </c>
      <c r="AR987" t="s">
        <v>105</v>
      </c>
      <c r="AS987" t="s">
        <v>106</v>
      </c>
      <c r="AT987">
        <v>894</v>
      </c>
      <c r="AU987">
        <v>0</v>
      </c>
      <c r="AV987">
        <v>0</v>
      </c>
      <c r="AW987">
        <f>ROUND(SUM(RawData[[#This Row],[TotalBsmtSF]],RawData[[#This Row],[1stFlrSF]],RawData[[#This Row],[2ndFlrSF]]),-2)</f>
        <v>1800</v>
      </c>
      <c r="AX987">
        <v>894</v>
      </c>
      <c r="AY987">
        <v>1</v>
      </c>
      <c r="AZ987">
        <v>0</v>
      </c>
      <c r="BA987">
        <v>1</v>
      </c>
      <c r="BB987">
        <v>0</v>
      </c>
      <c r="BC987">
        <v>3</v>
      </c>
      <c r="BD987">
        <v>1</v>
      </c>
      <c r="BE987" t="s">
        <v>98</v>
      </c>
      <c r="BF987">
        <v>5</v>
      </c>
      <c r="BG987" t="s">
        <v>107</v>
      </c>
      <c r="BH987">
        <v>1</v>
      </c>
      <c r="BI987" t="s">
        <v>97</v>
      </c>
      <c r="BJ987" t="s">
        <v>127</v>
      </c>
      <c r="BK987">
        <v>1973</v>
      </c>
      <c r="BL987" t="s">
        <v>102</v>
      </c>
      <c r="BM987">
        <v>1</v>
      </c>
      <c r="BN987">
        <v>336</v>
      </c>
      <c r="BO987" t="s">
        <v>98</v>
      </c>
      <c r="BP987" t="s">
        <v>98</v>
      </c>
      <c r="BQ987" t="s">
        <v>105</v>
      </c>
      <c r="BR987">
        <v>416</v>
      </c>
      <c r="BS987">
        <v>144</v>
      </c>
      <c r="BT987">
        <v>0</v>
      </c>
      <c r="BU987">
        <v>0</v>
      </c>
      <c r="BV987">
        <v>0</v>
      </c>
      <c r="BW987">
        <v>0</v>
      </c>
      <c r="BX987" t="s">
        <v>83</v>
      </c>
      <c r="BY987" t="s">
        <v>134</v>
      </c>
      <c r="BZ987" t="s">
        <v>83</v>
      </c>
      <c r="CA987">
        <v>0</v>
      </c>
      <c r="CB987">
        <v>4</v>
      </c>
      <c r="CC987">
        <v>2010</v>
      </c>
      <c r="CD987" t="s">
        <v>110</v>
      </c>
      <c r="CE987" t="s">
        <v>111</v>
      </c>
      <c r="CF987" s="8">
        <v>138500</v>
      </c>
      <c r="CG987" s="8">
        <f>RawData[[#This Row],[SalePrice]]/RawData[[#This Row],[TotalSF Rounded]]</f>
        <v>76.944444444444443</v>
      </c>
      <c r="CH987" s="8">
        <f>ROUND(RawData[[#This Row],[$/sqft]],-1)</f>
        <v>80</v>
      </c>
    </row>
    <row r="988" spans="1:86" x14ac:dyDescent="0.2">
      <c r="A988">
        <v>1296</v>
      </c>
      <c r="B988">
        <v>20</v>
      </c>
      <c r="C988" t="s">
        <v>81</v>
      </c>
      <c r="D988">
        <v>70</v>
      </c>
      <c r="E988">
        <v>8400</v>
      </c>
      <c r="F988" s="19">
        <f>ROUND((RawData[[#This Row],[LotArea]]/43560), 2)</f>
        <v>0.19</v>
      </c>
      <c r="G988" t="s">
        <v>82</v>
      </c>
      <c r="H988" t="s">
        <v>83</v>
      </c>
      <c r="I988" t="s">
        <v>84</v>
      </c>
      <c r="J988" t="s">
        <v>85</v>
      </c>
      <c r="K988" t="s">
        <v>86</v>
      </c>
      <c r="L988" t="s">
        <v>87</v>
      </c>
      <c r="M988" t="s">
        <v>88</v>
      </c>
      <c r="N988" t="s">
        <v>162</v>
      </c>
      <c r="O988" t="s">
        <v>114</v>
      </c>
      <c r="P988" t="s">
        <v>90</v>
      </c>
      <c r="Q988" t="s">
        <v>91</v>
      </c>
      <c r="R988" t="s">
        <v>115</v>
      </c>
      <c r="S988">
        <v>5</v>
      </c>
      <c r="T988">
        <v>5</v>
      </c>
      <c r="U988">
        <v>1968</v>
      </c>
      <c r="V98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88">
        <v>1968</v>
      </c>
      <c r="X988" t="s">
        <v>152</v>
      </c>
      <c r="Y988" t="s">
        <v>94</v>
      </c>
      <c r="Z988" t="s">
        <v>140</v>
      </c>
      <c r="AA988" t="s">
        <v>140</v>
      </c>
      <c r="AB988" t="s">
        <v>96</v>
      </c>
      <c r="AC988">
        <v>168</v>
      </c>
      <c r="AD988" t="s">
        <v>98</v>
      </c>
      <c r="AE988" t="s">
        <v>98</v>
      </c>
      <c r="AF988" t="s">
        <v>118</v>
      </c>
      <c r="AG988" t="s">
        <v>98</v>
      </c>
      <c r="AH988" t="s">
        <v>98</v>
      </c>
      <c r="AI988" t="s">
        <v>130</v>
      </c>
      <c r="AJ988" t="s">
        <v>141</v>
      </c>
      <c r="AK988">
        <v>1016</v>
      </c>
      <c r="AL988" t="s">
        <v>102</v>
      </c>
      <c r="AM988">
        <v>0</v>
      </c>
      <c r="AN988">
        <v>36</v>
      </c>
      <c r="AO988">
        <v>1052</v>
      </c>
      <c r="AP988" t="s">
        <v>103</v>
      </c>
      <c r="AQ988" t="s">
        <v>97</v>
      </c>
      <c r="AR988" t="s">
        <v>105</v>
      </c>
      <c r="AS988" t="s">
        <v>106</v>
      </c>
      <c r="AT988">
        <v>1052</v>
      </c>
      <c r="AU988">
        <v>0</v>
      </c>
      <c r="AV988">
        <v>0</v>
      </c>
      <c r="AW988">
        <f>ROUND(SUM(RawData[[#This Row],[TotalBsmtSF]],RawData[[#This Row],[1stFlrSF]],RawData[[#This Row],[2ndFlrSF]]),-2)</f>
        <v>2100</v>
      </c>
      <c r="AX988">
        <v>1052</v>
      </c>
      <c r="AY988">
        <v>1</v>
      </c>
      <c r="AZ988">
        <v>0</v>
      </c>
      <c r="BA988">
        <v>1</v>
      </c>
      <c r="BB988">
        <v>1</v>
      </c>
      <c r="BC988">
        <v>3</v>
      </c>
      <c r="BD988">
        <v>1</v>
      </c>
      <c r="BE988" t="s">
        <v>98</v>
      </c>
      <c r="BF988">
        <v>5</v>
      </c>
      <c r="BG988" t="s">
        <v>107</v>
      </c>
      <c r="BH988">
        <v>0</v>
      </c>
      <c r="BI988" t="s">
        <v>83</v>
      </c>
      <c r="BJ988" t="s">
        <v>108</v>
      </c>
      <c r="BK988">
        <v>1968</v>
      </c>
      <c r="BL988" t="s">
        <v>109</v>
      </c>
      <c r="BM988">
        <v>1</v>
      </c>
      <c r="BN988">
        <v>288</v>
      </c>
      <c r="BO988" t="s">
        <v>98</v>
      </c>
      <c r="BP988" t="s">
        <v>98</v>
      </c>
      <c r="BQ988" t="s">
        <v>105</v>
      </c>
      <c r="BR988">
        <v>356</v>
      </c>
      <c r="BS988">
        <v>0</v>
      </c>
      <c r="BT988">
        <v>0</v>
      </c>
      <c r="BU988">
        <v>0</v>
      </c>
      <c r="BV988">
        <v>0</v>
      </c>
      <c r="BW988">
        <v>0</v>
      </c>
      <c r="BX988" t="s">
        <v>83</v>
      </c>
      <c r="BY988" t="s">
        <v>163</v>
      </c>
      <c r="BZ988" t="s">
        <v>83</v>
      </c>
      <c r="CA988">
        <v>0</v>
      </c>
      <c r="CB988">
        <v>11</v>
      </c>
      <c r="CC988">
        <v>2006</v>
      </c>
      <c r="CD988" t="s">
        <v>110</v>
      </c>
      <c r="CE988" t="s">
        <v>111</v>
      </c>
      <c r="CF988" s="8">
        <v>138500</v>
      </c>
      <c r="CG988" s="8">
        <f>RawData[[#This Row],[SalePrice]]/RawData[[#This Row],[TotalSF Rounded]]</f>
        <v>65.952380952380949</v>
      </c>
      <c r="CH988" s="8">
        <f>ROUND(RawData[[#This Row],[$/sqft]],-1)</f>
        <v>70</v>
      </c>
    </row>
    <row r="989" spans="1:86" x14ac:dyDescent="0.2">
      <c r="A989">
        <v>1399</v>
      </c>
      <c r="B989">
        <v>50</v>
      </c>
      <c r="C989" t="s">
        <v>81</v>
      </c>
      <c r="D989">
        <v>60</v>
      </c>
      <c r="E989">
        <v>7200</v>
      </c>
      <c r="F989" s="19">
        <f>ROUND((RawData[[#This Row],[LotArea]]/43560), 2)</f>
        <v>0.17</v>
      </c>
      <c r="G989" t="s">
        <v>82</v>
      </c>
      <c r="H989" t="s">
        <v>83</v>
      </c>
      <c r="I989" t="s">
        <v>84</v>
      </c>
      <c r="J989" t="s">
        <v>85</v>
      </c>
      <c r="K989" t="s">
        <v>86</v>
      </c>
      <c r="L989" t="s">
        <v>87</v>
      </c>
      <c r="M989" t="s">
        <v>88</v>
      </c>
      <c r="N989" t="s">
        <v>162</v>
      </c>
      <c r="O989" t="s">
        <v>90</v>
      </c>
      <c r="P989" t="s">
        <v>90</v>
      </c>
      <c r="Q989" t="s">
        <v>91</v>
      </c>
      <c r="R989" t="s">
        <v>132</v>
      </c>
      <c r="S989">
        <v>5</v>
      </c>
      <c r="T989">
        <v>4</v>
      </c>
      <c r="U989">
        <v>1950</v>
      </c>
      <c r="V98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89">
        <v>1982</v>
      </c>
      <c r="X989" t="s">
        <v>93</v>
      </c>
      <c r="Y989" t="s">
        <v>94</v>
      </c>
      <c r="Z989" t="s">
        <v>95</v>
      </c>
      <c r="AA989" t="s">
        <v>124</v>
      </c>
      <c r="AB989" t="s">
        <v>117</v>
      </c>
      <c r="AC989">
        <v>0</v>
      </c>
      <c r="AD989" t="s">
        <v>98</v>
      </c>
      <c r="AE989" t="s">
        <v>98</v>
      </c>
      <c r="AF989" t="s">
        <v>118</v>
      </c>
      <c r="AG989" t="s">
        <v>98</v>
      </c>
      <c r="AH989" t="s">
        <v>98</v>
      </c>
      <c r="AI989" t="s">
        <v>100</v>
      </c>
      <c r="AJ989" t="s">
        <v>153</v>
      </c>
      <c r="AK989">
        <v>180</v>
      </c>
      <c r="AL989" t="s">
        <v>141</v>
      </c>
      <c r="AM989">
        <v>352</v>
      </c>
      <c r="AN989">
        <v>676</v>
      </c>
      <c r="AO989">
        <v>1208</v>
      </c>
      <c r="AP989" t="s">
        <v>103</v>
      </c>
      <c r="AQ989" t="s">
        <v>97</v>
      </c>
      <c r="AR989" t="s">
        <v>105</v>
      </c>
      <c r="AS989" t="s">
        <v>164</v>
      </c>
      <c r="AT989">
        <v>1136</v>
      </c>
      <c r="AU989">
        <v>768</v>
      </c>
      <c r="AV989">
        <v>0</v>
      </c>
      <c r="AW989">
        <f>ROUND(SUM(RawData[[#This Row],[TotalBsmtSF]],RawData[[#This Row],[1stFlrSF]],RawData[[#This Row],[2ndFlrSF]]),-2)</f>
        <v>3100</v>
      </c>
      <c r="AX989">
        <v>1904</v>
      </c>
      <c r="AY989">
        <v>1</v>
      </c>
      <c r="AZ989">
        <v>0</v>
      </c>
      <c r="BA989">
        <v>1</v>
      </c>
      <c r="BB989">
        <v>1</v>
      </c>
      <c r="BC989">
        <v>3</v>
      </c>
      <c r="BD989">
        <v>1</v>
      </c>
      <c r="BE989" t="s">
        <v>98</v>
      </c>
      <c r="BF989">
        <v>7</v>
      </c>
      <c r="BG989" t="s">
        <v>146</v>
      </c>
      <c r="BH989">
        <v>0</v>
      </c>
      <c r="BI989" t="s">
        <v>83</v>
      </c>
      <c r="BJ989" t="s">
        <v>108</v>
      </c>
      <c r="BK989">
        <v>1950</v>
      </c>
      <c r="BL989" t="s">
        <v>102</v>
      </c>
      <c r="BM989">
        <v>1</v>
      </c>
      <c r="BN989">
        <v>240</v>
      </c>
      <c r="BO989" t="s">
        <v>98</v>
      </c>
      <c r="BP989" t="s">
        <v>98</v>
      </c>
      <c r="BQ989" t="s">
        <v>105</v>
      </c>
      <c r="BR989">
        <v>0</v>
      </c>
      <c r="BS989">
        <v>0</v>
      </c>
      <c r="BT989">
        <v>168</v>
      </c>
      <c r="BU989">
        <v>0</v>
      </c>
      <c r="BV989">
        <v>0</v>
      </c>
      <c r="BW989">
        <v>0</v>
      </c>
      <c r="BX989" t="s">
        <v>83</v>
      </c>
      <c r="BY989" t="s">
        <v>165</v>
      </c>
      <c r="BZ989" t="s">
        <v>83</v>
      </c>
      <c r="CA989">
        <v>0</v>
      </c>
      <c r="CB989">
        <v>5</v>
      </c>
      <c r="CC989">
        <v>2009</v>
      </c>
      <c r="CD989" t="s">
        <v>110</v>
      </c>
      <c r="CE989" t="s">
        <v>111</v>
      </c>
      <c r="CF989" s="8">
        <v>138000</v>
      </c>
      <c r="CG989" s="8">
        <f>RawData[[#This Row],[SalePrice]]/RawData[[#This Row],[TotalSF Rounded]]</f>
        <v>44.516129032258064</v>
      </c>
      <c r="CH989" s="8">
        <f>ROUND(RawData[[#This Row],[$/sqft]],-1)</f>
        <v>40</v>
      </c>
    </row>
    <row r="990" spans="1:86" x14ac:dyDescent="0.2">
      <c r="A990">
        <v>593</v>
      </c>
      <c r="B990">
        <v>20</v>
      </c>
      <c r="C990" t="s">
        <v>81</v>
      </c>
      <c r="D990">
        <v>60</v>
      </c>
      <c r="E990">
        <v>6600</v>
      </c>
      <c r="F990" s="19">
        <f>ROUND((RawData[[#This Row],[LotArea]]/43560), 2)</f>
        <v>0.15</v>
      </c>
      <c r="G990" t="s">
        <v>82</v>
      </c>
      <c r="H990" t="s">
        <v>83</v>
      </c>
      <c r="I990" t="s">
        <v>84</v>
      </c>
      <c r="J990" t="s">
        <v>85</v>
      </c>
      <c r="K990" t="s">
        <v>86</v>
      </c>
      <c r="L990" t="s">
        <v>87</v>
      </c>
      <c r="M990" t="s">
        <v>88</v>
      </c>
      <c r="N990" t="s">
        <v>131</v>
      </c>
      <c r="O990" t="s">
        <v>90</v>
      </c>
      <c r="P990" t="s">
        <v>90</v>
      </c>
      <c r="Q990" t="s">
        <v>91</v>
      </c>
      <c r="R990" t="s">
        <v>115</v>
      </c>
      <c r="S990">
        <v>5</v>
      </c>
      <c r="T990">
        <v>8</v>
      </c>
      <c r="U990">
        <v>1982</v>
      </c>
      <c r="V99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990">
        <v>2003</v>
      </c>
      <c r="X990" t="s">
        <v>93</v>
      </c>
      <c r="Y990" t="s">
        <v>94</v>
      </c>
      <c r="Z990" t="s">
        <v>140</v>
      </c>
      <c r="AA990" t="s">
        <v>140</v>
      </c>
      <c r="AB990" t="s">
        <v>117</v>
      </c>
      <c r="AC990">
        <v>0</v>
      </c>
      <c r="AD990" t="s">
        <v>98</v>
      </c>
      <c r="AE990" t="s">
        <v>97</v>
      </c>
      <c r="AF990" t="s">
        <v>99</v>
      </c>
      <c r="AG990" t="s">
        <v>98</v>
      </c>
      <c r="AH990" t="s">
        <v>97</v>
      </c>
      <c r="AI990" t="s">
        <v>100</v>
      </c>
      <c r="AJ990" t="s">
        <v>101</v>
      </c>
      <c r="AK990">
        <v>816</v>
      </c>
      <c r="AL990" t="s">
        <v>102</v>
      </c>
      <c r="AM990">
        <v>0</v>
      </c>
      <c r="AN990">
        <v>0</v>
      </c>
      <c r="AO990">
        <v>816</v>
      </c>
      <c r="AP990" t="s">
        <v>103</v>
      </c>
      <c r="AQ990" t="s">
        <v>104</v>
      </c>
      <c r="AR990" t="s">
        <v>105</v>
      </c>
      <c r="AS990" t="s">
        <v>106</v>
      </c>
      <c r="AT990">
        <v>816</v>
      </c>
      <c r="AU990">
        <v>0</v>
      </c>
      <c r="AV990">
        <v>0</v>
      </c>
      <c r="AW990">
        <f>ROUND(SUM(RawData[[#This Row],[TotalBsmtSF]],RawData[[#This Row],[1stFlrSF]],RawData[[#This Row],[2ndFlrSF]]),-2)</f>
        <v>1600</v>
      </c>
      <c r="AX990">
        <v>816</v>
      </c>
      <c r="AY990">
        <v>1</v>
      </c>
      <c r="AZ990">
        <v>0</v>
      </c>
      <c r="BA990">
        <v>1</v>
      </c>
      <c r="BB990">
        <v>0</v>
      </c>
      <c r="BC990">
        <v>2</v>
      </c>
      <c r="BD990">
        <v>1</v>
      </c>
      <c r="BE990" t="s">
        <v>98</v>
      </c>
      <c r="BF990">
        <v>4</v>
      </c>
      <c r="BG990" t="s">
        <v>107</v>
      </c>
      <c r="BH990">
        <v>0</v>
      </c>
      <c r="BI990" t="s">
        <v>83</v>
      </c>
      <c r="BJ990" t="s">
        <v>127</v>
      </c>
      <c r="BK990">
        <v>1985</v>
      </c>
      <c r="BL990" t="s">
        <v>157</v>
      </c>
      <c r="BM990">
        <v>2</v>
      </c>
      <c r="BN990">
        <v>816</v>
      </c>
      <c r="BO990" t="s">
        <v>98</v>
      </c>
      <c r="BP990" t="s">
        <v>98</v>
      </c>
      <c r="BQ990" t="s">
        <v>105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 t="s">
        <v>83</v>
      </c>
      <c r="BY990" t="s">
        <v>83</v>
      </c>
      <c r="BZ990" t="s">
        <v>83</v>
      </c>
      <c r="CA990">
        <v>0</v>
      </c>
      <c r="CB990">
        <v>6</v>
      </c>
      <c r="CC990">
        <v>2008</v>
      </c>
      <c r="CD990" t="s">
        <v>110</v>
      </c>
      <c r="CE990" t="s">
        <v>111</v>
      </c>
      <c r="CF990" s="8">
        <v>138000</v>
      </c>
      <c r="CG990" s="8">
        <f>RawData[[#This Row],[SalePrice]]/RawData[[#This Row],[TotalSF Rounded]]</f>
        <v>86.25</v>
      </c>
      <c r="CH990" s="8">
        <f>ROUND(RawData[[#This Row],[$/sqft]],-1)</f>
        <v>90</v>
      </c>
    </row>
    <row r="991" spans="1:86" x14ac:dyDescent="0.2">
      <c r="A991">
        <v>1308</v>
      </c>
      <c r="B991">
        <v>20</v>
      </c>
      <c r="C991" t="s">
        <v>81</v>
      </c>
      <c r="D991">
        <v>60</v>
      </c>
      <c r="E991">
        <v>8072</v>
      </c>
      <c r="F991" s="19">
        <f>ROUND((RawData[[#This Row],[LotArea]]/43560), 2)</f>
        <v>0.19</v>
      </c>
      <c r="G991" t="s">
        <v>82</v>
      </c>
      <c r="H991" t="s">
        <v>83</v>
      </c>
      <c r="I991" t="s">
        <v>84</v>
      </c>
      <c r="J991" t="s">
        <v>85</v>
      </c>
      <c r="K991" t="s">
        <v>86</v>
      </c>
      <c r="L991" t="s">
        <v>87</v>
      </c>
      <c r="M991" t="s">
        <v>88</v>
      </c>
      <c r="N991" t="s">
        <v>89</v>
      </c>
      <c r="O991" t="s">
        <v>90</v>
      </c>
      <c r="P991" t="s">
        <v>90</v>
      </c>
      <c r="Q991" t="s">
        <v>91</v>
      </c>
      <c r="R991" t="s">
        <v>115</v>
      </c>
      <c r="S991">
        <v>5</v>
      </c>
      <c r="T991">
        <v>5</v>
      </c>
      <c r="U991">
        <v>1994</v>
      </c>
      <c r="V99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991">
        <v>1995</v>
      </c>
      <c r="X991" t="s">
        <v>93</v>
      </c>
      <c r="Y991" t="s">
        <v>94</v>
      </c>
      <c r="Z991" t="s">
        <v>95</v>
      </c>
      <c r="AA991" t="s">
        <v>95</v>
      </c>
      <c r="AB991" t="s">
        <v>117</v>
      </c>
      <c r="AC991">
        <v>0</v>
      </c>
      <c r="AD991" t="s">
        <v>98</v>
      </c>
      <c r="AE991" t="s">
        <v>97</v>
      </c>
      <c r="AF991" t="s">
        <v>99</v>
      </c>
      <c r="AG991" t="s">
        <v>97</v>
      </c>
      <c r="AH991" t="s">
        <v>97</v>
      </c>
      <c r="AI991" t="s">
        <v>100</v>
      </c>
      <c r="AJ991" t="s">
        <v>119</v>
      </c>
      <c r="AK991">
        <v>746</v>
      </c>
      <c r="AL991" t="s">
        <v>102</v>
      </c>
      <c r="AM991">
        <v>0</v>
      </c>
      <c r="AN991">
        <v>244</v>
      </c>
      <c r="AO991">
        <v>990</v>
      </c>
      <c r="AP991" t="s">
        <v>103</v>
      </c>
      <c r="AQ991" t="s">
        <v>104</v>
      </c>
      <c r="AR991" t="s">
        <v>105</v>
      </c>
      <c r="AS991" t="s">
        <v>106</v>
      </c>
      <c r="AT991">
        <v>990</v>
      </c>
      <c r="AU991">
        <v>0</v>
      </c>
      <c r="AV991">
        <v>0</v>
      </c>
      <c r="AW991">
        <f>ROUND(SUM(RawData[[#This Row],[TotalBsmtSF]],RawData[[#This Row],[1stFlrSF]],RawData[[#This Row],[2ndFlrSF]]),-2)</f>
        <v>2000</v>
      </c>
      <c r="AX991">
        <v>990</v>
      </c>
      <c r="AY991">
        <v>1</v>
      </c>
      <c r="AZ991">
        <v>0</v>
      </c>
      <c r="BA991">
        <v>1</v>
      </c>
      <c r="BB991">
        <v>0</v>
      </c>
      <c r="BC991">
        <v>3</v>
      </c>
      <c r="BD991">
        <v>1</v>
      </c>
      <c r="BE991" t="s">
        <v>98</v>
      </c>
      <c r="BF991">
        <v>5</v>
      </c>
      <c r="BG991" t="s">
        <v>107</v>
      </c>
      <c r="BH991">
        <v>0</v>
      </c>
      <c r="BI991" t="s">
        <v>83</v>
      </c>
      <c r="BJ991" t="s">
        <v>127</v>
      </c>
      <c r="BK991">
        <v>2000</v>
      </c>
      <c r="BL991" t="s">
        <v>102</v>
      </c>
      <c r="BM991">
        <v>2</v>
      </c>
      <c r="BN991">
        <v>480</v>
      </c>
      <c r="BO991" t="s">
        <v>98</v>
      </c>
      <c r="BP991" t="s">
        <v>98</v>
      </c>
      <c r="BQ991" t="s">
        <v>105</v>
      </c>
      <c r="BR991">
        <v>0</v>
      </c>
      <c r="BS991">
        <v>64</v>
      </c>
      <c r="BT991">
        <v>0</v>
      </c>
      <c r="BU991">
        <v>0</v>
      </c>
      <c r="BV991">
        <v>0</v>
      </c>
      <c r="BW991">
        <v>0</v>
      </c>
      <c r="BX991" t="s">
        <v>83</v>
      </c>
      <c r="BY991" t="s">
        <v>83</v>
      </c>
      <c r="BZ991" t="s">
        <v>83</v>
      </c>
      <c r="CA991">
        <v>0</v>
      </c>
      <c r="CB991">
        <v>5</v>
      </c>
      <c r="CC991">
        <v>2009</v>
      </c>
      <c r="CD991" t="s">
        <v>110</v>
      </c>
      <c r="CE991" t="s">
        <v>111</v>
      </c>
      <c r="CF991" s="8">
        <v>138000</v>
      </c>
      <c r="CG991" s="8">
        <f>RawData[[#This Row],[SalePrice]]/RawData[[#This Row],[TotalSF Rounded]]</f>
        <v>69</v>
      </c>
      <c r="CH991" s="8">
        <f>ROUND(RawData[[#This Row],[$/sqft]],-1)</f>
        <v>70</v>
      </c>
    </row>
    <row r="992" spans="1:86" x14ac:dyDescent="0.2">
      <c r="A992">
        <v>1224</v>
      </c>
      <c r="B992">
        <v>20</v>
      </c>
      <c r="C992" t="s">
        <v>81</v>
      </c>
      <c r="D992">
        <v>89</v>
      </c>
      <c r="E992">
        <v>10680</v>
      </c>
      <c r="F992" s="19">
        <f>ROUND((RawData[[#This Row],[LotArea]]/43560), 2)</f>
        <v>0.25</v>
      </c>
      <c r="G992" t="s">
        <v>82</v>
      </c>
      <c r="H992" t="s">
        <v>83</v>
      </c>
      <c r="I992" t="s">
        <v>84</v>
      </c>
      <c r="J992" t="s">
        <v>85</v>
      </c>
      <c r="K992" t="s">
        <v>86</v>
      </c>
      <c r="L992" t="s">
        <v>87</v>
      </c>
      <c r="M992" t="s">
        <v>88</v>
      </c>
      <c r="N992" t="s">
        <v>162</v>
      </c>
      <c r="O992" t="s">
        <v>90</v>
      </c>
      <c r="P992" t="s">
        <v>90</v>
      </c>
      <c r="Q992" t="s">
        <v>91</v>
      </c>
      <c r="R992" t="s">
        <v>115</v>
      </c>
      <c r="S992">
        <v>5</v>
      </c>
      <c r="T992">
        <v>3</v>
      </c>
      <c r="U992">
        <v>1951</v>
      </c>
      <c r="V99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92">
        <v>1951</v>
      </c>
      <c r="X992" t="s">
        <v>152</v>
      </c>
      <c r="Y992" t="s">
        <v>94</v>
      </c>
      <c r="Z992" t="s">
        <v>124</v>
      </c>
      <c r="AA992" t="s">
        <v>124</v>
      </c>
      <c r="AB992" t="s">
        <v>96</v>
      </c>
      <c r="AC992">
        <v>44</v>
      </c>
      <c r="AD992" t="s">
        <v>98</v>
      </c>
      <c r="AE992" t="s">
        <v>98</v>
      </c>
      <c r="AF992" t="s">
        <v>118</v>
      </c>
      <c r="AG992" t="s">
        <v>98</v>
      </c>
      <c r="AH992" t="s">
        <v>147</v>
      </c>
      <c r="AI992" t="s">
        <v>100</v>
      </c>
      <c r="AJ992" t="s">
        <v>172</v>
      </c>
      <c r="AK992">
        <v>756</v>
      </c>
      <c r="AL992" t="s">
        <v>102</v>
      </c>
      <c r="AM992">
        <v>0</v>
      </c>
      <c r="AN992">
        <v>1380</v>
      </c>
      <c r="AO992">
        <v>2136</v>
      </c>
      <c r="AP992" t="s">
        <v>103</v>
      </c>
      <c r="AQ992" t="s">
        <v>98</v>
      </c>
      <c r="AR992" t="s">
        <v>177</v>
      </c>
      <c r="AS992" t="s">
        <v>164</v>
      </c>
      <c r="AT992">
        <v>2136</v>
      </c>
      <c r="AU992">
        <v>0</v>
      </c>
      <c r="AV992">
        <v>0</v>
      </c>
      <c r="AW992">
        <f>ROUND(SUM(RawData[[#This Row],[TotalBsmtSF]],RawData[[#This Row],[1stFlrSF]],RawData[[#This Row],[2ndFlrSF]]),-2)</f>
        <v>4300</v>
      </c>
      <c r="AX992">
        <v>2136</v>
      </c>
      <c r="AY992">
        <v>0</v>
      </c>
      <c r="AZ992">
        <v>0</v>
      </c>
      <c r="BA992">
        <v>2</v>
      </c>
      <c r="BB992">
        <v>0</v>
      </c>
      <c r="BC992">
        <v>4</v>
      </c>
      <c r="BD992">
        <v>1</v>
      </c>
      <c r="BE992" t="s">
        <v>98</v>
      </c>
      <c r="BF992">
        <v>7</v>
      </c>
      <c r="BG992" t="s">
        <v>194</v>
      </c>
      <c r="BH992">
        <v>0</v>
      </c>
      <c r="BI992" t="s">
        <v>83</v>
      </c>
      <c r="BJ992" t="s">
        <v>127</v>
      </c>
      <c r="BK992">
        <v>1951</v>
      </c>
      <c r="BL992" t="s">
        <v>102</v>
      </c>
      <c r="BM992">
        <v>2</v>
      </c>
      <c r="BN992">
        <v>528</v>
      </c>
      <c r="BO992" t="s">
        <v>98</v>
      </c>
      <c r="BP992" t="s">
        <v>98</v>
      </c>
      <c r="BQ992" t="s">
        <v>105</v>
      </c>
      <c r="BR992">
        <v>0</v>
      </c>
      <c r="BS992">
        <v>30</v>
      </c>
      <c r="BT992">
        <v>0</v>
      </c>
      <c r="BU992">
        <v>0</v>
      </c>
      <c r="BV992">
        <v>0</v>
      </c>
      <c r="BW992">
        <v>0</v>
      </c>
      <c r="BX992" t="s">
        <v>83</v>
      </c>
      <c r="BY992" t="s">
        <v>134</v>
      </c>
      <c r="BZ992" t="s">
        <v>83</v>
      </c>
      <c r="CA992">
        <v>0</v>
      </c>
      <c r="CB992">
        <v>10</v>
      </c>
      <c r="CC992">
        <v>2006</v>
      </c>
      <c r="CD992" t="s">
        <v>110</v>
      </c>
      <c r="CE992" t="s">
        <v>111</v>
      </c>
      <c r="CF992" s="8">
        <v>137900</v>
      </c>
      <c r="CG992" s="8">
        <f>RawData[[#This Row],[SalePrice]]/RawData[[#This Row],[TotalSF Rounded]]</f>
        <v>32.069767441860463</v>
      </c>
      <c r="CH992" s="8">
        <f>ROUND(RawData[[#This Row],[$/sqft]],-1)</f>
        <v>30</v>
      </c>
    </row>
    <row r="993" spans="1:86" x14ac:dyDescent="0.2">
      <c r="A993">
        <v>1398</v>
      </c>
      <c r="B993">
        <v>70</v>
      </c>
      <c r="C993" t="s">
        <v>142</v>
      </c>
      <c r="D993">
        <v>51</v>
      </c>
      <c r="E993">
        <v>6120</v>
      </c>
      <c r="F993" s="19">
        <f>ROUND((RawData[[#This Row],[LotArea]]/43560), 2)</f>
        <v>0.14000000000000001</v>
      </c>
      <c r="G993" t="s">
        <v>82</v>
      </c>
      <c r="H993" t="s">
        <v>83</v>
      </c>
      <c r="I993" t="s">
        <v>84</v>
      </c>
      <c r="J993" t="s">
        <v>85</v>
      </c>
      <c r="K993" t="s">
        <v>86</v>
      </c>
      <c r="L993" t="s">
        <v>87</v>
      </c>
      <c r="M993" t="s">
        <v>88</v>
      </c>
      <c r="N993" t="s">
        <v>148</v>
      </c>
      <c r="O993" t="s">
        <v>90</v>
      </c>
      <c r="P993" t="s">
        <v>90</v>
      </c>
      <c r="Q993" t="s">
        <v>91</v>
      </c>
      <c r="R993" t="s">
        <v>92</v>
      </c>
      <c r="S993">
        <v>5</v>
      </c>
      <c r="T993">
        <v>8</v>
      </c>
      <c r="U993">
        <v>1920</v>
      </c>
      <c r="V99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993">
        <v>2004</v>
      </c>
      <c r="X993" t="s">
        <v>93</v>
      </c>
      <c r="Y993" t="s">
        <v>94</v>
      </c>
      <c r="Z993" t="s">
        <v>116</v>
      </c>
      <c r="AA993" t="s">
        <v>116</v>
      </c>
      <c r="AB993" t="s">
        <v>117</v>
      </c>
      <c r="AC993">
        <v>0</v>
      </c>
      <c r="AD993" t="s">
        <v>98</v>
      </c>
      <c r="AE993" t="s">
        <v>98</v>
      </c>
      <c r="AF993" t="s">
        <v>126</v>
      </c>
      <c r="AG993" t="s">
        <v>98</v>
      </c>
      <c r="AH993" t="s">
        <v>98</v>
      </c>
      <c r="AI993" t="s">
        <v>121</v>
      </c>
      <c r="AJ993" t="s">
        <v>102</v>
      </c>
      <c r="AK993">
        <v>0</v>
      </c>
      <c r="AL993" t="s">
        <v>102</v>
      </c>
      <c r="AM993">
        <v>0</v>
      </c>
      <c r="AN993">
        <v>939</v>
      </c>
      <c r="AO993">
        <v>939</v>
      </c>
      <c r="AP993" t="s">
        <v>103</v>
      </c>
      <c r="AQ993" t="s">
        <v>104</v>
      </c>
      <c r="AR993" t="s">
        <v>105</v>
      </c>
      <c r="AS993" t="s">
        <v>106</v>
      </c>
      <c r="AT993">
        <v>939</v>
      </c>
      <c r="AU993">
        <v>574</v>
      </c>
      <c r="AV993">
        <v>0</v>
      </c>
      <c r="AW993">
        <f>ROUND(SUM(RawData[[#This Row],[TotalBsmtSF]],RawData[[#This Row],[1stFlrSF]],RawData[[#This Row],[2ndFlrSF]]),-2)</f>
        <v>2500</v>
      </c>
      <c r="AX993">
        <v>1513</v>
      </c>
      <c r="AY993">
        <v>0</v>
      </c>
      <c r="AZ993">
        <v>0</v>
      </c>
      <c r="BA993">
        <v>1</v>
      </c>
      <c r="BB993">
        <v>1</v>
      </c>
      <c r="BC993">
        <v>4</v>
      </c>
      <c r="BD993">
        <v>1</v>
      </c>
      <c r="BE993" t="s">
        <v>98</v>
      </c>
      <c r="BF993">
        <v>8</v>
      </c>
      <c r="BG993" t="s">
        <v>107</v>
      </c>
      <c r="BH993">
        <v>0</v>
      </c>
      <c r="BI993" t="s">
        <v>83</v>
      </c>
      <c r="BJ993" t="s">
        <v>127</v>
      </c>
      <c r="BK993">
        <v>1933</v>
      </c>
      <c r="BL993" t="s">
        <v>102</v>
      </c>
      <c r="BM993">
        <v>1</v>
      </c>
      <c r="BN993">
        <v>180</v>
      </c>
      <c r="BO993" t="s">
        <v>147</v>
      </c>
      <c r="BP993" t="s">
        <v>147</v>
      </c>
      <c r="BQ993" t="s">
        <v>177</v>
      </c>
      <c r="BR993">
        <v>24</v>
      </c>
      <c r="BS993">
        <v>0</v>
      </c>
      <c r="BT993">
        <v>150</v>
      </c>
      <c r="BU993">
        <v>0</v>
      </c>
      <c r="BV993">
        <v>0</v>
      </c>
      <c r="BW993">
        <v>0</v>
      </c>
      <c r="BX993" t="s">
        <v>83</v>
      </c>
      <c r="BY993" t="s">
        <v>83</v>
      </c>
      <c r="BZ993" t="s">
        <v>83</v>
      </c>
      <c r="CA993">
        <v>0</v>
      </c>
      <c r="CB993">
        <v>5</v>
      </c>
      <c r="CC993">
        <v>2007</v>
      </c>
      <c r="CD993" t="s">
        <v>110</v>
      </c>
      <c r="CE993" t="s">
        <v>111</v>
      </c>
      <c r="CF993" s="8">
        <v>137500</v>
      </c>
      <c r="CG993" s="8">
        <f>RawData[[#This Row],[SalePrice]]/RawData[[#This Row],[TotalSF Rounded]]</f>
        <v>55</v>
      </c>
      <c r="CH993" s="8">
        <f>ROUND(RawData[[#This Row],[$/sqft]],-1)</f>
        <v>60</v>
      </c>
    </row>
    <row r="994" spans="1:86" x14ac:dyDescent="0.2">
      <c r="A994">
        <v>670</v>
      </c>
      <c r="B994">
        <v>30</v>
      </c>
      <c r="C994" t="s">
        <v>81</v>
      </c>
      <c r="D994">
        <v>80</v>
      </c>
      <c r="E994">
        <v>11600</v>
      </c>
      <c r="F994" s="19">
        <f>ROUND((RawData[[#This Row],[LotArea]]/43560), 2)</f>
        <v>0.27</v>
      </c>
      <c r="G994" t="s">
        <v>82</v>
      </c>
      <c r="H994" t="s">
        <v>83</v>
      </c>
      <c r="I994" t="s">
        <v>84</v>
      </c>
      <c r="J994" t="s">
        <v>85</v>
      </c>
      <c r="K994" t="s">
        <v>86</v>
      </c>
      <c r="L994" t="s">
        <v>87</v>
      </c>
      <c r="M994" t="s">
        <v>88</v>
      </c>
      <c r="N994" t="s">
        <v>123</v>
      </c>
      <c r="O994" t="s">
        <v>90</v>
      </c>
      <c r="P994" t="s">
        <v>90</v>
      </c>
      <c r="Q994" t="s">
        <v>91</v>
      </c>
      <c r="R994" t="s">
        <v>115</v>
      </c>
      <c r="S994">
        <v>4</v>
      </c>
      <c r="T994">
        <v>5</v>
      </c>
      <c r="U994">
        <v>1922</v>
      </c>
      <c r="V99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994">
        <v>1950</v>
      </c>
      <c r="X994" t="s">
        <v>93</v>
      </c>
      <c r="Y994" t="s">
        <v>94</v>
      </c>
      <c r="Z994" t="s">
        <v>116</v>
      </c>
      <c r="AA994" t="s">
        <v>116</v>
      </c>
      <c r="AB994" t="s">
        <v>117</v>
      </c>
      <c r="AC994">
        <v>0</v>
      </c>
      <c r="AD994" t="s">
        <v>98</v>
      </c>
      <c r="AE994" t="s">
        <v>98</v>
      </c>
      <c r="AF994" t="s">
        <v>126</v>
      </c>
      <c r="AG994" t="s">
        <v>147</v>
      </c>
      <c r="AH994" t="s">
        <v>98</v>
      </c>
      <c r="AI994" t="s">
        <v>100</v>
      </c>
      <c r="AJ994" t="s">
        <v>102</v>
      </c>
      <c r="AK994">
        <v>0</v>
      </c>
      <c r="AL994" t="s">
        <v>102</v>
      </c>
      <c r="AM994">
        <v>0</v>
      </c>
      <c r="AN994">
        <v>700</v>
      </c>
      <c r="AO994">
        <v>700</v>
      </c>
      <c r="AP994" t="s">
        <v>103</v>
      </c>
      <c r="AQ994" t="s">
        <v>104</v>
      </c>
      <c r="AR994" t="s">
        <v>105</v>
      </c>
      <c r="AS994" t="s">
        <v>106</v>
      </c>
      <c r="AT994">
        <v>1180</v>
      </c>
      <c r="AU994">
        <v>0</v>
      </c>
      <c r="AV994">
        <v>0</v>
      </c>
      <c r="AW994">
        <f>ROUND(SUM(RawData[[#This Row],[TotalBsmtSF]],RawData[[#This Row],[1stFlrSF]],RawData[[#This Row],[2ndFlrSF]]),-2)</f>
        <v>1900</v>
      </c>
      <c r="AX994">
        <v>1180</v>
      </c>
      <c r="AY994">
        <v>0</v>
      </c>
      <c r="AZ994">
        <v>0</v>
      </c>
      <c r="BA994">
        <v>1</v>
      </c>
      <c r="BB994">
        <v>0</v>
      </c>
      <c r="BC994">
        <v>2</v>
      </c>
      <c r="BD994">
        <v>1</v>
      </c>
      <c r="BE994" t="s">
        <v>147</v>
      </c>
      <c r="BF994">
        <v>5</v>
      </c>
      <c r="BG994" t="s">
        <v>107</v>
      </c>
      <c r="BH994">
        <v>1</v>
      </c>
      <c r="BI994" t="s">
        <v>97</v>
      </c>
      <c r="BJ994" t="s">
        <v>127</v>
      </c>
      <c r="BK994">
        <v>1922</v>
      </c>
      <c r="BL994" t="s">
        <v>102</v>
      </c>
      <c r="BM994">
        <v>1</v>
      </c>
      <c r="BN994">
        <v>252</v>
      </c>
      <c r="BO994" t="s">
        <v>98</v>
      </c>
      <c r="BP994" t="s">
        <v>147</v>
      </c>
      <c r="BQ994" t="s">
        <v>105</v>
      </c>
      <c r="BR994">
        <v>0</v>
      </c>
      <c r="BS994">
        <v>0</v>
      </c>
      <c r="BT994">
        <v>67</v>
      </c>
      <c r="BU994">
        <v>0</v>
      </c>
      <c r="BV994">
        <v>0</v>
      </c>
      <c r="BW994">
        <v>0</v>
      </c>
      <c r="BX994" t="s">
        <v>83</v>
      </c>
      <c r="BY994" t="s">
        <v>83</v>
      </c>
      <c r="BZ994" t="s">
        <v>83</v>
      </c>
      <c r="CA994">
        <v>0</v>
      </c>
      <c r="CB994">
        <v>7</v>
      </c>
      <c r="CC994">
        <v>2006</v>
      </c>
      <c r="CD994" t="s">
        <v>110</v>
      </c>
      <c r="CE994" t="s">
        <v>111</v>
      </c>
      <c r="CF994" s="8">
        <v>137500</v>
      </c>
      <c r="CG994" s="8">
        <f>RawData[[#This Row],[SalePrice]]/RawData[[#This Row],[TotalSF Rounded]]</f>
        <v>72.368421052631575</v>
      </c>
      <c r="CH994" s="8">
        <f>ROUND(RawData[[#This Row],[$/sqft]],-1)</f>
        <v>70</v>
      </c>
    </row>
    <row r="995" spans="1:86" x14ac:dyDescent="0.2">
      <c r="A995">
        <v>945</v>
      </c>
      <c r="B995">
        <v>20</v>
      </c>
      <c r="C995" t="s">
        <v>81</v>
      </c>
      <c r="D995" t="s">
        <v>83</v>
      </c>
      <c r="E995">
        <v>14375</v>
      </c>
      <c r="F995" s="19">
        <f>ROUND((RawData[[#This Row],[LotArea]]/43560), 2)</f>
        <v>0.33</v>
      </c>
      <c r="G995" t="s">
        <v>82</v>
      </c>
      <c r="H995" t="s">
        <v>83</v>
      </c>
      <c r="I995" t="s">
        <v>120</v>
      </c>
      <c r="J995" t="s">
        <v>85</v>
      </c>
      <c r="K995" t="s">
        <v>250</v>
      </c>
      <c r="L995" t="s">
        <v>166</v>
      </c>
      <c r="M995" t="s">
        <v>88</v>
      </c>
      <c r="N995" t="s">
        <v>189</v>
      </c>
      <c r="O995" t="s">
        <v>90</v>
      </c>
      <c r="P995" t="s">
        <v>90</v>
      </c>
      <c r="Q995" t="s">
        <v>91</v>
      </c>
      <c r="R995" t="s">
        <v>197</v>
      </c>
      <c r="S995">
        <v>6</v>
      </c>
      <c r="T995">
        <v>6</v>
      </c>
      <c r="U995">
        <v>1958</v>
      </c>
      <c r="V99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995">
        <v>1958</v>
      </c>
      <c r="X995" t="s">
        <v>93</v>
      </c>
      <c r="Y995" t="s">
        <v>94</v>
      </c>
      <c r="Z995" t="s">
        <v>140</v>
      </c>
      <c r="AA995" t="s">
        <v>140</v>
      </c>
      <c r="AB995" t="s">
        <v>96</v>
      </c>
      <c r="AC995">
        <v>541</v>
      </c>
      <c r="AD995" t="s">
        <v>98</v>
      </c>
      <c r="AE995" t="s">
        <v>98</v>
      </c>
      <c r="AF995" t="s">
        <v>118</v>
      </c>
      <c r="AG995" t="s">
        <v>98</v>
      </c>
      <c r="AH995" t="s">
        <v>98</v>
      </c>
      <c r="AI995" t="s">
        <v>100</v>
      </c>
      <c r="AJ995" t="s">
        <v>101</v>
      </c>
      <c r="AK995">
        <v>111</v>
      </c>
      <c r="AL995" t="s">
        <v>153</v>
      </c>
      <c r="AM995">
        <v>354</v>
      </c>
      <c r="AN995">
        <v>354</v>
      </c>
      <c r="AO995">
        <v>819</v>
      </c>
      <c r="AP995" t="s">
        <v>103</v>
      </c>
      <c r="AQ995" t="s">
        <v>97</v>
      </c>
      <c r="AR995" t="s">
        <v>105</v>
      </c>
      <c r="AS995" t="s">
        <v>164</v>
      </c>
      <c r="AT995">
        <v>1344</v>
      </c>
      <c r="AU995">
        <v>0</v>
      </c>
      <c r="AV995">
        <v>0</v>
      </c>
      <c r="AW995">
        <f>ROUND(SUM(RawData[[#This Row],[TotalBsmtSF]],RawData[[#This Row],[1stFlrSF]],RawData[[#This Row],[2ndFlrSF]]),-2)</f>
        <v>2200</v>
      </c>
      <c r="AX995">
        <v>1344</v>
      </c>
      <c r="AY995">
        <v>0</v>
      </c>
      <c r="AZ995">
        <v>1</v>
      </c>
      <c r="BA995">
        <v>1</v>
      </c>
      <c r="BB995">
        <v>0</v>
      </c>
      <c r="BC995">
        <v>3</v>
      </c>
      <c r="BD995">
        <v>1</v>
      </c>
      <c r="BE995" t="s">
        <v>97</v>
      </c>
      <c r="BF995">
        <v>7</v>
      </c>
      <c r="BG995" t="s">
        <v>107</v>
      </c>
      <c r="BH995">
        <v>1</v>
      </c>
      <c r="BI995" t="s">
        <v>97</v>
      </c>
      <c r="BJ995" t="s">
        <v>209</v>
      </c>
      <c r="BK995">
        <v>1958</v>
      </c>
      <c r="BL995" t="s">
        <v>109</v>
      </c>
      <c r="BM995">
        <v>2</v>
      </c>
      <c r="BN995">
        <v>525</v>
      </c>
      <c r="BO995" t="s">
        <v>98</v>
      </c>
      <c r="BP995" t="s">
        <v>98</v>
      </c>
      <c r="BQ995" t="s">
        <v>105</v>
      </c>
      <c r="BR995">
        <v>0</v>
      </c>
      <c r="BS995">
        <v>118</v>
      </c>
      <c r="BT995">
        <v>0</v>
      </c>
      <c r="BU995">
        <v>0</v>
      </c>
      <c r="BV995">
        <v>233</v>
      </c>
      <c r="BW995">
        <v>0</v>
      </c>
      <c r="BX995" t="s">
        <v>83</v>
      </c>
      <c r="BY995" t="s">
        <v>83</v>
      </c>
      <c r="BZ995" t="s">
        <v>83</v>
      </c>
      <c r="CA995">
        <v>0</v>
      </c>
      <c r="CB995">
        <v>1</v>
      </c>
      <c r="CC995">
        <v>2009</v>
      </c>
      <c r="CD995" t="s">
        <v>173</v>
      </c>
      <c r="CE995" t="s">
        <v>128</v>
      </c>
      <c r="CF995" s="8">
        <v>137500</v>
      </c>
      <c r="CG995" s="8">
        <f>RawData[[#This Row],[SalePrice]]/RawData[[#This Row],[TotalSF Rounded]]</f>
        <v>62.5</v>
      </c>
      <c r="CH995" s="8">
        <f>ROUND(RawData[[#This Row],[$/sqft]],-1)</f>
        <v>60</v>
      </c>
    </row>
    <row r="996" spans="1:86" x14ac:dyDescent="0.2">
      <c r="A996">
        <v>616</v>
      </c>
      <c r="B996">
        <v>85</v>
      </c>
      <c r="C996" t="s">
        <v>81</v>
      </c>
      <c r="D996">
        <v>80</v>
      </c>
      <c r="E996">
        <v>8800</v>
      </c>
      <c r="F996" s="19">
        <f>ROUND((RawData[[#This Row],[LotArea]]/43560), 2)</f>
        <v>0.2</v>
      </c>
      <c r="G996" t="s">
        <v>82</v>
      </c>
      <c r="H996" t="s">
        <v>83</v>
      </c>
      <c r="I996" t="s">
        <v>84</v>
      </c>
      <c r="J996" t="s">
        <v>85</v>
      </c>
      <c r="K996" t="s">
        <v>86</v>
      </c>
      <c r="L996" t="s">
        <v>87</v>
      </c>
      <c r="M996" t="s">
        <v>88</v>
      </c>
      <c r="N996" t="s">
        <v>162</v>
      </c>
      <c r="O996" t="s">
        <v>114</v>
      </c>
      <c r="P996" t="s">
        <v>90</v>
      </c>
      <c r="Q996" t="s">
        <v>91</v>
      </c>
      <c r="R996" t="s">
        <v>191</v>
      </c>
      <c r="S996">
        <v>6</v>
      </c>
      <c r="T996">
        <v>7</v>
      </c>
      <c r="U996">
        <v>1963</v>
      </c>
      <c r="V99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996">
        <v>1963</v>
      </c>
      <c r="X996" t="s">
        <v>93</v>
      </c>
      <c r="Y996" t="s">
        <v>94</v>
      </c>
      <c r="Z996" t="s">
        <v>116</v>
      </c>
      <c r="AA996" t="s">
        <v>116</v>
      </c>
      <c r="AB996" t="s">
        <v>96</v>
      </c>
      <c r="AC996">
        <v>156</v>
      </c>
      <c r="AD996" t="s">
        <v>98</v>
      </c>
      <c r="AE996" t="s">
        <v>97</v>
      </c>
      <c r="AF996" t="s">
        <v>99</v>
      </c>
      <c r="AG996" t="s">
        <v>98</v>
      </c>
      <c r="AH996" t="s">
        <v>98</v>
      </c>
      <c r="AI996" t="s">
        <v>97</v>
      </c>
      <c r="AJ996" t="s">
        <v>101</v>
      </c>
      <c r="AK996">
        <v>763</v>
      </c>
      <c r="AL996" t="s">
        <v>102</v>
      </c>
      <c r="AM996">
        <v>0</v>
      </c>
      <c r="AN996">
        <v>173</v>
      </c>
      <c r="AO996">
        <v>936</v>
      </c>
      <c r="AP996" t="s">
        <v>103</v>
      </c>
      <c r="AQ996" t="s">
        <v>104</v>
      </c>
      <c r="AR996" t="s">
        <v>105</v>
      </c>
      <c r="AS996" t="s">
        <v>106</v>
      </c>
      <c r="AT996">
        <v>1054</v>
      </c>
      <c r="AU996">
        <v>0</v>
      </c>
      <c r="AV996">
        <v>0</v>
      </c>
      <c r="AW996">
        <f>ROUND(SUM(RawData[[#This Row],[TotalBsmtSF]],RawData[[#This Row],[1stFlrSF]],RawData[[#This Row],[2ndFlrSF]]),-2)</f>
        <v>2000</v>
      </c>
      <c r="AX996">
        <v>1054</v>
      </c>
      <c r="AY996">
        <v>1</v>
      </c>
      <c r="AZ996">
        <v>0</v>
      </c>
      <c r="BA996">
        <v>1</v>
      </c>
      <c r="BB996">
        <v>0</v>
      </c>
      <c r="BC996">
        <v>3</v>
      </c>
      <c r="BD996">
        <v>1</v>
      </c>
      <c r="BE996" t="s">
        <v>97</v>
      </c>
      <c r="BF996">
        <v>6</v>
      </c>
      <c r="BG996" t="s">
        <v>107</v>
      </c>
      <c r="BH996">
        <v>0</v>
      </c>
      <c r="BI996" t="s">
        <v>83</v>
      </c>
      <c r="BJ996" t="s">
        <v>108</v>
      </c>
      <c r="BK996">
        <v>1963</v>
      </c>
      <c r="BL996" t="s">
        <v>109</v>
      </c>
      <c r="BM996">
        <v>2</v>
      </c>
      <c r="BN996">
        <v>480</v>
      </c>
      <c r="BO996" t="s">
        <v>98</v>
      </c>
      <c r="BP996" t="s">
        <v>98</v>
      </c>
      <c r="BQ996" t="s">
        <v>105</v>
      </c>
      <c r="BR996">
        <v>120</v>
      </c>
      <c r="BS996">
        <v>0</v>
      </c>
      <c r="BT996">
        <v>0</v>
      </c>
      <c r="BU996">
        <v>0</v>
      </c>
      <c r="BV996">
        <v>0</v>
      </c>
      <c r="BW996">
        <v>0</v>
      </c>
      <c r="BX996" t="s">
        <v>83</v>
      </c>
      <c r="BY996" t="s">
        <v>134</v>
      </c>
      <c r="BZ996" t="s">
        <v>83</v>
      </c>
      <c r="CA996">
        <v>0</v>
      </c>
      <c r="CB996">
        <v>5</v>
      </c>
      <c r="CC996">
        <v>2010</v>
      </c>
      <c r="CD996" t="s">
        <v>110</v>
      </c>
      <c r="CE996" t="s">
        <v>128</v>
      </c>
      <c r="CF996" s="8">
        <v>137500</v>
      </c>
      <c r="CG996" s="8">
        <f>RawData[[#This Row],[SalePrice]]/RawData[[#This Row],[TotalSF Rounded]]</f>
        <v>68.75</v>
      </c>
      <c r="CH996" s="8">
        <f>ROUND(RawData[[#This Row],[$/sqft]],-1)</f>
        <v>70</v>
      </c>
    </row>
    <row r="997" spans="1:86" x14ac:dyDescent="0.2">
      <c r="A997">
        <v>664</v>
      </c>
      <c r="B997">
        <v>85</v>
      </c>
      <c r="C997" t="s">
        <v>81</v>
      </c>
      <c r="D997">
        <v>90</v>
      </c>
      <c r="E997">
        <v>10012</v>
      </c>
      <c r="F997" s="19">
        <f>ROUND((RawData[[#This Row],[LotArea]]/43560), 2)</f>
        <v>0.23</v>
      </c>
      <c r="G997" t="s">
        <v>82</v>
      </c>
      <c r="H997" t="s">
        <v>83</v>
      </c>
      <c r="I997" t="s">
        <v>84</v>
      </c>
      <c r="J997" t="s">
        <v>85</v>
      </c>
      <c r="K997" t="s">
        <v>86</v>
      </c>
      <c r="L997" t="s">
        <v>87</v>
      </c>
      <c r="M997" t="s">
        <v>88</v>
      </c>
      <c r="N997" t="s">
        <v>185</v>
      </c>
      <c r="O997" t="s">
        <v>90</v>
      </c>
      <c r="P997" t="s">
        <v>90</v>
      </c>
      <c r="Q997" t="s">
        <v>91</v>
      </c>
      <c r="R997" t="s">
        <v>191</v>
      </c>
      <c r="S997">
        <v>4</v>
      </c>
      <c r="T997">
        <v>5</v>
      </c>
      <c r="U997">
        <v>1972</v>
      </c>
      <c r="V99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997">
        <v>1972</v>
      </c>
      <c r="X997" t="s">
        <v>93</v>
      </c>
      <c r="Y997" t="s">
        <v>94</v>
      </c>
      <c r="Z997" t="s">
        <v>161</v>
      </c>
      <c r="AA997" t="s">
        <v>161</v>
      </c>
      <c r="AB997" t="s">
        <v>117</v>
      </c>
      <c r="AC997">
        <v>0</v>
      </c>
      <c r="AD997" t="s">
        <v>98</v>
      </c>
      <c r="AE997" t="s">
        <v>98</v>
      </c>
      <c r="AF997" t="s">
        <v>118</v>
      </c>
      <c r="AG997" t="s">
        <v>97</v>
      </c>
      <c r="AH997" t="s">
        <v>98</v>
      </c>
      <c r="AI997" t="s">
        <v>130</v>
      </c>
      <c r="AJ997" t="s">
        <v>141</v>
      </c>
      <c r="AK997">
        <v>920</v>
      </c>
      <c r="AL997" t="s">
        <v>153</v>
      </c>
      <c r="AM997">
        <v>180</v>
      </c>
      <c r="AN997">
        <v>38</v>
      </c>
      <c r="AO997">
        <v>1138</v>
      </c>
      <c r="AP997" t="s">
        <v>103</v>
      </c>
      <c r="AQ997" t="s">
        <v>98</v>
      </c>
      <c r="AR997" t="s">
        <v>105</v>
      </c>
      <c r="AS997" t="s">
        <v>106</v>
      </c>
      <c r="AT997">
        <v>1181</v>
      </c>
      <c r="AU997">
        <v>0</v>
      </c>
      <c r="AV997">
        <v>0</v>
      </c>
      <c r="AW997">
        <f>ROUND(SUM(RawData[[#This Row],[TotalBsmtSF]],RawData[[#This Row],[1stFlrSF]],RawData[[#This Row],[2ndFlrSF]]),-2)</f>
        <v>2300</v>
      </c>
      <c r="AX997">
        <v>1181</v>
      </c>
      <c r="AY997">
        <v>1</v>
      </c>
      <c r="AZ997">
        <v>0</v>
      </c>
      <c r="BA997">
        <v>2</v>
      </c>
      <c r="BB997">
        <v>0</v>
      </c>
      <c r="BC997">
        <v>3</v>
      </c>
      <c r="BD997">
        <v>1</v>
      </c>
      <c r="BE997" t="s">
        <v>98</v>
      </c>
      <c r="BF997">
        <v>6</v>
      </c>
      <c r="BG997" t="s">
        <v>107</v>
      </c>
      <c r="BH997">
        <v>0</v>
      </c>
      <c r="BI997" t="s">
        <v>83</v>
      </c>
      <c r="BJ997" t="s">
        <v>127</v>
      </c>
      <c r="BK997">
        <v>1974</v>
      </c>
      <c r="BL997" t="s">
        <v>109</v>
      </c>
      <c r="BM997">
        <v>2</v>
      </c>
      <c r="BN997">
        <v>588</v>
      </c>
      <c r="BO997" t="s">
        <v>98</v>
      </c>
      <c r="BP997" t="s">
        <v>98</v>
      </c>
      <c r="BQ997" t="s">
        <v>105</v>
      </c>
      <c r="BR997">
        <v>0</v>
      </c>
      <c r="BS997">
        <v>0</v>
      </c>
      <c r="BT997">
        <v>180</v>
      </c>
      <c r="BU997">
        <v>0</v>
      </c>
      <c r="BV997">
        <v>0</v>
      </c>
      <c r="BW997">
        <v>0</v>
      </c>
      <c r="BX997" t="s">
        <v>83</v>
      </c>
      <c r="BY997" t="s">
        <v>134</v>
      </c>
      <c r="BZ997" t="s">
        <v>83</v>
      </c>
      <c r="CA997">
        <v>0</v>
      </c>
      <c r="CB997">
        <v>4</v>
      </c>
      <c r="CC997">
        <v>2008</v>
      </c>
      <c r="CD997" t="s">
        <v>110</v>
      </c>
      <c r="CE997" t="s">
        <v>111</v>
      </c>
      <c r="CF997" s="8">
        <v>137500</v>
      </c>
      <c r="CG997" s="8">
        <f>RawData[[#This Row],[SalePrice]]/RawData[[#This Row],[TotalSF Rounded]]</f>
        <v>59.782608695652172</v>
      </c>
      <c r="CH997" s="8">
        <f>ROUND(RawData[[#This Row],[$/sqft]],-1)</f>
        <v>60</v>
      </c>
    </row>
    <row r="998" spans="1:86" x14ac:dyDescent="0.2">
      <c r="A998">
        <v>1089</v>
      </c>
      <c r="B998">
        <v>160</v>
      </c>
      <c r="C998" t="s">
        <v>142</v>
      </c>
      <c r="D998">
        <v>24</v>
      </c>
      <c r="E998">
        <v>2522</v>
      </c>
      <c r="F998" s="19">
        <f>ROUND((RawData[[#This Row],[LotArea]]/43560), 2)</f>
        <v>0.06</v>
      </c>
      <c r="G998" t="s">
        <v>82</v>
      </c>
      <c r="H998" t="s">
        <v>83</v>
      </c>
      <c r="I998" t="s">
        <v>84</v>
      </c>
      <c r="J998" t="s">
        <v>85</v>
      </c>
      <c r="K998" t="s">
        <v>86</v>
      </c>
      <c r="L998" t="s">
        <v>87</v>
      </c>
      <c r="M998" t="s">
        <v>88</v>
      </c>
      <c r="N998" t="s">
        <v>185</v>
      </c>
      <c r="O998" t="s">
        <v>90</v>
      </c>
      <c r="P998" t="s">
        <v>90</v>
      </c>
      <c r="Q998" t="s">
        <v>198</v>
      </c>
      <c r="R998" t="s">
        <v>92</v>
      </c>
      <c r="S998">
        <v>7</v>
      </c>
      <c r="T998">
        <v>5</v>
      </c>
      <c r="U998">
        <v>2004</v>
      </c>
      <c r="V99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998">
        <v>2004</v>
      </c>
      <c r="X998" t="s">
        <v>93</v>
      </c>
      <c r="Y998" t="s">
        <v>94</v>
      </c>
      <c r="Z998" t="s">
        <v>95</v>
      </c>
      <c r="AA998" t="s">
        <v>95</v>
      </c>
      <c r="AB998" t="s">
        <v>137</v>
      </c>
      <c r="AC998">
        <v>50</v>
      </c>
      <c r="AD998" t="s">
        <v>97</v>
      </c>
      <c r="AE998" t="s">
        <v>98</v>
      </c>
      <c r="AF998" t="s">
        <v>99</v>
      </c>
      <c r="AG998" t="s">
        <v>97</v>
      </c>
      <c r="AH998" t="s">
        <v>98</v>
      </c>
      <c r="AI998" t="s">
        <v>100</v>
      </c>
      <c r="AJ998" t="s">
        <v>102</v>
      </c>
      <c r="AK998">
        <v>0</v>
      </c>
      <c r="AL998" t="s">
        <v>102</v>
      </c>
      <c r="AM998">
        <v>0</v>
      </c>
      <c r="AN998">
        <v>970</v>
      </c>
      <c r="AO998">
        <v>970</v>
      </c>
      <c r="AP998" t="s">
        <v>103</v>
      </c>
      <c r="AQ998" t="s">
        <v>104</v>
      </c>
      <c r="AR998" t="s">
        <v>105</v>
      </c>
      <c r="AS998" t="s">
        <v>106</v>
      </c>
      <c r="AT998">
        <v>970</v>
      </c>
      <c r="AU998">
        <v>739</v>
      </c>
      <c r="AV998">
        <v>0</v>
      </c>
      <c r="AW998">
        <f>ROUND(SUM(RawData[[#This Row],[TotalBsmtSF]],RawData[[#This Row],[1stFlrSF]],RawData[[#This Row],[2ndFlrSF]]),-2)</f>
        <v>2700</v>
      </c>
      <c r="AX998">
        <v>1709</v>
      </c>
      <c r="AY998">
        <v>0</v>
      </c>
      <c r="AZ998">
        <v>0</v>
      </c>
      <c r="BA998">
        <v>2</v>
      </c>
      <c r="BB998">
        <v>0</v>
      </c>
      <c r="BC998">
        <v>3</v>
      </c>
      <c r="BD998">
        <v>1</v>
      </c>
      <c r="BE998" t="s">
        <v>97</v>
      </c>
      <c r="BF998">
        <v>7</v>
      </c>
      <c r="BG998" t="s">
        <v>221</v>
      </c>
      <c r="BH998">
        <v>0</v>
      </c>
      <c r="BI998" t="s">
        <v>83</v>
      </c>
      <c r="BJ998" t="s">
        <v>127</v>
      </c>
      <c r="BK998">
        <v>2004</v>
      </c>
      <c r="BL998" t="s">
        <v>102</v>
      </c>
      <c r="BM998">
        <v>2</v>
      </c>
      <c r="BN998">
        <v>380</v>
      </c>
      <c r="BO998" t="s">
        <v>98</v>
      </c>
      <c r="BP998" t="s">
        <v>98</v>
      </c>
      <c r="BQ998" t="s">
        <v>105</v>
      </c>
      <c r="BR998">
        <v>0</v>
      </c>
      <c r="BS998">
        <v>40</v>
      </c>
      <c r="BT998">
        <v>0</v>
      </c>
      <c r="BU998">
        <v>0</v>
      </c>
      <c r="BV998">
        <v>0</v>
      </c>
      <c r="BW998">
        <v>0</v>
      </c>
      <c r="BX998" t="s">
        <v>83</v>
      </c>
      <c r="BY998" t="s">
        <v>83</v>
      </c>
      <c r="BZ998" t="s">
        <v>83</v>
      </c>
      <c r="CA998">
        <v>0</v>
      </c>
      <c r="CB998">
        <v>4</v>
      </c>
      <c r="CC998">
        <v>2006</v>
      </c>
      <c r="CD998" t="s">
        <v>110</v>
      </c>
      <c r="CE998" t="s">
        <v>111</v>
      </c>
      <c r="CF998" s="8">
        <v>137500</v>
      </c>
      <c r="CG998" s="8">
        <f>RawData[[#This Row],[SalePrice]]/RawData[[#This Row],[TotalSF Rounded]]</f>
        <v>50.925925925925924</v>
      </c>
      <c r="CH998" s="8">
        <f>ROUND(RawData[[#This Row],[$/sqft]],-1)</f>
        <v>50</v>
      </c>
    </row>
    <row r="999" spans="1:86" x14ac:dyDescent="0.2">
      <c r="A999">
        <v>1400</v>
      </c>
      <c r="B999">
        <v>50</v>
      </c>
      <c r="C999" t="s">
        <v>81</v>
      </c>
      <c r="D999">
        <v>51</v>
      </c>
      <c r="E999">
        <v>6171</v>
      </c>
      <c r="F999" s="19">
        <f>ROUND((RawData[[#This Row],[LotArea]]/43560), 2)</f>
        <v>0.14000000000000001</v>
      </c>
      <c r="G999" t="s">
        <v>82</v>
      </c>
      <c r="H999" t="s">
        <v>83</v>
      </c>
      <c r="I999" t="s">
        <v>84</v>
      </c>
      <c r="J999" t="s">
        <v>85</v>
      </c>
      <c r="K999" t="s">
        <v>86</v>
      </c>
      <c r="L999" t="s">
        <v>87</v>
      </c>
      <c r="M999" t="s">
        <v>88</v>
      </c>
      <c r="N999" t="s">
        <v>232</v>
      </c>
      <c r="O999" t="s">
        <v>90</v>
      </c>
      <c r="P999" t="s">
        <v>90</v>
      </c>
      <c r="Q999" t="s">
        <v>91</v>
      </c>
      <c r="R999" t="s">
        <v>132</v>
      </c>
      <c r="S999">
        <v>6</v>
      </c>
      <c r="T999">
        <v>6</v>
      </c>
      <c r="U999">
        <v>1925</v>
      </c>
      <c r="V99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999">
        <v>1990</v>
      </c>
      <c r="X999" t="s">
        <v>93</v>
      </c>
      <c r="Y999" t="s">
        <v>94</v>
      </c>
      <c r="Z999" t="s">
        <v>155</v>
      </c>
      <c r="AA999" t="s">
        <v>125</v>
      </c>
      <c r="AB999" t="s">
        <v>117</v>
      </c>
      <c r="AC999">
        <v>0</v>
      </c>
      <c r="AD999" t="s">
        <v>98</v>
      </c>
      <c r="AE999" t="s">
        <v>98</v>
      </c>
      <c r="AF999" t="s">
        <v>126</v>
      </c>
      <c r="AG999" t="s">
        <v>98</v>
      </c>
      <c r="AH999" t="s">
        <v>98</v>
      </c>
      <c r="AI999" t="s">
        <v>100</v>
      </c>
      <c r="AJ999" t="s">
        <v>141</v>
      </c>
      <c r="AK999">
        <v>264</v>
      </c>
      <c r="AL999" t="s">
        <v>102</v>
      </c>
      <c r="AM999">
        <v>0</v>
      </c>
      <c r="AN999">
        <v>712</v>
      </c>
      <c r="AO999">
        <v>976</v>
      </c>
      <c r="AP999" t="s">
        <v>103</v>
      </c>
      <c r="AQ999" t="s">
        <v>104</v>
      </c>
      <c r="AR999" t="s">
        <v>105</v>
      </c>
      <c r="AS999" t="s">
        <v>106</v>
      </c>
      <c r="AT999">
        <v>1160</v>
      </c>
      <c r="AU999">
        <v>448</v>
      </c>
      <c r="AV999">
        <v>0</v>
      </c>
      <c r="AW999">
        <f>ROUND(SUM(RawData[[#This Row],[TotalBsmtSF]],RawData[[#This Row],[1stFlrSF]],RawData[[#This Row],[2ndFlrSF]]),-2)</f>
        <v>2600</v>
      </c>
      <c r="AX999">
        <v>1608</v>
      </c>
      <c r="AY999">
        <v>0</v>
      </c>
      <c r="AZ999">
        <v>0</v>
      </c>
      <c r="BA999">
        <v>2</v>
      </c>
      <c r="BB999">
        <v>1</v>
      </c>
      <c r="BC999">
        <v>3</v>
      </c>
      <c r="BD999">
        <v>1</v>
      </c>
      <c r="BE999" t="s">
        <v>97</v>
      </c>
      <c r="BF999">
        <v>7</v>
      </c>
      <c r="BG999" t="s">
        <v>107</v>
      </c>
      <c r="BH999">
        <v>1</v>
      </c>
      <c r="BI999" t="s">
        <v>97</v>
      </c>
      <c r="BJ999" t="s">
        <v>127</v>
      </c>
      <c r="BK999">
        <v>1925</v>
      </c>
      <c r="BL999" t="s">
        <v>102</v>
      </c>
      <c r="BM999">
        <v>1</v>
      </c>
      <c r="BN999">
        <v>216</v>
      </c>
      <c r="BO999" t="s">
        <v>147</v>
      </c>
      <c r="BP999" t="s">
        <v>98</v>
      </c>
      <c r="BQ999" t="s">
        <v>105</v>
      </c>
      <c r="BR999">
        <v>147</v>
      </c>
      <c r="BS999">
        <v>16</v>
      </c>
      <c r="BT999">
        <v>0</v>
      </c>
      <c r="BU999">
        <v>0</v>
      </c>
      <c r="BV999">
        <v>0</v>
      </c>
      <c r="BW999">
        <v>0</v>
      </c>
      <c r="BX999" t="s">
        <v>83</v>
      </c>
      <c r="BY999" t="s">
        <v>134</v>
      </c>
      <c r="BZ999" t="s">
        <v>83</v>
      </c>
      <c r="CA999">
        <v>0</v>
      </c>
      <c r="CB999">
        <v>10</v>
      </c>
      <c r="CC999">
        <v>2009</v>
      </c>
      <c r="CD999" t="s">
        <v>110</v>
      </c>
      <c r="CE999" t="s">
        <v>111</v>
      </c>
      <c r="CF999" s="8">
        <v>137450</v>
      </c>
      <c r="CG999" s="8">
        <f>RawData[[#This Row],[SalePrice]]/RawData[[#This Row],[TotalSF Rounded]]</f>
        <v>52.865384615384613</v>
      </c>
      <c r="CH999" s="8">
        <f>ROUND(RawData[[#This Row],[$/sqft]],-1)</f>
        <v>50</v>
      </c>
    </row>
    <row r="1000" spans="1:86" x14ac:dyDescent="0.2">
      <c r="A1000">
        <v>247</v>
      </c>
      <c r="B1000">
        <v>190</v>
      </c>
      <c r="C1000" t="s">
        <v>142</v>
      </c>
      <c r="D1000">
        <v>69</v>
      </c>
      <c r="E1000">
        <v>9142</v>
      </c>
      <c r="F1000" s="19">
        <f>ROUND((RawData[[#This Row],[LotArea]]/43560), 2)</f>
        <v>0.21</v>
      </c>
      <c r="G1000" t="s">
        <v>82</v>
      </c>
      <c r="H1000" t="s">
        <v>174</v>
      </c>
      <c r="I1000" t="s">
        <v>84</v>
      </c>
      <c r="J1000" t="s">
        <v>85</v>
      </c>
      <c r="K1000" t="s">
        <v>86</v>
      </c>
      <c r="L1000" t="s">
        <v>87</v>
      </c>
      <c r="M1000" t="s">
        <v>88</v>
      </c>
      <c r="N1000" t="s">
        <v>143</v>
      </c>
      <c r="O1000" t="s">
        <v>90</v>
      </c>
      <c r="P1000" t="s">
        <v>90</v>
      </c>
      <c r="Q1000" t="s">
        <v>149</v>
      </c>
      <c r="R1000" t="s">
        <v>92</v>
      </c>
      <c r="S1000">
        <v>6</v>
      </c>
      <c r="T1000">
        <v>8</v>
      </c>
      <c r="U1000">
        <v>1910</v>
      </c>
      <c r="V100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000">
        <v>1950</v>
      </c>
      <c r="X1000" t="s">
        <v>93</v>
      </c>
      <c r="Y1000" t="s">
        <v>94</v>
      </c>
      <c r="Z1000" t="s">
        <v>186</v>
      </c>
      <c r="AA1000" t="s">
        <v>186</v>
      </c>
      <c r="AB1000" t="s">
        <v>117</v>
      </c>
      <c r="AC1000">
        <v>0</v>
      </c>
      <c r="AD1000" t="s">
        <v>98</v>
      </c>
      <c r="AE1000" t="s">
        <v>147</v>
      </c>
      <c r="AF1000" t="s">
        <v>137</v>
      </c>
      <c r="AG1000" t="s">
        <v>147</v>
      </c>
      <c r="AH1000" t="s">
        <v>98</v>
      </c>
      <c r="AI1000" t="s">
        <v>100</v>
      </c>
      <c r="AJ1000" t="s">
        <v>102</v>
      </c>
      <c r="AK1000">
        <v>0</v>
      </c>
      <c r="AL1000" t="s">
        <v>102</v>
      </c>
      <c r="AM1000">
        <v>0</v>
      </c>
      <c r="AN1000">
        <v>1020</v>
      </c>
      <c r="AO1000">
        <v>1020</v>
      </c>
      <c r="AP1000" t="s">
        <v>103</v>
      </c>
      <c r="AQ1000" t="s">
        <v>97</v>
      </c>
      <c r="AR1000" t="s">
        <v>177</v>
      </c>
      <c r="AS1000" t="s">
        <v>187</v>
      </c>
      <c r="AT1000">
        <v>908</v>
      </c>
      <c r="AU1000">
        <v>1020</v>
      </c>
      <c r="AV1000">
        <v>0</v>
      </c>
      <c r="AW1000">
        <f>ROUND(SUM(RawData[[#This Row],[TotalBsmtSF]],RawData[[#This Row],[1stFlrSF]],RawData[[#This Row],[2ndFlrSF]]),-2)</f>
        <v>2900</v>
      </c>
      <c r="AX1000">
        <v>1928</v>
      </c>
      <c r="AY1000">
        <v>0</v>
      </c>
      <c r="AZ1000">
        <v>0</v>
      </c>
      <c r="BA1000">
        <v>2</v>
      </c>
      <c r="BB1000">
        <v>0</v>
      </c>
      <c r="BC1000">
        <v>4</v>
      </c>
      <c r="BD1000">
        <v>2</v>
      </c>
      <c r="BE1000" t="s">
        <v>147</v>
      </c>
      <c r="BF1000">
        <v>9</v>
      </c>
      <c r="BG1000" t="s">
        <v>107</v>
      </c>
      <c r="BH1000">
        <v>0</v>
      </c>
      <c r="BI1000" t="s">
        <v>83</v>
      </c>
      <c r="BJ1000" t="s">
        <v>127</v>
      </c>
      <c r="BK1000">
        <v>1910</v>
      </c>
      <c r="BL1000" t="s">
        <v>102</v>
      </c>
      <c r="BM1000">
        <v>1</v>
      </c>
      <c r="BN1000">
        <v>440</v>
      </c>
      <c r="BO1000" t="s">
        <v>212</v>
      </c>
      <c r="BP1000" t="s">
        <v>212</v>
      </c>
      <c r="BQ1000" t="s">
        <v>105</v>
      </c>
      <c r="BR1000">
        <v>0</v>
      </c>
      <c r="BS1000">
        <v>60</v>
      </c>
      <c r="BT1000">
        <v>112</v>
      </c>
      <c r="BU1000">
        <v>0</v>
      </c>
      <c r="BV1000">
        <v>0</v>
      </c>
      <c r="BW1000">
        <v>0</v>
      </c>
      <c r="BX1000" t="s">
        <v>83</v>
      </c>
      <c r="BY1000" t="s">
        <v>83</v>
      </c>
      <c r="BZ1000" t="s">
        <v>83</v>
      </c>
      <c r="CA1000">
        <v>0</v>
      </c>
      <c r="CB1000">
        <v>4</v>
      </c>
      <c r="CC1000">
        <v>2006</v>
      </c>
      <c r="CD1000" t="s">
        <v>110</v>
      </c>
      <c r="CE1000" t="s">
        <v>111</v>
      </c>
      <c r="CF1000" s="8">
        <v>137000</v>
      </c>
      <c r="CG1000" s="8">
        <f>RawData[[#This Row],[SalePrice]]/RawData[[#This Row],[TotalSF Rounded]]</f>
        <v>47.241379310344826</v>
      </c>
      <c r="CH1000" s="8">
        <f>ROUND(RawData[[#This Row],[$/sqft]],-1)</f>
        <v>50</v>
      </c>
    </row>
    <row r="1001" spans="1:86" x14ac:dyDescent="0.2">
      <c r="A1001">
        <v>1276</v>
      </c>
      <c r="B1001">
        <v>90</v>
      </c>
      <c r="C1001" t="s">
        <v>81</v>
      </c>
      <c r="D1001">
        <v>95</v>
      </c>
      <c r="E1001">
        <v>11345</v>
      </c>
      <c r="F1001" s="19">
        <f>ROUND((RawData[[#This Row],[LotArea]]/43560), 2)</f>
        <v>0.26</v>
      </c>
      <c r="G1001" t="s">
        <v>82</v>
      </c>
      <c r="H1001" t="s">
        <v>83</v>
      </c>
      <c r="I1001" t="s">
        <v>84</v>
      </c>
      <c r="J1001" t="s">
        <v>85</v>
      </c>
      <c r="K1001" t="s">
        <v>86</v>
      </c>
      <c r="L1001" t="s">
        <v>122</v>
      </c>
      <c r="M1001" t="s">
        <v>88</v>
      </c>
      <c r="N1001" t="s">
        <v>162</v>
      </c>
      <c r="O1001" t="s">
        <v>114</v>
      </c>
      <c r="P1001" t="s">
        <v>90</v>
      </c>
      <c r="Q1001" t="s">
        <v>167</v>
      </c>
      <c r="R1001" t="s">
        <v>92</v>
      </c>
      <c r="S1001">
        <v>5</v>
      </c>
      <c r="T1001">
        <v>5</v>
      </c>
      <c r="U1001">
        <v>1948</v>
      </c>
      <c r="V100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001">
        <v>1950</v>
      </c>
      <c r="X1001" t="s">
        <v>93</v>
      </c>
      <c r="Y1001" t="s">
        <v>252</v>
      </c>
      <c r="Z1001" t="s">
        <v>186</v>
      </c>
      <c r="AA1001" t="s">
        <v>186</v>
      </c>
      <c r="AB1001" t="s">
        <v>137</v>
      </c>
      <c r="AC1001">
        <v>567</v>
      </c>
      <c r="AD1001" t="s">
        <v>98</v>
      </c>
      <c r="AE1001" t="s">
        <v>98</v>
      </c>
      <c r="AF1001" t="s">
        <v>118</v>
      </c>
      <c r="AG1001" t="s">
        <v>98</v>
      </c>
      <c r="AH1001" t="s">
        <v>98</v>
      </c>
      <c r="AI1001" t="s">
        <v>100</v>
      </c>
      <c r="AJ1001" t="s">
        <v>153</v>
      </c>
      <c r="AK1001">
        <v>220</v>
      </c>
      <c r="AL1001" t="s">
        <v>102</v>
      </c>
      <c r="AM1001">
        <v>0</v>
      </c>
      <c r="AN1001">
        <v>708</v>
      </c>
      <c r="AO1001">
        <v>928</v>
      </c>
      <c r="AP1001" t="s">
        <v>103</v>
      </c>
      <c r="AQ1001" t="s">
        <v>97</v>
      </c>
      <c r="AR1001" t="s">
        <v>105</v>
      </c>
      <c r="AS1001" t="s">
        <v>164</v>
      </c>
      <c r="AT1001">
        <v>928</v>
      </c>
      <c r="AU1001">
        <v>992</v>
      </c>
      <c r="AV1001">
        <v>0</v>
      </c>
      <c r="AW1001">
        <f>ROUND(SUM(RawData[[#This Row],[TotalBsmtSF]],RawData[[#This Row],[1stFlrSF]],RawData[[#This Row],[2ndFlrSF]]),-2)</f>
        <v>2800</v>
      </c>
      <c r="AX1001">
        <v>1920</v>
      </c>
      <c r="AY1001">
        <v>0</v>
      </c>
      <c r="AZ1001">
        <v>0</v>
      </c>
      <c r="BA1001">
        <v>2</v>
      </c>
      <c r="BB1001">
        <v>0</v>
      </c>
      <c r="BC1001">
        <v>4</v>
      </c>
      <c r="BD1001">
        <v>2</v>
      </c>
      <c r="BE1001" t="s">
        <v>98</v>
      </c>
      <c r="BF1001">
        <v>10</v>
      </c>
      <c r="BG1001" t="s">
        <v>107</v>
      </c>
      <c r="BH1001">
        <v>0</v>
      </c>
      <c r="BI1001" t="s">
        <v>83</v>
      </c>
      <c r="BJ1001" t="s">
        <v>127</v>
      </c>
      <c r="BK1001">
        <v>1948</v>
      </c>
      <c r="BL1001" t="s">
        <v>102</v>
      </c>
      <c r="BM1001">
        <v>2</v>
      </c>
      <c r="BN1001">
        <v>400</v>
      </c>
      <c r="BO1001" t="s">
        <v>98</v>
      </c>
      <c r="BP1001" t="s">
        <v>147</v>
      </c>
      <c r="BQ1001" t="s">
        <v>105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 t="s">
        <v>83</v>
      </c>
      <c r="BY1001" t="s">
        <v>83</v>
      </c>
      <c r="BZ1001" t="s">
        <v>83</v>
      </c>
      <c r="CA1001">
        <v>0</v>
      </c>
      <c r="CB1001">
        <v>7</v>
      </c>
      <c r="CC1001">
        <v>2007</v>
      </c>
      <c r="CD1001" t="s">
        <v>110</v>
      </c>
      <c r="CE1001" t="s">
        <v>111</v>
      </c>
      <c r="CF1001" s="8">
        <v>137000</v>
      </c>
      <c r="CG1001" s="8">
        <f>RawData[[#This Row],[SalePrice]]/RawData[[#This Row],[TotalSF Rounded]]</f>
        <v>48.928571428571431</v>
      </c>
      <c r="CH1001" s="8">
        <f>ROUND(RawData[[#This Row],[$/sqft]],-1)</f>
        <v>50</v>
      </c>
    </row>
    <row r="1002" spans="1:86" x14ac:dyDescent="0.2">
      <c r="A1002">
        <v>817</v>
      </c>
      <c r="B1002">
        <v>20</v>
      </c>
      <c r="C1002" t="s">
        <v>81</v>
      </c>
      <c r="D1002" t="s">
        <v>83</v>
      </c>
      <c r="E1002">
        <v>11425</v>
      </c>
      <c r="F1002" s="19">
        <f>ROUND((RawData[[#This Row],[LotArea]]/43560), 2)</f>
        <v>0.26</v>
      </c>
      <c r="G1002" t="s">
        <v>82</v>
      </c>
      <c r="H1002" t="s">
        <v>83</v>
      </c>
      <c r="I1002" t="s">
        <v>120</v>
      </c>
      <c r="J1002" t="s">
        <v>85</v>
      </c>
      <c r="K1002" t="s">
        <v>86</v>
      </c>
      <c r="L1002" t="s">
        <v>122</v>
      </c>
      <c r="M1002" t="s">
        <v>88</v>
      </c>
      <c r="N1002" t="s">
        <v>162</v>
      </c>
      <c r="O1002" t="s">
        <v>90</v>
      </c>
      <c r="P1002" t="s">
        <v>90</v>
      </c>
      <c r="Q1002" t="s">
        <v>91</v>
      </c>
      <c r="R1002" t="s">
        <v>115</v>
      </c>
      <c r="S1002">
        <v>5</v>
      </c>
      <c r="T1002">
        <v>6</v>
      </c>
      <c r="U1002">
        <v>1954</v>
      </c>
      <c r="V100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02">
        <v>1954</v>
      </c>
      <c r="X1002" t="s">
        <v>93</v>
      </c>
      <c r="Y1002" t="s">
        <v>94</v>
      </c>
      <c r="Z1002" t="s">
        <v>96</v>
      </c>
      <c r="AA1002" t="s">
        <v>96</v>
      </c>
      <c r="AB1002" t="s">
        <v>117</v>
      </c>
      <c r="AC1002">
        <v>0</v>
      </c>
      <c r="AD1002" t="s">
        <v>98</v>
      </c>
      <c r="AE1002" t="s">
        <v>98</v>
      </c>
      <c r="AF1002" t="s">
        <v>118</v>
      </c>
      <c r="AG1002" t="s">
        <v>98</v>
      </c>
      <c r="AH1002" t="s">
        <v>98</v>
      </c>
      <c r="AI1002" t="s">
        <v>100</v>
      </c>
      <c r="AJ1002" t="s">
        <v>141</v>
      </c>
      <c r="AK1002">
        <v>486</v>
      </c>
      <c r="AL1002" t="s">
        <v>102</v>
      </c>
      <c r="AM1002">
        <v>0</v>
      </c>
      <c r="AN1002">
        <v>522</v>
      </c>
      <c r="AO1002">
        <v>1008</v>
      </c>
      <c r="AP1002" t="s">
        <v>103</v>
      </c>
      <c r="AQ1002" t="s">
        <v>97</v>
      </c>
      <c r="AR1002" t="s">
        <v>105</v>
      </c>
      <c r="AS1002" t="s">
        <v>106</v>
      </c>
      <c r="AT1002">
        <v>1008</v>
      </c>
      <c r="AU1002">
        <v>0</v>
      </c>
      <c r="AV1002">
        <v>0</v>
      </c>
      <c r="AW1002">
        <f>ROUND(SUM(RawData[[#This Row],[TotalBsmtSF]],RawData[[#This Row],[1stFlrSF]],RawData[[#This Row],[2ndFlrSF]]),-2)</f>
        <v>2000</v>
      </c>
      <c r="AX1002">
        <v>1008</v>
      </c>
      <c r="AY1002">
        <v>0</v>
      </c>
      <c r="AZ1002">
        <v>0</v>
      </c>
      <c r="BA1002">
        <v>1</v>
      </c>
      <c r="BB1002">
        <v>0</v>
      </c>
      <c r="BC1002">
        <v>2</v>
      </c>
      <c r="BD1002">
        <v>1</v>
      </c>
      <c r="BE1002" t="s">
        <v>98</v>
      </c>
      <c r="BF1002">
        <v>4</v>
      </c>
      <c r="BG1002" t="s">
        <v>107</v>
      </c>
      <c r="BH1002">
        <v>1</v>
      </c>
      <c r="BI1002" t="s">
        <v>97</v>
      </c>
      <c r="BJ1002" t="s">
        <v>108</v>
      </c>
      <c r="BK1002">
        <v>1954</v>
      </c>
      <c r="BL1002" t="s">
        <v>109</v>
      </c>
      <c r="BM1002">
        <v>1</v>
      </c>
      <c r="BN1002">
        <v>275</v>
      </c>
      <c r="BO1002" t="s">
        <v>98</v>
      </c>
      <c r="BP1002" t="s">
        <v>98</v>
      </c>
      <c r="BQ1002" t="s">
        <v>105</v>
      </c>
      <c r="BR1002">
        <v>0</v>
      </c>
      <c r="BS1002">
        <v>0</v>
      </c>
      <c r="BT1002">
        <v>120</v>
      </c>
      <c r="BU1002">
        <v>0</v>
      </c>
      <c r="BV1002">
        <v>0</v>
      </c>
      <c r="BW1002">
        <v>0</v>
      </c>
      <c r="BX1002" t="s">
        <v>83</v>
      </c>
      <c r="BY1002" t="s">
        <v>83</v>
      </c>
      <c r="BZ1002" t="s">
        <v>83</v>
      </c>
      <c r="CA1002">
        <v>0</v>
      </c>
      <c r="CB1002">
        <v>7</v>
      </c>
      <c r="CC1002">
        <v>2006</v>
      </c>
      <c r="CD1002" t="s">
        <v>110</v>
      </c>
      <c r="CE1002" t="s">
        <v>111</v>
      </c>
      <c r="CF1002" s="8">
        <v>137000</v>
      </c>
      <c r="CG1002" s="8">
        <f>RawData[[#This Row],[SalePrice]]/RawData[[#This Row],[TotalSF Rounded]]</f>
        <v>68.5</v>
      </c>
      <c r="CH1002" s="8">
        <f>ROUND(RawData[[#This Row],[$/sqft]],-1)</f>
        <v>70</v>
      </c>
    </row>
    <row r="1003" spans="1:86" x14ac:dyDescent="0.2">
      <c r="A1003">
        <v>1273</v>
      </c>
      <c r="B1003">
        <v>20</v>
      </c>
      <c r="C1003" t="s">
        <v>81</v>
      </c>
      <c r="D1003" t="s">
        <v>83</v>
      </c>
      <c r="E1003">
        <v>13526</v>
      </c>
      <c r="F1003" s="19">
        <f>ROUND((RawData[[#This Row],[LotArea]]/43560), 2)</f>
        <v>0.31</v>
      </c>
      <c r="G1003" t="s">
        <v>82</v>
      </c>
      <c r="H1003" t="s">
        <v>83</v>
      </c>
      <c r="I1003" t="s">
        <v>120</v>
      </c>
      <c r="J1003" t="s">
        <v>85</v>
      </c>
      <c r="K1003" t="s">
        <v>86</v>
      </c>
      <c r="L1003" t="s">
        <v>166</v>
      </c>
      <c r="M1003" t="s">
        <v>88</v>
      </c>
      <c r="N1003" t="s">
        <v>151</v>
      </c>
      <c r="O1003" t="s">
        <v>90</v>
      </c>
      <c r="P1003" t="s">
        <v>90</v>
      </c>
      <c r="Q1003" t="s">
        <v>91</v>
      </c>
      <c r="R1003" t="s">
        <v>115</v>
      </c>
      <c r="S1003">
        <v>5</v>
      </c>
      <c r="T1003">
        <v>6</v>
      </c>
      <c r="U1003">
        <v>1965</v>
      </c>
      <c r="V100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03">
        <v>1965</v>
      </c>
      <c r="X1003" t="s">
        <v>152</v>
      </c>
      <c r="Y1003" t="s">
        <v>94</v>
      </c>
      <c r="Z1003" t="s">
        <v>140</v>
      </c>
      <c r="AA1003" t="s">
        <v>161</v>
      </c>
      <c r="AB1003" t="s">
        <v>96</v>
      </c>
      <c r="AC1003">
        <v>114</v>
      </c>
      <c r="AD1003" t="s">
        <v>98</v>
      </c>
      <c r="AE1003" t="s">
        <v>98</v>
      </c>
      <c r="AF1003" t="s">
        <v>118</v>
      </c>
      <c r="AG1003" t="s">
        <v>98</v>
      </c>
      <c r="AH1003" t="s">
        <v>98</v>
      </c>
      <c r="AI1003" t="s">
        <v>100</v>
      </c>
      <c r="AJ1003" t="s">
        <v>141</v>
      </c>
      <c r="AK1003">
        <v>560</v>
      </c>
      <c r="AL1003" t="s">
        <v>172</v>
      </c>
      <c r="AM1003">
        <v>375</v>
      </c>
      <c r="AN1003">
        <v>0</v>
      </c>
      <c r="AO1003">
        <v>935</v>
      </c>
      <c r="AP1003" t="s">
        <v>103</v>
      </c>
      <c r="AQ1003" t="s">
        <v>98</v>
      </c>
      <c r="AR1003" t="s">
        <v>105</v>
      </c>
      <c r="AS1003" t="s">
        <v>106</v>
      </c>
      <c r="AT1003">
        <v>935</v>
      </c>
      <c r="AU1003">
        <v>0</v>
      </c>
      <c r="AV1003">
        <v>0</v>
      </c>
      <c r="AW1003">
        <f>ROUND(SUM(RawData[[#This Row],[TotalBsmtSF]],RawData[[#This Row],[1stFlrSF]],RawData[[#This Row],[2ndFlrSF]]),-2)</f>
        <v>1900</v>
      </c>
      <c r="AX1003">
        <v>935</v>
      </c>
      <c r="AY1003">
        <v>1</v>
      </c>
      <c r="AZ1003">
        <v>0</v>
      </c>
      <c r="BA1003">
        <v>1</v>
      </c>
      <c r="BB1003">
        <v>0</v>
      </c>
      <c r="BC1003">
        <v>3</v>
      </c>
      <c r="BD1003">
        <v>1</v>
      </c>
      <c r="BE1003" t="s">
        <v>98</v>
      </c>
      <c r="BF1003">
        <v>5</v>
      </c>
      <c r="BG1003" t="s">
        <v>107</v>
      </c>
      <c r="BH1003">
        <v>0</v>
      </c>
      <c r="BI1003" t="s">
        <v>83</v>
      </c>
      <c r="BJ1003" t="s">
        <v>108</v>
      </c>
      <c r="BK1003">
        <v>1965</v>
      </c>
      <c r="BL1003" t="s">
        <v>102</v>
      </c>
      <c r="BM1003">
        <v>1</v>
      </c>
      <c r="BN1003">
        <v>288</v>
      </c>
      <c r="BO1003" t="s">
        <v>98</v>
      </c>
      <c r="BP1003" t="s">
        <v>98</v>
      </c>
      <c r="BQ1003" t="s">
        <v>105</v>
      </c>
      <c r="BR1003">
        <v>180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 t="s">
        <v>83</v>
      </c>
      <c r="BY1003" t="s">
        <v>134</v>
      </c>
      <c r="BZ1003" t="s">
        <v>83</v>
      </c>
      <c r="CA1003">
        <v>0</v>
      </c>
      <c r="CB1003">
        <v>11</v>
      </c>
      <c r="CC1003">
        <v>2006</v>
      </c>
      <c r="CD1003" t="s">
        <v>110</v>
      </c>
      <c r="CE1003" t="s">
        <v>111</v>
      </c>
      <c r="CF1003" s="8">
        <v>137000</v>
      </c>
      <c r="CG1003" s="8">
        <f>RawData[[#This Row],[SalePrice]]/RawData[[#This Row],[TotalSF Rounded]]</f>
        <v>72.10526315789474</v>
      </c>
      <c r="CH1003" s="8">
        <f>ROUND(RawData[[#This Row],[$/sqft]],-1)</f>
        <v>70</v>
      </c>
    </row>
    <row r="1004" spans="1:86" x14ac:dyDescent="0.2">
      <c r="A1004">
        <v>588</v>
      </c>
      <c r="B1004">
        <v>85</v>
      </c>
      <c r="C1004" t="s">
        <v>81</v>
      </c>
      <c r="D1004">
        <v>74</v>
      </c>
      <c r="E1004">
        <v>8740</v>
      </c>
      <c r="F1004" s="19">
        <f>ROUND((RawData[[#This Row],[LotArea]]/43560), 2)</f>
        <v>0.2</v>
      </c>
      <c r="G1004" t="s">
        <v>82</v>
      </c>
      <c r="H1004" t="s">
        <v>83</v>
      </c>
      <c r="I1004" t="s">
        <v>120</v>
      </c>
      <c r="J1004" t="s">
        <v>85</v>
      </c>
      <c r="K1004" t="s">
        <v>86</v>
      </c>
      <c r="L1004" t="s">
        <v>87</v>
      </c>
      <c r="M1004" t="s">
        <v>88</v>
      </c>
      <c r="N1004" t="s">
        <v>151</v>
      </c>
      <c r="O1004" t="s">
        <v>90</v>
      </c>
      <c r="P1004" t="s">
        <v>90</v>
      </c>
      <c r="Q1004" t="s">
        <v>91</v>
      </c>
      <c r="R1004" t="s">
        <v>191</v>
      </c>
      <c r="S1004">
        <v>5</v>
      </c>
      <c r="T1004">
        <v>6</v>
      </c>
      <c r="U1004">
        <v>1982</v>
      </c>
      <c r="V100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004">
        <v>1982</v>
      </c>
      <c r="X1004" t="s">
        <v>152</v>
      </c>
      <c r="Y1004" t="s">
        <v>94</v>
      </c>
      <c r="Z1004" t="s">
        <v>140</v>
      </c>
      <c r="AA1004" t="s">
        <v>140</v>
      </c>
      <c r="AB1004" t="s">
        <v>117</v>
      </c>
      <c r="AC1004">
        <v>0</v>
      </c>
      <c r="AD1004" t="s">
        <v>98</v>
      </c>
      <c r="AE1004" t="s">
        <v>98</v>
      </c>
      <c r="AF1004" t="s">
        <v>118</v>
      </c>
      <c r="AG1004" t="s">
        <v>98</v>
      </c>
      <c r="AH1004" t="s">
        <v>98</v>
      </c>
      <c r="AI1004" t="s">
        <v>130</v>
      </c>
      <c r="AJ1004" t="s">
        <v>119</v>
      </c>
      <c r="AK1004">
        <v>672</v>
      </c>
      <c r="AL1004" t="s">
        <v>102</v>
      </c>
      <c r="AM1004">
        <v>0</v>
      </c>
      <c r="AN1004">
        <v>168</v>
      </c>
      <c r="AO1004">
        <v>840</v>
      </c>
      <c r="AP1004" t="s">
        <v>103</v>
      </c>
      <c r="AQ1004" t="s">
        <v>98</v>
      </c>
      <c r="AR1004" t="s">
        <v>105</v>
      </c>
      <c r="AS1004" t="s">
        <v>106</v>
      </c>
      <c r="AT1004">
        <v>860</v>
      </c>
      <c r="AU1004">
        <v>0</v>
      </c>
      <c r="AV1004">
        <v>0</v>
      </c>
      <c r="AW1004">
        <f>ROUND(SUM(RawData[[#This Row],[TotalBsmtSF]],RawData[[#This Row],[1stFlrSF]],RawData[[#This Row],[2ndFlrSF]]),-2)</f>
        <v>1700</v>
      </c>
      <c r="AX1004">
        <v>860</v>
      </c>
      <c r="AY1004">
        <v>1</v>
      </c>
      <c r="AZ1004">
        <v>0</v>
      </c>
      <c r="BA1004">
        <v>1</v>
      </c>
      <c r="BB1004">
        <v>0</v>
      </c>
      <c r="BC1004">
        <v>2</v>
      </c>
      <c r="BD1004">
        <v>1</v>
      </c>
      <c r="BE1004" t="s">
        <v>98</v>
      </c>
      <c r="BF1004">
        <v>4</v>
      </c>
      <c r="BG1004" t="s">
        <v>107</v>
      </c>
      <c r="BH1004">
        <v>0</v>
      </c>
      <c r="BI1004" t="s">
        <v>83</v>
      </c>
      <c r="BJ1004" t="s">
        <v>127</v>
      </c>
      <c r="BK1004">
        <v>1996</v>
      </c>
      <c r="BL1004" t="s">
        <v>102</v>
      </c>
      <c r="BM1004">
        <v>2</v>
      </c>
      <c r="BN1004">
        <v>528</v>
      </c>
      <c r="BO1004" t="s">
        <v>98</v>
      </c>
      <c r="BP1004" t="s">
        <v>98</v>
      </c>
      <c r="BQ1004" t="s">
        <v>105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 t="s">
        <v>83</v>
      </c>
      <c r="BY1004" t="s">
        <v>83</v>
      </c>
      <c r="BZ1004" t="s">
        <v>83</v>
      </c>
      <c r="CA1004">
        <v>0</v>
      </c>
      <c r="CB1004">
        <v>7</v>
      </c>
      <c r="CC1004">
        <v>2009</v>
      </c>
      <c r="CD1004" t="s">
        <v>110</v>
      </c>
      <c r="CE1004" t="s">
        <v>111</v>
      </c>
      <c r="CF1004" s="8">
        <v>137000</v>
      </c>
      <c r="CG1004" s="8">
        <f>RawData[[#This Row],[SalePrice]]/RawData[[#This Row],[TotalSF Rounded]]</f>
        <v>80.588235294117652</v>
      </c>
      <c r="CH1004" s="8">
        <f>ROUND(RawData[[#This Row],[$/sqft]],-1)</f>
        <v>80</v>
      </c>
    </row>
    <row r="1005" spans="1:86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s="19">
        <f>ROUND((RawData[[#This Row],[LotArea]]/43560), 2)</f>
        <v>0.26</v>
      </c>
      <c r="G1005" t="s">
        <v>82</v>
      </c>
      <c r="H1005" t="s">
        <v>83</v>
      </c>
      <c r="I1005" t="s">
        <v>120</v>
      </c>
      <c r="J1005" t="s">
        <v>85</v>
      </c>
      <c r="K1005" t="s">
        <v>86</v>
      </c>
      <c r="L1005" t="s">
        <v>122</v>
      </c>
      <c r="M1005" t="s">
        <v>88</v>
      </c>
      <c r="N1005" t="s">
        <v>138</v>
      </c>
      <c r="O1005" t="s">
        <v>114</v>
      </c>
      <c r="P1005" t="s">
        <v>202</v>
      </c>
      <c r="Q1005" t="s">
        <v>167</v>
      </c>
      <c r="R1005" t="s">
        <v>115</v>
      </c>
      <c r="S1005">
        <v>5</v>
      </c>
      <c r="T1005">
        <v>6</v>
      </c>
      <c r="U1005">
        <v>1976</v>
      </c>
      <c r="V100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005">
        <v>1976</v>
      </c>
      <c r="X1005" t="s">
        <v>93</v>
      </c>
      <c r="Y1005" t="s">
        <v>94</v>
      </c>
      <c r="Z1005" t="s">
        <v>95</v>
      </c>
      <c r="AA1005" t="s">
        <v>95</v>
      </c>
      <c r="AB1005" t="s">
        <v>96</v>
      </c>
      <c r="AC1005">
        <v>164</v>
      </c>
      <c r="AD1005" t="s">
        <v>98</v>
      </c>
      <c r="AE1005" t="s">
        <v>98</v>
      </c>
      <c r="AF1005" t="s">
        <v>118</v>
      </c>
      <c r="AG1005" t="s">
        <v>98</v>
      </c>
      <c r="AH1005" t="s">
        <v>98</v>
      </c>
      <c r="AI1005" t="s">
        <v>100</v>
      </c>
      <c r="AJ1005" t="s">
        <v>102</v>
      </c>
      <c r="AK1005">
        <v>0</v>
      </c>
      <c r="AL1005" t="s">
        <v>102</v>
      </c>
      <c r="AM1005">
        <v>0</v>
      </c>
      <c r="AN1005">
        <v>1680</v>
      </c>
      <c r="AO1005">
        <v>1680</v>
      </c>
      <c r="AP1005" t="s">
        <v>103</v>
      </c>
      <c r="AQ1005" t="s">
        <v>147</v>
      </c>
      <c r="AR1005" t="s">
        <v>105</v>
      </c>
      <c r="AS1005" t="s">
        <v>106</v>
      </c>
      <c r="AT1005">
        <v>1680</v>
      </c>
      <c r="AU1005">
        <v>0</v>
      </c>
      <c r="AV1005">
        <v>0</v>
      </c>
      <c r="AW1005">
        <f>ROUND(SUM(RawData[[#This Row],[TotalBsmtSF]],RawData[[#This Row],[1stFlrSF]],RawData[[#This Row],[2ndFlrSF]]),-2)</f>
        <v>3400</v>
      </c>
      <c r="AX1005">
        <v>1680</v>
      </c>
      <c r="AY1005">
        <v>0</v>
      </c>
      <c r="AZ1005">
        <v>0</v>
      </c>
      <c r="BA1005">
        <v>2</v>
      </c>
      <c r="BB1005">
        <v>0</v>
      </c>
      <c r="BC1005">
        <v>4</v>
      </c>
      <c r="BD1005">
        <v>2</v>
      </c>
      <c r="BE1005" t="s">
        <v>98</v>
      </c>
      <c r="BF1005">
        <v>8</v>
      </c>
      <c r="BG1005" t="s">
        <v>107</v>
      </c>
      <c r="BH1005">
        <v>0</v>
      </c>
      <c r="BI1005" t="s">
        <v>83</v>
      </c>
      <c r="BJ1005" t="s">
        <v>127</v>
      </c>
      <c r="BK1005">
        <v>1976</v>
      </c>
      <c r="BL1005" t="s">
        <v>102</v>
      </c>
      <c r="BM1005">
        <v>2</v>
      </c>
      <c r="BN1005">
        <v>528</v>
      </c>
      <c r="BO1005" t="s">
        <v>98</v>
      </c>
      <c r="BP1005" t="s">
        <v>98</v>
      </c>
      <c r="BQ1005" t="s">
        <v>105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 t="s">
        <v>83</v>
      </c>
      <c r="BY1005" t="s">
        <v>83</v>
      </c>
      <c r="BZ1005" t="s">
        <v>83</v>
      </c>
      <c r="CA1005">
        <v>0</v>
      </c>
      <c r="CB1005">
        <v>6</v>
      </c>
      <c r="CC1005">
        <v>2007</v>
      </c>
      <c r="CD1005" t="s">
        <v>110</v>
      </c>
      <c r="CE1005" t="s">
        <v>111</v>
      </c>
      <c r="CF1005" s="8">
        <v>136905</v>
      </c>
      <c r="CG1005" s="8">
        <f>RawData[[#This Row],[SalePrice]]/RawData[[#This Row],[TotalSF Rounded]]</f>
        <v>40.266176470588235</v>
      </c>
      <c r="CH1005" s="8">
        <f>ROUND(RawData[[#This Row],[$/sqft]],-1)</f>
        <v>40</v>
      </c>
    </row>
    <row r="1006" spans="1:86" x14ac:dyDescent="0.2">
      <c r="A1006">
        <v>111</v>
      </c>
      <c r="B1006">
        <v>50</v>
      </c>
      <c r="C1006" t="s">
        <v>81</v>
      </c>
      <c r="D1006">
        <v>75</v>
      </c>
      <c r="E1006">
        <v>9525</v>
      </c>
      <c r="F1006" s="19">
        <f>ROUND((RawData[[#This Row],[LotArea]]/43560), 2)</f>
        <v>0.22</v>
      </c>
      <c r="G1006" t="s">
        <v>82</v>
      </c>
      <c r="H1006" t="s">
        <v>83</v>
      </c>
      <c r="I1006" t="s">
        <v>84</v>
      </c>
      <c r="J1006" t="s">
        <v>85</v>
      </c>
      <c r="K1006" t="s">
        <v>86</v>
      </c>
      <c r="L1006" t="s">
        <v>87</v>
      </c>
      <c r="M1006" t="s">
        <v>88</v>
      </c>
      <c r="N1006" t="s">
        <v>185</v>
      </c>
      <c r="O1006" t="s">
        <v>90</v>
      </c>
      <c r="P1006" t="s">
        <v>90</v>
      </c>
      <c r="Q1006" t="s">
        <v>91</v>
      </c>
      <c r="R1006" t="s">
        <v>132</v>
      </c>
      <c r="S1006">
        <v>6</v>
      </c>
      <c r="T1006">
        <v>4</v>
      </c>
      <c r="U1006">
        <v>1954</v>
      </c>
      <c r="V100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06">
        <v>1972</v>
      </c>
      <c r="X1006" t="s">
        <v>93</v>
      </c>
      <c r="Y1006" t="s">
        <v>94</v>
      </c>
      <c r="Z1006" t="s">
        <v>124</v>
      </c>
      <c r="AA1006" t="s">
        <v>124</v>
      </c>
      <c r="AB1006" t="s">
        <v>117</v>
      </c>
      <c r="AC1006">
        <v>0</v>
      </c>
      <c r="AD1006" t="s">
        <v>98</v>
      </c>
      <c r="AE1006" t="s">
        <v>98</v>
      </c>
      <c r="AF1006" t="s">
        <v>118</v>
      </c>
      <c r="AG1006" t="s">
        <v>98</v>
      </c>
      <c r="AH1006" t="s">
        <v>147</v>
      </c>
      <c r="AI1006" t="s">
        <v>100</v>
      </c>
      <c r="AJ1006" t="s">
        <v>153</v>
      </c>
      <c r="AK1006">
        <v>444</v>
      </c>
      <c r="AL1006" t="s">
        <v>102</v>
      </c>
      <c r="AM1006">
        <v>0</v>
      </c>
      <c r="AN1006">
        <v>550</v>
      </c>
      <c r="AO1006">
        <v>994</v>
      </c>
      <c r="AP1006" t="s">
        <v>103</v>
      </c>
      <c r="AQ1006" t="s">
        <v>97</v>
      </c>
      <c r="AR1006" t="s">
        <v>105</v>
      </c>
      <c r="AS1006" t="s">
        <v>106</v>
      </c>
      <c r="AT1006">
        <v>1216</v>
      </c>
      <c r="AU1006">
        <v>639</v>
      </c>
      <c r="AV1006">
        <v>0</v>
      </c>
      <c r="AW1006">
        <f>ROUND(SUM(RawData[[#This Row],[TotalBsmtSF]],RawData[[#This Row],[1stFlrSF]],RawData[[#This Row],[2ndFlrSF]]),-2)</f>
        <v>2800</v>
      </c>
      <c r="AX1006">
        <v>1855</v>
      </c>
      <c r="AY1006">
        <v>0</v>
      </c>
      <c r="AZ1006">
        <v>0</v>
      </c>
      <c r="BA1006">
        <v>2</v>
      </c>
      <c r="BB1006">
        <v>0</v>
      </c>
      <c r="BC1006">
        <v>4</v>
      </c>
      <c r="BD1006">
        <v>1</v>
      </c>
      <c r="BE1006" t="s">
        <v>98</v>
      </c>
      <c r="BF1006">
        <v>7</v>
      </c>
      <c r="BG1006" t="s">
        <v>107</v>
      </c>
      <c r="BH1006">
        <v>0</v>
      </c>
      <c r="BI1006" t="s">
        <v>83</v>
      </c>
      <c r="BJ1006" t="s">
        <v>108</v>
      </c>
      <c r="BK1006">
        <v>1954</v>
      </c>
      <c r="BL1006" t="s">
        <v>102</v>
      </c>
      <c r="BM1006">
        <v>1</v>
      </c>
      <c r="BN1006">
        <v>325</v>
      </c>
      <c r="BO1006" t="s">
        <v>98</v>
      </c>
      <c r="BP1006" t="s">
        <v>98</v>
      </c>
      <c r="BQ1006" t="s">
        <v>105</v>
      </c>
      <c r="BR1006">
        <v>182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 t="s">
        <v>83</v>
      </c>
      <c r="BY1006" t="s">
        <v>83</v>
      </c>
      <c r="BZ1006" t="s">
        <v>83</v>
      </c>
      <c r="CA1006">
        <v>0</v>
      </c>
      <c r="CB1006">
        <v>10</v>
      </c>
      <c r="CC1006">
        <v>2006</v>
      </c>
      <c r="CD1006" t="s">
        <v>110</v>
      </c>
      <c r="CE1006" t="s">
        <v>111</v>
      </c>
      <c r="CF1006" s="8">
        <v>136900</v>
      </c>
      <c r="CG1006" s="8">
        <f>RawData[[#This Row],[SalePrice]]/RawData[[#This Row],[TotalSF Rounded]]</f>
        <v>48.892857142857146</v>
      </c>
      <c r="CH1006" s="8">
        <f>ROUND(RawData[[#This Row],[$/sqft]],-1)</f>
        <v>50</v>
      </c>
    </row>
    <row r="1007" spans="1:86" x14ac:dyDescent="0.2">
      <c r="A1007">
        <v>1093</v>
      </c>
      <c r="B1007">
        <v>50</v>
      </c>
      <c r="C1007" t="s">
        <v>81</v>
      </c>
      <c r="D1007">
        <v>60</v>
      </c>
      <c r="E1007">
        <v>8400</v>
      </c>
      <c r="F1007" s="19">
        <f>ROUND((RawData[[#This Row],[LotArea]]/43560), 2)</f>
        <v>0.19</v>
      </c>
      <c r="G1007" t="s">
        <v>82</v>
      </c>
      <c r="H1007" t="s">
        <v>83</v>
      </c>
      <c r="I1007" t="s">
        <v>84</v>
      </c>
      <c r="J1007" t="s">
        <v>175</v>
      </c>
      <c r="K1007" t="s">
        <v>86</v>
      </c>
      <c r="L1007" t="s">
        <v>87</v>
      </c>
      <c r="M1007" t="s">
        <v>88</v>
      </c>
      <c r="N1007" t="s">
        <v>232</v>
      </c>
      <c r="O1007" t="s">
        <v>90</v>
      </c>
      <c r="P1007" t="s">
        <v>90</v>
      </c>
      <c r="Q1007" t="s">
        <v>91</v>
      </c>
      <c r="R1007" t="s">
        <v>132</v>
      </c>
      <c r="S1007">
        <v>6</v>
      </c>
      <c r="T1007">
        <v>5</v>
      </c>
      <c r="U1007">
        <v>1925</v>
      </c>
      <c r="V100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007">
        <v>1950</v>
      </c>
      <c r="X1007" t="s">
        <v>93</v>
      </c>
      <c r="Y1007" t="s">
        <v>94</v>
      </c>
      <c r="Z1007" t="s">
        <v>116</v>
      </c>
      <c r="AA1007" t="s">
        <v>116</v>
      </c>
      <c r="AB1007" t="s">
        <v>117</v>
      </c>
      <c r="AC1007">
        <v>0</v>
      </c>
      <c r="AD1007" t="s">
        <v>98</v>
      </c>
      <c r="AE1007" t="s">
        <v>98</v>
      </c>
      <c r="AF1007" t="s">
        <v>99</v>
      </c>
      <c r="AG1007" t="s">
        <v>98</v>
      </c>
      <c r="AH1007" t="s">
        <v>98</v>
      </c>
      <c r="AI1007" t="s">
        <v>100</v>
      </c>
      <c r="AJ1007" t="s">
        <v>153</v>
      </c>
      <c r="AK1007">
        <v>423</v>
      </c>
      <c r="AL1007" t="s">
        <v>102</v>
      </c>
      <c r="AM1007">
        <v>0</v>
      </c>
      <c r="AN1007">
        <v>758</v>
      </c>
      <c r="AO1007">
        <v>1181</v>
      </c>
      <c r="AP1007" t="s">
        <v>103</v>
      </c>
      <c r="AQ1007" t="s">
        <v>147</v>
      </c>
      <c r="AR1007" t="s">
        <v>105</v>
      </c>
      <c r="AS1007" t="s">
        <v>106</v>
      </c>
      <c r="AT1007">
        <v>1390</v>
      </c>
      <c r="AU1007">
        <v>304</v>
      </c>
      <c r="AV1007">
        <v>0</v>
      </c>
      <c r="AW1007">
        <f>ROUND(SUM(RawData[[#This Row],[TotalBsmtSF]],RawData[[#This Row],[1stFlrSF]],RawData[[#This Row],[2ndFlrSF]]),-2)</f>
        <v>2900</v>
      </c>
      <c r="AX1007">
        <v>1694</v>
      </c>
      <c r="AY1007">
        <v>0</v>
      </c>
      <c r="AZ1007">
        <v>0</v>
      </c>
      <c r="BA1007">
        <v>2</v>
      </c>
      <c r="BB1007">
        <v>0</v>
      </c>
      <c r="BC1007">
        <v>4</v>
      </c>
      <c r="BD1007">
        <v>1</v>
      </c>
      <c r="BE1007" t="s">
        <v>98</v>
      </c>
      <c r="BF1007">
        <v>7</v>
      </c>
      <c r="BG1007" t="s">
        <v>107</v>
      </c>
      <c r="BH1007">
        <v>1</v>
      </c>
      <c r="BI1007" t="s">
        <v>97</v>
      </c>
      <c r="BJ1007" t="s">
        <v>127</v>
      </c>
      <c r="BK1007">
        <v>1925</v>
      </c>
      <c r="BL1007" t="s">
        <v>102</v>
      </c>
      <c r="BM1007">
        <v>2</v>
      </c>
      <c r="BN1007">
        <v>576</v>
      </c>
      <c r="BO1007" t="s">
        <v>98</v>
      </c>
      <c r="BP1007" t="s">
        <v>98</v>
      </c>
      <c r="BQ1007" t="s">
        <v>105</v>
      </c>
      <c r="BR1007">
        <v>342</v>
      </c>
      <c r="BS1007">
        <v>0</v>
      </c>
      <c r="BT1007">
        <v>128</v>
      </c>
      <c r="BU1007">
        <v>0</v>
      </c>
      <c r="BV1007">
        <v>0</v>
      </c>
      <c r="BW1007">
        <v>0</v>
      </c>
      <c r="BX1007" t="s">
        <v>83</v>
      </c>
      <c r="BY1007" t="s">
        <v>83</v>
      </c>
      <c r="BZ1007" t="s">
        <v>83</v>
      </c>
      <c r="CA1007">
        <v>0</v>
      </c>
      <c r="CB1007">
        <v>6</v>
      </c>
      <c r="CC1007">
        <v>2008</v>
      </c>
      <c r="CD1007" t="s">
        <v>110</v>
      </c>
      <c r="CE1007" t="s">
        <v>111</v>
      </c>
      <c r="CF1007" s="8">
        <v>136500</v>
      </c>
      <c r="CG1007" s="8">
        <f>RawData[[#This Row],[SalePrice]]/RawData[[#This Row],[TotalSF Rounded]]</f>
        <v>47.068965517241381</v>
      </c>
      <c r="CH1007" s="8">
        <f>ROUND(RawData[[#This Row],[$/sqft]],-1)</f>
        <v>50</v>
      </c>
    </row>
    <row r="1008" spans="1:86" x14ac:dyDescent="0.2">
      <c r="A1008">
        <v>997</v>
      </c>
      <c r="B1008">
        <v>20</v>
      </c>
      <c r="C1008" t="s">
        <v>81</v>
      </c>
      <c r="D1008" t="s">
        <v>83</v>
      </c>
      <c r="E1008">
        <v>10659</v>
      </c>
      <c r="F1008" s="19">
        <f>ROUND((RawData[[#This Row],[LotArea]]/43560), 2)</f>
        <v>0.24</v>
      </c>
      <c r="G1008" t="s">
        <v>82</v>
      </c>
      <c r="H1008" t="s">
        <v>83</v>
      </c>
      <c r="I1008" t="s">
        <v>120</v>
      </c>
      <c r="J1008" t="s">
        <v>85</v>
      </c>
      <c r="K1008" t="s">
        <v>86</v>
      </c>
      <c r="L1008" t="s">
        <v>87</v>
      </c>
      <c r="M1008" t="s">
        <v>88</v>
      </c>
      <c r="N1008" t="s">
        <v>162</v>
      </c>
      <c r="O1008" t="s">
        <v>90</v>
      </c>
      <c r="P1008" t="s">
        <v>90</v>
      </c>
      <c r="Q1008" t="s">
        <v>91</v>
      </c>
      <c r="R1008" t="s">
        <v>115</v>
      </c>
      <c r="S1008">
        <v>5</v>
      </c>
      <c r="T1008">
        <v>6</v>
      </c>
      <c r="U1008">
        <v>1961</v>
      </c>
      <c r="V100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08">
        <v>1961</v>
      </c>
      <c r="X1008" t="s">
        <v>152</v>
      </c>
      <c r="Y1008" t="s">
        <v>94</v>
      </c>
      <c r="Z1008" t="s">
        <v>124</v>
      </c>
      <c r="AA1008" t="s">
        <v>124</v>
      </c>
      <c r="AB1008" t="s">
        <v>117</v>
      </c>
      <c r="AC1008">
        <v>0</v>
      </c>
      <c r="AD1008" t="s">
        <v>98</v>
      </c>
      <c r="AE1008" t="s">
        <v>98</v>
      </c>
      <c r="AF1008" t="s">
        <v>118</v>
      </c>
      <c r="AG1008" t="s">
        <v>98</v>
      </c>
      <c r="AH1008" t="s">
        <v>98</v>
      </c>
      <c r="AI1008" t="s">
        <v>100</v>
      </c>
      <c r="AJ1008" t="s">
        <v>153</v>
      </c>
      <c r="AK1008">
        <v>915</v>
      </c>
      <c r="AL1008" t="s">
        <v>102</v>
      </c>
      <c r="AM1008">
        <v>0</v>
      </c>
      <c r="AN1008">
        <v>135</v>
      </c>
      <c r="AO1008">
        <v>1050</v>
      </c>
      <c r="AP1008" t="s">
        <v>103</v>
      </c>
      <c r="AQ1008" t="s">
        <v>98</v>
      </c>
      <c r="AR1008" t="s">
        <v>105</v>
      </c>
      <c r="AS1008" t="s">
        <v>106</v>
      </c>
      <c r="AT1008">
        <v>1050</v>
      </c>
      <c r="AU1008">
        <v>0</v>
      </c>
      <c r="AV1008">
        <v>0</v>
      </c>
      <c r="AW1008">
        <f>ROUND(SUM(RawData[[#This Row],[TotalBsmtSF]],RawData[[#This Row],[1stFlrSF]],RawData[[#This Row],[2ndFlrSF]]),-2)</f>
        <v>2100</v>
      </c>
      <c r="AX1008">
        <v>1050</v>
      </c>
      <c r="AY1008">
        <v>1</v>
      </c>
      <c r="AZ1008">
        <v>0</v>
      </c>
      <c r="BA1008">
        <v>1</v>
      </c>
      <c r="BB1008">
        <v>0</v>
      </c>
      <c r="BC1008">
        <v>3</v>
      </c>
      <c r="BD1008">
        <v>1</v>
      </c>
      <c r="BE1008" t="s">
        <v>98</v>
      </c>
      <c r="BF1008">
        <v>6</v>
      </c>
      <c r="BG1008" t="s">
        <v>107</v>
      </c>
      <c r="BH1008">
        <v>0</v>
      </c>
      <c r="BI1008" t="s">
        <v>83</v>
      </c>
      <c r="BJ1008" t="s">
        <v>108</v>
      </c>
      <c r="BK1008">
        <v>1961</v>
      </c>
      <c r="BL1008" t="s">
        <v>102</v>
      </c>
      <c r="BM1008">
        <v>1</v>
      </c>
      <c r="BN1008">
        <v>368</v>
      </c>
      <c r="BO1008" t="s">
        <v>98</v>
      </c>
      <c r="BP1008" t="s">
        <v>98</v>
      </c>
      <c r="BQ1008" t="s">
        <v>105</v>
      </c>
      <c r="BR1008">
        <v>0</v>
      </c>
      <c r="BS1008">
        <v>319</v>
      </c>
      <c r="BT1008">
        <v>0</v>
      </c>
      <c r="BU1008">
        <v>0</v>
      </c>
      <c r="BV1008">
        <v>0</v>
      </c>
      <c r="BW1008">
        <v>0</v>
      </c>
      <c r="BX1008" t="s">
        <v>83</v>
      </c>
      <c r="BY1008" t="s">
        <v>83</v>
      </c>
      <c r="BZ1008" t="s">
        <v>83</v>
      </c>
      <c r="CA1008">
        <v>0</v>
      </c>
      <c r="CB1008">
        <v>1</v>
      </c>
      <c r="CC1008">
        <v>2006</v>
      </c>
      <c r="CD1008" t="s">
        <v>173</v>
      </c>
      <c r="CE1008" t="s">
        <v>111</v>
      </c>
      <c r="CF1008" s="8">
        <v>136500</v>
      </c>
      <c r="CG1008" s="8">
        <f>RawData[[#This Row],[SalePrice]]/RawData[[#This Row],[TotalSF Rounded]]</f>
        <v>65</v>
      </c>
      <c r="CH1008" s="8">
        <f>ROUND(RawData[[#This Row],[$/sqft]],-1)</f>
        <v>70</v>
      </c>
    </row>
    <row r="1009" spans="1:86" x14ac:dyDescent="0.2">
      <c r="A1009">
        <v>79</v>
      </c>
      <c r="B1009">
        <v>90</v>
      </c>
      <c r="C1009" t="s">
        <v>81</v>
      </c>
      <c r="D1009">
        <v>72</v>
      </c>
      <c r="E1009">
        <v>10778</v>
      </c>
      <c r="F1009" s="19">
        <f>ROUND((RawData[[#This Row],[LotArea]]/43560), 2)</f>
        <v>0.25</v>
      </c>
      <c r="G1009" t="s">
        <v>82</v>
      </c>
      <c r="H1009" t="s">
        <v>83</v>
      </c>
      <c r="I1009" t="s">
        <v>84</v>
      </c>
      <c r="J1009" t="s">
        <v>85</v>
      </c>
      <c r="K1009" t="s">
        <v>86</v>
      </c>
      <c r="L1009" t="s">
        <v>87</v>
      </c>
      <c r="M1009" t="s">
        <v>88</v>
      </c>
      <c r="N1009" t="s">
        <v>151</v>
      </c>
      <c r="O1009" t="s">
        <v>90</v>
      </c>
      <c r="P1009" t="s">
        <v>90</v>
      </c>
      <c r="Q1009" t="s">
        <v>167</v>
      </c>
      <c r="R1009" t="s">
        <v>115</v>
      </c>
      <c r="S1009">
        <v>4</v>
      </c>
      <c r="T1009">
        <v>5</v>
      </c>
      <c r="U1009">
        <v>1968</v>
      </c>
      <c r="V100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09">
        <v>1968</v>
      </c>
      <c r="X1009" t="s">
        <v>152</v>
      </c>
      <c r="Y1009" t="s">
        <v>94</v>
      </c>
      <c r="Z1009" t="s">
        <v>140</v>
      </c>
      <c r="AA1009" t="s">
        <v>140</v>
      </c>
      <c r="AB1009" t="s">
        <v>117</v>
      </c>
      <c r="AC1009">
        <v>0</v>
      </c>
      <c r="AD1009" t="s">
        <v>98</v>
      </c>
      <c r="AE1009" t="s">
        <v>98</v>
      </c>
      <c r="AF1009" t="s">
        <v>118</v>
      </c>
      <c r="AG1009" t="s">
        <v>98</v>
      </c>
      <c r="AH1009" t="s">
        <v>98</v>
      </c>
      <c r="AI1009" t="s">
        <v>100</v>
      </c>
      <c r="AJ1009" t="s">
        <v>102</v>
      </c>
      <c r="AK1009">
        <v>0</v>
      </c>
      <c r="AL1009" t="s">
        <v>102</v>
      </c>
      <c r="AM1009">
        <v>0</v>
      </c>
      <c r="AN1009">
        <v>1768</v>
      </c>
      <c r="AO1009">
        <v>1768</v>
      </c>
      <c r="AP1009" t="s">
        <v>103</v>
      </c>
      <c r="AQ1009" t="s">
        <v>98</v>
      </c>
      <c r="AR1009" t="s">
        <v>177</v>
      </c>
      <c r="AS1009" t="s">
        <v>106</v>
      </c>
      <c r="AT1009">
        <v>1768</v>
      </c>
      <c r="AU1009">
        <v>0</v>
      </c>
      <c r="AV1009">
        <v>0</v>
      </c>
      <c r="AW1009">
        <f>ROUND(SUM(RawData[[#This Row],[TotalBsmtSF]],RawData[[#This Row],[1stFlrSF]],RawData[[#This Row],[2ndFlrSF]]),-2)</f>
        <v>3500</v>
      </c>
      <c r="AX1009">
        <v>1768</v>
      </c>
      <c r="AY1009">
        <v>0</v>
      </c>
      <c r="AZ1009">
        <v>0</v>
      </c>
      <c r="BA1009">
        <v>2</v>
      </c>
      <c r="BB1009">
        <v>0</v>
      </c>
      <c r="BC1009">
        <v>4</v>
      </c>
      <c r="BD1009">
        <v>2</v>
      </c>
      <c r="BE1009" t="s">
        <v>98</v>
      </c>
      <c r="BF1009">
        <v>8</v>
      </c>
      <c r="BG1009" t="s">
        <v>107</v>
      </c>
      <c r="BH1009">
        <v>0</v>
      </c>
      <c r="BI1009" t="s">
        <v>83</v>
      </c>
      <c r="BJ1009" t="s">
        <v>83</v>
      </c>
      <c r="BK1009" t="s">
        <v>83</v>
      </c>
      <c r="BL1009" t="s">
        <v>83</v>
      </c>
      <c r="BM1009">
        <v>0</v>
      </c>
      <c r="BN1009">
        <v>0</v>
      </c>
      <c r="BO1009" t="s">
        <v>83</v>
      </c>
      <c r="BP1009" t="s">
        <v>83</v>
      </c>
      <c r="BQ1009" t="s">
        <v>105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 t="s">
        <v>83</v>
      </c>
      <c r="BY1009" t="s">
        <v>83</v>
      </c>
      <c r="BZ1009" t="s">
        <v>83</v>
      </c>
      <c r="CA1009">
        <v>0</v>
      </c>
      <c r="CB1009">
        <v>4</v>
      </c>
      <c r="CC1009">
        <v>2010</v>
      </c>
      <c r="CD1009" t="s">
        <v>110</v>
      </c>
      <c r="CE1009" t="s">
        <v>111</v>
      </c>
      <c r="CF1009" s="8">
        <v>136500</v>
      </c>
      <c r="CG1009" s="8">
        <f>RawData[[#This Row],[SalePrice]]/RawData[[#This Row],[TotalSF Rounded]]</f>
        <v>39</v>
      </c>
      <c r="CH1009" s="8">
        <f>ROUND(RawData[[#This Row],[$/sqft]],-1)</f>
        <v>40</v>
      </c>
    </row>
    <row r="1010" spans="1:86" x14ac:dyDescent="0.2">
      <c r="A1010">
        <v>880</v>
      </c>
      <c r="B1010">
        <v>20</v>
      </c>
      <c r="C1010" t="s">
        <v>81</v>
      </c>
      <c r="D1010" t="s">
        <v>83</v>
      </c>
      <c r="E1010">
        <v>7000</v>
      </c>
      <c r="F1010" s="19">
        <f>ROUND((RawData[[#This Row],[LotArea]]/43560), 2)</f>
        <v>0.16</v>
      </c>
      <c r="G1010" t="s">
        <v>82</v>
      </c>
      <c r="H1010" t="s">
        <v>83</v>
      </c>
      <c r="I1010" t="s">
        <v>120</v>
      </c>
      <c r="J1010" t="s">
        <v>85</v>
      </c>
      <c r="K1010" t="s">
        <v>86</v>
      </c>
      <c r="L1010" t="s">
        <v>166</v>
      </c>
      <c r="M1010" t="s">
        <v>88</v>
      </c>
      <c r="N1010" t="s">
        <v>89</v>
      </c>
      <c r="O1010" t="s">
        <v>90</v>
      </c>
      <c r="P1010" t="s">
        <v>90</v>
      </c>
      <c r="Q1010" t="s">
        <v>91</v>
      </c>
      <c r="R1010" t="s">
        <v>115</v>
      </c>
      <c r="S1010">
        <v>5</v>
      </c>
      <c r="T1010">
        <v>8</v>
      </c>
      <c r="U1010">
        <v>1978</v>
      </c>
      <c r="V101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010">
        <v>2005</v>
      </c>
      <c r="X1010" t="s">
        <v>93</v>
      </c>
      <c r="Y1010" t="s">
        <v>94</v>
      </c>
      <c r="Z1010" t="s">
        <v>95</v>
      </c>
      <c r="AA1010" t="s">
        <v>95</v>
      </c>
      <c r="AB1010" t="s">
        <v>96</v>
      </c>
      <c r="AC1010">
        <v>90</v>
      </c>
      <c r="AD1010" t="s">
        <v>97</v>
      </c>
      <c r="AE1010" t="s">
        <v>97</v>
      </c>
      <c r="AF1010" t="s">
        <v>118</v>
      </c>
      <c r="AG1010" t="s">
        <v>98</v>
      </c>
      <c r="AH1010" t="s">
        <v>98</v>
      </c>
      <c r="AI1010" t="s">
        <v>100</v>
      </c>
      <c r="AJ1010" t="s">
        <v>119</v>
      </c>
      <c r="AK1010">
        <v>646</v>
      </c>
      <c r="AL1010" t="s">
        <v>102</v>
      </c>
      <c r="AM1010">
        <v>0</v>
      </c>
      <c r="AN1010">
        <v>218</v>
      </c>
      <c r="AO1010">
        <v>864</v>
      </c>
      <c r="AP1010" t="s">
        <v>103</v>
      </c>
      <c r="AQ1010" t="s">
        <v>104</v>
      </c>
      <c r="AR1010" t="s">
        <v>105</v>
      </c>
      <c r="AS1010" t="s">
        <v>106</v>
      </c>
      <c r="AT1010">
        <v>864</v>
      </c>
      <c r="AU1010">
        <v>0</v>
      </c>
      <c r="AV1010">
        <v>0</v>
      </c>
      <c r="AW1010">
        <f>ROUND(SUM(RawData[[#This Row],[TotalBsmtSF]],RawData[[#This Row],[1stFlrSF]],RawData[[#This Row],[2ndFlrSF]]),-2)</f>
        <v>1700</v>
      </c>
      <c r="AX1010">
        <v>864</v>
      </c>
      <c r="AY1010">
        <v>1</v>
      </c>
      <c r="AZ1010">
        <v>0</v>
      </c>
      <c r="BA1010">
        <v>1</v>
      </c>
      <c r="BB1010">
        <v>0</v>
      </c>
      <c r="BC1010">
        <v>3</v>
      </c>
      <c r="BD1010">
        <v>1</v>
      </c>
      <c r="BE1010" t="s">
        <v>98</v>
      </c>
      <c r="BF1010">
        <v>6</v>
      </c>
      <c r="BG1010" t="s">
        <v>107</v>
      </c>
      <c r="BH1010">
        <v>0</v>
      </c>
      <c r="BI1010" t="s">
        <v>83</v>
      </c>
      <c r="BJ1010" t="s">
        <v>108</v>
      </c>
      <c r="BK1010">
        <v>1978</v>
      </c>
      <c r="BL1010" t="s">
        <v>102</v>
      </c>
      <c r="BM1010">
        <v>1</v>
      </c>
      <c r="BN1010">
        <v>336</v>
      </c>
      <c r="BO1010" t="s">
        <v>98</v>
      </c>
      <c r="BP1010" t="s">
        <v>98</v>
      </c>
      <c r="BQ1010" t="s">
        <v>105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 t="s">
        <v>83</v>
      </c>
      <c r="BY1010" t="s">
        <v>163</v>
      </c>
      <c r="BZ1010" t="s">
        <v>83</v>
      </c>
      <c r="CA1010">
        <v>0</v>
      </c>
      <c r="CB1010">
        <v>7</v>
      </c>
      <c r="CC1010">
        <v>2009</v>
      </c>
      <c r="CD1010" t="s">
        <v>110</v>
      </c>
      <c r="CE1010" t="s">
        <v>111</v>
      </c>
      <c r="CF1010" s="8">
        <v>136500</v>
      </c>
      <c r="CG1010" s="8">
        <f>RawData[[#This Row],[SalePrice]]/RawData[[#This Row],[TotalSF Rounded]]</f>
        <v>80.294117647058826</v>
      </c>
      <c r="CH1010" s="8">
        <f>ROUND(RawData[[#This Row],[$/sqft]],-1)</f>
        <v>80</v>
      </c>
    </row>
    <row r="1011" spans="1:86" x14ac:dyDescent="0.2">
      <c r="A1011">
        <v>1423</v>
      </c>
      <c r="B1011">
        <v>120</v>
      </c>
      <c r="C1011" t="s">
        <v>142</v>
      </c>
      <c r="D1011">
        <v>37</v>
      </c>
      <c r="E1011">
        <v>4435</v>
      </c>
      <c r="F1011" s="19">
        <f>ROUND((RawData[[#This Row],[LotArea]]/43560), 2)</f>
        <v>0.1</v>
      </c>
      <c r="G1011" t="s">
        <v>82</v>
      </c>
      <c r="H1011" t="s">
        <v>83</v>
      </c>
      <c r="I1011" t="s">
        <v>84</v>
      </c>
      <c r="J1011" t="s">
        <v>85</v>
      </c>
      <c r="K1011" t="s">
        <v>86</v>
      </c>
      <c r="L1011" t="s">
        <v>87</v>
      </c>
      <c r="M1011" t="s">
        <v>88</v>
      </c>
      <c r="N1011" t="s">
        <v>89</v>
      </c>
      <c r="O1011" t="s">
        <v>90</v>
      </c>
      <c r="P1011" t="s">
        <v>90</v>
      </c>
      <c r="Q1011" t="s">
        <v>179</v>
      </c>
      <c r="R1011" t="s">
        <v>115</v>
      </c>
      <c r="S1011">
        <v>6</v>
      </c>
      <c r="T1011">
        <v>5</v>
      </c>
      <c r="U1011">
        <v>2003</v>
      </c>
      <c r="V101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011">
        <v>2003</v>
      </c>
      <c r="X1011" t="s">
        <v>93</v>
      </c>
      <c r="Y1011" t="s">
        <v>94</v>
      </c>
      <c r="Z1011" t="s">
        <v>95</v>
      </c>
      <c r="AA1011" t="s">
        <v>95</v>
      </c>
      <c r="AB1011" t="s">
        <v>96</v>
      </c>
      <c r="AC1011">
        <v>170</v>
      </c>
      <c r="AD1011" t="s">
        <v>97</v>
      </c>
      <c r="AE1011" t="s">
        <v>98</v>
      </c>
      <c r="AF1011" t="s">
        <v>99</v>
      </c>
      <c r="AG1011" t="s">
        <v>97</v>
      </c>
      <c r="AH1011" t="s">
        <v>98</v>
      </c>
      <c r="AI1011" t="s">
        <v>130</v>
      </c>
      <c r="AJ1011" t="s">
        <v>101</v>
      </c>
      <c r="AK1011">
        <v>686</v>
      </c>
      <c r="AL1011" t="s">
        <v>102</v>
      </c>
      <c r="AM1011">
        <v>0</v>
      </c>
      <c r="AN1011">
        <v>162</v>
      </c>
      <c r="AO1011">
        <v>848</v>
      </c>
      <c r="AP1011" t="s">
        <v>103</v>
      </c>
      <c r="AQ1011" t="s">
        <v>104</v>
      </c>
      <c r="AR1011" t="s">
        <v>105</v>
      </c>
      <c r="AS1011" t="s">
        <v>106</v>
      </c>
      <c r="AT1011">
        <v>848</v>
      </c>
      <c r="AU1011">
        <v>0</v>
      </c>
      <c r="AV1011">
        <v>0</v>
      </c>
      <c r="AW1011">
        <f>ROUND(SUM(RawData[[#This Row],[TotalBsmtSF]],RawData[[#This Row],[1stFlrSF]],RawData[[#This Row],[2ndFlrSF]]),-2)</f>
        <v>1700</v>
      </c>
      <c r="AX1011">
        <v>848</v>
      </c>
      <c r="AY1011">
        <v>1</v>
      </c>
      <c r="AZ1011">
        <v>0</v>
      </c>
      <c r="BA1011">
        <v>1</v>
      </c>
      <c r="BB1011">
        <v>0</v>
      </c>
      <c r="BC1011">
        <v>1</v>
      </c>
      <c r="BD1011">
        <v>1</v>
      </c>
      <c r="BE1011" t="s">
        <v>97</v>
      </c>
      <c r="BF1011">
        <v>3</v>
      </c>
      <c r="BG1011" t="s">
        <v>107</v>
      </c>
      <c r="BH1011">
        <v>0</v>
      </c>
      <c r="BI1011" t="s">
        <v>83</v>
      </c>
      <c r="BJ1011" t="s">
        <v>108</v>
      </c>
      <c r="BK1011">
        <v>2003</v>
      </c>
      <c r="BL1011" t="s">
        <v>157</v>
      </c>
      <c r="BM1011">
        <v>2</v>
      </c>
      <c r="BN1011">
        <v>420</v>
      </c>
      <c r="BO1011" t="s">
        <v>98</v>
      </c>
      <c r="BP1011" t="s">
        <v>98</v>
      </c>
      <c r="BQ1011" t="s">
        <v>105</v>
      </c>
      <c r="BR1011">
        <v>140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 t="s">
        <v>83</v>
      </c>
      <c r="BY1011" t="s">
        <v>83</v>
      </c>
      <c r="BZ1011" t="s">
        <v>83</v>
      </c>
      <c r="CA1011">
        <v>0</v>
      </c>
      <c r="CB1011">
        <v>3</v>
      </c>
      <c r="CC1011">
        <v>2008</v>
      </c>
      <c r="CD1011" t="s">
        <v>110</v>
      </c>
      <c r="CE1011" t="s">
        <v>111</v>
      </c>
      <c r="CF1011" s="8">
        <v>136500</v>
      </c>
      <c r="CG1011" s="8">
        <f>RawData[[#This Row],[SalePrice]]/RawData[[#This Row],[TotalSF Rounded]]</f>
        <v>80.294117647058826</v>
      </c>
      <c r="CH1011" s="8">
        <f>ROUND(RawData[[#This Row],[$/sqft]],-1)</f>
        <v>80</v>
      </c>
    </row>
    <row r="1012" spans="1:86" x14ac:dyDescent="0.2">
      <c r="A1012">
        <v>1388</v>
      </c>
      <c r="B1012">
        <v>50</v>
      </c>
      <c r="C1012" t="s">
        <v>142</v>
      </c>
      <c r="D1012">
        <v>60</v>
      </c>
      <c r="E1012">
        <v>8520</v>
      </c>
      <c r="F1012" s="19">
        <f>ROUND((RawData[[#This Row],[LotArea]]/43560), 2)</f>
        <v>0.2</v>
      </c>
      <c r="G1012" t="s">
        <v>82</v>
      </c>
      <c r="H1012" t="s">
        <v>174</v>
      </c>
      <c r="I1012" t="s">
        <v>84</v>
      </c>
      <c r="J1012" t="s">
        <v>85</v>
      </c>
      <c r="K1012" t="s">
        <v>86</v>
      </c>
      <c r="L1012" t="s">
        <v>87</v>
      </c>
      <c r="M1012" t="s">
        <v>88</v>
      </c>
      <c r="N1012" t="s">
        <v>143</v>
      </c>
      <c r="O1012" t="s">
        <v>144</v>
      </c>
      <c r="P1012" t="s">
        <v>90</v>
      </c>
      <c r="Q1012" t="s">
        <v>91</v>
      </c>
      <c r="R1012" t="s">
        <v>132</v>
      </c>
      <c r="S1012">
        <v>6</v>
      </c>
      <c r="T1012">
        <v>7</v>
      </c>
      <c r="U1012">
        <v>1916</v>
      </c>
      <c r="V101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012">
        <v>1950</v>
      </c>
      <c r="X1012" t="s">
        <v>93</v>
      </c>
      <c r="Y1012" t="s">
        <v>94</v>
      </c>
      <c r="Z1012" t="s">
        <v>203</v>
      </c>
      <c r="AA1012" t="s">
        <v>203</v>
      </c>
      <c r="AB1012" t="s">
        <v>117</v>
      </c>
      <c r="AC1012">
        <v>0</v>
      </c>
      <c r="AD1012" t="s">
        <v>98</v>
      </c>
      <c r="AE1012" t="s">
        <v>97</v>
      </c>
      <c r="AF1012" t="s">
        <v>126</v>
      </c>
      <c r="AG1012" t="s">
        <v>98</v>
      </c>
      <c r="AH1012" t="s">
        <v>98</v>
      </c>
      <c r="AI1012" t="s">
        <v>100</v>
      </c>
      <c r="AJ1012" t="s">
        <v>153</v>
      </c>
      <c r="AK1012">
        <v>168</v>
      </c>
      <c r="AL1012" t="s">
        <v>172</v>
      </c>
      <c r="AM1012">
        <v>546</v>
      </c>
      <c r="AN1012">
        <v>0</v>
      </c>
      <c r="AO1012">
        <v>714</v>
      </c>
      <c r="AP1012" t="s">
        <v>206</v>
      </c>
      <c r="AQ1012" t="s">
        <v>98</v>
      </c>
      <c r="AR1012" t="s">
        <v>177</v>
      </c>
      <c r="AS1012" t="s">
        <v>106</v>
      </c>
      <c r="AT1012">
        <v>1664</v>
      </c>
      <c r="AU1012">
        <v>862</v>
      </c>
      <c r="AV1012">
        <v>0</v>
      </c>
      <c r="AW1012">
        <f>ROUND(SUM(RawData[[#This Row],[TotalBsmtSF]],RawData[[#This Row],[1stFlrSF]],RawData[[#This Row],[2ndFlrSF]]),-2)</f>
        <v>3200</v>
      </c>
      <c r="AX1012">
        <v>2526</v>
      </c>
      <c r="AY1012">
        <v>0</v>
      </c>
      <c r="AZ1012">
        <v>0</v>
      </c>
      <c r="BA1012">
        <v>2</v>
      </c>
      <c r="BB1012">
        <v>0</v>
      </c>
      <c r="BC1012">
        <v>5</v>
      </c>
      <c r="BD1012">
        <v>1</v>
      </c>
      <c r="BE1012" t="s">
        <v>97</v>
      </c>
      <c r="BF1012">
        <v>10</v>
      </c>
      <c r="BG1012" t="s">
        <v>107</v>
      </c>
      <c r="BH1012">
        <v>1</v>
      </c>
      <c r="BI1012" t="s">
        <v>97</v>
      </c>
      <c r="BJ1012" t="s">
        <v>127</v>
      </c>
      <c r="BK1012">
        <v>1916</v>
      </c>
      <c r="BL1012" t="s">
        <v>102</v>
      </c>
      <c r="BM1012">
        <v>1</v>
      </c>
      <c r="BN1012">
        <v>216</v>
      </c>
      <c r="BO1012" t="s">
        <v>98</v>
      </c>
      <c r="BP1012" t="s">
        <v>98</v>
      </c>
      <c r="BQ1012" t="s">
        <v>105</v>
      </c>
      <c r="BR1012">
        <v>88</v>
      </c>
      <c r="BS1012">
        <v>15</v>
      </c>
      <c r="BT1012">
        <v>0</v>
      </c>
      <c r="BU1012">
        <v>0</v>
      </c>
      <c r="BV1012">
        <v>0</v>
      </c>
      <c r="BW1012">
        <v>0</v>
      </c>
      <c r="BX1012" t="s">
        <v>83</v>
      </c>
      <c r="BY1012" t="s">
        <v>163</v>
      </c>
      <c r="BZ1012" t="s">
        <v>83</v>
      </c>
      <c r="CA1012">
        <v>0</v>
      </c>
      <c r="CB1012">
        <v>8</v>
      </c>
      <c r="CC1012">
        <v>2007</v>
      </c>
      <c r="CD1012" t="s">
        <v>230</v>
      </c>
      <c r="CE1012" t="s">
        <v>219</v>
      </c>
      <c r="CF1012" s="8">
        <v>136000</v>
      </c>
      <c r="CG1012" s="8">
        <f>RawData[[#This Row],[SalePrice]]/RawData[[#This Row],[TotalSF Rounded]]</f>
        <v>42.5</v>
      </c>
      <c r="CH1012" s="8">
        <f>ROUND(RawData[[#This Row],[$/sqft]],-1)</f>
        <v>40</v>
      </c>
    </row>
    <row r="1013" spans="1:86" x14ac:dyDescent="0.2">
      <c r="A1013">
        <v>123</v>
      </c>
      <c r="B1013">
        <v>20</v>
      </c>
      <c r="C1013" t="s">
        <v>81</v>
      </c>
      <c r="D1013">
        <v>75</v>
      </c>
      <c r="E1013">
        <v>9464</v>
      </c>
      <c r="F1013" s="19">
        <f>ROUND((RawData[[#This Row],[LotArea]]/43560), 2)</f>
        <v>0.22</v>
      </c>
      <c r="G1013" t="s">
        <v>82</v>
      </c>
      <c r="H1013" t="s">
        <v>83</v>
      </c>
      <c r="I1013" t="s">
        <v>84</v>
      </c>
      <c r="J1013" t="s">
        <v>85</v>
      </c>
      <c r="K1013" t="s">
        <v>86</v>
      </c>
      <c r="L1013" t="s">
        <v>122</v>
      </c>
      <c r="M1013" t="s">
        <v>88</v>
      </c>
      <c r="N1013" t="s">
        <v>162</v>
      </c>
      <c r="O1013" t="s">
        <v>90</v>
      </c>
      <c r="P1013" t="s">
        <v>90</v>
      </c>
      <c r="Q1013" t="s">
        <v>91</v>
      </c>
      <c r="R1013" t="s">
        <v>115</v>
      </c>
      <c r="S1013">
        <v>6</v>
      </c>
      <c r="T1013">
        <v>7</v>
      </c>
      <c r="U1013">
        <v>1958</v>
      </c>
      <c r="V101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13">
        <v>1958</v>
      </c>
      <c r="X1013" t="s">
        <v>152</v>
      </c>
      <c r="Y1013" t="s">
        <v>94</v>
      </c>
      <c r="Z1013" t="s">
        <v>116</v>
      </c>
      <c r="AA1013" t="s">
        <v>116</v>
      </c>
      <c r="AB1013" t="s">
        <v>96</v>
      </c>
      <c r="AC1013">
        <v>135</v>
      </c>
      <c r="AD1013" t="s">
        <v>98</v>
      </c>
      <c r="AE1013" t="s">
        <v>97</v>
      </c>
      <c r="AF1013" t="s">
        <v>118</v>
      </c>
      <c r="AG1013" t="s">
        <v>98</v>
      </c>
      <c r="AH1013" t="s">
        <v>98</v>
      </c>
      <c r="AI1013" t="s">
        <v>100</v>
      </c>
      <c r="AJ1013" t="s">
        <v>141</v>
      </c>
      <c r="AK1013">
        <v>570</v>
      </c>
      <c r="AL1013" t="s">
        <v>102</v>
      </c>
      <c r="AM1013">
        <v>0</v>
      </c>
      <c r="AN1013">
        <v>510</v>
      </c>
      <c r="AO1013">
        <v>1080</v>
      </c>
      <c r="AP1013" t="s">
        <v>103</v>
      </c>
      <c r="AQ1013" t="s">
        <v>97</v>
      </c>
      <c r="AR1013" t="s">
        <v>105</v>
      </c>
      <c r="AS1013" t="s">
        <v>106</v>
      </c>
      <c r="AT1013">
        <v>1080</v>
      </c>
      <c r="AU1013">
        <v>0</v>
      </c>
      <c r="AV1013">
        <v>0</v>
      </c>
      <c r="AW1013">
        <f>ROUND(SUM(RawData[[#This Row],[TotalBsmtSF]],RawData[[#This Row],[1stFlrSF]],RawData[[#This Row],[2ndFlrSF]]),-2)</f>
        <v>2200</v>
      </c>
      <c r="AX1013">
        <v>1080</v>
      </c>
      <c r="AY1013">
        <v>0</v>
      </c>
      <c r="AZ1013">
        <v>0</v>
      </c>
      <c r="BA1013">
        <v>1</v>
      </c>
      <c r="BB1013">
        <v>0</v>
      </c>
      <c r="BC1013">
        <v>3</v>
      </c>
      <c r="BD1013">
        <v>1</v>
      </c>
      <c r="BE1013" t="s">
        <v>98</v>
      </c>
      <c r="BF1013">
        <v>5</v>
      </c>
      <c r="BG1013" t="s">
        <v>107</v>
      </c>
      <c r="BH1013">
        <v>0</v>
      </c>
      <c r="BI1013" t="s">
        <v>83</v>
      </c>
      <c r="BJ1013" t="s">
        <v>108</v>
      </c>
      <c r="BK1013">
        <v>1958</v>
      </c>
      <c r="BL1013" t="s">
        <v>102</v>
      </c>
      <c r="BM1013">
        <v>1</v>
      </c>
      <c r="BN1013">
        <v>288</v>
      </c>
      <c r="BO1013" t="s">
        <v>98</v>
      </c>
      <c r="BP1013" t="s">
        <v>98</v>
      </c>
      <c r="BQ1013" t="s">
        <v>105</v>
      </c>
      <c r="BR1013">
        <v>0</v>
      </c>
      <c r="BS1013">
        <v>0</v>
      </c>
      <c r="BT1013">
        <v>0</v>
      </c>
      <c r="BU1013">
        <v>0</v>
      </c>
      <c r="BV1013">
        <v>130</v>
      </c>
      <c r="BW1013">
        <v>0</v>
      </c>
      <c r="BX1013" t="s">
        <v>83</v>
      </c>
      <c r="BY1013" t="s">
        <v>83</v>
      </c>
      <c r="BZ1013" t="s">
        <v>83</v>
      </c>
      <c r="CA1013">
        <v>0</v>
      </c>
      <c r="CB1013">
        <v>6</v>
      </c>
      <c r="CC1013">
        <v>2008</v>
      </c>
      <c r="CD1013" t="s">
        <v>110</v>
      </c>
      <c r="CE1013" t="s">
        <v>111</v>
      </c>
      <c r="CF1013" s="8">
        <v>136000</v>
      </c>
      <c r="CG1013" s="8">
        <f>RawData[[#This Row],[SalePrice]]/RawData[[#This Row],[TotalSF Rounded]]</f>
        <v>61.81818181818182</v>
      </c>
      <c r="CH1013" s="8">
        <f>ROUND(RawData[[#This Row],[$/sqft]],-1)</f>
        <v>60</v>
      </c>
    </row>
    <row r="1014" spans="1:86" x14ac:dyDescent="0.2">
      <c r="A1014">
        <v>1451</v>
      </c>
      <c r="B1014">
        <v>90</v>
      </c>
      <c r="C1014" t="s">
        <v>81</v>
      </c>
      <c r="D1014">
        <v>60</v>
      </c>
      <c r="E1014">
        <v>9000</v>
      </c>
      <c r="F1014" s="19">
        <f>ROUND((RawData[[#This Row],[LotArea]]/43560), 2)</f>
        <v>0.21</v>
      </c>
      <c r="G1014" t="s">
        <v>82</v>
      </c>
      <c r="H1014" t="s">
        <v>83</v>
      </c>
      <c r="I1014" t="s">
        <v>84</v>
      </c>
      <c r="J1014" t="s">
        <v>85</v>
      </c>
      <c r="K1014" t="s">
        <v>86</v>
      </c>
      <c r="L1014" t="s">
        <v>112</v>
      </c>
      <c r="M1014" t="s">
        <v>88</v>
      </c>
      <c r="N1014" t="s">
        <v>162</v>
      </c>
      <c r="O1014" t="s">
        <v>90</v>
      </c>
      <c r="P1014" t="s">
        <v>90</v>
      </c>
      <c r="Q1014" t="s">
        <v>167</v>
      </c>
      <c r="R1014" t="s">
        <v>92</v>
      </c>
      <c r="S1014">
        <v>5</v>
      </c>
      <c r="T1014">
        <v>5</v>
      </c>
      <c r="U1014">
        <v>1974</v>
      </c>
      <c r="V101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014">
        <v>1974</v>
      </c>
      <c r="X1014" t="s">
        <v>93</v>
      </c>
      <c r="Y1014" t="s">
        <v>94</v>
      </c>
      <c r="Z1014" t="s">
        <v>95</v>
      </c>
      <c r="AA1014" t="s">
        <v>95</v>
      </c>
      <c r="AB1014" t="s">
        <v>117</v>
      </c>
      <c r="AC1014">
        <v>0</v>
      </c>
      <c r="AD1014" t="s">
        <v>98</v>
      </c>
      <c r="AE1014" t="s">
        <v>98</v>
      </c>
      <c r="AF1014" t="s">
        <v>118</v>
      </c>
      <c r="AG1014" t="s">
        <v>97</v>
      </c>
      <c r="AH1014" t="s">
        <v>98</v>
      </c>
      <c r="AI1014" t="s">
        <v>100</v>
      </c>
      <c r="AJ1014" t="s">
        <v>102</v>
      </c>
      <c r="AK1014">
        <v>0</v>
      </c>
      <c r="AL1014" t="s">
        <v>102</v>
      </c>
      <c r="AM1014">
        <v>0</v>
      </c>
      <c r="AN1014">
        <v>896</v>
      </c>
      <c r="AO1014">
        <v>896</v>
      </c>
      <c r="AP1014" t="s">
        <v>103</v>
      </c>
      <c r="AQ1014" t="s">
        <v>98</v>
      </c>
      <c r="AR1014" t="s">
        <v>105</v>
      </c>
      <c r="AS1014" t="s">
        <v>106</v>
      </c>
      <c r="AT1014">
        <v>896</v>
      </c>
      <c r="AU1014">
        <v>896</v>
      </c>
      <c r="AV1014">
        <v>0</v>
      </c>
      <c r="AW1014">
        <f>ROUND(SUM(RawData[[#This Row],[TotalBsmtSF]],RawData[[#This Row],[1stFlrSF]],RawData[[#This Row],[2ndFlrSF]]),-2)</f>
        <v>2700</v>
      </c>
      <c r="AX1014">
        <v>1792</v>
      </c>
      <c r="AY1014">
        <v>0</v>
      </c>
      <c r="AZ1014">
        <v>0</v>
      </c>
      <c r="BA1014">
        <v>2</v>
      </c>
      <c r="BB1014">
        <v>2</v>
      </c>
      <c r="BC1014">
        <v>4</v>
      </c>
      <c r="BD1014">
        <v>2</v>
      </c>
      <c r="BE1014" t="s">
        <v>98</v>
      </c>
      <c r="BF1014">
        <v>8</v>
      </c>
      <c r="BG1014" t="s">
        <v>107</v>
      </c>
      <c r="BH1014">
        <v>0</v>
      </c>
      <c r="BI1014" t="s">
        <v>83</v>
      </c>
      <c r="BJ1014" t="s">
        <v>83</v>
      </c>
      <c r="BK1014" t="s">
        <v>83</v>
      </c>
      <c r="BL1014" t="s">
        <v>83</v>
      </c>
      <c r="BM1014">
        <v>0</v>
      </c>
      <c r="BN1014">
        <v>0</v>
      </c>
      <c r="BO1014" t="s">
        <v>83</v>
      </c>
      <c r="BP1014" t="s">
        <v>83</v>
      </c>
      <c r="BQ1014" t="s">
        <v>105</v>
      </c>
      <c r="BR1014">
        <v>32</v>
      </c>
      <c r="BS1014">
        <v>45</v>
      </c>
      <c r="BT1014">
        <v>0</v>
      </c>
      <c r="BU1014">
        <v>0</v>
      </c>
      <c r="BV1014">
        <v>0</v>
      </c>
      <c r="BW1014">
        <v>0</v>
      </c>
      <c r="BX1014" t="s">
        <v>83</v>
      </c>
      <c r="BY1014" t="s">
        <v>83</v>
      </c>
      <c r="BZ1014" t="s">
        <v>83</v>
      </c>
      <c r="CA1014">
        <v>0</v>
      </c>
      <c r="CB1014">
        <v>9</v>
      </c>
      <c r="CC1014">
        <v>2009</v>
      </c>
      <c r="CD1014" t="s">
        <v>110</v>
      </c>
      <c r="CE1014" t="s">
        <v>111</v>
      </c>
      <c r="CF1014" s="8">
        <v>136000</v>
      </c>
      <c r="CG1014" s="8">
        <f>RawData[[#This Row],[SalePrice]]/RawData[[#This Row],[TotalSF Rounded]]</f>
        <v>50.370370370370374</v>
      </c>
      <c r="CH1014" s="8">
        <f>ROUND(RawData[[#This Row],[$/sqft]],-1)</f>
        <v>50</v>
      </c>
    </row>
    <row r="1015" spans="1:86" x14ac:dyDescent="0.2">
      <c r="A1015">
        <v>570</v>
      </c>
      <c r="B1015">
        <v>90</v>
      </c>
      <c r="C1015" t="s">
        <v>81</v>
      </c>
      <c r="D1015" t="s">
        <v>83</v>
      </c>
      <c r="E1015">
        <v>7032</v>
      </c>
      <c r="F1015" s="19">
        <f>ROUND((RawData[[#This Row],[LotArea]]/43560), 2)</f>
        <v>0.16</v>
      </c>
      <c r="G1015" t="s">
        <v>82</v>
      </c>
      <c r="H1015" t="s">
        <v>83</v>
      </c>
      <c r="I1015" t="s">
        <v>120</v>
      </c>
      <c r="J1015" t="s">
        <v>85</v>
      </c>
      <c r="K1015" t="s">
        <v>86</v>
      </c>
      <c r="L1015" t="s">
        <v>122</v>
      </c>
      <c r="M1015" t="s">
        <v>88</v>
      </c>
      <c r="N1015" t="s">
        <v>162</v>
      </c>
      <c r="O1015" t="s">
        <v>90</v>
      </c>
      <c r="P1015" t="s">
        <v>90</v>
      </c>
      <c r="Q1015" t="s">
        <v>167</v>
      </c>
      <c r="R1015" t="s">
        <v>191</v>
      </c>
      <c r="S1015">
        <v>5</v>
      </c>
      <c r="T1015">
        <v>5</v>
      </c>
      <c r="U1015">
        <v>1979</v>
      </c>
      <c r="V101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015">
        <v>1979</v>
      </c>
      <c r="X1015" t="s">
        <v>93</v>
      </c>
      <c r="Y1015" t="s">
        <v>94</v>
      </c>
      <c r="Z1015" t="s">
        <v>116</v>
      </c>
      <c r="AA1015" t="s">
        <v>116</v>
      </c>
      <c r="AB1015" t="s">
        <v>117</v>
      </c>
      <c r="AC1015">
        <v>0</v>
      </c>
      <c r="AD1015" t="s">
        <v>98</v>
      </c>
      <c r="AE1015" t="s">
        <v>98</v>
      </c>
      <c r="AF1015" t="s">
        <v>118</v>
      </c>
      <c r="AG1015" t="s">
        <v>97</v>
      </c>
      <c r="AH1015" t="s">
        <v>98</v>
      </c>
      <c r="AI1015" t="s">
        <v>97</v>
      </c>
      <c r="AJ1015" t="s">
        <v>101</v>
      </c>
      <c r="AK1015">
        <v>943</v>
      </c>
      <c r="AL1015" t="s">
        <v>102</v>
      </c>
      <c r="AM1015">
        <v>0</v>
      </c>
      <c r="AN1015">
        <v>0</v>
      </c>
      <c r="AO1015">
        <v>943</v>
      </c>
      <c r="AP1015" t="s">
        <v>103</v>
      </c>
      <c r="AQ1015" t="s">
        <v>98</v>
      </c>
      <c r="AR1015" t="s">
        <v>105</v>
      </c>
      <c r="AS1015" t="s">
        <v>106</v>
      </c>
      <c r="AT1015">
        <v>943</v>
      </c>
      <c r="AU1015">
        <v>0</v>
      </c>
      <c r="AV1015">
        <v>0</v>
      </c>
      <c r="AW1015">
        <f>ROUND(SUM(RawData[[#This Row],[TotalBsmtSF]],RawData[[#This Row],[1stFlrSF]],RawData[[#This Row],[2ndFlrSF]]),-2)</f>
        <v>1900</v>
      </c>
      <c r="AX1015">
        <v>943</v>
      </c>
      <c r="AY1015">
        <v>1</v>
      </c>
      <c r="AZ1015">
        <v>0</v>
      </c>
      <c r="BA1015">
        <v>1</v>
      </c>
      <c r="BB1015">
        <v>0</v>
      </c>
      <c r="BC1015">
        <v>2</v>
      </c>
      <c r="BD1015">
        <v>1</v>
      </c>
      <c r="BE1015" t="s">
        <v>98</v>
      </c>
      <c r="BF1015">
        <v>4</v>
      </c>
      <c r="BG1015" t="s">
        <v>107</v>
      </c>
      <c r="BH1015">
        <v>2</v>
      </c>
      <c r="BI1015" t="s">
        <v>98</v>
      </c>
      <c r="BJ1015" t="s">
        <v>127</v>
      </c>
      <c r="BK1015">
        <v>1979</v>
      </c>
      <c r="BL1015" t="s">
        <v>102</v>
      </c>
      <c r="BM1015">
        <v>2</v>
      </c>
      <c r="BN1015">
        <v>600</v>
      </c>
      <c r="BO1015" t="s">
        <v>98</v>
      </c>
      <c r="BP1015" t="s">
        <v>98</v>
      </c>
      <c r="BQ1015" t="s">
        <v>105</v>
      </c>
      <c r="BR1015">
        <v>42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 t="s">
        <v>83</v>
      </c>
      <c r="BY1015" t="s">
        <v>83</v>
      </c>
      <c r="BZ1015" t="s">
        <v>83</v>
      </c>
      <c r="CA1015">
        <v>0</v>
      </c>
      <c r="CB1015">
        <v>12</v>
      </c>
      <c r="CC1015">
        <v>2006</v>
      </c>
      <c r="CD1015" t="s">
        <v>110</v>
      </c>
      <c r="CE1015" t="s">
        <v>111</v>
      </c>
      <c r="CF1015" s="8">
        <v>135960</v>
      </c>
      <c r="CG1015" s="8">
        <f>RawData[[#This Row],[SalePrice]]/RawData[[#This Row],[TotalSF Rounded]]</f>
        <v>71.557894736842101</v>
      </c>
      <c r="CH1015" s="8">
        <f>ROUND(RawData[[#This Row],[$/sqft]],-1)</f>
        <v>70</v>
      </c>
    </row>
    <row r="1016" spans="1:86" x14ac:dyDescent="0.2">
      <c r="A1016">
        <v>292</v>
      </c>
      <c r="B1016">
        <v>190</v>
      </c>
      <c r="C1016" t="s">
        <v>81</v>
      </c>
      <c r="D1016">
        <v>55</v>
      </c>
      <c r="E1016">
        <v>5687</v>
      </c>
      <c r="F1016" s="19">
        <f>ROUND((RawData[[#This Row],[LotArea]]/43560), 2)</f>
        <v>0.13</v>
      </c>
      <c r="G1016" t="s">
        <v>82</v>
      </c>
      <c r="H1016" t="s">
        <v>174</v>
      </c>
      <c r="I1016" t="s">
        <v>84</v>
      </c>
      <c r="J1016" t="s">
        <v>175</v>
      </c>
      <c r="K1016" t="s">
        <v>86</v>
      </c>
      <c r="L1016" t="s">
        <v>87</v>
      </c>
      <c r="M1016" t="s">
        <v>88</v>
      </c>
      <c r="N1016" t="s">
        <v>232</v>
      </c>
      <c r="O1016" t="s">
        <v>90</v>
      </c>
      <c r="P1016" t="s">
        <v>90</v>
      </c>
      <c r="Q1016" t="s">
        <v>149</v>
      </c>
      <c r="R1016" t="s">
        <v>92</v>
      </c>
      <c r="S1016">
        <v>5</v>
      </c>
      <c r="T1016">
        <v>6</v>
      </c>
      <c r="U1016">
        <v>1912</v>
      </c>
      <c r="V101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016">
        <v>2000</v>
      </c>
      <c r="X1016" t="s">
        <v>93</v>
      </c>
      <c r="Y1016" t="s">
        <v>94</v>
      </c>
      <c r="Z1016" t="s">
        <v>95</v>
      </c>
      <c r="AA1016" t="s">
        <v>95</v>
      </c>
      <c r="AB1016" t="s">
        <v>117</v>
      </c>
      <c r="AC1016">
        <v>0</v>
      </c>
      <c r="AD1016" t="s">
        <v>98</v>
      </c>
      <c r="AE1016" t="s">
        <v>147</v>
      </c>
      <c r="AF1016" t="s">
        <v>99</v>
      </c>
      <c r="AG1016" t="s">
        <v>98</v>
      </c>
      <c r="AH1016" t="s">
        <v>147</v>
      </c>
      <c r="AI1016" t="s">
        <v>100</v>
      </c>
      <c r="AJ1016" t="s">
        <v>153</v>
      </c>
      <c r="AK1016">
        <v>210</v>
      </c>
      <c r="AL1016" t="s">
        <v>102</v>
      </c>
      <c r="AM1016">
        <v>0</v>
      </c>
      <c r="AN1016">
        <v>570</v>
      </c>
      <c r="AO1016">
        <v>780</v>
      </c>
      <c r="AP1016" t="s">
        <v>103</v>
      </c>
      <c r="AQ1016" t="s">
        <v>104</v>
      </c>
      <c r="AR1016" t="s">
        <v>177</v>
      </c>
      <c r="AS1016" t="s">
        <v>106</v>
      </c>
      <c r="AT1016">
        <v>936</v>
      </c>
      <c r="AU1016">
        <v>780</v>
      </c>
      <c r="AV1016">
        <v>0</v>
      </c>
      <c r="AW1016">
        <f>ROUND(SUM(RawData[[#This Row],[TotalBsmtSF]],RawData[[#This Row],[1stFlrSF]],RawData[[#This Row],[2ndFlrSF]]),-2)</f>
        <v>2500</v>
      </c>
      <c r="AX1016">
        <v>1716</v>
      </c>
      <c r="AY1016">
        <v>1</v>
      </c>
      <c r="AZ1016">
        <v>0</v>
      </c>
      <c r="BA1016">
        <v>2</v>
      </c>
      <c r="BB1016">
        <v>0</v>
      </c>
      <c r="BC1016">
        <v>6</v>
      </c>
      <c r="BD1016">
        <v>1</v>
      </c>
      <c r="BE1016" t="s">
        <v>147</v>
      </c>
      <c r="BF1016">
        <v>9</v>
      </c>
      <c r="BG1016" t="s">
        <v>107</v>
      </c>
      <c r="BH1016">
        <v>0</v>
      </c>
      <c r="BI1016" t="s">
        <v>83</v>
      </c>
      <c r="BJ1016" t="s">
        <v>83</v>
      </c>
      <c r="BK1016" t="s">
        <v>83</v>
      </c>
      <c r="BL1016" t="s">
        <v>83</v>
      </c>
      <c r="BM1016">
        <v>0</v>
      </c>
      <c r="BN1016">
        <v>0</v>
      </c>
      <c r="BO1016" t="s">
        <v>83</v>
      </c>
      <c r="BP1016" t="s">
        <v>83</v>
      </c>
      <c r="BQ1016" t="s">
        <v>177</v>
      </c>
      <c r="BR1016">
        <v>0</v>
      </c>
      <c r="BS1016">
        <v>184</v>
      </c>
      <c r="BT1016">
        <v>0</v>
      </c>
      <c r="BU1016">
        <v>0</v>
      </c>
      <c r="BV1016">
        <v>0</v>
      </c>
      <c r="BW1016">
        <v>0</v>
      </c>
      <c r="BX1016" t="s">
        <v>83</v>
      </c>
      <c r="BY1016" t="s">
        <v>83</v>
      </c>
      <c r="BZ1016" t="s">
        <v>83</v>
      </c>
      <c r="CA1016">
        <v>0</v>
      </c>
      <c r="CB1016">
        <v>3</v>
      </c>
      <c r="CC1016">
        <v>2008</v>
      </c>
      <c r="CD1016" t="s">
        <v>110</v>
      </c>
      <c r="CE1016" t="s">
        <v>111</v>
      </c>
      <c r="CF1016" s="8">
        <v>135900</v>
      </c>
      <c r="CG1016" s="8">
        <f>RawData[[#This Row],[SalePrice]]/RawData[[#This Row],[TotalSF Rounded]]</f>
        <v>54.36</v>
      </c>
      <c r="CH1016" s="8">
        <f>ROUND(RawData[[#This Row],[$/sqft]],-1)</f>
        <v>50</v>
      </c>
    </row>
    <row r="1017" spans="1:86" x14ac:dyDescent="0.2">
      <c r="A1017">
        <v>77</v>
      </c>
      <c r="B1017">
        <v>20</v>
      </c>
      <c r="C1017" t="s">
        <v>81</v>
      </c>
      <c r="D1017" t="s">
        <v>83</v>
      </c>
      <c r="E1017">
        <v>8475</v>
      </c>
      <c r="F1017" s="19">
        <f>ROUND((RawData[[#This Row],[LotArea]]/43560), 2)</f>
        <v>0.19</v>
      </c>
      <c r="G1017" t="s">
        <v>82</v>
      </c>
      <c r="H1017" t="s">
        <v>83</v>
      </c>
      <c r="I1017" t="s">
        <v>120</v>
      </c>
      <c r="J1017" t="s">
        <v>85</v>
      </c>
      <c r="K1017" t="s">
        <v>86</v>
      </c>
      <c r="L1017" t="s">
        <v>87</v>
      </c>
      <c r="M1017" t="s">
        <v>88</v>
      </c>
      <c r="N1017" t="s">
        <v>162</v>
      </c>
      <c r="O1017" t="s">
        <v>90</v>
      </c>
      <c r="P1017" t="s">
        <v>90</v>
      </c>
      <c r="Q1017" t="s">
        <v>91</v>
      </c>
      <c r="R1017" t="s">
        <v>115</v>
      </c>
      <c r="S1017">
        <v>4</v>
      </c>
      <c r="T1017">
        <v>7</v>
      </c>
      <c r="U1017">
        <v>1956</v>
      </c>
      <c r="V101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17">
        <v>1956</v>
      </c>
      <c r="X1017" t="s">
        <v>93</v>
      </c>
      <c r="Y1017" t="s">
        <v>94</v>
      </c>
      <c r="Z1017" t="s">
        <v>95</v>
      </c>
      <c r="AA1017" t="s">
        <v>95</v>
      </c>
      <c r="AB1017" t="s">
        <v>117</v>
      </c>
      <c r="AC1017">
        <v>0</v>
      </c>
      <c r="AD1017" t="s">
        <v>98</v>
      </c>
      <c r="AE1017" t="s">
        <v>98</v>
      </c>
      <c r="AF1017" t="s">
        <v>118</v>
      </c>
      <c r="AG1017" t="s">
        <v>98</v>
      </c>
      <c r="AH1017" t="s">
        <v>98</v>
      </c>
      <c r="AI1017" t="s">
        <v>100</v>
      </c>
      <c r="AJ1017" t="s">
        <v>119</v>
      </c>
      <c r="AK1017">
        <v>228</v>
      </c>
      <c r="AL1017" t="s">
        <v>102</v>
      </c>
      <c r="AM1017">
        <v>0</v>
      </c>
      <c r="AN1017">
        <v>724</v>
      </c>
      <c r="AO1017">
        <v>952</v>
      </c>
      <c r="AP1017" t="s">
        <v>103</v>
      </c>
      <c r="AQ1017" t="s">
        <v>104</v>
      </c>
      <c r="AR1017" t="s">
        <v>105</v>
      </c>
      <c r="AS1017" t="s">
        <v>164</v>
      </c>
      <c r="AT1017">
        <v>952</v>
      </c>
      <c r="AU1017">
        <v>0</v>
      </c>
      <c r="AV1017">
        <v>0</v>
      </c>
      <c r="AW1017">
        <f>ROUND(SUM(RawData[[#This Row],[TotalBsmtSF]],RawData[[#This Row],[1stFlrSF]],RawData[[#This Row],[2ndFlrSF]]),-2)</f>
        <v>1900</v>
      </c>
      <c r="AX1017">
        <v>952</v>
      </c>
      <c r="AY1017">
        <v>0</v>
      </c>
      <c r="AZ1017">
        <v>0</v>
      </c>
      <c r="BA1017">
        <v>1</v>
      </c>
      <c r="BB1017">
        <v>0</v>
      </c>
      <c r="BC1017">
        <v>2</v>
      </c>
      <c r="BD1017">
        <v>1</v>
      </c>
      <c r="BE1017" t="s">
        <v>98</v>
      </c>
      <c r="BF1017">
        <v>4</v>
      </c>
      <c r="BG1017" t="s">
        <v>107</v>
      </c>
      <c r="BH1017">
        <v>0</v>
      </c>
      <c r="BI1017" t="s">
        <v>83</v>
      </c>
      <c r="BJ1017" t="s">
        <v>127</v>
      </c>
      <c r="BK1017">
        <v>1956</v>
      </c>
      <c r="BL1017" t="s">
        <v>102</v>
      </c>
      <c r="BM1017">
        <v>1</v>
      </c>
      <c r="BN1017">
        <v>283</v>
      </c>
      <c r="BO1017" t="s">
        <v>98</v>
      </c>
      <c r="BP1017" t="s">
        <v>98</v>
      </c>
      <c r="BQ1017" t="s">
        <v>105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 t="s">
        <v>83</v>
      </c>
      <c r="BY1017" t="s">
        <v>83</v>
      </c>
      <c r="BZ1017" t="s">
        <v>83</v>
      </c>
      <c r="CA1017">
        <v>0</v>
      </c>
      <c r="CB1017">
        <v>4</v>
      </c>
      <c r="CC1017">
        <v>2008</v>
      </c>
      <c r="CD1017" t="s">
        <v>110</v>
      </c>
      <c r="CE1017" t="s">
        <v>111</v>
      </c>
      <c r="CF1017" s="8">
        <v>135750</v>
      </c>
      <c r="CG1017" s="8">
        <f>RawData[[#This Row],[SalePrice]]/RawData[[#This Row],[TotalSF Rounded]]</f>
        <v>71.44736842105263</v>
      </c>
      <c r="CH1017" s="8">
        <f>ROUND(RawData[[#This Row],[$/sqft]],-1)</f>
        <v>70</v>
      </c>
    </row>
    <row r="1018" spans="1:86" x14ac:dyDescent="0.2">
      <c r="A1018">
        <v>888</v>
      </c>
      <c r="B1018">
        <v>50</v>
      </c>
      <c r="C1018" t="s">
        <v>81</v>
      </c>
      <c r="D1018">
        <v>59</v>
      </c>
      <c r="E1018">
        <v>16466</v>
      </c>
      <c r="F1018" s="19">
        <f>ROUND((RawData[[#This Row],[LotArea]]/43560), 2)</f>
        <v>0.38</v>
      </c>
      <c r="G1018" t="s">
        <v>82</v>
      </c>
      <c r="H1018" t="s">
        <v>83</v>
      </c>
      <c r="I1018" t="s">
        <v>120</v>
      </c>
      <c r="J1018" t="s">
        <v>85</v>
      </c>
      <c r="K1018" t="s">
        <v>86</v>
      </c>
      <c r="L1018" t="s">
        <v>87</v>
      </c>
      <c r="M1018" t="s">
        <v>88</v>
      </c>
      <c r="N1018" t="s">
        <v>185</v>
      </c>
      <c r="O1018" t="s">
        <v>90</v>
      </c>
      <c r="P1018" t="s">
        <v>90</v>
      </c>
      <c r="Q1018" t="s">
        <v>91</v>
      </c>
      <c r="R1018" t="s">
        <v>132</v>
      </c>
      <c r="S1018">
        <v>5</v>
      </c>
      <c r="T1018">
        <v>7</v>
      </c>
      <c r="U1018">
        <v>1955</v>
      </c>
      <c r="V101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18">
        <v>1955</v>
      </c>
      <c r="X1018" t="s">
        <v>93</v>
      </c>
      <c r="Y1018" t="s">
        <v>94</v>
      </c>
      <c r="Z1018" t="s">
        <v>116</v>
      </c>
      <c r="AA1018" t="s">
        <v>116</v>
      </c>
      <c r="AB1018" t="s">
        <v>117</v>
      </c>
      <c r="AC1018">
        <v>0</v>
      </c>
      <c r="AD1018" t="s">
        <v>98</v>
      </c>
      <c r="AE1018" t="s">
        <v>97</v>
      </c>
      <c r="AF1018" t="s">
        <v>99</v>
      </c>
      <c r="AG1018" t="s">
        <v>98</v>
      </c>
      <c r="AH1018" t="s">
        <v>98</v>
      </c>
      <c r="AI1018" t="s">
        <v>100</v>
      </c>
      <c r="AJ1018" t="s">
        <v>102</v>
      </c>
      <c r="AK1018">
        <v>0</v>
      </c>
      <c r="AL1018" t="s">
        <v>102</v>
      </c>
      <c r="AM1018">
        <v>0</v>
      </c>
      <c r="AN1018">
        <v>816</v>
      </c>
      <c r="AO1018">
        <v>816</v>
      </c>
      <c r="AP1018" t="s">
        <v>103</v>
      </c>
      <c r="AQ1018" t="s">
        <v>98</v>
      </c>
      <c r="AR1018" t="s">
        <v>105</v>
      </c>
      <c r="AS1018" t="s">
        <v>106</v>
      </c>
      <c r="AT1018">
        <v>872</v>
      </c>
      <c r="AU1018">
        <v>521</v>
      </c>
      <c r="AV1018">
        <v>0</v>
      </c>
      <c r="AW1018">
        <f>ROUND(SUM(RawData[[#This Row],[TotalBsmtSF]],RawData[[#This Row],[1stFlrSF]],RawData[[#This Row],[2ndFlrSF]]),-2)</f>
        <v>2200</v>
      </c>
      <c r="AX1018">
        <v>1393</v>
      </c>
      <c r="AY1018">
        <v>0</v>
      </c>
      <c r="AZ1018">
        <v>0</v>
      </c>
      <c r="BA1018">
        <v>1</v>
      </c>
      <c r="BB1018">
        <v>1</v>
      </c>
      <c r="BC1018">
        <v>3</v>
      </c>
      <c r="BD1018">
        <v>1</v>
      </c>
      <c r="BE1018" t="s">
        <v>98</v>
      </c>
      <c r="BF1018">
        <v>8</v>
      </c>
      <c r="BG1018" t="s">
        <v>107</v>
      </c>
      <c r="BH1018">
        <v>0</v>
      </c>
      <c r="BI1018" t="s">
        <v>83</v>
      </c>
      <c r="BJ1018" t="s">
        <v>108</v>
      </c>
      <c r="BK1018">
        <v>1955</v>
      </c>
      <c r="BL1018" t="s">
        <v>102</v>
      </c>
      <c r="BM1018">
        <v>1</v>
      </c>
      <c r="BN1018">
        <v>300</v>
      </c>
      <c r="BO1018" t="s">
        <v>98</v>
      </c>
      <c r="BP1018" t="s">
        <v>98</v>
      </c>
      <c r="BQ1018" t="s">
        <v>105</v>
      </c>
      <c r="BR1018">
        <v>121</v>
      </c>
      <c r="BS1018">
        <v>0</v>
      </c>
      <c r="BT1018">
        <v>0</v>
      </c>
      <c r="BU1018">
        <v>0</v>
      </c>
      <c r="BV1018">
        <v>265</v>
      </c>
      <c r="BW1018">
        <v>0</v>
      </c>
      <c r="BX1018" t="s">
        <v>83</v>
      </c>
      <c r="BY1018" t="s">
        <v>83</v>
      </c>
      <c r="BZ1018" t="s">
        <v>83</v>
      </c>
      <c r="CA1018">
        <v>0</v>
      </c>
      <c r="CB1018">
        <v>4</v>
      </c>
      <c r="CC1018">
        <v>2008</v>
      </c>
      <c r="CD1018" t="s">
        <v>110</v>
      </c>
      <c r="CE1018" t="s">
        <v>111</v>
      </c>
      <c r="CF1018" s="8">
        <v>135500</v>
      </c>
      <c r="CG1018" s="8">
        <f>RawData[[#This Row],[SalePrice]]/RawData[[#This Row],[TotalSF Rounded]]</f>
        <v>61.590909090909093</v>
      </c>
      <c r="CH1018" s="8">
        <f>ROUND(RawData[[#This Row],[$/sqft]],-1)</f>
        <v>60</v>
      </c>
    </row>
    <row r="1019" spans="1:86" x14ac:dyDescent="0.2">
      <c r="A1019">
        <v>807</v>
      </c>
      <c r="B1019">
        <v>80</v>
      </c>
      <c r="C1019" t="s">
        <v>81</v>
      </c>
      <c r="D1019">
        <v>75</v>
      </c>
      <c r="E1019">
        <v>9750</v>
      </c>
      <c r="F1019" s="19">
        <f>ROUND((RawData[[#This Row],[LotArea]]/43560), 2)</f>
        <v>0.22</v>
      </c>
      <c r="G1019" t="s">
        <v>82</v>
      </c>
      <c r="H1019" t="s">
        <v>83</v>
      </c>
      <c r="I1019" t="s">
        <v>84</v>
      </c>
      <c r="J1019" t="s">
        <v>85</v>
      </c>
      <c r="K1019" t="s">
        <v>86</v>
      </c>
      <c r="L1019" t="s">
        <v>87</v>
      </c>
      <c r="M1019" t="s">
        <v>88</v>
      </c>
      <c r="N1019" t="s">
        <v>162</v>
      </c>
      <c r="O1019" t="s">
        <v>90</v>
      </c>
      <c r="P1019" t="s">
        <v>90</v>
      </c>
      <c r="Q1019" t="s">
        <v>91</v>
      </c>
      <c r="R1019" t="s">
        <v>197</v>
      </c>
      <c r="S1019">
        <v>5</v>
      </c>
      <c r="T1019">
        <v>5</v>
      </c>
      <c r="U1019">
        <v>1967</v>
      </c>
      <c r="V101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19">
        <v>1967</v>
      </c>
      <c r="X1019" t="s">
        <v>93</v>
      </c>
      <c r="Y1019" t="s">
        <v>94</v>
      </c>
      <c r="Z1019" t="s">
        <v>95</v>
      </c>
      <c r="AA1019" t="s">
        <v>95</v>
      </c>
      <c r="AB1019" t="s">
        <v>117</v>
      </c>
      <c r="AC1019">
        <v>0</v>
      </c>
      <c r="AD1019" t="s">
        <v>98</v>
      </c>
      <c r="AE1019" t="s">
        <v>98</v>
      </c>
      <c r="AF1019" t="s">
        <v>99</v>
      </c>
      <c r="AG1019" t="s">
        <v>98</v>
      </c>
      <c r="AH1019" t="s">
        <v>98</v>
      </c>
      <c r="AI1019" t="s">
        <v>130</v>
      </c>
      <c r="AJ1019" t="s">
        <v>119</v>
      </c>
      <c r="AK1019">
        <v>400</v>
      </c>
      <c r="AL1019" t="s">
        <v>153</v>
      </c>
      <c r="AM1019">
        <v>480</v>
      </c>
      <c r="AN1019">
        <v>100</v>
      </c>
      <c r="AO1019">
        <v>980</v>
      </c>
      <c r="AP1019" t="s">
        <v>103</v>
      </c>
      <c r="AQ1019" t="s">
        <v>97</v>
      </c>
      <c r="AR1019" t="s">
        <v>105</v>
      </c>
      <c r="AS1019" t="s">
        <v>106</v>
      </c>
      <c r="AT1019">
        <v>980</v>
      </c>
      <c r="AU1019">
        <v>0</v>
      </c>
      <c r="AV1019">
        <v>0</v>
      </c>
      <c r="AW1019">
        <f>ROUND(SUM(RawData[[#This Row],[TotalBsmtSF]],RawData[[#This Row],[1stFlrSF]],RawData[[#This Row],[2ndFlrSF]]),-2)</f>
        <v>2000</v>
      </c>
      <c r="AX1019">
        <v>980</v>
      </c>
      <c r="AY1019">
        <v>0</v>
      </c>
      <c r="AZ1019">
        <v>0</v>
      </c>
      <c r="BA1019">
        <v>2</v>
      </c>
      <c r="BB1019">
        <v>0</v>
      </c>
      <c r="BC1019">
        <v>3</v>
      </c>
      <c r="BD1019">
        <v>1</v>
      </c>
      <c r="BE1019" t="s">
        <v>98</v>
      </c>
      <c r="BF1019">
        <v>6</v>
      </c>
      <c r="BG1019" t="s">
        <v>107</v>
      </c>
      <c r="BH1019">
        <v>0</v>
      </c>
      <c r="BI1019" t="s">
        <v>83</v>
      </c>
      <c r="BJ1019" t="s">
        <v>108</v>
      </c>
      <c r="BK1019">
        <v>1967</v>
      </c>
      <c r="BL1019" t="s">
        <v>157</v>
      </c>
      <c r="BM1019">
        <v>1</v>
      </c>
      <c r="BN1019">
        <v>384</v>
      </c>
      <c r="BO1019" t="s">
        <v>98</v>
      </c>
      <c r="BP1019" t="s">
        <v>98</v>
      </c>
      <c r="BQ1019" t="s">
        <v>105</v>
      </c>
      <c r="BR1019">
        <v>68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 t="s">
        <v>83</v>
      </c>
      <c r="BY1019" t="s">
        <v>83</v>
      </c>
      <c r="BZ1019" t="s">
        <v>83</v>
      </c>
      <c r="CA1019">
        <v>0</v>
      </c>
      <c r="CB1019">
        <v>10</v>
      </c>
      <c r="CC1019">
        <v>2006</v>
      </c>
      <c r="CD1019" t="s">
        <v>110</v>
      </c>
      <c r="CE1019" t="s">
        <v>111</v>
      </c>
      <c r="CF1019" s="8">
        <v>135500</v>
      </c>
      <c r="CG1019" s="8">
        <f>RawData[[#This Row],[SalePrice]]/RawData[[#This Row],[TotalSF Rounded]]</f>
        <v>67.75</v>
      </c>
      <c r="CH1019" s="8">
        <f>ROUND(RawData[[#This Row],[$/sqft]],-1)</f>
        <v>70</v>
      </c>
    </row>
    <row r="1020" spans="1:86" x14ac:dyDescent="0.2">
      <c r="A1020">
        <v>654</v>
      </c>
      <c r="B1020">
        <v>50</v>
      </c>
      <c r="C1020" t="s">
        <v>142</v>
      </c>
      <c r="D1020">
        <v>60</v>
      </c>
      <c r="E1020">
        <v>10320</v>
      </c>
      <c r="F1020" s="19">
        <f>ROUND((RawData[[#This Row],[LotArea]]/43560), 2)</f>
        <v>0.24</v>
      </c>
      <c r="G1020" t="s">
        <v>82</v>
      </c>
      <c r="H1020" t="s">
        <v>174</v>
      </c>
      <c r="I1020" t="s">
        <v>84</v>
      </c>
      <c r="J1020" t="s">
        <v>85</v>
      </c>
      <c r="K1020" t="s">
        <v>86</v>
      </c>
      <c r="L1020" t="s">
        <v>87</v>
      </c>
      <c r="M1020" t="s">
        <v>88</v>
      </c>
      <c r="N1020" t="s">
        <v>176</v>
      </c>
      <c r="O1020" t="s">
        <v>90</v>
      </c>
      <c r="P1020" t="s">
        <v>90</v>
      </c>
      <c r="Q1020" t="s">
        <v>91</v>
      </c>
      <c r="R1020" t="s">
        <v>132</v>
      </c>
      <c r="S1020">
        <v>6</v>
      </c>
      <c r="T1020">
        <v>7</v>
      </c>
      <c r="U1020">
        <v>1906</v>
      </c>
      <c r="V102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1900s</v>
      </c>
      <c r="W1020">
        <v>1995</v>
      </c>
      <c r="X1020" t="s">
        <v>93</v>
      </c>
      <c r="Y1020" t="s">
        <v>94</v>
      </c>
      <c r="Z1020" t="s">
        <v>116</v>
      </c>
      <c r="AA1020" t="s">
        <v>116</v>
      </c>
      <c r="AB1020" t="s">
        <v>117</v>
      </c>
      <c r="AC1020">
        <v>0</v>
      </c>
      <c r="AD1020" t="s">
        <v>98</v>
      </c>
      <c r="AE1020" t="s">
        <v>98</v>
      </c>
      <c r="AF1020" t="s">
        <v>118</v>
      </c>
      <c r="AG1020" t="s">
        <v>98</v>
      </c>
      <c r="AH1020" t="s">
        <v>98</v>
      </c>
      <c r="AI1020" t="s">
        <v>100</v>
      </c>
      <c r="AJ1020" t="s">
        <v>102</v>
      </c>
      <c r="AK1020">
        <v>0</v>
      </c>
      <c r="AL1020" t="s">
        <v>102</v>
      </c>
      <c r="AM1020">
        <v>0</v>
      </c>
      <c r="AN1020">
        <v>756</v>
      </c>
      <c r="AO1020">
        <v>756</v>
      </c>
      <c r="AP1020" t="s">
        <v>103</v>
      </c>
      <c r="AQ1020" t="s">
        <v>104</v>
      </c>
      <c r="AR1020" t="s">
        <v>105</v>
      </c>
      <c r="AS1020" t="s">
        <v>106</v>
      </c>
      <c r="AT1020">
        <v>756</v>
      </c>
      <c r="AU1020">
        <v>713</v>
      </c>
      <c r="AV1020">
        <v>0</v>
      </c>
      <c r="AW1020">
        <f>ROUND(SUM(RawData[[#This Row],[TotalBsmtSF]],RawData[[#This Row],[1stFlrSF]],RawData[[#This Row],[2ndFlrSF]]),-2)</f>
        <v>2200</v>
      </c>
      <c r="AX1020">
        <v>1469</v>
      </c>
      <c r="AY1020">
        <v>0</v>
      </c>
      <c r="AZ1020">
        <v>0</v>
      </c>
      <c r="BA1020">
        <v>1</v>
      </c>
      <c r="BB1020">
        <v>0</v>
      </c>
      <c r="BC1020">
        <v>3</v>
      </c>
      <c r="BD1020">
        <v>1</v>
      </c>
      <c r="BE1020" t="s">
        <v>98</v>
      </c>
      <c r="BF1020">
        <v>7</v>
      </c>
      <c r="BG1020" t="s">
        <v>107</v>
      </c>
      <c r="BH1020">
        <v>0</v>
      </c>
      <c r="BI1020" t="s">
        <v>83</v>
      </c>
      <c r="BJ1020" t="s">
        <v>127</v>
      </c>
      <c r="BK1020">
        <v>1906</v>
      </c>
      <c r="BL1020" t="s">
        <v>102</v>
      </c>
      <c r="BM1020">
        <v>1</v>
      </c>
      <c r="BN1020">
        <v>216</v>
      </c>
      <c r="BO1020" t="s">
        <v>98</v>
      </c>
      <c r="BP1020" t="s">
        <v>98</v>
      </c>
      <c r="BQ1020" t="s">
        <v>105</v>
      </c>
      <c r="BR1020">
        <v>57</v>
      </c>
      <c r="BS1020">
        <v>0</v>
      </c>
      <c r="BT1020">
        <v>239</v>
      </c>
      <c r="BU1020">
        <v>0</v>
      </c>
      <c r="BV1020">
        <v>0</v>
      </c>
      <c r="BW1020">
        <v>0</v>
      </c>
      <c r="BX1020" t="s">
        <v>83</v>
      </c>
      <c r="BY1020" t="s">
        <v>134</v>
      </c>
      <c r="BZ1020" t="s">
        <v>83</v>
      </c>
      <c r="CA1020">
        <v>0</v>
      </c>
      <c r="CB1020">
        <v>6</v>
      </c>
      <c r="CC1020">
        <v>2008</v>
      </c>
      <c r="CD1020" t="s">
        <v>110</v>
      </c>
      <c r="CE1020" t="s">
        <v>111</v>
      </c>
      <c r="CF1020" s="8">
        <v>135000</v>
      </c>
      <c r="CG1020" s="8">
        <f>RawData[[#This Row],[SalePrice]]/RawData[[#This Row],[TotalSF Rounded]]</f>
        <v>61.363636363636367</v>
      </c>
      <c r="CH1020" s="8">
        <f>ROUND(RawData[[#This Row],[$/sqft]],-1)</f>
        <v>60</v>
      </c>
    </row>
    <row r="1021" spans="1:86" x14ac:dyDescent="0.2">
      <c r="A1021">
        <v>188</v>
      </c>
      <c r="B1021">
        <v>50</v>
      </c>
      <c r="C1021" t="s">
        <v>81</v>
      </c>
      <c r="D1021">
        <v>60</v>
      </c>
      <c r="E1021">
        <v>10410</v>
      </c>
      <c r="F1021" s="19">
        <f>ROUND((RawData[[#This Row],[LotArea]]/43560), 2)</f>
        <v>0.24</v>
      </c>
      <c r="G1021" t="s">
        <v>82</v>
      </c>
      <c r="H1021" t="s">
        <v>83</v>
      </c>
      <c r="I1021" t="s">
        <v>84</v>
      </c>
      <c r="J1021" t="s">
        <v>85</v>
      </c>
      <c r="K1021" t="s">
        <v>86</v>
      </c>
      <c r="L1021" t="s">
        <v>87</v>
      </c>
      <c r="M1021" t="s">
        <v>88</v>
      </c>
      <c r="N1021" t="s">
        <v>143</v>
      </c>
      <c r="O1021" t="s">
        <v>90</v>
      </c>
      <c r="P1021" t="s">
        <v>90</v>
      </c>
      <c r="Q1021" t="s">
        <v>91</v>
      </c>
      <c r="R1021" t="s">
        <v>132</v>
      </c>
      <c r="S1021">
        <v>5</v>
      </c>
      <c r="T1021">
        <v>7</v>
      </c>
      <c r="U1021">
        <v>1916</v>
      </c>
      <c r="V102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021">
        <v>1987</v>
      </c>
      <c r="X1021" t="s">
        <v>93</v>
      </c>
      <c r="Y1021" t="s">
        <v>94</v>
      </c>
      <c r="Z1021" t="s">
        <v>140</v>
      </c>
      <c r="AA1021" t="s">
        <v>140</v>
      </c>
      <c r="AB1021" t="s">
        <v>117</v>
      </c>
      <c r="AC1021">
        <v>0</v>
      </c>
      <c r="AD1021" t="s">
        <v>98</v>
      </c>
      <c r="AE1021" t="s">
        <v>98</v>
      </c>
      <c r="AF1021" t="s">
        <v>118</v>
      </c>
      <c r="AG1021" t="s">
        <v>147</v>
      </c>
      <c r="AH1021" t="s">
        <v>98</v>
      </c>
      <c r="AI1021" t="s">
        <v>100</v>
      </c>
      <c r="AJ1021" t="s">
        <v>102</v>
      </c>
      <c r="AK1021">
        <v>0</v>
      </c>
      <c r="AL1021" t="s">
        <v>102</v>
      </c>
      <c r="AM1021">
        <v>0</v>
      </c>
      <c r="AN1021">
        <v>660</v>
      </c>
      <c r="AO1021">
        <v>660</v>
      </c>
      <c r="AP1021" t="s">
        <v>103</v>
      </c>
      <c r="AQ1021" t="s">
        <v>104</v>
      </c>
      <c r="AR1021" t="s">
        <v>105</v>
      </c>
      <c r="AS1021" t="s">
        <v>106</v>
      </c>
      <c r="AT1021">
        <v>808</v>
      </c>
      <c r="AU1021">
        <v>704</v>
      </c>
      <c r="AV1021">
        <v>144</v>
      </c>
      <c r="AW1021">
        <f>ROUND(SUM(RawData[[#This Row],[TotalBsmtSF]],RawData[[#This Row],[1stFlrSF]],RawData[[#This Row],[2ndFlrSF]]),-2)</f>
        <v>2200</v>
      </c>
      <c r="AX1021">
        <v>1656</v>
      </c>
      <c r="AY1021">
        <v>0</v>
      </c>
      <c r="AZ1021">
        <v>0</v>
      </c>
      <c r="BA1021">
        <v>2</v>
      </c>
      <c r="BB1021">
        <v>1</v>
      </c>
      <c r="BC1021">
        <v>3</v>
      </c>
      <c r="BD1021">
        <v>1</v>
      </c>
      <c r="BE1021" t="s">
        <v>98</v>
      </c>
      <c r="BF1021">
        <v>8</v>
      </c>
      <c r="BG1021" t="s">
        <v>224</v>
      </c>
      <c r="BH1021">
        <v>0</v>
      </c>
      <c r="BI1021" t="s">
        <v>83</v>
      </c>
      <c r="BJ1021" t="s">
        <v>127</v>
      </c>
      <c r="BK1021">
        <v>1916</v>
      </c>
      <c r="BL1021" t="s">
        <v>102</v>
      </c>
      <c r="BM1021">
        <v>1</v>
      </c>
      <c r="BN1021">
        <v>180</v>
      </c>
      <c r="BO1021" t="s">
        <v>147</v>
      </c>
      <c r="BP1021" t="s">
        <v>147</v>
      </c>
      <c r="BQ1021" t="s">
        <v>177</v>
      </c>
      <c r="BR1021">
        <v>0</v>
      </c>
      <c r="BS1021">
        <v>0</v>
      </c>
      <c r="BT1021">
        <v>0</v>
      </c>
      <c r="BU1021">
        <v>140</v>
      </c>
      <c r="BV1021">
        <v>0</v>
      </c>
      <c r="BW1021">
        <v>0</v>
      </c>
      <c r="BX1021" t="s">
        <v>83</v>
      </c>
      <c r="BY1021" t="s">
        <v>134</v>
      </c>
      <c r="BZ1021" t="s">
        <v>83</v>
      </c>
      <c r="CA1021">
        <v>0</v>
      </c>
      <c r="CB1021">
        <v>8</v>
      </c>
      <c r="CC1021">
        <v>2009</v>
      </c>
      <c r="CD1021" t="s">
        <v>110</v>
      </c>
      <c r="CE1021" t="s">
        <v>111</v>
      </c>
      <c r="CF1021" s="8">
        <v>135000</v>
      </c>
      <c r="CG1021" s="8">
        <f>RawData[[#This Row],[SalePrice]]/RawData[[#This Row],[TotalSF Rounded]]</f>
        <v>61.363636363636367</v>
      </c>
      <c r="CH1021" s="8">
        <f>ROUND(RawData[[#This Row],[$/sqft]],-1)</f>
        <v>60</v>
      </c>
    </row>
    <row r="1022" spans="1:86" x14ac:dyDescent="0.2">
      <c r="A1022">
        <v>1131</v>
      </c>
      <c r="B1022">
        <v>50</v>
      </c>
      <c r="C1022" t="s">
        <v>81</v>
      </c>
      <c r="D1022">
        <v>65</v>
      </c>
      <c r="E1022">
        <v>7804</v>
      </c>
      <c r="F1022" s="19">
        <f>ROUND((RawData[[#This Row],[LotArea]]/43560), 2)</f>
        <v>0.18</v>
      </c>
      <c r="G1022" t="s">
        <v>82</v>
      </c>
      <c r="H1022" t="s">
        <v>83</v>
      </c>
      <c r="I1022" t="s">
        <v>84</v>
      </c>
      <c r="J1022" t="s">
        <v>85</v>
      </c>
      <c r="K1022" t="s">
        <v>86</v>
      </c>
      <c r="L1022" t="s">
        <v>87</v>
      </c>
      <c r="M1022" t="s">
        <v>88</v>
      </c>
      <c r="N1022" t="s">
        <v>232</v>
      </c>
      <c r="O1022" t="s">
        <v>90</v>
      </c>
      <c r="P1022" t="s">
        <v>90</v>
      </c>
      <c r="Q1022" t="s">
        <v>91</v>
      </c>
      <c r="R1022" t="s">
        <v>132</v>
      </c>
      <c r="S1022">
        <v>4</v>
      </c>
      <c r="T1022">
        <v>3</v>
      </c>
      <c r="U1022">
        <v>1928</v>
      </c>
      <c r="V102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022">
        <v>1950</v>
      </c>
      <c r="X1022" t="s">
        <v>93</v>
      </c>
      <c r="Y1022" t="s">
        <v>94</v>
      </c>
      <c r="Z1022" t="s">
        <v>155</v>
      </c>
      <c r="AA1022" t="s">
        <v>161</v>
      </c>
      <c r="AB1022" t="s">
        <v>117</v>
      </c>
      <c r="AC1022">
        <v>0</v>
      </c>
      <c r="AD1022" t="s">
        <v>98</v>
      </c>
      <c r="AE1022" t="s">
        <v>98</v>
      </c>
      <c r="AF1022" t="s">
        <v>126</v>
      </c>
      <c r="AG1022" t="s">
        <v>98</v>
      </c>
      <c r="AH1022" t="s">
        <v>98</v>
      </c>
      <c r="AI1022" t="s">
        <v>100</v>
      </c>
      <c r="AJ1022" t="s">
        <v>141</v>
      </c>
      <c r="AK1022">
        <v>622</v>
      </c>
      <c r="AL1022" t="s">
        <v>102</v>
      </c>
      <c r="AM1022">
        <v>0</v>
      </c>
      <c r="AN1022">
        <v>500</v>
      </c>
      <c r="AO1022">
        <v>1122</v>
      </c>
      <c r="AP1022" t="s">
        <v>103</v>
      </c>
      <c r="AQ1022" t="s">
        <v>98</v>
      </c>
      <c r="AR1022" t="s">
        <v>105</v>
      </c>
      <c r="AS1022" t="s">
        <v>106</v>
      </c>
      <c r="AT1022">
        <v>1328</v>
      </c>
      <c r="AU1022">
        <v>653</v>
      </c>
      <c r="AV1022">
        <v>0</v>
      </c>
      <c r="AW1022">
        <f>ROUND(SUM(RawData[[#This Row],[TotalBsmtSF]],RawData[[#This Row],[1stFlrSF]],RawData[[#This Row],[2ndFlrSF]]),-2)</f>
        <v>3100</v>
      </c>
      <c r="AX1022">
        <v>1981</v>
      </c>
      <c r="AY1022">
        <v>1</v>
      </c>
      <c r="AZ1022">
        <v>0</v>
      </c>
      <c r="BA1022">
        <v>2</v>
      </c>
      <c r="BB1022">
        <v>0</v>
      </c>
      <c r="BC1022">
        <v>4</v>
      </c>
      <c r="BD1022">
        <v>1</v>
      </c>
      <c r="BE1022" t="s">
        <v>97</v>
      </c>
      <c r="BF1022">
        <v>7</v>
      </c>
      <c r="BG1022" t="s">
        <v>224</v>
      </c>
      <c r="BH1022">
        <v>2</v>
      </c>
      <c r="BI1022" t="s">
        <v>98</v>
      </c>
      <c r="BJ1022" t="s">
        <v>127</v>
      </c>
      <c r="BK1022">
        <v>1981</v>
      </c>
      <c r="BL1022" t="s">
        <v>102</v>
      </c>
      <c r="BM1022">
        <v>2</v>
      </c>
      <c r="BN1022">
        <v>576</v>
      </c>
      <c r="BO1022" t="s">
        <v>98</v>
      </c>
      <c r="BP1022" t="s">
        <v>98</v>
      </c>
      <c r="BQ1022" t="s">
        <v>105</v>
      </c>
      <c r="BR1022">
        <v>431</v>
      </c>
      <c r="BS1022">
        <v>44</v>
      </c>
      <c r="BT1022">
        <v>0</v>
      </c>
      <c r="BU1022">
        <v>0</v>
      </c>
      <c r="BV1022">
        <v>0</v>
      </c>
      <c r="BW1022">
        <v>0</v>
      </c>
      <c r="BX1022" t="s">
        <v>83</v>
      </c>
      <c r="BY1022" t="s">
        <v>134</v>
      </c>
      <c r="BZ1022" t="s">
        <v>83</v>
      </c>
      <c r="CA1022">
        <v>0</v>
      </c>
      <c r="CB1022">
        <v>12</v>
      </c>
      <c r="CC1022">
        <v>2009</v>
      </c>
      <c r="CD1022" t="s">
        <v>110</v>
      </c>
      <c r="CE1022" t="s">
        <v>111</v>
      </c>
      <c r="CF1022" s="8">
        <v>135000</v>
      </c>
      <c r="CG1022" s="8">
        <f>RawData[[#This Row],[SalePrice]]/RawData[[#This Row],[TotalSF Rounded]]</f>
        <v>43.548387096774192</v>
      </c>
      <c r="CH1022" s="8">
        <f>ROUND(RawData[[#This Row],[$/sqft]],-1)</f>
        <v>40</v>
      </c>
    </row>
    <row r="1023" spans="1:86" x14ac:dyDescent="0.2">
      <c r="A1023">
        <v>426</v>
      </c>
      <c r="B1023">
        <v>60</v>
      </c>
      <c r="C1023" t="s">
        <v>142</v>
      </c>
      <c r="D1023">
        <v>60</v>
      </c>
      <c r="E1023">
        <v>3378</v>
      </c>
      <c r="F1023" s="19">
        <f>ROUND((RawData[[#This Row],[LotArea]]/43560), 2)</f>
        <v>0.08</v>
      </c>
      <c r="G1023" t="s">
        <v>82</v>
      </c>
      <c r="H1023" t="s">
        <v>174</v>
      </c>
      <c r="I1023" t="s">
        <v>84</v>
      </c>
      <c r="J1023" t="s">
        <v>199</v>
      </c>
      <c r="K1023" t="s">
        <v>86</v>
      </c>
      <c r="L1023" t="s">
        <v>87</v>
      </c>
      <c r="M1023" t="s">
        <v>88</v>
      </c>
      <c r="N1023" t="s">
        <v>143</v>
      </c>
      <c r="O1023" t="s">
        <v>90</v>
      </c>
      <c r="P1023" t="s">
        <v>90</v>
      </c>
      <c r="Q1023" t="s">
        <v>91</v>
      </c>
      <c r="R1023" t="s">
        <v>92</v>
      </c>
      <c r="S1023">
        <v>7</v>
      </c>
      <c r="T1023">
        <v>8</v>
      </c>
      <c r="U1023">
        <v>1946</v>
      </c>
      <c r="V102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023">
        <v>1992</v>
      </c>
      <c r="X1023" t="s">
        <v>93</v>
      </c>
      <c r="Y1023" t="s">
        <v>94</v>
      </c>
      <c r="Z1023" t="s">
        <v>140</v>
      </c>
      <c r="AA1023" t="s">
        <v>140</v>
      </c>
      <c r="AB1023" t="s">
        <v>117</v>
      </c>
      <c r="AC1023">
        <v>0</v>
      </c>
      <c r="AD1023" t="s">
        <v>98</v>
      </c>
      <c r="AE1023" t="s">
        <v>97</v>
      </c>
      <c r="AF1023" t="s">
        <v>118</v>
      </c>
      <c r="AG1023" t="s">
        <v>98</v>
      </c>
      <c r="AH1023" t="s">
        <v>98</v>
      </c>
      <c r="AI1023" t="s">
        <v>100</v>
      </c>
      <c r="AJ1023" t="s">
        <v>102</v>
      </c>
      <c r="AK1023">
        <v>0</v>
      </c>
      <c r="AL1023" t="s">
        <v>102</v>
      </c>
      <c r="AM1023">
        <v>0</v>
      </c>
      <c r="AN1023">
        <v>651</v>
      </c>
      <c r="AO1023">
        <v>651</v>
      </c>
      <c r="AP1023" t="s">
        <v>103</v>
      </c>
      <c r="AQ1023" t="s">
        <v>97</v>
      </c>
      <c r="AR1023" t="s">
        <v>105</v>
      </c>
      <c r="AS1023" t="s">
        <v>106</v>
      </c>
      <c r="AT1023">
        <v>707</v>
      </c>
      <c r="AU1023">
        <v>682</v>
      </c>
      <c r="AV1023">
        <v>0</v>
      </c>
      <c r="AW1023">
        <f>ROUND(SUM(RawData[[#This Row],[TotalBsmtSF]],RawData[[#This Row],[1stFlrSF]],RawData[[#This Row],[2ndFlrSF]]),-2)</f>
        <v>2000</v>
      </c>
      <c r="AX1023">
        <v>1389</v>
      </c>
      <c r="AY1023">
        <v>0</v>
      </c>
      <c r="AZ1023">
        <v>0</v>
      </c>
      <c r="BA1023">
        <v>1</v>
      </c>
      <c r="BB1023">
        <v>1</v>
      </c>
      <c r="BC1023">
        <v>3</v>
      </c>
      <c r="BD1023">
        <v>1</v>
      </c>
      <c r="BE1023" t="s">
        <v>98</v>
      </c>
      <c r="BF1023">
        <v>6</v>
      </c>
      <c r="BG1023" t="s">
        <v>107</v>
      </c>
      <c r="BH1023">
        <v>2</v>
      </c>
      <c r="BI1023" t="s">
        <v>97</v>
      </c>
      <c r="BJ1023" t="s">
        <v>127</v>
      </c>
      <c r="BK1023">
        <v>1947</v>
      </c>
      <c r="BL1023" t="s">
        <v>102</v>
      </c>
      <c r="BM1023">
        <v>1</v>
      </c>
      <c r="BN1023">
        <v>240</v>
      </c>
      <c r="BO1023" t="s">
        <v>98</v>
      </c>
      <c r="BP1023" t="s">
        <v>98</v>
      </c>
      <c r="BQ1023" t="s">
        <v>190</v>
      </c>
      <c r="BR1023">
        <v>0</v>
      </c>
      <c r="BS1023">
        <v>0</v>
      </c>
      <c r="BT1023">
        <v>126</v>
      </c>
      <c r="BU1023">
        <v>0</v>
      </c>
      <c r="BV1023">
        <v>0</v>
      </c>
      <c r="BW1023">
        <v>0</v>
      </c>
      <c r="BX1023" t="s">
        <v>83</v>
      </c>
      <c r="BY1023" t="s">
        <v>83</v>
      </c>
      <c r="BZ1023" t="s">
        <v>83</v>
      </c>
      <c r="CA1023">
        <v>0</v>
      </c>
      <c r="CB1023">
        <v>9</v>
      </c>
      <c r="CC1023">
        <v>2009</v>
      </c>
      <c r="CD1023" t="s">
        <v>110</v>
      </c>
      <c r="CE1023" t="s">
        <v>111</v>
      </c>
      <c r="CF1023" s="8">
        <v>135000</v>
      </c>
      <c r="CG1023" s="8">
        <f>RawData[[#This Row],[SalePrice]]/RawData[[#This Row],[TotalSF Rounded]]</f>
        <v>67.5</v>
      </c>
      <c r="CH1023" s="8">
        <f>ROUND(RawData[[#This Row],[$/sqft]],-1)</f>
        <v>70</v>
      </c>
    </row>
    <row r="1024" spans="1:86" x14ac:dyDescent="0.2">
      <c r="A1024">
        <v>1011</v>
      </c>
      <c r="B1024">
        <v>50</v>
      </c>
      <c r="C1024" t="s">
        <v>81</v>
      </c>
      <c r="D1024">
        <v>115</v>
      </c>
      <c r="E1024">
        <v>21286</v>
      </c>
      <c r="F1024" s="19">
        <f>ROUND((RawData[[#This Row],[LotArea]]/43560), 2)</f>
        <v>0.49</v>
      </c>
      <c r="G1024" t="s">
        <v>82</v>
      </c>
      <c r="H1024" t="s">
        <v>83</v>
      </c>
      <c r="I1024" t="s">
        <v>84</v>
      </c>
      <c r="J1024" t="s">
        <v>85</v>
      </c>
      <c r="K1024" t="s">
        <v>86</v>
      </c>
      <c r="L1024" t="s">
        <v>87</v>
      </c>
      <c r="M1024" t="s">
        <v>88</v>
      </c>
      <c r="N1024" t="s">
        <v>151</v>
      </c>
      <c r="O1024" t="s">
        <v>90</v>
      </c>
      <c r="P1024" t="s">
        <v>90</v>
      </c>
      <c r="Q1024" t="s">
        <v>91</v>
      </c>
      <c r="R1024" t="s">
        <v>132</v>
      </c>
      <c r="S1024">
        <v>5</v>
      </c>
      <c r="T1024">
        <v>5</v>
      </c>
      <c r="U1024">
        <v>1948</v>
      </c>
      <c r="V102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024">
        <v>1950</v>
      </c>
      <c r="X1024" t="s">
        <v>93</v>
      </c>
      <c r="Y1024" t="s">
        <v>94</v>
      </c>
      <c r="Z1024" t="s">
        <v>124</v>
      </c>
      <c r="AA1024" t="s">
        <v>124</v>
      </c>
      <c r="AB1024" t="s">
        <v>117</v>
      </c>
      <c r="AC1024">
        <v>0</v>
      </c>
      <c r="AD1024" t="s">
        <v>98</v>
      </c>
      <c r="AE1024" t="s">
        <v>98</v>
      </c>
      <c r="AF1024" t="s">
        <v>118</v>
      </c>
      <c r="AG1024" t="s">
        <v>98</v>
      </c>
      <c r="AH1024" t="s">
        <v>98</v>
      </c>
      <c r="AI1024" t="s">
        <v>100</v>
      </c>
      <c r="AJ1024" t="s">
        <v>102</v>
      </c>
      <c r="AK1024">
        <v>0</v>
      </c>
      <c r="AL1024" t="s">
        <v>102</v>
      </c>
      <c r="AM1024">
        <v>0</v>
      </c>
      <c r="AN1024">
        <v>720</v>
      </c>
      <c r="AO1024">
        <v>720</v>
      </c>
      <c r="AP1024" t="s">
        <v>103</v>
      </c>
      <c r="AQ1024" t="s">
        <v>98</v>
      </c>
      <c r="AR1024" t="s">
        <v>105</v>
      </c>
      <c r="AS1024" t="s">
        <v>106</v>
      </c>
      <c r="AT1024">
        <v>720</v>
      </c>
      <c r="AU1024">
        <v>551</v>
      </c>
      <c r="AV1024">
        <v>0</v>
      </c>
      <c r="AW1024">
        <f>ROUND(SUM(RawData[[#This Row],[TotalBsmtSF]],RawData[[#This Row],[1stFlrSF]],RawData[[#This Row],[2ndFlrSF]]),-2)</f>
        <v>2000</v>
      </c>
      <c r="AX1024">
        <v>1271</v>
      </c>
      <c r="AY1024">
        <v>0</v>
      </c>
      <c r="AZ1024">
        <v>0</v>
      </c>
      <c r="BA1024">
        <v>2</v>
      </c>
      <c r="BB1024">
        <v>0</v>
      </c>
      <c r="BC1024">
        <v>4</v>
      </c>
      <c r="BD1024">
        <v>1</v>
      </c>
      <c r="BE1024" t="s">
        <v>98</v>
      </c>
      <c r="BF1024">
        <v>7</v>
      </c>
      <c r="BG1024" t="s">
        <v>107</v>
      </c>
      <c r="BH1024">
        <v>1</v>
      </c>
      <c r="BI1024" t="s">
        <v>97</v>
      </c>
      <c r="BJ1024" t="s">
        <v>108</v>
      </c>
      <c r="BK1024">
        <v>1948</v>
      </c>
      <c r="BL1024" t="s">
        <v>102</v>
      </c>
      <c r="BM1024">
        <v>1</v>
      </c>
      <c r="BN1024">
        <v>312</v>
      </c>
      <c r="BO1024" t="s">
        <v>98</v>
      </c>
      <c r="BP1024" t="s">
        <v>98</v>
      </c>
      <c r="BQ1024" t="s">
        <v>105</v>
      </c>
      <c r="BR1024">
        <v>0</v>
      </c>
      <c r="BS1024">
        <v>0</v>
      </c>
      <c r="BT1024">
        <v>108</v>
      </c>
      <c r="BU1024">
        <v>0</v>
      </c>
      <c r="BV1024">
        <v>0</v>
      </c>
      <c r="BW1024">
        <v>0</v>
      </c>
      <c r="BX1024" t="s">
        <v>83</v>
      </c>
      <c r="BY1024" t="s">
        <v>83</v>
      </c>
      <c r="BZ1024" t="s">
        <v>83</v>
      </c>
      <c r="CA1024">
        <v>0</v>
      </c>
      <c r="CB1024">
        <v>8</v>
      </c>
      <c r="CC1024">
        <v>2008</v>
      </c>
      <c r="CD1024" t="s">
        <v>110</v>
      </c>
      <c r="CE1024" t="s">
        <v>111</v>
      </c>
      <c r="CF1024" s="8">
        <v>135000</v>
      </c>
      <c r="CG1024" s="8">
        <f>RawData[[#This Row],[SalePrice]]/RawData[[#This Row],[TotalSF Rounded]]</f>
        <v>67.5</v>
      </c>
      <c r="CH1024" s="8">
        <f>ROUND(RawData[[#This Row],[$/sqft]],-1)</f>
        <v>70</v>
      </c>
    </row>
    <row r="1025" spans="1:86" x14ac:dyDescent="0.2">
      <c r="A1025">
        <v>1070</v>
      </c>
      <c r="B1025">
        <v>45</v>
      </c>
      <c r="C1025" t="s">
        <v>81</v>
      </c>
      <c r="D1025">
        <v>60</v>
      </c>
      <c r="E1025">
        <v>9600</v>
      </c>
      <c r="F1025" s="19">
        <f>ROUND((RawData[[#This Row],[LotArea]]/43560), 2)</f>
        <v>0.22</v>
      </c>
      <c r="G1025" t="s">
        <v>82</v>
      </c>
      <c r="H1025" t="s">
        <v>83</v>
      </c>
      <c r="I1025" t="s">
        <v>84</v>
      </c>
      <c r="J1025" t="s">
        <v>85</v>
      </c>
      <c r="K1025" t="s">
        <v>86</v>
      </c>
      <c r="L1025" t="s">
        <v>87</v>
      </c>
      <c r="M1025" t="s">
        <v>88</v>
      </c>
      <c r="N1025" t="s">
        <v>162</v>
      </c>
      <c r="O1025" t="s">
        <v>90</v>
      </c>
      <c r="P1025" t="s">
        <v>90</v>
      </c>
      <c r="Q1025" t="s">
        <v>91</v>
      </c>
      <c r="R1025" t="s">
        <v>150</v>
      </c>
      <c r="S1025">
        <v>5</v>
      </c>
      <c r="T1025">
        <v>7</v>
      </c>
      <c r="U1025">
        <v>1949</v>
      </c>
      <c r="V102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025">
        <v>2003</v>
      </c>
      <c r="X1025" t="s">
        <v>93</v>
      </c>
      <c r="Y1025" t="s">
        <v>94</v>
      </c>
      <c r="Z1025" t="s">
        <v>116</v>
      </c>
      <c r="AA1025" t="s">
        <v>116</v>
      </c>
      <c r="AB1025" t="s">
        <v>117</v>
      </c>
      <c r="AC1025">
        <v>0</v>
      </c>
      <c r="AD1025" t="s">
        <v>98</v>
      </c>
      <c r="AE1025" t="s">
        <v>98</v>
      </c>
      <c r="AF1025" t="s">
        <v>118</v>
      </c>
      <c r="AG1025" t="s">
        <v>98</v>
      </c>
      <c r="AH1025" t="s">
        <v>98</v>
      </c>
      <c r="AI1025" t="s">
        <v>100</v>
      </c>
      <c r="AJ1025" t="s">
        <v>119</v>
      </c>
      <c r="AK1025">
        <v>220</v>
      </c>
      <c r="AL1025" t="s">
        <v>102</v>
      </c>
      <c r="AM1025">
        <v>0</v>
      </c>
      <c r="AN1025">
        <v>625</v>
      </c>
      <c r="AO1025">
        <v>845</v>
      </c>
      <c r="AP1025" t="s">
        <v>103</v>
      </c>
      <c r="AQ1025" t="s">
        <v>98</v>
      </c>
      <c r="AR1025" t="s">
        <v>105</v>
      </c>
      <c r="AS1025" t="s">
        <v>106</v>
      </c>
      <c r="AT1025">
        <v>893</v>
      </c>
      <c r="AU1025">
        <v>0</v>
      </c>
      <c r="AV1025">
        <v>0</v>
      </c>
      <c r="AW1025">
        <f>ROUND(SUM(RawData[[#This Row],[TotalBsmtSF]],RawData[[#This Row],[1stFlrSF]],RawData[[#This Row],[2ndFlrSF]]),-2)</f>
        <v>1700</v>
      </c>
      <c r="AX1025">
        <v>893</v>
      </c>
      <c r="AY1025">
        <v>0</v>
      </c>
      <c r="AZ1025">
        <v>1</v>
      </c>
      <c r="BA1025">
        <v>1</v>
      </c>
      <c r="BB1025">
        <v>0</v>
      </c>
      <c r="BC1025">
        <v>2</v>
      </c>
      <c r="BD1025">
        <v>1</v>
      </c>
      <c r="BE1025" t="s">
        <v>97</v>
      </c>
      <c r="BF1025">
        <v>4</v>
      </c>
      <c r="BG1025" t="s">
        <v>107</v>
      </c>
      <c r="BH1025">
        <v>0</v>
      </c>
      <c r="BI1025" t="s">
        <v>83</v>
      </c>
      <c r="BJ1025" t="s">
        <v>127</v>
      </c>
      <c r="BK1025">
        <v>1985</v>
      </c>
      <c r="BL1025" t="s">
        <v>102</v>
      </c>
      <c r="BM1025">
        <v>2</v>
      </c>
      <c r="BN1025">
        <v>576</v>
      </c>
      <c r="BO1025" t="s">
        <v>98</v>
      </c>
      <c r="BP1025" t="s">
        <v>98</v>
      </c>
      <c r="BQ1025" t="s">
        <v>105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 t="s">
        <v>83</v>
      </c>
      <c r="BY1025" t="s">
        <v>83</v>
      </c>
      <c r="BZ1025" t="s">
        <v>83</v>
      </c>
      <c r="CA1025">
        <v>0</v>
      </c>
      <c r="CB1025">
        <v>5</v>
      </c>
      <c r="CC1025">
        <v>2007</v>
      </c>
      <c r="CD1025" t="s">
        <v>110</v>
      </c>
      <c r="CE1025" t="s">
        <v>111</v>
      </c>
      <c r="CF1025" s="8">
        <v>135000</v>
      </c>
      <c r="CG1025" s="8">
        <f>RawData[[#This Row],[SalePrice]]/RawData[[#This Row],[TotalSF Rounded]]</f>
        <v>79.411764705882348</v>
      </c>
      <c r="CH1025" s="8">
        <f>ROUND(RawData[[#This Row],[$/sqft]],-1)</f>
        <v>80</v>
      </c>
    </row>
    <row r="1026" spans="1:86" x14ac:dyDescent="0.2">
      <c r="A1026">
        <v>971</v>
      </c>
      <c r="B1026">
        <v>50</v>
      </c>
      <c r="C1026" t="s">
        <v>81</v>
      </c>
      <c r="D1026">
        <v>60</v>
      </c>
      <c r="E1026">
        <v>10800</v>
      </c>
      <c r="F1026" s="19">
        <f>ROUND((RawData[[#This Row],[LotArea]]/43560), 2)</f>
        <v>0.25</v>
      </c>
      <c r="G1026" t="s">
        <v>82</v>
      </c>
      <c r="H1026" t="s">
        <v>83</v>
      </c>
      <c r="I1026" t="s">
        <v>84</v>
      </c>
      <c r="J1026" t="s">
        <v>85</v>
      </c>
      <c r="K1026" t="s">
        <v>86</v>
      </c>
      <c r="L1026" t="s">
        <v>87</v>
      </c>
      <c r="M1026" t="s">
        <v>88</v>
      </c>
      <c r="N1026" t="s">
        <v>162</v>
      </c>
      <c r="O1026" t="s">
        <v>90</v>
      </c>
      <c r="P1026" t="s">
        <v>90</v>
      </c>
      <c r="Q1026" t="s">
        <v>91</v>
      </c>
      <c r="R1026" t="s">
        <v>132</v>
      </c>
      <c r="S1026">
        <v>4</v>
      </c>
      <c r="T1026">
        <v>4</v>
      </c>
      <c r="U1026">
        <v>1949</v>
      </c>
      <c r="V102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026">
        <v>1950</v>
      </c>
      <c r="X1026" t="s">
        <v>93</v>
      </c>
      <c r="Y1026" t="s">
        <v>94</v>
      </c>
      <c r="Z1026" t="s">
        <v>186</v>
      </c>
      <c r="AA1026" t="s">
        <v>186</v>
      </c>
      <c r="AB1026" t="s">
        <v>117</v>
      </c>
      <c r="AC1026">
        <v>0</v>
      </c>
      <c r="AD1026" t="s">
        <v>98</v>
      </c>
      <c r="AE1026" t="s">
        <v>98</v>
      </c>
      <c r="AF1026" t="s">
        <v>118</v>
      </c>
      <c r="AG1026" t="s">
        <v>98</v>
      </c>
      <c r="AH1026" t="s">
        <v>98</v>
      </c>
      <c r="AI1026" t="s">
        <v>100</v>
      </c>
      <c r="AJ1026" t="s">
        <v>102</v>
      </c>
      <c r="AK1026">
        <v>0</v>
      </c>
      <c r="AL1026" t="s">
        <v>102</v>
      </c>
      <c r="AM1026">
        <v>0</v>
      </c>
      <c r="AN1026">
        <v>720</v>
      </c>
      <c r="AO1026">
        <v>720</v>
      </c>
      <c r="AP1026" t="s">
        <v>103</v>
      </c>
      <c r="AQ1026" t="s">
        <v>98</v>
      </c>
      <c r="AR1026" t="s">
        <v>177</v>
      </c>
      <c r="AS1026" t="s">
        <v>164</v>
      </c>
      <c r="AT1026">
        <v>720</v>
      </c>
      <c r="AU1026">
        <v>472</v>
      </c>
      <c r="AV1026">
        <v>0</v>
      </c>
      <c r="AW1026">
        <f>ROUND(SUM(RawData[[#This Row],[TotalBsmtSF]],RawData[[#This Row],[1stFlrSF]],RawData[[#This Row],[2ndFlrSF]]),-2)</f>
        <v>1900</v>
      </c>
      <c r="AX1026">
        <v>1192</v>
      </c>
      <c r="AY1026">
        <v>0</v>
      </c>
      <c r="AZ1026">
        <v>0</v>
      </c>
      <c r="BA1026">
        <v>1</v>
      </c>
      <c r="BB1026">
        <v>1</v>
      </c>
      <c r="BC1026">
        <v>4</v>
      </c>
      <c r="BD1026">
        <v>1</v>
      </c>
      <c r="BE1026" t="s">
        <v>98</v>
      </c>
      <c r="BF1026">
        <v>6</v>
      </c>
      <c r="BG1026" t="s">
        <v>107</v>
      </c>
      <c r="BH1026">
        <v>0</v>
      </c>
      <c r="BI1026" t="s">
        <v>83</v>
      </c>
      <c r="BJ1026" t="s">
        <v>83</v>
      </c>
      <c r="BK1026" t="s">
        <v>83</v>
      </c>
      <c r="BL1026" t="s">
        <v>83</v>
      </c>
      <c r="BM1026">
        <v>0</v>
      </c>
      <c r="BN1026">
        <v>0</v>
      </c>
      <c r="BO1026" t="s">
        <v>83</v>
      </c>
      <c r="BP1026" t="s">
        <v>83</v>
      </c>
      <c r="BQ1026" t="s">
        <v>105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 t="s">
        <v>83</v>
      </c>
      <c r="BY1026" t="s">
        <v>83</v>
      </c>
      <c r="BZ1026" t="s">
        <v>83</v>
      </c>
      <c r="CA1026">
        <v>0</v>
      </c>
      <c r="CB1026">
        <v>12</v>
      </c>
      <c r="CC1026">
        <v>2006</v>
      </c>
      <c r="CD1026" t="s">
        <v>110</v>
      </c>
      <c r="CE1026" t="s">
        <v>128</v>
      </c>
      <c r="CF1026" s="8">
        <v>135000</v>
      </c>
      <c r="CG1026" s="8">
        <f>RawData[[#This Row],[SalePrice]]/RawData[[#This Row],[TotalSF Rounded]]</f>
        <v>71.05263157894737</v>
      </c>
      <c r="CH1026" s="8">
        <f>ROUND(RawData[[#This Row],[$/sqft]],-1)</f>
        <v>70</v>
      </c>
    </row>
    <row r="1027" spans="1:86" x14ac:dyDescent="0.2">
      <c r="A1027">
        <v>724</v>
      </c>
      <c r="B1027">
        <v>50</v>
      </c>
      <c r="C1027" t="s">
        <v>81</v>
      </c>
      <c r="D1027">
        <v>60</v>
      </c>
      <c r="E1027">
        <v>8172</v>
      </c>
      <c r="F1027" s="19">
        <f>ROUND((RawData[[#This Row],[LotArea]]/43560), 2)</f>
        <v>0.19</v>
      </c>
      <c r="G1027" t="s">
        <v>82</v>
      </c>
      <c r="H1027" t="s">
        <v>83</v>
      </c>
      <c r="I1027" t="s">
        <v>84</v>
      </c>
      <c r="J1027" t="s">
        <v>85</v>
      </c>
      <c r="K1027" t="s">
        <v>86</v>
      </c>
      <c r="L1027" t="s">
        <v>87</v>
      </c>
      <c r="M1027" t="s">
        <v>88</v>
      </c>
      <c r="N1027" t="s">
        <v>185</v>
      </c>
      <c r="O1027" t="s">
        <v>90</v>
      </c>
      <c r="P1027" t="s">
        <v>90</v>
      </c>
      <c r="Q1027" t="s">
        <v>91</v>
      </c>
      <c r="R1027" t="s">
        <v>132</v>
      </c>
      <c r="S1027">
        <v>4</v>
      </c>
      <c r="T1027">
        <v>6</v>
      </c>
      <c r="U1027">
        <v>1954</v>
      </c>
      <c r="V102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27">
        <v>1972</v>
      </c>
      <c r="X1027" t="s">
        <v>93</v>
      </c>
      <c r="Y1027" t="s">
        <v>94</v>
      </c>
      <c r="Z1027" t="s">
        <v>116</v>
      </c>
      <c r="AA1027" t="s">
        <v>116</v>
      </c>
      <c r="AB1027" t="s">
        <v>117</v>
      </c>
      <c r="AC1027">
        <v>0</v>
      </c>
      <c r="AD1027" t="s">
        <v>98</v>
      </c>
      <c r="AE1027" t="s">
        <v>98</v>
      </c>
      <c r="AF1027" t="s">
        <v>99</v>
      </c>
      <c r="AG1027" t="s">
        <v>98</v>
      </c>
      <c r="AH1027" t="s">
        <v>98</v>
      </c>
      <c r="AI1027" t="s">
        <v>100</v>
      </c>
      <c r="AJ1027" t="s">
        <v>102</v>
      </c>
      <c r="AK1027">
        <v>0</v>
      </c>
      <c r="AL1027" t="s">
        <v>102</v>
      </c>
      <c r="AM1027">
        <v>0</v>
      </c>
      <c r="AN1027">
        <v>941</v>
      </c>
      <c r="AO1027">
        <v>941</v>
      </c>
      <c r="AP1027" t="s">
        <v>103</v>
      </c>
      <c r="AQ1027" t="s">
        <v>104</v>
      </c>
      <c r="AR1027" t="s">
        <v>105</v>
      </c>
      <c r="AS1027" t="s">
        <v>106</v>
      </c>
      <c r="AT1027">
        <v>997</v>
      </c>
      <c r="AU1027">
        <v>473</v>
      </c>
      <c r="AV1027">
        <v>0</v>
      </c>
      <c r="AW1027">
        <f>ROUND(SUM(RawData[[#This Row],[TotalBsmtSF]],RawData[[#This Row],[1stFlrSF]],RawData[[#This Row],[2ndFlrSF]]),-2)</f>
        <v>2400</v>
      </c>
      <c r="AX1027">
        <v>1470</v>
      </c>
      <c r="AY1027">
        <v>0</v>
      </c>
      <c r="AZ1027">
        <v>0</v>
      </c>
      <c r="BA1027">
        <v>2</v>
      </c>
      <c r="BB1027">
        <v>0</v>
      </c>
      <c r="BC1027">
        <v>4</v>
      </c>
      <c r="BD1027">
        <v>1</v>
      </c>
      <c r="BE1027" t="s">
        <v>98</v>
      </c>
      <c r="BF1027">
        <v>7</v>
      </c>
      <c r="BG1027" t="s">
        <v>107</v>
      </c>
      <c r="BH1027">
        <v>0</v>
      </c>
      <c r="BI1027" t="s">
        <v>83</v>
      </c>
      <c r="BJ1027" t="s">
        <v>127</v>
      </c>
      <c r="BK1027">
        <v>1958</v>
      </c>
      <c r="BL1027" t="s">
        <v>102</v>
      </c>
      <c r="BM1027">
        <v>1</v>
      </c>
      <c r="BN1027">
        <v>548</v>
      </c>
      <c r="BO1027" t="s">
        <v>98</v>
      </c>
      <c r="BP1027" t="s">
        <v>98</v>
      </c>
      <c r="BQ1027" t="s">
        <v>105</v>
      </c>
      <c r="BR1027">
        <v>0</v>
      </c>
      <c r="BS1027">
        <v>0</v>
      </c>
      <c r="BT1027">
        <v>0</v>
      </c>
      <c r="BU1027">
        <v>0</v>
      </c>
      <c r="BV1027">
        <v>156</v>
      </c>
      <c r="BW1027">
        <v>0</v>
      </c>
      <c r="BX1027" t="s">
        <v>83</v>
      </c>
      <c r="BY1027" t="s">
        <v>83</v>
      </c>
      <c r="BZ1027" t="s">
        <v>83</v>
      </c>
      <c r="CA1027">
        <v>0</v>
      </c>
      <c r="CB1027">
        <v>5</v>
      </c>
      <c r="CC1027">
        <v>2008</v>
      </c>
      <c r="CD1027" t="s">
        <v>110</v>
      </c>
      <c r="CE1027" t="s">
        <v>111</v>
      </c>
      <c r="CF1027" s="8">
        <v>135000</v>
      </c>
      <c r="CG1027" s="8">
        <f>RawData[[#This Row],[SalePrice]]/RawData[[#This Row],[TotalSF Rounded]]</f>
        <v>56.25</v>
      </c>
      <c r="CH1027" s="8">
        <f>ROUND(RawData[[#This Row],[$/sqft]],-1)</f>
        <v>60</v>
      </c>
    </row>
    <row r="1028" spans="1:86" x14ac:dyDescent="0.2">
      <c r="A1028">
        <v>968</v>
      </c>
      <c r="B1028">
        <v>20</v>
      </c>
      <c r="C1028" t="s">
        <v>81</v>
      </c>
      <c r="D1028" t="s">
        <v>83</v>
      </c>
      <c r="E1028">
        <v>7390</v>
      </c>
      <c r="F1028" s="19">
        <f>ROUND((RawData[[#This Row],[LotArea]]/43560), 2)</f>
        <v>0.17</v>
      </c>
      <c r="G1028" t="s">
        <v>82</v>
      </c>
      <c r="H1028" t="s">
        <v>83</v>
      </c>
      <c r="I1028" t="s">
        <v>120</v>
      </c>
      <c r="J1028" t="s">
        <v>85</v>
      </c>
      <c r="K1028" t="s">
        <v>86</v>
      </c>
      <c r="L1028" t="s">
        <v>87</v>
      </c>
      <c r="M1028" t="s">
        <v>88</v>
      </c>
      <c r="N1028" t="s">
        <v>162</v>
      </c>
      <c r="O1028" t="s">
        <v>90</v>
      </c>
      <c r="P1028" t="s">
        <v>90</v>
      </c>
      <c r="Q1028" t="s">
        <v>91</v>
      </c>
      <c r="R1028" t="s">
        <v>115</v>
      </c>
      <c r="S1028">
        <v>5</v>
      </c>
      <c r="T1028">
        <v>7</v>
      </c>
      <c r="U1028">
        <v>1955</v>
      </c>
      <c r="V102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28">
        <v>1955</v>
      </c>
      <c r="X1028" t="s">
        <v>152</v>
      </c>
      <c r="Y1028" t="s">
        <v>94</v>
      </c>
      <c r="Z1028" t="s">
        <v>124</v>
      </c>
      <c r="AA1028" t="s">
        <v>124</v>
      </c>
      <c r="AB1028" t="s">
        <v>96</v>
      </c>
      <c r="AC1028">
        <v>151</v>
      </c>
      <c r="AD1028" t="s">
        <v>98</v>
      </c>
      <c r="AE1028" t="s">
        <v>98</v>
      </c>
      <c r="AF1028" t="s">
        <v>118</v>
      </c>
      <c r="AG1028" t="s">
        <v>98</v>
      </c>
      <c r="AH1028" t="s">
        <v>98</v>
      </c>
      <c r="AI1028" t="s">
        <v>100</v>
      </c>
      <c r="AJ1028" t="s">
        <v>119</v>
      </c>
      <c r="AK1028">
        <v>902</v>
      </c>
      <c r="AL1028" t="s">
        <v>102</v>
      </c>
      <c r="AM1028">
        <v>0</v>
      </c>
      <c r="AN1028">
        <v>196</v>
      </c>
      <c r="AO1028">
        <v>1098</v>
      </c>
      <c r="AP1028" t="s">
        <v>103</v>
      </c>
      <c r="AQ1028" t="s">
        <v>98</v>
      </c>
      <c r="AR1028" t="s">
        <v>105</v>
      </c>
      <c r="AS1028" t="s">
        <v>106</v>
      </c>
      <c r="AT1028">
        <v>1098</v>
      </c>
      <c r="AU1028">
        <v>0</v>
      </c>
      <c r="AV1028">
        <v>0</v>
      </c>
      <c r="AW1028">
        <f>ROUND(SUM(RawData[[#This Row],[TotalBsmtSF]],RawData[[#This Row],[1stFlrSF]],RawData[[#This Row],[2ndFlrSF]]),-2)</f>
        <v>2200</v>
      </c>
      <c r="AX1028">
        <v>1098</v>
      </c>
      <c r="AY1028">
        <v>1</v>
      </c>
      <c r="AZ1028">
        <v>0</v>
      </c>
      <c r="BA1028">
        <v>1</v>
      </c>
      <c r="BB1028">
        <v>0</v>
      </c>
      <c r="BC1028">
        <v>3</v>
      </c>
      <c r="BD1028">
        <v>1</v>
      </c>
      <c r="BE1028" t="s">
        <v>98</v>
      </c>
      <c r="BF1028">
        <v>6</v>
      </c>
      <c r="BG1028" t="s">
        <v>107</v>
      </c>
      <c r="BH1028">
        <v>0</v>
      </c>
      <c r="BI1028" t="s">
        <v>83</v>
      </c>
      <c r="BJ1028" t="s">
        <v>108</v>
      </c>
      <c r="BK1028">
        <v>1955</v>
      </c>
      <c r="BL1028" t="s">
        <v>102</v>
      </c>
      <c r="BM1028">
        <v>1</v>
      </c>
      <c r="BN1028">
        <v>260</v>
      </c>
      <c r="BO1028" t="s">
        <v>98</v>
      </c>
      <c r="BP1028" t="s">
        <v>98</v>
      </c>
      <c r="BQ1028" t="s">
        <v>105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 t="s">
        <v>83</v>
      </c>
      <c r="BY1028" t="s">
        <v>83</v>
      </c>
      <c r="BZ1028" t="s">
        <v>83</v>
      </c>
      <c r="CA1028">
        <v>0</v>
      </c>
      <c r="CB1028">
        <v>7</v>
      </c>
      <c r="CC1028">
        <v>2008</v>
      </c>
      <c r="CD1028" t="s">
        <v>110</v>
      </c>
      <c r="CE1028" t="s">
        <v>111</v>
      </c>
      <c r="CF1028" s="8">
        <v>135000</v>
      </c>
      <c r="CG1028" s="8">
        <f>RawData[[#This Row],[SalePrice]]/RawData[[#This Row],[TotalSF Rounded]]</f>
        <v>61.363636363636367</v>
      </c>
      <c r="CH1028" s="8">
        <f>ROUND(RawData[[#This Row],[$/sqft]],-1)</f>
        <v>60</v>
      </c>
    </row>
    <row r="1029" spans="1:86" x14ac:dyDescent="0.2">
      <c r="A1029">
        <v>1071</v>
      </c>
      <c r="B1029">
        <v>20</v>
      </c>
      <c r="C1029" t="s">
        <v>81</v>
      </c>
      <c r="D1029">
        <v>72</v>
      </c>
      <c r="E1029">
        <v>10152</v>
      </c>
      <c r="F1029" s="19">
        <f>ROUND((RawData[[#This Row],[LotArea]]/43560), 2)</f>
        <v>0.23</v>
      </c>
      <c r="G1029" t="s">
        <v>82</v>
      </c>
      <c r="H1029" t="s">
        <v>83</v>
      </c>
      <c r="I1029" t="s">
        <v>84</v>
      </c>
      <c r="J1029" t="s">
        <v>85</v>
      </c>
      <c r="K1029" t="s">
        <v>86</v>
      </c>
      <c r="L1029" t="s">
        <v>87</v>
      </c>
      <c r="M1029" t="s">
        <v>88</v>
      </c>
      <c r="N1029" t="s">
        <v>162</v>
      </c>
      <c r="O1029" t="s">
        <v>90</v>
      </c>
      <c r="P1029" t="s">
        <v>90</v>
      </c>
      <c r="Q1029" t="s">
        <v>91</v>
      </c>
      <c r="R1029" t="s">
        <v>115</v>
      </c>
      <c r="S1029">
        <v>5</v>
      </c>
      <c r="T1029">
        <v>5</v>
      </c>
      <c r="U1029">
        <v>1956</v>
      </c>
      <c r="V102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29">
        <v>1956</v>
      </c>
      <c r="X1029" t="s">
        <v>152</v>
      </c>
      <c r="Y1029" t="s">
        <v>94</v>
      </c>
      <c r="Z1029" t="s">
        <v>116</v>
      </c>
      <c r="AA1029" t="s">
        <v>116</v>
      </c>
      <c r="AB1029" t="s">
        <v>96</v>
      </c>
      <c r="AC1029">
        <v>120</v>
      </c>
      <c r="AD1029" t="s">
        <v>98</v>
      </c>
      <c r="AE1029" t="s">
        <v>98</v>
      </c>
      <c r="AF1029" t="s">
        <v>118</v>
      </c>
      <c r="AG1029" t="s">
        <v>98</v>
      </c>
      <c r="AH1029" t="s">
        <v>98</v>
      </c>
      <c r="AI1029" t="s">
        <v>100</v>
      </c>
      <c r="AJ1029" t="s">
        <v>141</v>
      </c>
      <c r="AK1029">
        <v>586</v>
      </c>
      <c r="AL1029" t="s">
        <v>102</v>
      </c>
      <c r="AM1029">
        <v>0</v>
      </c>
      <c r="AN1029">
        <v>462</v>
      </c>
      <c r="AO1029">
        <v>1048</v>
      </c>
      <c r="AP1029" t="s">
        <v>103</v>
      </c>
      <c r="AQ1029" t="s">
        <v>98</v>
      </c>
      <c r="AR1029" t="s">
        <v>105</v>
      </c>
      <c r="AS1029" t="s">
        <v>106</v>
      </c>
      <c r="AT1029">
        <v>1048</v>
      </c>
      <c r="AU1029">
        <v>0</v>
      </c>
      <c r="AV1029">
        <v>0</v>
      </c>
      <c r="AW1029">
        <f>ROUND(SUM(RawData[[#This Row],[TotalBsmtSF]],RawData[[#This Row],[1stFlrSF]],RawData[[#This Row],[2ndFlrSF]]),-2)</f>
        <v>2100</v>
      </c>
      <c r="AX1029">
        <v>1048</v>
      </c>
      <c r="AY1029">
        <v>1</v>
      </c>
      <c r="AZ1029">
        <v>0</v>
      </c>
      <c r="BA1029">
        <v>1</v>
      </c>
      <c r="BB1029">
        <v>0</v>
      </c>
      <c r="BC1029">
        <v>3</v>
      </c>
      <c r="BD1029">
        <v>1</v>
      </c>
      <c r="BE1029" t="s">
        <v>98</v>
      </c>
      <c r="BF1029">
        <v>6</v>
      </c>
      <c r="BG1029" t="s">
        <v>107</v>
      </c>
      <c r="BH1029">
        <v>0</v>
      </c>
      <c r="BI1029" t="s">
        <v>83</v>
      </c>
      <c r="BJ1029" t="s">
        <v>108</v>
      </c>
      <c r="BK1029">
        <v>1956</v>
      </c>
      <c r="BL1029" t="s">
        <v>102</v>
      </c>
      <c r="BM1029">
        <v>1</v>
      </c>
      <c r="BN1029">
        <v>286</v>
      </c>
      <c r="BO1029" t="s">
        <v>98</v>
      </c>
      <c r="BP1029" t="s">
        <v>98</v>
      </c>
      <c r="BQ1029" t="s">
        <v>105</v>
      </c>
      <c r="BR1029">
        <v>0</v>
      </c>
      <c r="BS1029">
        <v>20</v>
      </c>
      <c r="BT1029">
        <v>0</v>
      </c>
      <c r="BU1029">
        <v>0</v>
      </c>
      <c r="BV1029">
        <v>192</v>
      </c>
      <c r="BW1029">
        <v>0</v>
      </c>
      <c r="BX1029" t="s">
        <v>83</v>
      </c>
      <c r="BY1029" t="s">
        <v>83</v>
      </c>
      <c r="BZ1029" t="s">
        <v>83</v>
      </c>
      <c r="CA1029">
        <v>0</v>
      </c>
      <c r="CB1029">
        <v>6</v>
      </c>
      <c r="CC1029">
        <v>2007</v>
      </c>
      <c r="CD1029" t="s">
        <v>110</v>
      </c>
      <c r="CE1029" t="s">
        <v>111</v>
      </c>
      <c r="CF1029" s="8">
        <v>135000</v>
      </c>
      <c r="CG1029" s="8">
        <f>RawData[[#This Row],[SalePrice]]/RawData[[#This Row],[TotalSF Rounded]]</f>
        <v>64.285714285714292</v>
      </c>
      <c r="CH1029" s="8">
        <f>ROUND(RawData[[#This Row],[$/sqft]],-1)</f>
        <v>60</v>
      </c>
    </row>
    <row r="1030" spans="1:86" x14ac:dyDescent="0.2">
      <c r="A1030">
        <v>918</v>
      </c>
      <c r="B1030">
        <v>20</v>
      </c>
      <c r="C1030" t="s">
        <v>81</v>
      </c>
      <c r="D1030" t="s">
        <v>83</v>
      </c>
      <c r="E1030">
        <v>17140</v>
      </c>
      <c r="F1030" s="19">
        <f>ROUND((RawData[[#This Row],[LotArea]]/43560), 2)</f>
        <v>0.39</v>
      </c>
      <c r="G1030" t="s">
        <v>82</v>
      </c>
      <c r="H1030" t="s">
        <v>83</v>
      </c>
      <c r="I1030" t="s">
        <v>84</v>
      </c>
      <c r="J1030" t="s">
        <v>85</v>
      </c>
      <c r="K1030" t="s">
        <v>86</v>
      </c>
      <c r="L1030" t="s">
        <v>87</v>
      </c>
      <c r="M1030" t="s">
        <v>88</v>
      </c>
      <c r="N1030" t="s">
        <v>185</v>
      </c>
      <c r="O1030" t="s">
        <v>90</v>
      </c>
      <c r="P1030" t="s">
        <v>90</v>
      </c>
      <c r="Q1030" t="s">
        <v>91</v>
      </c>
      <c r="R1030" t="s">
        <v>115</v>
      </c>
      <c r="S1030">
        <v>4</v>
      </c>
      <c r="T1030">
        <v>6</v>
      </c>
      <c r="U1030">
        <v>1956</v>
      </c>
      <c r="V103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30">
        <v>1956</v>
      </c>
      <c r="X1030" t="s">
        <v>93</v>
      </c>
      <c r="Y1030" t="s">
        <v>94</v>
      </c>
      <c r="Z1030" t="s">
        <v>95</v>
      </c>
      <c r="AA1030" t="s">
        <v>95</v>
      </c>
      <c r="AB1030" t="s">
        <v>117</v>
      </c>
      <c r="AC1030">
        <v>0</v>
      </c>
      <c r="AD1030" t="s">
        <v>98</v>
      </c>
      <c r="AE1030" t="s">
        <v>98</v>
      </c>
      <c r="AF1030" t="s">
        <v>118</v>
      </c>
      <c r="AG1030" t="s">
        <v>98</v>
      </c>
      <c r="AH1030" t="s">
        <v>98</v>
      </c>
      <c r="AI1030" t="s">
        <v>100</v>
      </c>
      <c r="AJ1030" t="s">
        <v>119</v>
      </c>
      <c r="AK1030">
        <v>1059</v>
      </c>
      <c r="AL1030" t="s">
        <v>102</v>
      </c>
      <c r="AM1030">
        <v>0</v>
      </c>
      <c r="AN1030">
        <v>75</v>
      </c>
      <c r="AO1030">
        <v>1134</v>
      </c>
      <c r="AP1030" t="s">
        <v>103</v>
      </c>
      <c r="AQ1030" t="s">
        <v>104</v>
      </c>
      <c r="AR1030" t="s">
        <v>105</v>
      </c>
      <c r="AS1030" t="s">
        <v>164</v>
      </c>
      <c r="AT1030">
        <v>1229</v>
      </c>
      <c r="AU1030">
        <v>0</v>
      </c>
      <c r="AV1030">
        <v>0</v>
      </c>
      <c r="AW1030">
        <f>ROUND(SUM(RawData[[#This Row],[TotalBsmtSF]],RawData[[#This Row],[1stFlrSF]],RawData[[#This Row],[2ndFlrSF]]),-2)</f>
        <v>2400</v>
      </c>
      <c r="AX1030">
        <v>1229</v>
      </c>
      <c r="AY1030">
        <v>0</v>
      </c>
      <c r="AZ1030">
        <v>0</v>
      </c>
      <c r="BA1030">
        <v>1</v>
      </c>
      <c r="BB1030">
        <v>0</v>
      </c>
      <c r="BC1030">
        <v>3</v>
      </c>
      <c r="BD1030">
        <v>1</v>
      </c>
      <c r="BE1030" t="s">
        <v>98</v>
      </c>
      <c r="BF1030">
        <v>6</v>
      </c>
      <c r="BG1030" t="s">
        <v>107</v>
      </c>
      <c r="BH1030">
        <v>0</v>
      </c>
      <c r="BI1030" t="s">
        <v>83</v>
      </c>
      <c r="BJ1030" t="s">
        <v>108</v>
      </c>
      <c r="BK1030">
        <v>1956</v>
      </c>
      <c r="BL1030" t="s">
        <v>109</v>
      </c>
      <c r="BM1030">
        <v>1</v>
      </c>
      <c r="BN1030">
        <v>284</v>
      </c>
      <c r="BO1030" t="s">
        <v>98</v>
      </c>
      <c r="BP1030" t="s">
        <v>98</v>
      </c>
      <c r="BQ1030" t="s">
        <v>105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 t="s">
        <v>83</v>
      </c>
      <c r="BY1030" t="s">
        <v>83</v>
      </c>
      <c r="BZ1030" t="s">
        <v>83</v>
      </c>
      <c r="CA1030">
        <v>0</v>
      </c>
      <c r="CB1030">
        <v>4</v>
      </c>
      <c r="CC1030">
        <v>2009</v>
      </c>
      <c r="CD1030" t="s">
        <v>110</v>
      </c>
      <c r="CE1030" t="s">
        <v>111</v>
      </c>
      <c r="CF1030" s="8">
        <v>135000</v>
      </c>
      <c r="CG1030" s="8">
        <f>RawData[[#This Row],[SalePrice]]/RawData[[#This Row],[TotalSF Rounded]]</f>
        <v>56.25</v>
      </c>
      <c r="CH1030" s="8">
        <f>ROUND(RawData[[#This Row],[$/sqft]],-1)</f>
        <v>60</v>
      </c>
    </row>
    <row r="1031" spans="1:86" x14ac:dyDescent="0.2">
      <c r="A1031">
        <v>1103</v>
      </c>
      <c r="B1031">
        <v>20</v>
      </c>
      <c r="C1031" t="s">
        <v>81</v>
      </c>
      <c r="D1031">
        <v>70</v>
      </c>
      <c r="E1031">
        <v>7000</v>
      </c>
      <c r="F1031" s="19">
        <f>ROUND((RawData[[#This Row],[LotArea]]/43560), 2)</f>
        <v>0.16</v>
      </c>
      <c r="G1031" t="s">
        <v>82</v>
      </c>
      <c r="H1031" t="s">
        <v>83</v>
      </c>
      <c r="I1031" t="s">
        <v>84</v>
      </c>
      <c r="J1031" t="s">
        <v>85</v>
      </c>
      <c r="K1031" t="s">
        <v>86</v>
      </c>
      <c r="L1031" t="s">
        <v>87</v>
      </c>
      <c r="M1031" t="s">
        <v>88</v>
      </c>
      <c r="N1031" t="s">
        <v>162</v>
      </c>
      <c r="O1031" t="s">
        <v>90</v>
      </c>
      <c r="P1031" t="s">
        <v>90</v>
      </c>
      <c r="Q1031" t="s">
        <v>91</v>
      </c>
      <c r="R1031" t="s">
        <v>115</v>
      </c>
      <c r="S1031">
        <v>5</v>
      </c>
      <c r="T1031">
        <v>7</v>
      </c>
      <c r="U1031">
        <v>1960</v>
      </c>
      <c r="V103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31">
        <v>2002</v>
      </c>
      <c r="X1031" t="s">
        <v>93</v>
      </c>
      <c r="Y1031" t="s">
        <v>94</v>
      </c>
      <c r="Z1031" t="s">
        <v>124</v>
      </c>
      <c r="AA1031" t="s">
        <v>124</v>
      </c>
      <c r="AB1031" t="s">
        <v>96</v>
      </c>
      <c r="AC1031">
        <v>45</v>
      </c>
      <c r="AD1031" t="s">
        <v>98</v>
      </c>
      <c r="AE1031" t="s">
        <v>98</v>
      </c>
      <c r="AF1031" t="s">
        <v>118</v>
      </c>
      <c r="AG1031" t="s">
        <v>98</v>
      </c>
      <c r="AH1031" t="s">
        <v>98</v>
      </c>
      <c r="AI1031" t="s">
        <v>100</v>
      </c>
      <c r="AJ1031" t="s">
        <v>153</v>
      </c>
      <c r="AK1031">
        <v>588</v>
      </c>
      <c r="AL1031" t="s">
        <v>102</v>
      </c>
      <c r="AM1031">
        <v>0</v>
      </c>
      <c r="AN1031">
        <v>422</v>
      </c>
      <c r="AO1031">
        <v>1010</v>
      </c>
      <c r="AP1031" t="s">
        <v>103</v>
      </c>
      <c r="AQ1031" t="s">
        <v>104</v>
      </c>
      <c r="AR1031" t="s">
        <v>105</v>
      </c>
      <c r="AS1031" t="s">
        <v>106</v>
      </c>
      <c r="AT1031">
        <v>1134</v>
      </c>
      <c r="AU1031">
        <v>0</v>
      </c>
      <c r="AV1031">
        <v>0</v>
      </c>
      <c r="AW1031">
        <f>ROUND(SUM(RawData[[#This Row],[TotalBsmtSF]],RawData[[#This Row],[1stFlrSF]],RawData[[#This Row],[2ndFlrSF]]),-2)</f>
        <v>2100</v>
      </c>
      <c r="AX1031">
        <v>1134</v>
      </c>
      <c r="AY1031">
        <v>0</v>
      </c>
      <c r="AZ1031">
        <v>0</v>
      </c>
      <c r="BA1031">
        <v>1</v>
      </c>
      <c r="BB1031">
        <v>0</v>
      </c>
      <c r="BC1031">
        <v>2</v>
      </c>
      <c r="BD1031">
        <v>1</v>
      </c>
      <c r="BE1031" t="s">
        <v>98</v>
      </c>
      <c r="BF1031">
        <v>6</v>
      </c>
      <c r="BG1031" t="s">
        <v>107</v>
      </c>
      <c r="BH1031">
        <v>0</v>
      </c>
      <c r="BI1031" t="s">
        <v>83</v>
      </c>
      <c r="BJ1031" t="s">
        <v>108</v>
      </c>
      <c r="BK1031">
        <v>1960</v>
      </c>
      <c r="BL1031" t="s">
        <v>109</v>
      </c>
      <c r="BM1031">
        <v>1</v>
      </c>
      <c r="BN1031">
        <v>254</v>
      </c>
      <c r="BO1031" t="s">
        <v>98</v>
      </c>
      <c r="BP1031" t="s">
        <v>98</v>
      </c>
      <c r="BQ1031" t="s">
        <v>105</v>
      </c>
      <c r="BR1031">
        <v>0</v>
      </c>
      <c r="BS1031">
        <v>16</v>
      </c>
      <c r="BT1031">
        <v>0</v>
      </c>
      <c r="BU1031">
        <v>0</v>
      </c>
      <c r="BV1031">
        <v>0</v>
      </c>
      <c r="BW1031">
        <v>0</v>
      </c>
      <c r="BX1031" t="s">
        <v>83</v>
      </c>
      <c r="BY1031" t="s">
        <v>218</v>
      </c>
      <c r="BZ1031" t="s">
        <v>83</v>
      </c>
      <c r="CA1031">
        <v>0</v>
      </c>
      <c r="CB1031">
        <v>4</v>
      </c>
      <c r="CC1031">
        <v>2007</v>
      </c>
      <c r="CD1031" t="s">
        <v>110</v>
      </c>
      <c r="CE1031" t="s">
        <v>219</v>
      </c>
      <c r="CF1031" s="8">
        <v>135000</v>
      </c>
      <c r="CG1031" s="8">
        <f>RawData[[#This Row],[SalePrice]]/RawData[[#This Row],[TotalSF Rounded]]</f>
        <v>64.285714285714292</v>
      </c>
      <c r="CH1031" s="8">
        <f>ROUND(RawData[[#This Row],[$/sqft]],-1)</f>
        <v>60</v>
      </c>
    </row>
    <row r="1032" spans="1:86" x14ac:dyDescent="0.2">
      <c r="A1032">
        <v>900</v>
      </c>
      <c r="B1032">
        <v>20</v>
      </c>
      <c r="C1032" t="s">
        <v>81</v>
      </c>
      <c r="D1032">
        <v>65</v>
      </c>
      <c r="E1032">
        <v>6993</v>
      </c>
      <c r="F1032" s="19">
        <f>ROUND((RawData[[#This Row],[LotArea]]/43560), 2)</f>
        <v>0.16</v>
      </c>
      <c r="G1032" t="s">
        <v>82</v>
      </c>
      <c r="H1032" t="s">
        <v>83</v>
      </c>
      <c r="I1032" t="s">
        <v>84</v>
      </c>
      <c r="J1032" t="s">
        <v>85</v>
      </c>
      <c r="K1032" t="s">
        <v>86</v>
      </c>
      <c r="L1032" t="s">
        <v>87</v>
      </c>
      <c r="M1032" t="s">
        <v>88</v>
      </c>
      <c r="N1032" t="s">
        <v>151</v>
      </c>
      <c r="O1032" t="s">
        <v>114</v>
      </c>
      <c r="P1032" t="s">
        <v>90</v>
      </c>
      <c r="Q1032" t="s">
        <v>91</v>
      </c>
      <c r="R1032" t="s">
        <v>115</v>
      </c>
      <c r="S1032">
        <v>5</v>
      </c>
      <c r="T1032">
        <v>7</v>
      </c>
      <c r="U1032">
        <v>1961</v>
      </c>
      <c r="V103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32">
        <v>1994</v>
      </c>
      <c r="X1032" t="s">
        <v>93</v>
      </c>
      <c r="Y1032" t="s">
        <v>94</v>
      </c>
      <c r="Z1032" t="s">
        <v>140</v>
      </c>
      <c r="AA1032" t="s">
        <v>161</v>
      </c>
      <c r="AB1032" t="s">
        <v>117</v>
      </c>
      <c r="AC1032">
        <v>0</v>
      </c>
      <c r="AD1032" t="s">
        <v>98</v>
      </c>
      <c r="AE1032" t="s">
        <v>98</v>
      </c>
      <c r="AF1032" t="s">
        <v>118</v>
      </c>
      <c r="AG1032" t="s">
        <v>98</v>
      </c>
      <c r="AH1032" t="s">
        <v>98</v>
      </c>
      <c r="AI1032" t="s">
        <v>100</v>
      </c>
      <c r="AJ1032" t="s">
        <v>141</v>
      </c>
      <c r="AK1032">
        <v>465</v>
      </c>
      <c r="AL1032" t="s">
        <v>102</v>
      </c>
      <c r="AM1032">
        <v>0</v>
      </c>
      <c r="AN1032">
        <v>447</v>
      </c>
      <c r="AO1032">
        <v>912</v>
      </c>
      <c r="AP1032" t="s">
        <v>103</v>
      </c>
      <c r="AQ1032" t="s">
        <v>98</v>
      </c>
      <c r="AR1032" t="s">
        <v>105</v>
      </c>
      <c r="AS1032" t="s">
        <v>106</v>
      </c>
      <c r="AT1032">
        <v>1236</v>
      </c>
      <c r="AU1032">
        <v>0</v>
      </c>
      <c r="AV1032">
        <v>0</v>
      </c>
      <c r="AW1032">
        <f>ROUND(SUM(RawData[[#This Row],[TotalBsmtSF]],RawData[[#This Row],[1stFlrSF]],RawData[[#This Row],[2ndFlrSF]]),-2)</f>
        <v>2100</v>
      </c>
      <c r="AX1032">
        <v>1236</v>
      </c>
      <c r="AY1032">
        <v>0</v>
      </c>
      <c r="AZ1032">
        <v>0</v>
      </c>
      <c r="BA1032">
        <v>1</v>
      </c>
      <c r="BB1032">
        <v>0</v>
      </c>
      <c r="BC1032">
        <v>3</v>
      </c>
      <c r="BD1032">
        <v>1</v>
      </c>
      <c r="BE1032" t="s">
        <v>98</v>
      </c>
      <c r="BF1032">
        <v>6</v>
      </c>
      <c r="BG1032" t="s">
        <v>107</v>
      </c>
      <c r="BH1032">
        <v>1</v>
      </c>
      <c r="BI1032" t="s">
        <v>98</v>
      </c>
      <c r="BJ1032" t="s">
        <v>108</v>
      </c>
      <c r="BK1032">
        <v>1961</v>
      </c>
      <c r="BL1032" t="s">
        <v>102</v>
      </c>
      <c r="BM1032">
        <v>1</v>
      </c>
      <c r="BN1032">
        <v>288</v>
      </c>
      <c r="BO1032" t="s">
        <v>98</v>
      </c>
      <c r="BP1032" t="s">
        <v>98</v>
      </c>
      <c r="BQ1032" t="s">
        <v>105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 t="s">
        <v>83</v>
      </c>
      <c r="BY1032" t="s">
        <v>83</v>
      </c>
      <c r="BZ1032" t="s">
        <v>83</v>
      </c>
      <c r="CA1032">
        <v>0</v>
      </c>
      <c r="CB1032">
        <v>6</v>
      </c>
      <c r="CC1032">
        <v>2006</v>
      </c>
      <c r="CD1032" t="s">
        <v>110</v>
      </c>
      <c r="CE1032" t="s">
        <v>111</v>
      </c>
      <c r="CF1032" s="8">
        <v>135000</v>
      </c>
      <c r="CG1032" s="8">
        <f>RawData[[#This Row],[SalePrice]]/RawData[[#This Row],[TotalSF Rounded]]</f>
        <v>64.285714285714292</v>
      </c>
      <c r="CH1032" s="8">
        <f>ROUND(RawData[[#This Row],[$/sqft]],-1)</f>
        <v>60</v>
      </c>
    </row>
    <row r="1033" spans="1:86" x14ac:dyDescent="0.2">
      <c r="A1033">
        <v>629</v>
      </c>
      <c r="B1033">
        <v>60</v>
      </c>
      <c r="C1033" t="s">
        <v>81</v>
      </c>
      <c r="D1033">
        <v>70</v>
      </c>
      <c r="E1033">
        <v>11606</v>
      </c>
      <c r="F1033" s="19">
        <f>ROUND((RawData[[#This Row],[LotArea]]/43560), 2)</f>
        <v>0.27</v>
      </c>
      <c r="G1033" t="s">
        <v>82</v>
      </c>
      <c r="H1033" t="s">
        <v>83</v>
      </c>
      <c r="I1033" t="s">
        <v>120</v>
      </c>
      <c r="J1033" t="s">
        <v>199</v>
      </c>
      <c r="K1033" t="s">
        <v>86</v>
      </c>
      <c r="L1033" t="s">
        <v>87</v>
      </c>
      <c r="M1033" t="s">
        <v>213</v>
      </c>
      <c r="N1033" t="s">
        <v>162</v>
      </c>
      <c r="O1033" t="s">
        <v>90</v>
      </c>
      <c r="P1033" t="s">
        <v>90</v>
      </c>
      <c r="Q1033" t="s">
        <v>91</v>
      </c>
      <c r="R1033" t="s">
        <v>92</v>
      </c>
      <c r="S1033">
        <v>5</v>
      </c>
      <c r="T1033">
        <v>5</v>
      </c>
      <c r="U1033">
        <v>1969</v>
      </c>
      <c r="V103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33">
        <v>1969</v>
      </c>
      <c r="X1033" t="s">
        <v>93</v>
      </c>
      <c r="Y1033" t="s">
        <v>94</v>
      </c>
      <c r="Z1033" t="s">
        <v>161</v>
      </c>
      <c r="AA1033" t="s">
        <v>161</v>
      </c>
      <c r="AB1033" t="s">
        <v>96</v>
      </c>
      <c r="AC1033">
        <v>192</v>
      </c>
      <c r="AD1033" t="s">
        <v>98</v>
      </c>
      <c r="AE1033" t="s">
        <v>98</v>
      </c>
      <c r="AF1033" t="s">
        <v>99</v>
      </c>
      <c r="AG1033" t="s">
        <v>97</v>
      </c>
      <c r="AH1033" t="s">
        <v>98</v>
      </c>
      <c r="AI1033" t="s">
        <v>130</v>
      </c>
      <c r="AJ1033" t="s">
        <v>153</v>
      </c>
      <c r="AK1033">
        <v>650</v>
      </c>
      <c r="AL1033" t="s">
        <v>102</v>
      </c>
      <c r="AM1033">
        <v>0</v>
      </c>
      <c r="AN1033">
        <v>390</v>
      </c>
      <c r="AO1033">
        <v>1040</v>
      </c>
      <c r="AP1033" t="s">
        <v>103</v>
      </c>
      <c r="AQ1033" t="s">
        <v>98</v>
      </c>
      <c r="AR1033" t="s">
        <v>105</v>
      </c>
      <c r="AS1033" t="s">
        <v>106</v>
      </c>
      <c r="AT1033">
        <v>1040</v>
      </c>
      <c r="AU1033">
        <v>1040</v>
      </c>
      <c r="AV1033">
        <v>0</v>
      </c>
      <c r="AW1033">
        <f>ROUND(SUM(RawData[[#This Row],[TotalBsmtSF]],RawData[[#This Row],[1stFlrSF]],RawData[[#This Row],[2ndFlrSF]]),-2)</f>
        <v>3100</v>
      </c>
      <c r="AX1033">
        <v>2080</v>
      </c>
      <c r="AY1033">
        <v>0</v>
      </c>
      <c r="AZ1033">
        <v>1</v>
      </c>
      <c r="BA1033">
        <v>1</v>
      </c>
      <c r="BB1033">
        <v>2</v>
      </c>
      <c r="BC1033">
        <v>5</v>
      </c>
      <c r="BD1033">
        <v>1</v>
      </c>
      <c r="BE1033" t="s">
        <v>147</v>
      </c>
      <c r="BF1033">
        <v>9</v>
      </c>
      <c r="BG1033" t="s">
        <v>107</v>
      </c>
      <c r="BH1033">
        <v>2</v>
      </c>
      <c r="BI1033" t="s">
        <v>98</v>
      </c>
      <c r="BJ1033" t="s">
        <v>108</v>
      </c>
      <c r="BK1033">
        <v>1969</v>
      </c>
      <c r="BL1033" t="s">
        <v>102</v>
      </c>
      <c r="BM1033">
        <v>2</v>
      </c>
      <c r="BN1033">
        <v>504</v>
      </c>
      <c r="BO1033" t="s">
        <v>98</v>
      </c>
      <c r="BP1033" t="s">
        <v>98</v>
      </c>
      <c r="BQ1033" t="s">
        <v>105</v>
      </c>
      <c r="BR1033">
        <v>335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 t="s">
        <v>83</v>
      </c>
      <c r="BY1033" t="s">
        <v>83</v>
      </c>
      <c r="BZ1033" t="s">
        <v>83</v>
      </c>
      <c r="CA1033">
        <v>0</v>
      </c>
      <c r="CB1033">
        <v>9</v>
      </c>
      <c r="CC1033">
        <v>2007</v>
      </c>
      <c r="CD1033" t="s">
        <v>110</v>
      </c>
      <c r="CE1033" t="s">
        <v>219</v>
      </c>
      <c r="CF1033" s="8">
        <v>135000</v>
      </c>
      <c r="CG1033" s="8">
        <f>RawData[[#This Row],[SalePrice]]/RawData[[#This Row],[TotalSF Rounded]]</f>
        <v>43.548387096774192</v>
      </c>
      <c r="CH1033" s="8">
        <f>ROUND(RawData[[#This Row],[$/sqft]],-1)</f>
        <v>40</v>
      </c>
    </row>
    <row r="1034" spans="1:86" x14ac:dyDescent="0.2">
      <c r="A1034">
        <v>1337</v>
      </c>
      <c r="B1034">
        <v>90</v>
      </c>
      <c r="C1034" t="s">
        <v>81</v>
      </c>
      <c r="D1034">
        <v>87</v>
      </c>
      <c r="E1034">
        <v>9246</v>
      </c>
      <c r="F1034" s="19">
        <f>ROUND((RawData[[#This Row],[LotArea]]/43560), 2)</f>
        <v>0.21</v>
      </c>
      <c r="G1034" t="s">
        <v>82</v>
      </c>
      <c r="H1034" t="s">
        <v>83</v>
      </c>
      <c r="I1034" t="s">
        <v>120</v>
      </c>
      <c r="J1034" t="s">
        <v>85</v>
      </c>
      <c r="K1034" t="s">
        <v>86</v>
      </c>
      <c r="L1034" t="s">
        <v>87</v>
      </c>
      <c r="M1034" t="s">
        <v>88</v>
      </c>
      <c r="N1034" t="s">
        <v>138</v>
      </c>
      <c r="O1034" t="s">
        <v>114</v>
      </c>
      <c r="P1034" t="s">
        <v>90</v>
      </c>
      <c r="Q1034" t="s">
        <v>167</v>
      </c>
      <c r="R1034" t="s">
        <v>115</v>
      </c>
      <c r="S1034">
        <v>5</v>
      </c>
      <c r="T1034">
        <v>5</v>
      </c>
      <c r="U1034">
        <v>1973</v>
      </c>
      <c r="V103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034">
        <v>1973</v>
      </c>
      <c r="X1034" t="s">
        <v>93</v>
      </c>
      <c r="Y1034" t="s">
        <v>94</v>
      </c>
      <c r="Z1034" t="s">
        <v>161</v>
      </c>
      <c r="AA1034" t="s">
        <v>161</v>
      </c>
      <c r="AB1034" t="s">
        <v>96</v>
      </c>
      <c r="AC1034">
        <v>564</v>
      </c>
      <c r="AD1034" t="s">
        <v>98</v>
      </c>
      <c r="AE1034" t="s">
        <v>98</v>
      </c>
      <c r="AF1034" t="s">
        <v>118</v>
      </c>
      <c r="AG1034" t="s">
        <v>98</v>
      </c>
      <c r="AH1034" t="s">
        <v>98</v>
      </c>
      <c r="AI1034" t="s">
        <v>100</v>
      </c>
      <c r="AJ1034" t="s">
        <v>102</v>
      </c>
      <c r="AK1034">
        <v>0</v>
      </c>
      <c r="AL1034" t="s">
        <v>102</v>
      </c>
      <c r="AM1034">
        <v>0</v>
      </c>
      <c r="AN1034">
        <v>1656</v>
      </c>
      <c r="AO1034">
        <v>1656</v>
      </c>
      <c r="AP1034" t="s">
        <v>103</v>
      </c>
      <c r="AQ1034" t="s">
        <v>98</v>
      </c>
      <c r="AR1034" t="s">
        <v>105</v>
      </c>
      <c r="AS1034" t="s">
        <v>106</v>
      </c>
      <c r="AT1034">
        <v>1656</v>
      </c>
      <c r="AU1034">
        <v>0</v>
      </c>
      <c r="AV1034">
        <v>0</v>
      </c>
      <c r="AW1034">
        <f>ROUND(SUM(RawData[[#This Row],[TotalBsmtSF]],RawData[[#This Row],[1stFlrSF]],RawData[[#This Row],[2ndFlrSF]]),-2)</f>
        <v>3300</v>
      </c>
      <c r="AX1034">
        <v>1656</v>
      </c>
      <c r="AY1034">
        <v>0</v>
      </c>
      <c r="AZ1034">
        <v>0</v>
      </c>
      <c r="BA1034">
        <v>2</v>
      </c>
      <c r="BB1034">
        <v>0</v>
      </c>
      <c r="BC1034">
        <v>4</v>
      </c>
      <c r="BD1034">
        <v>2</v>
      </c>
      <c r="BE1034" t="s">
        <v>98</v>
      </c>
      <c r="BF1034">
        <v>8</v>
      </c>
      <c r="BG1034" t="s">
        <v>107</v>
      </c>
      <c r="BH1034">
        <v>0</v>
      </c>
      <c r="BI1034" t="s">
        <v>83</v>
      </c>
      <c r="BJ1034" t="s">
        <v>127</v>
      </c>
      <c r="BK1034">
        <v>1973</v>
      </c>
      <c r="BL1034" t="s">
        <v>102</v>
      </c>
      <c r="BM1034">
        <v>2</v>
      </c>
      <c r="BN1034">
        <v>506</v>
      </c>
      <c r="BO1034" t="s">
        <v>98</v>
      </c>
      <c r="BP1034" t="s">
        <v>98</v>
      </c>
      <c r="BQ1034" t="s">
        <v>105</v>
      </c>
      <c r="BR1034">
        <v>0</v>
      </c>
      <c r="BS1034">
        <v>211</v>
      </c>
      <c r="BT1034">
        <v>0</v>
      </c>
      <c r="BU1034">
        <v>0</v>
      </c>
      <c r="BV1034">
        <v>0</v>
      </c>
      <c r="BW1034">
        <v>0</v>
      </c>
      <c r="BX1034" t="s">
        <v>83</v>
      </c>
      <c r="BY1034" t="s">
        <v>83</v>
      </c>
      <c r="BZ1034" t="s">
        <v>83</v>
      </c>
      <c r="CA1034">
        <v>0</v>
      </c>
      <c r="CB1034">
        <v>11</v>
      </c>
      <c r="CC1034">
        <v>2008</v>
      </c>
      <c r="CD1034" t="s">
        <v>110</v>
      </c>
      <c r="CE1034" t="s">
        <v>111</v>
      </c>
      <c r="CF1034" s="8">
        <v>135000</v>
      </c>
      <c r="CG1034" s="8">
        <f>RawData[[#This Row],[SalePrice]]/RawData[[#This Row],[TotalSF Rounded]]</f>
        <v>40.909090909090907</v>
      </c>
      <c r="CH1034" s="8">
        <f>ROUND(RawData[[#This Row],[$/sqft]],-1)</f>
        <v>40</v>
      </c>
    </row>
    <row r="1035" spans="1:86" x14ac:dyDescent="0.2">
      <c r="A1035">
        <v>623</v>
      </c>
      <c r="B1035">
        <v>20</v>
      </c>
      <c r="C1035" t="s">
        <v>81</v>
      </c>
      <c r="D1035">
        <v>71</v>
      </c>
      <c r="E1035">
        <v>7064</v>
      </c>
      <c r="F1035" s="19">
        <f>ROUND((RawData[[#This Row],[LotArea]]/43560), 2)</f>
        <v>0.16</v>
      </c>
      <c r="G1035" t="s">
        <v>82</v>
      </c>
      <c r="H1035" t="s">
        <v>83</v>
      </c>
      <c r="I1035" t="s">
        <v>84</v>
      </c>
      <c r="J1035" t="s">
        <v>85</v>
      </c>
      <c r="K1035" t="s">
        <v>86</v>
      </c>
      <c r="L1035" t="s">
        <v>87</v>
      </c>
      <c r="M1035" t="s">
        <v>88</v>
      </c>
      <c r="N1035" t="s">
        <v>151</v>
      </c>
      <c r="O1035" t="s">
        <v>90</v>
      </c>
      <c r="P1035" t="s">
        <v>90</v>
      </c>
      <c r="Q1035" t="s">
        <v>91</v>
      </c>
      <c r="R1035" t="s">
        <v>115</v>
      </c>
      <c r="S1035">
        <v>5</v>
      </c>
      <c r="T1035">
        <v>6</v>
      </c>
      <c r="U1035">
        <v>1977</v>
      </c>
      <c r="V103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035">
        <v>1977</v>
      </c>
      <c r="X1035" t="s">
        <v>93</v>
      </c>
      <c r="Y1035" t="s">
        <v>94</v>
      </c>
      <c r="Z1035" t="s">
        <v>161</v>
      </c>
      <c r="AA1035" t="s">
        <v>161</v>
      </c>
      <c r="AB1035" t="s">
        <v>96</v>
      </c>
      <c r="AC1035">
        <v>153</v>
      </c>
      <c r="AD1035" t="s">
        <v>98</v>
      </c>
      <c r="AE1035" t="s">
        <v>98</v>
      </c>
      <c r="AF1035" t="s">
        <v>118</v>
      </c>
      <c r="AG1035" t="s">
        <v>98</v>
      </c>
      <c r="AH1035" t="s">
        <v>98</v>
      </c>
      <c r="AI1035" t="s">
        <v>100</v>
      </c>
      <c r="AJ1035" t="s">
        <v>141</v>
      </c>
      <c r="AK1035">
        <v>560</v>
      </c>
      <c r="AL1035" t="s">
        <v>102</v>
      </c>
      <c r="AM1035">
        <v>0</v>
      </c>
      <c r="AN1035">
        <v>420</v>
      </c>
      <c r="AO1035">
        <v>980</v>
      </c>
      <c r="AP1035" t="s">
        <v>103</v>
      </c>
      <c r="AQ1035" t="s">
        <v>98</v>
      </c>
      <c r="AR1035" t="s">
        <v>105</v>
      </c>
      <c r="AS1035" t="s">
        <v>106</v>
      </c>
      <c r="AT1035">
        <v>980</v>
      </c>
      <c r="AU1035">
        <v>0</v>
      </c>
      <c r="AV1035">
        <v>0</v>
      </c>
      <c r="AW1035">
        <f>ROUND(SUM(RawData[[#This Row],[TotalBsmtSF]],RawData[[#This Row],[1stFlrSF]],RawData[[#This Row],[2ndFlrSF]]),-2)</f>
        <v>2000</v>
      </c>
      <c r="AX1035">
        <v>980</v>
      </c>
      <c r="AY1035">
        <v>0</v>
      </c>
      <c r="AZ1035">
        <v>0</v>
      </c>
      <c r="BA1035">
        <v>1</v>
      </c>
      <c r="BB1035">
        <v>0</v>
      </c>
      <c r="BC1035">
        <v>3</v>
      </c>
      <c r="BD1035">
        <v>1</v>
      </c>
      <c r="BE1035" t="s">
        <v>98</v>
      </c>
      <c r="BF1035">
        <v>6</v>
      </c>
      <c r="BG1035" t="s">
        <v>107</v>
      </c>
      <c r="BH1035">
        <v>0</v>
      </c>
      <c r="BI1035" t="s">
        <v>83</v>
      </c>
      <c r="BJ1035" t="s">
        <v>127</v>
      </c>
      <c r="BK1035">
        <v>1986</v>
      </c>
      <c r="BL1035" t="s">
        <v>102</v>
      </c>
      <c r="BM1035">
        <v>2</v>
      </c>
      <c r="BN1035">
        <v>484</v>
      </c>
      <c r="BO1035" t="s">
        <v>98</v>
      </c>
      <c r="BP1035" t="s">
        <v>98</v>
      </c>
      <c r="BQ1035" t="s">
        <v>105</v>
      </c>
      <c r="BR1035">
        <v>192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 t="s">
        <v>83</v>
      </c>
      <c r="BY1035" t="s">
        <v>83</v>
      </c>
      <c r="BZ1035" t="s">
        <v>83</v>
      </c>
      <c r="CA1035">
        <v>0</v>
      </c>
      <c r="CB1035">
        <v>7</v>
      </c>
      <c r="CC1035">
        <v>2009</v>
      </c>
      <c r="CD1035" t="s">
        <v>110</v>
      </c>
      <c r="CE1035" t="s">
        <v>111</v>
      </c>
      <c r="CF1035" s="8">
        <v>135000</v>
      </c>
      <c r="CG1035" s="8">
        <f>RawData[[#This Row],[SalePrice]]/RawData[[#This Row],[TotalSF Rounded]]</f>
        <v>67.5</v>
      </c>
      <c r="CH1035" s="8">
        <f>ROUND(RawData[[#This Row],[$/sqft]],-1)</f>
        <v>70</v>
      </c>
    </row>
    <row r="1036" spans="1:86" x14ac:dyDescent="0.2">
      <c r="A1036">
        <v>780</v>
      </c>
      <c r="B1036">
        <v>90</v>
      </c>
      <c r="C1036" t="s">
        <v>81</v>
      </c>
      <c r="D1036">
        <v>78</v>
      </c>
      <c r="E1036">
        <v>10530</v>
      </c>
      <c r="F1036" s="19">
        <f>ROUND((RawData[[#This Row],[LotArea]]/43560), 2)</f>
        <v>0.24</v>
      </c>
      <c r="G1036" t="s">
        <v>82</v>
      </c>
      <c r="H1036" t="s">
        <v>83</v>
      </c>
      <c r="I1036" t="s">
        <v>84</v>
      </c>
      <c r="J1036" t="s">
        <v>85</v>
      </c>
      <c r="K1036" t="s">
        <v>86</v>
      </c>
      <c r="L1036" t="s">
        <v>87</v>
      </c>
      <c r="M1036" t="s">
        <v>88</v>
      </c>
      <c r="N1036" t="s">
        <v>131</v>
      </c>
      <c r="O1036" t="s">
        <v>90</v>
      </c>
      <c r="P1036" t="s">
        <v>90</v>
      </c>
      <c r="Q1036" t="s">
        <v>167</v>
      </c>
      <c r="R1036" t="s">
        <v>191</v>
      </c>
      <c r="S1036">
        <v>6</v>
      </c>
      <c r="T1036">
        <v>5</v>
      </c>
      <c r="U1036">
        <v>1977</v>
      </c>
      <c r="V103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036">
        <v>1977</v>
      </c>
      <c r="X1036" t="s">
        <v>93</v>
      </c>
      <c r="Y1036" t="s">
        <v>94</v>
      </c>
      <c r="Z1036" t="s">
        <v>161</v>
      </c>
      <c r="AA1036" t="s">
        <v>234</v>
      </c>
      <c r="AB1036" t="s">
        <v>96</v>
      </c>
      <c r="AC1036">
        <v>90</v>
      </c>
      <c r="AD1036" t="s">
        <v>98</v>
      </c>
      <c r="AE1036" t="s">
        <v>98</v>
      </c>
      <c r="AF1036" t="s">
        <v>118</v>
      </c>
      <c r="AG1036" t="s">
        <v>97</v>
      </c>
      <c r="AH1036" t="s">
        <v>98</v>
      </c>
      <c r="AI1036" t="s">
        <v>97</v>
      </c>
      <c r="AJ1036" t="s">
        <v>101</v>
      </c>
      <c r="AK1036">
        <v>975</v>
      </c>
      <c r="AL1036" t="s">
        <v>102</v>
      </c>
      <c r="AM1036">
        <v>0</v>
      </c>
      <c r="AN1036">
        <v>0</v>
      </c>
      <c r="AO1036">
        <v>975</v>
      </c>
      <c r="AP1036" t="s">
        <v>103</v>
      </c>
      <c r="AQ1036" t="s">
        <v>98</v>
      </c>
      <c r="AR1036" t="s">
        <v>105</v>
      </c>
      <c r="AS1036" t="s">
        <v>106</v>
      </c>
      <c r="AT1036">
        <v>1004</v>
      </c>
      <c r="AU1036">
        <v>0</v>
      </c>
      <c r="AV1036">
        <v>0</v>
      </c>
      <c r="AW1036">
        <f>ROUND(SUM(RawData[[#This Row],[TotalBsmtSF]],RawData[[#This Row],[1stFlrSF]],RawData[[#This Row],[2ndFlrSF]]),-2)</f>
        <v>2000</v>
      </c>
      <c r="AX1036">
        <v>1004</v>
      </c>
      <c r="AY1036">
        <v>1</v>
      </c>
      <c r="AZ1036">
        <v>0</v>
      </c>
      <c r="BA1036">
        <v>1</v>
      </c>
      <c r="BB1036">
        <v>0</v>
      </c>
      <c r="BC1036">
        <v>2</v>
      </c>
      <c r="BD1036">
        <v>1</v>
      </c>
      <c r="BE1036" t="s">
        <v>98</v>
      </c>
      <c r="BF1036">
        <v>4</v>
      </c>
      <c r="BG1036" t="s">
        <v>107</v>
      </c>
      <c r="BH1036">
        <v>0</v>
      </c>
      <c r="BI1036" t="s">
        <v>83</v>
      </c>
      <c r="BJ1036" t="s">
        <v>108</v>
      </c>
      <c r="BK1036">
        <v>1977</v>
      </c>
      <c r="BL1036" t="s">
        <v>102</v>
      </c>
      <c r="BM1036">
        <v>2</v>
      </c>
      <c r="BN1036">
        <v>504</v>
      </c>
      <c r="BO1036" t="s">
        <v>98</v>
      </c>
      <c r="BP1036" t="s">
        <v>98</v>
      </c>
      <c r="BQ1036" t="s">
        <v>105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 t="s">
        <v>83</v>
      </c>
      <c r="BY1036" t="s">
        <v>83</v>
      </c>
      <c r="BZ1036" t="s">
        <v>83</v>
      </c>
      <c r="CA1036">
        <v>0</v>
      </c>
      <c r="CB1036">
        <v>5</v>
      </c>
      <c r="CC1036">
        <v>2006</v>
      </c>
      <c r="CD1036" t="s">
        <v>110</v>
      </c>
      <c r="CE1036" t="s">
        <v>111</v>
      </c>
      <c r="CF1036" s="8">
        <v>135000</v>
      </c>
      <c r="CG1036" s="8">
        <f>RawData[[#This Row],[SalePrice]]/RawData[[#This Row],[TotalSF Rounded]]</f>
        <v>67.5</v>
      </c>
      <c r="CH1036" s="8">
        <f>ROUND(RawData[[#This Row],[$/sqft]],-1)</f>
        <v>70</v>
      </c>
    </row>
    <row r="1037" spans="1:86" x14ac:dyDescent="0.2">
      <c r="A1037">
        <v>1353</v>
      </c>
      <c r="B1037">
        <v>50</v>
      </c>
      <c r="C1037" t="s">
        <v>142</v>
      </c>
      <c r="D1037">
        <v>50</v>
      </c>
      <c r="E1037">
        <v>6000</v>
      </c>
      <c r="F1037" s="19">
        <f>ROUND((RawData[[#This Row],[LotArea]]/43560), 2)</f>
        <v>0.14000000000000001</v>
      </c>
      <c r="G1037" t="s">
        <v>82</v>
      </c>
      <c r="H1037" t="s">
        <v>83</v>
      </c>
      <c r="I1037" t="s">
        <v>84</v>
      </c>
      <c r="J1037" t="s">
        <v>85</v>
      </c>
      <c r="K1037" t="s">
        <v>86</v>
      </c>
      <c r="L1037" t="s">
        <v>87</v>
      </c>
      <c r="M1037" t="s">
        <v>88</v>
      </c>
      <c r="N1037" t="s">
        <v>148</v>
      </c>
      <c r="O1037" t="s">
        <v>90</v>
      </c>
      <c r="P1037" t="s">
        <v>90</v>
      </c>
      <c r="Q1037" t="s">
        <v>91</v>
      </c>
      <c r="R1037" t="s">
        <v>132</v>
      </c>
      <c r="S1037">
        <v>6</v>
      </c>
      <c r="T1037">
        <v>9</v>
      </c>
      <c r="U1037">
        <v>1937</v>
      </c>
      <c r="V103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037">
        <v>2000</v>
      </c>
      <c r="X1037" t="s">
        <v>93</v>
      </c>
      <c r="Y1037" t="s">
        <v>94</v>
      </c>
      <c r="Z1037" t="s">
        <v>116</v>
      </c>
      <c r="AA1037" t="s">
        <v>116</v>
      </c>
      <c r="AB1037" t="s">
        <v>117</v>
      </c>
      <c r="AC1037">
        <v>0</v>
      </c>
      <c r="AD1037" t="s">
        <v>97</v>
      </c>
      <c r="AE1037" t="s">
        <v>98</v>
      </c>
      <c r="AF1037" t="s">
        <v>126</v>
      </c>
      <c r="AG1037" t="s">
        <v>98</v>
      </c>
      <c r="AH1037" t="s">
        <v>98</v>
      </c>
      <c r="AI1037" t="s">
        <v>100</v>
      </c>
      <c r="AJ1037" t="s">
        <v>102</v>
      </c>
      <c r="AK1037">
        <v>0</v>
      </c>
      <c r="AL1037" t="s">
        <v>102</v>
      </c>
      <c r="AM1037">
        <v>0</v>
      </c>
      <c r="AN1037">
        <v>698</v>
      </c>
      <c r="AO1037">
        <v>698</v>
      </c>
      <c r="AP1037" t="s">
        <v>103</v>
      </c>
      <c r="AQ1037" t="s">
        <v>98</v>
      </c>
      <c r="AR1037" t="s">
        <v>105</v>
      </c>
      <c r="AS1037" t="s">
        <v>106</v>
      </c>
      <c r="AT1037">
        <v>786</v>
      </c>
      <c r="AU1037">
        <v>390</v>
      </c>
      <c r="AV1037">
        <v>0</v>
      </c>
      <c r="AW1037">
        <f>ROUND(SUM(RawData[[#This Row],[TotalBsmtSF]],RawData[[#This Row],[1stFlrSF]],RawData[[#This Row],[2ndFlrSF]]),-2)</f>
        <v>1900</v>
      </c>
      <c r="AX1037">
        <v>1176</v>
      </c>
      <c r="AY1037">
        <v>0</v>
      </c>
      <c r="AZ1037">
        <v>0</v>
      </c>
      <c r="BA1037">
        <v>1</v>
      </c>
      <c r="BB1037">
        <v>0</v>
      </c>
      <c r="BC1037">
        <v>2</v>
      </c>
      <c r="BD1037">
        <v>1</v>
      </c>
      <c r="BE1037" t="s">
        <v>98</v>
      </c>
      <c r="BF1037">
        <v>4</v>
      </c>
      <c r="BG1037" t="s">
        <v>107</v>
      </c>
      <c r="BH1037">
        <v>0</v>
      </c>
      <c r="BI1037" t="s">
        <v>83</v>
      </c>
      <c r="BJ1037" t="s">
        <v>127</v>
      </c>
      <c r="BK1037">
        <v>1999</v>
      </c>
      <c r="BL1037" t="s">
        <v>102</v>
      </c>
      <c r="BM1037">
        <v>2</v>
      </c>
      <c r="BN1037">
        <v>624</v>
      </c>
      <c r="BO1037" t="s">
        <v>98</v>
      </c>
      <c r="BP1037" t="s">
        <v>98</v>
      </c>
      <c r="BQ1037" t="s">
        <v>177</v>
      </c>
      <c r="BR1037">
        <v>210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 t="s">
        <v>83</v>
      </c>
      <c r="BY1037" t="s">
        <v>83</v>
      </c>
      <c r="BZ1037" t="s">
        <v>83</v>
      </c>
      <c r="CA1037">
        <v>0</v>
      </c>
      <c r="CB1037">
        <v>7</v>
      </c>
      <c r="CC1037">
        <v>2009</v>
      </c>
      <c r="CD1037" t="s">
        <v>110</v>
      </c>
      <c r="CE1037" t="s">
        <v>111</v>
      </c>
      <c r="CF1037" s="8">
        <v>134900</v>
      </c>
      <c r="CG1037" s="8">
        <f>RawData[[#This Row],[SalePrice]]/RawData[[#This Row],[TotalSF Rounded]]</f>
        <v>71</v>
      </c>
      <c r="CH1037" s="8">
        <f>ROUND(RawData[[#This Row],[$/sqft]],-1)</f>
        <v>70</v>
      </c>
    </row>
    <row r="1038" spans="1:86" x14ac:dyDescent="0.2">
      <c r="A1038">
        <v>771</v>
      </c>
      <c r="B1038">
        <v>85</v>
      </c>
      <c r="C1038" t="s">
        <v>81</v>
      </c>
      <c r="D1038" t="s">
        <v>83</v>
      </c>
      <c r="E1038">
        <v>7252</v>
      </c>
      <c r="F1038" s="19">
        <f>ROUND((RawData[[#This Row],[LotArea]]/43560), 2)</f>
        <v>0.17</v>
      </c>
      <c r="G1038" t="s">
        <v>82</v>
      </c>
      <c r="H1038" t="s">
        <v>83</v>
      </c>
      <c r="I1038" t="s">
        <v>120</v>
      </c>
      <c r="J1038" t="s">
        <v>85</v>
      </c>
      <c r="K1038" t="s">
        <v>86</v>
      </c>
      <c r="L1038" t="s">
        <v>166</v>
      </c>
      <c r="M1038" t="s">
        <v>88</v>
      </c>
      <c r="N1038" t="s">
        <v>151</v>
      </c>
      <c r="O1038" t="s">
        <v>90</v>
      </c>
      <c r="P1038" t="s">
        <v>90</v>
      </c>
      <c r="Q1038" t="s">
        <v>91</v>
      </c>
      <c r="R1038" t="s">
        <v>191</v>
      </c>
      <c r="S1038">
        <v>5</v>
      </c>
      <c r="T1038">
        <v>5</v>
      </c>
      <c r="U1038">
        <v>1982</v>
      </c>
      <c r="V103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038">
        <v>1982</v>
      </c>
      <c r="X1038" t="s">
        <v>152</v>
      </c>
      <c r="Y1038" t="s">
        <v>94</v>
      </c>
      <c r="Z1038" t="s">
        <v>124</v>
      </c>
      <c r="AA1038" t="s">
        <v>124</v>
      </c>
      <c r="AB1038" t="s">
        <v>117</v>
      </c>
      <c r="AC1038">
        <v>0</v>
      </c>
      <c r="AD1038" t="s">
        <v>98</v>
      </c>
      <c r="AE1038" t="s">
        <v>98</v>
      </c>
      <c r="AF1038" t="s">
        <v>118</v>
      </c>
      <c r="AG1038" t="s">
        <v>97</v>
      </c>
      <c r="AH1038" t="s">
        <v>98</v>
      </c>
      <c r="AI1038" t="s">
        <v>130</v>
      </c>
      <c r="AJ1038" t="s">
        <v>101</v>
      </c>
      <c r="AK1038">
        <v>685</v>
      </c>
      <c r="AL1038" t="s">
        <v>102</v>
      </c>
      <c r="AM1038">
        <v>0</v>
      </c>
      <c r="AN1038">
        <v>173</v>
      </c>
      <c r="AO1038">
        <v>858</v>
      </c>
      <c r="AP1038" t="s">
        <v>103</v>
      </c>
      <c r="AQ1038" t="s">
        <v>98</v>
      </c>
      <c r="AR1038" t="s">
        <v>105</v>
      </c>
      <c r="AS1038" t="s">
        <v>106</v>
      </c>
      <c r="AT1038">
        <v>858</v>
      </c>
      <c r="AU1038">
        <v>0</v>
      </c>
      <c r="AV1038">
        <v>0</v>
      </c>
      <c r="AW1038">
        <f>ROUND(SUM(RawData[[#This Row],[TotalBsmtSF]],RawData[[#This Row],[1stFlrSF]],RawData[[#This Row],[2ndFlrSF]]),-2)</f>
        <v>1700</v>
      </c>
      <c r="AX1038">
        <v>858</v>
      </c>
      <c r="AY1038">
        <v>1</v>
      </c>
      <c r="AZ1038">
        <v>0</v>
      </c>
      <c r="BA1038">
        <v>1</v>
      </c>
      <c r="BB1038">
        <v>0</v>
      </c>
      <c r="BC1038">
        <v>2</v>
      </c>
      <c r="BD1038">
        <v>1</v>
      </c>
      <c r="BE1038" t="s">
        <v>98</v>
      </c>
      <c r="BF1038">
        <v>5</v>
      </c>
      <c r="BG1038" t="s">
        <v>107</v>
      </c>
      <c r="BH1038">
        <v>0</v>
      </c>
      <c r="BI1038" t="s">
        <v>83</v>
      </c>
      <c r="BJ1038" t="s">
        <v>127</v>
      </c>
      <c r="BK1038">
        <v>1983</v>
      </c>
      <c r="BL1038" t="s">
        <v>102</v>
      </c>
      <c r="BM1038">
        <v>2</v>
      </c>
      <c r="BN1038">
        <v>576</v>
      </c>
      <c r="BO1038" t="s">
        <v>98</v>
      </c>
      <c r="BP1038" t="s">
        <v>98</v>
      </c>
      <c r="BQ1038" t="s">
        <v>105</v>
      </c>
      <c r="BR1038">
        <v>120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 t="s">
        <v>83</v>
      </c>
      <c r="BY1038" t="s">
        <v>83</v>
      </c>
      <c r="BZ1038" t="s">
        <v>83</v>
      </c>
      <c r="CA1038">
        <v>0</v>
      </c>
      <c r="CB1038">
        <v>4</v>
      </c>
      <c r="CC1038">
        <v>2009</v>
      </c>
      <c r="CD1038" t="s">
        <v>110</v>
      </c>
      <c r="CE1038" t="s">
        <v>111</v>
      </c>
      <c r="CF1038" s="8">
        <v>134900</v>
      </c>
      <c r="CG1038" s="8">
        <f>RawData[[#This Row],[SalePrice]]/RawData[[#This Row],[TotalSF Rounded]]</f>
        <v>79.352941176470594</v>
      </c>
      <c r="CH1038" s="8">
        <f>ROUND(RawData[[#This Row],[$/sqft]],-1)</f>
        <v>80</v>
      </c>
    </row>
    <row r="1039" spans="1:86" x14ac:dyDescent="0.2">
      <c r="A1039">
        <v>27</v>
      </c>
      <c r="B1039">
        <v>20</v>
      </c>
      <c r="C1039" t="s">
        <v>81</v>
      </c>
      <c r="D1039">
        <v>60</v>
      </c>
      <c r="E1039">
        <v>7200</v>
      </c>
      <c r="F1039" s="19">
        <f>ROUND((RawData[[#This Row],[LotArea]]/43560), 2)</f>
        <v>0.17</v>
      </c>
      <c r="G1039" t="s">
        <v>82</v>
      </c>
      <c r="H1039" t="s">
        <v>83</v>
      </c>
      <c r="I1039" t="s">
        <v>84</v>
      </c>
      <c r="J1039" t="s">
        <v>85</v>
      </c>
      <c r="K1039" t="s">
        <v>86</v>
      </c>
      <c r="L1039" t="s">
        <v>122</v>
      </c>
      <c r="M1039" t="s">
        <v>88</v>
      </c>
      <c r="N1039" t="s">
        <v>162</v>
      </c>
      <c r="O1039" t="s">
        <v>90</v>
      </c>
      <c r="P1039" t="s">
        <v>90</v>
      </c>
      <c r="Q1039" t="s">
        <v>91</v>
      </c>
      <c r="R1039" t="s">
        <v>115</v>
      </c>
      <c r="S1039">
        <v>5</v>
      </c>
      <c r="T1039">
        <v>7</v>
      </c>
      <c r="U1039">
        <v>1951</v>
      </c>
      <c r="V103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39">
        <v>2000</v>
      </c>
      <c r="X1039" t="s">
        <v>93</v>
      </c>
      <c r="Y1039" t="s">
        <v>94</v>
      </c>
      <c r="Z1039" t="s">
        <v>124</v>
      </c>
      <c r="AA1039" t="s">
        <v>124</v>
      </c>
      <c r="AB1039" t="s">
        <v>117</v>
      </c>
      <c r="AC1039">
        <v>0</v>
      </c>
      <c r="AD1039" t="s">
        <v>98</v>
      </c>
      <c r="AE1039" t="s">
        <v>98</v>
      </c>
      <c r="AF1039" t="s">
        <v>118</v>
      </c>
      <c r="AG1039" t="s">
        <v>98</v>
      </c>
      <c r="AH1039" t="s">
        <v>98</v>
      </c>
      <c r="AI1039" t="s">
        <v>121</v>
      </c>
      <c r="AJ1039" t="s">
        <v>141</v>
      </c>
      <c r="AK1039">
        <v>234</v>
      </c>
      <c r="AL1039" t="s">
        <v>153</v>
      </c>
      <c r="AM1039">
        <v>486</v>
      </c>
      <c r="AN1039">
        <v>180</v>
      </c>
      <c r="AO1039">
        <v>900</v>
      </c>
      <c r="AP1039" t="s">
        <v>103</v>
      </c>
      <c r="AQ1039" t="s">
        <v>98</v>
      </c>
      <c r="AR1039" t="s">
        <v>105</v>
      </c>
      <c r="AS1039" t="s">
        <v>106</v>
      </c>
      <c r="AT1039">
        <v>900</v>
      </c>
      <c r="AU1039">
        <v>0</v>
      </c>
      <c r="AV1039">
        <v>0</v>
      </c>
      <c r="AW1039">
        <f>ROUND(SUM(RawData[[#This Row],[TotalBsmtSF]],RawData[[#This Row],[1stFlrSF]],RawData[[#This Row],[2ndFlrSF]]),-2)</f>
        <v>1800</v>
      </c>
      <c r="AX1039">
        <v>900</v>
      </c>
      <c r="AY1039">
        <v>0</v>
      </c>
      <c r="AZ1039">
        <v>1</v>
      </c>
      <c r="BA1039">
        <v>1</v>
      </c>
      <c r="BB1039">
        <v>0</v>
      </c>
      <c r="BC1039">
        <v>3</v>
      </c>
      <c r="BD1039">
        <v>1</v>
      </c>
      <c r="BE1039" t="s">
        <v>97</v>
      </c>
      <c r="BF1039">
        <v>5</v>
      </c>
      <c r="BG1039" t="s">
        <v>107</v>
      </c>
      <c r="BH1039">
        <v>0</v>
      </c>
      <c r="BI1039" t="s">
        <v>83</v>
      </c>
      <c r="BJ1039" t="s">
        <v>127</v>
      </c>
      <c r="BK1039">
        <v>2005</v>
      </c>
      <c r="BL1039" t="s">
        <v>102</v>
      </c>
      <c r="BM1039">
        <v>2</v>
      </c>
      <c r="BN1039">
        <v>576</v>
      </c>
      <c r="BO1039" t="s">
        <v>98</v>
      </c>
      <c r="BP1039" t="s">
        <v>98</v>
      </c>
      <c r="BQ1039" t="s">
        <v>105</v>
      </c>
      <c r="BR1039">
        <v>222</v>
      </c>
      <c r="BS1039">
        <v>32</v>
      </c>
      <c r="BT1039">
        <v>0</v>
      </c>
      <c r="BU1039">
        <v>0</v>
      </c>
      <c r="BV1039">
        <v>0</v>
      </c>
      <c r="BW1039">
        <v>0</v>
      </c>
      <c r="BX1039" t="s">
        <v>83</v>
      </c>
      <c r="BY1039" t="s">
        <v>83</v>
      </c>
      <c r="BZ1039" t="s">
        <v>83</v>
      </c>
      <c r="CA1039">
        <v>0</v>
      </c>
      <c r="CB1039">
        <v>5</v>
      </c>
      <c r="CC1039">
        <v>2010</v>
      </c>
      <c r="CD1039" t="s">
        <v>110</v>
      </c>
      <c r="CE1039" t="s">
        <v>111</v>
      </c>
      <c r="CF1039" s="8">
        <v>134800</v>
      </c>
      <c r="CG1039" s="8">
        <f>RawData[[#This Row],[SalePrice]]/RawData[[#This Row],[TotalSF Rounded]]</f>
        <v>74.888888888888886</v>
      </c>
      <c r="CH1039" s="8">
        <f>ROUND(RawData[[#This Row],[$/sqft]],-1)</f>
        <v>70</v>
      </c>
    </row>
    <row r="1040" spans="1:86" x14ac:dyDescent="0.2">
      <c r="A1040">
        <v>1114</v>
      </c>
      <c r="B1040">
        <v>20</v>
      </c>
      <c r="C1040" t="s">
        <v>81</v>
      </c>
      <c r="D1040">
        <v>66</v>
      </c>
      <c r="E1040">
        <v>8923</v>
      </c>
      <c r="F1040" s="19">
        <f>ROUND((RawData[[#This Row],[LotArea]]/43560), 2)</f>
        <v>0.2</v>
      </c>
      <c r="G1040" t="s">
        <v>82</v>
      </c>
      <c r="H1040" t="s">
        <v>83</v>
      </c>
      <c r="I1040" t="s">
        <v>84</v>
      </c>
      <c r="J1040" t="s">
        <v>85</v>
      </c>
      <c r="K1040" t="s">
        <v>86</v>
      </c>
      <c r="L1040" t="s">
        <v>87</v>
      </c>
      <c r="M1040" t="s">
        <v>88</v>
      </c>
      <c r="N1040" t="s">
        <v>162</v>
      </c>
      <c r="O1040" t="s">
        <v>90</v>
      </c>
      <c r="P1040" t="s">
        <v>90</v>
      </c>
      <c r="Q1040" t="s">
        <v>91</v>
      </c>
      <c r="R1040" t="s">
        <v>115</v>
      </c>
      <c r="S1040">
        <v>5</v>
      </c>
      <c r="T1040">
        <v>7</v>
      </c>
      <c r="U1040">
        <v>1953</v>
      </c>
      <c r="V104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40">
        <v>2006</v>
      </c>
      <c r="X1040" t="s">
        <v>93</v>
      </c>
      <c r="Y1040" t="s">
        <v>94</v>
      </c>
      <c r="Z1040" t="s">
        <v>124</v>
      </c>
      <c r="AA1040" t="s">
        <v>124</v>
      </c>
      <c r="AB1040" t="s">
        <v>117</v>
      </c>
      <c r="AC1040">
        <v>0</v>
      </c>
      <c r="AD1040" t="s">
        <v>98</v>
      </c>
      <c r="AE1040" t="s">
        <v>98</v>
      </c>
      <c r="AF1040" t="s">
        <v>118</v>
      </c>
      <c r="AG1040" t="s">
        <v>98</v>
      </c>
      <c r="AH1040" t="s">
        <v>98</v>
      </c>
      <c r="AI1040" t="s">
        <v>100</v>
      </c>
      <c r="AJ1040" t="s">
        <v>141</v>
      </c>
      <c r="AK1040">
        <v>643</v>
      </c>
      <c r="AL1040" t="s">
        <v>102</v>
      </c>
      <c r="AM1040">
        <v>0</v>
      </c>
      <c r="AN1040">
        <v>365</v>
      </c>
      <c r="AO1040">
        <v>1008</v>
      </c>
      <c r="AP1040" t="s">
        <v>103</v>
      </c>
      <c r="AQ1040" t="s">
        <v>97</v>
      </c>
      <c r="AR1040" t="s">
        <v>105</v>
      </c>
      <c r="AS1040" t="s">
        <v>106</v>
      </c>
      <c r="AT1040">
        <v>1008</v>
      </c>
      <c r="AU1040">
        <v>0</v>
      </c>
      <c r="AV1040">
        <v>0</v>
      </c>
      <c r="AW1040">
        <f>ROUND(SUM(RawData[[#This Row],[TotalBsmtSF]],RawData[[#This Row],[1stFlrSF]],RawData[[#This Row],[2ndFlrSF]]),-2)</f>
        <v>2000</v>
      </c>
      <c r="AX1040">
        <v>1008</v>
      </c>
      <c r="AY1040">
        <v>1</v>
      </c>
      <c r="AZ1040">
        <v>0</v>
      </c>
      <c r="BA1040">
        <v>1</v>
      </c>
      <c r="BB1040">
        <v>0</v>
      </c>
      <c r="BC1040">
        <v>2</v>
      </c>
      <c r="BD1040">
        <v>1</v>
      </c>
      <c r="BE1040" t="s">
        <v>97</v>
      </c>
      <c r="BF1040">
        <v>6</v>
      </c>
      <c r="BG1040" t="s">
        <v>107</v>
      </c>
      <c r="BH1040">
        <v>0</v>
      </c>
      <c r="BI1040" t="s">
        <v>83</v>
      </c>
      <c r="BJ1040" t="s">
        <v>108</v>
      </c>
      <c r="BK1040">
        <v>1953</v>
      </c>
      <c r="BL1040" t="s">
        <v>102</v>
      </c>
      <c r="BM1040">
        <v>1</v>
      </c>
      <c r="BN1040">
        <v>240</v>
      </c>
      <c r="BO1040" t="s">
        <v>98</v>
      </c>
      <c r="BP1040" t="s">
        <v>98</v>
      </c>
      <c r="BQ1040" t="s">
        <v>105</v>
      </c>
      <c r="BR1040">
        <v>0</v>
      </c>
      <c r="BS1040">
        <v>18</v>
      </c>
      <c r="BT1040">
        <v>0</v>
      </c>
      <c r="BU1040">
        <v>0</v>
      </c>
      <c r="BV1040">
        <v>0</v>
      </c>
      <c r="BW1040">
        <v>0</v>
      </c>
      <c r="BX1040" t="s">
        <v>83</v>
      </c>
      <c r="BY1040" t="s">
        <v>83</v>
      </c>
      <c r="BZ1040" t="s">
        <v>83</v>
      </c>
      <c r="CA1040">
        <v>0</v>
      </c>
      <c r="CB1040">
        <v>5</v>
      </c>
      <c r="CC1040">
        <v>2007</v>
      </c>
      <c r="CD1040" t="s">
        <v>110</v>
      </c>
      <c r="CE1040" t="s">
        <v>111</v>
      </c>
      <c r="CF1040" s="8">
        <v>134500</v>
      </c>
      <c r="CG1040" s="8">
        <f>RawData[[#This Row],[SalePrice]]/RawData[[#This Row],[TotalSF Rounded]]</f>
        <v>67.25</v>
      </c>
      <c r="CH1040" s="8">
        <f>ROUND(RawData[[#This Row],[$/sqft]],-1)</f>
        <v>70</v>
      </c>
    </row>
    <row r="1041" spans="1:86" x14ac:dyDescent="0.2">
      <c r="A1041">
        <v>1215</v>
      </c>
      <c r="B1041">
        <v>85</v>
      </c>
      <c r="C1041" t="s">
        <v>81</v>
      </c>
      <c r="D1041">
        <v>69</v>
      </c>
      <c r="E1041">
        <v>10205</v>
      </c>
      <c r="F1041" s="19">
        <f>ROUND((RawData[[#This Row],[LotArea]]/43560), 2)</f>
        <v>0.23</v>
      </c>
      <c r="G1041" t="s">
        <v>82</v>
      </c>
      <c r="H1041" t="s">
        <v>83</v>
      </c>
      <c r="I1041" t="s">
        <v>120</v>
      </c>
      <c r="J1041" t="s">
        <v>85</v>
      </c>
      <c r="K1041" t="s">
        <v>86</v>
      </c>
      <c r="L1041" t="s">
        <v>87</v>
      </c>
      <c r="M1041" t="s">
        <v>88</v>
      </c>
      <c r="N1041" t="s">
        <v>162</v>
      </c>
      <c r="O1041" t="s">
        <v>90</v>
      </c>
      <c r="P1041" t="s">
        <v>90</v>
      </c>
      <c r="Q1041" t="s">
        <v>91</v>
      </c>
      <c r="R1041" t="s">
        <v>191</v>
      </c>
      <c r="S1041">
        <v>5</v>
      </c>
      <c r="T1041">
        <v>5</v>
      </c>
      <c r="U1041">
        <v>1962</v>
      </c>
      <c r="V104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41">
        <v>1962</v>
      </c>
      <c r="X1041" t="s">
        <v>93</v>
      </c>
      <c r="Y1041" t="s">
        <v>94</v>
      </c>
      <c r="Z1041" t="s">
        <v>116</v>
      </c>
      <c r="AA1041" t="s">
        <v>116</v>
      </c>
      <c r="AB1041" t="s">
        <v>117</v>
      </c>
      <c r="AC1041">
        <v>0</v>
      </c>
      <c r="AD1041" t="s">
        <v>98</v>
      </c>
      <c r="AE1041" t="s">
        <v>98</v>
      </c>
      <c r="AF1041" t="s">
        <v>118</v>
      </c>
      <c r="AG1041" t="s">
        <v>98</v>
      </c>
      <c r="AH1041" t="s">
        <v>98</v>
      </c>
      <c r="AI1041" t="s">
        <v>130</v>
      </c>
      <c r="AJ1041" t="s">
        <v>141</v>
      </c>
      <c r="AK1041">
        <v>784</v>
      </c>
      <c r="AL1041" t="s">
        <v>102</v>
      </c>
      <c r="AM1041">
        <v>0</v>
      </c>
      <c r="AN1041">
        <v>141</v>
      </c>
      <c r="AO1041">
        <v>925</v>
      </c>
      <c r="AP1041" t="s">
        <v>103</v>
      </c>
      <c r="AQ1041" t="s">
        <v>98</v>
      </c>
      <c r="AR1041" t="s">
        <v>105</v>
      </c>
      <c r="AS1041" t="s">
        <v>106</v>
      </c>
      <c r="AT1041">
        <v>999</v>
      </c>
      <c r="AU1041">
        <v>0</v>
      </c>
      <c r="AV1041">
        <v>0</v>
      </c>
      <c r="AW1041">
        <f>ROUND(SUM(RawData[[#This Row],[TotalBsmtSF]],RawData[[#This Row],[1stFlrSF]],RawData[[#This Row],[2ndFlrSF]]),-2)</f>
        <v>1900</v>
      </c>
      <c r="AX1041">
        <v>999</v>
      </c>
      <c r="AY1041">
        <v>1</v>
      </c>
      <c r="AZ1041">
        <v>0</v>
      </c>
      <c r="BA1041">
        <v>1</v>
      </c>
      <c r="BB1041">
        <v>0</v>
      </c>
      <c r="BC1041">
        <v>3</v>
      </c>
      <c r="BD1041">
        <v>1</v>
      </c>
      <c r="BE1041" t="s">
        <v>98</v>
      </c>
      <c r="BF1041">
        <v>6</v>
      </c>
      <c r="BG1041" t="s">
        <v>107</v>
      </c>
      <c r="BH1041">
        <v>0</v>
      </c>
      <c r="BI1041" t="s">
        <v>83</v>
      </c>
      <c r="BJ1041" t="s">
        <v>108</v>
      </c>
      <c r="BK1041">
        <v>1962</v>
      </c>
      <c r="BL1041" t="s">
        <v>102</v>
      </c>
      <c r="BM1041">
        <v>1</v>
      </c>
      <c r="BN1041">
        <v>300</v>
      </c>
      <c r="BO1041" t="s">
        <v>98</v>
      </c>
      <c r="BP1041" t="s">
        <v>98</v>
      </c>
      <c r="BQ1041" t="s">
        <v>105</v>
      </c>
      <c r="BR1041">
        <v>150</v>
      </c>
      <c r="BS1041">
        <v>72</v>
      </c>
      <c r="BT1041">
        <v>0</v>
      </c>
      <c r="BU1041">
        <v>0</v>
      </c>
      <c r="BV1041">
        <v>0</v>
      </c>
      <c r="BW1041">
        <v>0</v>
      </c>
      <c r="BX1041" t="s">
        <v>83</v>
      </c>
      <c r="BY1041" t="s">
        <v>83</v>
      </c>
      <c r="BZ1041" t="s">
        <v>83</v>
      </c>
      <c r="CA1041">
        <v>0</v>
      </c>
      <c r="CB1041">
        <v>5</v>
      </c>
      <c r="CC1041">
        <v>2006</v>
      </c>
      <c r="CD1041" t="s">
        <v>110</v>
      </c>
      <c r="CE1041" t="s">
        <v>111</v>
      </c>
      <c r="CF1041" s="8">
        <v>134500</v>
      </c>
      <c r="CG1041" s="8">
        <f>RawData[[#This Row],[SalePrice]]/RawData[[#This Row],[TotalSF Rounded]]</f>
        <v>70.78947368421052</v>
      </c>
      <c r="CH1041" s="8">
        <f>ROUND(RawData[[#This Row],[$/sqft]],-1)</f>
        <v>70</v>
      </c>
    </row>
    <row r="1042" spans="1:86" x14ac:dyDescent="0.2">
      <c r="A1042">
        <v>216</v>
      </c>
      <c r="B1042">
        <v>20</v>
      </c>
      <c r="C1042" t="s">
        <v>81</v>
      </c>
      <c r="D1042">
        <v>72</v>
      </c>
      <c r="E1042">
        <v>10011</v>
      </c>
      <c r="F1042" s="19">
        <f>ROUND((RawData[[#This Row],[LotArea]]/43560), 2)</f>
        <v>0.23</v>
      </c>
      <c r="G1042" t="s">
        <v>82</v>
      </c>
      <c r="H1042" t="s">
        <v>83</v>
      </c>
      <c r="I1042" t="s">
        <v>120</v>
      </c>
      <c r="J1042" t="s">
        <v>85</v>
      </c>
      <c r="K1042" t="s">
        <v>86</v>
      </c>
      <c r="L1042" t="s">
        <v>87</v>
      </c>
      <c r="M1042" t="s">
        <v>88</v>
      </c>
      <c r="N1042" t="s">
        <v>162</v>
      </c>
      <c r="O1042" t="s">
        <v>90</v>
      </c>
      <c r="P1042" t="s">
        <v>90</v>
      </c>
      <c r="Q1042" t="s">
        <v>91</v>
      </c>
      <c r="R1042" t="s">
        <v>115</v>
      </c>
      <c r="S1042">
        <v>5</v>
      </c>
      <c r="T1042">
        <v>6</v>
      </c>
      <c r="U1042">
        <v>1957</v>
      </c>
      <c r="V104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42">
        <v>1996</v>
      </c>
      <c r="X1042" t="s">
        <v>93</v>
      </c>
      <c r="Y1042" t="s">
        <v>94</v>
      </c>
      <c r="Z1042" t="s">
        <v>140</v>
      </c>
      <c r="AA1042" t="s">
        <v>140</v>
      </c>
      <c r="AB1042" t="s">
        <v>96</v>
      </c>
      <c r="AC1042">
        <v>64</v>
      </c>
      <c r="AD1042" t="s">
        <v>98</v>
      </c>
      <c r="AE1042" t="s">
        <v>98</v>
      </c>
      <c r="AF1042" t="s">
        <v>118</v>
      </c>
      <c r="AG1042" t="s">
        <v>98</v>
      </c>
      <c r="AH1042" t="s">
        <v>98</v>
      </c>
      <c r="AI1042" t="s">
        <v>100</v>
      </c>
      <c r="AJ1042" t="s">
        <v>141</v>
      </c>
      <c r="AK1042">
        <v>360</v>
      </c>
      <c r="AL1042" t="s">
        <v>102</v>
      </c>
      <c r="AM1042">
        <v>0</v>
      </c>
      <c r="AN1042">
        <v>710</v>
      </c>
      <c r="AO1042">
        <v>1070</v>
      </c>
      <c r="AP1042" t="s">
        <v>103</v>
      </c>
      <c r="AQ1042" t="s">
        <v>98</v>
      </c>
      <c r="AR1042" t="s">
        <v>105</v>
      </c>
      <c r="AS1042" t="s">
        <v>106</v>
      </c>
      <c r="AT1042">
        <v>1236</v>
      </c>
      <c r="AU1042">
        <v>0</v>
      </c>
      <c r="AV1042">
        <v>0</v>
      </c>
      <c r="AW1042">
        <f>ROUND(SUM(RawData[[#This Row],[TotalBsmtSF]],RawData[[#This Row],[1stFlrSF]],RawData[[#This Row],[2ndFlrSF]]),-2)</f>
        <v>2300</v>
      </c>
      <c r="AX1042">
        <v>1236</v>
      </c>
      <c r="AY1042">
        <v>0</v>
      </c>
      <c r="AZ1042">
        <v>1</v>
      </c>
      <c r="BA1042">
        <v>1</v>
      </c>
      <c r="BB1042">
        <v>0</v>
      </c>
      <c r="BC1042">
        <v>2</v>
      </c>
      <c r="BD1042">
        <v>1</v>
      </c>
      <c r="BE1042" t="s">
        <v>97</v>
      </c>
      <c r="BF1042">
        <v>6</v>
      </c>
      <c r="BG1042" t="s">
        <v>146</v>
      </c>
      <c r="BH1042">
        <v>1</v>
      </c>
      <c r="BI1042" t="s">
        <v>147</v>
      </c>
      <c r="BJ1042" t="s">
        <v>108</v>
      </c>
      <c r="BK1042">
        <v>1957</v>
      </c>
      <c r="BL1042" t="s">
        <v>102</v>
      </c>
      <c r="BM1042">
        <v>1</v>
      </c>
      <c r="BN1042">
        <v>447</v>
      </c>
      <c r="BO1042" t="s">
        <v>98</v>
      </c>
      <c r="BP1042" t="s">
        <v>98</v>
      </c>
      <c r="BQ1042" t="s">
        <v>105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t="s">
        <v>83</v>
      </c>
      <c r="BY1042" t="s">
        <v>134</v>
      </c>
      <c r="BZ1042" t="s">
        <v>83</v>
      </c>
      <c r="CA1042">
        <v>0</v>
      </c>
      <c r="CB1042">
        <v>5</v>
      </c>
      <c r="CC1042">
        <v>2006</v>
      </c>
      <c r="CD1042" t="s">
        <v>110</v>
      </c>
      <c r="CE1042" t="s">
        <v>111</v>
      </c>
      <c r="CF1042" s="8">
        <v>134450</v>
      </c>
      <c r="CG1042" s="8">
        <f>RawData[[#This Row],[SalePrice]]/RawData[[#This Row],[TotalSF Rounded]]</f>
        <v>58.456521739130437</v>
      </c>
      <c r="CH1042" s="8">
        <f>ROUND(RawData[[#This Row],[$/sqft]],-1)</f>
        <v>60</v>
      </c>
    </row>
    <row r="1043" spans="1:86" x14ac:dyDescent="0.2">
      <c r="A1043">
        <v>372</v>
      </c>
      <c r="B1043">
        <v>50</v>
      </c>
      <c r="C1043" t="s">
        <v>81</v>
      </c>
      <c r="D1043">
        <v>80</v>
      </c>
      <c r="E1043">
        <v>17120</v>
      </c>
      <c r="F1043" s="19">
        <f>ROUND((RawData[[#This Row],[LotArea]]/43560), 2)</f>
        <v>0.39</v>
      </c>
      <c r="G1043" t="s">
        <v>82</v>
      </c>
      <c r="H1043" t="s">
        <v>83</v>
      </c>
      <c r="I1043" t="s">
        <v>84</v>
      </c>
      <c r="J1043" t="s">
        <v>85</v>
      </c>
      <c r="K1043" t="s">
        <v>86</v>
      </c>
      <c r="L1043" t="s">
        <v>87</v>
      </c>
      <c r="M1043" t="s">
        <v>88</v>
      </c>
      <c r="N1043" t="s">
        <v>205</v>
      </c>
      <c r="O1043" t="s">
        <v>114</v>
      </c>
      <c r="P1043" t="s">
        <v>90</v>
      </c>
      <c r="Q1043" t="s">
        <v>91</v>
      </c>
      <c r="R1043" t="s">
        <v>132</v>
      </c>
      <c r="S1043">
        <v>4</v>
      </c>
      <c r="T1043">
        <v>4</v>
      </c>
      <c r="U1043">
        <v>1959</v>
      </c>
      <c r="V104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43">
        <v>1959</v>
      </c>
      <c r="X1043" t="s">
        <v>93</v>
      </c>
      <c r="Y1043" t="s">
        <v>94</v>
      </c>
      <c r="Z1043" t="s">
        <v>155</v>
      </c>
      <c r="AA1043" t="s">
        <v>161</v>
      </c>
      <c r="AB1043" t="s">
        <v>117</v>
      </c>
      <c r="AC1043">
        <v>0</v>
      </c>
      <c r="AD1043" t="s">
        <v>98</v>
      </c>
      <c r="AE1043" t="s">
        <v>98</v>
      </c>
      <c r="AF1043" t="s">
        <v>118</v>
      </c>
      <c r="AG1043" t="s">
        <v>83</v>
      </c>
      <c r="AH1043" t="s">
        <v>83</v>
      </c>
      <c r="AI1043" t="s">
        <v>83</v>
      </c>
      <c r="AJ1043" t="s">
        <v>83</v>
      </c>
      <c r="AK1043">
        <v>0</v>
      </c>
      <c r="AL1043" t="s">
        <v>83</v>
      </c>
      <c r="AM1043">
        <v>0</v>
      </c>
      <c r="AN1043">
        <v>0</v>
      </c>
      <c r="AO1043">
        <v>0</v>
      </c>
      <c r="AP1043" t="s">
        <v>103</v>
      </c>
      <c r="AQ1043" t="s">
        <v>98</v>
      </c>
      <c r="AR1043" t="s">
        <v>105</v>
      </c>
      <c r="AS1043" t="s">
        <v>106</v>
      </c>
      <c r="AT1043">
        <v>1120</v>
      </c>
      <c r="AU1043">
        <v>468</v>
      </c>
      <c r="AV1043">
        <v>0</v>
      </c>
      <c r="AW1043">
        <f>ROUND(SUM(RawData[[#This Row],[TotalBsmtSF]],RawData[[#This Row],[1stFlrSF]],RawData[[#This Row],[2ndFlrSF]]),-2)</f>
        <v>1600</v>
      </c>
      <c r="AX1043">
        <v>1588</v>
      </c>
      <c r="AY1043">
        <v>0</v>
      </c>
      <c r="AZ1043">
        <v>0</v>
      </c>
      <c r="BA1043">
        <v>2</v>
      </c>
      <c r="BB1043">
        <v>0</v>
      </c>
      <c r="BC1043">
        <v>4</v>
      </c>
      <c r="BD1043">
        <v>1</v>
      </c>
      <c r="BE1043" t="s">
        <v>98</v>
      </c>
      <c r="BF1043">
        <v>7</v>
      </c>
      <c r="BG1043" t="s">
        <v>224</v>
      </c>
      <c r="BH1043">
        <v>1</v>
      </c>
      <c r="BI1043" t="s">
        <v>97</v>
      </c>
      <c r="BJ1043" t="s">
        <v>127</v>
      </c>
      <c r="BK1043">
        <v>1991</v>
      </c>
      <c r="BL1043" t="s">
        <v>157</v>
      </c>
      <c r="BM1043">
        <v>2</v>
      </c>
      <c r="BN1043">
        <v>680</v>
      </c>
      <c r="BO1043" t="s">
        <v>98</v>
      </c>
      <c r="BP1043" t="s">
        <v>98</v>
      </c>
      <c r="BQ1043" t="s">
        <v>177</v>
      </c>
      <c r="BR1043">
        <v>0</v>
      </c>
      <c r="BS1043">
        <v>59</v>
      </c>
      <c r="BT1043">
        <v>0</v>
      </c>
      <c r="BU1043">
        <v>0</v>
      </c>
      <c r="BV1043">
        <v>0</v>
      </c>
      <c r="BW1043">
        <v>0</v>
      </c>
      <c r="BX1043" t="s">
        <v>83</v>
      </c>
      <c r="BY1043" t="s">
        <v>83</v>
      </c>
      <c r="BZ1043" t="s">
        <v>83</v>
      </c>
      <c r="CA1043">
        <v>0</v>
      </c>
      <c r="CB1043">
        <v>7</v>
      </c>
      <c r="CC1043">
        <v>2008</v>
      </c>
      <c r="CD1043" t="s">
        <v>110</v>
      </c>
      <c r="CE1043" t="s">
        <v>111</v>
      </c>
      <c r="CF1043" s="8">
        <v>134432</v>
      </c>
      <c r="CG1043" s="8">
        <f>RawData[[#This Row],[SalePrice]]/RawData[[#This Row],[TotalSF Rounded]]</f>
        <v>84.02</v>
      </c>
      <c r="CH1043" s="8">
        <f>ROUND(RawData[[#This Row],[$/sqft]],-1)</f>
        <v>80</v>
      </c>
    </row>
    <row r="1044" spans="1:86" x14ac:dyDescent="0.2">
      <c r="A1044">
        <v>1222</v>
      </c>
      <c r="B1044">
        <v>20</v>
      </c>
      <c r="C1044" t="s">
        <v>81</v>
      </c>
      <c r="D1044">
        <v>55</v>
      </c>
      <c r="E1044">
        <v>8250</v>
      </c>
      <c r="F1044" s="19">
        <f>ROUND((RawData[[#This Row],[LotArea]]/43560), 2)</f>
        <v>0.19</v>
      </c>
      <c r="G1044" t="s">
        <v>82</v>
      </c>
      <c r="H1044" t="s">
        <v>83</v>
      </c>
      <c r="I1044" t="s">
        <v>84</v>
      </c>
      <c r="J1044" t="s">
        <v>85</v>
      </c>
      <c r="K1044" t="s">
        <v>86</v>
      </c>
      <c r="L1044" t="s">
        <v>87</v>
      </c>
      <c r="M1044" t="s">
        <v>88</v>
      </c>
      <c r="N1044" t="s">
        <v>151</v>
      </c>
      <c r="O1044" t="s">
        <v>114</v>
      </c>
      <c r="P1044" t="s">
        <v>90</v>
      </c>
      <c r="Q1044" t="s">
        <v>91</v>
      </c>
      <c r="R1044" t="s">
        <v>115</v>
      </c>
      <c r="S1044">
        <v>5</v>
      </c>
      <c r="T1044">
        <v>5</v>
      </c>
      <c r="U1044">
        <v>1968</v>
      </c>
      <c r="V104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44">
        <v>1968</v>
      </c>
      <c r="X1044" t="s">
        <v>152</v>
      </c>
      <c r="Y1044" t="s">
        <v>94</v>
      </c>
      <c r="Z1044" t="s">
        <v>140</v>
      </c>
      <c r="AA1044" t="s">
        <v>140</v>
      </c>
      <c r="AB1044" t="s">
        <v>117</v>
      </c>
      <c r="AC1044">
        <v>0</v>
      </c>
      <c r="AD1044" t="s">
        <v>98</v>
      </c>
      <c r="AE1044" t="s">
        <v>98</v>
      </c>
      <c r="AF1044" t="s">
        <v>118</v>
      </c>
      <c r="AG1044" t="s">
        <v>98</v>
      </c>
      <c r="AH1044" t="s">
        <v>98</v>
      </c>
      <c r="AI1044" t="s">
        <v>100</v>
      </c>
      <c r="AJ1044" t="s">
        <v>141</v>
      </c>
      <c r="AK1044">
        <v>250</v>
      </c>
      <c r="AL1044" t="s">
        <v>172</v>
      </c>
      <c r="AM1044">
        <v>492</v>
      </c>
      <c r="AN1044">
        <v>210</v>
      </c>
      <c r="AO1044">
        <v>952</v>
      </c>
      <c r="AP1044" t="s">
        <v>103</v>
      </c>
      <c r="AQ1044" t="s">
        <v>104</v>
      </c>
      <c r="AR1044" t="s">
        <v>105</v>
      </c>
      <c r="AS1044" t="s">
        <v>106</v>
      </c>
      <c r="AT1044">
        <v>1211</v>
      </c>
      <c r="AU1044">
        <v>0</v>
      </c>
      <c r="AV1044">
        <v>0</v>
      </c>
      <c r="AW1044">
        <f>ROUND(SUM(RawData[[#This Row],[TotalBsmtSF]],RawData[[#This Row],[1stFlrSF]],RawData[[#This Row],[2ndFlrSF]]),-2)</f>
        <v>2200</v>
      </c>
      <c r="AX1044">
        <v>1211</v>
      </c>
      <c r="AY1044">
        <v>0</v>
      </c>
      <c r="AZ1044">
        <v>0</v>
      </c>
      <c r="BA1044">
        <v>1</v>
      </c>
      <c r="BB1044">
        <v>0</v>
      </c>
      <c r="BC1044">
        <v>3</v>
      </c>
      <c r="BD1044">
        <v>1</v>
      </c>
      <c r="BE1044" t="s">
        <v>98</v>
      </c>
      <c r="BF1044">
        <v>5</v>
      </c>
      <c r="BG1044" t="s">
        <v>107</v>
      </c>
      <c r="BH1044">
        <v>1</v>
      </c>
      <c r="BI1044" t="s">
        <v>98</v>
      </c>
      <c r="BJ1044" t="s">
        <v>108</v>
      </c>
      <c r="BK1044">
        <v>1968</v>
      </c>
      <c r="BL1044" t="s">
        <v>102</v>
      </c>
      <c r="BM1044">
        <v>1</v>
      </c>
      <c r="BN1044">
        <v>322</v>
      </c>
      <c r="BO1044" t="s">
        <v>98</v>
      </c>
      <c r="BP1044" t="s">
        <v>98</v>
      </c>
      <c r="BQ1044" t="s">
        <v>105</v>
      </c>
      <c r="BR1044">
        <v>0</v>
      </c>
      <c r="BS1044">
        <v>63</v>
      </c>
      <c r="BT1044">
        <v>0</v>
      </c>
      <c r="BU1044">
        <v>0</v>
      </c>
      <c r="BV1044">
        <v>0</v>
      </c>
      <c r="BW1044">
        <v>0</v>
      </c>
      <c r="BX1044" t="s">
        <v>83</v>
      </c>
      <c r="BY1044" t="s">
        <v>83</v>
      </c>
      <c r="BZ1044" t="s">
        <v>83</v>
      </c>
      <c r="CA1044">
        <v>0</v>
      </c>
      <c r="CB1044">
        <v>8</v>
      </c>
      <c r="CC1044">
        <v>2008</v>
      </c>
      <c r="CD1044" t="s">
        <v>110</v>
      </c>
      <c r="CE1044" t="s">
        <v>111</v>
      </c>
      <c r="CF1044" s="8">
        <v>134000</v>
      </c>
      <c r="CG1044" s="8">
        <f>RawData[[#This Row],[SalePrice]]/RawData[[#This Row],[TotalSF Rounded]]</f>
        <v>60.909090909090907</v>
      </c>
      <c r="CH1044" s="8">
        <f>ROUND(RawData[[#This Row],[$/sqft]],-1)</f>
        <v>60</v>
      </c>
    </row>
    <row r="1045" spans="1:86" x14ac:dyDescent="0.2">
      <c r="A1045">
        <v>358</v>
      </c>
      <c r="B1045">
        <v>120</v>
      </c>
      <c r="C1045" t="s">
        <v>142</v>
      </c>
      <c r="D1045">
        <v>44</v>
      </c>
      <c r="E1045">
        <v>4224</v>
      </c>
      <c r="F1045" s="19">
        <f>ROUND((RawData[[#This Row],[LotArea]]/43560), 2)</f>
        <v>0.1</v>
      </c>
      <c r="G1045" t="s">
        <v>82</v>
      </c>
      <c r="H1045" t="s">
        <v>83</v>
      </c>
      <c r="I1045" t="s">
        <v>84</v>
      </c>
      <c r="J1045" t="s">
        <v>85</v>
      </c>
      <c r="K1045" t="s">
        <v>86</v>
      </c>
      <c r="L1045" t="s">
        <v>87</v>
      </c>
      <c r="M1045" t="s">
        <v>88</v>
      </c>
      <c r="N1045" t="s">
        <v>178</v>
      </c>
      <c r="O1045" t="s">
        <v>90</v>
      </c>
      <c r="P1045" t="s">
        <v>90</v>
      </c>
      <c r="Q1045" t="s">
        <v>179</v>
      </c>
      <c r="R1045" t="s">
        <v>115</v>
      </c>
      <c r="S1045">
        <v>5</v>
      </c>
      <c r="T1045">
        <v>5</v>
      </c>
      <c r="U1045">
        <v>1976</v>
      </c>
      <c r="V104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045">
        <v>1976</v>
      </c>
      <c r="X1045" t="s">
        <v>93</v>
      </c>
      <c r="Y1045" t="s">
        <v>94</v>
      </c>
      <c r="Z1045" t="s">
        <v>180</v>
      </c>
      <c r="AA1045" t="s">
        <v>181</v>
      </c>
      <c r="AB1045" t="s">
        <v>117</v>
      </c>
      <c r="AC1045">
        <v>0</v>
      </c>
      <c r="AD1045" t="s">
        <v>98</v>
      </c>
      <c r="AE1045" t="s">
        <v>98</v>
      </c>
      <c r="AF1045" t="s">
        <v>99</v>
      </c>
      <c r="AG1045" t="s">
        <v>97</v>
      </c>
      <c r="AH1045" t="s">
        <v>98</v>
      </c>
      <c r="AI1045" t="s">
        <v>100</v>
      </c>
      <c r="AJ1045" t="s">
        <v>119</v>
      </c>
      <c r="AK1045">
        <v>874</v>
      </c>
      <c r="AL1045" t="s">
        <v>102</v>
      </c>
      <c r="AM1045">
        <v>0</v>
      </c>
      <c r="AN1045">
        <v>268</v>
      </c>
      <c r="AO1045">
        <v>1142</v>
      </c>
      <c r="AP1045" t="s">
        <v>103</v>
      </c>
      <c r="AQ1045" t="s">
        <v>98</v>
      </c>
      <c r="AR1045" t="s">
        <v>105</v>
      </c>
      <c r="AS1045" t="s">
        <v>106</v>
      </c>
      <c r="AT1045">
        <v>1142</v>
      </c>
      <c r="AU1045">
        <v>0</v>
      </c>
      <c r="AV1045">
        <v>0</v>
      </c>
      <c r="AW1045">
        <f>ROUND(SUM(RawData[[#This Row],[TotalBsmtSF]],RawData[[#This Row],[1stFlrSF]],RawData[[#This Row],[2ndFlrSF]]),-2)</f>
        <v>2300</v>
      </c>
      <c r="AX1045">
        <v>1142</v>
      </c>
      <c r="AY1045">
        <v>1</v>
      </c>
      <c r="AZ1045">
        <v>0</v>
      </c>
      <c r="BA1045">
        <v>1</v>
      </c>
      <c r="BB1045">
        <v>1</v>
      </c>
      <c r="BC1045">
        <v>3</v>
      </c>
      <c r="BD1045">
        <v>1</v>
      </c>
      <c r="BE1045" t="s">
        <v>98</v>
      </c>
      <c r="BF1045">
        <v>6</v>
      </c>
      <c r="BG1045" t="s">
        <v>107</v>
      </c>
      <c r="BH1045">
        <v>1</v>
      </c>
      <c r="BI1045" t="s">
        <v>212</v>
      </c>
      <c r="BJ1045" t="s">
        <v>108</v>
      </c>
      <c r="BK1045">
        <v>1976</v>
      </c>
      <c r="BL1045" t="s">
        <v>157</v>
      </c>
      <c r="BM1045">
        <v>2</v>
      </c>
      <c r="BN1045">
        <v>528</v>
      </c>
      <c r="BO1045" t="s">
        <v>98</v>
      </c>
      <c r="BP1045" t="s">
        <v>98</v>
      </c>
      <c r="BQ1045" t="s">
        <v>105</v>
      </c>
      <c r="BR1045">
        <v>536</v>
      </c>
      <c r="BS1045">
        <v>90</v>
      </c>
      <c r="BT1045">
        <v>0</v>
      </c>
      <c r="BU1045">
        <v>0</v>
      </c>
      <c r="BV1045">
        <v>0</v>
      </c>
      <c r="BW1045">
        <v>0</v>
      </c>
      <c r="BX1045" t="s">
        <v>83</v>
      </c>
      <c r="BY1045" t="s">
        <v>134</v>
      </c>
      <c r="BZ1045" t="s">
        <v>83</v>
      </c>
      <c r="CA1045">
        <v>0</v>
      </c>
      <c r="CB1045">
        <v>8</v>
      </c>
      <c r="CC1045">
        <v>2007</v>
      </c>
      <c r="CD1045" t="s">
        <v>110</v>
      </c>
      <c r="CE1045" t="s">
        <v>111</v>
      </c>
      <c r="CF1045" s="8">
        <v>134000</v>
      </c>
      <c r="CG1045" s="8">
        <f>RawData[[#This Row],[SalePrice]]/RawData[[#This Row],[TotalSF Rounded]]</f>
        <v>58.260869565217391</v>
      </c>
      <c r="CH1045" s="8">
        <f>ROUND(RawData[[#This Row],[$/sqft]],-1)</f>
        <v>60</v>
      </c>
    </row>
    <row r="1046" spans="1:86" x14ac:dyDescent="0.2">
      <c r="A1046">
        <v>514</v>
      </c>
      <c r="B1046">
        <v>20</v>
      </c>
      <c r="C1046" t="s">
        <v>81</v>
      </c>
      <c r="D1046">
        <v>71</v>
      </c>
      <c r="E1046">
        <v>9187</v>
      </c>
      <c r="F1046" s="19">
        <f>ROUND((RawData[[#This Row],[LotArea]]/43560), 2)</f>
        <v>0.21</v>
      </c>
      <c r="G1046" t="s">
        <v>82</v>
      </c>
      <c r="H1046" t="s">
        <v>83</v>
      </c>
      <c r="I1046" t="s">
        <v>84</v>
      </c>
      <c r="J1046" t="s">
        <v>175</v>
      </c>
      <c r="K1046" t="s">
        <v>86</v>
      </c>
      <c r="L1046" t="s">
        <v>122</v>
      </c>
      <c r="M1046" t="s">
        <v>88</v>
      </c>
      <c r="N1046" t="s">
        <v>131</v>
      </c>
      <c r="O1046" t="s">
        <v>90</v>
      </c>
      <c r="P1046" t="s">
        <v>90</v>
      </c>
      <c r="Q1046" t="s">
        <v>91</v>
      </c>
      <c r="R1046" t="s">
        <v>115</v>
      </c>
      <c r="S1046">
        <v>6</v>
      </c>
      <c r="T1046">
        <v>5</v>
      </c>
      <c r="U1046">
        <v>1983</v>
      </c>
      <c r="V104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046">
        <v>1983</v>
      </c>
      <c r="X1046" t="s">
        <v>93</v>
      </c>
      <c r="Y1046" t="s">
        <v>94</v>
      </c>
      <c r="Z1046" t="s">
        <v>95</v>
      </c>
      <c r="AA1046" t="s">
        <v>95</v>
      </c>
      <c r="AB1046" t="s">
        <v>117</v>
      </c>
      <c r="AC1046">
        <v>0</v>
      </c>
      <c r="AD1046" t="s">
        <v>98</v>
      </c>
      <c r="AE1046" t="s">
        <v>97</v>
      </c>
      <c r="AF1046" t="s">
        <v>99</v>
      </c>
      <c r="AG1046" t="s">
        <v>98</v>
      </c>
      <c r="AH1046" t="s">
        <v>98</v>
      </c>
      <c r="AI1046" t="s">
        <v>100</v>
      </c>
      <c r="AJ1046" t="s">
        <v>119</v>
      </c>
      <c r="AK1046">
        <v>336</v>
      </c>
      <c r="AL1046" t="s">
        <v>102</v>
      </c>
      <c r="AM1046">
        <v>0</v>
      </c>
      <c r="AN1046">
        <v>748</v>
      </c>
      <c r="AO1046">
        <v>1084</v>
      </c>
      <c r="AP1046" t="s">
        <v>103</v>
      </c>
      <c r="AQ1046" t="s">
        <v>98</v>
      </c>
      <c r="AR1046" t="s">
        <v>105</v>
      </c>
      <c r="AS1046" t="s">
        <v>106</v>
      </c>
      <c r="AT1046">
        <v>1080</v>
      </c>
      <c r="AU1046">
        <v>0</v>
      </c>
      <c r="AV1046">
        <v>0</v>
      </c>
      <c r="AW1046">
        <f>ROUND(SUM(RawData[[#This Row],[TotalBsmtSF]],RawData[[#This Row],[1stFlrSF]],RawData[[#This Row],[2ndFlrSF]]),-2)</f>
        <v>2200</v>
      </c>
      <c r="AX1046">
        <v>1080</v>
      </c>
      <c r="AY1046">
        <v>0</v>
      </c>
      <c r="AZ1046">
        <v>0</v>
      </c>
      <c r="BA1046">
        <v>1</v>
      </c>
      <c r="BB1046">
        <v>1</v>
      </c>
      <c r="BC1046">
        <v>3</v>
      </c>
      <c r="BD1046">
        <v>1</v>
      </c>
      <c r="BE1046" t="s">
        <v>98</v>
      </c>
      <c r="BF1046">
        <v>5</v>
      </c>
      <c r="BG1046" t="s">
        <v>107</v>
      </c>
      <c r="BH1046">
        <v>0</v>
      </c>
      <c r="BI1046" t="s">
        <v>83</v>
      </c>
      <c r="BJ1046" t="s">
        <v>108</v>
      </c>
      <c r="BK1046">
        <v>1983</v>
      </c>
      <c r="BL1046" t="s">
        <v>102</v>
      </c>
      <c r="BM1046">
        <v>2</v>
      </c>
      <c r="BN1046">
        <v>484</v>
      </c>
      <c r="BO1046" t="s">
        <v>98</v>
      </c>
      <c r="BP1046" t="s">
        <v>98</v>
      </c>
      <c r="BQ1046" t="s">
        <v>105</v>
      </c>
      <c r="BR1046">
        <v>120</v>
      </c>
      <c r="BS1046">
        <v>0</v>
      </c>
      <c r="BT1046">
        <v>158</v>
      </c>
      <c r="BU1046">
        <v>0</v>
      </c>
      <c r="BV1046">
        <v>0</v>
      </c>
      <c r="BW1046">
        <v>0</v>
      </c>
      <c r="BX1046" t="s">
        <v>83</v>
      </c>
      <c r="BY1046" t="s">
        <v>83</v>
      </c>
      <c r="BZ1046" t="s">
        <v>83</v>
      </c>
      <c r="CA1046">
        <v>0</v>
      </c>
      <c r="CB1046">
        <v>6</v>
      </c>
      <c r="CC1046">
        <v>2007</v>
      </c>
      <c r="CD1046" t="s">
        <v>110</v>
      </c>
      <c r="CE1046" t="s">
        <v>111</v>
      </c>
      <c r="CF1046" s="8">
        <v>134000</v>
      </c>
      <c r="CG1046" s="8">
        <f>RawData[[#This Row],[SalePrice]]/RawData[[#This Row],[TotalSF Rounded]]</f>
        <v>60.909090909090907</v>
      </c>
      <c r="CH1046" s="8">
        <f>ROUND(RawData[[#This Row],[$/sqft]],-1)</f>
        <v>60</v>
      </c>
    </row>
    <row r="1047" spans="1:86" x14ac:dyDescent="0.2">
      <c r="A1047">
        <v>94</v>
      </c>
      <c r="B1047">
        <v>190</v>
      </c>
      <c r="C1047" t="s">
        <v>183</v>
      </c>
      <c r="D1047">
        <v>60</v>
      </c>
      <c r="E1047">
        <v>7200</v>
      </c>
      <c r="F1047" s="19">
        <f>ROUND((RawData[[#This Row],[LotArea]]/43560), 2)</f>
        <v>0.17</v>
      </c>
      <c r="G1047" t="s">
        <v>82</v>
      </c>
      <c r="H1047" t="s">
        <v>83</v>
      </c>
      <c r="I1047" t="s">
        <v>84</v>
      </c>
      <c r="J1047" t="s">
        <v>85</v>
      </c>
      <c r="K1047" t="s">
        <v>86</v>
      </c>
      <c r="L1047" t="s">
        <v>122</v>
      </c>
      <c r="M1047" t="s">
        <v>88</v>
      </c>
      <c r="N1047" t="s">
        <v>143</v>
      </c>
      <c r="O1047" t="s">
        <v>90</v>
      </c>
      <c r="P1047" t="s">
        <v>90</v>
      </c>
      <c r="Q1047" t="s">
        <v>149</v>
      </c>
      <c r="R1047" t="s">
        <v>201</v>
      </c>
      <c r="S1047">
        <v>6</v>
      </c>
      <c r="T1047">
        <v>6</v>
      </c>
      <c r="U1047">
        <v>1910</v>
      </c>
      <c r="V104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047">
        <v>1998</v>
      </c>
      <c r="X1047" t="s">
        <v>152</v>
      </c>
      <c r="Y1047" t="s">
        <v>94</v>
      </c>
      <c r="Z1047" t="s">
        <v>116</v>
      </c>
      <c r="AA1047" t="s">
        <v>116</v>
      </c>
      <c r="AB1047" t="s">
        <v>117</v>
      </c>
      <c r="AC1047">
        <v>0</v>
      </c>
      <c r="AD1047" t="s">
        <v>98</v>
      </c>
      <c r="AE1047" t="s">
        <v>98</v>
      </c>
      <c r="AF1047" t="s">
        <v>126</v>
      </c>
      <c r="AG1047" t="s">
        <v>98</v>
      </c>
      <c r="AH1047" t="s">
        <v>147</v>
      </c>
      <c r="AI1047" t="s">
        <v>121</v>
      </c>
      <c r="AJ1047" t="s">
        <v>153</v>
      </c>
      <c r="AK1047">
        <v>1046</v>
      </c>
      <c r="AL1047" t="s">
        <v>102</v>
      </c>
      <c r="AM1047">
        <v>0</v>
      </c>
      <c r="AN1047">
        <v>168</v>
      </c>
      <c r="AO1047">
        <v>1214</v>
      </c>
      <c r="AP1047" t="s">
        <v>206</v>
      </c>
      <c r="AQ1047" t="s">
        <v>104</v>
      </c>
      <c r="AR1047" t="s">
        <v>177</v>
      </c>
      <c r="AS1047" t="s">
        <v>106</v>
      </c>
      <c r="AT1047">
        <v>1260</v>
      </c>
      <c r="AU1047">
        <v>1031</v>
      </c>
      <c r="AV1047">
        <v>0</v>
      </c>
      <c r="AW1047">
        <f>ROUND(SUM(RawData[[#This Row],[TotalBsmtSF]],RawData[[#This Row],[1stFlrSF]],RawData[[#This Row],[2ndFlrSF]]),-2)</f>
        <v>3500</v>
      </c>
      <c r="AX1047">
        <v>2291</v>
      </c>
      <c r="AY1047">
        <v>0</v>
      </c>
      <c r="AZ1047">
        <v>1</v>
      </c>
      <c r="BA1047">
        <v>2</v>
      </c>
      <c r="BB1047">
        <v>0</v>
      </c>
      <c r="BC1047">
        <v>4</v>
      </c>
      <c r="BD1047">
        <v>2</v>
      </c>
      <c r="BE1047" t="s">
        <v>98</v>
      </c>
      <c r="BF1047">
        <v>9</v>
      </c>
      <c r="BG1047" t="s">
        <v>107</v>
      </c>
      <c r="BH1047">
        <v>1</v>
      </c>
      <c r="BI1047" t="s">
        <v>97</v>
      </c>
      <c r="BJ1047" t="s">
        <v>127</v>
      </c>
      <c r="BK1047">
        <v>1900</v>
      </c>
      <c r="BL1047" t="s">
        <v>102</v>
      </c>
      <c r="BM1047">
        <v>2</v>
      </c>
      <c r="BN1047">
        <v>506</v>
      </c>
      <c r="BO1047" t="s">
        <v>98</v>
      </c>
      <c r="BP1047" t="s">
        <v>98</v>
      </c>
      <c r="BQ1047" t="s">
        <v>105</v>
      </c>
      <c r="BR1047">
        <v>0</v>
      </c>
      <c r="BS1047">
        <v>0</v>
      </c>
      <c r="BT1047">
        <v>0</v>
      </c>
      <c r="BU1047">
        <v>0</v>
      </c>
      <c r="BV1047">
        <v>99</v>
      </c>
      <c r="BW1047">
        <v>0</v>
      </c>
      <c r="BX1047" t="s">
        <v>83</v>
      </c>
      <c r="BY1047" t="s">
        <v>83</v>
      </c>
      <c r="BZ1047" t="s">
        <v>83</v>
      </c>
      <c r="CA1047">
        <v>0</v>
      </c>
      <c r="CB1047">
        <v>11</v>
      </c>
      <c r="CC1047">
        <v>2007</v>
      </c>
      <c r="CD1047" t="s">
        <v>110</v>
      </c>
      <c r="CE1047" t="s">
        <v>111</v>
      </c>
      <c r="CF1047" s="8">
        <v>133900</v>
      </c>
      <c r="CG1047" s="8">
        <f>RawData[[#This Row],[SalePrice]]/RawData[[#This Row],[TotalSF Rounded]]</f>
        <v>38.25714285714286</v>
      </c>
      <c r="CH1047" s="8">
        <f>ROUND(RawData[[#This Row],[$/sqft]],-1)</f>
        <v>40</v>
      </c>
    </row>
    <row r="1048" spans="1:86" x14ac:dyDescent="0.2">
      <c r="A1048">
        <v>953</v>
      </c>
      <c r="B1048">
        <v>85</v>
      </c>
      <c r="C1048" t="s">
        <v>81</v>
      </c>
      <c r="D1048">
        <v>60</v>
      </c>
      <c r="E1048">
        <v>7200</v>
      </c>
      <c r="F1048" s="19">
        <f>ROUND((RawData[[#This Row],[LotArea]]/43560), 2)</f>
        <v>0.17</v>
      </c>
      <c r="G1048" t="s">
        <v>82</v>
      </c>
      <c r="H1048" t="s">
        <v>83</v>
      </c>
      <c r="I1048" t="s">
        <v>84</v>
      </c>
      <c r="J1048" t="s">
        <v>85</v>
      </c>
      <c r="K1048" t="s">
        <v>86</v>
      </c>
      <c r="L1048" t="s">
        <v>87</v>
      </c>
      <c r="M1048" t="s">
        <v>88</v>
      </c>
      <c r="N1048" t="s">
        <v>89</v>
      </c>
      <c r="O1048" t="s">
        <v>90</v>
      </c>
      <c r="P1048" t="s">
        <v>90</v>
      </c>
      <c r="Q1048" t="s">
        <v>91</v>
      </c>
      <c r="R1048" t="s">
        <v>191</v>
      </c>
      <c r="S1048">
        <v>5</v>
      </c>
      <c r="T1048">
        <v>8</v>
      </c>
      <c r="U1048">
        <v>1972</v>
      </c>
      <c r="V104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048">
        <v>2003</v>
      </c>
      <c r="X1048" t="s">
        <v>93</v>
      </c>
      <c r="Y1048" t="s">
        <v>94</v>
      </c>
      <c r="Z1048" t="s">
        <v>155</v>
      </c>
      <c r="AA1048" t="s">
        <v>140</v>
      </c>
      <c r="AB1048" t="s">
        <v>117</v>
      </c>
      <c r="AC1048">
        <v>0</v>
      </c>
      <c r="AD1048" t="s">
        <v>98</v>
      </c>
      <c r="AE1048" t="s">
        <v>97</v>
      </c>
      <c r="AF1048" t="s">
        <v>118</v>
      </c>
      <c r="AG1048" t="s">
        <v>97</v>
      </c>
      <c r="AH1048" t="s">
        <v>98</v>
      </c>
      <c r="AI1048" t="s">
        <v>130</v>
      </c>
      <c r="AJ1048" t="s">
        <v>101</v>
      </c>
      <c r="AK1048">
        <v>660</v>
      </c>
      <c r="AL1048" t="s">
        <v>102</v>
      </c>
      <c r="AM1048">
        <v>0</v>
      </c>
      <c r="AN1048">
        <v>108</v>
      </c>
      <c r="AO1048">
        <v>768</v>
      </c>
      <c r="AP1048" t="s">
        <v>103</v>
      </c>
      <c r="AQ1048" t="s">
        <v>97</v>
      </c>
      <c r="AR1048" t="s">
        <v>105</v>
      </c>
      <c r="AS1048" t="s">
        <v>106</v>
      </c>
      <c r="AT1048">
        <v>768</v>
      </c>
      <c r="AU1048">
        <v>0</v>
      </c>
      <c r="AV1048">
        <v>0</v>
      </c>
      <c r="AW1048">
        <f>ROUND(SUM(RawData[[#This Row],[TotalBsmtSF]],RawData[[#This Row],[1stFlrSF]],RawData[[#This Row],[2ndFlrSF]]),-2)</f>
        <v>1500</v>
      </c>
      <c r="AX1048">
        <v>768</v>
      </c>
      <c r="AY1048">
        <v>0</v>
      </c>
      <c r="AZ1048">
        <v>1</v>
      </c>
      <c r="BA1048">
        <v>1</v>
      </c>
      <c r="BB1048">
        <v>0</v>
      </c>
      <c r="BC1048">
        <v>2</v>
      </c>
      <c r="BD1048">
        <v>1</v>
      </c>
      <c r="BE1048" t="s">
        <v>98</v>
      </c>
      <c r="BF1048">
        <v>5</v>
      </c>
      <c r="BG1048" t="s">
        <v>107</v>
      </c>
      <c r="BH1048">
        <v>0</v>
      </c>
      <c r="BI1048" t="s">
        <v>83</v>
      </c>
      <c r="BJ1048" t="s">
        <v>127</v>
      </c>
      <c r="BK1048">
        <v>1974</v>
      </c>
      <c r="BL1048" t="s">
        <v>157</v>
      </c>
      <c r="BM1048">
        <v>1</v>
      </c>
      <c r="BN1048">
        <v>396</v>
      </c>
      <c r="BO1048" t="s">
        <v>98</v>
      </c>
      <c r="BP1048" t="s">
        <v>98</v>
      </c>
      <c r="BQ1048" t="s">
        <v>105</v>
      </c>
      <c r="BR1048">
        <v>192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 t="s">
        <v>83</v>
      </c>
      <c r="BY1048" t="s">
        <v>134</v>
      </c>
      <c r="BZ1048" t="s">
        <v>83</v>
      </c>
      <c r="CA1048">
        <v>0</v>
      </c>
      <c r="CB1048">
        <v>4</v>
      </c>
      <c r="CC1048">
        <v>2009</v>
      </c>
      <c r="CD1048" t="s">
        <v>110</v>
      </c>
      <c r="CE1048" t="s">
        <v>111</v>
      </c>
      <c r="CF1048" s="8">
        <v>133900</v>
      </c>
      <c r="CG1048" s="8">
        <f>RawData[[#This Row],[SalePrice]]/RawData[[#This Row],[TotalSF Rounded]]</f>
        <v>89.266666666666666</v>
      </c>
      <c r="CH1048" s="8">
        <f>ROUND(RawData[[#This Row],[$/sqft]],-1)</f>
        <v>90</v>
      </c>
    </row>
    <row r="1049" spans="1:86" x14ac:dyDescent="0.2">
      <c r="A1049">
        <v>1120</v>
      </c>
      <c r="B1049">
        <v>20</v>
      </c>
      <c r="C1049" t="s">
        <v>81</v>
      </c>
      <c r="D1049">
        <v>70</v>
      </c>
      <c r="E1049">
        <v>7560</v>
      </c>
      <c r="F1049" s="19">
        <f>ROUND((RawData[[#This Row],[LotArea]]/43560), 2)</f>
        <v>0.17</v>
      </c>
      <c r="G1049" t="s">
        <v>82</v>
      </c>
      <c r="H1049" t="s">
        <v>83</v>
      </c>
      <c r="I1049" t="s">
        <v>84</v>
      </c>
      <c r="J1049" t="s">
        <v>85</v>
      </c>
      <c r="K1049" t="s">
        <v>86</v>
      </c>
      <c r="L1049" t="s">
        <v>87</v>
      </c>
      <c r="M1049" t="s">
        <v>88</v>
      </c>
      <c r="N1049" t="s">
        <v>162</v>
      </c>
      <c r="O1049" t="s">
        <v>90</v>
      </c>
      <c r="P1049" t="s">
        <v>90</v>
      </c>
      <c r="Q1049" t="s">
        <v>91</v>
      </c>
      <c r="R1049" t="s">
        <v>115</v>
      </c>
      <c r="S1049">
        <v>5</v>
      </c>
      <c r="T1049">
        <v>5</v>
      </c>
      <c r="U1049">
        <v>1959</v>
      </c>
      <c r="V104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49">
        <v>1959</v>
      </c>
      <c r="X1049" t="s">
        <v>93</v>
      </c>
      <c r="Y1049" t="s">
        <v>94</v>
      </c>
      <c r="Z1049" t="s">
        <v>96</v>
      </c>
      <c r="AA1049" t="s">
        <v>124</v>
      </c>
      <c r="AB1049" t="s">
        <v>117</v>
      </c>
      <c r="AC1049">
        <v>0</v>
      </c>
      <c r="AD1049" t="s">
        <v>98</v>
      </c>
      <c r="AE1049" t="s">
        <v>98</v>
      </c>
      <c r="AF1049" t="s">
        <v>118</v>
      </c>
      <c r="AG1049" t="s">
        <v>98</v>
      </c>
      <c r="AH1049" t="s">
        <v>98</v>
      </c>
      <c r="AI1049" t="s">
        <v>100</v>
      </c>
      <c r="AJ1049" t="s">
        <v>172</v>
      </c>
      <c r="AK1049">
        <v>369</v>
      </c>
      <c r="AL1049" t="s">
        <v>102</v>
      </c>
      <c r="AM1049">
        <v>0</v>
      </c>
      <c r="AN1049">
        <v>671</v>
      </c>
      <c r="AO1049">
        <v>1040</v>
      </c>
      <c r="AP1049" t="s">
        <v>103</v>
      </c>
      <c r="AQ1049" t="s">
        <v>98</v>
      </c>
      <c r="AR1049" t="s">
        <v>105</v>
      </c>
      <c r="AS1049" t="s">
        <v>164</v>
      </c>
      <c r="AT1049">
        <v>1040</v>
      </c>
      <c r="AU1049">
        <v>0</v>
      </c>
      <c r="AV1049">
        <v>0</v>
      </c>
      <c r="AW1049">
        <f>ROUND(SUM(RawData[[#This Row],[TotalBsmtSF]],RawData[[#This Row],[1stFlrSF]],RawData[[#This Row],[2ndFlrSF]]),-2)</f>
        <v>2100</v>
      </c>
      <c r="AX1049">
        <v>1040</v>
      </c>
      <c r="AY1049">
        <v>0</v>
      </c>
      <c r="AZ1049">
        <v>0</v>
      </c>
      <c r="BA1049">
        <v>1</v>
      </c>
      <c r="BB1049">
        <v>0</v>
      </c>
      <c r="BC1049">
        <v>3</v>
      </c>
      <c r="BD1049">
        <v>1</v>
      </c>
      <c r="BE1049" t="s">
        <v>98</v>
      </c>
      <c r="BF1049">
        <v>6</v>
      </c>
      <c r="BG1049" t="s">
        <v>107</v>
      </c>
      <c r="BH1049">
        <v>0</v>
      </c>
      <c r="BI1049" t="s">
        <v>83</v>
      </c>
      <c r="BJ1049" t="s">
        <v>108</v>
      </c>
      <c r="BK1049">
        <v>1959</v>
      </c>
      <c r="BL1049" t="s">
        <v>109</v>
      </c>
      <c r="BM1049">
        <v>1</v>
      </c>
      <c r="BN1049">
        <v>286</v>
      </c>
      <c r="BO1049" t="s">
        <v>98</v>
      </c>
      <c r="BP1049" t="s">
        <v>98</v>
      </c>
      <c r="BQ1049" t="s">
        <v>105</v>
      </c>
      <c r="BR1049">
        <v>140</v>
      </c>
      <c r="BS1049">
        <v>0</v>
      </c>
      <c r="BT1049">
        <v>252</v>
      </c>
      <c r="BU1049">
        <v>0</v>
      </c>
      <c r="BV1049">
        <v>0</v>
      </c>
      <c r="BW1049">
        <v>0</v>
      </c>
      <c r="BX1049" t="s">
        <v>83</v>
      </c>
      <c r="BY1049" t="s">
        <v>163</v>
      </c>
      <c r="BZ1049" t="s">
        <v>83</v>
      </c>
      <c r="CA1049">
        <v>0</v>
      </c>
      <c r="CB1049">
        <v>7</v>
      </c>
      <c r="CC1049">
        <v>2006</v>
      </c>
      <c r="CD1049" t="s">
        <v>110</v>
      </c>
      <c r="CE1049" t="s">
        <v>111</v>
      </c>
      <c r="CF1049" s="8">
        <v>133700</v>
      </c>
      <c r="CG1049" s="8">
        <f>RawData[[#This Row],[SalePrice]]/RawData[[#This Row],[TotalSF Rounded]]</f>
        <v>63.666666666666664</v>
      </c>
      <c r="CH1049" s="8">
        <f>ROUND(RawData[[#This Row],[$/sqft]],-1)</f>
        <v>60</v>
      </c>
    </row>
    <row r="1050" spans="1:86" x14ac:dyDescent="0.2">
      <c r="A1050">
        <v>848</v>
      </c>
      <c r="B1050">
        <v>20</v>
      </c>
      <c r="C1050" t="s">
        <v>81</v>
      </c>
      <c r="D1050">
        <v>36</v>
      </c>
      <c r="E1050">
        <v>15523</v>
      </c>
      <c r="F1050" s="19">
        <f>ROUND((RawData[[#This Row],[LotArea]]/43560), 2)</f>
        <v>0.36</v>
      </c>
      <c r="G1050" t="s">
        <v>82</v>
      </c>
      <c r="H1050" t="s">
        <v>83</v>
      </c>
      <c r="I1050" t="s">
        <v>120</v>
      </c>
      <c r="J1050" t="s">
        <v>85</v>
      </c>
      <c r="K1050" t="s">
        <v>86</v>
      </c>
      <c r="L1050" t="s">
        <v>166</v>
      </c>
      <c r="M1050" t="s">
        <v>88</v>
      </c>
      <c r="N1050" t="s">
        <v>89</v>
      </c>
      <c r="O1050" t="s">
        <v>90</v>
      </c>
      <c r="P1050" t="s">
        <v>90</v>
      </c>
      <c r="Q1050" t="s">
        <v>91</v>
      </c>
      <c r="R1050" t="s">
        <v>115</v>
      </c>
      <c r="S1050">
        <v>5</v>
      </c>
      <c r="T1050">
        <v>6</v>
      </c>
      <c r="U1050">
        <v>1972</v>
      </c>
      <c r="V105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050">
        <v>1972</v>
      </c>
      <c r="X1050" t="s">
        <v>93</v>
      </c>
      <c r="Y1050" t="s">
        <v>94</v>
      </c>
      <c r="Z1050" t="s">
        <v>140</v>
      </c>
      <c r="AA1050" t="s">
        <v>161</v>
      </c>
      <c r="AB1050" t="s">
        <v>117</v>
      </c>
      <c r="AC1050">
        <v>0</v>
      </c>
      <c r="AD1050" t="s">
        <v>98</v>
      </c>
      <c r="AE1050" t="s">
        <v>98</v>
      </c>
      <c r="AF1050" t="s">
        <v>118</v>
      </c>
      <c r="AG1050" t="s">
        <v>98</v>
      </c>
      <c r="AH1050" t="s">
        <v>98</v>
      </c>
      <c r="AI1050" t="s">
        <v>130</v>
      </c>
      <c r="AJ1050" t="s">
        <v>141</v>
      </c>
      <c r="AK1050">
        <v>460</v>
      </c>
      <c r="AL1050" t="s">
        <v>102</v>
      </c>
      <c r="AM1050">
        <v>0</v>
      </c>
      <c r="AN1050">
        <v>404</v>
      </c>
      <c r="AO1050">
        <v>864</v>
      </c>
      <c r="AP1050" t="s">
        <v>103</v>
      </c>
      <c r="AQ1050" t="s">
        <v>104</v>
      </c>
      <c r="AR1050" t="s">
        <v>105</v>
      </c>
      <c r="AS1050" t="s">
        <v>106</v>
      </c>
      <c r="AT1050">
        <v>864</v>
      </c>
      <c r="AU1050">
        <v>0</v>
      </c>
      <c r="AV1050">
        <v>0</v>
      </c>
      <c r="AW1050">
        <f>ROUND(SUM(RawData[[#This Row],[TotalBsmtSF]],RawData[[#This Row],[1stFlrSF]],RawData[[#This Row],[2ndFlrSF]]),-2)</f>
        <v>1700</v>
      </c>
      <c r="AX1050">
        <v>864</v>
      </c>
      <c r="AY1050">
        <v>1</v>
      </c>
      <c r="AZ1050">
        <v>0</v>
      </c>
      <c r="BA1050">
        <v>1</v>
      </c>
      <c r="BB1050">
        <v>0</v>
      </c>
      <c r="BC1050">
        <v>3</v>
      </c>
      <c r="BD1050">
        <v>1</v>
      </c>
      <c r="BE1050" t="s">
        <v>98</v>
      </c>
      <c r="BF1050">
        <v>5</v>
      </c>
      <c r="BG1050" t="s">
        <v>107</v>
      </c>
      <c r="BH1050">
        <v>1</v>
      </c>
      <c r="BI1050" t="s">
        <v>147</v>
      </c>
      <c r="BJ1050" t="s">
        <v>108</v>
      </c>
      <c r="BK1050">
        <v>1972</v>
      </c>
      <c r="BL1050" t="s">
        <v>102</v>
      </c>
      <c r="BM1050">
        <v>1</v>
      </c>
      <c r="BN1050">
        <v>338</v>
      </c>
      <c r="BO1050" t="s">
        <v>98</v>
      </c>
      <c r="BP1050" t="s">
        <v>98</v>
      </c>
      <c r="BQ1050" t="s">
        <v>105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 t="s">
        <v>83</v>
      </c>
      <c r="BY1050" t="s">
        <v>83</v>
      </c>
      <c r="BZ1050" t="s">
        <v>83</v>
      </c>
      <c r="CA1050">
        <v>0</v>
      </c>
      <c r="CB1050">
        <v>8</v>
      </c>
      <c r="CC1050">
        <v>2009</v>
      </c>
      <c r="CD1050" t="s">
        <v>110</v>
      </c>
      <c r="CE1050" t="s">
        <v>111</v>
      </c>
      <c r="CF1050" s="8">
        <v>133500</v>
      </c>
      <c r="CG1050" s="8">
        <f>RawData[[#This Row],[SalePrice]]/RawData[[#This Row],[TotalSF Rounded]]</f>
        <v>78.529411764705884</v>
      </c>
      <c r="CH1050" s="8">
        <f>ROUND(RawData[[#This Row],[$/sqft]],-1)</f>
        <v>80</v>
      </c>
    </row>
    <row r="1051" spans="1:86" x14ac:dyDescent="0.2">
      <c r="A1051">
        <v>585</v>
      </c>
      <c r="B1051">
        <v>50</v>
      </c>
      <c r="C1051" t="s">
        <v>142</v>
      </c>
      <c r="D1051">
        <v>51</v>
      </c>
      <c r="E1051">
        <v>6120</v>
      </c>
      <c r="F1051" s="19">
        <f>ROUND((RawData[[#This Row],[LotArea]]/43560), 2)</f>
        <v>0.14000000000000001</v>
      </c>
      <c r="G1051" t="s">
        <v>82</v>
      </c>
      <c r="H1051" t="s">
        <v>83</v>
      </c>
      <c r="I1051" t="s">
        <v>84</v>
      </c>
      <c r="J1051" t="s">
        <v>85</v>
      </c>
      <c r="K1051" t="s">
        <v>86</v>
      </c>
      <c r="L1051" t="s">
        <v>87</v>
      </c>
      <c r="M1051" t="s">
        <v>88</v>
      </c>
      <c r="N1051" t="s">
        <v>148</v>
      </c>
      <c r="O1051" t="s">
        <v>90</v>
      </c>
      <c r="P1051" t="s">
        <v>90</v>
      </c>
      <c r="Q1051" t="s">
        <v>91</v>
      </c>
      <c r="R1051" t="s">
        <v>132</v>
      </c>
      <c r="S1051">
        <v>4</v>
      </c>
      <c r="T1051">
        <v>7</v>
      </c>
      <c r="U1051">
        <v>1935</v>
      </c>
      <c r="V105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051">
        <v>1995</v>
      </c>
      <c r="X1051" t="s">
        <v>93</v>
      </c>
      <c r="Y1051" t="s">
        <v>94</v>
      </c>
      <c r="Z1051" t="s">
        <v>186</v>
      </c>
      <c r="AA1051" t="s">
        <v>186</v>
      </c>
      <c r="AB1051" t="s">
        <v>117</v>
      </c>
      <c r="AC1051">
        <v>0</v>
      </c>
      <c r="AD1051" t="s">
        <v>98</v>
      </c>
      <c r="AE1051" t="s">
        <v>98</v>
      </c>
      <c r="AF1051" t="s">
        <v>126</v>
      </c>
      <c r="AG1051" t="s">
        <v>98</v>
      </c>
      <c r="AH1051" t="s">
        <v>98</v>
      </c>
      <c r="AI1051" t="s">
        <v>100</v>
      </c>
      <c r="AJ1051" t="s">
        <v>102</v>
      </c>
      <c r="AK1051">
        <v>0</v>
      </c>
      <c r="AL1051" t="s">
        <v>102</v>
      </c>
      <c r="AM1051">
        <v>0</v>
      </c>
      <c r="AN1051">
        <v>884</v>
      </c>
      <c r="AO1051">
        <v>884</v>
      </c>
      <c r="AP1051" t="s">
        <v>103</v>
      </c>
      <c r="AQ1051" t="s">
        <v>104</v>
      </c>
      <c r="AR1051" t="s">
        <v>105</v>
      </c>
      <c r="AS1051" t="s">
        <v>106</v>
      </c>
      <c r="AT1051">
        <v>989</v>
      </c>
      <c r="AU1051">
        <v>584</v>
      </c>
      <c r="AV1051">
        <v>0</v>
      </c>
      <c r="AW1051">
        <f>ROUND(SUM(RawData[[#This Row],[TotalBsmtSF]],RawData[[#This Row],[1stFlrSF]],RawData[[#This Row],[2ndFlrSF]]),-2)</f>
        <v>2500</v>
      </c>
      <c r="AX1051">
        <v>1573</v>
      </c>
      <c r="AY1051">
        <v>0</v>
      </c>
      <c r="AZ1051">
        <v>0</v>
      </c>
      <c r="BA1051">
        <v>1</v>
      </c>
      <c r="BB1051">
        <v>0</v>
      </c>
      <c r="BC1051">
        <v>3</v>
      </c>
      <c r="BD1051">
        <v>1</v>
      </c>
      <c r="BE1051" t="s">
        <v>97</v>
      </c>
      <c r="BF1051">
        <v>6</v>
      </c>
      <c r="BG1051" t="s">
        <v>107</v>
      </c>
      <c r="BH1051">
        <v>0</v>
      </c>
      <c r="BI1051" t="s">
        <v>83</v>
      </c>
      <c r="BJ1051" t="s">
        <v>127</v>
      </c>
      <c r="BK1051">
        <v>1935</v>
      </c>
      <c r="BL1051" t="s">
        <v>102</v>
      </c>
      <c r="BM1051">
        <v>1</v>
      </c>
      <c r="BN1051">
        <v>240</v>
      </c>
      <c r="BO1051" t="s">
        <v>98</v>
      </c>
      <c r="BP1051" t="s">
        <v>98</v>
      </c>
      <c r="BQ1051" t="s">
        <v>105</v>
      </c>
      <c r="BR1051">
        <v>0</v>
      </c>
      <c r="BS1051">
        <v>0</v>
      </c>
      <c r="BT1051">
        <v>54</v>
      </c>
      <c r="BU1051">
        <v>0</v>
      </c>
      <c r="BV1051">
        <v>120</v>
      </c>
      <c r="BW1051">
        <v>0</v>
      </c>
      <c r="BX1051" t="s">
        <v>83</v>
      </c>
      <c r="BY1051" t="s">
        <v>83</v>
      </c>
      <c r="BZ1051" t="s">
        <v>83</v>
      </c>
      <c r="CA1051">
        <v>0</v>
      </c>
      <c r="CB1051">
        <v>7</v>
      </c>
      <c r="CC1051">
        <v>2009</v>
      </c>
      <c r="CD1051" t="s">
        <v>110</v>
      </c>
      <c r="CE1051" t="s">
        <v>111</v>
      </c>
      <c r="CF1051" s="8">
        <v>133000</v>
      </c>
      <c r="CG1051" s="8">
        <f>RawData[[#This Row],[SalePrice]]/RawData[[#This Row],[TotalSF Rounded]]</f>
        <v>53.2</v>
      </c>
      <c r="CH1051" s="8">
        <f>ROUND(RawData[[#This Row],[$/sqft]],-1)</f>
        <v>50</v>
      </c>
    </row>
    <row r="1052" spans="1:86" x14ac:dyDescent="0.2">
      <c r="A1052">
        <v>492</v>
      </c>
      <c r="B1052">
        <v>50</v>
      </c>
      <c r="C1052" t="s">
        <v>81</v>
      </c>
      <c r="D1052">
        <v>79</v>
      </c>
      <c r="E1052">
        <v>9490</v>
      </c>
      <c r="F1052" s="19">
        <f>ROUND((RawData[[#This Row],[LotArea]]/43560), 2)</f>
        <v>0.22</v>
      </c>
      <c r="G1052" t="s">
        <v>82</v>
      </c>
      <c r="H1052" t="s">
        <v>83</v>
      </c>
      <c r="I1052" t="s">
        <v>84</v>
      </c>
      <c r="J1052" t="s">
        <v>85</v>
      </c>
      <c r="K1052" t="s">
        <v>86</v>
      </c>
      <c r="L1052" t="s">
        <v>87</v>
      </c>
      <c r="M1052" t="s">
        <v>88</v>
      </c>
      <c r="N1052" t="s">
        <v>162</v>
      </c>
      <c r="O1052" t="s">
        <v>144</v>
      </c>
      <c r="P1052" t="s">
        <v>90</v>
      </c>
      <c r="Q1052" t="s">
        <v>91</v>
      </c>
      <c r="R1052" t="s">
        <v>132</v>
      </c>
      <c r="S1052">
        <v>6</v>
      </c>
      <c r="T1052">
        <v>7</v>
      </c>
      <c r="U1052">
        <v>1941</v>
      </c>
      <c r="V105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052">
        <v>1950</v>
      </c>
      <c r="X1052" t="s">
        <v>93</v>
      </c>
      <c r="Y1052" t="s">
        <v>94</v>
      </c>
      <c r="Z1052" t="s">
        <v>124</v>
      </c>
      <c r="AA1052" t="s">
        <v>124</v>
      </c>
      <c r="AB1052" t="s">
        <v>117</v>
      </c>
      <c r="AC1052">
        <v>0</v>
      </c>
      <c r="AD1052" t="s">
        <v>98</v>
      </c>
      <c r="AE1052" t="s">
        <v>98</v>
      </c>
      <c r="AF1052" t="s">
        <v>118</v>
      </c>
      <c r="AG1052" t="s">
        <v>98</v>
      </c>
      <c r="AH1052" t="s">
        <v>98</v>
      </c>
      <c r="AI1052" t="s">
        <v>100</v>
      </c>
      <c r="AJ1052" t="s">
        <v>141</v>
      </c>
      <c r="AK1052">
        <v>403</v>
      </c>
      <c r="AL1052" t="s">
        <v>153</v>
      </c>
      <c r="AM1052">
        <v>165</v>
      </c>
      <c r="AN1052">
        <v>238</v>
      </c>
      <c r="AO1052">
        <v>806</v>
      </c>
      <c r="AP1052" t="s">
        <v>103</v>
      </c>
      <c r="AQ1052" t="s">
        <v>98</v>
      </c>
      <c r="AR1052" t="s">
        <v>105</v>
      </c>
      <c r="AS1052" t="s">
        <v>164</v>
      </c>
      <c r="AT1052">
        <v>958</v>
      </c>
      <c r="AU1052">
        <v>620</v>
      </c>
      <c r="AV1052">
        <v>0</v>
      </c>
      <c r="AW1052">
        <f>ROUND(SUM(RawData[[#This Row],[TotalBsmtSF]],RawData[[#This Row],[1stFlrSF]],RawData[[#This Row],[2ndFlrSF]]),-2)</f>
        <v>2400</v>
      </c>
      <c r="AX1052">
        <v>1578</v>
      </c>
      <c r="AY1052">
        <v>1</v>
      </c>
      <c r="AZ1052">
        <v>0</v>
      </c>
      <c r="BA1052">
        <v>1</v>
      </c>
      <c r="BB1052">
        <v>0</v>
      </c>
      <c r="BC1052">
        <v>3</v>
      </c>
      <c r="BD1052">
        <v>1</v>
      </c>
      <c r="BE1052" t="s">
        <v>147</v>
      </c>
      <c r="BF1052">
        <v>5</v>
      </c>
      <c r="BG1052" t="s">
        <v>107</v>
      </c>
      <c r="BH1052">
        <v>2</v>
      </c>
      <c r="BI1052" t="s">
        <v>98</v>
      </c>
      <c r="BJ1052" t="s">
        <v>108</v>
      </c>
      <c r="BK1052">
        <v>1941</v>
      </c>
      <c r="BL1052" t="s">
        <v>102</v>
      </c>
      <c r="BM1052">
        <v>1</v>
      </c>
      <c r="BN1052">
        <v>240</v>
      </c>
      <c r="BO1052" t="s">
        <v>98</v>
      </c>
      <c r="BP1052" t="s">
        <v>98</v>
      </c>
      <c r="BQ1052" t="s">
        <v>105</v>
      </c>
      <c r="BR1052">
        <v>0</v>
      </c>
      <c r="BS1052">
        <v>0</v>
      </c>
      <c r="BT1052">
        <v>32</v>
      </c>
      <c r="BU1052">
        <v>0</v>
      </c>
      <c r="BV1052">
        <v>0</v>
      </c>
      <c r="BW1052">
        <v>0</v>
      </c>
      <c r="BX1052" t="s">
        <v>83</v>
      </c>
      <c r="BY1052" t="s">
        <v>134</v>
      </c>
      <c r="BZ1052" t="s">
        <v>83</v>
      </c>
      <c r="CA1052">
        <v>0</v>
      </c>
      <c r="CB1052">
        <v>8</v>
      </c>
      <c r="CC1052">
        <v>2006</v>
      </c>
      <c r="CD1052" t="s">
        <v>110</v>
      </c>
      <c r="CE1052" t="s">
        <v>111</v>
      </c>
      <c r="CF1052" s="8">
        <v>133000</v>
      </c>
      <c r="CG1052" s="8">
        <f>RawData[[#This Row],[SalePrice]]/RawData[[#This Row],[TotalSF Rounded]]</f>
        <v>55.416666666666664</v>
      </c>
      <c r="CH1052" s="8">
        <f>ROUND(RawData[[#This Row],[$/sqft]],-1)</f>
        <v>60</v>
      </c>
    </row>
    <row r="1053" spans="1:86" x14ac:dyDescent="0.2">
      <c r="A1053">
        <v>874</v>
      </c>
      <c r="B1053">
        <v>40</v>
      </c>
      <c r="C1053" t="s">
        <v>81</v>
      </c>
      <c r="D1053">
        <v>60</v>
      </c>
      <c r="E1053">
        <v>12144</v>
      </c>
      <c r="F1053" s="19">
        <f>ROUND((RawData[[#This Row],[LotArea]]/43560), 2)</f>
        <v>0.28000000000000003</v>
      </c>
      <c r="G1053" t="s">
        <v>82</v>
      </c>
      <c r="H1053" t="s">
        <v>83</v>
      </c>
      <c r="I1053" t="s">
        <v>84</v>
      </c>
      <c r="J1053" t="s">
        <v>85</v>
      </c>
      <c r="K1053" t="s">
        <v>86</v>
      </c>
      <c r="L1053" t="s">
        <v>87</v>
      </c>
      <c r="M1053" t="s">
        <v>88</v>
      </c>
      <c r="N1053" t="s">
        <v>162</v>
      </c>
      <c r="O1053" t="s">
        <v>90</v>
      </c>
      <c r="P1053" t="s">
        <v>90</v>
      </c>
      <c r="Q1053" t="s">
        <v>91</v>
      </c>
      <c r="R1053" t="s">
        <v>115</v>
      </c>
      <c r="S1053">
        <v>5</v>
      </c>
      <c r="T1053">
        <v>7</v>
      </c>
      <c r="U1053">
        <v>1949</v>
      </c>
      <c r="V105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053">
        <v>1950</v>
      </c>
      <c r="X1053" t="s">
        <v>93</v>
      </c>
      <c r="Y1053" t="s">
        <v>94</v>
      </c>
      <c r="Z1053" t="s">
        <v>140</v>
      </c>
      <c r="AA1053" t="s">
        <v>140</v>
      </c>
      <c r="AB1053" t="s">
        <v>117</v>
      </c>
      <c r="AC1053">
        <v>0</v>
      </c>
      <c r="AD1053" t="s">
        <v>97</v>
      </c>
      <c r="AE1053" t="s">
        <v>98</v>
      </c>
      <c r="AF1053" t="s">
        <v>118</v>
      </c>
      <c r="AG1053" t="s">
        <v>98</v>
      </c>
      <c r="AH1053" t="s">
        <v>98</v>
      </c>
      <c r="AI1053" t="s">
        <v>100</v>
      </c>
      <c r="AJ1053" t="s">
        <v>153</v>
      </c>
      <c r="AK1053">
        <v>375</v>
      </c>
      <c r="AL1053" t="s">
        <v>102</v>
      </c>
      <c r="AM1053">
        <v>0</v>
      </c>
      <c r="AN1053">
        <v>457</v>
      </c>
      <c r="AO1053">
        <v>832</v>
      </c>
      <c r="AP1053" t="s">
        <v>103</v>
      </c>
      <c r="AQ1053" t="s">
        <v>97</v>
      </c>
      <c r="AR1053" t="s">
        <v>105</v>
      </c>
      <c r="AS1053" t="s">
        <v>106</v>
      </c>
      <c r="AT1053">
        <v>1036</v>
      </c>
      <c r="AU1053">
        <v>0</v>
      </c>
      <c r="AV1053">
        <v>232</v>
      </c>
      <c r="AW1053">
        <f>ROUND(SUM(RawData[[#This Row],[TotalBsmtSF]],RawData[[#This Row],[1stFlrSF]],RawData[[#This Row],[2ndFlrSF]]),-2)</f>
        <v>1900</v>
      </c>
      <c r="AX1053">
        <v>1268</v>
      </c>
      <c r="AY1053">
        <v>0</v>
      </c>
      <c r="AZ1053">
        <v>0</v>
      </c>
      <c r="BA1053">
        <v>1</v>
      </c>
      <c r="BB1053">
        <v>0</v>
      </c>
      <c r="BC1053">
        <v>3</v>
      </c>
      <c r="BD1053">
        <v>1</v>
      </c>
      <c r="BE1053" t="s">
        <v>98</v>
      </c>
      <c r="BF1053">
        <v>6</v>
      </c>
      <c r="BG1053" t="s">
        <v>107</v>
      </c>
      <c r="BH1053">
        <v>1</v>
      </c>
      <c r="BI1053" t="s">
        <v>97</v>
      </c>
      <c r="BJ1053" t="s">
        <v>108</v>
      </c>
      <c r="BK1053">
        <v>1949</v>
      </c>
      <c r="BL1053" t="s">
        <v>102</v>
      </c>
      <c r="BM1053">
        <v>1</v>
      </c>
      <c r="BN1053">
        <v>288</v>
      </c>
      <c r="BO1053" t="s">
        <v>98</v>
      </c>
      <c r="BP1053" t="s">
        <v>98</v>
      </c>
      <c r="BQ1053" t="s">
        <v>105</v>
      </c>
      <c r="BR1053">
        <v>0</v>
      </c>
      <c r="BS1053">
        <v>28</v>
      </c>
      <c r="BT1053">
        <v>0</v>
      </c>
      <c r="BU1053">
        <v>0</v>
      </c>
      <c r="BV1053">
        <v>0</v>
      </c>
      <c r="BW1053">
        <v>0</v>
      </c>
      <c r="BX1053" t="s">
        <v>83</v>
      </c>
      <c r="BY1053" t="s">
        <v>83</v>
      </c>
      <c r="BZ1053" t="s">
        <v>248</v>
      </c>
      <c r="CA1053">
        <v>0</v>
      </c>
      <c r="CB1053">
        <v>9</v>
      </c>
      <c r="CC1053">
        <v>2009</v>
      </c>
      <c r="CD1053" t="s">
        <v>110</v>
      </c>
      <c r="CE1053" t="s">
        <v>111</v>
      </c>
      <c r="CF1053" s="8">
        <v>133000</v>
      </c>
      <c r="CG1053" s="8">
        <f>RawData[[#This Row],[SalePrice]]/RawData[[#This Row],[TotalSF Rounded]]</f>
        <v>70</v>
      </c>
      <c r="CH1053" s="8">
        <f>ROUND(RawData[[#This Row],[$/sqft]],-1)</f>
        <v>70</v>
      </c>
    </row>
    <row r="1054" spans="1:86" x14ac:dyDescent="0.2">
      <c r="A1054">
        <v>1082</v>
      </c>
      <c r="B1054">
        <v>20</v>
      </c>
      <c r="C1054" t="s">
        <v>81</v>
      </c>
      <c r="D1054">
        <v>75</v>
      </c>
      <c r="E1054">
        <v>7500</v>
      </c>
      <c r="F1054" s="19">
        <f>ROUND((RawData[[#This Row],[LotArea]]/43560), 2)</f>
        <v>0.17</v>
      </c>
      <c r="G1054" t="s">
        <v>82</v>
      </c>
      <c r="H1054" t="s">
        <v>83</v>
      </c>
      <c r="I1054" t="s">
        <v>84</v>
      </c>
      <c r="J1054" t="s">
        <v>85</v>
      </c>
      <c r="K1054" t="s">
        <v>86</v>
      </c>
      <c r="L1054" t="s">
        <v>122</v>
      </c>
      <c r="M1054" t="s">
        <v>88</v>
      </c>
      <c r="N1054" t="s">
        <v>151</v>
      </c>
      <c r="O1054" t="s">
        <v>114</v>
      </c>
      <c r="P1054" t="s">
        <v>90</v>
      </c>
      <c r="Q1054" t="s">
        <v>91</v>
      </c>
      <c r="R1054" t="s">
        <v>115</v>
      </c>
      <c r="S1054">
        <v>5</v>
      </c>
      <c r="T1054">
        <v>5</v>
      </c>
      <c r="U1054">
        <v>1963</v>
      </c>
      <c r="V105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54">
        <v>1963</v>
      </c>
      <c r="X1054" t="s">
        <v>93</v>
      </c>
      <c r="Y1054" t="s">
        <v>94</v>
      </c>
      <c r="Z1054" t="s">
        <v>140</v>
      </c>
      <c r="AA1054" t="s">
        <v>140</v>
      </c>
      <c r="AB1054" t="s">
        <v>117</v>
      </c>
      <c r="AC1054">
        <v>0</v>
      </c>
      <c r="AD1054" t="s">
        <v>98</v>
      </c>
      <c r="AE1054" t="s">
        <v>98</v>
      </c>
      <c r="AF1054" t="s">
        <v>118</v>
      </c>
      <c r="AG1054" t="s">
        <v>98</v>
      </c>
      <c r="AH1054" t="s">
        <v>98</v>
      </c>
      <c r="AI1054" t="s">
        <v>100</v>
      </c>
      <c r="AJ1054" t="s">
        <v>119</v>
      </c>
      <c r="AK1054">
        <v>824</v>
      </c>
      <c r="AL1054" t="s">
        <v>102</v>
      </c>
      <c r="AM1054">
        <v>0</v>
      </c>
      <c r="AN1054">
        <v>216</v>
      </c>
      <c r="AO1054">
        <v>1040</v>
      </c>
      <c r="AP1054" t="s">
        <v>103</v>
      </c>
      <c r="AQ1054" t="s">
        <v>147</v>
      </c>
      <c r="AR1054" t="s">
        <v>105</v>
      </c>
      <c r="AS1054" t="s">
        <v>106</v>
      </c>
      <c r="AT1054">
        <v>1040</v>
      </c>
      <c r="AU1054">
        <v>0</v>
      </c>
      <c r="AV1054">
        <v>0</v>
      </c>
      <c r="AW1054">
        <f>ROUND(SUM(RawData[[#This Row],[TotalBsmtSF]],RawData[[#This Row],[1stFlrSF]],RawData[[#This Row],[2ndFlrSF]]),-2)</f>
        <v>2100</v>
      </c>
      <c r="AX1054">
        <v>1040</v>
      </c>
      <c r="AY1054">
        <v>1</v>
      </c>
      <c r="AZ1054">
        <v>0</v>
      </c>
      <c r="BA1054">
        <v>1</v>
      </c>
      <c r="BB1054">
        <v>1</v>
      </c>
      <c r="BC1054">
        <v>3</v>
      </c>
      <c r="BD1054">
        <v>1</v>
      </c>
      <c r="BE1054" t="s">
        <v>98</v>
      </c>
      <c r="BF1054">
        <v>5</v>
      </c>
      <c r="BG1054" t="s">
        <v>107</v>
      </c>
      <c r="BH1054">
        <v>0</v>
      </c>
      <c r="BI1054" t="s">
        <v>83</v>
      </c>
      <c r="BJ1054" t="s">
        <v>108</v>
      </c>
      <c r="BK1054">
        <v>1963</v>
      </c>
      <c r="BL1054" t="s">
        <v>157</v>
      </c>
      <c r="BM1054">
        <v>1</v>
      </c>
      <c r="BN1054">
        <v>308</v>
      </c>
      <c r="BO1054" t="s">
        <v>98</v>
      </c>
      <c r="BP1054" t="s">
        <v>98</v>
      </c>
      <c r="BQ1054" t="s">
        <v>105</v>
      </c>
      <c r="BR1054">
        <v>0</v>
      </c>
      <c r="BS1054">
        <v>0</v>
      </c>
      <c r="BT1054">
        <v>220</v>
      </c>
      <c r="BU1054">
        <v>0</v>
      </c>
      <c r="BV1054">
        <v>0</v>
      </c>
      <c r="BW1054">
        <v>0</v>
      </c>
      <c r="BX1054" t="s">
        <v>83</v>
      </c>
      <c r="BY1054" t="s">
        <v>134</v>
      </c>
      <c r="BZ1054" t="s">
        <v>83</v>
      </c>
      <c r="CA1054">
        <v>0</v>
      </c>
      <c r="CB1054">
        <v>6</v>
      </c>
      <c r="CC1054">
        <v>2010</v>
      </c>
      <c r="CD1054" t="s">
        <v>110</v>
      </c>
      <c r="CE1054" t="s">
        <v>111</v>
      </c>
      <c r="CF1054" s="8">
        <v>133000</v>
      </c>
      <c r="CG1054" s="8">
        <f>RawData[[#This Row],[SalePrice]]/RawData[[#This Row],[TotalSF Rounded]]</f>
        <v>63.333333333333336</v>
      </c>
      <c r="CH1054" s="8">
        <f>ROUND(RawData[[#This Row],[$/sqft]],-1)</f>
        <v>60</v>
      </c>
    </row>
    <row r="1055" spans="1:86" x14ac:dyDescent="0.2">
      <c r="A1055">
        <v>1407</v>
      </c>
      <c r="B1055">
        <v>85</v>
      </c>
      <c r="C1055" t="s">
        <v>81</v>
      </c>
      <c r="D1055">
        <v>70</v>
      </c>
      <c r="E1055">
        <v>8445</v>
      </c>
      <c r="F1055" s="19">
        <f>ROUND((RawData[[#This Row],[LotArea]]/43560), 2)</f>
        <v>0.19</v>
      </c>
      <c r="G1055" t="s">
        <v>82</v>
      </c>
      <c r="H1055" t="s">
        <v>83</v>
      </c>
      <c r="I1055" t="s">
        <v>84</v>
      </c>
      <c r="J1055" t="s">
        <v>85</v>
      </c>
      <c r="K1055" t="s">
        <v>86</v>
      </c>
      <c r="L1055" t="s">
        <v>122</v>
      </c>
      <c r="M1055" t="s">
        <v>88</v>
      </c>
      <c r="N1055" t="s">
        <v>89</v>
      </c>
      <c r="O1055" t="s">
        <v>90</v>
      </c>
      <c r="P1055" t="s">
        <v>90</v>
      </c>
      <c r="Q1055" t="s">
        <v>91</v>
      </c>
      <c r="R1055" t="s">
        <v>191</v>
      </c>
      <c r="S1055">
        <v>5</v>
      </c>
      <c r="T1055">
        <v>7</v>
      </c>
      <c r="U1055">
        <v>1972</v>
      </c>
      <c r="V105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055">
        <v>2007</v>
      </c>
      <c r="X1055" t="s">
        <v>93</v>
      </c>
      <c r="Y1055" t="s">
        <v>94</v>
      </c>
      <c r="Z1055" t="s">
        <v>140</v>
      </c>
      <c r="AA1055" t="s">
        <v>125</v>
      </c>
      <c r="AB1055" t="s">
        <v>117</v>
      </c>
      <c r="AC1055">
        <v>0</v>
      </c>
      <c r="AD1055" t="s">
        <v>98</v>
      </c>
      <c r="AE1055" t="s">
        <v>98</v>
      </c>
      <c r="AF1055" t="s">
        <v>118</v>
      </c>
      <c r="AG1055" t="s">
        <v>97</v>
      </c>
      <c r="AH1055" t="s">
        <v>98</v>
      </c>
      <c r="AI1055" t="s">
        <v>130</v>
      </c>
      <c r="AJ1055" t="s">
        <v>101</v>
      </c>
      <c r="AK1055">
        <v>656</v>
      </c>
      <c r="AL1055" t="s">
        <v>102</v>
      </c>
      <c r="AM1055">
        <v>0</v>
      </c>
      <c r="AN1055">
        <v>112</v>
      </c>
      <c r="AO1055">
        <v>768</v>
      </c>
      <c r="AP1055" t="s">
        <v>103</v>
      </c>
      <c r="AQ1055" t="s">
        <v>98</v>
      </c>
      <c r="AR1055" t="s">
        <v>105</v>
      </c>
      <c r="AS1055" t="s">
        <v>106</v>
      </c>
      <c r="AT1055">
        <v>768</v>
      </c>
      <c r="AU1055">
        <v>0</v>
      </c>
      <c r="AV1055">
        <v>0</v>
      </c>
      <c r="AW1055">
        <f>ROUND(SUM(RawData[[#This Row],[TotalBsmtSF]],RawData[[#This Row],[1stFlrSF]],RawData[[#This Row],[2ndFlrSF]]),-2)</f>
        <v>1500</v>
      </c>
      <c r="AX1055">
        <v>768</v>
      </c>
      <c r="AY1055">
        <v>1</v>
      </c>
      <c r="AZ1055">
        <v>0</v>
      </c>
      <c r="BA1055">
        <v>1</v>
      </c>
      <c r="BB1055">
        <v>0</v>
      </c>
      <c r="BC1055">
        <v>2</v>
      </c>
      <c r="BD1055">
        <v>1</v>
      </c>
      <c r="BE1055" t="s">
        <v>98</v>
      </c>
      <c r="BF1055">
        <v>5</v>
      </c>
      <c r="BG1055" t="s">
        <v>107</v>
      </c>
      <c r="BH1055">
        <v>0</v>
      </c>
      <c r="BI1055" t="s">
        <v>83</v>
      </c>
      <c r="BJ1055" t="s">
        <v>127</v>
      </c>
      <c r="BK1055">
        <v>1988</v>
      </c>
      <c r="BL1055" t="s">
        <v>102</v>
      </c>
      <c r="BM1055">
        <v>2</v>
      </c>
      <c r="BN1055">
        <v>396</v>
      </c>
      <c r="BO1055" t="s">
        <v>98</v>
      </c>
      <c r="BP1055" t="s">
        <v>98</v>
      </c>
      <c r="BQ1055" t="s">
        <v>105</v>
      </c>
      <c r="BR1055">
        <v>58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 t="s">
        <v>83</v>
      </c>
      <c r="BY1055" t="s">
        <v>134</v>
      </c>
      <c r="BZ1055" t="s">
        <v>83</v>
      </c>
      <c r="CA1055">
        <v>0</v>
      </c>
      <c r="CB1055">
        <v>3</v>
      </c>
      <c r="CC1055">
        <v>2009</v>
      </c>
      <c r="CD1055" t="s">
        <v>110</v>
      </c>
      <c r="CE1055" t="s">
        <v>111</v>
      </c>
      <c r="CF1055" s="8">
        <v>133000</v>
      </c>
      <c r="CG1055" s="8">
        <f>RawData[[#This Row],[SalePrice]]/RawData[[#This Row],[TotalSF Rounded]]</f>
        <v>88.666666666666671</v>
      </c>
      <c r="CH1055" s="8">
        <f>ROUND(RawData[[#This Row],[$/sqft]],-1)</f>
        <v>90</v>
      </c>
    </row>
    <row r="1056" spans="1:86" x14ac:dyDescent="0.2">
      <c r="A1056">
        <v>544</v>
      </c>
      <c r="B1056">
        <v>120</v>
      </c>
      <c r="C1056" t="s">
        <v>239</v>
      </c>
      <c r="D1056">
        <v>34</v>
      </c>
      <c r="E1056">
        <v>4058</v>
      </c>
      <c r="F1056" s="19">
        <f>ROUND((RawData[[#This Row],[LotArea]]/43560), 2)</f>
        <v>0.09</v>
      </c>
      <c r="G1056" t="s">
        <v>82</v>
      </c>
      <c r="H1056" t="s">
        <v>83</v>
      </c>
      <c r="I1056" t="s">
        <v>84</v>
      </c>
      <c r="J1056" t="s">
        <v>85</v>
      </c>
      <c r="K1056" t="s">
        <v>86</v>
      </c>
      <c r="L1056" t="s">
        <v>87</v>
      </c>
      <c r="M1056" t="s">
        <v>88</v>
      </c>
      <c r="N1056" t="s">
        <v>162</v>
      </c>
      <c r="O1056" t="s">
        <v>90</v>
      </c>
      <c r="P1056" t="s">
        <v>90</v>
      </c>
      <c r="Q1056" t="s">
        <v>179</v>
      </c>
      <c r="R1056" t="s">
        <v>191</v>
      </c>
      <c r="S1056">
        <v>7</v>
      </c>
      <c r="T1056">
        <v>5</v>
      </c>
      <c r="U1056">
        <v>1998</v>
      </c>
      <c r="V105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056">
        <v>1998</v>
      </c>
      <c r="X1056" t="s">
        <v>93</v>
      </c>
      <c r="Y1056" t="s">
        <v>94</v>
      </c>
      <c r="Z1056" t="s">
        <v>116</v>
      </c>
      <c r="AA1056" t="s">
        <v>116</v>
      </c>
      <c r="AB1056" t="s">
        <v>96</v>
      </c>
      <c r="AC1056">
        <v>182</v>
      </c>
      <c r="AD1056" t="s">
        <v>98</v>
      </c>
      <c r="AE1056" t="s">
        <v>98</v>
      </c>
      <c r="AF1056" t="s">
        <v>99</v>
      </c>
      <c r="AG1056" t="s">
        <v>97</v>
      </c>
      <c r="AH1056" t="s">
        <v>98</v>
      </c>
      <c r="AI1056" t="s">
        <v>130</v>
      </c>
      <c r="AJ1056" t="s">
        <v>101</v>
      </c>
      <c r="AK1056">
        <v>584</v>
      </c>
      <c r="AL1056" t="s">
        <v>172</v>
      </c>
      <c r="AM1056">
        <v>139</v>
      </c>
      <c r="AN1056">
        <v>0</v>
      </c>
      <c r="AO1056">
        <v>723</v>
      </c>
      <c r="AP1056" t="s">
        <v>103</v>
      </c>
      <c r="AQ1056" t="s">
        <v>104</v>
      </c>
      <c r="AR1056" t="s">
        <v>105</v>
      </c>
      <c r="AS1056" t="s">
        <v>106</v>
      </c>
      <c r="AT1056">
        <v>767</v>
      </c>
      <c r="AU1056">
        <v>0</v>
      </c>
      <c r="AV1056">
        <v>0</v>
      </c>
      <c r="AW1056">
        <f>ROUND(SUM(RawData[[#This Row],[TotalBsmtSF]],RawData[[#This Row],[1stFlrSF]],RawData[[#This Row],[2ndFlrSF]]),-2)</f>
        <v>1500</v>
      </c>
      <c r="AX1056">
        <v>767</v>
      </c>
      <c r="AY1056">
        <v>1</v>
      </c>
      <c r="AZ1056">
        <v>0</v>
      </c>
      <c r="BA1056">
        <v>1</v>
      </c>
      <c r="BB1056">
        <v>0</v>
      </c>
      <c r="BC1056">
        <v>1</v>
      </c>
      <c r="BD1056">
        <v>1</v>
      </c>
      <c r="BE1056" t="s">
        <v>98</v>
      </c>
      <c r="BF1056">
        <v>4</v>
      </c>
      <c r="BG1056" t="s">
        <v>107</v>
      </c>
      <c r="BH1056">
        <v>0</v>
      </c>
      <c r="BI1056" t="s">
        <v>83</v>
      </c>
      <c r="BJ1056" t="s">
        <v>108</v>
      </c>
      <c r="BK1056">
        <v>1998</v>
      </c>
      <c r="BL1056" t="s">
        <v>157</v>
      </c>
      <c r="BM1056">
        <v>1</v>
      </c>
      <c r="BN1056">
        <v>367</v>
      </c>
      <c r="BO1056" t="s">
        <v>98</v>
      </c>
      <c r="BP1056" t="s">
        <v>98</v>
      </c>
      <c r="BQ1056" t="s">
        <v>105</v>
      </c>
      <c r="BR1056">
        <v>120</v>
      </c>
      <c r="BS1056">
        <v>40</v>
      </c>
      <c r="BT1056">
        <v>0</v>
      </c>
      <c r="BU1056">
        <v>0</v>
      </c>
      <c r="BV1056">
        <v>0</v>
      </c>
      <c r="BW1056">
        <v>0</v>
      </c>
      <c r="BX1056" t="s">
        <v>83</v>
      </c>
      <c r="BY1056" t="s">
        <v>83</v>
      </c>
      <c r="BZ1056" t="s">
        <v>83</v>
      </c>
      <c r="CA1056">
        <v>0</v>
      </c>
      <c r="CB1056">
        <v>6</v>
      </c>
      <c r="CC1056">
        <v>2007</v>
      </c>
      <c r="CD1056" t="s">
        <v>110</v>
      </c>
      <c r="CE1056" t="s">
        <v>111</v>
      </c>
      <c r="CF1056" s="8">
        <v>133000</v>
      </c>
      <c r="CG1056" s="8">
        <f>RawData[[#This Row],[SalePrice]]/RawData[[#This Row],[TotalSF Rounded]]</f>
        <v>88.666666666666671</v>
      </c>
      <c r="CH1056" s="8">
        <f>ROUND(RawData[[#This Row],[$/sqft]],-1)</f>
        <v>90</v>
      </c>
    </row>
    <row r="1057" spans="1:86" x14ac:dyDescent="0.2">
      <c r="A1057">
        <v>1286</v>
      </c>
      <c r="B1057">
        <v>50</v>
      </c>
      <c r="C1057" t="s">
        <v>142</v>
      </c>
      <c r="D1057">
        <v>50</v>
      </c>
      <c r="E1057">
        <v>6000</v>
      </c>
      <c r="F1057" s="19">
        <f>ROUND((RawData[[#This Row],[LotArea]]/43560), 2)</f>
        <v>0.14000000000000001</v>
      </c>
      <c r="G1057" t="s">
        <v>82</v>
      </c>
      <c r="H1057" t="s">
        <v>83</v>
      </c>
      <c r="I1057" t="s">
        <v>84</v>
      </c>
      <c r="J1057" t="s">
        <v>85</v>
      </c>
      <c r="K1057" t="s">
        <v>86</v>
      </c>
      <c r="L1057" t="s">
        <v>87</v>
      </c>
      <c r="M1057" t="s">
        <v>88</v>
      </c>
      <c r="N1057" t="s">
        <v>148</v>
      </c>
      <c r="O1057" t="s">
        <v>90</v>
      </c>
      <c r="P1057" t="s">
        <v>90</v>
      </c>
      <c r="Q1057" t="s">
        <v>91</v>
      </c>
      <c r="R1057" t="s">
        <v>132</v>
      </c>
      <c r="S1057">
        <v>6</v>
      </c>
      <c r="T1057">
        <v>6</v>
      </c>
      <c r="U1057">
        <v>1939</v>
      </c>
      <c r="V105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057">
        <v>1950</v>
      </c>
      <c r="X1057" t="s">
        <v>93</v>
      </c>
      <c r="Y1057" t="s">
        <v>94</v>
      </c>
      <c r="Z1057" t="s">
        <v>116</v>
      </c>
      <c r="AA1057" t="s">
        <v>116</v>
      </c>
      <c r="AB1057" t="s">
        <v>117</v>
      </c>
      <c r="AC1057">
        <v>0</v>
      </c>
      <c r="AD1057" t="s">
        <v>98</v>
      </c>
      <c r="AE1057" t="s">
        <v>147</v>
      </c>
      <c r="AF1057" t="s">
        <v>118</v>
      </c>
      <c r="AG1057" t="s">
        <v>98</v>
      </c>
      <c r="AH1057" t="s">
        <v>98</v>
      </c>
      <c r="AI1057" t="s">
        <v>100</v>
      </c>
      <c r="AJ1057" t="s">
        <v>102</v>
      </c>
      <c r="AK1057">
        <v>0</v>
      </c>
      <c r="AL1057" t="s">
        <v>102</v>
      </c>
      <c r="AM1057">
        <v>0</v>
      </c>
      <c r="AN1057">
        <v>780</v>
      </c>
      <c r="AO1057">
        <v>780</v>
      </c>
      <c r="AP1057" t="s">
        <v>103</v>
      </c>
      <c r="AQ1057" t="s">
        <v>104</v>
      </c>
      <c r="AR1057" t="s">
        <v>105</v>
      </c>
      <c r="AS1057" t="s">
        <v>145</v>
      </c>
      <c r="AT1057">
        <v>825</v>
      </c>
      <c r="AU1057">
        <v>587</v>
      </c>
      <c r="AV1057">
        <v>0</v>
      </c>
      <c r="AW1057">
        <f>ROUND(SUM(RawData[[#This Row],[TotalBsmtSF]],RawData[[#This Row],[1stFlrSF]],RawData[[#This Row],[2ndFlrSF]]),-2)</f>
        <v>2200</v>
      </c>
      <c r="AX1057">
        <v>1412</v>
      </c>
      <c r="AY1057">
        <v>0</v>
      </c>
      <c r="AZ1057">
        <v>0</v>
      </c>
      <c r="BA1057">
        <v>1</v>
      </c>
      <c r="BB1057">
        <v>0</v>
      </c>
      <c r="BC1057">
        <v>4</v>
      </c>
      <c r="BD1057">
        <v>1</v>
      </c>
      <c r="BE1057" t="s">
        <v>98</v>
      </c>
      <c r="BF1057">
        <v>6</v>
      </c>
      <c r="BG1057" t="s">
        <v>107</v>
      </c>
      <c r="BH1057">
        <v>1</v>
      </c>
      <c r="BI1057" t="s">
        <v>97</v>
      </c>
      <c r="BJ1057" t="s">
        <v>127</v>
      </c>
      <c r="BK1057">
        <v>1939</v>
      </c>
      <c r="BL1057" t="s">
        <v>102</v>
      </c>
      <c r="BM1057">
        <v>1</v>
      </c>
      <c r="BN1057">
        <v>280</v>
      </c>
      <c r="BO1057" t="s">
        <v>98</v>
      </c>
      <c r="BP1057" t="s">
        <v>98</v>
      </c>
      <c r="BQ1057" t="s">
        <v>105</v>
      </c>
      <c r="BR1057">
        <v>45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 t="s">
        <v>83</v>
      </c>
      <c r="BY1057" t="s">
        <v>83</v>
      </c>
      <c r="BZ1057" t="s">
        <v>83</v>
      </c>
      <c r="CA1057">
        <v>0</v>
      </c>
      <c r="CB1057">
        <v>5</v>
      </c>
      <c r="CC1057">
        <v>2009</v>
      </c>
      <c r="CD1057" t="s">
        <v>110</v>
      </c>
      <c r="CE1057" t="s">
        <v>111</v>
      </c>
      <c r="CF1057" s="8">
        <v>132500</v>
      </c>
      <c r="CG1057" s="8">
        <f>RawData[[#This Row],[SalePrice]]/RawData[[#This Row],[TotalSF Rounded]]</f>
        <v>60.227272727272727</v>
      </c>
      <c r="CH1057" s="8">
        <f>ROUND(RawData[[#This Row],[$/sqft]],-1)</f>
        <v>60</v>
      </c>
    </row>
    <row r="1058" spans="1:86" x14ac:dyDescent="0.2">
      <c r="A1058">
        <v>864</v>
      </c>
      <c r="B1058">
        <v>20</v>
      </c>
      <c r="C1058" t="s">
        <v>81</v>
      </c>
      <c r="D1058">
        <v>70</v>
      </c>
      <c r="E1058">
        <v>7931</v>
      </c>
      <c r="F1058" s="19">
        <f>ROUND((RawData[[#This Row],[LotArea]]/43560), 2)</f>
        <v>0.18</v>
      </c>
      <c r="G1058" t="s">
        <v>82</v>
      </c>
      <c r="H1058" t="s">
        <v>83</v>
      </c>
      <c r="I1058" t="s">
        <v>84</v>
      </c>
      <c r="J1058" t="s">
        <v>85</v>
      </c>
      <c r="K1058" t="s">
        <v>86</v>
      </c>
      <c r="L1058" t="s">
        <v>87</v>
      </c>
      <c r="M1058" t="s">
        <v>88</v>
      </c>
      <c r="N1058" t="s">
        <v>162</v>
      </c>
      <c r="O1058" t="s">
        <v>90</v>
      </c>
      <c r="P1058" t="s">
        <v>90</v>
      </c>
      <c r="Q1058" t="s">
        <v>91</v>
      </c>
      <c r="R1058" t="s">
        <v>115</v>
      </c>
      <c r="S1058">
        <v>5</v>
      </c>
      <c r="T1058">
        <v>5</v>
      </c>
      <c r="U1058">
        <v>1959</v>
      </c>
      <c r="V105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58">
        <v>1959</v>
      </c>
      <c r="X1058" t="s">
        <v>152</v>
      </c>
      <c r="Y1058" t="s">
        <v>94</v>
      </c>
      <c r="Z1058" t="s">
        <v>96</v>
      </c>
      <c r="AA1058" t="s">
        <v>161</v>
      </c>
      <c r="AB1058" t="s">
        <v>117</v>
      </c>
      <c r="AC1058">
        <v>0</v>
      </c>
      <c r="AD1058" t="s">
        <v>98</v>
      </c>
      <c r="AE1058" t="s">
        <v>98</v>
      </c>
      <c r="AF1058" t="s">
        <v>118</v>
      </c>
      <c r="AG1058" t="s">
        <v>98</v>
      </c>
      <c r="AH1058" t="s">
        <v>98</v>
      </c>
      <c r="AI1058" t="s">
        <v>100</v>
      </c>
      <c r="AJ1058" t="s">
        <v>141</v>
      </c>
      <c r="AK1058">
        <v>1148</v>
      </c>
      <c r="AL1058" t="s">
        <v>102</v>
      </c>
      <c r="AM1058">
        <v>0</v>
      </c>
      <c r="AN1058">
        <v>0</v>
      </c>
      <c r="AO1058">
        <v>1148</v>
      </c>
      <c r="AP1058" t="s">
        <v>103</v>
      </c>
      <c r="AQ1058" t="s">
        <v>98</v>
      </c>
      <c r="AR1058" t="s">
        <v>105</v>
      </c>
      <c r="AS1058" t="s">
        <v>106</v>
      </c>
      <c r="AT1058">
        <v>1148</v>
      </c>
      <c r="AU1058">
        <v>0</v>
      </c>
      <c r="AV1058">
        <v>0</v>
      </c>
      <c r="AW1058">
        <f>ROUND(SUM(RawData[[#This Row],[TotalBsmtSF]],RawData[[#This Row],[1stFlrSF]],RawData[[#This Row],[2ndFlrSF]]),-2)</f>
        <v>2300</v>
      </c>
      <c r="AX1058">
        <v>1148</v>
      </c>
      <c r="AY1058">
        <v>1</v>
      </c>
      <c r="AZ1058">
        <v>0</v>
      </c>
      <c r="BA1058">
        <v>1</v>
      </c>
      <c r="BB1058">
        <v>0</v>
      </c>
      <c r="BC1058">
        <v>3</v>
      </c>
      <c r="BD1058">
        <v>1</v>
      </c>
      <c r="BE1058" t="s">
        <v>98</v>
      </c>
      <c r="BF1058">
        <v>6</v>
      </c>
      <c r="BG1058" t="s">
        <v>107</v>
      </c>
      <c r="BH1058">
        <v>0</v>
      </c>
      <c r="BI1058" t="s">
        <v>83</v>
      </c>
      <c r="BJ1058" t="s">
        <v>108</v>
      </c>
      <c r="BK1058">
        <v>1959</v>
      </c>
      <c r="BL1058" t="s">
        <v>102</v>
      </c>
      <c r="BM1058">
        <v>1</v>
      </c>
      <c r="BN1058">
        <v>672</v>
      </c>
      <c r="BO1058" t="s">
        <v>98</v>
      </c>
      <c r="BP1058" t="s">
        <v>98</v>
      </c>
      <c r="BQ1058" t="s">
        <v>105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 t="s">
        <v>83</v>
      </c>
      <c r="BY1058" t="s">
        <v>165</v>
      </c>
      <c r="BZ1058" t="s">
        <v>83</v>
      </c>
      <c r="CA1058">
        <v>0</v>
      </c>
      <c r="CB1058">
        <v>7</v>
      </c>
      <c r="CC1058">
        <v>2009</v>
      </c>
      <c r="CD1058" t="s">
        <v>110</v>
      </c>
      <c r="CE1058" t="s">
        <v>111</v>
      </c>
      <c r="CF1058" s="8">
        <v>132500</v>
      </c>
      <c r="CG1058" s="8">
        <f>RawData[[#This Row],[SalePrice]]/RawData[[#This Row],[TotalSF Rounded]]</f>
        <v>57.608695652173914</v>
      </c>
      <c r="CH1058" s="8">
        <f>ROUND(RawData[[#This Row],[$/sqft]],-1)</f>
        <v>60</v>
      </c>
    </row>
    <row r="1059" spans="1:86" x14ac:dyDescent="0.2">
      <c r="A1059">
        <v>1232</v>
      </c>
      <c r="B1059">
        <v>90</v>
      </c>
      <c r="C1059" t="s">
        <v>81</v>
      </c>
      <c r="D1059">
        <v>70</v>
      </c>
      <c r="E1059">
        <v>7728</v>
      </c>
      <c r="F1059" s="19">
        <f>ROUND((RawData[[#This Row],[LotArea]]/43560), 2)</f>
        <v>0.18</v>
      </c>
      <c r="G1059" t="s">
        <v>82</v>
      </c>
      <c r="H1059" t="s">
        <v>83</v>
      </c>
      <c r="I1059" t="s">
        <v>84</v>
      </c>
      <c r="J1059" t="s">
        <v>85</v>
      </c>
      <c r="K1059" t="s">
        <v>86</v>
      </c>
      <c r="L1059" t="s">
        <v>87</v>
      </c>
      <c r="M1059" t="s">
        <v>88</v>
      </c>
      <c r="N1059" t="s">
        <v>162</v>
      </c>
      <c r="O1059" t="s">
        <v>90</v>
      </c>
      <c r="P1059" t="s">
        <v>90</v>
      </c>
      <c r="Q1059" t="s">
        <v>167</v>
      </c>
      <c r="R1059" t="s">
        <v>197</v>
      </c>
      <c r="S1059">
        <v>5</v>
      </c>
      <c r="T1059">
        <v>6</v>
      </c>
      <c r="U1059">
        <v>1962</v>
      </c>
      <c r="V105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59">
        <v>1962</v>
      </c>
      <c r="X1059" t="s">
        <v>152</v>
      </c>
      <c r="Y1059" t="s">
        <v>94</v>
      </c>
      <c r="Z1059" t="s">
        <v>124</v>
      </c>
      <c r="AA1059" t="s">
        <v>124</v>
      </c>
      <c r="AB1059" t="s">
        <v>96</v>
      </c>
      <c r="AC1059">
        <v>120</v>
      </c>
      <c r="AD1059" t="s">
        <v>98</v>
      </c>
      <c r="AE1059" t="s">
        <v>98</v>
      </c>
      <c r="AF1059" t="s">
        <v>118</v>
      </c>
      <c r="AG1059" t="s">
        <v>98</v>
      </c>
      <c r="AH1059" t="s">
        <v>98</v>
      </c>
      <c r="AI1059" t="s">
        <v>130</v>
      </c>
      <c r="AJ1059" t="s">
        <v>119</v>
      </c>
      <c r="AK1059">
        <v>803</v>
      </c>
      <c r="AL1059" t="s">
        <v>102</v>
      </c>
      <c r="AM1059">
        <v>0</v>
      </c>
      <c r="AN1059">
        <v>303</v>
      </c>
      <c r="AO1059">
        <v>1106</v>
      </c>
      <c r="AP1059" t="s">
        <v>103</v>
      </c>
      <c r="AQ1059" t="s">
        <v>98</v>
      </c>
      <c r="AR1059" t="s">
        <v>105</v>
      </c>
      <c r="AS1059" t="s">
        <v>106</v>
      </c>
      <c r="AT1059">
        <v>1190</v>
      </c>
      <c r="AU1059">
        <v>0</v>
      </c>
      <c r="AV1059">
        <v>0</v>
      </c>
      <c r="AW1059">
        <f>ROUND(SUM(RawData[[#This Row],[TotalBsmtSF]],RawData[[#This Row],[1stFlrSF]],RawData[[#This Row],[2ndFlrSF]]),-2)</f>
        <v>2300</v>
      </c>
      <c r="AX1059">
        <v>1190</v>
      </c>
      <c r="AY1059">
        <v>1</v>
      </c>
      <c r="AZ1059">
        <v>0</v>
      </c>
      <c r="BA1059">
        <v>1</v>
      </c>
      <c r="BB1059">
        <v>0</v>
      </c>
      <c r="BC1059">
        <v>3</v>
      </c>
      <c r="BD1059">
        <v>1</v>
      </c>
      <c r="BE1059" t="s">
        <v>98</v>
      </c>
      <c r="BF1059">
        <v>6</v>
      </c>
      <c r="BG1059" t="s">
        <v>107</v>
      </c>
      <c r="BH1059">
        <v>0</v>
      </c>
      <c r="BI1059" t="s">
        <v>83</v>
      </c>
      <c r="BJ1059" t="s">
        <v>108</v>
      </c>
      <c r="BK1059">
        <v>1962</v>
      </c>
      <c r="BL1059" t="s">
        <v>102</v>
      </c>
      <c r="BM1059">
        <v>2</v>
      </c>
      <c r="BN1059">
        <v>540</v>
      </c>
      <c r="BO1059" t="s">
        <v>98</v>
      </c>
      <c r="BP1059" t="s">
        <v>98</v>
      </c>
      <c r="BQ1059" t="s">
        <v>105</v>
      </c>
      <c r="BR1059">
        <v>0</v>
      </c>
      <c r="BS1059">
        <v>18</v>
      </c>
      <c r="BT1059">
        <v>0</v>
      </c>
      <c r="BU1059">
        <v>0</v>
      </c>
      <c r="BV1059">
        <v>0</v>
      </c>
      <c r="BW1059">
        <v>0</v>
      </c>
      <c r="BX1059" t="s">
        <v>83</v>
      </c>
      <c r="BY1059" t="s">
        <v>163</v>
      </c>
      <c r="BZ1059" t="s">
        <v>83</v>
      </c>
      <c r="CA1059">
        <v>0</v>
      </c>
      <c r="CB1059">
        <v>5</v>
      </c>
      <c r="CC1059">
        <v>2006</v>
      </c>
      <c r="CD1059" t="s">
        <v>110</v>
      </c>
      <c r="CE1059" t="s">
        <v>111</v>
      </c>
      <c r="CF1059" s="8">
        <v>132500</v>
      </c>
      <c r="CG1059" s="8">
        <f>RawData[[#This Row],[SalePrice]]/RawData[[#This Row],[TotalSF Rounded]]</f>
        <v>57.608695652173914</v>
      </c>
      <c r="CH1059" s="8">
        <f>ROUND(RawData[[#This Row],[$/sqft]],-1)</f>
        <v>60</v>
      </c>
    </row>
    <row r="1060" spans="1:86" x14ac:dyDescent="0.2">
      <c r="A1060">
        <v>485</v>
      </c>
      <c r="B1060">
        <v>20</v>
      </c>
      <c r="C1060" t="s">
        <v>81</v>
      </c>
      <c r="D1060" t="s">
        <v>83</v>
      </c>
      <c r="E1060">
        <v>7758</v>
      </c>
      <c r="F1060" s="19">
        <f>ROUND((RawData[[#This Row],[LotArea]]/43560), 2)</f>
        <v>0.18</v>
      </c>
      <c r="G1060" t="s">
        <v>82</v>
      </c>
      <c r="H1060" t="s">
        <v>83</v>
      </c>
      <c r="I1060" t="s">
        <v>120</v>
      </c>
      <c r="J1060" t="s">
        <v>85</v>
      </c>
      <c r="K1060" t="s">
        <v>86</v>
      </c>
      <c r="L1060" t="s">
        <v>122</v>
      </c>
      <c r="M1060" t="s">
        <v>88</v>
      </c>
      <c r="N1060" t="s">
        <v>151</v>
      </c>
      <c r="O1060" t="s">
        <v>90</v>
      </c>
      <c r="P1060" t="s">
        <v>90</v>
      </c>
      <c r="Q1060" t="s">
        <v>91</v>
      </c>
      <c r="R1060" t="s">
        <v>115</v>
      </c>
      <c r="S1060">
        <v>5</v>
      </c>
      <c r="T1060">
        <v>7</v>
      </c>
      <c r="U1060">
        <v>1962</v>
      </c>
      <c r="V106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60">
        <v>2001</v>
      </c>
      <c r="X1060" t="s">
        <v>93</v>
      </c>
      <c r="Y1060" t="s">
        <v>94</v>
      </c>
      <c r="Z1060" t="s">
        <v>140</v>
      </c>
      <c r="AA1060" t="s">
        <v>161</v>
      </c>
      <c r="AB1060" t="s">
        <v>117</v>
      </c>
      <c r="AC1060">
        <v>0</v>
      </c>
      <c r="AD1060" t="s">
        <v>98</v>
      </c>
      <c r="AE1060" t="s">
        <v>97</v>
      </c>
      <c r="AF1060" t="s">
        <v>118</v>
      </c>
      <c r="AG1060" t="s">
        <v>98</v>
      </c>
      <c r="AH1060" t="s">
        <v>98</v>
      </c>
      <c r="AI1060" t="s">
        <v>100</v>
      </c>
      <c r="AJ1060" t="s">
        <v>119</v>
      </c>
      <c r="AK1060">
        <v>588</v>
      </c>
      <c r="AL1060" t="s">
        <v>102</v>
      </c>
      <c r="AM1060">
        <v>0</v>
      </c>
      <c r="AN1060">
        <v>411</v>
      </c>
      <c r="AO1060">
        <v>999</v>
      </c>
      <c r="AP1060" t="s">
        <v>103</v>
      </c>
      <c r="AQ1060" t="s">
        <v>97</v>
      </c>
      <c r="AR1060" t="s">
        <v>105</v>
      </c>
      <c r="AS1060" t="s">
        <v>106</v>
      </c>
      <c r="AT1060">
        <v>999</v>
      </c>
      <c r="AU1060">
        <v>0</v>
      </c>
      <c r="AV1060">
        <v>0</v>
      </c>
      <c r="AW1060">
        <f>ROUND(SUM(RawData[[#This Row],[TotalBsmtSF]],RawData[[#This Row],[1stFlrSF]],RawData[[#This Row],[2ndFlrSF]]),-2)</f>
        <v>2000</v>
      </c>
      <c r="AX1060">
        <v>999</v>
      </c>
      <c r="AY1060">
        <v>1</v>
      </c>
      <c r="AZ1060">
        <v>0</v>
      </c>
      <c r="BA1060">
        <v>1</v>
      </c>
      <c r="BB1060">
        <v>0</v>
      </c>
      <c r="BC1060">
        <v>3</v>
      </c>
      <c r="BD1060">
        <v>1</v>
      </c>
      <c r="BE1060" t="s">
        <v>97</v>
      </c>
      <c r="BF1060">
        <v>6</v>
      </c>
      <c r="BG1060" t="s">
        <v>107</v>
      </c>
      <c r="BH1060">
        <v>0</v>
      </c>
      <c r="BI1060" t="s">
        <v>83</v>
      </c>
      <c r="BJ1060" t="s">
        <v>127</v>
      </c>
      <c r="BK1060">
        <v>1963</v>
      </c>
      <c r="BL1060" t="s">
        <v>102</v>
      </c>
      <c r="BM1060">
        <v>1</v>
      </c>
      <c r="BN1060">
        <v>264</v>
      </c>
      <c r="BO1060" t="s">
        <v>98</v>
      </c>
      <c r="BP1060" t="s">
        <v>98</v>
      </c>
      <c r="BQ1060" t="s">
        <v>105</v>
      </c>
      <c r="BR1060">
        <v>0</v>
      </c>
      <c r="BS1060">
        <v>132</v>
      </c>
      <c r="BT1060">
        <v>0</v>
      </c>
      <c r="BU1060">
        <v>0</v>
      </c>
      <c r="BV1060">
        <v>0</v>
      </c>
      <c r="BW1060">
        <v>0</v>
      </c>
      <c r="BX1060" t="s">
        <v>83</v>
      </c>
      <c r="BY1060" t="s">
        <v>83</v>
      </c>
      <c r="BZ1060" t="s">
        <v>83</v>
      </c>
      <c r="CA1060">
        <v>0</v>
      </c>
      <c r="CB1060">
        <v>3</v>
      </c>
      <c r="CC1060">
        <v>2007</v>
      </c>
      <c r="CD1060" t="s">
        <v>110</v>
      </c>
      <c r="CE1060" t="s">
        <v>111</v>
      </c>
      <c r="CF1060" s="8">
        <v>132500</v>
      </c>
      <c r="CG1060" s="8">
        <f>RawData[[#This Row],[SalePrice]]/RawData[[#This Row],[TotalSF Rounded]]</f>
        <v>66.25</v>
      </c>
      <c r="CH1060" s="8">
        <f>ROUND(RawData[[#This Row],[$/sqft]],-1)</f>
        <v>70</v>
      </c>
    </row>
    <row r="1061" spans="1:86" x14ac:dyDescent="0.2">
      <c r="A1061">
        <v>476</v>
      </c>
      <c r="B1061">
        <v>20</v>
      </c>
      <c r="C1061" t="s">
        <v>81</v>
      </c>
      <c r="D1061">
        <v>80</v>
      </c>
      <c r="E1061">
        <v>8480</v>
      </c>
      <c r="F1061" s="19">
        <f>ROUND((RawData[[#This Row],[LotArea]]/43560), 2)</f>
        <v>0.19</v>
      </c>
      <c r="G1061" t="s">
        <v>82</v>
      </c>
      <c r="H1061" t="s">
        <v>83</v>
      </c>
      <c r="I1061" t="s">
        <v>84</v>
      </c>
      <c r="J1061" t="s">
        <v>85</v>
      </c>
      <c r="K1061" t="s">
        <v>86</v>
      </c>
      <c r="L1061" t="s">
        <v>122</v>
      </c>
      <c r="M1061" t="s">
        <v>88</v>
      </c>
      <c r="N1061" t="s">
        <v>151</v>
      </c>
      <c r="O1061" t="s">
        <v>90</v>
      </c>
      <c r="P1061" t="s">
        <v>90</v>
      </c>
      <c r="Q1061" t="s">
        <v>91</v>
      </c>
      <c r="R1061" t="s">
        <v>115</v>
      </c>
      <c r="S1061">
        <v>5</v>
      </c>
      <c r="T1061">
        <v>6</v>
      </c>
      <c r="U1061">
        <v>1963</v>
      </c>
      <c r="V106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61">
        <v>1963</v>
      </c>
      <c r="X1061" t="s">
        <v>152</v>
      </c>
      <c r="Y1061" t="s">
        <v>94</v>
      </c>
      <c r="Z1061" t="s">
        <v>140</v>
      </c>
      <c r="AA1061" t="s">
        <v>140</v>
      </c>
      <c r="AB1061" t="s">
        <v>117</v>
      </c>
      <c r="AC1061">
        <v>0</v>
      </c>
      <c r="AD1061" t="s">
        <v>98</v>
      </c>
      <c r="AE1061" t="s">
        <v>98</v>
      </c>
      <c r="AF1061" t="s">
        <v>118</v>
      </c>
      <c r="AG1061" t="s">
        <v>98</v>
      </c>
      <c r="AH1061" t="s">
        <v>98</v>
      </c>
      <c r="AI1061" t="s">
        <v>100</v>
      </c>
      <c r="AJ1061" t="s">
        <v>101</v>
      </c>
      <c r="AK1061">
        <v>630</v>
      </c>
      <c r="AL1061" t="s">
        <v>102</v>
      </c>
      <c r="AM1061">
        <v>0</v>
      </c>
      <c r="AN1061">
        <v>340</v>
      </c>
      <c r="AO1061">
        <v>970</v>
      </c>
      <c r="AP1061" t="s">
        <v>103</v>
      </c>
      <c r="AQ1061" t="s">
        <v>98</v>
      </c>
      <c r="AR1061" t="s">
        <v>105</v>
      </c>
      <c r="AS1061" t="s">
        <v>106</v>
      </c>
      <c r="AT1061">
        <v>970</v>
      </c>
      <c r="AU1061">
        <v>0</v>
      </c>
      <c r="AV1061">
        <v>0</v>
      </c>
      <c r="AW1061">
        <f>ROUND(SUM(RawData[[#This Row],[TotalBsmtSF]],RawData[[#This Row],[1stFlrSF]],RawData[[#This Row],[2ndFlrSF]]),-2)</f>
        <v>1900</v>
      </c>
      <c r="AX1061">
        <v>970</v>
      </c>
      <c r="AY1061">
        <v>1</v>
      </c>
      <c r="AZ1061">
        <v>0</v>
      </c>
      <c r="BA1061">
        <v>1</v>
      </c>
      <c r="BB1061">
        <v>0</v>
      </c>
      <c r="BC1061">
        <v>2</v>
      </c>
      <c r="BD1061">
        <v>1</v>
      </c>
      <c r="BE1061" t="s">
        <v>98</v>
      </c>
      <c r="BF1061">
        <v>5</v>
      </c>
      <c r="BG1061" t="s">
        <v>107</v>
      </c>
      <c r="BH1061">
        <v>0</v>
      </c>
      <c r="BI1061" t="s">
        <v>83</v>
      </c>
      <c r="BJ1061" t="s">
        <v>127</v>
      </c>
      <c r="BK1061">
        <v>1996</v>
      </c>
      <c r="BL1061" t="s">
        <v>102</v>
      </c>
      <c r="BM1061">
        <v>2</v>
      </c>
      <c r="BN1061">
        <v>624</v>
      </c>
      <c r="BO1061" t="s">
        <v>98</v>
      </c>
      <c r="BP1061" t="s">
        <v>98</v>
      </c>
      <c r="BQ1061" t="s">
        <v>105</v>
      </c>
      <c r="BR1061">
        <v>0</v>
      </c>
      <c r="BS1061">
        <v>24</v>
      </c>
      <c r="BT1061">
        <v>0</v>
      </c>
      <c r="BU1061">
        <v>0</v>
      </c>
      <c r="BV1061">
        <v>192</v>
      </c>
      <c r="BW1061">
        <v>0</v>
      </c>
      <c r="BX1061" t="s">
        <v>83</v>
      </c>
      <c r="BY1061" t="s">
        <v>83</v>
      </c>
      <c r="BZ1061" t="s">
        <v>83</v>
      </c>
      <c r="CA1061">
        <v>0</v>
      </c>
      <c r="CB1061">
        <v>7</v>
      </c>
      <c r="CC1061">
        <v>2007</v>
      </c>
      <c r="CD1061" t="s">
        <v>110</v>
      </c>
      <c r="CE1061" t="s">
        <v>111</v>
      </c>
      <c r="CF1061" s="8">
        <v>132500</v>
      </c>
      <c r="CG1061" s="8">
        <f>RawData[[#This Row],[SalePrice]]/RawData[[#This Row],[TotalSF Rounded]]</f>
        <v>69.736842105263165</v>
      </c>
      <c r="CH1061" s="8">
        <f>ROUND(RawData[[#This Row],[$/sqft]],-1)</f>
        <v>70</v>
      </c>
    </row>
    <row r="1062" spans="1:86" x14ac:dyDescent="0.2">
      <c r="A1062">
        <v>1332</v>
      </c>
      <c r="B1062">
        <v>80</v>
      </c>
      <c r="C1062" t="s">
        <v>81</v>
      </c>
      <c r="D1062">
        <v>55</v>
      </c>
      <c r="E1062">
        <v>10780</v>
      </c>
      <c r="F1062" s="19">
        <f>ROUND((RawData[[#This Row],[LotArea]]/43560), 2)</f>
        <v>0.25</v>
      </c>
      <c r="G1062" t="s">
        <v>82</v>
      </c>
      <c r="H1062" t="s">
        <v>83</v>
      </c>
      <c r="I1062" t="s">
        <v>120</v>
      </c>
      <c r="J1062" t="s">
        <v>85</v>
      </c>
      <c r="K1062" t="s">
        <v>86</v>
      </c>
      <c r="L1062" t="s">
        <v>87</v>
      </c>
      <c r="M1062" t="s">
        <v>88</v>
      </c>
      <c r="N1062" t="s">
        <v>89</v>
      </c>
      <c r="O1062" t="s">
        <v>90</v>
      </c>
      <c r="P1062" t="s">
        <v>90</v>
      </c>
      <c r="Q1062" t="s">
        <v>91</v>
      </c>
      <c r="R1062" t="s">
        <v>197</v>
      </c>
      <c r="S1062">
        <v>5</v>
      </c>
      <c r="T1062">
        <v>5</v>
      </c>
      <c r="U1062">
        <v>1976</v>
      </c>
      <c r="V106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062">
        <v>1976</v>
      </c>
      <c r="X1062" t="s">
        <v>93</v>
      </c>
      <c r="Y1062" t="s">
        <v>94</v>
      </c>
      <c r="Z1062" t="s">
        <v>116</v>
      </c>
      <c r="AA1062" t="s">
        <v>116</v>
      </c>
      <c r="AB1062" t="s">
        <v>117</v>
      </c>
      <c r="AC1062">
        <v>0</v>
      </c>
      <c r="AD1062" t="s">
        <v>98</v>
      </c>
      <c r="AE1062" t="s">
        <v>98</v>
      </c>
      <c r="AF1062" t="s">
        <v>118</v>
      </c>
      <c r="AG1062" t="s">
        <v>98</v>
      </c>
      <c r="AH1062" t="s">
        <v>98</v>
      </c>
      <c r="AI1062" t="s">
        <v>130</v>
      </c>
      <c r="AJ1062" t="s">
        <v>119</v>
      </c>
      <c r="AK1062">
        <v>483</v>
      </c>
      <c r="AL1062" t="s">
        <v>102</v>
      </c>
      <c r="AM1062">
        <v>0</v>
      </c>
      <c r="AN1062">
        <v>428</v>
      </c>
      <c r="AO1062">
        <v>911</v>
      </c>
      <c r="AP1062" t="s">
        <v>103</v>
      </c>
      <c r="AQ1062" t="s">
        <v>97</v>
      </c>
      <c r="AR1062" t="s">
        <v>105</v>
      </c>
      <c r="AS1062" t="s">
        <v>106</v>
      </c>
      <c r="AT1062">
        <v>954</v>
      </c>
      <c r="AU1062">
        <v>0</v>
      </c>
      <c r="AV1062">
        <v>0</v>
      </c>
      <c r="AW1062">
        <f>ROUND(SUM(RawData[[#This Row],[TotalBsmtSF]],RawData[[#This Row],[1stFlrSF]],RawData[[#This Row],[2ndFlrSF]]),-2)</f>
        <v>1900</v>
      </c>
      <c r="AX1062">
        <v>954</v>
      </c>
      <c r="AY1062">
        <v>0</v>
      </c>
      <c r="AZ1062">
        <v>0</v>
      </c>
      <c r="BA1062">
        <v>1</v>
      </c>
      <c r="BB1062">
        <v>0</v>
      </c>
      <c r="BC1062">
        <v>3</v>
      </c>
      <c r="BD1062">
        <v>1</v>
      </c>
      <c r="BE1062" t="s">
        <v>98</v>
      </c>
      <c r="BF1062">
        <v>6</v>
      </c>
      <c r="BG1062" t="s">
        <v>107</v>
      </c>
      <c r="BH1062">
        <v>0</v>
      </c>
      <c r="BI1062" t="s">
        <v>83</v>
      </c>
      <c r="BJ1062" t="s">
        <v>127</v>
      </c>
      <c r="BK1062">
        <v>1976</v>
      </c>
      <c r="BL1062" t="s">
        <v>102</v>
      </c>
      <c r="BM1062">
        <v>2</v>
      </c>
      <c r="BN1062">
        <v>576</v>
      </c>
      <c r="BO1062" t="s">
        <v>98</v>
      </c>
      <c r="BP1062" t="s">
        <v>98</v>
      </c>
      <c r="BQ1062" t="s">
        <v>105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 t="s">
        <v>83</v>
      </c>
      <c r="BY1062" t="s">
        <v>83</v>
      </c>
      <c r="BZ1062" t="s">
        <v>83</v>
      </c>
      <c r="CA1062">
        <v>0</v>
      </c>
      <c r="CB1062">
        <v>7</v>
      </c>
      <c r="CC1062">
        <v>2006</v>
      </c>
      <c r="CD1062" t="s">
        <v>110</v>
      </c>
      <c r="CE1062" t="s">
        <v>111</v>
      </c>
      <c r="CF1062" s="8">
        <v>132500</v>
      </c>
      <c r="CG1062" s="8">
        <f>RawData[[#This Row],[SalePrice]]/RawData[[#This Row],[TotalSF Rounded]]</f>
        <v>69.736842105263165</v>
      </c>
      <c r="CH1062" s="8">
        <f>ROUND(RawData[[#This Row],[$/sqft]],-1)</f>
        <v>70</v>
      </c>
    </row>
    <row r="1063" spans="1:86" x14ac:dyDescent="0.2">
      <c r="A1063">
        <v>877</v>
      </c>
      <c r="B1063">
        <v>20</v>
      </c>
      <c r="C1063" t="s">
        <v>81</v>
      </c>
      <c r="D1063">
        <v>94</v>
      </c>
      <c r="E1063">
        <v>25286</v>
      </c>
      <c r="F1063" s="19">
        <f>ROUND((RawData[[#This Row],[LotArea]]/43560), 2)</f>
        <v>0.57999999999999996</v>
      </c>
      <c r="G1063" t="s">
        <v>82</v>
      </c>
      <c r="H1063" t="s">
        <v>83</v>
      </c>
      <c r="I1063" t="s">
        <v>84</v>
      </c>
      <c r="J1063" t="s">
        <v>199</v>
      </c>
      <c r="K1063" t="s">
        <v>86</v>
      </c>
      <c r="L1063" t="s">
        <v>87</v>
      </c>
      <c r="M1063" t="s">
        <v>194</v>
      </c>
      <c r="N1063" t="s">
        <v>131</v>
      </c>
      <c r="O1063" t="s">
        <v>90</v>
      </c>
      <c r="P1063" t="s">
        <v>90</v>
      </c>
      <c r="Q1063" t="s">
        <v>91</v>
      </c>
      <c r="R1063" t="s">
        <v>115</v>
      </c>
      <c r="S1063">
        <v>4</v>
      </c>
      <c r="T1063">
        <v>5</v>
      </c>
      <c r="U1063">
        <v>1963</v>
      </c>
      <c r="V106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63">
        <v>1963</v>
      </c>
      <c r="X1063" t="s">
        <v>93</v>
      </c>
      <c r="Y1063" t="s">
        <v>94</v>
      </c>
      <c r="Z1063" t="s">
        <v>140</v>
      </c>
      <c r="AA1063" t="s">
        <v>161</v>
      </c>
      <c r="AB1063" t="s">
        <v>117</v>
      </c>
      <c r="AC1063">
        <v>0</v>
      </c>
      <c r="AD1063" t="s">
        <v>98</v>
      </c>
      <c r="AE1063" t="s">
        <v>98</v>
      </c>
      <c r="AF1063" t="s">
        <v>99</v>
      </c>
      <c r="AG1063" t="s">
        <v>98</v>
      </c>
      <c r="AH1063" t="s">
        <v>98</v>
      </c>
      <c r="AI1063" t="s">
        <v>97</v>
      </c>
      <c r="AJ1063" t="s">
        <v>119</v>
      </c>
      <c r="AK1063">
        <v>633</v>
      </c>
      <c r="AL1063" t="s">
        <v>102</v>
      </c>
      <c r="AM1063">
        <v>0</v>
      </c>
      <c r="AN1063">
        <v>431</v>
      </c>
      <c r="AO1063">
        <v>1064</v>
      </c>
      <c r="AP1063" t="s">
        <v>103</v>
      </c>
      <c r="AQ1063" t="s">
        <v>97</v>
      </c>
      <c r="AR1063" t="s">
        <v>105</v>
      </c>
      <c r="AS1063" t="s">
        <v>106</v>
      </c>
      <c r="AT1063">
        <v>1040</v>
      </c>
      <c r="AU1063">
        <v>0</v>
      </c>
      <c r="AV1063">
        <v>0</v>
      </c>
      <c r="AW1063">
        <f>ROUND(SUM(RawData[[#This Row],[TotalBsmtSF]],RawData[[#This Row],[1stFlrSF]],RawData[[#This Row],[2ndFlrSF]]),-2)</f>
        <v>2100</v>
      </c>
      <c r="AX1063">
        <v>1040</v>
      </c>
      <c r="AY1063">
        <v>1</v>
      </c>
      <c r="AZ1063">
        <v>0</v>
      </c>
      <c r="BA1063">
        <v>1</v>
      </c>
      <c r="BB1063">
        <v>0</v>
      </c>
      <c r="BC1063">
        <v>3</v>
      </c>
      <c r="BD1063">
        <v>1</v>
      </c>
      <c r="BE1063" t="s">
        <v>98</v>
      </c>
      <c r="BF1063">
        <v>5</v>
      </c>
      <c r="BG1063" t="s">
        <v>107</v>
      </c>
      <c r="BH1063">
        <v>0</v>
      </c>
      <c r="BI1063" t="s">
        <v>83</v>
      </c>
      <c r="BJ1063" t="s">
        <v>108</v>
      </c>
      <c r="BK1063">
        <v>1963</v>
      </c>
      <c r="BL1063" t="s">
        <v>102</v>
      </c>
      <c r="BM1063">
        <v>2</v>
      </c>
      <c r="BN1063">
        <v>648</v>
      </c>
      <c r="BO1063" t="s">
        <v>98</v>
      </c>
      <c r="BP1063" t="s">
        <v>98</v>
      </c>
      <c r="BQ1063" t="s">
        <v>105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 t="s">
        <v>83</v>
      </c>
      <c r="BY1063" t="s">
        <v>83</v>
      </c>
      <c r="BZ1063" t="s">
        <v>83</v>
      </c>
      <c r="CA1063">
        <v>0</v>
      </c>
      <c r="CB1063">
        <v>1</v>
      </c>
      <c r="CC1063">
        <v>2007</v>
      </c>
      <c r="CD1063" t="s">
        <v>110</v>
      </c>
      <c r="CE1063" t="s">
        <v>111</v>
      </c>
      <c r="CF1063" s="8">
        <v>132250</v>
      </c>
      <c r="CG1063" s="8">
        <f>RawData[[#This Row],[SalePrice]]/RawData[[#This Row],[TotalSF Rounded]]</f>
        <v>62.976190476190474</v>
      </c>
      <c r="CH1063" s="8">
        <f>ROUND(RawData[[#This Row],[$/sqft]],-1)</f>
        <v>60</v>
      </c>
    </row>
    <row r="1064" spans="1:86" x14ac:dyDescent="0.2">
      <c r="A1064">
        <v>741</v>
      </c>
      <c r="B1064">
        <v>70</v>
      </c>
      <c r="C1064" t="s">
        <v>142</v>
      </c>
      <c r="D1064">
        <v>60</v>
      </c>
      <c r="E1064">
        <v>9600</v>
      </c>
      <c r="F1064" s="19">
        <f>ROUND((RawData[[#This Row],[LotArea]]/43560), 2)</f>
        <v>0.22</v>
      </c>
      <c r="G1064" t="s">
        <v>82</v>
      </c>
      <c r="H1064" t="s">
        <v>174</v>
      </c>
      <c r="I1064" t="s">
        <v>84</v>
      </c>
      <c r="J1064" t="s">
        <v>85</v>
      </c>
      <c r="K1064" t="s">
        <v>86</v>
      </c>
      <c r="L1064" t="s">
        <v>87</v>
      </c>
      <c r="M1064" t="s">
        <v>88</v>
      </c>
      <c r="N1064" t="s">
        <v>143</v>
      </c>
      <c r="O1064" t="s">
        <v>90</v>
      </c>
      <c r="P1064" t="s">
        <v>90</v>
      </c>
      <c r="Q1064" t="s">
        <v>91</v>
      </c>
      <c r="R1064" t="s">
        <v>92</v>
      </c>
      <c r="S1064">
        <v>5</v>
      </c>
      <c r="T1064">
        <v>7</v>
      </c>
      <c r="U1064">
        <v>1910</v>
      </c>
      <c r="V106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064">
        <v>2002</v>
      </c>
      <c r="X1064" t="s">
        <v>93</v>
      </c>
      <c r="Y1064" t="s">
        <v>94</v>
      </c>
      <c r="Z1064" t="s">
        <v>124</v>
      </c>
      <c r="AA1064" t="s">
        <v>125</v>
      </c>
      <c r="AB1064" t="s">
        <v>117</v>
      </c>
      <c r="AC1064">
        <v>0</v>
      </c>
      <c r="AD1064" t="s">
        <v>98</v>
      </c>
      <c r="AE1064" t="s">
        <v>97</v>
      </c>
      <c r="AF1064" t="s">
        <v>126</v>
      </c>
      <c r="AG1064" t="s">
        <v>147</v>
      </c>
      <c r="AH1064" t="s">
        <v>147</v>
      </c>
      <c r="AI1064" t="s">
        <v>100</v>
      </c>
      <c r="AJ1064" t="s">
        <v>102</v>
      </c>
      <c r="AK1064">
        <v>0</v>
      </c>
      <c r="AL1064" t="s">
        <v>102</v>
      </c>
      <c r="AM1064">
        <v>0</v>
      </c>
      <c r="AN1064">
        <v>264</v>
      </c>
      <c r="AO1064">
        <v>264</v>
      </c>
      <c r="AP1064" t="s">
        <v>103</v>
      </c>
      <c r="AQ1064" t="s">
        <v>104</v>
      </c>
      <c r="AR1064" t="s">
        <v>105</v>
      </c>
      <c r="AS1064" t="s">
        <v>106</v>
      </c>
      <c r="AT1064">
        <v>768</v>
      </c>
      <c r="AU1064">
        <v>664</v>
      </c>
      <c r="AV1064">
        <v>0</v>
      </c>
      <c r="AW1064">
        <f>ROUND(SUM(RawData[[#This Row],[TotalBsmtSF]],RawData[[#This Row],[1stFlrSF]],RawData[[#This Row],[2ndFlrSF]]),-2)</f>
        <v>1700</v>
      </c>
      <c r="AX1064">
        <v>1432</v>
      </c>
      <c r="AY1064">
        <v>0</v>
      </c>
      <c r="AZ1064">
        <v>0</v>
      </c>
      <c r="BA1064">
        <v>2</v>
      </c>
      <c r="BB1064">
        <v>0</v>
      </c>
      <c r="BC1064">
        <v>2</v>
      </c>
      <c r="BD1064">
        <v>1</v>
      </c>
      <c r="BE1064" t="s">
        <v>98</v>
      </c>
      <c r="BF1064">
        <v>7</v>
      </c>
      <c r="BG1064" t="s">
        <v>107</v>
      </c>
      <c r="BH1064">
        <v>0</v>
      </c>
      <c r="BI1064" t="s">
        <v>83</v>
      </c>
      <c r="BJ1064" t="s">
        <v>127</v>
      </c>
      <c r="BK1064">
        <v>1910</v>
      </c>
      <c r="BL1064" t="s">
        <v>102</v>
      </c>
      <c r="BM1064">
        <v>2</v>
      </c>
      <c r="BN1064">
        <v>360</v>
      </c>
      <c r="BO1064" t="s">
        <v>98</v>
      </c>
      <c r="BP1064" t="s">
        <v>97</v>
      </c>
      <c r="BQ1064" t="s">
        <v>105</v>
      </c>
      <c r="BR1064">
        <v>270</v>
      </c>
      <c r="BS1064">
        <v>0</v>
      </c>
      <c r="BT1064">
        <v>112</v>
      </c>
      <c r="BU1064">
        <v>0</v>
      </c>
      <c r="BV1064">
        <v>0</v>
      </c>
      <c r="BW1064">
        <v>0</v>
      </c>
      <c r="BX1064" t="s">
        <v>83</v>
      </c>
      <c r="BY1064" t="s">
        <v>165</v>
      </c>
      <c r="BZ1064" t="s">
        <v>83</v>
      </c>
      <c r="CA1064">
        <v>0</v>
      </c>
      <c r="CB1064">
        <v>5</v>
      </c>
      <c r="CC1064">
        <v>2007</v>
      </c>
      <c r="CD1064" t="s">
        <v>110</v>
      </c>
      <c r="CE1064" t="s">
        <v>128</v>
      </c>
      <c r="CF1064" s="8">
        <v>132000</v>
      </c>
      <c r="CG1064" s="8">
        <f>RawData[[#This Row],[SalePrice]]/RawData[[#This Row],[TotalSF Rounded]]</f>
        <v>77.647058823529406</v>
      </c>
      <c r="CH1064" s="8">
        <f>ROUND(RawData[[#This Row],[$/sqft]],-1)</f>
        <v>80</v>
      </c>
    </row>
    <row r="1065" spans="1:86" x14ac:dyDescent="0.2">
      <c r="A1065">
        <v>16</v>
      </c>
      <c r="B1065">
        <v>45</v>
      </c>
      <c r="C1065" t="s">
        <v>142</v>
      </c>
      <c r="D1065">
        <v>51</v>
      </c>
      <c r="E1065">
        <v>6120</v>
      </c>
      <c r="F1065" s="19">
        <f>ROUND((RawData[[#This Row],[LotArea]]/43560), 2)</f>
        <v>0.14000000000000001</v>
      </c>
      <c r="G1065" t="s">
        <v>82</v>
      </c>
      <c r="H1065" t="s">
        <v>83</v>
      </c>
      <c r="I1065" t="s">
        <v>84</v>
      </c>
      <c r="J1065" t="s">
        <v>85</v>
      </c>
      <c r="K1065" t="s">
        <v>86</v>
      </c>
      <c r="L1065" t="s">
        <v>122</v>
      </c>
      <c r="M1065" t="s">
        <v>88</v>
      </c>
      <c r="N1065" t="s">
        <v>148</v>
      </c>
      <c r="O1065" t="s">
        <v>90</v>
      </c>
      <c r="P1065" t="s">
        <v>90</v>
      </c>
      <c r="Q1065" t="s">
        <v>91</v>
      </c>
      <c r="R1065" t="s">
        <v>150</v>
      </c>
      <c r="S1065">
        <v>7</v>
      </c>
      <c r="T1065">
        <v>8</v>
      </c>
      <c r="U1065">
        <v>1929</v>
      </c>
      <c r="V106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065">
        <v>2001</v>
      </c>
      <c r="X1065" t="s">
        <v>93</v>
      </c>
      <c r="Y1065" t="s">
        <v>94</v>
      </c>
      <c r="Z1065" t="s">
        <v>124</v>
      </c>
      <c r="AA1065" t="s">
        <v>124</v>
      </c>
      <c r="AB1065" t="s">
        <v>117</v>
      </c>
      <c r="AC1065">
        <v>0</v>
      </c>
      <c r="AD1065" t="s">
        <v>98</v>
      </c>
      <c r="AE1065" t="s">
        <v>98</v>
      </c>
      <c r="AF1065" t="s">
        <v>126</v>
      </c>
      <c r="AG1065" t="s">
        <v>98</v>
      </c>
      <c r="AH1065" t="s">
        <v>98</v>
      </c>
      <c r="AI1065" t="s">
        <v>100</v>
      </c>
      <c r="AJ1065" t="s">
        <v>102</v>
      </c>
      <c r="AK1065">
        <v>0</v>
      </c>
      <c r="AL1065" t="s">
        <v>102</v>
      </c>
      <c r="AM1065">
        <v>0</v>
      </c>
      <c r="AN1065">
        <v>832</v>
      </c>
      <c r="AO1065">
        <v>832</v>
      </c>
      <c r="AP1065" t="s">
        <v>103</v>
      </c>
      <c r="AQ1065" t="s">
        <v>104</v>
      </c>
      <c r="AR1065" t="s">
        <v>105</v>
      </c>
      <c r="AS1065" t="s">
        <v>164</v>
      </c>
      <c r="AT1065">
        <v>854</v>
      </c>
      <c r="AU1065">
        <v>0</v>
      </c>
      <c r="AV1065">
        <v>0</v>
      </c>
      <c r="AW1065">
        <f>ROUND(SUM(RawData[[#This Row],[TotalBsmtSF]],RawData[[#This Row],[1stFlrSF]],RawData[[#This Row],[2ndFlrSF]]),-2)</f>
        <v>1700</v>
      </c>
      <c r="AX1065">
        <v>854</v>
      </c>
      <c r="AY1065">
        <v>0</v>
      </c>
      <c r="AZ1065">
        <v>0</v>
      </c>
      <c r="BA1065">
        <v>1</v>
      </c>
      <c r="BB1065">
        <v>0</v>
      </c>
      <c r="BC1065">
        <v>2</v>
      </c>
      <c r="BD1065">
        <v>1</v>
      </c>
      <c r="BE1065" t="s">
        <v>98</v>
      </c>
      <c r="BF1065">
        <v>5</v>
      </c>
      <c r="BG1065" t="s">
        <v>107</v>
      </c>
      <c r="BH1065">
        <v>0</v>
      </c>
      <c r="BI1065" t="s">
        <v>83</v>
      </c>
      <c r="BJ1065" t="s">
        <v>127</v>
      </c>
      <c r="BK1065">
        <v>1991</v>
      </c>
      <c r="BL1065" t="s">
        <v>102</v>
      </c>
      <c r="BM1065">
        <v>2</v>
      </c>
      <c r="BN1065">
        <v>576</v>
      </c>
      <c r="BO1065" t="s">
        <v>98</v>
      </c>
      <c r="BP1065" t="s">
        <v>98</v>
      </c>
      <c r="BQ1065" t="s">
        <v>105</v>
      </c>
      <c r="BR1065">
        <v>48</v>
      </c>
      <c r="BS1065">
        <v>112</v>
      </c>
      <c r="BT1065">
        <v>0</v>
      </c>
      <c r="BU1065">
        <v>0</v>
      </c>
      <c r="BV1065">
        <v>0</v>
      </c>
      <c r="BW1065">
        <v>0</v>
      </c>
      <c r="BX1065" t="s">
        <v>83</v>
      </c>
      <c r="BY1065" t="s">
        <v>165</v>
      </c>
      <c r="BZ1065" t="s">
        <v>83</v>
      </c>
      <c r="CA1065">
        <v>0</v>
      </c>
      <c r="CB1065">
        <v>7</v>
      </c>
      <c r="CC1065">
        <v>2007</v>
      </c>
      <c r="CD1065" t="s">
        <v>110</v>
      </c>
      <c r="CE1065" t="s">
        <v>111</v>
      </c>
      <c r="CF1065" s="8">
        <v>132000</v>
      </c>
      <c r="CG1065" s="8">
        <f>RawData[[#This Row],[SalePrice]]/RawData[[#This Row],[TotalSF Rounded]]</f>
        <v>77.647058823529406</v>
      </c>
      <c r="CH1065" s="8">
        <f>ROUND(RawData[[#This Row],[$/sqft]],-1)</f>
        <v>80</v>
      </c>
    </row>
    <row r="1066" spans="1:86" x14ac:dyDescent="0.2">
      <c r="A1066">
        <v>312</v>
      </c>
      <c r="B1066">
        <v>20</v>
      </c>
      <c r="C1066" t="s">
        <v>81</v>
      </c>
      <c r="D1066">
        <v>50</v>
      </c>
      <c r="E1066">
        <v>8000</v>
      </c>
      <c r="F1066" s="19">
        <f>ROUND((RawData[[#This Row],[LotArea]]/43560), 2)</f>
        <v>0.18</v>
      </c>
      <c r="G1066" t="s">
        <v>82</v>
      </c>
      <c r="H1066" t="s">
        <v>83</v>
      </c>
      <c r="I1066" t="s">
        <v>84</v>
      </c>
      <c r="J1066" t="s">
        <v>85</v>
      </c>
      <c r="K1066" t="s">
        <v>86</v>
      </c>
      <c r="L1066" t="s">
        <v>87</v>
      </c>
      <c r="M1066" t="s">
        <v>88</v>
      </c>
      <c r="N1066" t="s">
        <v>162</v>
      </c>
      <c r="O1066" t="s">
        <v>90</v>
      </c>
      <c r="P1066" t="s">
        <v>90</v>
      </c>
      <c r="Q1066" t="s">
        <v>91</v>
      </c>
      <c r="R1066" t="s">
        <v>115</v>
      </c>
      <c r="S1066">
        <v>6</v>
      </c>
      <c r="T1066">
        <v>6</v>
      </c>
      <c r="U1066">
        <v>1948</v>
      </c>
      <c r="V106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066">
        <v>2002</v>
      </c>
      <c r="X1066" t="s">
        <v>93</v>
      </c>
      <c r="Y1066" t="s">
        <v>94</v>
      </c>
      <c r="Z1066" t="s">
        <v>95</v>
      </c>
      <c r="AA1066" t="s">
        <v>95</v>
      </c>
      <c r="AB1066" t="s">
        <v>117</v>
      </c>
      <c r="AC1066">
        <v>0</v>
      </c>
      <c r="AD1066" t="s">
        <v>98</v>
      </c>
      <c r="AE1066" t="s">
        <v>97</v>
      </c>
      <c r="AF1066" t="s">
        <v>118</v>
      </c>
      <c r="AG1066" t="s">
        <v>98</v>
      </c>
      <c r="AH1066" t="s">
        <v>98</v>
      </c>
      <c r="AI1066" t="s">
        <v>100</v>
      </c>
      <c r="AJ1066" t="s">
        <v>119</v>
      </c>
      <c r="AK1066">
        <v>680</v>
      </c>
      <c r="AL1066" t="s">
        <v>102</v>
      </c>
      <c r="AM1066">
        <v>0</v>
      </c>
      <c r="AN1066">
        <v>292</v>
      </c>
      <c r="AO1066">
        <v>972</v>
      </c>
      <c r="AP1066" t="s">
        <v>103</v>
      </c>
      <c r="AQ1066" t="s">
        <v>104</v>
      </c>
      <c r="AR1066" t="s">
        <v>105</v>
      </c>
      <c r="AS1066" t="s">
        <v>106</v>
      </c>
      <c r="AT1066">
        <v>972</v>
      </c>
      <c r="AU1066">
        <v>0</v>
      </c>
      <c r="AV1066">
        <v>0</v>
      </c>
      <c r="AW1066">
        <f>ROUND(SUM(RawData[[#This Row],[TotalBsmtSF]],RawData[[#This Row],[1stFlrSF]],RawData[[#This Row],[2ndFlrSF]]),-2)</f>
        <v>1900</v>
      </c>
      <c r="AX1066">
        <v>972</v>
      </c>
      <c r="AY1066">
        <v>1</v>
      </c>
      <c r="AZ1066">
        <v>0</v>
      </c>
      <c r="BA1066">
        <v>1</v>
      </c>
      <c r="BB1066">
        <v>0</v>
      </c>
      <c r="BC1066">
        <v>2</v>
      </c>
      <c r="BD1066">
        <v>1</v>
      </c>
      <c r="BE1066" t="s">
        <v>98</v>
      </c>
      <c r="BF1066">
        <v>5</v>
      </c>
      <c r="BG1066" t="s">
        <v>107</v>
      </c>
      <c r="BH1066">
        <v>1</v>
      </c>
      <c r="BI1066" t="s">
        <v>97</v>
      </c>
      <c r="BJ1066" t="s">
        <v>127</v>
      </c>
      <c r="BK1066">
        <v>1948</v>
      </c>
      <c r="BL1066" t="s">
        <v>102</v>
      </c>
      <c r="BM1066">
        <v>1</v>
      </c>
      <c r="BN1066">
        <v>240</v>
      </c>
      <c r="BO1066" t="s">
        <v>98</v>
      </c>
      <c r="BP1066" t="s">
        <v>98</v>
      </c>
      <c r="BQ1066" t="s">
        <v>105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 t="s">
        <v>83</v>
      </c>
      <c r="BY1066" t="s">
        <v>83</v>
      </c>
      <c r="BZ1066" t="s">
        <v>83</v>
      </c>
      <c r="CA1066">
        <v>0</v>
      </c>
      <c r="CB1066">
        <v>5</v>
      </c>
      <c r="CC1066">
        <v>2009</v>
      </c>
      <c r="CD1066" t="s">
        <v>110</v>
      </c>
      <c r="CE1066" t="s">
        <v>111</v>
      </c>
      <c r="CF1066" s="8">
        <v>132000</v>
      </c>
      <c r="CG1066" s="8">
        <f>RawData[[#This Row],[SalePrice]]/RawData[[#This Row],[TotalSF Rounded]]</f>
        <v>69.473684210526315</v>
      </c>
      <c r="CH1066" s="8">
        <f>ROUND(RawData[[#This Row],[$/sqft]],-1)</f>
        <v>70</v>
      </c>
    </row>
    <row r="1067" spans="1:86" x14ac:dyDescent="0.2">
      <c r="A1067">
        <v>369</v>
      </c>
      <c r="B1067">
        <v>20</v>
      </c>
      <c r="C1067" t="s">
        <v>81</v>
      </c>
      <c r="D1067">
        <v>78</v>
      </c>
      <c r="E1067">
        <v>7800</v>
      </c>
      <c r="F1067" s="19">
        <f>ROUND((RawData[[#This Row],[LotArea]]/43560), 2)</f>
        <v>0.18</v>
      </c>
      <c r="G1067" t="s">
        <v>82</v>
      </c>
      <c r="H1067" t="s">
        <v>83</v>
      </c>
      <c r="I1067" t="s">
        <v>84</v>
      </c>
      <c r="J1067" t="s">
        <v>85</v>
      </c>
      <c r="K1067" t="s">
        <v>86</v>
      </c>
      <c r="L1067" t="s">
        <v>87</v>
      </c>
      <c r="M1067" t="s">
        <v>88</v>
      </c>
      <c r="N1067" t="s">
        <v>162</v>
      </c>
      <c r="O1067" t="s">
        <v>90</v>
      </c>
      <c r="P1067" t="s">
        <v>90</v>
      </c>
      <c r="Q1067" t="s">
        <v>91</v>
      </c>
      <c r="R1067" t="s">
        <v>115</v>
      </c>
      <c r="S1067">
        <v>5</v>
      </c>
      <c r="T1067">
        <v>6</v>
      </c>
      <c r="U1067">
        <v>1954</v>
      </c>
      <c r="V106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67">
        <v>1954</v>
      </c>
      <c r="X1067" t="s">
        <v>93</v>
      </c>
      <c r="Y1067" t="s">
        <v>94</v>
      </c>
      <c r="Z1067" t="s">
        <v>140</v>
      </c>
      <c r="AA1067" t="s">
        <v>140</v>
      </c>
      <c r="AB1067" t="s">
        <v>96</v>
      </c>
      <c r="AC1067">
        <v>200</v>
      </c>
      <c r="AD1067" t="s">
        <v>98</v>
      </c>
      <c r="AE1067" t="s">
        <v>98</v>
      </c>
      <c r="AF1067" t="s">
        <v>99</v>
      </c>
      <c r="AG1067" t="s">
        <v>98</v>
      </c>
      <c r="AH1067" t="s">
        <v>98</v>
      </c>
      <c r="AI1067" t="s">
        <v>100</v>
      </c>
      <c r="AJ1067" t="s">
        <v>172</v>
      </c>
      <c r="AK1067">
        <v>540</v>
      </c>
      <c r="AL1067" t="s">
        <v>102</v>
      </c>
      <c r="AM1067">
        <v>0</v>
      </c>
      <c r="AN1067">
        <v>728</v>
      </c>
      <c r="AO1067">
        <v>1268</v>
      </c>
      <c r="AP1067" t="s">
        <v>103</v>
      </c>
      <c r="AQ1067" t="s">
        <v>97</v>
      </c>
      <c r="AR1067" t="s">
        <v>105</v>
      </c>
      <c r="AS1067" t="s">
        <v>106</v>
      </c>
      <c r="AT1067">
        <v>1268</v>
      </c>
      <c r="AU1067">
        <v>0</v>
      </c>
      <c r="AV1067">
        <v>0</v>
      </c>
      <c r="AW1067">
        <f>ROUND(SUM(RawData[[#This Row],[TotalBsmtSF]],RawData[[#This Row],[1stFlrSF]],RawData[[#This Row],[2ndFlrSF]]),-2)</f>
        <v>2500</v>
      </c>
      <c r="AX1067">
        <v>1268</v>
      </c>
      <c r="AY1067">
        <v>0</v>
      </c>
      <c r="AZ1067">
        <v>0</v>
      </c>
      <c r="BA1067">
        <v>1</v>
      </c>
      <c r="BB1067">
        <v>0</v>
      </c>
      <c r="BC1067">
        <v>2</v>
      </c>
      <c r="BD1067">
        <v>1</v>
      </c>
      <c r="BE1067" t="s">
        <v>98</v>
      </c>
      <c r="BF1067">
        <v>7</v>
      </c>
      <c r="BG1067" t="s">
        <v>107</v>
      </c>
      <c r="BH1067">
        <v>1</v>
      </c>
      <c r="BI1067" t="s">
        <v>97</v>
      </c>
      <c r="BJ1067" t="s">
        <v>108</v>
      </c>
      <c r="BK1067">
        <v>1954</v>
      </c>
      <c r="BL1067" t="s">
        <v>157</v>
      </c>
      <c r="BM1067">
        <v>1</v>
      </c>
      <c r="BN1067">
        <v>244</v>
      </c>
      <c r="BO1067" t="s">
        <v>98</v>
      </c>
      <c r="BP1067" t="s">
        <v>98</v>
      </c>
      <c r="BQ1067" t="s">
        <v>105</v>
      </c>
      <c r="BR1067">
        <v>0</v>
      </c>
      <c r="BS1067">
        <v>98</v>
      </c>
      <c r="BT1067">
        <v>0</v>
      </c>
      <c r="BU1067">
        <v>0</v>
      </c>
      <c r="BV1067">
        <v>0</v>
      </c>
      <c r="BW1067">
        <v>0</v>
      </c>
      <c r="BX1067" t="s">
        <v>83</v>
      </c>
      <c r="BY1067" t="s">
        <v>83</v>
      </c>
      <c r="BZ1067" t="s">
        <v>83</v>
      </c>
      <c r="CA1067">
        <v>0</v>
      </c>
      <c r="CB1067">
        <v>3</v>
      </c>
      <c r="CC1067">
        <v>2010</v>
      </c>
      <c r="CD1067" t="s">
        <v>110</v>
      </c>
      <c r="CE1067" t="s">
        <v>111</v>
      </c>
      <c r="CF1067" s="8">
        <v>132000</v>
      </c>
      <c r="CG1067" s="8">
        <f>RawData[[#This Row],[SalePrice]]/RawData[[#This Row],[TotalSF Rounded]]</f>
        <v>52.8</v>
      </c>
      <c r="CH1067" s="8">
        <f>ROUND(RawData[[#This Row],[$/sqft]],-1)</f>
        <v>50</v>
      </c>
    </row>
    <row r="1068" spans="1:86" x14ac:dyDescent="0.2">
      <c r="A1068">
        <v>527</v>
      </c>
      <c r="B1068">
        <v>20</v>
      </c>
      <c r="C1068" t="s">
        <v>81</v>
      </c>
      <c r="D1068">
        <v>70</v>
      </c>
      <c r="E1068">
        <v>13300</v>
      </c>
      <c r="F1068" s="19">
        <f>ROUND((RawData[[#This Row],[LotArea]]/43560), 2)</f>
        <v>0.31</v>
      </c>
      <c r="G1068" t="s">
        <v>82</v>
      </c>
      <c r="H1068" t="s">
        <v>83</v>
      </c>
      <c r="I1068" t="s">
        <v>84</v>
      </c>
      <c r="J1068" t="s">
        <v>85</v>
      </c>
      <c r="K1068" t="s">
        <v>86</v>
      </c>
      <c r="L1068" t="s">
        <v>87</v>
      </c>
      <c r="M1068" t="s">
        <v>88</v>
      </c>
      <c r="N1068" t="s">
        <v>162</v>
      </c>
      <c r="O1068" t="s">
        <v>90</v>
      </c>
      <c r="P1068" t="s">
        <v>90</v>
      </c>
      <c r="Q1068" t="s">
        <v>91</v>
      </c>
      <c r="R1068" t="s">
        <v>115</v>
      </c>
      <c r="S1068">
        <v>5</v>
      </c>
      <c r="T1068">
        <v>7</v>
      </c>
      <c r="U1068">
        <v>1956</v>
      </c>
      <c r="V106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68">
        <v>2000</v>
      </c>
      <c r="X1068" t="s">
        <v>152</v>
      </c>
      <c r="Y1068" t="s">
        <v>94</v>
      </c>
      <c r="Z1068" t="s">
        <v>124</v>
      </c>
      <c r="AA1068" t="s">
        <v>124</v>
      </c>
      <c r="AB1068" t="s">
        <v>117</v>
      </c>
      <c r="AC1068">
        <v>0</v>
      </c>
      <c r="AD1068" t="s">
        <v>98</v>
      </c>
      <c r="AE1068" t="s">
        <v>98</v>
      </c>
      <c r="AF1068" t="s">
        <v>118</v>
      </c>
      <c r="AG1068" t="s">
        <v>97</v>
      </c>
      <c r="AH1068" t="s">
        <v>98</v>
      </c>
      <c r="AI1068" t="s">
        <v>100</v>
      </c>
      <c r="AJ1068" t="s">
        <v>153</v>
      </c>
      <c r="AK1068">
        <v>377</v>
      </c>
      <c r="AL1068" t="s">
        <v>102</v>
      </c>
      <c r="AM1068">
        <v>0</v>
      </c>
      <c r="AN1068">
        <v>551</v>
      </c>
      <c r="AO1068">
        <v>928</v>
      </c>
      <c r="AP1068" t="s">
        <v>103</v>
      </c>
      <c r="AQ1068" t="s">
        <v>98</v>
      </c>
      <c r="AR1068" t="s">
        <v>105</v>
      </c>
      <c r="AS1068" t="s">
        <v>106</v>
      </c>
      <c r="AT1068">
        <v>928</v>
      </c>
      <c r="AU1068">
        <v>0</v>
      </c>
      <c r="AV1068">
        <v>0</v>
      </c>
      <c r="AW1068">
        <f>ROUND(SUM(RawData[[#This Row],[TotalBsmtSF]],RawData[[#This Row],[1stFlrSF]],RawData[[#This Row],[2ndFlrSF]]),-2)</f>
        <v>1900</v>
      </c>
      <c r="AX1068">
        <v>928</v>
      </c>
      <c r="AY1068">
        <v>0</v>
      </c>
      <c r="AZ1068">
        <v>0</v>
      </c>
      <c r="BA1068">
        <v>1</v>
      </c>
      <c r="BB1068">
        <v>0</v>
      </c>
      <c r="BC1068">
        <v>2</v>
      </c>
      <c r="BD1068">
        <v>1</v>
      </c>
      <c r="BE1068" t="s">
        <v>98</v>
      </c>
      <c r="BF1068">
        <v>4</v>
      </c>
      <c r="BG1068" t="s">
        <v>107</v>
      </c>
      <c r="BH1068">
        <v>0</v>
      </c>
      <c r="BI1068" t="s">
        <v>83</v>
      </c>
      <c r="BJ1068" t="s">
        <v>108</v>
      </c>
      <c r="BK1068">
        <v>1956</v>
      </c>
      <c r="BL1068" t="s">
        <v>102</v>
      </c>
      <c r="BM1068">
        <v>1</v>
      </c>
      <c r="BN1068">
        <v>252</v>
      </c>
      <c r="BO1068" t="s">
        <v>98</v>
      </c>
      <c r="BP1068" t="s">
        <v>98</v>
      </c>
      <c r="BQ1068" t="s">
        <v>105</v>
      </c>
      <c r="BR1068">
        <v>261</v>
      </c>
      <c r="BS1068">
        <v>0</v>
      </c>
      <c r="BT1068">
        <v>156</v>
      </c>
      <c r="BU1068">
        <v>0</v>
      </c>
      <c r="BV1068">
        <v>0</v>
      </c>
      <c r="BW1068">
        <v>0</v>
      </c>
      <c r="BX1068" t="s">
        <v>83</v>
      </c>
      <c r="BY1068" t="s">
        <v>83</v>
      </c>
      <c r="BZ1068" t="s">
        <v>83</v>
      </c>
      <c r="CA1068">
        <v>0</v>
      </c>
      <c r="CB1068">
        <v>6</v>
      </c>
      <c r="CC1068">
        <v>2007</v>
      </c>
      <c r="CD1068" t="s">
        <v>110</v>
      </c>
      <c r="CE1068" t="s">
        <v>111</v>
      </c>
      <c r="CF1068" s="8">
        <v>132000</v>
      </c>
      <c r="CG1068" s="8">
        <f>RawData[[#This Row],[SalePrice]]/RawData[[#This Row],[TotalSF Rounded]]</f>
        <v>69.473684210526315</v>
      </c>
      <c r="CH1068" s="8">
        <f>ROUND(RawData[[#This Row],[$/sqft]],-1)</f>
        <v>70</v>
      </c>
    </row>
    <row r="1069" spans="1:86" x14ac:dyDescent="0.2">
      <c r="A1069">
        <v>958</v>
      </c>
      <c r="B1069">
        <v>20</v>
      </c>
      <c r="C1069" t="s">
        <v>81</v>
      </c>
      <c r="D1069">
        <v>70</v>
      </c>
      <c r="E1069">
        <v>7420</v>
      </c>
      <c r="F1069" s="19">
        <f>ROUND((RawData[[#This Row],[LotArea]]/43560), 2)</f>
        <v>0.17</v>
      </c>
      <c r="G1069" t="s">
        <v>82</v>
      </c>
      <c r="H1069" t="s">
        <v>83</v>
      </c>
      <c r="I1069" t="s">
        <v>84</v>
      </c>
      <c r="J1069" t="s">
        <v>85</v>
      </c>
      <c r="K1069" t="s">
        <v>86</v>
      </c>
      <c r="L1069" t="s">
        <v>87</v>
      </c>
      <c r="M1069" t="s">
        <v>88</v>
      </c>
      <c r="N1069" t="s">
        <v>151</v>
      </c>
      <c r="O1069" t="s">
        <v>90</v>
      </c>
      <c r="P1069" t="s">
        <v>90</v>
      </c>
      <c r="Q1069" t="s">
        <v>91</v>
      </c>
      <c r="R1069" t="s">
        <v>115</v>
      </c>
      <c r="S1069">
        <v>5</v>
      </c>
      <c r="T1069">
        <v>5</v>
      </c>
      <c r="U1069">
        <v>1962</v>
      </c>
      <c r="V106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69">
        <v>1962</v>
      </c>
      <c r="X1069" t="s">
        <v>152</v>
      </c>
      <c r="Y1069" t="s">
        <v>94</v>
      </c>
      <c r="Z1069" t="s">
        <v>116</v>
      </c>
      <c r="AA1069" t="s">
        <v>116</v>
      </c>
      <c r="AB1069" t="s">
        <v>117</v>
      </c>
      <c r="AC1069">
        <v>0</v>
      </c>
      <c r="AD1069" t="s">
        <v>98</v>
      </c>
      <c r="AE1069" t="s">
        <v>98</v>
      </c>
      <c r="AF1069" t="s">
        <v>118</v>
      </c>
      <c r="AG1069" t="s">
        <v>98</v>
      </c>
      <c r="AH1069" t="s">
        <v>98</v>
      </c>
      <c r="AI1069" t="s">
        <v>100</v>
      </c>
      <c r="AJ1069" t="s">
        <v>153</v>
      </c>
      <c r="AK1069">
        <v>417</v>
      </c>
      <c r="AL1069" t="s">
        <v>102</v>
      </c>
      <c r="AM1069">
        <v>0</v>
      </c>
      <c r="AN1069">
        <v>640</v>
      </c>
      <c r="AO1069">
        <v>1057</v>
      </c>
      <c r="AP1069" t="s">
        <v>103</v>
      </c>
      <c r="AQ1069" t="s">
        <v>98</v>
      </c>
      <c r="AR1069" t="s">
        <v>105</v>
      </c>
      <c r="AS1069" t="s">
        <v>106</v>
      </c>
      <c r="AT1069">
        <v>1057</v>
      </c>
      <c r="AU1069">
        <v>0</v>
      </c>
      <c r="AV1069">
        <v>0</v>
      </c>
      <c r="AW1069">
        <f>ROUND(SUM(RawData[[#This Row],[TotalBsmtSF]],RawData[[#This Row],[1stFlrSF]],RawData[[#This Row],[2ndFlrSF]]),-2)</f>
        <v>2100</v>
      </c>
      <c r="AX1069">
        <v>1057</v>
      </c>
      <c r="AY1069">
        <v>0</v>
      </c>
      <c r="AZ1069">
        <v>0</v>
      </c>
      <c r="BA1069">
        <v>1</v>
      </c>
      <c r="BB1069">
        <v>0</v>
      </c>
      <c r="BC1069">
        <v>3</v>
      </c>
      <c r="BD1069">
        <v>1</v>
      </c>
      <c r="BE1069" t="s">
        <v>98</v>
      </c>
      <c r="BF1069">
        <v>6</v>
      </c>
      <c r="BG1069" t="s">
        <v>107</v>
      </c>
      <c r="BH1069">
        <v>0</v>
      </c>
      <c r="BI1069" t="s">
        <v>83</v>
      </c>
      <c r="BJ1069" t="s">
        <v>127</v>
      </c>
      <c r="BK1069">
        <v>1977</v>
      </c>
      <c r="BL1069" t="s">
        <v>157</v>
      </c>
      <c r="BM1069">
        <v>2</v>
      </c>
      <c r="BN1069">
        <v>576</v>
      </c>
      <c r="BO1069" t="s">
        <v>98</v>
      </c>
      <c r="BP1069" t="s">
        <v>98</v>
      </c>
      <c r="BQ1069" t="s">
        <v>105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 t="s">
        <v>83</v>
      </c>
      <c r="BY1069" t="s">
        <v>83</v>
      </c>
      <c r="BZ1069" t="s">
        <v>83</v>
      </c>
      <c r="CA1069">
        <v>0</v>
      </c>
      <c r="CB1069">
        <v>4</v>
      </c>
      <c r="CC1069">
        <v>2007</v>
      </c>
      <c r="CD1069" t="s">
        <v>110</v>
      </c>
      <c r="CE1069" t="s">
        <v>111</v>
      </c>
      <c r="CF1069" s="8">
        <v>132000</v>
      </c>
      <c r="CG1069" s="8">
        <f>RawData[[#This Row],[SalePrice]]/RawData[[#This Row],[TotalSF Rounded]]</f>
        <v>62.857142857142854</v>
      </c>
      <c r="CH1069" s="8">
        <f>ROUND(RawData[[#This Row],[$/sqft]],-1)</f>
        <v>60</v>
      </c>
    </row>
    <row r="1070" spans="1:86" x14ac:dyDescent="0.2">
      <c r="A1070">
        <v>580</v>
      </c>
      <c r="B1070">
        <v>50</v>
      </c>
      <c r="C1070" t="s">
        <v>142</v>
      </c>
      <c r="D1070">
        <v>81</v>
      </c>
      <c r="E1070">
        <v>12150</v>
      </c>
      <c r="F1070" s="19">
        <f>ROUND((RawData[[#This Row],[LotArea]]/43560), 2)</f>
        <v>0.28000000000000003</v>
      </c>
      <c r="G1070" t="s">
        <v>82</v>
      </c>
      <c r="H1070" t="s">
        <v>174</v>
      </c>
      <c r="I1070" t="s">
        <v>84</v>
      </c>
      <c r="J1070" t="s">
        <v>85</v>
      </c>
      <c r="K1070" t="s">
        <v>86</v>
      </c>
      <c r="L1070" t="s">
        <v>87</v>
      </c>
      <c r="M1070" t="s">
        <v>88</v>
      </c>
      <c r="N1070" t="s">
        <v>143</v>
      </c>
      <c r="O1070" t="s">
        <v>90</v>
      </c>
      <c r="P1070" t="s">
        <v>90</v>
      </c>
      <c r="Q1070" t="s">
        <v>91</v>
      </c>
      <c r="R1070" t="s">
        <v>132</v>
      </c>
      <c r="S1070">
        <v>5</v>
      </c>
      <c r="T1070">
        <v>5</v>
      </c>
      <c r="U1070">
        <v>1954</v>
      </c>
      <c r="V107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70">
        <v>1954</v>
      </c>
      <c r="X1070" t="s">
        <v>93</v>
      </c>
      <c r="Y1070" t="s">
        <v>94</v>
      </c>
      <c r="Z1070" t="s">
        <v>116</v>
      </c>
      <c r="AA1070" t="s">
        <v>116</v>
      </c>
      <c r="AB1070" t="s">
        <v>96</v>
      </c>
      <c r="AC1070">
        <v>335</v>
      </c>
      <c r="AD1070" t="s">
        <v>98</v>
      </c>
      <c r="AE1070" t="s">
        <v>98</v>
      </c>
      <c r="AF1070" t="s">
        <v>126</v>
      </c>
      <c r="AG1070" t="s">
        <v>98</v>
      </c>
      <c r="AH1070" t="s">
        <v>98</v>
      </c>
      <c r="AI1070" t="s">
        <v>100</v>
      </c>
      <c r="AJ1070" t="s">
        <v>102</v>
      </c>
      <c r="AK1070">
        <v>0</v>
      </c>
      <c r="AL1070" t="s">
        <v>102</v>
      </c>
      <c r="AM1070">
        <v>0</v>
      </c>
      <c r="AN1070">
        <v>1050</v>
      </c>
      <c r="AO1070">
        <v>1050</v>
      </c>
      <c r="AP1070" t="s">
        <v>103</v>
      </c>
      <c r="AQ1070" t="s">
        <v>104</v>
      </c>
      <c r="AR1070" t="s">
        <v>177</v>
      </c>
      <c r="AS1070" t="s">
        <v>145</v>
      </c>
      <c r="AT1070">
        <v>1050</v>
      </c>
      <c r="AU1070">
        <v>745</v>
      </c>
      <c r="AV1070">
        <v>0</v>
      </c>
      <c r="AW1070">
        <f>ROUND(SUM(RawData[[#This Row],[TotalBsmtSF]],RawData[[#This Row],[1stFlrSF]],RawData[[#This Row],[2ndFlrSF]]),-2)</f>
        <v>2800</v>
      </c>
      <c r="AX1070">
        <v>1795</v>
      </c>
      <c r="AY1070">
        <v>0</v>
      </c>
      <c r="AZ1070">
        <v>0</v>
      </c>
      <c r="BA1070">
        <v>2</v>
      </c>
      <c r="BB1070">
        <v>0</v>
      </c>
      <c r="BC1070">
        <v>4</v>
      </c>
      <c r="BD1070">
        <v>1</v>
      </c>
      <c r="BE1070" t="s">
        <v>98</v>
      </c>
      <c r="BF1070">
        <v>7</v>
      </c>
      <c r="BG1070" t="s">
        <v>107</v>
      </c>
      <c r="BH1070">
        <v>0</v>
      </c>
      <c r="BI1070" t="s">
        <v>83</v>
      </c>
      <c r="BJ1070" t="s">
        <v>108</v>
      </c>
      <c r="BK1070">
        <v>1954</v>
      </c>
      <c r="BL1070" t="s">
        <v>102</v>
      </c>
      <c r="BM1070">
        <v>1</v>
      </c>
      <c r="BN1070">
        <v>352</v>
      </c>
      <c r="BO1070" t="s">
        <v>147</v>
      </c>
      <c r="BP1070" t="s">
        <v>98</v>
      </c>
      <c r="BQ1070" t="s">
        <v>105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 t="s">
        <v>83</v>
      </c>
      <c r="BY1070" t="s">
        <v>83</v>
      </c>
      <c r="BZ1070" t="s">
        <v>83</v>
      </c>
      <c r="CA1070">
        <v>0</v>
      </c>
      <c r="CB1070">
        <v>11</v>
      </c>
      <c r="CC1070">
        <v>2008</v>
      </c>
      <c r="CD1070" t="s">
        <v>110</v>
      </c>
      <c r="CE1070" t="s">
        <v>111</v>
      </c>
      <c r="CF1070" s="8">
        <v>131500</v>
      </c>
      <c r="CG1070" s="8">
        <f>RawData[[#This Row],[SalePrice]]/RawData[[#This Row],[TotalSF Rounded]]</f>
        <v>46.964285714285715</v>
      </c>
      <c r="CH1070" s="8">
        <f>ROUND(RawData[[#This Row],[$/sqft]],-1)</f>
        <v>50</v>
      </c>
    </row>
    <row r="1071" spans="1:86" x14ac:dyDescent="0.2">
      <c r="A1071">
        <v>862</v>
      </c>
      <c r="B1071">
        <v>190</v>
      </c>
      <c r="C1071" t="s">
        <v>81</v>
      </c>
      <c r="D1071">
        <v>75</v>
      </c>
      <c r="E1071">
        <v>11625</v>
      </c>
      <c r="F1071" s="19">
        <f>ROUND((RawData[[#This Row],[LotArea]]/43560), 2)</f>
        <v>0.27</v>
      </c>
      <c r="G1071" t="s">
        <v>82</v>
      </c>
      <c r="H1071" t="s">
        <v>83</v>
      </c>
      <c r="I1071" t="s">
        <v>84</v>
      </c>
      <c r="J1071" t="s">
        <v>85</v>
      </c>
      <c r="K1071" t="s">
        <v>86</v>
      </c>
      <c r="L1071" t="s">
        <v>87</v>
      </c>
      <c r="M1071" t="s">
        <v>88</v>
      </c>
      <c r="N1071" t="s">
        <v>151</v>
      </c>
      <c r="O1071" t="s">
        <v>90</v>
      </c>
      <c r="P1071" t="s">
        <v>90</v>
      </c>
      <c r="Q1071" t="s">
        <v>149</v>
      </c>
      <c r="R1071" t="s">
        <v>115</v>
      </c>
      <c r="S1071">
        <v>5</v>
      </c>
      <c r="T1071">
        <v>4</v>
      </c>
      <c r="U1071">
        <v>1965</v>
      </c>
      <c r="V107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71">
        <v>1965</v>
      </c>
      <c r="X1071" t="s">
        <v>152</v>
      </c>
      <c r="Y1071" t="s">
        <v>94</v>
      </c>
      <c r="Z1071" t="s">
        <v>161</v>
      </c>
      <c r="AA1071" t="s">
        <v>140</v>
      </c>
      <c r="AB1071" t="s">
        <v>117</v>
      </c>
      <c r="AC1071">
        <v>0</v>
      </c>
      <c r="AD1071" t="s">
        <v>98</v>
      </c>
      <c r="AE1071" t="s">
        <v>98</v>
      </c>
      <c r="AF1071" t="s">
        <v>99</v>
      </c>
      <c r="AG1071" t="s">
        <v>98</v>
      </c>
      <c r="AH1071" t="s">
        <v>98</v>
      </c>
      <c r="AI1071" t="s">
        <v>121</v>
      </c>
      <c r="AJ1071" t="s">
        <v>141</v>
      </c>
      <c r="AK1071">
        <v>841</v>
      </c>
      <c r="AL1071" t="s">
        <v>102</v>
      </c>
      <c r="AM1071">
        <v>0</v>
      </c>
      <c r="AN1071">
        <v>198</v>
      </c>
      <c r="AO1071">
        <v>1039</v>
      </c>
      <c r="AP1071" t="s">
        <v>103</v>
      </c>
      <c r="AQ1071" t="s">
        <v>104</v>
      </c>
      <c r="AR1071" t="s">
        <v>105</v>
      </c>
      <c r="AS1071" t="s">
        <v>106</v>
      </c>
      <c r="AT1071">
        <v>1039</v>
      </c>
      <c r="AU1071">
        <v>0</v>
      </c>
      <c r="AV1071">
        <v>0</v>
      </c>
      <c r="AW1071">
        <f>ROUND(SUM(RawData[[#This Row],[TotalBsmtSF]],RawData[[#This Row],[1stFlrSF]],RawData[[#This Row],[2ndFlrSF]]),-2)</f>
        <v>2100</v>
      </c>
      <c r="AX1071">
        <v>1039</v>
      </c>
      <c r="AY1071">
        <v>1</v>
      </c>
      <c r="AZ1071">
        <v>0</v>
      </c>
      <c r="BA1071">
        <v>1</v>
      </c>
      <c r="BB1071">
        <v>1</v>
      </c>
      <c r="BC1071">
        <v>3</v>
      </c>
      <c r="BD1071">
        <v>1</v>
      </c>
      <c r="BE1071" t="s">
        <v>98</v>
      </c>
      <c r="BF1071">
        <v>6</v>
      </c>
      <c r="BG1071" t="s">
        <v>107</v>
      </c>
      <c r="BH1071">
        <v>0</v>
      </c>
      <c r="BI1071" t="s">
        <v>83</v>
      </c>
      <c r="BJ1071" t="s">
        <v>108</v>
      </c>
      <c r="BK1071">
        <v>1965</v>
      </c>
      <c r="BL1071" t="s">
        <v>102</v>
      </c>
      <c r="BM1071">
        <v>2</v>
      </c>
      <c r="BN1071">
        <v>504</v>
      </c>
      <c r="BO1071" t="s">
        <v>98</v>
      </c>
      <c r="BP1071" t="s">
        <v>98</v>
      </c>
      <c r="BQ1071" t="s">
        <v>105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 t="s">
        <v>83</v>
      </c>
      <c r="BY1071" t="s">
        <v>83</v>
      </c>
      <c r="BZ1071" t="s">
        <v>83</v>
      </c>
      <c r="CA1071">
        <v>0</v>
      </c>
      <c r="CB1071">
        <v>4</v>
      </c>
      <c r="CC1071">
        <v>2010</v>
      </c>
      <c r="CD1071" t="s">
        <v>110</v>
      </c>
      <c r="CE1071" t="s">
        <v>111</v>
      </c>
      <c r="CF1071" s="8">
        <v>131500</v>
      </c>
      <c r="CG1071" s="8">
        <f>RawData[[#This Row],[SalePrice]]/RawData[[#This Row],[TotalSF Rounded]]</f>
        <v>62.61904761904762</v>
      </c>
      <c r="CH1071" s="8">
        <f>ROUND(RawData[[#This Row],[$/sqft]],-1)</f>
        <v>60</v>
      </c>
    </row>
    <row r="1072" spans="1:86" x14ac:dyDescent="0.2">
      <c r="A1072">
        <v>851</v>
      </c>
      <c r="B1072">
        <v>120</v>
      </c>
      <c r="C1072" t="s">
        <v>142</v>
      </c>
      <c r="D1072">
        <v>36</v>
      </c>
      <c r="E1072">
        <v>4435</v>
      </c>
      <c r="F1072" s="19">
        <f>ROUND((RawData[[#This Row],[LotArea]]/43560), 2)</f>
        <v>0.1</v>
      </c>
      <c r="G1072" t="s">
        <v>82</v>
      </c>
      <c r="H1072" t="s">
        <v>83</v>
      </c>
      <c r="I1072" t="s">
        <v>84</v>
      </c>
      <c r="J1072" t="s">
        <v>85</v>
      </c>
      <c r="K1072" t="s">
        <v>86</v>
      </c>
      <c r="L1072" t="s">
        <v>87</v>
      </c>
      <c r="M1072" t="s">
        <v>88</v>
      </c>
      <c r="N1072" t="s">
        <v>89</v>
      </c>
      <c r="O1072" t="s">
        <v>90</v>
      </c>
      <c r="P1072" t="s">
        <v>90</v>
      </c>
      <c r="Q1072" t="s">
        <v>179</v>
      </c>
      <c r="R1072" t="s">
        <v>115</v>
      </c>
      <c r="S1072">
        <v>6</v>
      </c>
      <c r="T1072">
        <v>5</v>
      </c>
      <c r="U1072">
        <v>2003</v>
      </c>
      <c r="V107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072">
        <v>2003</v>
      </c>
      <c r="X1072" t="s">
        <v>93</v>
      </c>
      <c r="Y1072" t="s">
        <v>94</v>
      </c>
      <c r="Z1072" t="s">
        <v>95</v>
      </c>
      <c r="AA1072" t="s">
        <v>95</v>
      </c>
      <c r="AB1072" t="s">
        <v>96</v>
      </c>
      <c r="AC1072">
        <v>170</v>
      </c>
      <c r="AD1072" t="s">
        <v>97</v>
      </c>
      <c r="AE1072" t="s">
        <v>98</v>
      </c>
      <c r="AF1072" t="s">
        <v>99</v>
      </c>
      <c r="AG1072" t="s">
        <v>97</v>
      </c>
      <c r="AH1072" t="s">
        <v>98</v>
      </c>
      <c r="AI1072" t="s">
        <v>130</v>
      </c>
      <c r="AJ1072" t="s">
        <v>101</v>
      </c>
      <c r="AK1072">
        <v>659</v>
      </c>
      <c r="AL1072" t="s">
        <v>102</v>
      </c>
      <c r="AM1072">
        <v>0</v>
      </c>
      <c r="AN1072">
        <v>189</v>
      </c>
      <c r="AO1072">
        <v>848</v>
      </c>
      <c r="AP1072" t="s">
        <v>103</v>
      </c>
      <c r="AQ1072" t="s">
        <v>104</v>
      </c>
      <c r="AR1072" t="s">
        <v>105</v>
      </c>
      <c r="AS1072" t="s">
        <v>106</v>
      </c>
      <c r="AT1072">
        <v>848</v>
      </c>
      <c r="AU1072">
        <v>0</v>
      </c>
      <c r="AV1072">
        <v>0</v>
      </c>
      <c r="AW1072">
        <f>ROUND(SUM(RawData[[#This Row],[TotalBsmtSF]],RawData[[#This Row],[1stFlrSF]],RawData[[#This Row],[2ndFlrSF]]),-2)</f>
        <v>1700</v>
      </c>
      <c r="AX1072">
        <v>848</v>
      </c>
      <c r="AY1072">
        <v>1</v>
      </c>
      <c r="AZ1072">
        <v>0</v>
      </c>
      <c r="BA1072">
        <v>1</v>
      </c>
      <c r="BB1072">
        <v>0</v>
      </c>
      <c r="BC1072">
        <v>1</v>
      </c>
      <c r="BD1072">
        <v>1</v>
      </c>
      <c r="BE1072" t="s">
        <v>97</v>
      </c>
      <c r="BF1072">
        <v>3</v>
      </c>
      <c r="BG1072" t="s">
        <v>107</v>
      </c>
      <c r="BH1072">
        <v>0</v>
      </c>
      <c r="BI1072" t="s">
        <v>83</v>
      </c>
      <c r="BJ1072" t="s">
        <v>108</v>
      </c>
      <c r="BK1072">
        <v>2003</v>
      </c>
      <c r="BL1072" t="s">
        <v>157</v>
      </c>
      <c r="BM1072">
        <v>2</v>
      </c>
      <c r="BN1072">
        <v>420</v>
      </c>
      <c r="BO1072" t="s">
        <v>98</v>
      </c>
      <c r="BP1072" t="s">
        <v>98</v>
      </c>
      <c r="BQ1072" t="s">
        <v>105</v>
      </c>
      <c r="BR1072">
        <v>140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 t="s">
        <v>83</v>
      </c>
      <c r="BY1072" t="s">
        <v>83</v>
      </c>
      <c r="BZ1072" t="s">
        <v>83</v>
      </c>
      <c r="CA1072">
        <v>0</v>
      </c>
      <c r="CB1072">
        <v>11</v>
      </c>
      <c r="CC1072">
        <v>2007</v>
      </c>
      <c r="CD1072" t="s">
        <v>110</v>
      </c>
      <c r="CE1072" t="s">
        <v>111</v>
      </c>
      <c r="CF1072" s="8">
        <v>131500</v>
      </c>
      <c r="CG1072" s="8">
        <f>RawData[[#This Row],[SalePrice]]/RawData[[#This Row],[TotalSF Rounded]]</f>
        <v>77.352941176470594</v>
      </c>
      <c r="CH1072" s="8">
        <f>ROUND(RawData[[#This Row],[$/sqft]],-1)</f>
        <v>80</v>
      </c>
    </row>
    <row r="1073" spans="1:86" x14ac:dyDescent="0.2">
      <c r="A1073">
        <v>734</v>
      </c>
      <c r="B1073">
        <v>20</v>
      </c>
      <c r="C1073" t="s">
        <v>81</v>
      </c>
      <c r="D1073">
        <v>80</v>
      </c>
      <c r="E1073">
        <v>10000</v>
      </c>
      <c r="F1073" s="19">
        <f>ROUND((RawData[[#This Row],[LotArea]]/43560), 2)</f>
        <v>0.23</v>
      </c>
      <c r="G1073" t="s">
        <v>82</v>
      </c>
      <c r="H1073" t="s">
        <v>83</v>
      </c>
      <c r="I1073" t="s">
        <v>84</v>
      </c>
      <c r="J1073" t="s">
        <v>85</v>
      </c>
      <c r="K1073" t="s">
        <v>86</v>
      </c>
      <c r="L1073" t="s">
        <v>122</v>
      </c>
      <c r="M1073" t="s">
        <v>88</v>
      </c>
      <c r="N1073" t="s">
        <v>151</v>
      </c>
      <c r="O1073" t="s">
        <v>114</v>
      </c>
      <c r="P1073" t="s">
        <v>90</v>
      </c>
      <c r="Q1073" t="s">
        <v>91</v>
      </c>
      <c r="R1073" t="s">
        <v>115</v>
      </c>
      <c r="S1073">
        <v>5</v>
      </c>
      <c r="T1073">
        <v>6</v>
      </c>
      <c r="U1073">
        <v>1961</v>
      </c>
      <c r="V107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73">
        <v>1983</v>
      </c>
      <c r="X1073" t="s">
        <v>152</v>
      </c>
      <c r="Y1073" t="s">
        <v>94</v>
      </c>
      <c r="Z1073" t="s">
        <v>140</v>
      </c>
      <c r="AA1073" t="s">
        <v>140</v>
      </c>
      <c r="AB1073" t="s">
        <v>117</v>
      </c>
      <c r="AC1073">
        <v>0</v>
      </c>
      <c r="AD1073" t="s">
        <v>98</v>
      </c>
      <c r="AE1073" t="s">
        <v>98</v>
      </c>
      <c r="AF1073" t="s">
        <v>118</v>
      </c>
      <c r="AG1073" t="s">
        <v>98</v>
      </c>
      <c r="AH1073" t="s">
        <v>98</v>
      </c>
      <c r="AI1073" t="s">
        <v>100</v>
      </c>
      <c r="AJ1073" t="s">
        <v>141</v>
      </c>
      <c r="AK1073">
        <v>594</v>
      </c>
      <c r="AL1073" t="s">
        <v>102</v>
      </c>
      <c r="AM1073">
        <v>0</v>
      </c>
      <c r="AN1073">
        <v>270</v>
      </c>
      <c r="AO1073">
        <v>864</v>
      </c>
      <c r="AP1073" t="s">
        <v>103</v>
      </c>
      <c r="AQ1073" t="s">
        <v>104</v>
      </c>
      <c r="AR1073" t="s">
        <v>105</v>
      </c>
      <c r="AS1073" t="s">
        <v>106</v>
      </c>
      <c r="AT1073">
        <v>1144</v>
      </c>
      <c r="AU1073">
        <v>0</v>
      </c>
      <c r="AV1073">
        <v>0</v>
      </c>
      <c r="AW1073">
        <f>ROUND(SUM(RawData[[#This Row],[TotalBsmtSF]],RawData[[#This Row],[1stFlrSF]],RawData[[#This Row],[2ndFlrSF]]),-2)</f>
        <v>2000</v>
      </c>
      <c r="AX1073">
        <v>1144</v>
      </c>
      <c r="AY1073">
        <v>1</v>
      </c>
      <c r="AZ1073">
        <v>0</v>
      </c>
      <c r="BA1073">
        <v>1</v>
      </c>
      <c r="BB1073">
        <v>0</v>
      </c>
      <c r="BC1073">
        <v>3</v>
      </c>
      <c r="BD1073">
        <v>1</v>
      </c>
      <c r="BE1073" t="s">
        <v>98</v>
      </c>
      <c r="BF1073">
        <v>6</v>
      </c>
      <c r="BG1073" t="s">
        <v>107</v>
      </c>
      <c r="BH1073">
        <v>1</v>
      </c>
      <c r="BI1073" t="s">
        <v>98</v>
      </c>
      <c r="BJ1073" t="s">
        <v>108</v>
      </c>
      <c r="BK1073">
        <v>1961</v>
      </c>
      <c r="BL1073" t="s">
        <v>109</v>
      </c>
      <c r="BM1073">
        <v>1</v>
      </c>
      <c r="BN1073">
        <v>264</v>
      </c>
      <c r="BO1073" t="s">
        <v>98</v>
      </c>
      <c r="BP1073" t="s">
        <v>98</v>
      </c>
      <c r="BQ1073" t="s">
        <v>105</v>
      </c>
      <c r="BR1073">
        <v>165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 t="s">
        <v>83</v>
      </c>
      <c r="BY1073" t="s">
        <v>163</v>
      </c>
      <c r="BZ1073" t="s">
        <v>135</v>
      </c>
      <c r="CA1073">
        <v>400</v>
      </c>
      <c r="CB1073">
        <v>3</v>
      </c>
      <c r="CC1073">
        <v>2009</v>
      </c>
      <c r="CD1073" t="s">
        <v>110</v>
      </c>
      <c r="CE1073" t="s">
        <v>111</v>
      </c>
      <c r="CF1073" s="8">
        <v>131400</v>
      </c>
      <c r="CG1073" s="8">
        <f>RawData[[#This Row],[SalePrice]]/RawData[[#This Row],[TotalSF Rounded]]</f>
        <v>65.7</v>
      </c>
      <c r="CH1073" s="8">
        <f>ROUND(RawData[[#This Row],[$/sqft]],-1)</f>
        <v>70</v>
      </c>
    </row>
    <row r="1074" spans="1:86" x14ac:dyDescent="0.2">
      <c r="A1074">
        <v>1390</v>
      </c>
      <c r="B1074">
        <v>50</v>
      </c>
      <c r="C1074" t="s">
        <v>142</v>
      </c>
      <c r="D1074">
        <v>60</v>
      </c>
      <c r="E1074">
        <v>6000</v>
      </c>
      <c r="F1074" s="19">
        <f>ROUND((RawData[[#This Row],[LotArea]]/43560), 2)</f>
        <v>0.14000000000000001</v>
      </c>
      <c r="G1074" t="s">
        <v>82</v>
      </c>
      <c r="H1074" t="s">
        <v>83</v>
      </c>
      <c r="I1074" t="s">
        <v>84</v>
      </c>
      <c r="J1074" t="s">
        <v>85</v>
      </c>
      <c r="K1074" t="s">
        <v>86</v>
      </c>
      <c r="L1074" t="s">
        <v>87</v>
      </c>
      <c r="M1074" t="s">
        <v>88</v>
      </c>
      <c r="N1074" t="s">
        <v>148</v>
      </c>
      <c r="O1074" t="s">
        <v>90</v>
      </c>
      <c r="P1074" t="s">
        <v>90</v>
      </c>
      <c r="Q1074" t="s">
        <v>91</v>
      </c>
      <c r="R1074" t="s">
        <v>132</v>
      </c>
      <c r="S1074">
        <v>6</v>
      </c>
      <c r="T1074">
        <v>6</v>
      </c>
      <c r="U1074">
        <v>1941</v>
      </c>
      <c r="V107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074">
        <v>1950</v>
      </c>
      <c r="X1074" t="s">
        <v>93</v>
      </c>
      <c r="Y1074" t="s">
        <v>94</v>
      </c>
      <c r="Z1074" t="s">
        <v>124</v>
      </c>
      <c r="AA1074" t="s">
        <v>124</v>
      </c>
      <c r="AB1074" t="s">
        <v>117</v>
      </c>
      <c r="AC1074">
        <v>0</v>
      </c>
      <c r="AD1074" t="s">
        <v>98</v>
      </c>
      <c r="AE1074" t="s">
        <v>97</v>
      </c>
      <c r="AF1074" t="s">
        <v>126</v>
      </c>
      <c r="AG1074" t="s">
        <v>98</v>
      </c>
      <c r="AH1074" t="s">
        <v>97</v>
      </c>
      <c r="AI1074" t="s">
        <v>100</v>
      </c>
      <c r="AJ1074" t="s">
        <v>119</v>
      </c>
      <c r="AK1074">
        <v>375</v>
      </c>
      <c r="AL1074" t="s">
        <v>102</v>
      </c>
      <c r="AM1074">
        <v>0</v>
      </c>
      <c r="AN1074">
        <v>360</v>
      </c>
      <c r="AO1074">
        <v>735</v>
      </c>
      <c r="AP1074" t="s">
        <v>103</v>
      </c>
      <c r="AQ1074" t="s">
        <v>104</v>
      </c>
      <c r="AR1074" t="s">
        <v>105</v>
      </c>
      <c r="AS1074" t="s">
        <v>106</v>
      </c>
      <c r="AT1074">
        <v>869</v>
      </c>
      <c r="AU1074">
        <v>349</v>
      </c>
      <c r="AV1074">
        <v>0</v>
      </c>
      <c r="AW1074">
        <f>ROUND(SUM(RawData[[#This Row],[TotalBsmtSF]],RawData[[#This Row],[1stFlrSF]],RawData[[#This Row],[2ndFlrSF]]),-2)</f>
        <v>2000</v>
      </c>
      <c r="AX1074">
        <v>1218</v>
      </c>
      <c r="AY1074">
        <v>0</v>
      </c>
      <c r="AZ1074">
        <v>1</v>
      </c>
      <c r="BA1074">
        <v>1</v>
      </c>
      <c r="BB1074">
        <v>0</v>
      </c>
      <c r="BC1074">
        <v>3</v>
      </c>
      <c r="BD1074">
        <v>1</v>
      </c>
      <c r="BE1074" t="s">
        <v>98</v>
      </c>
      <c r="BF1074">
        <v>6</v>
      </c>
      <c r="BG1074" t="s">
        <v>107</v>
      </c>
      <c r="BH1074">
        <v>1</v>
      </c>
      <c r="BI1074" t="s">
        <v>97</v>
      </c>
      <c r="BJ1074" t="s">
        <v>127</v>
      </c>
      <c r="BK1074">
        <v>2003</v>
      </c>
      <c r="BL1074" t="s">
        <v>102</v>
      </c>
      <c r="BM1074">
        <v>2</v>
      </c>
      <c r="BN1074">
        <v>440</v>
      </c>
      <c r="BO1074" t="s">
        <v>98</v>
      </c>
      <c r="BP1074" t="s">
        <v>98</v>
      </c>
      <c r="BQ1074" t="s">
        <v>105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 t="s">
        <v>83</v>
      </c>
      <c r="BY1074" t="s">
        <v>83</v>
      </c>
      <c r="BZ1074" t="s">
        <v>83</v>
      </c>
      <c r="CA1074">
        <v>0</v>
      </c>
      <c r="CB1074">
        <v>3</v>
      </c>
      <c r="CC1074">
        <v>2007</v>
      </c>
      <c r="CD1074" t="s">
        <v>110</v>
      </c>
      <c r="CE1074" t="s">
        <v>111</v>
      </c>
      <c r="CF1074" s="8">
        <v>131000</v>
      </c>
      <c r="CG1074" s="8">
        <f>RawData[[#This Row],[SalePrice]]/RawData[[#This Row],[TotalSF Rounded]]</f>
        <v>65.5</v>
      </c>
      <c r="CH1074" s="8">
        <f>ROUND(RawData[[#This Row],[$/sqft]],-1)</f>
        <v>70</v>
      </c>
    </row>
    <row r="1075" spans="1:86" x14ac:dyDescent="0.2">
      <c r="A1075">
        <v>293</v>
      </c>
      <c r="B1075">
        <v>50</v>
      </c>
      <c r="C1075" t="s">
        <v>81</v>
      </c>
      <c r="D1075">
        <v>60</v>
      </c>
      <c r="E1075">
        <v>11409</v>
      </c>
      <c r="F1075" s="19">
        <f>ROUND((RawData[[#This Row],[LotArea]]/43560), 2)</f>
        <v>0.26</v>
      </c>
      <c r="G1075" t="s">
        <v>82</v>
      </c>
      <c r="H1075" t="s">
        <v>83</v>
      </c>
      <c r="I1075" t="s">
        <v>84</v>
      </c>
      <c r="J1075" t="s">
        <v>85</v>
      </c>
      <c r="K1075" t="s">
        <v>86</v>
      </c>
      <c r="L1075" t="s">
        <v>87</v>
      </c>
      <c r="M1075" t="s">
        <v>88</v>
      </c>
      <c r="N1075" t="s">
        <v>185</v>
      </c>
      <c r="O1075" t="s">
        <v>90</v>
      </c>
      <c r="P1075" t="s">
        <v>90</v>
      </c>
      <c r="Q1075" t="s">
        <v>91</v>
      </c>
      <c r="R1075" t="s">
        <v>132</v>
      </c>
      <c r="S1075">
        <v>5</v>
      </c>
      <c r="T1075">
        <v>4</v>
      </c>
      <c r="U1075">
        <v>1949</v>
      </c>
      <c r="V107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075">
        <v>2008</v>
      </c>
      <c r="X1075" t="s">
        <v>93</v>
      </c>
      <c r="Y1075" t="s">
        <v>94</v>
      </c>
      <c r="Z1075" t="s">
        <v>124</v>
      </c>
      <c r="AA1075" t="s">
        <v>124</v>
      </c>
      <c r="AB1075" t="s">
        <v>117</v>
      </c>
      <c r="AC1075">
        <v>0</v>
      </c>
      <c r="AD1075" t="s">
        <v>98</v>
      </c>
      <c r="AE1075" t="s">
        <v>98</v>
      </c>
      <c r="AF1075" t="s">
        <v>118</v>
      </c>
      <c r="AG1075" t="s">
        <v>98</v>
      </c>
      <c r="AH1075" t="s">
        <v>98</v>
      </c>
      <c r="AI1075" t="s">
        <v>100</v>
      </c>
      <c r="AJ1075" t="s">
        <v>172</v>
      </c>
      <c r="AK1075">
        <v>292</v>
      </c>
      <c r="AL1075" t="s">
        <v>102</v>
      </c>
      <c r="AM1075">
        <v>0</v>
      </c>
      <c r="AN1075">
        <v>476</v>
      </c>
      <c r="AO1075">
        <v>768</v>
      </c>
      <c r="AP1075" t="s">
        <v>103</v>
      </c>
      <c r="AQ1075" t="s">
        <v>97</v>
      </c>
      <c r="AR1075" t="s">
        <v>105</v>
      </c>
      <c r="AS1075" t="s">
        <v>106</v>
      </c>
      <c r="AT1075">
        <v>1148</v>
      </c>
      <c r="AU1075">
        <v>568</v>
      </c>
      <c r="AV1075">
        <v>0</v>
      </c>
      <c r="AW1075">
        <f>ROUND(SUM(RawData[[#This Row],[TotalBsmtSF]],RawData[[#This Row],[1stFlrSF]],RawData[[#This Row],[2ndFlrSF]]),-2)</f>
        <v>2500</v>
      </c>
      <c r="AX1075">
        <v>1716</v>
      </c>
      <c r="AY1075">
        <v>0</v>
      </c>
      <c r="AZ1075">
        <v>0</v>
      </c>
      <c r="BA1075">
        <v>1</v>
      </c>
      <c r="BB1075">
        <v>1</v>
      </c>
      <c r="BC1075">
        <v>3</v>
      </c>
      <c r="BD1075">
        <v>1</v>
      </c>
      <c r="BE1075" t="s">
        <v>98</v>
      </c>
      <c r="BF1075">
        <v>8</v>
      </c>
      <c r="BG1075" t="s">
        <v>224</v>
      </c>
      <c r="BH1075">
        <v>1</v>
      </c>
      <c r="BI1075" t="s">
        <v>97</v>
      </c>
      <c r="BJ1075" t="s">
        <v>108</v>
      </c>
      <c r="BK1075">
        <v>1949</v>
      </c>
      <c r="BL1075" t="s">
        <v>102</v>
      </c>
      <c r="BM1075">
        <v>1</v>
      </c>
      <c r="BN1075">
        <v>281</v>
      </c>
      <c r="BO1075" t="s">
        <v>98</v>
      </c>
      <c r="BP1075" t="s">
        <v>98</v>
      </c>
      <c r="BQ1075" t="s">
        <v>105</v>
      </c>
      <c r="BR1075">
        <v>0</v>
      </c>
      <c r="BS1075">
        <v>0</v>
      </c>
      <c r="BT1075">
        <v>0</v>
      </c>
      <c r="BU1075">
        <v>0</v>
      </c>
      <c r="BV1075">
        <v>160</v>
      </c>
      <c r="BW1075">
        <v>0</v>
      </c>
      <c r="BX1075" t="s">
        <v>83</v>
      </c>
      <c r="BY1075" t="s">
        <v>83</v>
      </c>
      <c r="BZ1075" t="s">
        <v>83</v>
      </c>
      <c r="CA1075">
        <v>0</v>
      </c>
      <c r="CB1075">
        <v>1</v>
      </c>
      <c r="CC1075">
        <v>2009</v>
      </c>
      <c r="CD1075" t="s">
        <v>110</v>
      </c>
      <c r="CE1075" t="s">
        <v>111</v>
      </c>
      <c r="CF1075" s="8">
        <v>131000</v>
      </c>
      <c r="CG1075" s="8">
        <f>RawData[[#This Row],[SalePrice]]/RawData[[#This Row],[TotalSF Rounded]]</f>
        <v>52.4</v>
      </c>
      <c r="CH1075" s="8">
        <f>ROUND(RawData[[#This Row],[$/sqft]],-1)</f>
        <v>50</v>
      </c>
    </row>
    <row r="1076" spans="1:86" x14ac:dyDescent="0.2">
      <c r="A1076">
        <v>909</v>
      </c>
      <c r="B1076">
        <v>20</v>
      </c>
      <c r="C1076" t="s">
        <v>81</v>
      </c>
      <c r="D1076" t="s">
        <v>83</v>
      </c>
      <c r="E1076">
        <v>8885</v>
      </c>
      <c r="F1076" s="19">
        <f>ROUND((RawData[[#This Row],[LotArea]]/43560), 2)</f>
        <v>0.2</v>
      </c>
      <c r="G1076" t="s">
        <v>82</v>
      </c>
      <c r="H1076" t="s">
        <v>83</v>
      </c>
      <c r="I1076" t="s">
        <v>120</v>
      </c>
      <c r="J1076" t="s">
        <v>195</v>
      </c>
      <c r="K1076" t="s">
        <v>86</v>
      </c>
      <c r="L1076" t="s">
        <v>87</v>
      </c>
      <c r="M1076" t="s">
        <v>194</v>
      </c>
      <c r="N1076" t="s">
        <v>131</v>
      </c>
      <c r="O1076" t="s">
        <v>90</v>
      </c>
      <c r="P1076" t="s">
        <v>90</v>
      </c>
      <c r="Q1076" t="s">
        <v>91</v>
      </c>
      <c r="R1076" t="s">
        <v>115</v>
      </c>
      <c r="S1076">
        <v>5</v>
      </c>
      <c r="T1076">
        <v>5</v>
      </c>
      <c r="U1076">
        <v>1983</v>
      </c>
      <c r="V107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076">
        <v>1983</v>
      </c>
      <c r="X1076" t="s">
        <v>93</v>
      </c>
      <c r="Y1076" t="s">
        <v>94</v>
      </c>
      <c r="Z1076" t="s">
        <v>140</v>
      </c>
      <c r="AA1076" t="s">
        <v>140</v>
      </c>
      <c r="AB1076" t="s">
        <v>117</v>
      </c>
      <c r="AC1076">
        <v>0</v>
      </c>
      <c r="AD1076" t="s">
        <v>98</v>
      </c>
      <c r="AE1076" t="s">
        <v>98</v>
      </c>
      <c r="AF1076" t="s">
        <v>118</v>
      </c>
      <c r="AG1076" t="s">
        <v>97</v>
      </c>
      <c r="AH1076" t="s">
        <v>98</v>
      </c>
      <c r="AI1076" t="s">
        <v>130</v>
      </c>
      <c r="AJ1076" t="s">
        <v>141</v>
      </c>
      <c r="AK1076">
        <v>301</v>
      </c>
      <c r="AL1076" t="s">
        <v>119</v>
      </c>
      <c r="AM1076">
        <v>324</v>
      </c>
      <c r="AN1076">
        <v>239</v>
      </c>
      <c r="AO1076">
        <v>864</v>
      </c>
      <c r="AP1076" t="s">
        <v>103</v>
      </c>
      <c r="AQ1076" t="s">
        <v>98</v>
      </c>
      <c r="AR1076" t="s">
        <v>105</v>
      </c>
      <c r="AS1076" t="s">
        <v>106</v>
      </c>
      <c r="AT1076">
        <v>902</v>
      </c>
      <c r="AU1076">
        <v>0</v>
      </c>
      <c r="AV1076">
        <v>0</v>
      </c>
      <c r="AW1076">
        <f>ROUND(SUM(RawData[[#This Row],[TotalBsmtSF]],RawData[[#This Row],[1stFlrSF]],RawData[[#This Row],[2ndFlrSF]]),-2)</f>
        <v>1800</v>
      </c>
      <c r="AX1076">
        <v>902</v>
      </c>
      <c r="AY1076">
        <v>1</v>
      </c>
      <c r="AZ1076">
        <v>0</v>
      </c>
      <c r="BA1076">
        <v>1</v>
      </c>
      <c r="BB1076">
        <v>0</v>
      </c>
      <c r="BC1076">
        <v>2</v>
      </c>
      <c r="BD1076">
        <v>1</v>
      </c>
      <c r="BE1076" t="s">
        <v>98</v>
      </c>
      <c r="BF1076">
        <v>5</v>
      </c>
      <c r="BG1076" t="s">
        <v>107</v>
      </c>
      <c r="BH1076">
        <v>0</v>
      </c>
      <c r="BI1076" t="s">
        <v>83</v>
      </c>
      <c r="BJ1076" t="s">
        <v>108</v>
      </c>
      <c r="BK1076">
        <v>1983</v>
      </c>
      <c r="BL1076" t="s">
        <v>102</v>
      </c>
      <c r="BM1076">
        <v>2</v>
      </c>
      <c r="BN1076">
        <v>484</v>
      </c>
      <c r="BO1076" t="s">
        <v>98</v>
      </c>
      <c r="BP1076" t="s">
        <v>98</v>
      </c>
      <c r="BQ1076" t="s">
        <v>105</v>
      </c>
      <c r="BR1076">
        <v>164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 t="s">
        <v>83</v>
      </c>
      <c r="BY1076" t="s">
        <v>134</v>
      </c>
      <c r="BZ1076" t="s">
        <v>83</v>
      </c>
      <c r="CA1076">
        <v>0</v>
      </c>
      <c r="CB1076">
        <v>6</v>
      </c>
      <c r="CC1076">
        <v>2006</v>
      </c>
      <c r="CD1076" t="s">
        <v>110</v>
      </c>
      <c r="CE1076" t="s">
        <v>111</v>
      </c>
      <c r="CF1076" s="8">
        <v>131000</v>
      </c>
      <c r="CG1076" s="8">
        <f>RawData[[#This Row],[SalePrice]]/RawData[[#This Row],[TotalSF Rounded]]</f>
        <v>72.777777777777771</v>
      </c>
      <c r="CH1076" s="8">
        <f>ROUND(RawData[[#This Row],[$/sqft]],-1)</f>
        <v>70</v>
      </c>
    </row>
    <row r="1077" spans="1:86" x14ac:dyDescent="0.2">
      <c r="A1077">
        <v>840</v>
      </c>
      <c r="B1077">
        <v>50</v>
      </c>
      <c r="C1077" t="s">
        <v>81</v>
      </c>
      <c r="D1077">
        <v>70</v>
      </c>
      <c r="E1077">
        <v>11767</v>
      </c>
      <c r="F1077" s="19">
        <f>ROUND((RawData[[#This Row],[LotArea]]/43560), 2)</f>
        <v>0.27</v>
      </c>
      <c r="G1077" t="s">
        <v>82</v>
      </c>
      <c r="H1077" t="s">
        <v>83</v>
      </c>
      <c r="I1077" t="s">
        <v>84</v>
      </c>
      <c r="J1077" t="s">
        <v>85</v>
      </c>
      <c r="K1077" t="s">
        <v>86</v>
      </c>
      <c r="L1077" t="s">
        <v>87</v>
      </c>
      <c r="M1077" t="s">
        <v>88</v>
      </c>
      <c r="N1077" t="s">
        <v>185</v>
      </c>
      <c r="O1077" t="s">
        <v>90</v>
      </c>
      <c r="P1077" t="s">
        <v>90</v>
      </c>
      <c r="Q1077" t="s">
        <v>91</v>
      </c>
      <c r="R1077" t="s">
        <v>132</v>
      </c>
      <c r="S1077">
        <v>5</v>
      </c>
      <c r="T1077">
        <v>6</v>
      </c>
      <c r="U1077">
        <v>1946</v>
      </c>
      <c r="V107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077">
        <v>1995</v>
      </c>
      <c r="X1077" t="s">
        <v>93</v>
      </c>
      <c r="Y1077" t="s">
        <v>94</v>
      </c>
      <c r="Z1077" t="s">
        <v>116</v>
      </c>
      <c r="AA1077" t="s">
        <v>116</v>
      </c>
      <c r="AB1077" t="s">
        <v>117</v>
      </c>
      <c r="AC1077">
        <v>0</v>
      </c>
      <c r="AD1077" t="s">
        <v>98</v>
      </c>
      <c r="AE1077" t="s">
        <v>98</v>
      </c>
      <c r="AF1077" t="s">
        <v>118</v>
      </c>
      <c r="AG1077" t="s">
        <v>98</v>
      </c>
      <c r="AH1077" t="s">
        <v>98</v>
      </c>
      <c r="AI1077" t="s">
        <v>100</v>
      </c>
      <c r="AJ1077" t="s">
        <v>141</v>
      </c>
      <c r="AK1077">
        <v>352</v>
      </c>
      <c r="AL1077" t="s">
        <v>102</v>
      </c>
      <c r="AM1077">
        <v>0</v>
      </c>
      <c r="AN1077">
        <v>416</v>
      </c>
      <c r="AO1077">
        <v>768</v>
      </c>
      <c r="AP1077" t="s">
        <v>103</v>
      </c>
      <c r="AQ1077" t="s">
        <v>104</v>
      </c>
      <c r="AR1077" t="s">
        <v>105</v>
      </c>
      <c r="AS1077" t="s">
        <v>106</v>
      </c>
      <c r="AT1077">
        <v>768</v>
      </c>
      <c r="AU1077">
        <v>432</v>
      </c>
      <c r="AV1077">
        <v>0</v>
      </c>
      <c r="AW1077">
        <f>ROUND(SUM(RawData[[#This Row],[TotalBsmtSF]],RawData[[#This Row],[1stFlrSF]],RawData[[#This Row],[2ndFlrSF]]),-2)</f>
        <v>2000</v>
      </c>
      <c r="AX1077">
        <v>1200</v>
      </c>
      <c r="AY1077">
        <v>0</v>
      </c>
      <c r="AZ1077">
        <v>0</v>
      </c>
      <c r="BA1077">
        <v>1</v>
      </c>
      <c r="BB1077">
        <v>0</v>
      </c>
      <c r="BC1077">
        <v>3</v>
      </c>
      <c r="BD1077">
        <v>1</v>
      </c>
      <c r="BE1077" t="s">
        <v>98</v>
      </c>
      <c r="BF1077">
        <v>6</v>
      </c>
      <c r="BG1077" t="s">
        <v>107</v>
      </c>
      <c r="BH1077">
        <v>0</v>
      </c>
      <c r="BI1077" t="s">
        <v>83</v>
      </c>
      <c r="BJ1077" t="s">
        <v>127</v>
      </c>
      <c r="BK1077">
        <v>1946</v>
      </c>
      <c r="BL1077" t="s">
        <v>102</v>
      </c>
      <c r="BM1077">
        <v>1</v>
      </c>
      <c r="BN1077">
        <v>240</v>
      </c>
      <c r="BO1077" t="s">
        <v>98</v>
      </c>
      <c r="BP1077" t="s">
        <v>98</v>
      </c>
      <c r="BQ1077" t="s">
        <v>105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 t="s">
        <v>83</v>
      </c>
      <c r="BY1077" t="s">
        <v>83</v>
      </c>
      <c r="BZ1077" t="s">
        <v>83</v>
      </c>
      <c r="CA1077">
        <v>0</v>
      </c>
      <c r="CB1077">
        <v>5</v>
      </c>
      <c r="CC1077">
        <v>2008</v>
      </c>
      <c r="CD1077" t="s">
        <v>110</v>
      </c>
      <c r="CE1077" t="s">
        <v>111</v>
      </c>
      <c r="CF1077" s="8">
        <v>130500</v>
      </c>
      <c r="CG1077" s="8">
        <f>RawData[[#This Row],[SalePrice]]/RawData[[#This Row],[TotalSF Rounded]]</f>
        <v>65.25</v>
      </c>
      <c r="CH1077" s="8">
        <f>ROUND(RawData[[#This Row],[$/sqft]],-1)</f>
        <v>70</v>
      </c>
    </row>
    <row r="1078" spans="1:86" x14ac:dyDescent="0.2">
      <c r="A1078">
        <v>715</v>
      </c>
      <c r="B1078">
        <v>60</v>
      </c>
      <c r="C1078" t="s">
        <v>81</v>
      </c>
      <c r="D1078" t="s">
        <v>83</v>
      </c>
      <c r="E1078">
        <v>13517</v>
      </c>
      <c r="F1078" s="19">
        <f>ROUND((RawData[[#This Row],[LotArea]]/43560), 2)</f>
        <v>0.31</v>
      </c>
      <c r="G1078" t="s">
        <v>82</v>
      </c>
      <c r="H1078" t="s">
        <v>83</v>
      </c>
      <c r="I1078" t="s">
        <v>120</v>
      </c>
      <c r="J1078" t="s">
        <v>85</v>
      </c>
      <c r="K1078" t="s">
        <v>86</v>
      </c>
      <c r="L1078" t="s">
        <v>166</v>
      </c>
      <c r="M1078" t="s">
        <v>88</v>
      </c>
      <c r="N1078" t="s">
        <v>151</v>
      </c>
      <c r="O1078" t="s">
        <v>171</v>
      </c>
      <c r="P1078" t="s">
        <v>90</v>
      </c>
      <c r="Q1078" t="s">
        <v>91</v>
      </c>
      <c r="R1078" t="s">
        <v>92</v>
      </c>
      <c r="S1078">
        <v>6</v>
      </c>
      <c r="T1078">
        <v>8</v>
      </c>
      <c r="U1078">
        <v>1976</v>
      </c>
      <c r="V107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078">
        <v>2005</v>
      </c>
      <c r="X1078" t="s">
        <v>93</v>
      </c>
      <c r="Y1078" t="s">
        <v>94</v>
      </c>
      <c r="Z1078" t="s">
        <v>140</v>
      </c>
      <c r="AA1078" t="s">
        <v>161</v>
      </c>
      <c r="AB1078" t="s">
        <v>96</v>
      </c>
      <c r="AC1078">
        <v>289</v>
      </c>
      <c r="AD1078" t="s">
        <v>97</v>
      </c>
      <c r="AE1078" t="s">
        <v>98</v>
      </c>
      <c r="AF1078" t="s">
        <v>118</v>
      </c>
      <c r="AG1078" t="s">
        <v>98</v>
      </c>
      <c r="AH1078" t="s">
        <v>98</v>
      </c>
      <c r="AI1078" t="s">
        <v>100</v>
      </c>
      <c r="AJ1078" t="s">
        <v>101</v>
      </c>
      <c r="AK1078">
        <v>533</v>
      </c>
      <c r="AL1078" t="s">
        <v>102</v>
      </c>
      <c r="AM1078">
        <v>0</v>
      </c>
      <c r="AN1078">
        <v>192</v>
      </c>
      <c r="AO1078">
        <v>725</v>
      </c>
      <c r="AP1078" t="s">
        <v>103</v>
      </c>
      <c r="AQ1078" t="s">
        <v>104</v>
      </c>
      <c r="AR1078" t="s">
        <v>105</v>
      </c>
      <c r="AS1078" t="s">
        <v>106</v>
      </c>
      <c r="AT1078">
        <v>725</v>
      </c>
      <c r="AU1078">
        <v>754</v>
      </c>
      <c r="AV1078">
        <v>0</v>
      </c>
      <c r="AW1078">
        <f>ROUND(SUM(RawData[[#This Row],[TotalBsmtSF]],RawData[[#This Row],[1stFlrSF]],RawData[[#This Row],[2ndFlrSF]]),-2)</f>
        <v>2200</v>
      </c>
      <c r="AX1078">
        <v>1479</v>
      </c>
      <c r="AY1078">
        <v>0</v>
      </c>
      <c r="AZ1078">
        <v>0</v>
      </c>
      <c r="BA1078">
        <v>2</v>
      </c>
      <c r="BB1078">
        <v>1</v>
      </c>
      <c r="BC1078">
        <v>3</v>
      </c>
      <c r="BD1078">
        <v>1</v>
      </c>
      <c r="BE1078" t="s">
        <v>97</v>
      </c>
      <c r="BF1078">
        <v>6</v>
      </c>
      <c r="BG1078" t="s">
        <v>107</v>
      </c>
      <c r="BH1078">
        <v>0</v>
      </c>
      <c r="BI1078" t="s">
        <v>83</v>
      </c>
      <c r="BJ1078" t="s">
        <v>108</v>
      </c>
      <c r="BK1078">
        <v>1976</v>
      </c>
      <c r="BL1078" t="s">
        <v>109</v>
      </c>
      <c r="BM1078">
        <v>2</v>
      </c>
      <c r="BN1078">
        <v>475</v>
      </c>
      <c r="BO1078" t="s">
        <v>98</v>
      </c>
      <c r="BP1078" t="s">
        <v>98</v>
      </c>
      <c r="BQ1078" t="s">
        <v>105</v>
      </c>
      <c r="BR1078">
        <v>0</v>
      </c>
      <c r="BS1078">
        <v>44</v>
      </c>
      <c r="BT1078">
        <v>0</v>
      </c>
      <c r="BU1078">
        <v>0</v>
      </c>
      <c r="BV1078">
        <v>0</v>
      </c>
      <c r="BW1078">
        <v>0</v>
      </c>
      <c r="BX1078" t="s">
        <v>83</v>
      </c>
      <c r="BY1078" t="s">
        <v>83</v>
      </c>
      <c r="BZ1078" t="s">
        <v>83</v>
      </c>
      <c r="CA1078">
        <v>0</v>
      </c>
      <c r="CB1078">
        <v>3</v>
      </c>
      <c r="CC1078">
        <v>2010</v>
      </c>
      <c r="CD1078" t="s">
        <v>110</v>
      </c>
      <c r="CE1078" t="s">
        <v>111</v>
      </c>
      <c r="CF1078" s="8">
        <v>130500</v>
      </c>
      <c r="CG1078" s="8">
        <f>RawData[[#This Row],[SalePrice]]/RawData[[#This Row],[TotalSF Rounded]]</f>
        <v>59.31818181818182</v>
      </c>
      <c r="CH1078" s="8">
        <f>ROUND(RawData[[#This Row],[$/sqft]],-1)</f>
        <v>60</v>
      </c>
    </row>
    <row r="1079" spans="1:86" x14ac:dyDescent="0.2">
      <c r="A1079">
        <v>1328</v>
      </c>
      <c r="B1079">
        <v>20</v>
      </c>
      <c r="C1079" t="s">
        <v>81</v>
      </c>
      <c r="D1079">
        <v>60</v>
      </c>
      <c r="E1079">
        <v>6600</v>
      </c>
      <c r="F1079" s="19">
        <f>ROUND((RawData[[#This Row],[LotArea]]/43560), 2)</f>
        <v>0.15</v>
      </c>
      <c r="G1079" t="s">
        <v>82</v>
      </c>
      <c r="H1079" t="s">
        <v>83</v>
      </c>
      <c r="I1079" t="s">
        <v>84</v>
      </c>
      <c r="J1079" t="s">
        <v>85</v>
      </c>
      <c r="K1079" t="s">
        <v>86</v>
      </c>
      <c r="L1079" t="s">
        <v>87</v>
      </c>
      <c r="M1079" t="s">
        <v>88</v>
      </c>
      <c r="N1079" t="s">
        <v>131</v>
      </c>
      <c r="O1079" t="s">
        <v>90</v>
      </c>
      <c r="P1079" t="s">
        <v>90</v>
      </c>
      <c r="Q1079" t="s">
        <v>91</v>
      </c>
      <c r="R1079" t="s">
        <v>115</v>
      </c>
      <c r="S1079">
        <v>5</v>
      </c>
      <c r="T1079">
        <v>9</v>
      </c>
      <c r="U1079">
        <v>1982</v>
      </c>
      <c r="V107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079">
        <v>2008</v>
      </c>
      <c r="X1079" t="s">
        <v>93</v>
      </c>
      <c r="Y1079" t="s">
        <v>94</v>
      </c>
      <c r="Z1079" t="s">
        <v>95</v>
      </c>
      <c r="AA1079" t="s">
        <v>95</v>
      </c>
      <c r="AB1079" t="s">
        <v>117</v>
      </c>
      <c r="AC1079">
        <v>0</v>
      </c>
      <c r="AD1079" t="s">
        <v>97</v>
      </c>
      <c r="AE1079" t="s">
        <v>97</v>
      </c>
      <c r="AF1079" t="s">
        <v>118</v>
      </c>
      <c r="AG1079" t="s">
        <v>98</v>
      </c>
      <c r="AH1079" t="s">
        <v>98</v>
      </c>
      <c r="AI1079" t="s">
        <v>100</v>
      </c>
      <c r="AJ1079" t="s">
        <v>119</v>
      </c>
      <c r="AK1079">
        <v>641</v>
      </c>
      <c r="AL1079" t="s">
        <v>102</v>
      </c>
      <c r="AM1079">
        <v>0</v>
      </c>
      <c r="AN1079">
        <v>175</v>
      </c>
      <c r="AO1079">
        <v>816</v>
      </c>
      <c r="AP1079" t="s">
        <v>103</v>
      </c>
      <c r="AQ1079" t="s">
        <v>104</v>
      </c>
      <c r="AR1079" t="s">
        <v>105</v>
      </c>
      <c r="AS1079" t="s">
        <v>106</v>
      </c>
      <c r="AT1079">
        <v>816</v>
      </c>
      <c r="AU1079">
        <v>0</v>
      </c>
      <c r="AV1079">
        <v>0</v>
      </c>
      <c r="AW1079">
        <f>ROUND(SUM(RawData[[#This Row],[TotalBsmtSF]],RawData[[#This Row],[1stFlrSF]],RawData[[#This Row],[2ndFlrSF]]),-2)</f>
        <v>1600</v>
      </c>
      <c r="AX1079">
        <v>816</v>
      </c>
      <c r="AY1079">
        <v>0</v>
      </c>
      <c r="AZ1079">
        <v>1</v>
      </c>
      <c r="BA1079">
        <v>1</v>
      </c>
      <c r="BB1079">
        <v>0</v>
      </c>
      <c r="BC1079">
        <v>3</v>
      </c>
      <c r="BD1079">
        <v>1</v>
      </c>
      <c r="BE1079" t="s">
        <v>97</v>
      </c>
      <c r="BF1079">
        <v>5</v>
      </c>
      <c r="BG1079" t="s">
        <v>107</v>
      </c>
      <c r="BH1079">
        <v>1</v>
      </c>
      <c r="BI1079" t="s">
        <v>104</v>
      </c>
      <c r="BJ1079" t="s">
        <v>108</v>
      </c>
      <c r="BK1079">
        <v>1982</v>
      </c>
      <c r="BL1079" t="s">
        <v>102</v>
      </c>
      <c r="BM1079">
        <v>1</v>
      </c>
      <c r="BN1079">
        <v>264</v>
      </c>
      <c r="BO1079" t="s">
        <v>98</v>
      </c>
      <c r="BP1079" t="s">
        <v>98</v>
      </c>
      <c r="BQ1079" t="s">
        <v>105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 t="s">
        <v>83</v>
      </c>
      <c r="BY1079" t="s">
        <v>134</v>
      </c>
      <c r="BZ1079" t="s">
        <v>83</v>
      </c>
      <c r="CA1079">
        <v>0</v>
      </c>
      <c r="CB1079">
        <v>10</v>
      </c>
      <c r="CC1079">
        <v>2008</v>
      </c>
      <c r="CD1079" t="s">
        <v>110</v>
      </c>
      <c r="CE1079" t="s">
        <v>111</v>
      </c>
      <c r="CF1079" s="8">
        <v>130500</v>
      </c>
      <c r="CG1079" s="8">
        <f>RawData[[#This Row],[SalePrice]]/RawData[[#This Row],[TotalSF Rounded]]</f>
        <v>81.5625</v>
      </c>
      <c r="CH1079" s="8">
        <f>ROUND(RawData[[#This Row],[$/sqft]],-1)</f>
        <v>80</v>
      </c>
    </row>
    <row r="1080" spans="1:86" x14ac:dyDescent="0.2">
      <c r="A1080">
        <v>44</v>
      </c>
      <c r="B1080">
        <v>20</v>
      </c>
      <c r="C1080" t="s">
        <v>81</v>
      </c>
      <c r="D1080" t="s">
        <v>83</v>
      </c>
      <c r="E1080">
        <v>9200</v>
      </c>
      <c r="F1080" s="19">
        <f>ROUND((RawData[[#This Row],[LotArea]]/43560), 2)</f>
        <v>0.21</v>
      </c>
      <c r="G1080" t="s">
        <v>82</v>
      </c>
      <c r="H1080" t="s">
        <v>83</v>
      </c>
      <c r="I1080" t="s">
        <v>120</v>
      </c>
      <c r="J1080" t="s">
        <v>85</v>
      </c>
      <c r="K1080" t="s">
        <v>86</v>
      </c>
      <c r="L1080" t="s">
        <v>166</v>
      </c>
      <c r="M1080" t="s">
        <v>88</v>
      </c>
      <c r="N1080" t="s">
        <v>89</v>
      </c>
      <c r="O1080" t="s">
        <v>90</v>
      </c>
      <c r="P1080" t="s">
        <v>90</v>
      </c>
      <c r="Q1080" t="s">
        <v>91</v>
      </c>
      <c r="R1080" t="s">
        <v>115</v>
      </c>
      <c r="S1080">
        <v>5</v>
      </c>
      <c r="T1080">
        <v>6</v>
      </c>
      <c r="U1080">
        <v>1975</v>
      </c>
      <c r="V108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080">
        <v>1980</v>
      </c>
      <c r="X1080" t="s">
        <v>152</v>
      </c>
      <c r="Y1080" t="s">
        <v>94</v>
      </c>
      <c r="Z1080" t="s">
        <v>95</v>
      </c>
      <c r="AA1080" t="s">
        <v>95</v>
      </c>
      <c r="AB1080" t="s">
        <v>117</v>
      </c>
      <c r="AC1080">
        <v>0</v>
      </c>
      <c r="AD1080" t="s">
        <v>98</v>
      </c>
      <c r="AE1080" t="s">
        <v>98</v>
      </c>
      <c r="AF1080" t="s">
        <v>118</v>
      </c>
      <c r="AG1080" t="s">
        <v>97</v>
      </c>
      <c r="AH1080" t="s">
        <v>98</v>
      </c>
      <c r="AI1080" t="s">
        <v>130</v>
      </c>
      <c r="AJ1080" t="s">
        <v>172</v>
      </c>
      <c r="AK1080">
        <v>280</v>
      </c>
      <c r="AL1080" t="s">
        <v>141</v>
      </c>
      <c r="AM1080">
        <v>491</v>
      </c>
      <c r="AN1080">
        <v>167</v>
      </c>
      <c r="AO1080">
        <v>938</v>
      </c>
      <c r="AP1080" t="s">
        <v>103</v>
      </c>
      <c r="AQ1080" t="s">
        <v>98</v>
      </c>
      <c r="AR1080" t="s">
        <v>105</v>
      </c>
      <c r="AS1080" t="s">
        <v>106</v>
      </c>
      <c r="AT1080">
        <v>938</v>
      </c>
      <c r="AU1080">
        <v>0</v>
      </c>
      <c r="AV1080">
        <v>0</v>
      </c>
      <c r="AW1080">
        <f>ROUND(SUM(RawData[[#This Row],[TotalBsmtSF]],RawData[[#This Row],[1stFlrSF]],RawData[[#This Row],[2ndFlrSF]]),-2)</f>
        <v>1900</v>
      </c>
      <c r="AX1080">
        <v>938</v>
      </c>
      <c r="AY1080">
        <v>1</v>
      </c>
      <c r="AZ1080">
        <v>0</v>
      </c>
      <c r="BA1080">
        <v>1</v>
      </c>
      <c r="BB1080">
        <v>0</v>
      </c>
      <c r="BC1080">
        <v>3</v>
      </c>
      <c r="BD1080">
        <v>1</v>
      </c>
      <c r="BE1080" t="s">
        <v>98</v>
      </c>
      <c r="BF1080">
        <v>5</v>
      </c>
      <c r="BG1080" t="s">
        <v>107</v>
      </c>
      <c r="BH1080">
        <v>0</v>
      </c>
      <c r="BI1080" t="s">
        <v>83</v>
      </c>
      <c r="BJ1080" t="s">
        <v>127</v>
      </c>
      <c r="BK1080">
        <v>1977</v>
      </c>
      <c r="BL1080" t="s">
        <v>102</v>
      </c>
      <c r="BM1080">
        <v>1</v>
      </c>
      <c r="BN1080">
        <v>308</v>
      </c>
      <c r="BO1080" t="s">
        <v>98</v>
      </c>
      <c r="BP1080" t="s">
        <v>98</v>
      </c>
      <c r="BQ1080" t="s">
        <v>105</v>
      </c>
      <c r="BR1080">
        <v>145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 t="s">
        <v>83</v>
      </c>
      <c r="BY1080" t="s">
        <v>134</v>
      </c>
      <c r="BZ1080" t="s">
        <v>83</v>
      </c>
      <c r="CA1080">
        <v>0</v>
      </c>
      <c r="CB1080">
        <v>7</v>
      </c>
      <c r="CC1080">
        <v>2008</v>
      </c>
      <c r="CD1080" t="s">
        <v>110</v>
      </c>
      <c r="CE1080" t="s">
        <v>111</v>
      </c>
      <c r="CF1080" s="8">
        <v>130250</v>
      </c>
      <c r="CG1080" s="8">
        <f>RawData[[#This Row],[SalePrice]]/RawData[[#This Row],[TotalSF Rounded]]</f>
        <v>68.55263157894737</v>
      </c>
      <c r="CH1080" s="8">
        <f>ROUND(RawData[[#This Row],[$/sqft]],-1)</f>
        <v>70</v>
      </c>
    </row>
    <row r="1081" spans="1:86" x14ac:dyDescent="0.2">
      <c r="A1081">
        <v>1235</v>
      </c>
      <c r="B1081">
        <v>70</v>
      </c>
      <c r="C1081" t="s">
        <v>239</v>
      </c>
      <c r="D1081">
        <v>55</v>
      </c>
      <c r="E1081">
        <v>8525</v>
      </c>
      <c r="F1081" s="19">
        <f>ROUND((RawData[[#This Row],[LotArea]]/43560), 2)</f>
        <v>0.2</v>
      </c>
      <c r="G1081" t="s">
        <v>82</v>
      </c>
      <c r="H1081" t="s">
        <v>83</v>
      </c>
      <c r="I1081" t="s">
        <v>84</v>
      </c>
      <c r="J1081" t="s">
        <v>175</v>
      </c>
      <c r="K1081" t="s">
        <v>86</v>
      </c>
      <c r="L1081" t="s">
        <v>87</v>
      </c>
      <c r="M1081" t="s">
        <v>88</v>
      </c>
      <c r="N1081" t="s">
        <v>232</v>
      </c>
      <c r="O1081" t="s">
        <v>90</v>
      </c>
      <c r="P1081" t="s">
        <v>90</v>
      </c>
      <c r="Q1081" t="s">
        <v>91</v>
      </c>
      <c r="R1081" t="s">
        <v>92</v>
      </c>
      <c r="S1081">
        <v>5</v>
      </c>
      <c r="T1081">
        <v>6</v>
      </c>
      <c r="U1081">
        <v>1911</v>
      </c>
      <c r="V108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081">
        <v>1950</v>
      </c>
      <c r="X1081" t="s">
        <v>93</v>
      </c>
      <c r="Y1081" t="s">
        <v>94</v>
      </c>
      <c r="Z1081" t="s">
        <v>116</v>
      </c>
      <c r="AA1081" t="s">
        <v>116</v>
      </c>
      <c r="AB1081" t="s">
        <v>117</v>
      </c>
      <c r="AC1081">
        <v>0</v>
      </c>
      <c r="AD1081" t="s">
        <v>98</v>
      </c>
      <c r="AE1081" t="s">
        <v>98</v>
      </c>
      <c r="AF1081" t="s">
        <v>99</v>
      </c>
      <c r="AG1081" t="s">
        <v>98</v>
      </c>
      <c r="AH1081" t="s">
        <v>98</v>
      </c>
      <c r="AI1081" t="s">
        <v>130</v>
      </c>
      <c r="AJ1081" t="s">
        <v>102</v>
      </c>
      <c r="AK1081">
        <v>0</v>
      </c>
      <c r="AL1081" t="s">
        <v>102</v>
      </c>
      <c r="AM1081">
        <v>0</v>
      </c>
      <c r="AN1081">
        <v>940</v>
      </c>
      <c r="AO1081">
        <v>940</v>
      </c>
      <c r="AP1081" t="s">
        <v>103</v>
      </c>
      <c r="AQ1081" t="s">
        <v>98</v>
      </c>
      <c r="AR1081" t="s">
        <v>177</v>
      </c>
      <c r="AS1081" t="s">
        <v>164</v>
      </c>
      <c r="AT1081">
        <v>1024</v>
      </c>
      <c r="AU1081">
        <v>940</v>
      </c>
      <c r="AV1081">
        <v>0</v>
      </c>
      <c r="AW1081">
        <f>ROUND(SUM(RawData[[#This Row],[TotalBsmtSF]],RawData[[#This Row],[1stFlrSF]],RawData[[#This Row],[2ndFlrSF]]),-2)</f>
        <v>2900</v>
      </c>
      <c r="AX1081">
        <v>1964</v>
      </c>
      <c r="AY1081">
        <v>0</v>
      </c>
      <c r="AZ1081">
        <v>0</v>
      </c>
      <c r="BA1081">
        <v>1</v>
      </c>
      <c r="BB1081">
        <v>1</v>
      </c>
      <c r="BC1081">
        <v>4</v>
      </c>
      <c r="BD1081">
        <v>1</v>
      </c>
      <c r="BE1081" t="s">
        <v>98</v>
      </c>
      <c r="BF1081">
        <v>7</v>
      </c>
      <c r="BG1081" t="s">
        <v>107</v>
      </c>
      <c r="BH1081">
        <v>0</v>
      </c>
      <c r="BI1081" t="s">
        <v>83</v>
      </c>
      <c r="BJ1081" t="s">
        <v>83</v>
      </c>
      <c r="BK1081" t="s">
        <v>83</v>
      </c>
      <c r="BL1081" t="s">
        <v>83</v>
      </c>
      <c r="BM1081">
        <v>0</v>
      </c>
      <c r="BN1081">
        <v>0</v>
      </c>
      <c r="BO1081" t="s">
        <v>83</v>
      </c>
      <c r="BP1081" t="s">
        <v>83</v>
      </c>
      <c r="BQ1081" t="s">
        <v>177</v>
      </c>
      <c r="BR1081">
        <v>0</v>
      </c>
      <c r="BS1081">
        <v>192</v>
      </c>
      <c r="BT1081">
        <v>0</v>
      </c>
      <c r="BU1081">
        <v>0</v>
      </c>
      <c r="BV1081">
        <v>0</v>
      </c>
      <c r="BW1081">
        <v>0</v>
      </c>
      <c r="BX1081" t="s">
        <v>83</v>
      </c>
      <c r="BY1081" t="s">
        <v>83</v>
      </c>
      <c r="BZ1081" t="s">
        <v>83</v>
      </c>
      <c r="CA1081">
        <v>0</v>
      </c>
      <c r="CB1081">
        <v>11</v>
      </c>
      <c r="CC1081">
        <v>2008</v>
      </c>
      <c r="CD1081" t="s">
        <v>110</v>
      </c>
      <c r="CE1081" t="s">
        <v>128</v>
      </c>
      <c r="CF1081" s="8">
        <v>130000</v>
      </c>
      <c r="CG1081" s="8">
        <f>RawData[[#This Row],[SalePrice]]/RawData[[#This Row],[TotalSF Rounded]]</f>
        <v>44.827586206896555</v>
      </c>
      <c r="CH1081" s="8">
        <f>ROUND(RawData[[#This Row],[$/sqft]],-1)</f>
        <v>40</v>
      </c>
    </row>
    <row r="1082" spans="1:86" x14ac:dyDescent="0.2">
      <c r="A1082">
        <v>587</v>
      </c>
      <c r="B1082">
        <v>30</v>
      </c>
      <c r="C1082" t="s">
        <v>81</v>
      </c>
      <c r="D1082">
        <v>55</v>
      </c>
      <c r="E1082">
        <v>10267</v>
      </c>
      <c r="F1082" s="19">
        <f>ROUND((RawData[[#This Row],[LotArea]]/43560), 2)</f>
        <v>0.24</v>
      </c>
      <c r="G1082" t="s">
        <v>82</v>
      </c>
      <c r="H1082" t="s">
        <v>83</v>
      </c>
      <c r="I1082" t="s">
        <v>84</v>
      </c>
      <c r="J1082" t="s">
        <v>85</v>
      </c>
      <c r="K1082" t="s">
        <v>86</v>
      </c>
      <c r="L1082" t="s">
        <v>87</v>
      </c>
      <c r="M1082" t="s">
        <v>88</v>
      </c>
      <c r="N1082" t="s">
        <v>148</v>
      </c>
      <c r="O1082" t="s">
        <v>202</v>
      </c>
      <c r="P1082" t="s">
        <v>90</v>
      </c>
      <c r="Q1082" t="s">
        <v>91</v>
      </c>
      <c r="R1082" t="s">
        <v>115</v>
      </c>
      <c r="S1082">
        <v>6</v>
      </c>
      <c r="T1082">
        <v>7</v>
      </c>
      <c r="U1082">
        <v>1918</v>
      </c>
      <c r="V108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082">
        <v>2000</v>
      </c>
      <c r="X1082" t="s">
        <v>93</v>
      </c>
      <c r="Y1082" t="s">
        <v>94</v>
      </c>
      <c r="Z1082" t="s">
        <v>203</v>
      </c>
      <c r="AA1082" t="s">
        <v>125</v>
      </c>
      <c r="AB1082" t="s">
        <v>117</v>
      </c>
      <c r="AC1082">
        <v>0</v>
      </c>
      <c r="AD1082" t="s">
        <v>98</v>
      </c>
      <c r="AE1082" t="s">
        <v>97</v>
      </c>
      <c r="AF1082" t="s">
        <v>126</v>
      </c>
      <c r="AG1082" t="s">
        <v>98</v>
      </c>
      <c r="AH1082" t="s">
        <v>97</v>
      </c>
      <c r="AI1082" t="s">
        <v>121</v>
      </c>
      <c r="AJ1082" t="s">
        <v>153</v>
      </c>
      <c r="AK1082">
        <v>210</v>
      </c>
      <c r="AL1082" t="s">
        <v>119</v>
      </c>
      <c r="AM1082">
        <v>606</v>
      </c>
      <c r="AN1082">
        <v>0</v>
      </c>
      <c r="AO1082">
        <v>816</v>
      </c>
      <c r="AP1082" t="s">
        <v>103</v>
      </c>
      <c r="AQ1082" t="s">
        <v>104</v>
      </c>
      <c r="AR1082" t="s">
        <v>105</v>
      </c>
      <c r="AS1082" t="s">
        <v>106</v>
      </c>
      <c r="AT1082">
        <v>838</v>
      </c>
      <c r="AU1082">
        <v>0</v>
      </c>
      <c r="AV1082">
        <v>0</v>
      </c>
      <c r="AW1082">
        <f>ROUND(SUM(RawData[[#This Row],[TotalBsmtSF]],RawData[[#This Row],[1stFlrSF]],RawData[[#This Row],[2ndFlrSF]]),-2)</f>
        <v>1700</v>
      </c>
      <c r="AX1082">
        <v>838</v>
      </c>
      <c r="AY1082">
        <v>1</v>
      </c>
      <c r="AZ1082">
        <v>0</v>
      </c>
      <c r="BA1082">
        <v>1</v>
      </c>
      <c r="BB1082">
        <v>0</v>
      </c>
      <c r="BC1082">
        <v>2</v>
      </c>
      <c r="BD1082">
        <v>1</v>
      </c>
      <c r="BE1082" t="s">
        <v>147</v>
      </c>
      <c r="BF1082">
        <v>5</v>
      </c>
      <c r="BG1082" t="s">
        <v>107</v>
      </c>
      <c r="BH1082">
        <v>0</v>
      </c>
      <c r="BI1082" t="s">
        <v>83</v>
      </c>
      <c r="BJ1082" t="s">
        <v>127</v>
      </c>
      <c r="BK1082">
        <v>1961</v>
      </c>
      <c r="BL1082" t="s">
        <v>157</v>
      </c>
      <c r="BM1082">
        <v>1</v>
      </c>
      <c r="BN1082">
        <v>275</v>
      </c>
      <c r="BO1082" t="s">
        <v>98</v>
      </c>
      <c r="BP1082" t="s">
        <v>98</v>
      </c>
      <c r="BQ1082" t="s">
        <v>177</v>
      </c>
      <c r="BR1082">
        <v>0</v>
      </c>
      <c r="BS1082">
        <v>0</v>
      </c>
      <c r="BT1082">
        <v>112</v>
      </c>
      <c r="BU1082">
        <v>0</v>
      </c>
      <c r="BV1082">
        <v>0</v>
      </c>
      <c r="BW1082">
        <v>0</v>
      </c>
      <c r="BX1082" t="s">
        <v>83</v>
      </c>
      <c r="BY1082" t="s">
        <v>218</v>
      </c>
      <c r="BZ1082" t="s">
        <v>83</v>
      </c>
      <c r="CA1082">
        <v>0</v>
      </c>
      <c r="CB1082">
        <v>5</v>
      </c>
      <c r="CC1082">
        <v>2008</v>
      </c>
      <c r="CD1082" t="s">
        <v>110</v>
      </c>
      <c r="CE1082" t="s">
        <v>111</v>
      </c>
      <c r="CF1082" s="8">
        <v>130000</v>
      </c>
      <c r="CG1082" s="8">
        <f>RawData[[#This Row],[SalePrice]]/RawData[[#This Row],[TotalSF Rounded]]</f>
        <v>76.470588235294116</v>
      </c>
      <c r="CH1082" s="8">
        <f>ROUND(RawData[[#This Row],[$/sqft]],-1)</f>
        <v>80</v>
      </c>
    </row>
    <row r="1083" spans="1:86" x14ac:dyDescent="0.2">
      <c r="A1083">
        <v>264</v>
      </c>
      <c r="B1083">
        <v>50</v>
      </c>
      <c r="C1083" t="s">
        <v>142</v>
      </c>
      <c r="D1083">
        <v>50</v>
      </c>
      <c r="E1083">
        <v>5500</v>
      </c>
      <c r="F1083" s="19">
        <f>ROUND((RawData[[#This Row],[LotArea]]/43560), 2)</f>
        <v>0.13</v>
      </c>
      <c r="G1083" t="s">
        <v>82</v>
      </c>
      <c r="H1083" t="s">
        <v>83</v>
      </c>
      <c r="I1083" t="s">
        <v>84</v>
      </c>
      <c r="J1083" t="s">
        <v>85</v>
      </c>
      <c r="K1083" t="s">
        <v>86</v>
      </c>
      <c r="L1083" t="s">
        <v>122</v>
      </c>
      <c r="M1083" t="s">
        <v>88</v>
      </c>
      <c r="N1083" t="s">
        <v>143</v>
      </c>
      <c r="O1083" t="s">
        <v>90</v>
      </c>
      <c r="P1083" t="s">
        <v>90</v>
      </c>
      <c r="Q1083" t="s">
        <v>91</v>
      </c>
      <c r="R1083" t="s">
        <v>132</v>
      </c>
      <c r="S1083">
        <v>5</v>
      </c>
      <c r="T1083">
        <v>7</v>
      </c>
      <c r="U1083">
        <v>1929</v>
      </c>
      <c r="V108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083">
        <v>2001</v>
      </c>
      <c r="X1083" t="s">
        <v>93</v>
      </c>
      <c r="Y1083" t="s">
        <v>94</v>
      </c>
      <c r="Z1083" t="s">
        <v>124</v>
      </c>
      <c r="AA1083" t="s">
        <v>124</v>
      </c>
      <c r="AB1083" t="s">
        <v>117</v>
      </c>
      <c r="AC1083">
        <v>0</v>
      </c>
      <c r="AD1083" t="s">
        <v>98</v>
      </c>
      <c r="AE1083" t="s">
        <v>98</v>
      </c>
      <c r="AF1083" t="s">
        <v>126</v>
      </c>
      <c r="AG1083" t="s">
        <v>98</v>
      </c>
      <c r="AH1083" t="s">
        <v>98</v>
      </c>
      <c r="AI1083" t="s">
        <v>100</v>
      </c>
      <c r="AJ1083" t="s">
        <v>172</v>
      </c>
      <c r="AK1083">
        <v>234</v>
      </c>
      <c r="AL1083" t="s">
        <v>119</v>
      </c>
      <c r="AM1083">
        <v>692</v>
      </c>
      <c r="AN1083">
        <v>0</v>
      </c>
      <c r="AO1083">
        <v>926</v>
      </c>
      <c r="AP1083" t="s">
        <v>103</v>
      </c>
      <c r="AQ1083" t="s">
        <v>98</v>
      </c>
      <c r="AR1083" t="s">
        <v>105</v>
      </c>
      <c r="AS1083" t="s">
        <v>106</v>
      </c>
      <c r="AT1083">
        <v>926</v>
      </c>
      <c r="AU1083">
        <v>0</v>
      </c>
      <c r="AV1083">
        <v>390</v>
      </c>
      <c r="AW1083">
        <f>ROUND(SUM(RawData[[#This Row],[TotalBsmtSF]],RawData[[#This Row],[1stFlrSF]],RawData[[#This Row],[2ndFlrSF]]),-2)</f>
        <v>1900</v>
      </c>
      <c r="AX1083">
        <v>1316</v>
      </c>
      <c r="AY1083">
        <v>1</v>
      </c>
      <c r="AZ1083">
        <v>0</v>
      </c>
      <c r="BA1083">
        <v>1</v>
      </c>
      <c r="BB1083">
        <v>0</v>
      </c>
      <c r="BC1083">
        <v>3</v>
      </c>
      <c r="BD1083">
        <v>1</v>
      </c>
      <c r="BE1083" t="s">
        <v>98</v>
      </c>
      <c r="BF1083">
        <v>6</v>
      </c>
      <c r="BG1083" t="s">
        <v>107</v>
      </c>
      <c r="BH1083">
        <v>0</v>
      </c>
      <c r="BI1083" t="s">
        <v>83</v>
      </c>
      <c r="BJ1083" t="s">
        <v>127</v>
      </c>
      <c r="BK1083">
        <v>1974</v>
      </c>
      <c r="BL1083" t="s">
        <v>102</v>
      </c>
      <c r="BM1083">
        <v>2</v>
      </c>
      <c r="BN1083">
        <v>484</v>
      </c>
      <c r="BO1083" t="s">
        <v>98</v>
      </c>
      <c r="BP1083" t="s">
        <v>98</v>
      </c>
      <c r="BQ1083" t="s">
        <v>105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 t="s">
        <v>83</v>
      </c>
      <c r="BY1083" t="s">
        <v>83</v>
      </c>
      <c r="BZ1083" t="s">
        <v>83</v>
      </c>
      <c r="CA1083">
        <v>0</v>
      </c>
      <c r="CB1083">
        <v>4</v>
      </c>
      <c r="CC1083">
        <v>2010</v>
      </c>
      <c r="CD1083" t="s">
        <v>110</v>
      </c>
      <c r="CE1083" t="s">
        <v>111</v>
      </c>
      <c r="CF1083" s="8">
        <v>130000</v>
      </c>
      <c r="CG1083" s="8">
        <f>RawData[[#This Row],[SalePrice]]/RawData[[#This Row],[TotalSF Rounded]]</f>
        <v>68.421052631578945</v>
      </c>
      <c r="CH1083" s="8">
        <f>ROUND(RawData[[#This Row],[$/sqft]],-1)</f>
        <v>70</v>
      </c>
    </row>
    <row r="1084" spans="1:86" x14ac:dyDescent="0.2">
      <c r="A1084">
        <v>55</v>
      </c>
      <c r="B1084">
        <v>80</v>
      </c>
      <c r="C1084" t="s">
        <v>81</v>
      </c>
      <c r="D1084">
        <v>60</v>
      </c>
      <c r="E1084">
        <v>7134</v>
      </c>
      <c r="F1084" s="19">
        <f>ROUND((RawData[[#This Row],[LotArea]]/43560), 2)</f>
        <v>0.16</v>
      </c>
      <c r="G1084" t="s">
        <v>82</v>
      </c>
      <c r="H1084" t="s">
        <v>83</v>
      </c>
      <c r="I1084" t="s">
        <v>84</v>
      </c>
      <c r="J1084" t="s">
        <v>175</v>
      </c>
      <c r="K1084" t="s">
        <v>86</v>
      </c>
      <c r="L1084" t="s">
        <v>87</v>
      </c>
      <c r="M1084" t="s">
        <v>194</v>
      </c>
      <c r="N1084" t="s">
        <v>162</v>
      </c>
      <c r="O1084" t="s">
        <v>90</v>
      </c>
      <c r="P1084" t="s">
        <v>90</v>
      </c>
      <c r="Q1084" t="s">
        <v>91</v>
      </c>
      <c r="R1084" t="s">
        <v>197</v>
      </c>
      <c r="S1084">
        <v>5</v>
      </c>
      <c r="T1084">
        <v>5</v>
      </c>
      <c r="U1084">
        <v>1955</v>
      </c>
      <c r="V108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84">
        <v>1955</v>
      </c>
      <c r="X1084" t="s">
        <v>93</v>
      </c>
      <c r="Y1084" t="s">
        <v>94</v>
      </c>
      <c r="Z1084" t="s">
        <v>116</v>
      </c>
      <c r="AA1084" t="s">
        <v>116</v>
      </c>
      <c r="AB1084" t="s">
        <v>117</v>
      </c>
      <c r="AC1084">
        <v>0</v>
      </c>
      <c r="AD1084" t="s">
        <v>98</v>
      </c>
      <c r="AE1084" t="s">
        <v>98</v>
      </c>
      <c r="AF1084" t="s">
        <v>118</v>
      </c>
      <c r="AG1084" t="s">
        <v>98</v>
      </c>
      <c r="AH1084" t="s">
        <v>98</v>
      </c>
      <c r="AI1084" t="s">
        <v>100</v>
      </c>
      <c r="AJ1084" t="s">
        <v>119</v>
      </c>
      <c r="AK1084">
        <v>384</v>
      </c>
      <c r="AL1084" t="s">
        <v>102</v>
      </c>
      <c r="AM1084">
        <v>0</v>
      </c>
      <c r="AN1084">
        <v>0</v>
      </c>
      <c r="AO1084">
        <v>384</v>
      </c>
      <c r="AP1084" t="s">
        <v>103</v>
      </c>
      <c r="AQ1084" t="s">
        <v>98</v>
      </c>
      <c r="AR1084" t="s">
        <v>105</v>
      </c>
      <c r="AS1084" t="s">
        <v>106</v>
      </c>
      <c r="AT1084">
        <v>1360</v>
      </c>
      <c r="AU1084">
        <v>0</v>
      </c>
      <c r="AV1084">
        <v>0</v>
      </c>
      <c r="AW1084">
        <f>ROUND(SUM(RawData[[#This Row],[TotalBsmtSF]],RawData[[#This Row],[1stFlrSF]],RawData[[#This Row],[2ndFlrSF]]),-2)</f>
        <v>1700</v>
      </c>
      <c r="AX1084">
        <v>1360</v>
      </c>
      <c r="AY1084">
        <v>0</v>
      </c>
      <c r="AZ1084">
        <v>0</v>
      </c>
      <c r="BA1084">
        <v>1</v>
      </c>
      <c r="BB1084">
        <v>0</v>
      </c>
      <c r="BC1084">
        <v>3</v>
      </c>
      <c r="BD1084">
        <v>1</v>
      </c>
      <c r="BE1084" t="s">
        <v>98</v>
      </c>
      <c r="BF1084">
        <v>6</v>
      </c>
      <c r="BG1084" t="s">
        <v>146</v>
      </c>
      <c r="BH1084">
        <v>1</v>
      </c>
      <c r="BI1084" t="s">
        <v>98</v>
      </c>
      <c r="BJ1084" t="s">
        <v>127</v>
      </c>
      <c r="BK1084">
        <v>1962</v>
      </c>
      <c r="BL1084" t="s">
        <v>102</v>
      </c>
      <c r="BM1084">
        <v>2</v>
      </c>
      <c r="BN1084">
        <v>572</v>
      </c>
      <c r="BO1084" t="s">
        <v>98</v>
      </c>
      <c r="BP1084" t="s">
        <v>98</v>
      </c>
      <c r="BQ1084" t="s">
        <v>105</v>
      </c>
      <c r="BR1084">
        <v>0</v>
      </c>
      <c r="BS1084">
        <v>50</v>
      </c>
      <c r="BT1084">
        <v>0</v>
      </c>
      <c r="BU1084">
        <v>0</v>
      </c>
      <c r="BV1084">
        <v>0</v>
      </c>
      <c r="BW1084">
        <v>0</v>
      </c>
      <c r="BX1084" t="s">
        <v>83</v>
      </c>
      <c r="BY1084" t="s">
        <v>134</v>
      </c>
      <c r="BZ1084" t="s">
        <v>83</v>
      </c>
      <c r="CA1084">
        <v>0</v>
      </c>
      <c r="CB1084">
        <v>2</v>
      </c>
      <c r="CC1084">
        <v>2007</v>
      </c>
      <c r="CD1084" t="s">
        <v>110</v>
      </c>
      <c r="CE1084" t="s">
        <v>111</v>
      </c>
      <c r="CF1084" s="8">
        <v>130000</v>
      </c>
      <c r="CG1084" s="8">
        <f>RawData[[#This Row],[SalePrice]]/RawData[[#This Row],[TotalSF Rounded]]</f>
        <v>76.470588235294116</v>
      </c>
      <c r="CH1084" s="8">
        <f>ROUND(RawData[[#This Row],[$/sqft]],-1)</f>
        <v>80</v>
      </c>
    </row>
    <row r="1085" spans="1:86" x14ac:dyDescent="0.2">
      <c r="A1085">
        <v>359</v>
      </c>
      <c r="B1085">
        <v>80</v>
      </c>
      <c r="C1085" t="s">
        <v>81</v>
      </c>
      <c r="D1085">
        <v>92</v>
      </c>
      <c r="E1085">
        <v>6930</v>
      </c>
      <c r="F1085" s="19">
        <f>ROUND((RawData[[#This Row],[LotArea]]/43560), 2)</f>
        <v>0.16</v>
      </c>
      <c r="G1085" t="s">
        <v>82</v>
      </c>
      <c r="H1085" t="s">
        <v>83</v>
      </c>
      <c r="I1085" t="s">
        <v>120</v>
      </c>
      <c r="J1085" t="s">
        <v>85</v>
      </c>
      <c r="K1085" t="s">
        <v>86</v>
      </c>
      <c r="L1085" t="s">
        <v>87</v>
      </c>
      <c r="M1085" t="s">
        <v>88</v>
      </c>
      <c r="N1085" t="s">
        <v>205</v>
      </c>
      <c r="O1085" t="s">
        <v>90</v>
      </c>
      <c r="P1085" t="s">
        <v>90</v>
      </c>
      <c r="Q1085" t="s">
        <v>91</v>
      </c>
      <c r="R1085" t="s">
        <v>197</v>
      </c>
      <c r="S1085">
        <v>5</v>
      </c>
      <c r="T1085">
        <v>4</v>
      </c>
      <c r="U1085">
        <v>1958</v>
      </c>
      <c r="V108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85">
        <v>1958</v>
      </c>
      <c r="X1085" t="s">
        <v>152</v>
      </c>
      <c r="Y1085" t="s">
        <v>94</v>
      </c>
      <c r="Z1085" t="s">
        <v>124</v>
      </c>
      <c r="AA1085" t="s">
        <v>234</v>
      </c>
      <c r="AB1085" t="s">
        <v>96</v>
      </c>
      <c r="AC1085">
        <v>120</v>
      </c>
      <c r="AD1085" t="s">
        <v>98</v>
      </c>
      <c r="AE1085" t="s">
        <v>98</v>
      </c>
      <c r="AF1085" t="s">
        <v>118</v>
      </c>
      <c r="AG1085" t="s">
        <v>98</v>
      </c>
      <c r="AH1085" t="s">
        <v>98</v>
      </c>
      <c r="AI1085" t="s">
        <v>130</v>
      </c>
      <c r="AJ1085" t="s">
        <v>141</v>
      </c>
      <c r="AK1085">
        <v>300</v>
      </c>
      <c r="AL1085" t="s">
        <v>153</v>
      </c>
      <c r="AM1085">
        <v>294</v>
      </c>
      <c r="AN1085">
        <v>468</v>
      </c>
      <c r="AO1085">
        <v>1062</v>
      </c>
      <c r="AP1085" t="s">
        <v>103</v>
      </c>
      <c r="AQ1085" t="s">
        <v>104</v>
      </c>
      <c r="AR1085" t="s">
        <v>105</v>
      </c>
      <c r="AS1085" t="s">
        <v>145</v>
      </c>
      <c r="AT1085">
        <v>1352</v>
      </c>
      <c r="AU1085">
        <v>0</v>
      </c>
      <c r="AV1085">
        <v>0</v>
      </c>
      <c r="AW1085">
        <f>ROUND(SUM(RawData[[#This Row],[TotalBsmtSF]],RawData[[#This Row],[1stFlrSF]],RawData[[#This Row],[2ndFlrSF]]),-2)</f>
        <v>2400</v>
      </c>
      <c r="AX1085">
        <v>1352</v>
      </c>
      <c r="AY1085">
        <v>0</v>
      </c>
      <c r="AZ1085">
        <v>1</v>
      </c>
      <c r="BA1085">
        <v>1</v>
      </c>
      <c r="BB1085">
        <v>0</v>
      </c>
      <c r="BC1085">
        <v>3</v>
      </c>
      <c r="BD1085">
        <v>1</v>
      </c>
      <c r="BE1085" t="s">
        <v>97</v>
      </c>
      <c r="BF1085">
        <v>6</v>
      </c>
      <c r="BG1085" t="s">
        <v>224</v>
      </c>
      <c r="BH1085">
        <v>0</v>
      </c>
      <c r="BI1085" t="s">
        <v>83</v>
      </c>
      <c r="BJ1085" t="s">
        <v>156</v>
      </c>
      <c r="BK1085">
        <v>1958</v>
      </c>
      <c r="BL1085" t="s">
        <v>102</v>
      </c>
      <c r="BM1085">
        <v>1</v>
      </c>
      <c r="BN1085">
        <v>288</v>
      </c>
      <c r="BO1085" t="s">
        <v>98</v>
      </c>
      <c r="BP1085" t="s">
        <v>98</v>
      </c>
      <c r="BQ1085" t="s">
        <v>105</v>
      </c>
      <c r="BR1085">
        <v>168</v>
      </c>
      <c r="BS1085">
        <v>0</v>
      </c>
      <c r="BT1085">
        <v>294</v>
      </c>
      <c r="BU1085">
        <v>0</v>
      </c>
      <c r="BV1085">
        <v>0</v>
      </c>
      <c r="BW1085">
        <v>0</v>
      </c>
      <c r="BX1085" t="s">
        <v>83</v>
      </c>
      <c r="BY1085" t="s">
        <v>83</v>
      </c>
      <c r="BZ1085" t="s">
        <v>83</v>
      </c>
      <c r="CA1085">
        <v>0</v>
      </c>
      <c r="CB1085">
        <v>7</v>
      </c>
      <c r="CC1085">
        <v>2006</v>
      </c>
      <c r="CD1085" t="s">
        <v>110</v>
      </c>
      <c r="CE1085" t="s">
        <v>128</v>
      </c>
      <c r="CF1085" s="8">
        <v>130000</v>
      </c>
      <c r="CG1085" s="8">
        <f>RawData[[#This Row],[SalePrice]]/RawData[[#This Row],[TotalSF Rounded]]</f>
        <v>54.166666666666664</v>
      </c>
      <c r="CH1085" s="8">
        <f>ROUND(RawData[[#This Row],[$/sqft]],-1)</f>
        <v>50</v>
      </c>
    </row>
    <row r="1086" spans="1:86" x14ac:dyDescent="0.2">
      <c r="A1086">
        <v>499</v>
      </c>
      <c r="B1086">
        <v>20</v>
      </c>
      <c r="C1086" t="s">
        <v>81</v>
      </c>
      <c r="D1086">
        <v>65</v>
      </c>
      <c r="E1086">
        <v>7800</v>
      </c>
      <c r="F1086" s="19">
        <f>ROUND((RawData[[#This Row],[LotArea]]/43560), 2)</f>
        <v>0.18</v>
      </c>
      <c r="G1086" t="s">
        <v>82</v>
      </c>
      <c r="H1086" t="s">
        <v>83</v>
      </c>
      <c r="I1086" t="s">
        <v>84</v>
      </c>
      <c r="J1086" t="s">
        <v>85</v>
      </c>
      <c r="K1086" t="s">
        <v>86</v>
      </c>
      <c r="L1086" t="s">
        <v>87</v>
      </c>
      <c r="M1086" t="s">
        <v>88</v>
      </c>
      <c r="N1086" t="s">
        <v>151</v>
      </c>
      <c r="O1086" t="s">
        <v>90</v>
      </c>
      <c r="P1086" t="s">
        <v>90</v>
      </c>
      <c r="Q1086" t="s">
        <v>91</v>
      </c>
      <c r="R1086" t="s">
        <v>115</v>
      </c>
      <c r="S1086">
        <v>5</v>
      </c>
      <c r="T1086">
        <v>7</v>
      </c>
      <c r="U1086">
        <v>1967</v>
      </c>
      <c r="V108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86">
        <v>2004</v>
      </c>
      <c r="X1086" t="s">
        <v>152</v>
      </c>
      <c r="Y1086" t="s">
        <v>94</v>
      </c>
      <c r="Z1086" t="s">
        <v>140</v>
      </c>
      <c r="AA1086" t="s">
        <v>140</v>
      </c>
      <c r="AB1086" t="s">
        <v>96</v>
      </c>
      <c r="AC1086">
        <v>89</v>
      </c>
      <c r="AD1086" t="s">
        <v>98</v>
      </c>
      <c r="AE1086" t="s">
        <v>98</v>
      </c>
      <c r="AF1086" t="s">
        <v>99</v>
      </c>
      <c r="AG1086" t="s">
        <v>98</v>
      </c>
      <c r="AH1086" t="s">
        <v>98</v>
      </c>
      <c r="AI1086" t="s">
        <v>100</v>
      </c>
      <c r="AJ1086" t="s">
        <v>119</v>
      </c>
      <c r="AK1086">
        <v>450</v>
      </c>
      <c r="AL1086" t="s">
        <v>102</v>
      </c>
      <c r="AM1086">
        <v>0</v>
      </c>
      <c r="AN1086">
        <v>414</v>
      </c>
      <c r="AO1086">
        <v>864</v>
      </c>
      <c r="AP1086" t="s">
        <v>103</v>
      </c>
      <c r="AQ1086" t="s">
        <v>104</v>
      </c>
      <c r="AR1086" t="s">
        <v>105</v>
      </c>
      <c r="AS1086" t="s">
        <v>106</v>
      </c>
      <c r="AT1086">
        <v>899</v>
      </c>
      <c r="AU1086">
        <v>0</v>
      </c>
      <c r="AV1086">
        <v>0</v>
      </c>
      <c r="AW1086">
        <f>ROUND(SUM(RawData[[#This Row],[TotalBsmtSF]],RawData[[#This Row],[1stFlrSF]],RawData[[#This Row],[2ndFlrSF]]),-2)</f>
        <v>1800</v>
      </c>
      <c r="AX1086">
        <v>899</v>
      </c>
      <c r="AY1086">
        <v>0</v>
      </c>
      <c r="AZ1086">
        <v>0</v>
      </c>
      <c r="BA1086">
        <v>1</v>
      </c>
      <c r="BB1086">
        <v>0</v>
      </c>
      <c r="BC1086">
        <v>3</v>
      </c>
      <c r="BD1086">
        <v>1</v>
      </c>
      <c r="BE1086" t="s">
        <v>97</v>
      </c>
      <c r="BF1086">
        <v>5</v>
      </c>
      <c r="BG1086" t="s">
        <v>107</v>
      </c>
      <c r="BH1086">
        <v>0</v>
      </c>
      <c r="BI1086" t="s">
        <v>83</v>
      </c>
      <c r="BJ1086" t="s">
        <v>108</v>
      </c>
      <c r="BK1086">
        <v>1967</v>
      </c>
      <c r="BL1086" t="s">
        <v>157</v>
      </c>
      <c r="BM1086">
        <v>1</v>
      </c>
      <c r="BN1086">
        <v>288</v>
      </c>
      <c r="BO1086" t="s">
        <v>98</v>
      </c>
      <c r="BP1086" t="s">
        <v>98</v>
      </c>
      <c r="BQ1086" t="s">
        <v>105</v>
      </c>
      <c r="BR1086">
        <v>64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 t="s">
        <v>83</v>
      </c>
      <c r="BY1086" t="s">
        <v>134</v>
      </c>
      <c r="BZ1086" t="s">
        <v>83</v>
      </c>
      <c r="CA1086">
        <v>0</v>
      </c>
      <c r="CB1086">
        <v>6</v>
      </c>
      <c r="CC1086">
        <v>2009</v>
      </c>
      <c r="CD1086" t="s">
        <v>110</v>
      </c>
      <c r="CE1086" t="s">
        <v>111</v>
      </c>
      <c r="CF1086" s="8">
        <v>130000</v>
      </c>
      <c r="CG1086" s="8">
        <f>RawData[[#This Row],[SalePrice]]/RawData[[#This Row],[TotalSF Rounded]]</f>
        <v>72.222222222222229</v>
      </c>
      <c r="CH1086" s="8">
        <f>ROUND(RawData[[#This Row],[$/sqft]],-1)</f>
        <v>70</v>
      </c>
    </row>
    <row r="1087" spans="1:86" x14ac:dyDescent="0.2">
      <c r="A1087">
        <v>1118</v>
      </c>
      <c r="B1087">
        <v>20</v>
      </c>
      <c r="C1087" t="s">
        <v>81</v>
      </c>
      <c r="D1087">
        <v>57</v>
      </c>
      <c r="E1087">
        <v>9764</v>
      </c>
      <c r="F1087" s="19">
        <f>ROUND((RawData[[#This Row],[LotArea]]/43560), 2)</f>
        <v>0.22</v>
      </c>
      <c r="G1087" t="s">
        <v>82</v>
      </c>
      <c r="H1087" t="s">
        <v>83</v>
      </c>
      <c r="I1087" t="s">
        <v>120</v>
      </c>
      <c r="J1087" t="s">
        <v>85</v>
      </c>
      <c r="K1087" t="s">
        <v>86</v>
      </c>
      <c r="L1087" t="s">
        <v>112</v>
      </c>
      <c r="M1087" t="s">
        <v>88</v>
      </c>
      <c r="N1087" t="s">
        <v>151</v>
      </c>
      <c r="O1087" t="s">
        <v>114</v>
      </c>
      <c r="P1087" t="s">
        <v>90</v>
      </c>
      <c r="Q1087" t="s">
        <v>91</v>
      </c>
      <c r="R1087" t="s">
        <v>115</v>
      </c>
      <c r="S1087">
        <v>5</v>
      </c>
      <c r="T1087">
        <v>7</v>
      </c>
      <c r="U1087">
        <v>1967</v>
      </c>
      <c r="V108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87">
        <v>2003</v>
      </c>
      <c r="X1087" t="s">
        <v>93</v>
      </c>
      <c r="Y1087" t="s">
        <v>94</v>
      </c>
      <c r="Z1087" t="s">
        <v>95</v>
      </c>
      <c r="AA1087" t="s">
        <v>95</v>
      </c>
      <c r="AB1087" t="s">
        <v>117</v>
      </c>
      <c r="AC1087">
        <v>0</v>
      </c>
      <c r="AD1087" t="s">
        <v>98</v>
      </c>
      <c r="AE1087" t="s">
        <v>98</v>
      </c>
      <c r="AF1087" t="s">
        <v>118</v>
      </c>
      <c r="AG1087" t="s">
        <v>98</v>
      </c>
      <c r="AH1087" t="s">
        <v>98</v>
      </c>
      <c r="AI1087" t="s">
        <v>100</v>
      </c>
      <c r="AJ1087" t="s">
        <v>141</v>
      </c>
      <c r="AK1087">
        <v>702</v>
      </c>
      <c r="AL1087" t="s">
        <v>102</v>
      </c>
      <c r="AM1087">
        <v>0</v>
      </c>
      <c r="AN1087">
        <v>192</v>
      </c>
      <c r="AO1087">
        <v>894</v>
      </c>
      <c r="AP1087" t="s">
        <v>103</v>
      </c>
      <c r="AQ1087" t="s">
        <v>104</v>
      </c>
      <c r="AR1087" t="s">
        <v>105</v>
      </c>
      <c r="AS1087" t="s">
        <v>106</v>
      </c>
      <c r="AT1087">
        <v>894</v>
      </c>
      <c r="AU1087">
        <v>0</v>
      </c>
      <c r="AV1087">
        <v>0</v>
      </c>
      <c r="AW1087">
        <f>ROUND(SUM(RawData[[#This Row],[TotalBsmtSF]],RawData[[#This Row],[1stFlrSF]],RawData[[#This Row],[2ndFlrSF]]),-2)</f>
        <v>1800</v>
      </c>
      <c r="AX1087">
        <v>894</v>
      </c>
      <c r="AY1087">
        <v>1</v>
      </c>
      <c r="AZ1087">
        <v>0</v>
      </c>
      <c r="BA1087">
        <v>1</v>
      </c>
      <c r="BB1087">
        <v>0</v>
      </c>
      <c r="BC1087">
        <v>3</v>
      </c>
      <c r="BD1087">
        <v>1</v>
      </c>
      <c r="BE1087" t="s">
        <v>97</v>
      </c>
      <c r="BF1087">
        <v>5</v>
      </c>
      <c r="BG1087" t="s">
        <v>107</v>
      </c>
      <c r="BH1087">
        <v>0</v>
      </c>
      <c r="BI1087" t="s">
        <v>83</v>
      </c>
      <c r="BJ1087" t="s">
        <v>108</v>
      </c>
      <c r="BK1087">
        <v>1967</v>
      </c>
      <c r="BL1087" t="s">
        <v>109</v>
      </c>
      <c r="BM1087">
        <v>2</v>
      </c>
      <c r="BN1087">
        <v>450</v>
      </c>
      <c r="BO1087" t="s">
        <v>98</v>
      </c>
      <c r="BP1087" t="s">
        <v>98</v>
      </c>
      <c r="BQ1087" t="s">
        <v>105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 t="s">
        <v>83</v>
      </c>
      <c r="BY1087" t="s">
        <v>83</v>
      </c>
      <c r="BZ1087" t="s">
        <v>83</v>
      </c>
      <c r="CA1087">
        <v>0</v>
      </c>
      <c r="CB1087">
        <v>5</v>
      </c>
      <c r="CC1087">
        <v>2008</v>
      </c>
      <c r="CD1087" t="s">
        <v>110</v>
      </c>
      <c r="CE1087" t="s">
        <v>111</v>
      </c>
      <c r="CF1087" s="8">
        <v>130000</v>
      </c>
      <c r="CG1087" s="8">
        <f>RawData[[#This Row],[SalePrice]]/RawData[[#This Row],[TotalSF Rounded]]</f>
        <v>72.222222222222229</v>
      </c>
      <c r="CH1087" s="8">
        <f>ROUND(RawData[[#This Row],[$/sqft]],-1)</f>
        <v>70</v>
      </c>
    </row>
    <row r="1088" spans="1:86" x14ac:dyDescent="0.2">
      <c r="A1088">
        <v>1253</v>
      </c>
      <c r="B1088">
        <v>20</v>
      </c>
      <c r="C1088" t="s">
        <v>81</v>
      </c>
      <c r="D1088">
        <v>62</v>
      </c>
      <c r="E1088">
        <v>9858</v>
      </c>
      <c r="F1088" s="19">
        <f>ROUND((RawData[[#This Row],[LotArea]]/43560), 2)</f>
        <v>0.23</v>
      </c>
      <c r="G1088" t="s">
        <v>82</v>
      </c>
      <c r="H1088" t="s">
        <v>83</v>
      </c>
      <c r="I1088" t="s">
        <v>84</v>
      </c>
      <c r="J1088" t="s">
        <v>85</v>
      </c>
      <c r="K1088" t="s">
        <v>86</v>
      </c>
      <c r="L1088" t="s">
        <v>87</v>
      </c>
      <c r="M1088" t="s">
        <v>88</v>
      </c>
      <c r="N1088" t="s">
        <v>131</v>
      </c>
      <c r="O1088" t="s">
        <v>90</v>
      </c>
      <c r="P1088" t="s">
        <v>90</v>
      </c>
      <c r="Q1088" t="s">
        <v>91</v>
      </c>
      <c r="R1088" t="s">
        <v>115</v>
      </c>
      <c r="S1088">
        <v>5</v>
      </c>
      <c r="T1088">
        <v>6</v>
      </c>
      <c r="U1088">
        <v>1968</v>
      </c>
      <c r="V108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88">
        <v>1968</v>
      </c>
      <c r="X1088" t="s">
        <v>93</v>
      </c>
      <c r="Y1088" t="s">
        <v>94</v>
      </c>
      <c r="Z1088" t="s">
        <v>140</v>
      </c>
      <c r="AA1088" t="s">
        <v>140</v>
      </c>
      <c r="AB1088" t="s">
        <v>117</v>
      </c>
      <c r="AC1088">
        <v>0</v>
      </c>
      <c r="AD1088" t="s">
        <v>98</v>
      </c>
      <c r="AE1088" t="s">
        <v>98</v>
      </c>
      <c r="AF1088" t="s">
        <v>118</v>
      </c>
      <c r="AG1088" t="s">
        <v>98</v>
      </c>
      <c r="AH1088" t="s">
        <v>98</v>
      </c>
      <c r="AI1088" t="s">
        <v>100</v>
      </c>
      <c r="AJ1088" t="s">
        <v>141</v>
      </c>
      <c r="AK1088">
        <v>510</v>
      </c>
      <c r="AL1088" t="s">
        <v>102</v>
      </c>
      <c r="AM1088">
        <v>0</v>
      </c>
      <c r="AN1088">
        <v>354</v>
      </c>
      <c r="AO1088">
        <v>864</v>
      </c>
      <c r="AP1088" t="s">
        <v>103</v>
      </c>
      <c r="AQ1088" t="s">
        <v>98</v>
      </c>
      <c r="AR1088" t="s">
        <v>105</v>
      </c>
      <c r="AS1088" t="s">
        <v>106</v>
      </c>
      <c r="AT1088">
        <v>874</v>
      </c>
      <c r="AU1088">
        <v>0</v>
      </c>
      <c r="AV1088">
        <v>0</v>
      </c>
      <c r="AW1088">
        <f>ROUND(SUM(RawData[[#This Row],[TotalBsmtSF]],RawData[[#This Row],[1stFlrSF]],RawData[[#This Row],[2ndFlrSF]]),-2)</f>
        <v>1700</v>
      </c>
      <c r="AX1088">
        <v>874</v>
      </c>
      <c r="AY1088">
        <v>1</v>
      </c>
      <c r="AZ1088">
        <v>0</v>
      </c>
      <c r="BA1088">
        <v>1</v>
      </c>
      <c r="BB1088">
        <v>0</v>
      </c>
      <c r="BC1088">
        <v>3</v>
      </c>
      <c r="BD1088">
        <v>1</v>
      </c>
      <c r="BE1088" t="s">
        <v>98</v>
      </c>
      <c r="BF1088">
        <v>5</v>
      </c>
      <c r="BG1088" t="s">
        <v>107</v>
      </c>
      <c r="BH1088">
        <v>0</v>
      </c>
      <c r="BI1088" t="s">
        <v>83</v>
      </c>
      <c r="BJ1088" t="s">
        <v>108</v>
      </c>
      <c r="BK1088">
        <v>1968</v>
      </c>
      <c r="BL1088" t="s">
        <v>109</v>
      </c>
      <c r="BM1088">
        <v>1</v>
      </c>
      <c r="BN1088">
        <v>288</v>
      </c>
      <c r="BO1088" t="s">
        <v>98</v>
      </c>
      <c r="BP1088" t="s">
        <v>98</v>
      </c>
      <c r="BQ1088" t="s">
        <v>105</v>
      </c>
      <c r="BR1088">
        <v>33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 t="s">
        <v>83</v>
      </c>
      <c r="BY1088" t="s">
        <v>163</v>
      </c>
      <c r="BZ1088" t="s">
        <v>135</v>
      </c>
      <c r="CA1088">
        <v>600</v>
      </c>
      <c r="CB1088">
        <v>11</v>
      </c>
      <c r="CC1088">
        <v>2009</v>
      </c>
      <c r="CD1088" t="s">
        <v>110</v>
      </c>
      <c r="CE1088" t="s">
        <v>111</v>
      </c>
      <c r="CF1088" s="8">
        <v>130000</v>
      </c>
      <c r="CG1088" s="8">
        <f>RawData[[#This Row],[SalePrice]]/RawData[[#This Row],[TotalSF Rounded]]</f>
        <v>76.470588235294116</v>
      </c>
      <c r="CH1088" s="8">
        <f>ROUND(RawData[[#This Row],[$/sqft]],-1)</f>
        <v>80</v>
      </c>
    </row>
    <row r="1089" spans="1:86" x14ac:dyDescent="0.2">
      <c r="A1089">
        <v>146</v>
      </c>
      <c r="B1089">
        <v>160</v>
      </c>
      <c r="C1089" t="s">
        <v>142</v>
      </c>
      <c r="D1089">
        <v>24</v>
      </c>
      <c r="E1089">
        <v>2522</v>
      </c>
      <c r="F1089" s="19">
        <f>ROUND((RawData[[#This Row],[LotArea]]/43560), 2)</f>
        <v>0.06</v>
      </c>
      <c r="G1089" t="s">
        <v>82</v>
      </c>
      <c r="H1089" t="s">
        <v>83</v>
      </c>
      <c r="I1089" t="s">
        <v>84</v>
      </c>
      <c r="J1089" t="s">
        <v>85</v>
      </c>
      <c r="K1089" t="s">
        <v>86</v>
      </c>
      <c r="L1089" t="s">
        <v>87</v>
      </c>
      <c r="M1089" t="s">
        <v>88</v>
      </c>
      <c r="N1089" t="s">
        <v>185</v>
      </c>
      <c r="O1089" t="s">
        <v>90</v>
      </c>
      <c r="P1089" t="s">
        <v>90</v>
      </c>
      <c r="Q1089" t="s">
        <v>198</v>
      </c>
      <c r="R1089" t="s">
        <v>92</v>
      </c>
      <c r="S1089">
        <v>6</v>
      </c>
      <c r="T1089">
        <v>5</v>
      </c>
      <c r="U1089">
        <v>2004</v>
      </c>
      <c r="V108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089">
        <v>2006</v>
      </c>
      <c r="X1089" t="s">
        <v>93</v>
      </c>
      <c r="Y1089" t="s">
        <v>94</v>
      </c>
      <c r="Z1089" t="s">
        <v>95</v>
      </c>
      <c r="AA1089" t="s">
        <v>95</v>
      </c>
      <c r="AB1089" t="s">
        <v>137</v>
      </c>
      <c r="AC1089">
        <v>50</v>
      </c>
      <c r="AD1089" t="s">
        <v>97</v>
      </c>
      <c r="AE1089" t="s">
        <v>98</v>
      </c>
      <c r="AF1089" t="s">
        <v>99</v>
      </c>
      <c r="AG1089" t="s">
        <v>97</v>
      </c>
      <c r="AH1089" t="s">
        <v>98</v>
      </c>
      <c r="AI1089" t="s">
        <v>100</v>
      </c>
      <c r="AJ1089" t="s">
        <v>102</v>
      </c>
      <c r="AK1089">
        <v>0</v>
      </c>
      <c r="AL1089" t="s">
        <v>102</v>
      </c>
      <c r="AM1089">
        <v>0</v>
      </c>
      <c r="AN1089">
        <v>970</v>
      </c>
      <c r="AO1089">
        <v>970</v>
      </c>
      <c r="AP1089" t="s">
        <v>103</v>
      </c>
      <c r="AQ1089" t="s">
        <v>104</v>
      </c>
      <c r="AR1089" t="s">
        <v>105</v>
      </c>
      <c r="AS1089" t="s">
        <v>106</v>
      </c>
      <c r="AT1089">
        <v>970</v>
      </c>
      <c r="AU1089">
        <v>739</v>
      </c>
      <c r="AV1089">
        <v>0</v>
      </c>
      <c r="AW1089">
        <f>ROUND(SUM(RawData[[#This Row],[TotalBsmtSF]],RawData[[#This Row],[1stFlrSF]],RawData[[#This Row],[2ndFlrSF]]),-2)</f>
        <v>2700</v>
      </c>
      <c r="AX1089">
        <v>1709</v>
      </c>
      <c r="AY1089">
        <v>0</v>
      </c>
      <c r="AZ1089">
        <v>0</v>
      </c>
      <c r="BA1089">
        <v>2</v>
      </c>
      <c r="BB1089">
        <v>0</v>
      </c>
      <c r="BC1089">
        <v>3</v>
      </c>
      <c r="BD1089">
        <v>1</v>
      </c>
      <c r="BE1089" t="s">
        <v>97</v>
      </c>
      <c r="BF1089">
        <v>7</v>
      </c>
      <c r="BG1089" t="s">
        <v>221</v>
      </c>
      <c r="BH1089">
        <v>0</v>
      </c>
      <c r="BI1089" t="s">
        <v>83</v>
      </c>
      <c r="BJ1089" t="s">
        <v>127</v>
      </c>
      <c r="BK1089">
        <v>2004</v>
      </c>
      <c r="BL1089" t="s">
        <v>102</v>
      </c>
      <c r="BM1089">
        <v>2</v>
      </c>
      <c r="BN1089">
        <v>380</v>
      </c>
      <c r="BO1089" t="s">
        <v>98</v>
      </c>
      <c r="BP1089" t="s">
        <v>98</v>
      </c>
      <c r="BQ1089" t="s">
        <v>105</v>
      </c>
      <c r="BR1089">
        <v>0</v>
      </c>
      <c r="BS1089">
        <v>40</v>
      </c>
      <c r="BT1089">
        <v>0</v>
      </c>
      <c r="BU1089">
        <v>0</v>
      </c>
      <c r="BV1089">
        <v>0</v>
      </c>
      <c r="BW1089">
        <v>0</v>
      </c>
      <c r="BX1089" t="s">
        <v>83</v>
      </c>
      <c r="BY1089" t="s">
        <v>83</v>
      </c>
      <c r="BZ1089" t="s">
        <v>83</v>
      </c>
      <c r="CA1089">
        <v>0</v>
      </c>
      <c r="CB1089">
        <v>4</v>
      </c>
      <c r="CC1089">
        <v>2006</v>
      </c>
      <c r="CD1089" t="s">
        <v>110</v>
      </c>
      <c r="CE1089" t="s">
        <v>111</v>
      </c>
      <c r="CF1089" s="8">
        <v>130000</v>
      </c>
      <c r="CG1089" s="8">
        <f>RawData[[#This Row],[SalePrice]]/RawData[[#This Row],[TotalSF Rounded]]</f>
        <v>48.148148148148145</v>
      </c>
      <c r="CH1089" s="8">
        <f>ROUND(RawData[[#This Row],[$/sqft]],-1)</f>
        <v>50</v>
      </c>
    </row>
    <row r="1090" spans="1:86" x14ac:dyDescent="0.2">
      <c r="A1090">
        <v>194</v>
      </c>
      <c r="B1090">
        <v>160</v>
      </c>
      <c r="C1090" t="s">
        <v>142</v>
      </c>
      <c r="D1090">
        <v>24</v>
      </c>
      <c r="E1090">
        <v>2522</v>
      </c>
      <c r="F1090" s="19">
        <f>ROUND((RawData[[#This Row],[LotArea]]/43560), 2)</f>
        <v>0.06</v>
      </c>
      <c r="G1090" t="s">
        <v>82</v>
      </c>
      <c r="H1090" t="s">
        <v>83</v>
      </c>
      <c r="I1090" t="s">
        <v>84</v>
      </c>
      <c r="J1090" t="s">
        <v>85</v>
      </c>
      <c r="K1090" t="s">
        <v>86</v>
      </c>
      <c r="L1090" t="s">
        <v>87</v>
      </c>
      <c r="M1090" t="s">
        <v>88</v>
      </c>
      <c r="N1090" t="s">
        <v>185</v>
      </c>
      <c r="O1090" t="s">
        <v>90</v>
      </c>
      <c r="P1090" t="s">
        <v>90</v>
      </c>
      <c r="Q1090" t="s">
        <v>198</v>
      </c>
      <c r="R1090" t="s">
        <v>92</v>
      </c>
      <c r="S1090">
        <v>7</v>
      </c>
      <c r="T1090">
        <v>5</v>
      </c>
      <c r="U1090">
        <v>2004</v>
      </c>
      <c r="V109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090">
        <v>2004</v>
      </c>
      <c r="X1090" t="s">
        <v>93</v>
      </c>
      <c r="Y1090" t="s">
        <v>94</v>
      </c>
      <c r="Z1090" t="s">
        <v>95</v>
      </c>
      <c r="AA1090" t="s">
        <v>95</v>
      </c>
      <c r="AB1090" t="s">
        <v>137</v>
      </c>
      <c r="AC1090">
        <v>50</v>
      </c>
      <c r="AD1090" t="s">
        <v>97</v>
      </c>
      <c r="AE1090" t="s">
        <v>98</v>
      </c>
      <c r="AF1090" t="s">
        <v>99</v>
      </c>
      <c r="AG1090" t="s">
        <v>97</v>
      </c>
      <c r="AH1090" t="s">
        <v>98</v>
      </c>
      <c r="AI1090" t="s">
        <v>100</v>
      </c>
      <c r="AJ1090" t="s">
        <v>102</v>
      </c>
      <c r="AK1090">
        <v>0</v>
      </c>
      <c r="AL1090" t="s">
        <v>102</v>
      </c>
      <c r="AM1090">
        <v>0</v>
      </c>
      <c r="AN1090">
        <v>970</v>
      </c>
      <c r="AO1090">
        <v>970</v>
      </c>
      <c r="AP1090" t="s">
        <v>103</v>
      </c>
      <c r="AQ1090" t="s">
        <v>104</v>
      </c>
      <c r="AR1090" t="s">
        <v>105</v>
      </c>
      <c r="AS1090" t="s">
        <v>106</v>
      </c>
      <c r="AT1090">
        <v>970</v>
      </c>
      <c r="AU1090">
        <v>739</v>
      </c>
      <c r="AV1090">
        <v>0</v>
      </c>
      <c r="AW1090">
        <f>ROUND(SUM(RawData[[#This Row],[TotalBsmtSF]],RawData[[#This Row],[1stFlrSF]],RawData[[#This Row],[2ndFlrSF]]),-2)</f>
        <v>2700</v>
      </c>
      <c r="AX1090">
        <v>1709</v>
      </c>
      <c r="AY1090">
        <v>0</v>
      </c>
      <c r="AZ1090">
        <v>0</v>
      </c>
      <c r="BA1090">
        <v>2</v>
      </c>
      <c r="BB1090">
        <v>0</v>
      </c>
      <c r="BC1090">
        <v>3</v>
      </c>
      <c r="BD1090">
        <v>1</v>
      </c>
      <c r="BE1090" t="s">
        <v>97</v>
      </c>
      <c r="BF1090">
        <v>7</v>
      </c>
      <c r="BG1090" t="s">
        <v>221</v>
      </c>
      <c r="BH1090">
        <v>0</v>
      </c>
      <c r="BI1090" t="s">
        <v>83</v>
      </c>
      <c r="BJ1090" t="s">
        <v>127</v>
      </c>
      <c r="BK1090">
        <v>2004</v>
      </c>
      <c r="BL1090" t="s">
        <v>102</v>
      </c>
      <c r="BM1090">
        <v>2</v>
      </c>
      <c r="BN1090">
        <v>380</v>
      </c>
      <c r="BO1090" t="s">
        <v>98</v>
      </c>
      <c r="BP1090" t="s">
        <v>98</v>
      </c>
      <c r="BQ1090" t="s">
        <v>105</v>
      </c>
      <c r="BR1090">
        <v>0</v>
      </c>
      <c r="BS1090">
        <v>40</v>
      </c>
      <c r="BT1090">
        <v>0</v>
      </c>
      <c r="BU1090">
        <v>0</v>
      </c>
      <c r="BV1090">
        <v>0</v>
      </c>
      <c r="BW1090">
        <v>0</v>
      </c>
      <c r="BX1090" t="s">
        <v>83</v>
      </c>
      <c r="BY1090" t="s">
        <v>83</v>
      </c>
      <c r="BZ1090" t="s">
        <v>83</v>
      </c>
      <c r="CA1090">
        <v>0</v>
      </c>
      <c r="CB1090">
        <v>5</v>
      </c>
      <c r="CC1090">
        <v>2006</v>
      </c>
      <c r="CD1090" t="s">
        <v>110</v>
      </c>
      <c r="CE1090" t="s">
        <v>111</v>
      </c>
      <c r="CF1090" s="8">
        <v>130000</v>
      </c>
      <c r="CG1090" s="8">
        <f>RawData[[#This Row],[SalePrice]]/RawData[[#This Row],[TotalSF Rounded]]</f>
        <v>48.148148148148145</v>
      </c>
      <c r="CH1090" s="8">
        <f>ROUND(RawData[[#This Row],[$/sqft]],-1)</f>
        <v>50</v>
      </c>
    </row>
    <row r="1091" spans="1:86" x14ac:dyDescent="0.2">
      <c r="A1091">
        <v>1305</v>
      </c>
      <c r="B1091">
        <v>160</v>
      </c>
      <c r="C1091" t="s">
        <v>142</v>
      </c>
      <c r="D1091">
        <v>32</v>
      </c>
      <c r="E1091">
        <v>3363</v>
      </c>
      <c r="F1091" s="19">
        <f>ROUND((RawData[[#This Row],[LotArea]]/43560), 2)</f>
        <v>0.08</v>
      </c>
      <c r="G1091" t="s">
        <v>82</v>
      </c>
      <c r="H1091" t="s">
        <v>83</v>
      </c>
      <c r="I1091" t="s">
        <v>84</v>
      </c>
      <c r="J1091" t="s">
        <v>85</v>
      </c>
      <c r="K1091" t="s">
        <v>86</v>
      </c>
      <c r="L1091" t="s">
        <v>87</v>
      </c>
      <c r="M1091" t="s">
        <v>88</v>
      </c>
      <c r="N1091" t="s">
        <v>185</v>
      </c>
      <c r="O1091" t="s">
        <v>90</v>
      </c>
      <c r="P1091" t="s">
        <v>90</v>
      </c>
      <c r="Q1091" t="s">
        <v>179</v>
      </c>
      <c r="R1091" t="s">
        <v>92</v>
      </c>
      <c r="S1091">
        <v>7</v>
      </c>
      <c r="T1091">
        <v>5</v>
      </c>
      <c r="U1091">
        <v>2004</v>
      </c>
      <c r="V109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091">
        <v>2004</v>
      </c>
      <c r="X1091" t="s">
        <v>93</v>
      </c>
      <c r="Y1091" t="s">
        <v>94</v>
      </c>
      <c r="Z1091" t="s">
        <v>95</v>
      </c>
      <c r="AA1091" t="s">
        <v>95</v>
      </c>
      <c r="AB1091" t="s">
        <v>137</v>
      </c>
      <c r="AC1091">
        <v>117</v>
      </c>
      <c r="AD1091" t="s">
        <v>97</v>
      </c>
      <c r="AE1091" t="s">
        <v>98</v>
      </c>
      <c r="AF1091" t="s">
        <v>99</v>
      </c>
      <c r="AG1091" t="s">
        <v>97</v>
      </c>
      <c r="AH1091" t="s">
        <v>98</v>
      </c>
      <c r="AI1091" t="s">
        <v>100</v>
      </c>
      <c r="AJ1091" t="s">
        <v>102</v>
      </c>
      <c r="AK1091">
        <v>0</v>
      </c>
      <c r="AL1091" t="s">
        <v>102</v>
      </c>
      <c r="AM1091">
        <v>0</v>
      </c>
      <c r="AN1091">
        <v>976</v>
      </c>
      <c r="AO1091">
        <v>976</v>
      </c>
      <c r="AP1091" t="s">
        <v>103</v>
      </c>
      <c r="AQ1091" t="s">
        <v>104</v>
      </c>
      <c r="AR1091" t="s">
        <v>105</v>
      </c>
      <c r="AS1091" t="s">
        <v>106</v>
      </c>
      <c r="AT1091">
        <v>976</v>
      </c>
      <c r="AU1091">
        <v>732</v>
      </c>
      <c r="AV1091">
        <v>0</v>
      </c>
      <c r="AW1091">
        <f>ROUND(SUM(RawData[[#This Row],[TotalBsmtSF]],RawData[[#This Row],[1stFlrSF]],RawData[[#This Row],[2ndFlrSF]]),-2)</f>
        <v>2700</v>
      </c>
      <c r="AX1091">
        <v>1708</v>
      </c>
      <c r="AY1091">
        <v>0</v>
      </c>
      <c r="AZ1091">
        <v>0</v>
      </c>
      <c r="BA1091">
        <v>2</v>
      </c>
      <c r="BB1091">
        <v>0</v>
      </c>
      <c r="BC1091">
        <v>3</v>
      </c>
      <c r="BD1091">
        <v>1</v>
      </c>
      <c r="BE1091" t="s">
        <v>97</v>
      </c>
      <c r="BF1091">
        <v>7</v>
      </c>
      <c r="BG1091" t="s">
        <v>221</v>
      </c>
      <c r="BH1091">
        <v>0</v>
      </c>
      <c r="BI1091" t="s">
        <v>83</v>
      </c>
      <c r="BJ1091" t="s">
        <v>127</v>
      </c>
      <c r="BK1091">
        <v>2004</v>
      </c>
      <c r="BL1091" t="s">
        <v>102</v>
      </c>
      <c r="BM1091">
        <v>2</v>
      </c>
      <c r="BN1091">
        <v>380</v>
      </c>
      <c r="BO1091" t="s">
        <v>98</v>
      </c>
      <c r="BP1091" t="s">
        <v>98</v>
      </c>
      <c r="BQ1091" t="s">
        <v>105</v>
      </c>
      <c r="BR1091">
        <v>0</v>
      </c>
      <c r="BS1091">
        <v>40</v>
      </c>
      <c r="BT1091">
        <v>0</v>
      </c>
      <c r="BU1091">
        <v>0</v>
      </c>
      <c r="BV1091">
        <v>0</v>
      </c>
      <c r="BW1091">
        <v>0</v>
      </c>
      <c r="BX1091" t="s">
        <v>83</v>
      </c>
      <c r="BY1091" t="s">
        <v>83</v>
      </c>
      <c r="BZ1091" t="s">
        <v>83</v>
      </c>
      <c r="CA1091">
        <v>0</v>
      </c>
      <c r="CB1091">
        <v>4</v>
      </c>
      <c r="CC1091">
        <v>2006</v>
      </c>
      <c r="CD1091" t="s">
        <v>110</v>
      </c>
      <c r="CE1091" t="s">
        <v>111</v>
      </c>
      <c r="CF1091" s="8">
        <v>130000</v>
      </c>
      <c r="CG1091" s="8">
        <f>RawData[[#This Row],[SalePrice]]/RawData[[#This Row],[TotalSF Rounded]]</f>
        <v>48.148148148148145</v>
      </c>
      <c r="CH1091" s="8">
        <f>ROUND(RawData[[#This Row],[$/sqft]],-1)</f>
        <v>50</v>
      </c>
    </row>
    <row r="1092" spans="1:86" x14ac:dyDescent="0.2">
      <c r="A1092">
        <v>9</v>
      </c>
      <c r="B1092">
        <v>50</v>
      </c>
      <c r="C1092" t="s">
        <v>142</v>
      </c>
      <c r="D1092">
        <v>51</v>
      </c>
      <c r="E1092">
        <v>6120</v>
      </c>
      <c r="F1092" s="19">
        <f>ROUND((RawData[[#This Row],[LotArea]]/43560), 2)</f>
        <v>0.14000000000000001</v>
      </c>
      <c r="G1092" t="s">
        <v>82</v>
      </c>
      <c r="H1092" t="s">
        <v>83</v>
      </c>
      <c r="I1092" t="s">
        <v>84</v>
      </c>
      <c r="J1092" t="s">
        <v>85</v>
      </c>
      <c r="K1092" t="s">
        <v>86</v>
      </c>
      <c r="L1092" t="s">
        <v>87</v>
      </c>
      <c r="M1092" t="s">
        <v>88</v>
      </c>
      <c r="N1092" t="s">
        <v>143</v>
      </c>
      <c r="O1092" t="s">
        <v>144</v>
      </c>
      <c r="P1092" t="s">
        <v>90</v>
      </c>
      <c r="Q1092" t="s">
        <v>91</v>
      </c>
      <c r="R1092" t="s">
        <v>132</v>
      </c>
      <c r="S1092">
        <v>7</v>
      </c>
      <c r="T1092">
        <v>5</v>
      </c>
      <c r="U1092">
        <v>1931</v>
      </c>
      <c r="V109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092">
        <v>1950</v>
      </c>
      <c r="X1092" t="s">
        <v>93</v>
      </c>
      <c r="Y1092" t="s">
        <v>94</v>
      </c>
      <c r="Z1092" t="s">
        <v>96</v>
      </c>
      <c r="AA1092" t="s">
        <v>125</v>
      </c>
      <c r="AB1092" t="s">
        <v>117</v>
      </c>
      <c r="AC1092">
        <v>0</v>
      </c>
      <c r="AD1092" t="s">
        <v>98</v>
      </c>
      <c r="AE1092" t="s">
        <v>98</v>
      </c>
      <c r="AF1092" t="s">
        <v>126</v>
      </c>
      <c r="AG1092" t="s">
        <v>98</v>
      </c>
      <c r="AH1092" t="s">
        <v>98</v>
      </c>
      <c r="AI1092" t="s">
        <v>100</v>
      </c>
      <c r="AJ1092" t="s">
        <v>102</v>
      </c>
      <c r="AK1092">
        <v>0</v>
      </c>
      <c r="AL1092" t="s">
        <v>102</v>
      </c>
      <c r="AM1092">
        <v>0</v>
      </c>
      <c r="AN1092">
        <v>952</v>
      </c>
      <c r="AO1092">
        <v>952</v>
      </c>
      <c r="AP1092" t="s">
        <v>103</v>
      </c>
      <c r="AQ1092" t="s">
        <v>97</v>
      </c>
      <c r="AR1092" t="s">
        <v>105</v>
      </c>
      <c r="AS1092" t="s">
        <v>145</v>
      </c>
      <c r="AT1092">
        <v>1022</v>
      </c>
      <c r="AU1092">
        <v>752</v>
      </c>
      <c r="AV1092">
        <v>0</v>
      </c>
      <c r="AW1092">
        <f>ROUND(SUM(RawData[[#This Row],[TotalBsmtSF]],RawData[[#This Row],[1stFlrSF]],RawData[[#This Row],[2ndFlrSF]]),-2)</f>
        <v>2700</v>
      </c>
      <c r="AX1092">
        <v>1774</v>
      </c>
      <c r="AY1092">
        <v>0</v>
      </c>
      <c r="AZ1092">
        <v>0</v>
      </c>
      <c r="BA1092">
        <v>2</v>
      </c>
      <c r="BB1092">
        <v>0</v>
      </c>
      <c r="BC1092">
        <v>2</v>
      </c>
      <c r="BD1092">
        <v>2</v>
      </c>
      <c r="BE1092" t="s">
        <v>98</v>
      </c>
      <c r="BF1092">
        <v>8</v>
      </c>
      <c r="BG1092" t="s">
        <v>146</v>
      </c>
      <c r="BH1092">
        <v>2</v>
      </c>
      <c r="BI1092" t="s">
        <v>98</v>
      </c>
      <c r="BJ1092" t="s">
        <v>127</v>
      </c>
      <c r="BK1092">
        <v>1931</v>
      </c>
      <c r="BL1092" t="s">
        <v>102</v>
      </c>
      <c r="BM1092">
        <v>2</v>
      </c>
      <c r="BN1092">
        <v>468</v>
      </c>
      <c r="BO1092" t="s">
        <v>147</v>
      </c>
      <c r="BP1092" t="s">
        <v>98</v>
      </c>
      <c r="BQ1092" t="s">
        <v>105</v>
      </c>
      <c r="BR1092">
        <v>90</v>
      </c>
      <c r="BS1092">
        <v>0</v>
      </c>
      <c r="BT1092">
        <v>205</v>
      </c>
      <c r="BU1092">
        <v>0</v>
      </c>
      <c r="BV1092">
        <v>0</v>
      </c>
      <c r="BW1092">
        <v>0</v>
      </c>
      <c r="BX1092" t="s">
        <v>83</v>
      </c>
      <c r="BY1092" t="s">
        <v>83</v>
      </c>
      <c r="BZ1092" t="s">
        <v>83</v>
      </c>
      <c r="CA1092">
        <v>0</v>
      </c>
      <c r="CB1092">
        <v>4</v>
      </c>
      <c r="CC1092">
        <v>2008</v>
      </c>
      <c r="CD1092" t="s">
        <v>110</v>
      </c>
      <c r="CE1092" t="s">
        <v>128</v>
      </c>
      <c r="CF1092" s="8">
        <v>129900</v>
      </c>
      <c r="CG1092" s="8">
        <f>RawData[[#This Row],[SalePrice]]/RawData[[#This Row],[TotalSF Rounded]]</f>
        <v>48.111111111111114</v>
      </c>
      <c r="CH1092" s="8">
        <f>ROUND(RawData[[#This Row],[$/sqft]],-1)</f>
        <v>50</v>
      </c>
    </row>
    <row r="1093" spans="1:86" x14ac:dyDescent="0.2">
      <c r="A1093">
        <v>1113</v>
      </c>
      <c r="B1093">
        <v>20</v>
      </c>
      <c r="C1093" t="s">
        <v>81</v>
      </c>
      <c r="D1093">
        <v>73</v>
      </c>
      <c r="E1093">
        <v>7100</v>
      </c>
      <c r="F1093" s="19">
        <f>ROUND((RawData[[#This Row],[LotArea]]/43560), 2)</f>
        <v>0.16</v>
      </c>
      <c r="G1093" t="s">
        <v>82</v>
      </c>
      <c r="H1093" t="s">
        <v>83</v>
      </c>
      <c r="I1093" t="s">
        <v>120</v>
      </c>
      <c r="J1093" t="s">
        <v>85</v>
      </c>
      <c r="K1093" t="s">
        <v>86</v>
      </c>
      <c r="L1093" t="s">
        <v>122</v>
      </c>
      <c r="M1093" t="s">
        <v>88</v>
      </c>
      <c r="N1093" t="s">
        <v>162</v>
      </c>
      <c r="O1093" t="s">
        <v>90</v>
      </c>
      <c r="P1093" t="s">
        <v>90</v>
      </c>
      <c r="Q1093" t="s">
        <v>91</v>
      </c>
      <c r="R1093" t="s">
        <v>115</v>
      </c>
      <c r="S1093">
        <v>5</v>
      </c>
      <c r="T1093">
        <v>7</v>
      </c>
      <c r="U1093">
        <v>1957</v>
      </c>
      <c r="V109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93">
        <v>1957</v>
      </c>
      <c r="X1093" t="s">
        <v>93</v>
      </c>
      <c r="Y1093" t="s">
        <v>94</v>
      </c>
      <c r="Z1093" t="s">
        <v>155</v>
      </c>
      <c r="AA1093" t="s">
        <v>125</v>
      </c>
      <c r="AB1093" t="s">
        <v>117</v>
      </c>
      <c r="AC1093">
        <v>0</v>
      </c>
      <c r="AD1093" t="s">
        <v>98</v>
      </c>
      <c r="AE1093" t="s">
        <v>98</v>
      </c>
      <c r="AF1093" t="s">
        <v>118</v>
      </c>
      <c r="AG1093" t="s">
        <v>98</v>
      </c>
      <c r="AH1093" t="s">
        <v>98</v>
      </c>
      <c r="AI1093" t="s">
        <v>100</v>
      </c>
      <c r="AJ1093" t="s">
        <v>101</v>
      </c>
      <c r="AK1093">
        <v>708</v>
      </c>
      <c r="AL1093" t="s">
        <v>102</v>
      </c>
      <c r="AM1093">
        <v>0</v>
      </c>
      <c r="AN1093">
        <v>108</v>
      </c>
      <c r="AO1093">
        <v>816</v>
      </c>
      <c r="AP1093" t="s">
        <v>103</v>
      </c>
      <c r="AQ1093" t="s">
        <v>98</v>
      </c>
      <c r="AR1093" t="s">
        <v>105</v>
      </c>
      <c r="AS1093" t="s">
        <v>164</v>
      </c>
      <c r="AT1093">
        <v>816</v>
      </c>
      <c r="AU1093">
        <v>0</v>
      </c>
      <c r="AV1093">
        <v>0</v>
      </c>
      <c r="AW1093">
        <f>ROUND(SUM(RawData[[#This Row],[TotalBsmtSF]],RawData[[#This Row],[1stFlrSF]],RawData[[#This Row],[2ndFlrSF]]),-2)</f>
        <v>1600</v>
      </c>
      <c r="AX1093">
        <v>816</v>
      </c>
      <c r="AY1093">
        <v>1</v>
      </c>
      <c r="AZ1093">
        <v>0</v>
      </c>
      <c r="BA1093">
        <v>1</v>
      </c>
      <c r="BB1093">
        <v>0</v>
      </c>
      <c r="BC1093">
        <v>2</v>
      </c>
      <c r="BD1093">
        <v>1</v>
      </c>
      <c r="BE1093" t="s">
        <v>98</v>
      </c>
      <c r="BF1093">
        <v>5</v>
      </c>
      <c r="BG1093" t="s">
        <v>107</v>
      </c>
      <c r="BH1093">
        <v>0</v>
      </c>
      <c r="BI1093" t="s">
        <v>83</v>
      </c>
      <c r="BJ1093" t="s">
        <v>127</v>
      </c>
      <c r="BK1093">
        <v>1957</v>
      </c>
      <c r="BL1093" t="s">
        <v>102</v>
      </c>
      <c r="BM1093">
        <v>1</v>
      </c>
      <c r="BN1093">
        <v>308</v>
      </c>
      <c r="BO1093" t="s">
        <v>98</v>
      </c>
      <c r="BP1093" t="s">
        <v>98</v>
      </c>
      <c r="BQ1093" t="s">
        <v>105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 t="s">
        <v>83</v>
      </c>
      <c r="BY1093" t="s">
        <v>83</v>
      </c>
      <c r="BZ1093" t="s">
        <v>83</v>
      </c>
      <c r="CA1093">
        <v>0</v>
      </c>
      <c r="CB1093">
        <v>7</v>
      </c>
      <c r="CC1093">
        <v>2006</v>
      </c>
      <c r="CD1093" t="s">
        <v>110</v>
      </c>
      <c r="CE1093" t="s">
        <v>111</v>
      </c>
      <c r="CF1093" s="8">
        <v>129900</v>
      </c>
      <c r="CG1093" s="8">
        <f>RawData[[#This Row],[SalePrice]]/RawData[[#This Row],[TotalSF Rounded]]</f>
        <v>81.1875</v>
      </c>
      <c r="CH1093" s="8">
        <f>ROUND(RawData[[#This Row],[$/sqft]],-1)</f>
        <v>80</v>
      </c>
    </row>
    <row r="1094" spans="1:86" x14ac:dyDescent="0.2">
      <c r="A1094">
        <v>513</v>
      </c>
      <c r="B1094">
        <v>20</v>
      </c>
      <c r="C1094" t="s">
        <v>81</v>
      </c>
      <c r="D1094">
        <v>70</v>
      </c>
      <c r="E1094">
        <v>9100</v>
      </c>
      <c r="F1094" s="19">
        <f>ROUND((RawData[[#This Row],[LotArea]]/43560), 2)</f>
        <v>0.21</v>
      </c>
      <c r="G1094" t="s">
        <v>82</v>
      </c>
      <c r="H1094" t="s">
        <v>83</v>
      </c>
      <c r="I1094" t="s">
        <v>84</v>
      </c>
      <c r="J1094" t="s">
        <v>85</v>
      </c>
      <c r="K1094" t="s">
        <v>86</v>
      </c>
      <c r="L1094" t="s">
        <v>122</v>
      </c>
      <c r="M1094" t="s">
        <v>88</v>
      </c>
      <c r="N1094" t="s">
        <v>162</v>
      </c>
      <c r="O1094" t="s">
        <v>114</v>
      </c>
      <c r="P1094" t="s">
        <v>90</v>
      </c>
      <c r="Q1094" t="s">
        <v>91</v>
      </c>
      <c r="R1094" t="s">
        <v>115</v>
      </c>
      <c r="S1094">
        <v>5</v>
      </c>
      <c r="T1094">
        <v>5</v>
      </c>
      <c r="U1094">
        <v>1958</v>
      </c>
      <c r="V109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094">
        <v>1958</v>
      </c>
      <c r="X1094" t="s">
        <v>93</v>
      </c>
      <c r="Y1094" t="s">
        <v>94</v>
      </c>
      <c r="Z1094" t="s">
        <v>95</v>
      </c>
      <c r="AA1094" t="s">
        <v>95</v>
      </c>
      <c r="AB1094" t="s">
        <v>117</v>
      </c>
      <c r="AC1094">
        <v>0</v>
      </c>
      <c r="AD1094" t="s">
        <v>98</v>
      </c>
      <c r="AE1094" t="s">
        <v>98</v>
      </c>
      <c r="AF1094" t="s">
        <v>118</v>
      </c>
      <c r="AG1094" t="s">
        <v>98</v>
      </c>
      <c r="AH1094" t="s">
        <v>98</v>
      </c>
      <c r="AI1094" t="s">
        <v>100</v>
      </c>
      <c r="AJ1094" t="s">
        <v>141</v>
      </c>
      <c r="AK1094">
        <v>521</v>
      </c>
      <c r="AL1094" t="s">
        <v>172</v>
      </c>
      <c r="AM1094">
        <v>174</v>
      </c>
      <c r="AN1094">
        <v>169</v>
      </c>
      <c r="AO1094">
        <v>864</v>
      </c>
      <c r="AP1094" t="s">
        <v>103</v>
      </c>
      <c r="AQ1094" t="s">
        <v>98</v>
      </c>
      <c r="AR1094" t="s">
        <v>105</v>
      </c>
      <c r="AS1094" t="s">
        <v>106</v>
      </c>
      <c r="AT1094">
        <v>864</v>
      </c>
      <c r="AU1094">
        <v>0</v>
      </c>
      <c r="AV1094">
        <v>0</v>
      </c>
      <c r="AW1094">
        <f>ROUND(SUM(RawData[[#This Row],[TotalBsmtSF]],RawData[[#This Row],[1stFlrSF]],RawData[[#This Row],[2ndFlrSF]]),-2)</f>
        <v>1700</v>
      </c>
      <c r="AX1094">
        <v>864</v>
      </c>
      <c r="AY1094">
        <v>1</v>
      </c>
      <c r="AZ1094">
        <v>0</v>
      </c>
      <c r="BA1094">
        <v>1</v>
      </c>
      <c r="BB1094">
        <v>0</v>
      </c>
      <c r="BC1094">
        <v>3</v>
      </c>
      <c r="BD1094">
        <v>1</v>
      </c>
      <c r="BE1094" t="s">
        <v>98</v>
      </c>
      <c r="BF1094">
        <v>5</v>
      </c>
      <c r="BG1094" t="s">
        <v>107</v>
      </c>
      <c r="BH1094">
        <v>0</v>
      </c>
      <c r="BI1094" t="s">
        <v>83</v>
      </c>
      <c r="BJ1094" t="s">
        <v>127</v>
      </c>
      <c r="BK1094">
        <v>1964</v>
      </c>
      <c r="BL1094" t="s">
        <v>102</v>
      </c>
      <c r="BM1094">
        <v>2</v>
      </c>
      <c r="BN1094">
        <v>624</v>
      </c>
      <c r="BO1094" t="s">
        <v>98</v>
      </c>
      <c r="BP1094" t="s">
        <v>98</v>
      </c>
      <c r="BQ1094" t="s">
        <v>105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 t="s">
        <v>83</v>
      </c>
      <c r="BY1094" t="s">
        <v>83</v>
      </c>
      <c r="BZ1094" t="s">
        <v>83</v>
      </c>
      <c r="CA1094">
        <v>0</v>
      </c>
      <c r="CB1094">
        <v>7</v>
      </c>
      <c r="CC1094">
        <v>2006</v>
      </c>
      <c r="CD1094" t="s">
        <v>110</v>
      </c>
      <c r="CE1094" t="s">
        <v>111</v>
      </c>
      <c r="CF1094" s="8">
        <v>129900</v>
      </c>
      <c r="CG1094" s="8">
        <f>RawData[[#This Row],[SalePrice]]/RawData[[#This Row],[TotalSF Rounded]]</f>
        <v>76.411764705882348</v>
      </c>
      <c r="CH1094" s="8">
        <f>ROUND(RawData[[#This Row],[$/sqft]],-1)</f>
        <v>80</v>
      </c>
    </row>
    <row r="1095" spans="1:86" x14ac:dyDescent="0.2">
      <c r="A1095">
        <v>24</v>
      </c>
      <c r="B1095">
        <v>120</v>
      </c>
      <c r="C1095" t="s">
        <v>142</v>
      </c>
      <c r="D1095">
        <v>44</v>
      </c>
      <c r="E1095">
        <v>4224</v>
      </c>
      <c r="F1095" s="19">
        <f>ROUND((RawData[[#This Row],[LotArea]]/43560), 2)</f>
        <v>0.1</v>
      </c>
      <c r="G1095" t="s">
        <v>82</v>
      </c>
      <c r="H1095" t="s">
        <v>83</v>
      </c>
      <c r="I1095" t="s">
        <v>84</v>
      </c>
      <c r="J1095" t="s">
        <v>85</v>
      </c>
      <c r="K1095" t="s">
        <v>86</v>
      </c>
      <c r="L1095" t="s">
        <v>87</v>
      </c>
      <c r="M1095" t="s">
        <v>88</v>
      </c>
      <c r="N1095" t="s">
        <v>178</v>
      </c>
      <c r="O1095" t="s">
        <v>90</v>
      </c>
      <c r="P1095" t="s">
        <v>90</v>
      </c>
      <c r="Q1095" t="s">
        <v>179</v>
      </c>
      <c r="R1095" t="s">
        <v>115</v>
      </c>
      <c r="S1095">
        <v>5</v>
      </c>
      <c r="T1095">
        <v>7</v>
      </c>
      <c r="U1095">
        <v>1976</v>
      </c>
      <c r="V109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095">
        <v>1976</v>
      </c>
      <c r="X1095" t="s">
        <v>93</v>
      </c>
      <c r="Y1095" t="s">
        <v>94</v>
      </c>
      <c r="Z1095" t="s">
        <v>180</v>
      </c>
      <c r="AA1095" t="s">
        <v>181</v>
      </c>
      <c r="AB1095" t="s">
        <v>117</v>
      </c>
      <c r="AC1095">
        <v>0</v>
      </c>
      <c r="AD1095" t="s">
        <v>98</v>
      </c>
      <c r="AE1095" t="s">
        <v>98</v>
      </c>
      <c r="AF1095" t="s">
        <v>99</v>
      </c>
      <c r="AG1095" t="s">
        <v>97</v>
      </c>
      <c r="AH1095" t="s">
        <v>98</v>
      </c>
      <c r="AI1095" t="s">
        <v>100</v>
      </c>
      <c r="AJ1095" t="s">
        <v>101</v>
      </c>
      <c r="AK1095">
        <v>840</v>
      </c>
      <c r="AL1095" t="s">
        <v>102</v>
      </c>
      <c r="AM1095">
        <v>0</v>
      </c>
      <c r="AN1095">
        <v>200</v>
      </c>
      <c r="AO1095">
        <v>1040</v>
      </c>
      <c r="AP1095" t="s">
        <v>103</v>
      </c>
      <c r="AQ1095" t="s">
        <v>98</v>
      </c>
      <c r="AR1095" t="s">
        <v>105</v>
      </c>
      <c r="AS1095" t="s">
        <v>106</v>
      </c>
      <c r="AT1095">
        <v>1060</v>
      </c>
      <c r="AU1095">
        <v>0</v>
      </c>
      <c r="AV1095">
        <v>0</v>
      </c>
      <c r="AW1095">
        <f>ROUND(SUM(RawData[[#This Row],[TotalBsmtSF]],RawData[[#This Row],[1stFlrSF]],RawData[[#This Row],[2ndFlrSF]]),-2)</f>
        <v>2100</v>
      </c>
      <c r="AX1095">
        <v>1060</v>
      </c>
      <c r="AY1095">
        <v>1</v>
      </c>
      <c r="AZ1095">
        <v>0</v>
      </c>
      <c r="BA1095">
        <v>1</v>
      </c>
      <c r="BB1095">
        <v>0</v>
      </c>
      <c r="BC1095">
        <v>3</v>
      </c>
      <c r="BD1095">
        <v>1</v>
      </c>
      <c r="BE1095" t="s">
        <v>98</v>
      </c>
      <c r="BF1095">
        <v>6</v>
      </c>
      <c r="BG1095" t="s">
        <v>107</v>
      </c>
      <c r="BH1095">
        <v>1</v>
      </c>
      <c r="BI1095" t="s">
        <v>98</v>
      </c>
      <c r="BJ1095" t="s">
        <v>108</v>
      </c>
      <c r="BK1095">
        <v>1976</v>
      </c>
      <c r="BL1095" t="s">
        <v>102</v>
      </c>
      <c r="BM1095">
        <v>2</v>
      </c>
      <c r="BN1095">
        <v>572</v>
      </c>
      <c r="BO1095" t="s">
        <v>98</v>
      </c>
      <c r="BP1095" t="s">
        <v>98</v>
      </c>
      <c r="BQ1095" t="s">
        <v>105</v>
      </c>
      <c r="BR1095">
        <v>100</v>
      </c>
      <c r="BS1095">
        <v>110</v>
      </c>
      <c r="BT1095">
        <v>0</v>
      </c>
      <c r="BU1095">
        <v>0</v>
      </c>
      <c r="BV1095">
        <v>0</v>
      </c>
      <c r="BW1095">
        <v>0</v>
      </c>
      <c r="BX1095" t="s">
        <v>83</v>
      </c>
      <c r="BY1095" t="s">
        <v>83</v>
      </c>
      <c r="BZ1095" t="s">
        <v>83</v>
      </c>
      <c r="CA1095">
        <v>0</v>
      </c>
      <c r="CB1095">
        <v>6</v>
      </c>
      <c r="CC1095">
        <v>2007</v>
      </c>
      <c r="CD1095" t="s">
        <v>110</v>
      </c>
      <c r="CE1095" t="s">
        <v>111</v>
      </c>
      <c r="CF1095" s="8">
        <v>129900</v>
      </c>
      <c r="CG1095" s="8">
        <f>RawData[[#This Row],[SalePrice]]/RawData[[#This Row],[TotalSF Rounded]]</f>
        <v>61.857142857142854</v>
      </c>
      <c r="CH1095" s="8">
        <f>ROUND(RawData[[#This Row],[$/sqft]],-1)</f>
        <v>60</v>
      </c>
    </row>
    <row r="1096" spans="1:86" x14ac:dyDescent="0.2">
      <c r="A1096">
        <v>1249</v>
      </c>
      <c r="B1096">
        <v>75</v>
      </c>
      <c r="C1096" t="s">
        <v>142</v>
      </c>
      <c r="D1096">
        <v>60</v>
      </c>
      <c r="E1096">
        <v>9600</v>
      </c>
      <c r="F1096" s="19">
        <f>ROUND((RawData[[#This Row],[LotArea]]/43560), 2)</f>
        <v>0.22</v>
      </c>
      <c r="G1096" t="s">
        <v>82</v>
      </c>
      <c r="H1096" t="s">
        <v>174</v>
      </c>
      <c r="I1096" t="s">
        <v>84</v>
      </c>
      <c r="J1096" t="s">
        <v>85</v>
      </c>
      <c r="K1096" t="s">
        <v>86</v>
      </c>
      <c r="L1096" t="s">
        <v>87</v>
      </c>
      <c r="M1096" t="s">
        <v>88</v>
      </c>
      <c r="N1096" t="s">
        <v>143</v>
      </c>
      <c r="O1096" t="s">
        <v>90</v>
      </c>
      <c r="P1096" t="s">
        <v>90</v>
      </c>
      <c r="Q1096" t="s">
        <v>91</v>
      </c>
      <c r="R1096" t="s">
        <v>201</v>
      </c>
      <c r="S1096">
        <v>6</v>
      </c>
      <c r="T1096">
        <v>5</v>
      </c>
      <c r="U1096">
        <v>1917</v>
      </c>
      <c r="V109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096">
        <v>1950</v>
      </c>
      <c r="X1096" t="s">
        <v>93</v>
      </c>
      <c r="Y1096" t="s">
        <v>94</v>
      </c>
      <c r="Z1096" t="s">
        <v>186</v>
      </c>
      <c r="AA1096" t="s">
        <v>186</v>
      </c>
      <c r="AB1096" t="s">
        <v>117</v>
      </c>
      <c r="AC1096">
        <v>0</v>
      </c>
      <c r="AD1096" t="s">
        <v>98</v>
      </c>
      <c r="AE1096" t="s">
        <v>98</v>
      </c>
      <c r="AF1096" t="s">
        <v>126</v>
      </c>
      <c r="AG1096" t="s">
        <v>97</v>
      </c>
      <c r="AH1096" t="s">
        <v>98</v>
      </c>
      <c r="AI1096" t="s">
        <v>100</v>
      </c>
      <c r="AJ1096" t="s">
        <v>153</v>
      </c>
      <c r="AK1096">
        <v>319</v>
      </c>
      <c r="AL1096" t="s">
        <v>102</v>
      </c>
      <c r="AM1096">
        <v>0</v>
      </c>
      <c r="AN1096">
        <v>416</v>
      </c>
      <c r="AO1096">
        <v>735</v>
      </c>
      <c r="AP1096" t="s">
        <v>251</v>
      </c>
      <c r="AQ1096" t="s">
        <v>147</v>
      </c>
      <c r="AR1096" t="s">
        <v>177</v>
      </c>
      <c r="AS1096" t="s">
        <v>106</v>
      </c>
      <c r="AT1096">
        <v>1134</v>
      </c>
      <c r="AU1096">
        <v>924</v>
      </c>
      <c r="AV1096">
        <v>0</v>
      </c>
      <c r="AW1096">
        <f>ROUND(SUM(RawData[[#This Row],[TotalBsmtSF]],RawData[[#This Row],[1stFlrSF]],RawData[[#This Row],[2ndFlrSF]]),-2)</f>
        <v>2800</v>
      </c>
      <c r="AX1096">
        <v>2058</v>
      </c>
      <c r="AY1096">
        <v>0</v>
      </c>
      <c r="AZ1096">
        <v>0</v>
      </c>
      <c r="BA1096">
        <v>1</v>
      </c>
      <c r="BB1096">
        <v>1</v>
      </c>
      <c r="BC1096">
        <v>3</v>
      </c>
      <c r="BD1096">
        <v>1</v>
      </c>
      <c r="BE1096" t="s">
        <v>98</v>
      </c>
      <c r="BF1096">
        <v>8</v>
      </c>
      <c r="BG1096" t="s">
        <v>107</v>
      </c>
      <c r="BH1096">
        <v>1</v>
      </c>
      <c r="BI1096" t="s">
        <v>97</v>
      </c>
      <c r="BJ1096" t="s">
        <v>127</v>
      </c>
      <c r="BK1096">
        <v>1950</v>
      </c>
      <c r="BL1096" t="s">
        <v>102</v>
      </c>
      <c r="BM1096">
        <v>2</v>
      </c>
      <c r="BN1096">
        <v>396</v>
      </c>
      <c r="BO1096" t="s">
        <v>147</v>
      </c>
      <c r="BP1096" t="s">
        <v>147</v>
      </c>
      <c r="BQ1096" t="s">
        <v>190</v>
      </c>
      <c r="BR1096">
        <v>0</v>
      </c>
      <c r="BS1096">
        <v>0</v>
      </c>
      <c r="BT1096">
        <v>259</v>
      </c>
      <c r="BU1096">
        <v>0</v>
      </c>
      <c r="BV1096">
        <v>0</v>
      </c>
      <c r="BW1096">
        <v>0</v>
      </c>
      <c r="BX1096" t="s">
        <v>83</v>
      </c>
      <c r="BY1096" t="s">
        <v>83</v>
      </c>
      <c r="BZ1096" t="s">
        <v>83</v>
      </c>
      <c r="CA1096">
        <v>0</v>
      </c>
      <c r="CB1096">
        <v>4</v>
      </c>
      <c r="CC1096">
        <v>2008</v>
      </c>
      <c r="CD1096" t="s">
        <v>110</v>
      </c>
      <c r="CE1096" t="s">
        <v>111</v>
      </c>
      <c r="CF1096" s="8">
        <v>129500</v>
      </c>
      <c r="CG1096" s="8">
        <f>RawData[[#This Row],[SalePrice]]/RawData[[#This Row],[TotalSF Rounded]]</f>
        <v>46.25</v>
      </c>
      <c r="CH1096" s="8">
        <f>ROUND(RawData[[#This Row],[$/sqft]],-1)</f>
        <v>50</v>
      </c>
    </row>
    <row r="1097" spans="1:86" x14ac:dyDescent="0.2">
      <c r="A1097">
        <v>11</v>
      </c>
      <c r="B1097">
        <v>20</v>
      </c>
      <c r="C1097" t="s">
        <v>81</v>
      </c>
      <c r="D1097">
        <v>70</v>
      </c>
      <c r="E1097">
        <v>11200</v>
      </c>
      <c r="F1097" s="19">
        <f>ROUND((RawData[[#This Row],[LotArea]]/43560), 2)</f>
        <v>0.26</v>
      </c>
      <c r="G1097" t="s">
        <v>82</v>
      </c>
      <c r="H1097" t="s">
        <v>83</v>
      </c>
      <c r="I1097" t="s">
        <v>84</v>
      </c>
      <c r="J1097" t="s">
        <v>85</v>
      </c>
      <c r="K1097" t="s">
        <v>86</v>
      </c>
      <c r="L1097" t="s">
        <v>87</v>
      </c>
      <c r="M1097" t="s">
        <v>88</v>
      </c>
      <c r="N1097" t="s">
        <v>151</v>
      </c>
      <c r="O1097" t="s">
        <v>90</v>
      </c>
      <c r="P1097" t="s">
        <v>90</v>
      </c>
      <c r="Q1097" t="s">
        <v>91</v>
      </c>
      <c r="R1097" t="s">
        <v>115</v>
      </c>
      <c r="S1097">
        <v>5</v>
      </c>
      <c r="T1097">
        <v>5</v>
      </c>
      <c r="U1097">
        <v>1965</v>
      </c>
      <c r="V109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097">
        <v>1965</v>
      </c>
      <c r="X1097" t="s">
        <v>152</v>
      </c>
      <c r="Y1097" t="s">
        <v>94</v>
      </c>
      <c r="Z1097" t="s">
        <v>140</v>
      </c>
      <c r="AA1097" t="s">
        <v>140</v>
      </c>
      <c r="AB1097" t="s">
        <v>117</v>
      </c>
      <c r="AC1097">
        <v>0</v>
      </c>
      <c r="AD1097" t="s">
        <v>98</v>
      </c>
      <c r="AE1097" t="s">
        <v>98</v>
      </c>
      <c r="AF1097" t="s">
        <v>118</v>
      </c>
      <c r="AG1097" t="s">
        <v>98</v>
      </c>
      <c r="AH1097" t="s">
        <v>98</v>
      </c>
      <c r="AI1097" t="s">
        <v>100</v>
      </c>
      <c r="AJ1097" t="s">
        <v>153</v>
      </c>
      <c r="AK1097">
        <v>906</v>
      </c>
      <c r="AL1097" t="s">
        <v>102</v>
      </c>
      <c r="AM1097">
        <v>0</v>
      </c>
      <c r="AN1097">
        <v>134</v>
      </c>
      <c r="AO1097">
        <v>1040</v>
      </c>
      <c r="AP1097" t="s">
        <v>103</v>
      </c>
      <c r="AQ1097" t="s">
        <v>104</v>
      </c>
      <c r="AR1097" t="s">
        <v>105</v>
      </c>
      <c r="AS1097" t="s">
        <v>106</v>
      </c>
      <c r="AT1097">
        <v>1040</v>
      </c>
      <c r="AU1097">
        <v>0</v>
      </c>
      <c r="AV1097">
        <v>0</v>
      </c>
      <c r="AW1097">
        <f>ROUND(SUM(RawData[[#This Row],[TotalBsmtSF]],RawData[[#This Row],[1stFlrSF]],RawData[[#This Row],[2ndFlrSF]]),-2)</f>
        <v>2100</v>
      </c>
      <c r="AX1097">
        <v>1040</v>
      </c>
      <c r="AY1097">
        <v>1</v>
      </c>
      <c r="AZ1097">
        <v>0</v>
      </c>
      <c r="BA1097">
        <v>1</v>
      </c>
      <c r="BB1097">
        <v>0</v>
      </c>
      <c r="BC1097">
        <v>3</v>
      </c>
      <c r="BD1097">
        <v>1</v>
      </c>
      <c r="BE1097" t="s">
        <v>98</v>
      </c>
      <c r="BF1097">
        <v>5</v>
      </c>
      <c r="BG1097" t="s">
        <v>107</v>
      </c>
      <c r="BH1097">
        <v>0</v>
      </c>
      <c r="BI1097" t="s">
        <v>83</v>
      </c>
      <c r="BJ1097" t="s">
        <v>127</v>
      </c>
      <c r="BK1097">
        <v>1965</v>
      </c>
      <c r="BL1097" t="s">
        <v>102</v>
      </c>
      <c r="BM1097">
        <v>1</v>
      </c>
      <c r="BN1097">
        <v>384</v>
      </c>
      <c r="BO1097" t="s">
        <v>98</v>
      </c>
      <c r="BP1097" t="s">
        <v>98</v>
      </c>
      <c r="BQ1097" t="s">
        <v>105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 t="s">
        <v>83</v>
      </c>
      <c r="BY1097" t="s">
        <v>83</v>
      </c>
      <c r="BZ1097" t="s">
        <v>83</v>
      </c>
      <c r="CA1097">
        <v>0</v>
      </c>
      <c r="CB1097">
        <v>2</v>
      </c>
      <c r="CC1097">
        <v>2008</v>
      </c>
      <c r="CD1097" t="s">
        <v>110</v>
      </c>
      <c r="CE1097" t="s">
        <v>111</v>
      </c>
      <c r="CF1097" s="8">
        <v>129500</v>
      </c>
      <c r="CG1097" s="8">
        <f>RawData[[#This Row],[SalePrice]]/RawData[[#This Row],[TotalSF Rounded]]</f>
        <v>61.666666666666664</v>
      </c>
      <c r="CH1097" s="8">
        <f>ROUND(RawData[[#This Row],[$/sqft]],-1)</f>
        <v>60</v>
      </c>
    </row>
    <row r="1098" spans="1:86" x14ac:dyDescent="0.2">
      <c r="A1098">
        <v>548</v>
      </c>
      <c r="B1098">
        <v>85</v>
      </c>
      <c r="C1098" t="s">
        <v>81</v>
      </c>
      <c r="D1098">
        <v>54</v>
      </c>
      <c r="E1098">
        <v>7244</v>
      </c>
      <c r="F1098" s="19">
        <f>ROUND((RawData[[#This Row],[LotArea]]/43560), 2)</f>
        <v>0.17</v>
      </c>
      <c r="G1098" t="s">
        <v>82</v>
      </c>
      <c r="H1098" t="s">
        <v>83</v>
      </c>
      <c r="I1098" t="s">
        <v>84</v>
      </c>
      <c r="J1098" t="s">
        <v>85</v>
      </c>
      <c r="K1098" t="s">
        <v>86</v>
      </c>
      <c r="L1098" t="s">
        <v>87</v>
      </c>
      <c r="M1098" t="s">
        <v>88</v>
      </c>
      <c r="N1098" t="s">
        <v>131</v>
      </c>
      <c r="O1098" t="s">
        <v>90</v>
      </c>
      <c r="P1098" t="s">
        <v>90</v>
      </c>
      <c r="Q1098" t="s">
        <v>91</v>
      </c>
      <c r="R1098" t="s">
        <v>191</v>
      </c>
      <c r="S1098">
        <v>5</v>
      </c>
      <c r="T1098">
        <v>7</v>
      </c>
      <c r="U1098">
        <v>1970</v>
      </c>
      <c r="V109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098">
        <v>1970</v>
      </c>
      <c r="X1098" t="s">
        <v>93</v>
      </c>
      <c r="Y1098" t="s">
        <v>94</v>
      </c>
      <c r="Z1098" t="s">
        <v>95</v>
      </c>
      <c r="AA1098" t="s">
        <v>95</v>
      </c>
      <c r="AB1098" t="s">
        <v>117</v>
      </c>
      <c r="AC1098">
        <v>0</v>
      </c>
      <c r="AD1098" t="s">
        <v>98</v>
      </c>
      <c r="AE1098" t="s">
        <v>97</v>
      </c>
      <c r="AF1098" t="s">
        <v>118</v>
      </c>
      <c r="AG1098" t="s">
        <v>97</v>
      </c>
      <c r="AH1098" t="s">
        <v>98</v>
      </c>
      <c r="AI1098" t="s">
        <v>130</v>
      </c>
      <c r="AJ1098" t="s">
        <v>119</v>
      </c>
      <c r="AK1098">
        <v>619</v>
      </c>
      <c r="AL1098" t="s">
        <v>102</v>
      </c>
      <c r="AM1098">
        <v>0</v>
      </c>
      <c r="AN1098">
        <v>149</v>
      </c>
      <c r="AO1098">
        <v>768</v>
      </c>
      <c r="AP1098" t="s">
        <v>103</v>
      </c>
      <c r="AQ1098" t="s">
        <v>104</v>
      </c>
      <c r="AR1098" t="s">
        <v>105</v>
      </c>
      <c r="AS1098" t="s">
        <v>106</v>
      </c>
      <c r="AT1098">
        <v>768</v>
      </c>
      <c r="AU1098">
        <v>0</v>
      </c>
      <c r="AV1098">
        <v>0</v>
      </c>
      <c r="AW1098">
        <f>ROUND(SUM(RawData[[#This Row],[TotalBsmtSF]],RawData[[#This Row],[1stFlrSF]],RawData[[#This Row],[2ndFlrSF]]),-2)</f>
        <v>1500</v>
      </c>
      <c r="AX1098">
        <v>768</v>
      </c>
      <c r="AY1098">
        <v>1</v>
      </c>
      <c r="AZ1098">
        <v>0</v>
      </c>
      <c r="BA1098">
        <v>1</v>
      </c>
      <c r="BB1098">
        <v>0</v>
      </c>
      <c r="BC1098">
        <v>2</v>
      </c>
      <c r="BD1098">
        <v>1</v>
      </c>
      <c r="BE1098" t="s">
        <v>98</v>
      </c>
      <c r="BF1098">
        <v>5</v>
      </c>
      <c r="BG1098" t="s">
        <v>107</v>
      </c>
      <c r="BH1098">
        <v>0</v>
      </c>
      <c r="BI1098" t="s">
        <v>83</v>
      </c>
      <c r="BJ1098" t="s">
        <v>127</v>
      </c>
      <c r="BK1098">
        <v>1987</v>
      </c>
      <c r="BL1098" t="s">
        <v>102</v>
      </c>
      <c r="BM1098">
        <v>2</v>
      </c>
      <c r="BN1098">
        <v>624</v>
      </c>
      <c r="BO1098" t="s">
        <v>98</v>
      </c>
      <c r="BP1098" t="s">
        <v>98</v>
      </c>
      <c r="BQ1098" t="s">
        <v>105</v>
      </c>
      <c r="BR1098">
        <v>104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 t="s">
        <v>83</v>
      </c>
      <c r="BY1098" t="s">
        <v>83</v>
      </c>
      <c r="BZ1098" t="s">
        <v>83</v>
      </c>
      <c r="CA1098">
        <v>0</v>
      </c>
      <c r="CB1098">
        <v>4</v>
      </c>
      <c r="CC1098">
        <v>2007</v>
      </c>
      <c r="CD1098" t="s">
        <v>110</v>
      </c>
      <c r="CE1098" t="s">
        <v>111</v>
      </c>
      <c r="CF1098" s="8">
        <v>129500</v>
      </c>
      <c r="CG1098" s="8">
        <f>RawData[[#This Row],[SalePrice]]/RawData[[#This Row],[TotalSF Rounded]]</f>
        <v>86.333333333333329</v>
      </c>
      <c r="CH1098" s="8">
        <f>ROUND(RawData[[#This Row],[$/sqft]],-1)</f>
        <v>90</v>
      </c>
    </row>
    <row r="1099" spans="1:86" x14ac:dyDescent="0.2">
      <c r="A1099">
        <v>72</v>
      </c>
      <c r="B1099">
        <v>20</v>
      </c>
      <c r="C1099" t="s">
        <v>81</v>
      </c>
      <c r="D1099">
        <v>69</v>
      </c>
      <c r="E1099">
        <v>7599</v>
      </c>
      <c r="F1099" s="19">
        <f>ROUND((RawData[[#This Row],[LotArea]]/43560), 2)</f>
        <v>0.17</v>
      </c>
      <c r="G1099" t="s">
        <v>82</v>
      </c>
      <c r="H1099" t="s">
        <v>83</v>
      </c>
      <c r="I1099" t="s">
        <v>84</v>
      </c>
      <c r="J1099" t="s">
        <v>85</v>
      </c>
      <c r="K1099" t="s">
        <v>86</v>
      </c>
      <c r="L1099" t="s">
        <v>122</v>
      </c>
      <c r="M1099" t="s">
        <v>88</v>
      </c>
      <c r="N1099" t="s">
        <v>131</v>
      </c>
      <c r="O1099" t="s">
        <v>90</v>
      </c>
      <c r="P1099" t="s">
        <v>90</v>
      </c>
      <c r="Q1099" t="s">
        <v>91</v>
      </c>
      <c r="R1099" t="s">
        <v>115</v>
      </c>
      <c r="S1099">
        <v>4</v>
      </c>
      <c r="T1099">
        <v>6</v>
      </c>
      <c r="U1099">
        <v>1982</v>
      </c>
      <c r="V109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099">
        <v>2006</v>
      </c>
      <c r="X1099" t="s">
        <v>93</v>
      </c>
      <c r="Y1099" t="s">
        <v>94</v>
      </c>
      <c r="Z1099" t="s">
        <v>140</v>
      </c>
      <c r="AA1099" t="s">
        <v>161</v>
      </c>
      <c r="AB1099" t="s">
        <v>117</v>
      </c>
      <c r="AC1099">
        <v>0</v>
      </c>
      <c r="AD1099" t="s">
        <v>98</v>
      </c>
      <c r="AE1099" t="s">
        <v>98</v>
      </c>
      <c r="AF1099" t="s">
        <v>118</v>
      </c>
      <c r="AG1099" t="s">
        <v>98</v>
      </c>
      <c r="AH1099" t="s">
        <v>98</v>
      </c>
      <c r="AI1099" t="s">
        <v>100</v>
      </c>
      <c r="AJ1099" t="s">
        <v>119</v>
      </c>
      <c r="AK1099">
        <v>565</v>
      </c>
      <c r="AL1099" t="s">
        <v>102</v>
      </c>
      <c r="AM1099">
        <v>0</v>
      </c>
      <c r="AN1099">
        <v>280</v>
      </c>
      <c r="AO1099">
        <v>845</v>
      </c>
      <c r="AP1099" t="s">
        <v>103</v>
      </c>
      <c r="AQ1099" t="s">
        <v>98</v>
      </c>
      <c r="AR1099" t="s">
        <v>105</v>
      </c>
      <c r="AS1099" t="s">
        <v>106</v>
      </c>
      <c r="AT1099">
        <v>845</v>
      </c>
      <c r="AU1099">
        <v>0</v>
      </c>
      <c r="AV1099">
        <v>0</v>
      </c>
      <c r="AW1099">
        <f>ROUND(SUM(RawData[[#This Row],[TotalBsmtSF]],RawData[[#This Row],[1stFlrSF]],RawData[[#This Row],[2ndFlrSF]]),-2)</f>
        <v>1700</v>
      </c>
      <c r="AX1099">
        <v>845</v>
      </c>
      <c r="AY1099">
        <v>1</v>
      </c>
      <c r="AZ1099">
        <v>0</v>
      </c>
      <c r="BA1099">
        <v>1</v>
      </c>
      <c r="BB1099">
        <v>0</v>
      </c>
      <c r="BC1099">
        <v>2</v>
      </c>
      <c r="BD1099">
        <v>1</v>
      </c>
      <c r="BE1099" t="s">
        <v>98</v>
      </c>
      <c r="BF1099">
        <v>4</v>
      </c>
      <c r="BG1099" t="s">
        <v>107</v>
      </c>
      <c r="BH1099">
        <v>0</v>
      </c>
      <c r="BI1099" t="s">
        <v>83</v>
      </c>
      <c r="BJ1099" t="s">
        <v>127</v>
      </c>
      <c r="BK1099">
        <v>1987</v>
      </c>
      <c r="BL1099" t="s">
        <v>102</v>
      </c>
      <c r="BM1099">
        <v>2</v>
      </c>
      <c r="BN1099">
        <v>360</v>
      </c>
      <c r="BO1099" t="s">
        <v>98</v>
      </c>
      <c r="BP1099" t="s">
        <v>98</v>
      </c>
      <c r="BQ1099" t="s">
        <v>105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 t="s">
        <v>83</v>
      </c>
      <c r="BY1099" t="s">
        <v>83</v>
      </c>
      <c r="BZ1099" t="s">
        <v>83</v>
      </c>
      <c r="CA1099">
        <v>0</v>
      </c>
      <c r="CB1099">
        <v>6</v>
      </c>
      <c r="CC1099">
        <v>2007</v>
      </c>
      <c r="CD1099" t="s">
        <v>110</v>
      </c>
      <c r="CE1099" t="s">
        <v>111</v>
      </c>
      <c r="CF1099" s="8">
        <v>129500</v>
      </c>
      <c r="CG1099" s="8">
        <f>RawData[[#This Row],[SalePrice]]/RawData[[#This Row],[TotalSF Rounded]]</f>
        <v>76.17647058823529</v>
      </c>
      <c r="CH1099" s="8">
        <f>ROUND(RawData[[#This Row],[$/sqft]],-1)</f>
        <v>80</v>
      </c>
    </row>
    <row r="1100" spans="1:86" x14ac:dyDescent="0.2">
      <c r="A1100">
        <v>951</v>
      </c>
      <c r="B1100">
        <v>20</v>
      </c>
      <c r="C1100" t="s">
        <v>81</v>
      </c>
      <c r="D1100">
        <v>60</v>
      </c>
      <c r="E1100">
        <v>7200</v>
      </c>
      <c r="F1100" s="19">
        <f>ROUND((RawData[[#This Row],[LotArea]]/43560), 2)</f>
        <v>0.17</v>
      </c>
      <c r="G1100" t="s">
        <v>82</v>
      </c>
      <c r="H1100" t="s">
        <v>83</v>
      </c>
      <c r="I1100" t="s">
        <v>84</v>
      </c>
      <c r="J1100" t="s">
        <v>85</v>
      </c>
      <c r="K1100" t="s">
        <v>86</v>
      </c>
      <c r="L1100" t="s">
        <v>87</v>
      </c>
      <c r="M1100" t="s">
        <v>88</v>
      </c>
      <c r="N1100" t="s">
        <v>162</v>
      </c>
      <c r="O1100" t="s">
        <v>90</v>
      </c>
      <c r="P1100" t="s">
        <v>90</v>
      </c>
      <c r="Q1100" t="s">
        <v>91</v>
      </c>
      <c r="R1100" t="s">
        <v>115</v>
      </c>
      <c r="S1100">
        <v>5</v>
      </c>
      <c r="T1100">
        <v>8</v>
      </c>
      <c r="U1100">
        <v>1950</v>
      </c>
      <c r="V110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00">
        <v>2002</v>
      </c>
      <c r="X1100" t="s">
        <v>93</v>
      </c>
      <c r="Y1100" t="s">
        <v>94</v>
      </c>
      <c r="Z1100" t="s">
        <v>95</v>
      </c>
      <c r="AA1100" t="s">
        <v>95</v>
      </c>
      <c r="AB1100" t="s">
        <v>117</v>
      </c>
      <c r="AC1100">
        <v>0</v>
      </c>
      <c r="AD1100" t="s">
        <v>98</v>
      </c>
      <c r="AE1100" t="s">
        <v>98</v>
      </c>
      <c r="AF1100" t="s">
        <v>118</v>
      </c>
      <c r="AG1100" t="s">
        <v>98</v>
      </c>
      <c r="AH1100" t="s">
        <v>98</v>
      </c>
      <c r="AI1100" t="s">
        <v>100</v>
      </c>
      <c r="AJ1100" t="s">
        <v>119</v>
      </c>
      <c r="AK1100">
        <v>398</v>
      </c>
      <c r="AL1100" t="s">
        <v>141</v>
      </c>
      <c r="AM1100">
        <v>149</v>
      </c>
      <c r="AN1100">
        <v>317</v>
      </c>
      <c r="AO1100">
        <v>864</v>
      </c>
      <c r="AP1100" t="s">
        <v>103</v>
      </c>
      <c r="AQ1100" t="s">
        <v>97</v>
      </c>
      <c r="AR1100" t="s">
        <v>105</v>
      </c>
      <c r="AS1100" t="s">
        <v>106</v>
      </c>
      <c r="AT1100">
        <v>864</v>
      </c>
      <c r="AU1100">
        <v>0</v>
      </c>
      <c r="AV1100">
        <v>0</v>
      </c>
      <c r="AW1100">
        <f>ROUND(SUM(RawData[[#This Row],[TotalBsmtSF]],RawData[[#This Row],[1stFlrSF]],RawData[[#This Row],[2ndFlrSF]]),-2)</f>
        <v>1700</v>
      </c>
      <c r="AX1100">
        <v>864</v>
      </c>
      <c r="AY1100">
        <v>1</v>
      </c>
      <c r="AZ1100">
        <v>0</v>
      </c>
      <c r="BA1100">
        <v>1</v>
      </c>
      <c r="BB1100">
        <v>0</v>
      </c>
      <c r="BC1100">
        <v>3</v>
      </c>
      <c r="BD1100">
        <v>1</v>
      </c>
      <c r="BE1100" t="s">
        <v>97</v>
      </c>
      <c r="BF1100">
        <v>5</v>
      </c>
      <c r="BG1100" t="s">
        <v>107</v>
      </c>
      <c r="BH1100">
        <v>0</v>
      </c>
      <c r="BI1100" t="s">
        <v>83</v>
      </c>
      <c r="BJ1100" t="s">
        <v>127</v>
      </c>
      <c r="BK1100">
        <v>1980</v>
      </c>
      <c r="BL1100" t="s">
        <v>109</v>
      </c>
      <c r="BM1100">
        <v>2</v>
      </c>
      <c r="BN1100">
        <v>720</v>
      </c>
      <c r="BO1100" t="s">
        <v>98</v>
      </c>
      <c r="BP1100" t="s">
        <v>98</v>
      </c>
      <c r="BQ1100" t="s">
        <v>105</v>
      </c>
      <c r="BR1100">
        <v>194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 t="s">
        <v>83</v>
      </c>
      <c r="BY1100" t="s">
        <v>83</v>
      </c>
      <c r="BZ1100" t="s">
        <v>83</v>
      </c>
      <c r="CA1100">
        <v>0</v>
      </c>
      <c r="CB1100">
        <v>7</v>
      </c>
      <c r="CC1100">
        <v>2007</v>
      </c>
      <c r="CD1100" t="s">
        <v>110</v>
      </c>
      <c r="CE1100" t="s">
        <v>111</v>
      </c>
      <c r="CF1100" s="8">
        <v>129000</v>
      </c>
      <c r="CG1100" s="8">
        <f>RawData[[#This Row],[SalePrice]]/RawData[[#This Row],[TotalSF Rounded]]</f>
        <v>75.882352941176464</v>
      </c>
      <c r="CH1100" s="8">
        <f>ROUND(RawData[[#This Row],[$/sqft]],-1)</f>
        <v>80</v>
      </c>
    </row>
    <row r="1101" spans="1:86" x14ac:dyDescent="0.2">
      <c r="A1101">
        <v>1095</v>
      </c>
      <c r="B1101">
        <v>20</v>
      </c>
      <c r="C1101" t="s">
        <v>81</v>
      </c>
      <c r="D1101">
        <v>74</v>
      </c>
      <c r="E1101">
        <v>5868</v>
      </c>
      <c r="F1101" s="19">
        <f>ROUND((RawData[[#This Row],[LotArea]]/43560), 2)</f>
        <v>0.13</v>
      </c>
      <c r="G1101" t="s">
        <v>82</v>
      </c>
      <c r="H1101" t="s">
        <v>83</v>
      </c>
      <c r="I1101" t="s">
        <v>84</v>
      </c>
      <c r="J1101" t="s">
        <v>85</v>
      </c>
      <c r="K1101" t="s">
        <v>86</v>
      </c>
      <c r="L1101" t="s">
        <v>87</v>
      </c>
      <c r="M1101" t="s">
        <v>88</v>
      </c>
      <c r="N1101" t="s">
        <v>162</v>
      </c>
      <c r="O1101" t="s">
        <v>90</v>
      </c>
      <c r="P1101" t="s">
        <v>90</v>
      </c>
      <c r="Q1101" t="s">
        <v>91</v>
      </c>
      <c r="R1101" t="s">
        <v>115</v>
      </c>
      <c r="S1101">
        <v>5</v>
      </c>
      <c r="T1101">
        <v>7</v>
      </c>
      <c r="U1101">
        <v>1956</v>
      </c>
      <c r="V110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01">
        <v>2000</v>
      </c>
      <c r="X1101" t="s">
        <v>93</v>
      </c>
      <c r="Y1101" t="s">
        <v>94</v>
      </c>
      <c r="Z1101" t="s">
        <v>116</v>
      </c>
      <c r="AA1101" t="s">
        <v>116</v>
      </c>
      <c r="AB1101" t="s">
        <v>117</v>
      </c>
      <c r="AC1101">
        <v>0</v>
      </c>
      <c r="AD1101" t="s">
        <v>98</v>
      </c>
      <c r="AE1101" t="s">
        <v>98</v>
      </c>
      <c r="AF1101" t="s">
        <v>118</v>
      </c>
      <c r="AG1101" t="s">
        <v>98</v>
      </c>
      <c r="AH1101" t="s">
        <v>98</v>
      </c>
      <c r="AI1101" t="s">
        <v>100</v>
      </c>
      <c r="AJ1101" t="s">
        <v>141</v>
      </c>
      <c r="AK1101">
        <v>248</v>
      </c>
      <c r="AL1101" t="s">
        <v>153</v>
      </c>
      <c r="AM1101">
        <v>240</v>
      </c>
      <c r="AN1101">
        <v>448</v>
      </c>
      <c r="AO1101">
        <v>936</v>
      </c>
      <c r="AP1101" t="s">
        <v>103</v>
      </c>
      <c r="AQ1101" t="s">
        <v>104</v>
      </c>
      <c r="AR1101" t="s">
        <v>105</v>
      </c>
      <c r="AS1101" t="s">
        <v>106</v>
      </c>
      <c r="AT1101">
        <v>936</v>
      </c>
      <c r="AU1101">
        <v>0</v>
      </c>
      <c r="AV1101">
        <v>0</v>
      </c>
      <c r="AW1101">
        <f>ROUND(SUM(RawData[[#This Row],[TotalBsmtSF]],RawData[[#This Row],[1stFlrSF]],RawData[[#This Row],[2ndFlrSF]]),-2)</f>
        <v>1900</v>
      </c>
      <c r="AX1101">
        <v>936</v>
      </c>
      <c r="AY1101">
        <v>1</v>
      </c>
      <c r="AZ1101">
        <v>0</v>
      </c>
      <c r="BA1101">
        <v>1</v>
      </c>
      <c r="BB1101">
        <v>0</v>
      </c>
      <c r="BC1101">
        <v>2</v>
      </c>
      <c r="BD1101">
        <v>1</v>
      </c>
      <c r="BE1101" t="s">
        <v>98</v>
      </c>
      <c r="BF1101">
        <v>4</v>
      </c>
      <c r="BG1101" t="s">
        <v>107</v>
      </c>
      <c r="BH1101">
        <v>0</v>
      </c>
      <c r="BI1101" t="s">
        <v>83</v>
      </c>
      <c r="BJ1101" t="s">
        <v>108</v>
      </c>
      <c r="BK1101">
        <v>1956</v>
      </c>
      <c r="BL1101" t="s">
        <v>157</v>
      </c>
      <c r="BM1101">
        <v>1</v>
      </c>
      <c r="BN1101">
        <v>308</v>
      </c>
      <c r="BO1101" t="s">
        <v>98</v>
      </c>
      <c r="BP1101" t="s">
        <v>98</v>
      </c>
      <c r="BQ1101" t="s">
        <v>105</v>
      </c>
      <c r="BR1101">
        <v>0</v>
      </c>
      <c r="BS1101">
        <v>0</v>
      </c>
      <c r="BT1101">
        <v>80</v>
      </c>
      <c r="BU1101">
        <v>0</v>
      </c>
      <c r="BV1101">
        <v>160</v>
      </c>
      <c r="BW1101">
        <v>0</v>
      </c>
      <c r="BX1101" t="s">
        <v>83</v>
      </c>
      <c r="BY1101" t="s">
        <v>83</v>
      </c>
      <c r="BZ1101" t="s">
        <v>83</v>
      </c>
      <c r="CA1101">
        <v>0</v>
      </c>
      <c r="CB1101">
        <v>5</v>
      </c>
      <c r="CC1101">
        <v>2010</v>
      </c>
      <c r="CD1101" t="s">
        <v>110</v>
      </c>
      <c r="CE1101" t="s">
        <v>111</v>
      </c>
      <c r="CF1101" s="8">
        <v>129000</v>
      </c>
      <c r="CG1101" s="8">
        <f>RawData[[#This Row],[SalePrice]]/RawData[[#This Row],[TotalSF Rounded]]</f>
        <v>67.89473684210526</v>
      </c>
      <c r="CH1101" s="8">
        <f>ROUND(RawData[[#This Row],[$/sqft]],-1)</f>
        <v>70</v>
      </c>
    </row>
    <row r="1102" spans="1:86" x14ac:dyDescent="0.2">
      <c r="A1102">
        <v>396</v>
      </c>
      <c r="B1102">
        <v>20</v>
      </c>
      <c r="C1102" t="s">
        <v>81</v>
      </c>
      <c r="D1102">
        <v>68</v>
      </c>
      <c r="E1102">
        <v>9571</v>
      </c>
      <c r="F1102" s="19">
        <f>ROUND((RawData[[#This Row],[LotArea]]/43560), 2)</f>
        <v>0.22</v>
      </c>
      <c r="G1102" t="s">
        <v>82</v>
      </c>
      <c r="H1102" t="s">
        <v>83</v>
      </c>
      <c r="I1102" t="s">
        <v>84</v>
      </c>
      <c r="J1102" t="s">
        <v>85</v>
      </c>
      <c r="K1102" t="s">
        <v>86</v>
      </c>
      <c r="L1102" t="s">
        <v>87</v>
      </c>
      <c r="M1102" t="s">
        <v>88</v>
      </c>
      <c r="N1102" t="s">
        <v>185</v>
      </c>
      <c r="O1102" t="s">
        <v>90</v>
      </c>
      <c r="P1102" t="s">
        <v>90</v>
      </c>
      <c r="Q1102" t="s">
        <v>91</v>
      </c>
      <c r="R1102" t="s">
        <v>115</v>
      </c>
      <c r="S1102">
        <v>5</v>
      </c>
      <c r="T1102">
        <v>6</v>
      </c>
      <c r="U1102">
        <v>1956</v>
      </c>
      <c r="V110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02">
        <v>1956</v>
      </c>
      <c r="X1102" t="s">
        <v>93</v>
      </c>
      <c r="Y1102" t="s">
        <v>94</v>
      </c>
      <c r="Z1102" t="s">
        <v>124</v>
      </c>
      <c r="AA1102" t="s">
        <v>124</v>
      </c>
      <c r="AB1102" t="s">
        <v>117</v>
      </c>
      <c r="AC1102">
        <v>0</v>
      </c>
      <c r="AD1102" t="s">
        <v>98</v>
      </c>
      <c r="AE1102" t="s">
        <v>98</v>
      </c>
      <c r="AF1102" t="s">
        <v>118</v>
      </c>
      <c r="AG1102" t="s">
        <v>98</v>
      </c>
      <c r="AH1102" t="s">
        <v>98</v>
      </c>
      <c r="AI1102" t="s">
        <v>130</v>
      </c>
      <c r="AJ1102" t="s">
        <v>141</v>
      </c>
      <c r="AK1102">
        <v>739</v>
      </c>
      <c r="AL1102" t="s">
        <v>102</v>
      </c>
      <c r="AM1102">
        <v>0</v>
      </c>
      <c r="AN1102">
        <v>405</v>
      </c>
      <c r="AO1102">
        <v>1144</v>
      </c>
      <c r="AP1102" t="s">
        <v>103</v>
      </c>
      <c r="AQ1102" t="s">
        <v>98</v>
      </c>
      <c r="AR1102" t="s">
        <v>105</v>
      </c>
      <c r="AS1102" t="s">
        <v>106</v>
      </c>
      <c r="AT1102">
        <v>1144</v>
      </c>
      <c r="AU1102">
        <v>0</v>
      </c>
      <c r="AV1102">
        <v>0</v>
      </c>
      <c r="AW1102">
        <f>ROUND(SUM(RawData[[#This Row],[TotalBsmtSF]],RawData[[#This Row],[1stFlrSF]],RawData[[#This Row],[2ndFlrSF]]),-2)</f>
        <v>2300</v>
      </c>
      <c r="AX1102">
        <v>1144</v>
      </c>
      <c r="AY1102">
        <v>1</v>
      </c>
      <c r="AZ1102">
        <v>0</v>
      </c>
      <c r="BA1102">
        <v>1</v>
      </c>
      <c r="BB1102">
        <v>0</v>
      </c>
      <c r="BC1102">
        <v>3</v>
      </c>
      <c r="BD1102">
        <v>1</v>
      </c>
      <c r="BE1102" t="s">
        <v>98</v>
      </c>
      <c r="BF1102">
        <v>6</v>
      </c>
      <c r="BG1102" t="s">
        <v>107</v>
      </c>
      <c r="BH1102">
        <v>0</v>
      </c>
      <c r="BI1102" t="s">
        <v>83</v>
      </c>
      <c r="BJ1102" t="s">
        <v>108</v>
      </c>
      <c r="BK1102">
        <v>1956</v>
      </c>
      <c r="BL1102" t="s">
        <v>102</v>
      </c>
      <c r="BM1102">
        <v>1</v>
      </c>
      <c r="BN1102">
        <v>596</v>
      </c>
      <c r="BO1102" t="s">
        <v>98</v>
      </c>
      <c r="BP1102" t="s">
        <v>98</v>
      </c>
      <c r="BQ1102" t="s">
        <v>105</v>
      </c>
      <c r="BR1102">
        <v>44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 t="s">
        <v>83</v>
      </c>
      <c r="BY1102" t="s">
        <v>83</v>
      </c>
      <c r="BZ1102" t="s">
        <v>83</v>
      </c>
      <c r="CA1102">
        <v>0</v>
      </c>
      <c r="CB1102">
        <v>6</v>
      </c>
      <c r="CC1102">
        <v>2010</v>
      </c>
      <c r="CD1102" t="s">
        <v>110</v>
      </c>
      <c r="CE1102" t="s">
        <v>111</v>
      </c>
      <c r="CF1102" s="8">
        <v>129000</v>
      </c>
      <c r="CG1102" s="8">
        <f>RawData[[#This Row],[SalePrice]]/RawData[[#This Row],[TotalSF Rounded]]</f>
        <v>56.086956521739133</v>
      </c>
      <c r="CH1102" s="8">
        <f>ROUND(RawData[[#This Row],[$/sqft]],-1)</f>
        <v>60</v>
      </c>
    </row>
    <row r="1103" spans="1:86" x14ac:dyDescent="0.2">
      <c r="A1103">
        <v>868</v>
      </c>
      <c r="B1103">
        <v>20</v>
      </c>
      <c r="C1103" t="s">
        <v>81</v>
      </c>
      <c r="D1103">
        <v>85</v>
      </c>
      <c r="E1103">
        <v>6970</v>
      </c>
      <c r="F1103" s="19">
        <f>ROUND((RawData[[#This Row],[LotArea]]/43560), 2)</f>
        <v>0.16</v>
      </c>
      <c r="G1103" t="s">
        <v>82</v>
      </c>
      <c r="H1103" t="s">
        <v>83</v>
      </c>
      <c r="I1103" t="s">
        <v>84</v>
      </c>
      <c r="J1103" t="s">
        <v>85</v>
      </c>
      <c r="K1103" t="s">
        <v>86</v>
      </c>
      <c r="L1103" t="s">
        <v>122</v>
      </c>
      <c r="M1103" t="s">
        <v>88</v>
      </c>
      <c r="N1103" t="s">
        <v>151</v>
      </c>
      <c r="O1103" t="s">
        <v>114</v>
      </c>
      <c r="P1103" t="s">
        <v>90</v>
      </c>
      <c r="Q1103" t="s">
        <v>91</v>
      </c>
      <c r="R1103" t="s">
        <v>115</v>
      </c>
      <c r="S1103">
        <v>4</v>
      </c>
      <c r="T1103">
        <v>5</v>
      </c>
      <c r="U1103">
        <v>1961</v>
      </c>
      <c r="V110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03">
        <v>1961</v>
      </c>
      <c r="X1103" t="s">
        <v>93</v>
      </c>
      <c r="Y1103" t="s">
        <v>94</v>
      </c>
      <c r="Z1103" t="s">
        <v>95</v>
      </c>
      <c r="AA1103" t="s">
        <v>95</v>
      </c>
      <c r="AB1103" t="s">
        <v>117</v>
      </c>
      <c r="AC1103">
        <v>0</v>
      </c>
      <c r="AD1103" t="s">
        <v>98</v>
      </c>
      <c r="AE1103" t="s">
        <v>98</v>
      </c>
      <c r="AF1103" t="s">
        <v>118</v>
      </c>
      <c r="AG1103" t="s">
        <v>98</v>
      </c>
      <c r="AH1103" t="s">
        <v>98</v>
      </c>
      <c r="AI1103" t="s">
        <v>100</v>
      </c>
      <c r="AJ1103" t="s">
        <v>119</v>
      </c>
      <c r="AK1103">
        <v>932</v>
      </c>
      <c r="AL1103" t="s">
        <v>102</v>
      </c>
      <c r="AM1103">
        <v>0</v>
      </c>
      <c r="AN1103">
        <v>108</v>
      </c>
      <c r="AO1103">
        <v>1040</v>
      </c>
      <c r="AP1103" t="s">
        <v>103</v>
      </c>
      <c r="AQ1103" t="s">
        <v>98</v>
      </c>
      <c r="AR1103" t="s">
        <v>105</v>
      </c>
      <c r="AS1103" t="s">
        <v>106</v>
      </c>
      <c r="AT1103">
        <v>1120</v>
      </c>
      <c r="AU1103">
        <v>0</v>
      </c>
      <c r="AV1103">
        <v>0</v>
      </c>
      <c r="AW1103">
        <f>ROUND(SUM(RawData[[#This Row],[TotalBsmtSF]],RawData[[#This Row],[1stFlrSF]],RawData[[#This Row],[2ndFlrSF]]),-2)</f>
        <v>2200</v>
      </c>
      <c r="AX1103">
        <v>1120</v>
      </c>
      <c r="AY1103">
        <v>1</v>
      </c>
      <c r="AZ1103">
        <v>0</v>
      </c>
      <c r="BA1103">
        <v>1</v>
      </c>
      <c r="BB1103">
        <v>1</v>
      </c>
      <c r="BC1103">
        <v>3</v>
      </c>
      <c r="BD1103">
        <v>1</v>
      </c>
      <c r="BE1103" t="s">
        <v>147</v>
      </c>
      <c r="BF1103">
        <v>5</v>
      </c>
      <c r="BG1103" t="s">
        <v>107</v>
      </c>
      <c r="BH1103">
        <v>0</v>
      </c>
      <c r="BI1103" t="s">
        <v>83</v>
      </c>
      <c r="BJ1103" t="s">
        <v>108</v>
      </c>
      <c r="BK1103">
        <v>1961</v>
      </c>
      <c r="BL1103" t="s">
        <v>109</v>
      </c>
      <c r="BM1103">
        <v>2</v>
      </c>
      <c r="BN1103">
        <v>544</v>
      </c>
      <c r="BO1103" t="s">
        <v>98</v>
      </c>
      <c r="BP1103" t="s">
        <v>98</v>
      </c>
      <c r="BQ1103" t="s">
        <v>105</v>
      </c>
      <c r="BR1103">
        <v>168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 t="s">
        <v>83</v>
      </c>
      <c r="BY1103" t="s">
        <v>83</v>
      </c>
      <c r="BZ1103" t="s">
        <v>135</v>
      </c>
      <c r="CA1103">
        <v>400</v>
      </c>
      <c r="CB1103">
        <v>5</v>
      </c>
      <c r="CC1103">
        <v>2007</v>
      </c>
      <c r="CD1103" t="s">
        <v>110</v>
      </c>
      <c r="CE1103" t="s">
        <v>111</v>
      </c>
      <c r="CF1103" s="8">
        <v>129000</v>
      </c>
      <c r="CG1103" s="8">
        <f>RawData[[#This Row],[SalePrice]]/RawData[[#This Row],[TotalSF Rounded]]</f>
        <v>58.636363636363633</v>
      </c>
      <c r="CH1103" s="8">
        <f>ROUND(RawData[[#This Row],[$/sqft]],-1)</f>
        <v>60</v>
      </c>
    </row>
    <row r="1104" spans="1:86" x14ac:dyDescent="0.2">
      <c r="A1104">
        <v>667</v>
      </c>
      <c r="B1104">
        <v>60</v>
      </c>
      <c r="C1104" t="s">
        <v>81</v>
      </c>
      <c r="D1104" t="s">
        <v>83</v>
      </c>
      <c r="E1104">
        <v>18450</v>
      </c>
      <c r="F1104" s="19">
        <f>ROUND((RawData[[#This Row],[LotArea]]/43560), 2)</f>
        <v>0.42</v>
      </c>
      <c r="G1104" t="s">
        <v>82</v>
      </c>
      <c r="H1104" t="s">
        <v>83</v>
      </c>
      <c r="I1104" t="s">
        <v>120</v>
      </c>
      <c r="J1104" t="s">
        <v>85</v>
      </c>
      <c r="K1104" t="s">
        <v>86</v>
      </c>
      <c r="L1104" t="s">
        <v>87</v>
      </c>
      <c r="M1104" t="s">
        <v>88</v>
      </c>
      <c r="N1104" t="s">
        <v>162</v>
      </c>
      <c r="O1104" t="s">
        <v>90</v>
      </c>
      <c r="P1104" t="s">
        <v>90</v>
      </c>
      <c r="Q1104" t="s">
        <v>91</v>
      </c>
      <c r="R1104" t="s">
        <v>92</v>
      </c>
      <c r="S1104">
        <v>6</v>
      </c>
      <c r="T1104">
        <v>5</v>
      </c>
      <c r="U1104">
        <v>1965</v>
      </c>
      <c r="V110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04">
        <v>1979</v>
      </c>
      <c r="X1104" t="s">
        <v>214</v>
      </c>
      <c r="Y1104" t="s">
        <v>242</v>
      </c>
      <c r="Z1104" t="s">
        <v>161</v>
      </c>
      <c r="AA1104" t="s">
        <v>161</v>
      </c>
      <c r="AB1104" t="s">
        <v>207</v>
      </c>
      <c r="AC1104">
        <v>113</v>
      </c>
      <c r="AD1104" t="s">
        <v>98</v>
      </c>
      <c r="AE1104" t="s">
        <v>97</v>
      </c>
      <c r="AF1104" t="s">
        <v>118</v>
      </c>
      <c r="AG1104" t="s">
        <v>97</v>
      </c>
      <c r="AH1104" t="s">
        <v>98</v>
      </c>
      <c r="AI1104" t="s">
        <v>100</v>
      </c>
      <c r="AJ1104" t="s">
        <v>172</v>
      </c>
      <c r="AK1104">
        <v>187</v>
      </c>
      <c r="AL1104" t="s">
        <v>153</v>
      </c>
      <c r="AM1104">
        <v>723</v>
      </c>
      <c r="AN1104">
        <v>111</v>
      </c>
      <c r="AO1104">
        <v>1021</v>
      </c>
      <c r="AP1104" t="s">
        <v>103</v>
      </c>
      <c r="AQ1104" t="s">
        <v>98</v>
      </c>
      <c r="AR1104" t="s">
        <v>105</v>
      </c>
      <c r="AS1104" t="s">
        <v>106</v>
      </c>
      <c r="AT1104">
        <v>1465</v>
      </c>
      <c r="AU1104">
        <v>915</v>
      </c>
      <c r="AV1104">
        <v>0</v>
      </c>
      <c r="AW1104">
        <f>ROUND(SUM(RawData[[#This Row],[TotalBsmtSF]],RawData[[#This Row],[1stFlrSF]],RawData[[#This Row],[2ndFlrSF]]),-2)</f>
        <v>3400</v>
      </c>
      <c r="AX1104">
        <v>2380</v>
      </c>
      <c r="AY1104">
        <v>0</v>
      </c>
      <c r="AZ1104">
        <v>0</v>
      </c>
      <c r="BA1104">
        <v>2</v>
      </c>
      <c r="BB1104">
        <v>1</v>
      </c>
      <c r="BC1104">
        <v>3</v>
      </c>
      <c r="BD1104">
        <v>1</v>
      </c>
      <c r="BE1104" t="s">
        <v>98</v>
      </c>
      <c r="BF1104">
        <v>7</v>
      </c>
      <c r="BG1104" t="s">
        <v>213</v>
      </c>
      <c r="BH1104">
        <v>1</v>
      </c>
      <c r="BI1104" t="s">
        <v>212</v>
      </c>
      <c r="BJ1104" t="s">
        <v>169</v>
      </c>
      <c r="BK1104">
        <v>1965</v>
      </c>
      <c r="BL1104" t="s">
        <v>102</v>
      </c>
      <c r="BM1104">
        <v>2</v>
      </c>
      <c r="BN1104">
        <v>596</v>
      </c>
      <c r="BO1104" t="s">
        <v>98</v>
      </c>
      <c r="BP1104" t="s">
        <v>98</v>
      </c>
      <c r="BQ1104" t="s">
        <v>105</v>
      </c>
      <c r="BR1104">
        <v>0</v>
      </c>
      <c r="BS1104">
        <v>265</v>
      </c>
      <c r="BT1104">
        <v>0</v>
      </c>
      <c r="BU1104">
        <v>0</v>
      </c>
      <c r="BV1104">
        <v>0</v>
      </c>
      <c r="BW1104">
        <v>0</v>
      </c>
      <c r="BX1104" t="s">
        <v>83</v>
      </c>
      <c r="BY1104" t="s">
        <v>83</v>
      </c>
      <c r="BZ1104" t="s">
        <v>83</v>
      </c>
      <c r="CA1104">
        <v>0</v>
      </c>
      <c r="CB1104">
        <v>8</v>
      </c>
      <c r="CC1104">
        <v>2007</v>
      </c>
      <c r="CD1104" t="s">
        <v>110</v>
      </c>
      <c r="CE1104" t="s">
        <v>128</v>
      </c>
      <c r="CF1104" s="8">
        <v>129000</v>
      </c>
      <c r="CG1104" s="8">
        <f>RawData[[#This Row],[SalePrice]]/RawData[[#This Row],[TotalSF Rounded]]</f>
        <v>37.941176470588232</v>
      </c>
      <c r="CH1104" s="8">
        <f>ROUND(RawData[[#This Row],[$/sqft]],-1)</f>
        <v>40</v>
      </c>
    </row>
    <row r="1105" spans="1:86" x14ac:dyDescent="0.2">
      <c r="A1105">
        <v>1446</v>
      </c>
      <c r="B1105">
        <v>85</v>
      </c>
      <c r="C1105" t="s">
        <v>81</v>
      </c>
      <c r="D1105">
        <v>70</v>
      </c>
      <c r="E1105">
        <v>8400</v>
      </c>
      <c r="F1105" s="19">
        <f>ROUND((RawData[[#This Row],[LotArea]]/43560), 2)</f>
        <v>0.19</v>
      </c>
      <c r="G1105" t="s">
        <v>82</v>
      </c>
      <c r="H1105" t="s">
        <v>83</v>
      </c>
      <c r="I1105" t="s">
        <v>84</v>
      </c>
      <c r="J1105" t="s">
        <v>85</v>
      </c>
      <c r="K1105" t="s">
        <v>86</v>
      </c>
      <c r="L1105" t="s">
        <v>87</v>
      </c>
      <c r="M1105" t="s">
        <v>88</v>
      </c>
      <c r="N1105" t="s">
        <v>151</v>
      </c>
      <c r="O1105" t="s">
        <v>90</v>
      </c>
      <c r="P1105" t="s">
        <v>90</v>
      </c>
      <c r="Q1105" t="s">
        <v>91</v>
      </c>
      <c r="R1105" t="s">
        <v>191</v>
      </c>
      <c r="S1105">
        <v>6</v>
      </c>
      <c r="T1105">
        <v>5</v>
      </c>
      <c r="U1105">
        <v>1966</v>
      </c>
      <c r="V110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05">
        <v>1966</v>
      </c>
      <c r="X1105" t="s">
        <v>93</v>
      </c>
      <c r="Y1105" t="s">
        <v>94</v>
      </c>
      <c r="Z1105" t="s">
        <v>95</v>
      </c>
      <c r="AA1105" t="s">
        <v>95</v>
      </c>
      <c r="AB1105" t="s">
        <v>117</v>
      </c>
      <c r="AC1105">
        <v>0</v>
      </c>
      <c r="AD1105" t="s">
        <v>98</v>
      </c>
      <c r="AE1105" t="s">
        <v>98</v>
      </c>
      <c r="AF1105" t="s">
        <v>118</v>
      </c>
      <c r="AG1105" t="s">
        <v>98</v>
      </c>
      <c r="AH1105" t="s">
        <v>98</v>
      </c>
      <c r="AI1105" t="s">
        <v>97</v>
      </c>
      <c r="AJ1105" t="s">
        <v>172</v>
      </c>
      <c r="AK1105">
        <v>187</v>
      </c>
      <c r="AL1105" t="s">
        <v>153</v>
      </c>
      <c r="AM1105">
        <v>627</v>
      </c>
      <c r="AN1105">
        <v>0</v>
      </c>
      <c r="AO1105">
        <v>814</v>
      </c>
      <c r="AP1105" t="s">
        <v>103</v>
      </c>
      <c r="AQ1105" t="s">
        <v>97</v>
      </c>
      <c r="AR1105" t="s">
        <v>105</v>
      </c>
      <c r="AS1105" t="s">
        <v>106</v>
      </c>
      <c r="AT1105">
        <v>913</v>
      </c>
      <c r="AU1105">
        <v>0</v>
      </c>
      <c r="AV1105">
        <v>0</v>
      </c>
      <c r="AW1105">
        <f>ROUND(SUM(RawData[[#This Row],[TotalBsmtSF]],RawData[[#This Row],[1stFlrSF]],RawData[[#This Row],[2ndFlrSF]]),-2)</f>
        <v>1700</v>
      </c>
      <c r="AX1105">
        <v>913</v>
      </c>
      <c r="AY1105">
        <v>1</v>
      </c>
      <c r="AZ1105">
        <v>0</v>
      </c>
      <c r="BA1105">
        <v>1</v>
      </c>
      <c r="BB1105">
        <v>0</v>
      </c>
      <c r="BC1105">
        <v>3</v>
      </c>
      <c r="BD1105">
        <v>1</v>
      </c>
      <c r="BE1105" t="s">
        <v>98</v>
      </c>
      <c r="BF1105">
        <v>6</v>
      </c>
      <c r="BG1105" t="s">
        <v>107</v>
      </c>
      <c r="BH1105">
        <v>0</v>
      </c>
      <c r="BI1105" t="s">
        <v>83</v>
      </c>
      <c r="BJ1105" t="s">
        <v>127</v>
      </c>
      <c r="BK1105">
        <v>1990</v>
      </c>
      <c r="BL1105" t="s">
        <v>102</v>
      </c>
      <c r="BM1105">
        <v>1</v>
      </c>
      <c r="BN1105">
        <v>240</v>
      </c>
      <c r="BO1105" t="s">
        <v>98</v>
      </c>
      <c r="BP1105" t="s">
        <v>98</v>
      </c>
      <c r="BQ1105" t="s">
        <v>105</v>
      </c>
      <c r="BR1105">
        <v>0</v>
      </c>
      <c r="BS1105">
        <v>0</v>
      </c>
      <c r="BT1105">
        <v>252</v>
      </c>
      <c r="BU1105">
        <v>0</v>
      </c>
      <c r="BV1105">
        <v>0</v>
      </c>
      <c r="BW1105">
        <v>0</v>
      </c>
      <c r="BX1105" t="s">
        <v>83</v>
      </c>
      <c r="BY1105" t="s">
        <v>83</v>
      </c>
      <c r="BZ1105" t="s">
        <v>83</v>
      </c>
      <c r="CA1105">
        <v>0</v>
      </c>
      <c r="CB1105">
        <v>5</v>
      </c>
      <c r="CC1105">
        <v>2007</v>
      </c>
      <c r="CD1105" t="s">
        <v>110</v>
      </c>
      <c r="CE1105" t="s">
        <v>111</v>
      </c>
      <c r="CF1105" s="8">
        <v>129000</v>
      </c>
      <c r="CG1105" s="8">
        <f>RawData[[#This Row],[SalePrice]]/RawData[[#This Row],[TotalSF Rounded]]</f>
        <v>75.882352941176464</v>
      </c>
      <c r="CH1105" s="8">
        <f>ROUND(RawData[[#This Row],[$/sqft]],-1)</f>
        <v>80</v>
      </c>
    </row>
    <row r="1106" spans="1:86" x14ac:dyDescent="0.2">
      <c r="A1106">
        <v>1163</v>
      </c>
      <c r="B1106">
        <v>20</v>
      </c>
      <c r="C1106" t="s">
        <v>81</v>
      </c>
      <c r="D1106">
        <v>109</v>
      </c>
      <c r="E1106">
        <v>8724</v>
      </c>
      <c r="F1106" s="19">
        <f>ROUND((RawData[[#This Row],[LotArea]]/43560), 2)</f>
        <v>0.2</v>
      </c>
      <c r="G1106" t="s">
        <v>82</v>
      </c>
      <c r="H1106" t="s">
        <v>83</v>
      </c>
      <c r="I1106" t="s">
        <v>84</v>
      </c>
      <c r="J1106" t="s">
        <v>85</v>
      </c>
      <c r="K1106" t="s">
        <v>86</v>
      </c>
      <c r="L1106" t="s">
        <v>87</v>
      </c>
      <c r="M1106" t="s">
        <v>88</v>
      </c>
      <c r="N1106" t="s">
        <v>151</v>
      </c>
      <c r="O1106" t="s">
        <v>90</v>
      </c>
      <c r="P1106" t="s">
        <v>90</v>
      </c>
      <c r="Q1106" t="s">
        <v>91</v>
      </c>
      <c r="R1106" t="s">
        <v>115</v>
      </c>
      <c r="S1106">
        <v>5</v>
      </c>
      <c r="T1106">
        <v>5</v>
      </c>
      <c r="U1106">
        <v>1968</v>
      </c>
      <c r="V110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06">
        <v>1968</v>
      </c>
      <c r="X1106" t="s">
        <v>93</v>
      </c>
      <c r="Y1106" t="s">
        <v>94</v>
      </c>
      <c r="Z1106" t="s">
        <v>95</v>
      </c>
      <c r="AA1106" t="s">
        <v>95</v>
      </c>
      <c r="AB1106" t="s">
        <v>117</v>
      </c>
      <c r="AC1106">
        <v>0</v>
      </c>
      <c r="AD1106" t="s">
        <v>98</v>
      </c>
      <c r="AE1106" t="s">
        <v>98</v>
      </c>
      <c r="AF1106" t="s">
        <v>118</v>
      </c>
      <c r="AG1106" t="s">
        <v>97</v>
      </c>
      <c r="AH1106" t="s">
        <v>98</v>
      </c>
      <c r="AI1106" t="s">
        <v>100</v>
      </c>
      <c r="AJ1106" t="s">
        <v>141</v>
      </c>
      <c r="AK1106">
        <v>492</v>
      </c>
      <c r="AL1106" t="s">
        <v>102</v>
      </c>
      <c r="AM1106">
        <v>0</v>
      </c>
      <c r="AN1106">
        <v>402</v>
      </c>
      <c r="AO1106">
        <v>894</v>
      </c>
      <c r="AP1106" t="s">
        <v>103</v>
      </c>
      <c r="AQ1106" t="s">
        <v>97</v>
      </c>
      <c r="AR1106" t="s">
        <v>105</v>
      </c>
      <c r="AS1106" t="s">
        <v>106</v>
      </c>
      <c r="AT1106">
        <v>894</v>
      </c>
      <c r="AU1106">
        <v>0</v>
      </c>
      <c r="AV1106">
        <v>0</v>
      </c>
      <c r="AW1106">
        <f>ROUND(SUM(RawData[[#This Row],[TotalBsmtSF]],RawData[[#This Row],[1stFlrSF]],RawData[[#This Row],[2ndFlrSF]]),-2)</f>
        <v>1800</v>
      </c>
      <c r="AX1106">
        <v>894</v>
      </c>
      <c r="AY1106">
        <v>0</v>
      </c>
      <c r="AZ1106">
        <v>0</v>
      </c>
      <c r="BA1106">
        <v>1</v>
      </c>
      <c r="BB1106">
        <v>0</v>
      </c>
      <c r="BC1106">
        <v>3</v>
      </c>
      <c r="BD1106">
        <v>1</v>
      </c>
      <c r="BE1106" t="s">
        <v>98</v>
      </c>
      <c r="BF1106">
        <v>5</v>
      </c>
      <c r="BG1106" t="s">
        <v>107</v>
      </c>
      <c r="BH1106">
        <v>1</v>
      </c>
      <c r="BI1106" t="s">
        <v>212</v>
      </c>
      <c r="BJ1106" t="s">
        <v>108</v>
      </c>
      <c r="BK1106">
        <v>1968</v>
      </c>
      <c r="BL1106" t="s">
        <v>157</v>
      </c>
      <c r="BM1106">
        <v>2</v>
      </c>
      <c r="BN1106">
        <v>450</v>
      </c>
      <c r="BO1106" t="s">
        <v>98</v>
      </c>
      <c r="BP1106" t="s">
        <v>98</v>
      </c>
      <c r="BQ1106" t="s">
        <v>105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 t="s">
        <v>83</v>
      </c>
      <c r="BY1106" t="s">
        <v>83</v>
      </c>
      <c r="BZ1106" t="s">
        <v>83</v>
      </c>
      <c r="CA1106">
        <v>0</v>
      </c>
      <c r="CB1106">
        <v>5</v>
      </c>
      <c r="CC1106">
        <v>2007</v>
      </c>
      <c r="CD1106" t="s">
        <v>110</v>
      </c>
      <c r="CE1106" t="s">
        <v>111</v>
      </c>
      <c r="CF1106" s="8">
        <v>129000</v>
      </c>
      <c r="CG1106" s="8">
        <f>RawData[[#This Row],[SalePrice]]/RawData[[#This Row],[TotalSF Rounded]]</f>
        <v>71.666666666666671</v>
      </c>
      <c r="CH1106" s="8">
        <f>ROUND(RawData[[#This Row],[$/sqft]],-1)</f>
        <v>70</v>
      </c>
    </row>
    <row r="1107" spans="1:86" x14ac:dyDescent="0.2">
      <c r="A1107">
        <v>714</v>
      </c>
      <c r="B1107">
        <v>190</v>
      </c>
      <c r="C1107" t="s">
        <v>81</v>
      </c>
      <c r="D1107">
        <v>60</v>
      </c>
      <c r="E1107">
        <v>9873</v>
      </c>
      <c r="F1107" s="19">
        <f>ROUND((RawData[[#This Row],[LotArea]]/43560), 2)</f>
        <v>0.23</v>
      </c>
      <c r="G1107" t="s">
        <v>82</v>
      </c>
      <c r="H1107" t="s">
        <v>83</v>
      </c>
      <c r="I1107" t="s">
        <v>84</v>
      </c>
      <c r="J1107" t="s">
        <v>85</v>
      </c>
      <c r="K1107" t="s">
        <v>86</v>
      </c>
      <c r="L1107" t="s">
        <v>87</v>
      </c>
      <c r="M1107" t="s">
        <v>88</v>
      </c>
      <c r="N1107" t="s">
        <v>148</v>
      </c>
      <c r="O1107" t="s">
        <v>202</v>
      </c>
      <c r="P1107" t="s">
        <v>90</v>
      </c>
      <c r="Q1107" t="s">
        <v>149</v>
      </c>
      <c r="R1107" t="s">
        <v>115</v>
      </c>
      <c r="S1107">
        <v>4</v>
      </c>
      <c r="T1107">
        <v>5</v>
      </c>
      <c r="U1107">
        <v>1970</v>
      </c>
      <c r="V110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07">
        <v>1970</v>
      </c>
      <c r="X1107" t="s">
        <v>93</v>
      </c>
      <c r="Y1107" t="s">
        <v>94</v>
      </c>
      <c r="Z1107" t="s">
        <v>140</v>
      </c>
      <c r="AA1107" t="s">
        <v>140</v>
      </c>
      <c r="AB1107" t="s">
        <v>96</v>
      </c>
      <c r="AC1107">
        <v>160</v>
      </c>
      <c r="AD1107" t="s">
        <v>98</v>
      </c>
      <c r="AE1107" t="s">
        <v>98</v>
      </c>
      <c r="AF1107" t="s">
        <v>118</v>
      </c>
      <c r="AG1107" t="s">
        <v>98</v>
      </c>
      <c r="AH1107" t="s">
        <v>98</v>
      </c>
      <c r="AI1107" t="s">
        <v>130</v>
      </c>
      <c r="AJ1107" t="s">
        <v>119</v>
      </c>
      <c r="AK1107">
        <v>789</v>
      </c>
      <c r="AL1107" t="s">
        <v>102</v>
      </c>
      <c r="AM1107">
        <v>0</v>
      </c>
      <c r="AN1107">
        <v>171</v>
      </c>
      <c r="AO1107">
        <v>960</v>
      </c>
      <c r="AP1107" t="s">
        <v>206</v>
      </c>
      <c r="AQ1107" t="s">
        <v>98</v>
      </c>
      <c r="AR1107" t="s">
        <v>177</v>
      </c>
      <c r="AS1107" t="s">
        <v>106</v>
      </c>
      <c r="AT1107">
        <v>960</v>
      </c>
      <c r="AU1107">
        <v>0</v>
      </c>
      <c r="AV1107">
        <v>0</v>
      </c>
      <c r="AW1107">
        <f>ROUND(SUM(RawData[[#This Row],[TotalBsmtSF]],RawData[[#This Row],[1stFlrSF]],RawData[[#This Row],[2ndFlrSF]]),-2)</f>
        <v>1900</v>
      </c>
      <c r="AX1107">
        <v>960</v>
      </c>
      <c r="AY1107">
        <v>1</v>
      </c>
      <c r="AZ1107">
        <v>0</v>
      </c>
      <c r="BA1107">
        <v>1</v>
      </c>
      <c r="BB1107">
        <v>0</v>
      </c>
      <c r="BC1107">
        <v>3</v>
      </c>
      <c r="BD1107">
        <v>1</v>
      </c>
      <c r="BE1107" t="s">
        <v>98</v>
      </c>
      <c r="BF1107">
        <v>6</v>
      </c>
      <c r="BG1107" t="s">
        <v>107</v>
      </c>
      <c r="BH1107">
        <v>0</v>
      </c>
      <c r="BI1107" t="s">
        <v>83</v>
      </c>
      <c r="BJ1107" t="s">
        <v>127</v>
      </c>
      <c r="BK1107">
        <v>1970</v>
      </c>
      <c r="BL1107" t="s">
        <v>102</v>
      </c>
      <c r="BM1107">
        <v>2</v>
      </c>
      <c r="BN1107">
        <v>576</v>
      </c>
      <c r="BO1107" t="s">
        <v>98</v>
      </c>
      <c r="BP1107" t="s">
        <v>98</v>
      </c>
      <c r="BQ1107" t="s">
        <v>105</v>
      </c>
      <c r="BR1107">
        <v>0</v>
      </c>
      <c r="BS1107">
        <v>288</v>
      </c>
      <c r="BT1107">
        <v>0</v>
      </c>
      <c r="BU1107">
        <v>0</v>
      </c>
      <c r="BV1107">
        <v>0</v>
      </c>
      <c r="BW1107">
        <v>0</v>
      </c>
      <c r="BX1107" t="s">
        <v>83</v>
      </c>
      <c r="BY1107" t="s">
        <v>83</v>
      </c>
      <c r="BZ1107" t="s">
        <v>83</v>
      </c>
      <c r="CA1107">
        <v>0</v>
      </c>
      <c r="CB1107">
        <v>5</v>
      </c>
      <c r="CC1107">
        <v>2006</v>
      </c>
      <c r="CD1107" t="s">
        <v>110</v>
      </c>
      <c r="CE1107" t="s">
        <v>111</v>
      </c>
      <c r="CF1107" s="8">
        <v>129000</v>
      </c>
      <c r="CG1107" s="8">
        <f>RawData[[#This Row],[SalePrice]]/RawData[[#This Row],[TotalSF Rounded]]</f>
        <v>67.89473684210526</v>
      </c>
      <c r="CH1107" s="8">
        <f>ROUND(RawData[[#This Row],[$/sqft]],-1)</f>
        <v>70</v>
      </c>
    </row>
    <row r="1108" spans="1:86" x14ac:dyDescent="0.2">
      <c r="A1108">
        <v>100</v>
      </c>
      <c r="B1108">
        <v>20</v>
      </c>
      <c r="C1108" t="s">
        <v>81</v>
      </c>
      <c r="D1108">
        <v>77</v>
      </c>
      <c r="E1108">
        <v>9320</v>
      </c>
      <c r="F1108" s="19">
        <f>ROUND((RawData[[#This Row],[LotArea]]/43560), 2)</f>
        <v>0.21</v>
      </c>
      <c r="G1108" t="s">
        <v>82</v>
      </c>
      <c r="H1108" t="s">
        <v>83</v>
      </c>
      <c r="I1108" t="s">
        <v>120</v>
      </c>
      <c r="J1108" t="s">
        <v>85</v>
      </c>
      <c r="K1108" t="s">
        <v>86</v>
      </c>
      <c r="L1108" t="s">
        <v>87</v>
      </c>
      <c r="M1108" t="s">
        <v>88</v>
      </c>
      <c r="N1108" t="s">
        <v>162</v>
      </c>
      <c r="O1108" t="s">
        <v>90</v>
      </c>
      <c r="P1108" t="s">
        <v>90</v>
      </c>
      <c r="Q1108" t="s">
        <v>91</v>
      </c>
      <c r="R1108" t="s">
        <v>115</v>
      </c>
      <c r="S1108">
        <v>4</v>
      </c>
      <c r="T1108">
        <v>5</v>
      </c>
      <c r="U1108">
        <v>1959</v>
      </c>
      <c r="V110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08">
        <v>1959</v>
      </c>
      <c r="X1108" t="s">
        <v>93</v>
      </c>
      <c r="Y1108" t="s">
        <v>94</v>
      </c>
      <c r="Z1108" t="s">
        <v>161</v>
      </c>
      <c r="AA1108" t="s">
        <v>161</v>
      </c>
      <c r="AB1108" t="s">
        <v>117</v>
      </c>
      <c r="AC1108">
        <v>0</v>
      </c>
      <c r="AD1108" t="s">
        <v>98</v>
      </c>
      <c r="AE1108" t="s">
        <v>98</v>
      </c>
      <c r="AF1108" t="s">
        <v>118</v>
      </c>
      <c r="AG1108" t="s">
        <v>98</v>
      </c>
      <c r="AH1108" t="s">
        <v>98</v>
      </c>
      <c r="AI1108" t="s">
        <v>100</v>
      </c>
      <c r="AJ1108" t="s">
        <v>119</v>
      </c>
      <c r="AK1108">
        <v>569</v>
      </c>
      <c r="AL1108" t="s">
        <v>102</v>
      </c>
      <c r="AM1108">
        <v>0</v>
      </c>
      <c r="AN1108">
        <v>381</v>
      </c>
      <c r="AO1108">
        <v>950</v>
      </c>
      <c r="AP1108" t="s">
        <v>103</v>
      </c>
      <c r="AQ1108" t="s">
        <v>147</v>
      </c>
      <c r="AR1108" t="s">
        <v>105</v>
      </c>
      <c r="AS1108" t="s">
        <v>106</v>
      </c>
      <c r="AT1108">
        <v>1225</v>
      </c>
      <c r="AU1108">
        <v>0</v>
      </c>
      <c r="AV1108">
        <v>0</v>
      </c>
      <c r="AW1108">
        <f>ROUND(SUM(RawData[[#This Row],[TotalBsmtSF]],RawData[[#This Row],[1stFlrSF]],RawData[[#This Row],[2ndFlrSF]]),-2)</f>
        <v>2200</v>
      </c>
      <c r="AX1108">
        <v>1225</v>
      </c>
      <c r="AY1108">
        <v>1</v>
      </c>
      <c r="AZ1108">
        <v>0</v>
      </c>
      <c r="BA1108">
        <v>1</v>
      </c>
      <c r="BB1108">
        <v>1</v>
      </c>
      <c r="BC1108">
        <v>3</v>
      </c>
      <c r="BD1108">
        <v>1</v>
      </c>
      <c r="BE1108" t="s">
        <v>98</v>
      </c>
      <c r="BF1108">
        <v>6</v>
      </c>
      <c r="BG1108" t="s">
        <v>107</v>
      </c>
      <c r="BH1108">
        <v>0</v>
      </c>
      <c r="BI1108" t="s">
        <v>83</v>
      </c>
      <c r="BJ1108" t="s">
        <v>83</v>
      </c>
      <c r="BK1108" t="s">
        <v>83</v>
      </c>
      <c r="BL1108" t="s">
        <v>83</v>
      </c>
      <c r="BM1108">
        <v>0</v>
      </c>
      <c r="BN1108">
        <v>0</v>
      </c>
      <c r="BO1108" t="s">
        <v>83</v>
      </c>
      <c r="BP1108" t="s">
        <v>83</v>
      </c>
      <c r="BQ1108" t="s">
        <v>105</v>
      </c>
      <c r="BR1108">
        <v>352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 t="s">
        <v>83</v>
      </c>
      <c r="BY1108" t="s">
        <v>83</v>
      </c>
      <c r="BZ1108" t="s">
        <v>135</v>
      </c>
      <c r="CA1108">
        <v>400</v>
      </c>
      <c r="CB1108">
        <v>1</v>
      </c>
      <c r="CC1108">
        <v>2010</v>
      </c>
      <c r="CD1108" t="s">
        <v>110</v>
      </c>
      <c r="CE1108" t="s">
        <v>111</v>
      </c>
      <c r="CF1108" s="8">
        <v>128950</v>
      </c>
      <c r="CG1108" s="8">
        <f>RawData[[#This Row],[SalePrice]]/RawData[[#This Row],[TotalSF Rounded]]</f>
        <v>58.613636363636367</v>
      </c>
      <c r="CH1108" s="8">
        <f>ROUND(RawData[[#This Row],[$/sqft]],-1)</f>
        <v>60</v>
      </c>
    </row>
    <row r="1109" spans="1:86" x14ac:dyDescent="0.2">
      <c r="A1109">
        <v>1262</v>
      </c>
      <c r="B1109">
        <v>20</v>
      </c>
      <c r="C1109" t="s">
        <v>81</v>
      </c>
      <c r="D1109">
        <v>80</v>
      </c>
      <c r="E1109">
        <v>9600</v>
      </c>
      <c r="F1109" s="19">
        <f>ROUND((RawData[[#This Row],[LotArea]]/43560), 2)</f>
        <v>0.22</v>
      </c>
      <c r="G1109" t="s">
        <v>82</v>
      </c>
      <c r="H1109" t="s">
        <v>83</v>
      </c>
      <c r="I1109" t="s">
        <v>84</v>
      </c>
      <c r="J1109" t="s">
        <v>85</v>
      </c>
      <c r="K1109" t="s">
        <v>86</v>
      </c>
      <c r="L1109" t="s">
        <v>87</v>
      </c>
      <c r="M1109" t="s">
        <v>88</v>
      </c>
      <c r="N1109" t="s">
        <v>162</v>
      </c>
      <c r="O1109" t="s">
        <v>90</v>
      </c>
      <c r="P1109" t="s">
        <v>90</v>
      </c>
      <c r="Q1109" t="s">
        <v>91</v>
      </c>
      <c r="R1109" t="s">
        <v>115</v>
      </c>
      <c r="S1109">
        <v>5</v>
      </c>
      <c r="T1109">
        <v>6</v>
      </c>
      <c r="U1109">
        <v>1956</v>
      </c>
      <c r="V110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09">
        <v>1956</v>
      </c>
      <c r="X1109" t="s">
        <v>152</v>
      </c>
      <c r="Y1109" t="s">
        <v>94</v>
      </c>
      <c r="Z1109" t="s">
        <v>116</v>
      </c>
      <c r="AA1109" t="s">
        <v>116</v>
      </c>
      <c r="AB1109" t="s">
        <v>117</v>
      </c>
      <c r="AC1109">
        <v>0</v>
      </c>
      <c r="AD1109" t="s">
        <v>98</v>
      </c>
      <c r="AE1109" t="s">
        <v>98</v>
      </c>
      <c r="AF1109" t="s">
        <v>118</v>
      </c>
      <c r="AG1109" t="s">
        <v>98</v>
      </c>
      <c r="AH1109" t="s">
        <v>98</v>
      </c>
      <c r="AI1109" t="s">
        <v>100</v>
      </c>
      <c r="AJ1109" t="s">
        <v>153</v>
      </c>
      <c r="AK1109">
        <v>504</v>
      </c>
      <c r="AL1109" t="s">
        <v>102</v>
      </c>
      <c r="AM1109">
        <v>0</v>
      </c>
      <c r="AN1109">
        <v>546</v>
      </c>
      <c r="AO1109">
        <v>1050</v>
      </c>
      <c r="AP1109" t="s">
        <v>103</v>
      </c>
      <c r="AQ1109" t="s">
        <v>97</v>
      </c>
      <c r="AR1109" t="s">
        <v>105</v>
      </c>
      <c r="AS1109" t="s">
        <v>106</v>
      </c>
      <c r="AT1109">
        <v>1050</v>
      </c>
      <c r="AU1109">
        <v>0</v>
      </c>
      <c r="AV1109">
        <v>0</v>
      </c>
      <c r="AW1109">
        <f>ROUND(SUM(RawData[[#This Row],[TotalBsmtSF]],RawData[[#This Row],[1stFlrSF]],RawData[[#This Row],[2ndFlrSF]]),-2)</f>
        <v>2100</v>
      </c>
      <c r="AX1109">
        <v>1050</v>
      </c>
      <c r="AY1109">
        <v>0</v>
      </c>
      <c r="AZ1109">
        <v>0</v>
      </c>
      <c r="BA1109">
        <v>1</v>
      </c>
      <c r="BB1109">
        <v>0</v>
      </c>
      <c r="BC1109">
        <v>2</v>
      </c>
      <c r="BD1109">
        <v>1</v>
      </c>
      <c r="BE1109" t="s">
        <v>98</v>
      </c>
      <c r="BF1109">
        <v>5</v>
      </c>
      <c r="BG1109" t="s">
        <v>107</v>
      </c>
      <c r="BH1109">
        <v>0</v>
      </c>
      <c r="BI1109" t="s">
        <v>83</v>
      </c>
      <c r="BJ1109" t="s">
        <v>108</v>
      </c>
      <c r="BK1109">
        <v>1956</v>
      </c>
      <c r="BL1109" t="s">
        <v>102</v>
      </c>
      <c r="BM1109">
        <v>1</v>
      </c>
      <c r="BN1109">
        <v>338</v>
      </c>
      <c r="BO1109" t="s">
        <v>98</v>
      </c>
      <c r="BP1109" t="s">
        <v>98</v>
      </c>
      <c r="BQ1109" t="s">
        <v>105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 t="s">
        <v>83</v>
      </c>
      <c r="BY1109" t="s">
        <v>83</v>
      </c>
      <c r="BZ1109" t="s">
        <v>83</v>
      </c>
      <c r="CA1109">
        <v>0</v>
      </c>
      <c r="CB1109">
        <v>6</v>
      </c>
      <c r="CC1109">
        <v>2009</v>
      </c>
      <c r="CD1109" t="s">
        <v>110</v>
      </c>
      <c r="CE1109" t="s">
        <v>111</v>
      </c>
      <c r="CF1109" s="8">
        <v>128900</v>
      </c>
      <c r="CG1109" s="8">
        <f>RawData[[#This Row],[SalePrice]]/RawData[[#This Row],[TotalSF Rounded]]</f>
        <v>61.38095238095238</v>
      </c>
      <c r="CH1109" s="8">
        <f>ROUND(RawData[[#This Row],[$/sqft]],-1)</f>
        <v>60</v>
      </c>
    </row>
    <row r="1110" spans="1:86" x14ac:dyDescent="0.2">
      <c r="A1110">
        <v>171</v>
      </c>
      <c r="B1110">
        <v>50</v>
      </c>
      <c r="C1110" t="s">
        <v>142</v>
      </c>
      <c r="D1110" t="s">
        <v>83</v>
      </c>
      <c r="E1110">
        <v>12358</v>
      </c>
      <c r="F1110" s="19">
        <f>ROUND((RawData[[#This Row],[LotArea]]/43560), 2)</f>
        <v>0.28000000000000003</v>
      </c>
      <c r="G1110" t="s">
        <v>82</v>
      </c>
      <c r="H1110" t="s">
        <v>83</v>
      </c>
      <c r="I1110" t="s">
        <v>120</v>
      </c>
      <c r="J1110" t="s">
        <v>85</v>
      </c>
      <c r="K1110" t="s">
        <v>86</v>
      </c>
      <c r="L1110" t="s">
        <v>87</v>
      </c>
      <c r="M1110" t="s">
        <v>88</v>
      </c>
      <c r="N1110" t="s">
        <v>143</v>
      </c>
      <c r="O1110" t="s">
        <v>114</v>
      </c>
      <c r="P1110" t="s">
        <v>90</v>
      </c>
      <c r="Q1110" t="s">
        <v>91</v>
      </c>
      <c r="R1110" t="s">
        <v>132</v>
      </c>
      <c r="S1110">
        <v>5</v>
      </c>
      <c r="T1110">
        <v>6</v>
      </c>
      <c r="U1110">
        <v>1941</v>
      </c>
      <c r="V111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110">
        <v>1950</v>
      </c>
      <c r="X1110" t="s">
        <v>93</v>
      </c>
      <c r="Y1110" t="s">
        <v>94</v>
      </c>
      <c r="Z1110" t="s">
        <v>116</v>
      </c>
      <c r="AA1110" t="s">
        <v>116</v>
      </c>
      <c r="AB1110" t="s">
        <v>117</v>
      </c>
      <c r="AC1110">
        <v>0</v>
      </c>
      <c r="AD1110" t="s">
        <v>98</v>
      </c>
      <c r="AE1110" t="s">
        <v>98</v>
      </c>
      <c r="AF1110" t="s">
        <v>118</v>
      </c>
      <c r="AG1110" t="s">
        <v>98</v>
      </c>
      <c r="AH1110" t="s">
        <v>98</v>
      </c>
      <c r="AI1110" t="s">
        <v>100</v>
      </c>
      <c r="AJ1110" t="s">
        <v>153</v>
      </c>
      <c r="AK1110">
        <v>360</v>
      </c>
      <c r="AL1110" t="s">
        <v>102</v>
      </c>
      <c r="AM1110">
        <v>0</v>
      </c>
      <c r="AN1110">
        <v>360</v>
      </c>
      <c r="AO1110">
        <v>720</v>
      </c>
      <c r="AP1110" t="s">
        <v>103</v>
      </c>
      <c r="AQ1110" t="s">
        <v>98</v>
      </c>
      <c r="AR1110" t="s">
        <v>105</v>
      </c>
      <c r="AS1110" t="s">
        <v>106</v>
      </c>
      <c r="AT1110">
        <v>854</v>
      </c>
      <c r="AU1110">
        <v>0</v>
      </c>
      <c r="AV1110">
        <v>528</v>
      </c>
      <c r="AW1110">
        <f>ROUND(SUM(RawData[[#This Row],[TotalBsmtSF]],RawData[[#This Row],[1stFlrSF]],RawData[[#This Row],[2ndFlrSF]]),-2)</f>
        <v>1600</v>
      </c>
      <c r="AX1110">
        <v>1382</v>
      </c>
      <c r="AY1110">
        <v>0</v>
      </c>
      <c r="AZ1110">
        <v>0</v>
      </c>
      <c r="BA1110">
        <v>1</v>
      </c>
      <c r="BB1110">
        <v>1</v>
      </c>
      <c r="BC1110">
        <v>2</v>
      </c>
      <c r="BD1110">
        <v>1</v>
      </c>
      <c r="BE1110" t="s">
        <v>98</v>
      </c>
      <c r="BF1110">
        <v>7</v>
      </c>
      <c r="BG1110" t="s">
        <v>107</v>
      </c>
      <c r="BH1110">
        <v>0</v>
      </c>
      <c r="BI1110" t="s">
        <v>83</v>
      </c>
      <c r="BJ1110" t="s">
        <v>127</v>
      </c>
      <c r="BK1110">
        <v>1991</v>
      </c>
      <c r="BL1110" t="s">
        <v>102</v>
      </c>
      <c r="BM1110">
        <v>2</v>
      </c>
      <c r="BN1110">
        <v>660</v>
      </c>
      <c r="BO1110" t="s">
        <v>98</v>
      </c>
      <c r="BP1110" t="s">
        <v>98</v>
      </c>
      <c r="BQ1110" t="s">
        <v>105</v>
      </c>
      <c r="BR1110">
        <v>237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 t="s">
        <v>83</v>
      </c>
      <c r="BY1110" t="s">
        <v>83</v>
      </c>
      <c r="BZ1110" t="s">
        <v>83</v>
      </c>
      <c r="CA1110">
        <v>0</v>
      </c>
      <c r="CB1110">
        <v>5</v>
      </c>
      <c r="CC1110">
        <v>2007</v>
      </c>
      <c r="CD1110" t="s">
        <v>110</v>
      </c>
      <c r="CE1110" t="s">
        <v>111</v>
      </c>
      <c r="CF1110" s="8">
        <v>128500</v>
      </c>
      <c r="CG1110" s="8">
        <f>RawData[[#This Row],[SalePrice]]/RawData[[#This Row],[TotalSF Rounded]]</f>
        <v>80.3125</v>
      </c>
      <c r="CH1110" s="8">
        <f>ROUND(RawData[[#This Row],[$/sqft]],-1)</f>
        <v>80</v>
      </c>
    </row>
    <row r="1111" spans="1:86" x14ac:dyDescent="0.2">
      <c r="A1111">
        <v>680</v>
      </c>
      <c r="B1111">
        <v>20</v>
      </c>
      <c r="C1111" t="s">
        <v>81</v>
      </c>
      <c r="D1111" t="s">
        <v>83</v>
      </c>
      <c r="E1111">
        <v>9945</v>
      </c>
      <c r="F1111" s="19">
        <f>ROUND((RawData[[#This Row],[LotArea]]/43560), 2)</f>
        <v>0.23</v>
      </c>
      <c r="G1111" t="s">
        <v>82</v>
      </c>
      <c r="H1111" t="s">
        <v>83</v>
      </c>
      <c r="I1111" t="s">
        <v>120</v>
      </c>
      <c r="J1111" t="s">
        <v>85</v>
      </c>
      <c r="K1111" t="s">
        <v>86</v>
      </c>
      <c r="L1111" t="s">
        <v>87</v>
      </c>
      <c r="M1111" t="s">
        <v>88</v>
      </c>
      <c r="N1111" t="s">
        <v>151</v>
      </c>
      <c r="O1111" t="s">
        <v>90</v>
      </c>
      <c r="P1111" t="s">
        <v>90</v>
      </c>
      <c r="Q1111" t="s">
        <v>91</v>
      </c>
      <c r="R1111" t="s">
        <v>115</v>
      </c>
      <c r="S1111">
        <v>5</v>
      </c>
      <c r="T1111">
        <v>5</v>
      </c>
      <c r="U1111">
        <v>1961</v>
      </c>
      <c r="V111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11">
        <v>1961</v>
      </c>
      <c r="X1111" t="s">
        <v>152</v>
      </c>
      <c r="Y1111" t="s">
        <v>94</v>
      </c>
      <c r="Z1111" t="s">
        <v>124</v>
      </c>
      <c r="AA1111" t="s">
        <v>124</v>
      </c>
      <c r="AB1111" t="s">
        <v>96</v>
      </c>
      <c r="AC1111">
        <v>57</v>
      </c>
      <c r="AD1111" t="s">
        <v>98</v>
      </c>
      <c r="AE1111" t="s">
        <v>98</v>
      </c>
      <c r="AF1111" t="s">
        <v>118</v>
      </c>
      <c r="AG1111" t="s">
        <v>98</v>
      </c>
      <c r="AH1111" t="s">
        <v>98</v>
      </c>
      <c r="AI1111" t="s">
        <v>100</v>
      </c>
      <c r="AJ1111" t="s">
        <v>153</v>
      </c>
      <c r="AK1111">
        <v>827</v>
      </c>
      <c r="AL1111" t="s">
        <v>102</v>
      </c>
      <c r="AM1111">
        <v>0</v>
      </c>
      <c r="AN1111">
        <v>161</v>
      </c>
      <c r="AO1111">
        <v>988</v>
      </c>
      <c r="AP1111" t="s">
        <v>103</v>
      </c>
      <c r="AQ1111" t="s">
        <v>98</v>
      </c>
      <c r="AR1111" t="s">
        <v>105</v>
      </c>
      <c r="AS1111" t="s">
        <v>106</v>
      </c>
      <c r="AT1111">
        <v>988</v>
      </c>
      <c r="AU1111">
        <v>0</v>
      </c>
      <c r="AV1111">
        <v>0</v>
      </c>
      <c r="AW1111">
        <f>ROUND(SUM(RawData[[#This Row],[TotalBsmtSF]],RawData[[#This Row],[1stFlrSF]],RawData[[#This Row],[2ndFlrSF]]),-2)</f>
        <v>2000</v>
      </c>
      <c r="AX1111">
        <v>988</v>
      </c>
      <c r="AY1111">
        <v>1</v>
      </c>
      <c r="AZ1111">
        <v>0</v>
      </c>
      <c r="BA1111">
        <v>1</v>
      </c>
      <c r="BB1111">
        <v>0</v>
      </c>
      <c r="BC1111">
        <v>3</v>
      </c>
      <c r="BD1111">
        <v>1</v>
      </c>
      <c r="BE1111" t="s">
        <v>98</v>
      </c>
      <c r="BF1111">
        <v>5</v>
      </c>
      <c r="BG1111" t="s">
        <v>107</v>
      </c>
      <c r="BH1111">
        <v>0</v>
      </c>
      <c r="BI1111" t="s">
        <v>83</v>
      </c>
      <c r="BJ1111" t="s">
        <v>127</v>
      </c>
      <c r="BK1111">
        <v>1963</v>
      </c>
      <c r="BL1111" t="s">
        <v>102</v>
      </c>
      <c r="BM1111">
        <v>2</v>
      </c>
      <c r="BN1111">
        <v>572</v>
      </c>
      <c r="BO1111" t="s">
        <v>98</v>
      </c>
      <c r="BP1111" t="s">
        <v>98</v>
      </c>
      <c r="BQ1111" t="s">
        <v>105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 t="s">
        <v>83</v>
      </c>
      <c r="BY1111" t="s">
        <v>83</v>
      </c>
      <c r="BZ1111" t="s">
        <v>83</v>
      </c>
      <c r="CA1111">
        <v>0</v>
      </c>
      <c r="CB1111">
        <v>10</v>
      </c>
      <c r="CC1111">
        <v>2007</v>
      </c>
      <c r="CD1111" t="s">
        <v>110</v>
      </c>
      <c r="CE1111" t="s">
        <v>111</v>
      </c>
      <c r="CF1111" s="8">
        <v>128500</v>
      </c>
      <c r="CG1111" s="8">
        <f>RawData[[#This Row],[SalePrice]]/RawData[[#This Row],[TotalSF Rounded]]</f>
        <v>64.25</v>
      </c>
      <c r="CH1111" s="8">
        <f>ROUND(RawData[[#This Row],[$/sqft]],-1)</f>
        <v>60</v>
      </c>
    </row>
    <row r="1112" spans="1:86" x14ac:dyDescent="0.2">
      <c r="A1112">
        <v>720</v>
      </c>
      <c r="B1112">
        <v>20</v>
      </c>
      <c r="C1112" t="s">
        <v>81</v>
      </c>
      <c r="D1112">
        <v>69</v>
      </c>
      <c r="E1112">
        <v>9920</v>
      </c>
      <c r="F1112" s="19">
        <f>ROUND((RawData[[#This Row],[LotArea]]/43560), 2)</f>
        <v>0.23</v>
      </c>
      <c r="G1112" t="s">
        <v>82</v>
      </c>
      <c r="H1112" t="s">
        <v>83</v>
      </c>
      <c r="I1112" t="s">
        <v>120</v>
      </c>
      <c r="J1112" t="s">
        <v>85</v>
      </c>
      <c r="K1112" t="s">
        <v>86</v>
      </c>
      <c r="L1112" t="s">
        <v>87</v>
      </c>
      <c r="M1112" t="s">
        <v>88</v>
      </c>
      <c r="N1112" t="s">
        <v>89</v>
      </c>
      <c r="O1112" t="s">
        <v>90</v>
      </c>
      <c r="P1112" t="s">
        <v>90</v>
      </c>
      <c r="Q1112" t="s">
        <v>91</v>
      </c>
      <c r="R1112" t="s">
        <v>115</v>
      </c>
      <c r="S1112">
        <v>5</v>
      </c>
      <c r="T1112">
        <v>6</v>
      </c>
      <c r="U1112">
        <v>1969</v>
      </c>
      <c r="V111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12">
        <v>1969</v>
      </c>
      <c r="X1112" t="s">
        <v>93</v>
      </c>
      <c r="Y1112" t="s">
        <v>94</v>
      </c>
      <c r="Z1112" t="s">
        <v>140</v>
      </c>
      <c r="AA1112" t="s">
        <v>161</v>
      </c>
      <c r="AB1112" t="s">
        <v>117</v>
      </c>
      <c r="AC1112">
        <v>0</v>
      </c>
      <c r="AD1112" t="s">
        <v>98</v>
      </c>
      <c r="AE1112" t="s">
        <v>98</v>
      </c>
      <c r="AF1112" t="s">
        <v>118</v>
      </c>
      <c r="AG1112" t="s">
        <v>97</v>
      </c>
      <c r="AH1112" t="s">
        <v>98</v>
      </c>
      <c r="AI1112" t="s">
        <v>97</v>
      </c>
      <c r="AJ1112" t="s">
        <v>119</v>
      </c>
      <c r="AK1112">
        <v>523</v>
      </c>
      <c r="AL1112" t="s">
        <v>102</v>
      </c>
      <c r="AM1112">
        <v>0</v>
      </c>
      <c r="AN1112">
        <v>448</v>
      </c>
      <c r="AO1112">
        <v>971</v>
      </c>
      <c r="AP1112" t="s">
        <v>103</v>
      </c>
      <c r="AQ1112" t="s">
        <v>98</v>
      </c>
      <c r="AR1112" t="s">
        <v>105</v>
      </c>
      <c r="AS1112" t="s">
        <v>106</v>
      </c>
      <c r="AT1112">
        <v>971</v>
      </c>
      <c r="AU1112">
        <v>0</v>
      </c>
      <c r="AV1112">
        <v>0</v>
      </c>
      <c r="AW1112">
        <f>ROUND(SUM(RawData[[#This Row],[TotalBsmtSF]],RawData[[#This Row],[1stFlrSF]],RawData[[#This Row],[2ndFlrSF]]),-2)</f>
        <v>1900</v>
      </c>
      <c r="AX1112">
        <v>971</v>
      </c>
      <c r="AY1112">
        <v>0</v>
      </c>
      <c r="AZ1112">
        <v>0</v>
      </c>
      <c r="BA1112">
        <v>1</v>
      </c>
      <c r="BB1112">
        <v>1</v>
      </c>
      <c r="BC1112">
        <v>3</v>
      </c>
      <c r="BD1112">
        <v>1</v>
      </c>
      <c r="BE1112" t="s">
        <v>98</v>
      </c>
      <c r="BF1112">
        <v>5</v>
      </c>
      <c r="BG1112" t="s">
        <v>107</v>
      </c>
      <c r="BH1112">
        <v>1</v>
      </c>
      <c r="BI1112" t="s">
        <v>212</v>
      </c>
      <c r="BJ1112" t="s">
        <v>108</v>
      </c>
      <c r="BK1112">
        <v>1969</v>
      </c>
      <c r="BL1112" t="s">
        <v>102</v>
      </c>
      <c r="BM1112">
        <v>1</v>
      </c>
      <c r="BN1112">
        <v>300</v>
      </c>
      <c r="BO1112" t="s">
        <v>98</v>
      </c>
      <c r="BP1112" t="s">
        <v>98</v>
      </c>
      <c r="BQ1112" t="s">
        <v>105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 t="s">
        <v>83</v>
      </c>
      <c r="BY1112" t="s">
        <v>83</v>
      </c>
      <c r="BZ1112" t="s">
        <v>83</v>
      </c>
      <c r="CA1112">
        <v>0</v>
      </c>
      <c r="CB1112">
        <v>5</v>
      </c>
      <c r="CC1112">
        <v>2006</v>
      </c>
      <c r="CD1112" t="s">
        <v>110</v>
      </c>
      <c r="CE1112" t="s">
        <v>111</v>
      </c>
      <c r="CF1112" s="8">
        <v>128500</v>
      </c>
      <c r="CG1112" s="8">
        <f>RawData[[#This Row],[SalePrice]]/RawData[[#This Row],[TotalSF Rounded]]</f>
        <v>67.631578947368425</v>
      </c>
      <c r="CH1112" s="8">
        <f>ROUND(RawData[[#This Row],[$/sqft]],-1)</f>
        <v>70</v>
      </c>
    </row>
    <row r="1113" spans="1:86" x14ac:dyDescent="0.2">
      <c r="A1113">
        <v>1340</v>
      </c>
      <c r="B1113">
        <v>20</v>
      </c>
      <c r="C1113" t="s">
        <v>81</v>
      </c>
      <c r="D1113">
        <v>120</v>
      </c>
      <c r="E1113">
        <v>9560</v>
      </c>
      <c r="F1113" s="19">
        <f>ROUND((RawData[[#This Row],[LotArea]]/43560), 2)</f>
        <v>0.22</v>
      </c>
      <c r="G1113" t="s">
        <v>82</v>
      </c>
      <c r="H1113" t="s">
        <v>83</v>
      </c>
      <c r="I1113" t="s">
        <v>120</v>
      </c>
      <c r="J1113" t="s">
        <v>85</v>
      </c>
      <c r="K1113" t="s">
        <v>86</v>
      </c>
      <c r="L1113" t="s">
        <v>122</v>
      </c>
      <c r="M1113" t="s">
        <v>88</v>
      </c>
      <c r="N1113" t="s">
        <v>89</v>
      </c>
      <c r="O1113" t="s">
        <v>90</v>
      </c>
      <c r="P1113" t="s">
        <v>90</v>
      </c>
      <c r="Q1113" t="s">
        <v>91</v>
      </c>
      <c r="R1113" t="s">
        <v>115</v>
      </c>
      <c r="S1113">
        <v>5</v>
      </c>
      <c r="T1113">
        <v>7</v>
      </c>
      <c r="U1113">
        <v>1972</v>
      </c>
      <c r="V111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13">
        <v>1972</v>
      </c>
      <c r="X1113" t="s">
        <v>152</v>
      </c>
      <c r="Y1113" t="s">
        <v>94</v>
      </c>
      <c r="Z1113" t="s">
        <v>116</v>
      </c>
      <c r="AA1113" t="s">
        <v>116</v>
      </c>
      <c r="AB1113" t="s">
        <v>117</v>
      </c>
      <c r="AC1113">
        <v>0</v>
      </c>
      <c r="AD1113" t="s">
        <v>98</v>
      </c>
      <c r="AE1113" t="s">
        <v>97</v>
      </c>
      <c r="AF1113" t="s">
        <v>118</v>
      </c>
      <c r="AG1113" t="s">
        <v>98</v>
      </c>
      <c r="AH1113" t="s">
        <v>98</v>
      </c>
      <c r="AI1113" t="s">
        <v>121</v>
      </c>
      <c r="AJ1113" t="s">
        <v>153</v>
      </c>
      <c r="AK1113">
        <v>360</v>
      </c>
      <c r="AL1113" t="s">
        <v>102</v>
      </c>
      <c r="AM1113">
        <v>0</v>
      </c>
      <c r="AN1113">
        <v>504</v>
      </c>
      <c r="AO1113">
        <v>864</v>
      </c>
      <c r="AP1113" t="s">
        <v>103</v>
      </c>
      <c r="AQ1113" t="s">
        <v>104</v>
      </c>
      <c r="AR1113" t="s">
        <v>105</v>
      </c>
      <c r="AS1113" t="s">
        <v>106</v>
      </c>
      <c r="AT1113">
        <v>864</v>
      </c>
      <c r="AU1113">
        <v>0</v>
      </c>
      <c r="AV1113">
        <v>0</v>
      </c>
      <c r="AW1113">
        <f>ROUND(SUM(RawData[[#This Row],[TotalBsmtSF]],RawData[[#This Row],[1stFlrSF]],RawData[[#This Row],[2ndFlrSF]]),-2)</f>
        <v>1700</v>
      </c>
      <c r="AX1113">
        <v>864</v>
      </c>
      <c r="AY1113">
        <v>0</v>
      </c>
      <c r="AZ1113">
        <v>0</v>
      </c>
      <c r="BA1113">
        <v>1</v>
      </c>
      <c r="BB1113">
        <v>0</v>
      </c>
      <c r="BC1113">
        <v>3</v>
      </c>
      <c r="BD1113">
        <v>1</v>
      </c>
      <c r="BE1113" t="s">
        <v>98</v>
      </c>
      <c r="BF1113">
        <v>5</v>
      </c>
      <c r="BG1113" t="s">
        <v>107</v>
      </c>
      <c r="BH1113">
        <v>0</v>
      </c>
      <c r="BI1113" t="s">
        <v>83</v>
      </c>
      <c r="BJ1113" t="s">
        <v>108</v>
      </c>
      <c r="BK1113">
        <v>1972</v>
      </c>
      <c r="BL1113" t="s">
        <v>109</v>
      </c>
      <c r="BM1113">
        <v>1</v>
      </c>
      <c r="BN1113">
        <v>288</v>
      </c>
      <c r="BO1113" t="s">
        <v>98</v>
      </c>
      <c r="BP1113" t="s">
        <v>98</v>
      </c>
      <c r="BQ1113" t="s">
        <v>105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 t="s">
        <v>83</v>
      </c>
      <c r="BY1113" t="s">
        <v>83</v>
      </c>
      <c r="BZ1113" t="s">
        <v>83</v>
      </c>
      <c r="CA1113">
        <v>0</v>
      </c>
      <c r="CB1113">
        <v>6</v>
      </c>
      <c r="CC1113">
        <v>2006</v>
      </c>
      <c r="CD1113" t="s">
        <v>110</v>
      </c>
      <c r="CE1113" t="s">
        <v>111</v>
      </c>
      <c r="CF1113" s="8">
        <v>128500</v>
      </c>
      <c r="CG1113" s="8">
        <f>RawData[[#This Row],[SalePrice]]/RawData[[#This Row],[TotalSF Rounded]]</f>
        <v>75.588235294117652</v>
      </c>
      <c r="CH1113" s="8">
        <f>ROUND(RawData[[#This Row],[$/sqft]],-1)</f>
        <v>80</v>
      </c>
    </row>
    <row r="1114" spans="1:86" x14ac:dyDescent="0.2">
      <c r="A1114">
        <v>234</v>
      </c>
      <c r="B1114">
        <v>20</v>
      </c>
      <c r="C1114" t="s">
        <v>81</v>
      </c>
      <c r="D1114">
        <v>75</v>
      </c>
      <c r="E1114">
        <v>10650</v>
      </c>
      <c r="F1114" s="19">
        <f>ROUND((RawData[[#This Row],[LotArea]]/43560), 2)</f>
        <v>0.24</v>
      </c>
      <c r="G1114" t="s">
        <v>82</v>
      </c>
      <c r="H1114" t="s">
        <v>83</v>
      </c>
      <c r="I1114" t="s">
        <v>84</v>
      </c>
      <c r="J1114" t="s">
        <v>85</v>
      </c>
      <c r="K1114" t="s">
        <v>86</v>
      </c>
      <c r="L1114" t="s">
        <v>122</v>
      </c>
      <c r="M1114" t="s">
        <v>88</v>
      </c>
      <c r="N1114" t="s">
        <v>89</v>
      </c>
      <c r="O1114" t="s">
        <v>90</v>
      </c>
      <c r="P1114" t="s">
        <v>90</v>
      </c>
      <c r="Q1114" t="s">
        <v>91</v>
      </c>
      <c r="R1114" t="s">
        <v>115</v>
      </c>
      <c r="S1114">
        <v>5</v>
      </c>
      <c r="T1114">
        <v>6</v>
      </c>
      <c r="U1114">
        <v>1976</v>
      </c>
      <c r="V111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14">
        <v>1976</v>
      </c>
      <c r="X1114" t="s">
        <v>93</v>
      </c>
      <c r="Y1114" t="s">
        <v>94</v>
      </c>
      <c r="Z1114" t="s">
        <v>140</v>
      </c>
      <c r="AA1114" t="s">
        <v>140</v>
      </c>
      <c r="AB1114" t="s">
        <v>117</v>
      </c>
      <c r="AC1114">
        <v>0</v>
      </c>
      <c r="AD1114" t="s">
        <v>98</v>
      </c>
      <c r="AE1114" t="s">
        <v>98</v>
      </c>
      <c r="AF1114" t="s">
        <v>118</v>
      </c>
      <c r="AG1114" t="s">
        <v>98</v>
      </c>
      <c r="AH1114" t="s">
        <v>97</v>
      </c>
      <c r="AI1114" t="s">
        <v>130</v>
      </c>
      <c r="AJ1114" t="s">
        <v>172</v>
      </c>
      <c r="AK1114">
        <v>182</v>
      </c>
      <c r="AL1114" t="s">
        <v>119</v>
      </c>
      <c r="AM1114">
        <v>712</v>
      </c>
      <c r="AN1114">
        <v>0</v>
      </c>
      <c r="AO1114">
        <v>894</v>
      </c>
      <c r="AP1114" t="s">
        <v>103</v>
      </c>
      <c r="AQ1114" t="s">
        <v>98</v>
      </c>
      <c r="AR1114" t="s">
        <v>105</v>
      </c>
      <c r="AS1114" t="s">
        <v>106</v>
      </c>
      <c r="AT1114">
        <v>894</v>
      </c>
      <c r="AU1114">
        <v>0</v>
      </c>
      <c r="AV1114">
        <v>0</v>
      </c>
      <c r="AW1114">
        <f>ROUND(SUM(RawData[[#This Row],[TotalBsmtSF]],RawData[[#This Row],[1stFlrSF]],RawData[[#This Row],[2ndFlrSF]]),-2)</f>
        <v>1800</v>
      </c>
      <c r="AX1114">
        <v>894</v>
      </c>
      <c r="AY1114">
        <v>1</v>
      </c>
      <c r="AZ1114">
        <v>0</v>
      </c>
      <c r="BA1114">
        <v>1</v>
      </c>
      <c r="BB1114">
        <v>0</v>
      </c>
      <c r="BC1114">
        <v>3</v>
      </c>
      <c r="BD1114">
        <v>1</v>
      </c>
      <c r="BE1114" t="s">
        <v>98</v>
      </c>
      <c r="BF1114">
        <v>5</v>
      </c>
      <c r="BG1114" t="s">
        <v>107</v>
      </c>
      <c r="BH1114">
        <v>0</v>
      </c>
      <c r="BI1114" t="s">
        <v>83</v>
      </c>
      <c r="BJ1114" t="s">
        <v>108</v>
      </c>
      <c r="BK1114">
        <v>1976</v>
      </c>
      <c r="BL1114" t="s">
        <v>102</v>
      </c>
      <c r="BM1114">
        <v>1</v>
      </c>
      <c r="BN1114">
        <v>308</v>
      </c>
      <c r="BO1114" t="s">
        <v>98</v>
      </c>
      <c r="BP1114" t="s">
        <v>98</v>
      </c>
      <c r="BQ1114" t="s">
        <v>105</v>
      </c>
      <c r="BR1114">
        <v>365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 t="s">
        <v>83</v>
      </c>
      <c r="BY1114" t="s">
        <v>134</v>
      </c>
      <c r="BZ1114" t="s">
        <v>83</v>
      </c>
      <c r="CA1114">
        <v>0</v>
      </c>
      <c r="CB1114">
        <v>2</v>
      </c>
      <c r="CC1114">
        <v>2010</v>
      </c>
      <c r="CD1114" t="s">
        <v>110</v>
      </c>
      <c r="CE1114" t="s">
        <v>111</v>
      </c>
      <c r="CF1114" s="8">
        <v>128200</v>
      </c>
      <c r="CG1114" s="8">
        <f>RawData[[#This Row],[SalePrice]]/RawData[[#This Row],[TotalSF Rounded]]</f>
        <v>71.222222222222229</v>
      </c>
      <c r="CH1114" s="8">
        <f>ROUND(RawData[[#This Row],[$/sqft]],-1)</f>
        <v>70</v>
      </c>
    </row>
    <row r="1115" spans="1:86" x14ac:dyDescent="0.2">
      <c r="A1115">
        <v>785</v>
      </c>
      <c r="B1115">
        <v>75</v>
      </c>
      <c r="C1115" t="s">
        <v>142</v>
      </c>
      <c r="D1115">
        <v>35</v>
      </c>
      <c r="E1115">
        <v>6300</v>
      </c>
      <c r="F1115" s="19">
        <f>ROUND((RawData[[#This Row],[LotArea]]/43560), 2)</f>
        <v>0.14000000000000001</v>
      </c>
      <c r="G1115" t="s">
        <v>82</v>
      </c>
      <c r="H1115" t="s">
        <v>174</v>
      </c>
      <c r="I1115" t="s">
        <v>84</v>
      </c>
      <c r="J1115" t="s">
        <v>85</v>
      </c>
      <c r="K1115" t="s">
        <v>86</v>
      </c>
      <c r="L1115" t="s">
        <v>87</v>
      </c>
      <c r="M1115" t="s">
        <v>88</v>
      </c>
      <c r="N1115" t="s">
        <v>143</v>
      </c>
      <c r="O1115" t="s">
        <v>90</v>
      </c>
      <c r="P1115" t="s">
        <v>90</v>
      </c>
      <c r="Q1115" t="s">
        <v>91</v>
      </c>
      <c r="R1115" t="s">
        <v>201</v>
      </c>
      <c r="S1115">
        <v>6</v>
      </c>
      <c r="T1115">
        <v>6</v>
      </c>
      <c r="U1115">
        <v>1914</v>
      </c>
      <c r="V111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115">
        <v>2001</v>
      </c>
      <c r="X1115" t="s">
        <v>93</v>
      </c>
      <c r="Y1115" t="s">
        <v>94</v>
      </c>
      <c r="Z1115" t="s">
        <v>124</v>
      </c>
      <c r="AA1115" t="s">
        <v>125</v>
      </c>
      <c r="AB1115" t="s">
        <v>117</v>
      </c>
      <c r="AC1115">
        <v>0</v>
      </c>
      <c r="AD1115" t="s">
        <v>98</v>
      </c>
      <c r="AE1115" t="s">
        <v>98</v>
      </c>
      <c r="AF1115" t="s">
        <v>118</v>
      </c>
      <c r="AG1115" t="s">
        <v>98</v>
      </c>
      <c r="AH1115" t="s">
        <v>98</v>
      </c>
      <c r="AI1115" t="s">
        <v>100</v>
      </c>
      <c r="AJ1115" t="s">
        <v>102</v>
      </c>
      <c r="AK1115">
        <v>0</v>
      </c>
      <c r="AL1115" t="s">
        <v>102</v>
      </c>
      <c r="AM1115">
        <v>0</v>
      </c>
      <c r="AN1115">
        <v>742</v>
      </c>
      <c r="AO1115">
        <v>742</v>
      </c>
      <c r="AP1115" t="s">
        <v>103</v>
      </c>
      <c r="AQ1115" t="s">
        <v>104</v>
      </c>
      <c r="AR1115" t="s">
        <v>105</v>
      </c>
      <c r="AS1115" t="s">
        <v>106</v>
      </c>
      <c r="AT1115">
        <v>742</v>
      </c>
      <c r="AU1115">
        <v>742</v>
      </c>
      <c r="AV1115">
        <v>0</v>
      </c>
      <c r="AW1115">
        <f>ROUND(SUM(RawData[[#This Row],[TotalBsmtSF]],RawData[[#This Row],[1stFlrSF]],RawData[[#This Row],[2ndFlrSF]]),-2)</f>
        <v>2200</v>
      </c>
      <c r="AX1115">
        <v>1484</v>
      </c>
      <c r="AY1115">
        <v>0</v>
      </c>
      <c r="AZ1115">
        <v>0</v>
      </c>
      <c r="BA1115">
        <v>2</v>
      </c>
      <c r="BB1115">
        <v>0</v>
      </c>
      <c r="BC1115">
        <v>3</v>
      </c>
      <c r="BD1115">
        <v>1</v>
      </c>
      <c r="BE1115" t="s">
        <v>98</v>
      </c>
      <c r="BF1115">
        <v>9</v>
      </c>
      <c r="BG1115" t="s">
        <v>107</v>
      </c>
      <c r="BH1115">
        <v>1</v>
      </c>
      <c r="BI1115" t="s">
        <v>97</v>
      </c>
      <c r="BJ1115" t="s">
        <v>83</v>
      </c>
      <c r="BK1115" t="s">
        <v>83</v>
      </c>
      <c r="BL1115" t="s">
        <v>83</v>
      </c>
      <c r="BM1115">
        <v>0</v>
      </c>
      <c r="BN1115">
        <v>0</v>
      </c>
      <c r="BO1115" t="s">
        <v>83</v>
      </c>
      <c r="BP1115" t="s">
        <v>83</v>
      </c>
      <c r="BQ1115" t="s">
        <v>105</v>
      </c>
      <c r="BR1115">
        <v>0</v>
      </c>
      <c r="BS1115">
        <v>291</v>
      </c>
      <c r="BT1115">
        <v>134</v>
      </c>
      <c r="BU1115">
        <v>0</v>
      </c>
      <c r="BV1115">
        <v>0</v>
      </c>
      <c r="BW1115">
        <v>0</v>
      </c>
      <c r="BX1115" t="s">
        <v>83</v>
      </c>
      <c r="BY1115" t="s">
        <v>83</v>
      </c>
      <c r="BZ1115" t="s">
        <v>83</v>
      </c>
      <c r="CA1115">
        <v>0</v>
      </c>
      <c r="CB1115">
        <v>6</v>
      </c>
      <c r="CC1115">
        <v>2008</v>
      </c>
      <c r="CD1115" t="s">
        <v>110</v>
      </c>
      <c r="CE1115" t="s">
        <v>111</v>
      </c>
      <c r="CF1115" s="8">
        <v>128000</v>
      </c>
      <c r="CG1115" s="8">
        <f>RawData[[#This Row],[SalePrice]]/RawData[[#This Row],[TotalSF Rounded]]</f>
        <v>58.18181818181818</v>
      </c>
      <c r="CH1115" s="8">
        <f>ROUND(RawData[[#This Row],[$/sqft]],-1)</f>
        <v>60</v>
      </c>
    </row>
    <row r="1116" spans="1:86" x14ac:dyDescent="0.2">
      <c r="A1116">
        <v>566</v>
      </c>
      <c r="B1116">
        <v>70</v>
      </c>
      <c r="C1116" t="s">
        <v>81</v>
      </c>
      <c r="D1116">
        <v>66</v>
      </c>
      <c r="E1116">
        <v>6858</v>
      </c>
      <c r="F1116" s="19">
        <f>ROUND((RawData[[#This Row],[LotArea]]/43560), 2)</f>
        <v>0.16</v>
      </c>
      <c r="G1116" t="s">
        <v>82</v>
      </c>
      <c r="H1116" t="s">
        <v>83</v>
      </c>
      <c r="I1116" t="s">
        <v>84</v>
      </c>
      <c r="J1116" t="s">
        <v>175</v>
      </c>
      <c r="K1116" t="s">
        <v>86</v>
      </c>
      <c r="L1116" t="s">
        <v>122</v>
      </c>
      <c r="M1116" t="s">
        <v>88</v>
      </c>
      <c r="N1116" t="s">
        <v>232</v>
      </c>
      <c r="O1116" t="s">
        <v>90</v>
      </c>
      <c r="P1116" t="s">
        <v>90</v>
      </c>
      <c r="Q1116" t="s">
        <v>91</v>
      </c>
      <c r="R1116" t="s">
        <v>92</v>
      </c>
      <c r="S1116">
        <v>6</v>
      </c>
      <c r="T1116">
        <v>4</v>
      </c>
      <c r="U1116">
        <v>1915</v>
      </c>
      <c r="V111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116">
        <v>1950</v>
      </c>
      <c r="X1116" t="s">
        <v>93</v>
      </c>
      <c r="Y1116" t="s">
        <v>94</v>
      </c>
      <c r="Z1116" t="s">
        <v>124</v>
      </c>
      <c r="AA1116" t="s">
        <v>124</v>
      </c>
      <c r="AB1116" t="s">
        <v>117</v>
      </c>
      <c r="AC1116">
        <v>0</v>
      </c>
      <c r="AD1116" t="s">
        <v>98</v>
      </c>
      <c r="AE1116" t="s">
        <v>98</v>
      </c>
      <c r="AF1116" t="s">
        <v>99</v>
      </c>
      <c r="AG1116" t="s">
        <v>97</v>
      </c>
      <c r="AH1116" t="s">
        <v>98</v>
      </c>
      <c r="AI1116" t="s">
        <v>100</v>
      </c>
      <c r="AJ1116" t="s">
        <v>102</v>
      </c>
      <c r="AK1116">
        <v>0</v>
      </c>
      <c r="AL1116" t="s">
        <v>102</v>
      </c>
      <c r="AM1116">
        <v>0</v>
      </c>
      <c r="AN1116">
        <v>806</v>
      </c>
      <c r="AO1116">
        <v>806</v>
      </c>
      <c r="AP1116" t="s">
        <v>103</v>
      </c>
      <c r="AQ1116" t="s">
        <v>98</v>
      </c>
      <c r="AR1116" t="s">
        <v>177</v>
      </c>
      <c r="AS1116" t="s">
        <v>145</v>
      </c>
      <c r="AT1116">
        <v>841</v>
      </c>
      <c r="AU1116">
        <v>806</v>
      </c>
      <c r="AV1116">
        <v>0</v>
      </c>
      <c r="AW1116">
        <f>ROUND(SUM(RawData[[#This Row],[TotalBsmtSF]],RawData[[#This Row],[1stFlrSF]],RawData[[#This Row],[2ndFlrSF]]),-2)</f>
        <v>2500</v>
      </c>
      <c r="AX1116">
        <v>1647</v>
      </c>
      <c r="AY1116">
        <v>1</v>
      </c>
      <c r="AZ1116">
        <v>0</v>
      </c>
      <c r="BA1116">
        <v>1</v>
      </c>
      <c r="BB1116">
        <v>1</v>
      </c>
      <c r="BC1116">
        <v>4</v>
      </c>
      <c r="BD1116">
        <v>1</v>
      </c>
      <c r="BE1116" t="s">
        <v>147</v>
      </c>
      <c r="BF1116">
        <v>6</v>
      </c>
      <c r="BG1116" t="s">
        <v>107</v>
      </c>
      <c r="BH1116">
        <v>0</v>
      </c>
      <c r="BI1116" t="s">
        <v>83</v>
      </c>
      <c r="BJ1116" t="s">
        <v>127</v>
      </c>
      <c r="BK1116">
        <v>1920</v>
      </c>
      <c r="BL1116" t="s">
        <v>102</v>
      </c>
      <c r="BM1116">
        <v>1</v>
      </c>
      <c r="BN1116">
        <v>216</v>
      </c>
      <c r="BO1116" t="s">
        <v>98</v>
      </c>
      <c r="BP1116" t="s">
        <v>98</v>
      </c>
      <c r="BQ1116" t="s">
        <v>105</v>
      </c>
      <c r="BR1116">
        <v>0</v>
      </c>
      <c r="BS1116">
        <v>66</v>
      </c>
      <c r="BT1116">
        <v>136</v>
      </c>
      <c r="BU1116">
        <v>0</v>
      </c>
      <c r="BV1116">
        <v>0</v>
      </c>
      <c r="BW1116">
        <v>0</v>
      </c>
      <c r="BX1116" t="s">
        <v>83</v>
      </c>
      <c r="BY1116" t="s">
        <v>83</v>
      </c>
      <c r="BZ1116" t="s">
        <v>83</v>
      </c>
      <c r="CA1116">
        <v>0</v>
      </c>
      <c r="CB1116">
        <v>5</v>
      </c>
      <c r="CC1116">
        <v>2010</v>
      </c>
      <c r="CD1116" t="s">
        <v>110</v>
      </c>
      <c r="CE1116" t="s">
        <v>111</v>
      </c>
      <c r="CF1116" s="8">
        <v>128000</v>
      </c>
      <c r="CG1116" s="8">
        <f>RawData[[#This Row],[SalePrice]]/RawData[[#This Row],[TotalSF Rounded]]</f>
        <v>51.2</v>
      </c>
      <c r="CH1116" s="8">
        <f>ROUND(RawData[[#This Row],[$/sqft]],-1)</f>
        <v>50</v>
      </c>
    </row>
    <row r="1117" spans="1:86" x14ac:dyDescent="0.2">
      <c r="A1117">
        <v>532</v>
      </c>
      <c r="B1117">
        <v>70</v>
      </c>
      <c r="C1117" t="s">
        <v>142</v>
      </c>
      <c r="D1117">
        <v>60</v>
      </c>
      <c r="E1117">
        <v>6155</v>
      </c>
      <c r="F1117" s="19">
        <f>ROUND((RawData[[#This Row],[LotArea]]/43560), 2)</f>
        <v>0.14000000000000001</v>
      </c>
      <c r="G1117" t="s">
        <v>82</v>
      </c>
      <c r="H1117" t="s">
        <v>83</v>
      </c>
      <c r="I1117" t="s">
        <v>120</v>
      </c>
      <c r="J1117" t="s">
        <v>85</v>
      </c>
      <c r="K1117" t="s">
        <v>86</v>
      </c>
      <c r="L1117" t="s">
        <v>238</v>
      </c>
      <c r="M1117" t="s">
        <v>88</v>
      </c>
      <c r="N1117" t="s">
        <v>148</v>
      </c>
      <c r="O1117" t="s">
        <v>182</v>
      </c>
      <c r="P1117" t="s">
        <v>114</v>
      </c>
      <c r="Q1117" t="s">
        <v>91</v>
      </c>
      <c r="R1117" t="s">
        <v>92</v>
      </c>
      <c r="S1117">
        <v>6</v>
      </c>
      <c r="T1117">
        <v>8</v>
      </c>
      <c r="U1117">
        <v>1920</v>
      </c>
      <c r="V111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117">
        <v>1999</v>
      </c>
      <c r="X1117" t="s">
        <v>93</v>
      </c>
      <c r="Y1117" t="s">
        <v>94</v>
      </c>
      <c r="Z1117" t="s">
        <v>124</v>
      </c>
      <c r="AA1117" t="s">
        <v>124</v>
      </c>
      <c r="AB1117" t="s">
        <v>117</v>
      </c>
      <c r="AC1117">
        <v>0</v>
      </c>
      <c r="AD1117" t="s">
        <v>98</v>
      </c>
      <c r="AE1117" t="s">
        <v>98</v>
      </c>
      <c r="AF1117" t="s">
        <v>126</v>
      </c>
      <c r="AG1117" t="s">
        <v>147</v>
      </c>
      <c r="AH1117" t="s">
        <v>147</v>
      </c>
      <c r="AI1117" t="s">
        <v>121</v>
      </c>
      <c r="AJ1117" t="s">
        <v>102</v>
      </c>
      <c r="AK1117">
        <v>0</v>
      </c>
      <c r="AL1117" t="s">
        <v>102</v>
      </c>
      <c r="AM1117">
        <v>0</v>
      </c>
      <c r="AN1117">
        <v>611</v>
      </c>
      <c r="AO1117">
        <v>611</v>
      </c>
      <c r="AP1117" t="s">
        <v>103</v>
      </c>
      <c r="AQ1117" t="s">
        <v>104</v>
      </c>
      <c r="AR1117" t="s">
        <v>105</v>
      </c>
      <c r="AS1117" t="s">
        <v>106</v>
      </c>
      <c r="AT1117">
        <v>751</v>
      </c>
      <c r="AU1117">
        <v>611</v>
      </c>
      <c r="AV1117">
        <v>0</v>
      </c>
      <c r="AW1117">
        <f>ROUND(SUM(RawData[[#This Row],[TotalBsmtSF]],RawData[[#This Row],[1stFlrSF]],RawData[[#This Row],[2ndFlrSF]]),-2)</f>
        <v>2000</v>
      </c>
      <c r="AX1117">
        <v>1362</v>
      </c>
      <c r="AY1117">
        <v>0</v>
      </c>
      <c r="AZ1117">
        <v>0</v>
      </c>
      <c r="BA1117">
        <v>2</v>
      </c>
      <c r="BB1117">
        <v>0</v>
      </c>
      <c r="BC1117">
        <v>3</v>
      </c>
      <c r="BD1117">
        <v>1</v>
      </c>
      <c r="BE1117" t="s">
        <v>98</v>
      </c>
      <c r="BF1117">
        <v>6</v>
      </c>
      <c r="BG1117" t="s">
        <v>107</v>
      </c>
      <c r="BH1117">
        <v>0</v>
      </c>
      <c r="BI1117" t="s">
        <v>83</v>
      </c>
      <c r="BJ1117" t="s">
        <v>127</v>
      </c>
      <c r="BK1117">
        <v>1920</v>
      </c>
      <c r="BL1117" t="s">
        <v>157</v>
      </c>
      <c r="BM1117">
        <v>2</v>
      </c>
      <c r="BN1117">
        <v>502</v>
      </c>
      <c r="BO1117" t="s">
        <v>98</v>
      </c>
      <c r="BP1117" t="s">
        <v>147</v>
      </c>
      <c r="BQ1117" t="s">
        <v>105</v>
      </c>
      <c r="BR1117">
        <v>0</v>
      </c>
      <c r="BS1117">
        <v>0</v>
      </c>
      <c r="BT1117">
        <v>84</v>
      </c>
      <c r="BU1117">
        <v>0</v>
      </c>
      <c r="BV1117">
        <v>0</v>
      </c>
      <c r="BW1117">
        <v>0</v>
      </c>
      <c r="BX1117" t="s">
        <v>83</v>
      </c>
      <c r="BY1117" t="s">
        <v>83</v>
      </c>
      <c r="BZ1117" t="s">
        <v>83</v>
      </c>
      <c r="CA1117">
        <v>0</v>
      </c>
      <c r="CB1117">
        <v>6</v>
      </c>
      <c r="CC1117">
        <v>2008</v>
      </c>
      <c r="CD1117" t="s">
        <v>110</v>
      </c>
      <c r="CE1117" t="s">
        <v>111</v>
      </c>
      <c r="CF1117" s="8">
        <v>128000</v>
      </c>
      <c r="CG1117" s="8">
        <f>RawData[[#This Row],[SalePrice]]/RawData[[#This Row],[TotalSF Rounded]]</f>
        <v>64</v>
      </c>
      <c r="CH1117" s="8">
        <f>ROUND(RawData[[#This Row],[$/sqft]],-1)</f>
        <v>60</v>
      </c>
    </row>
    <row r="1118" spans="1:86" x14ac:dyDescent="0.2">
      <c r="A1118">
        <v>1099</v>
      </c>
      <c r="B1118">
        <v>50</v>
      </c>
      <c r="C1118" t="s">
        <v>142</v>
      </c>
      <c r="D1118">
        <v>50</v>
      </c>
      <c r="E1118">
        <v>6000</v>
      </c>
      <c r="F1118" s="19">
        <f>ROUND((RawData[[#This Row],[LotArea]]/43560), 2)</f>
        <v>0.14000000000000001</v>
      </c>
      <c r="G1118" t="s">
        <v>82</v>
      </c>
      <c r="H1118" t="s">
        <v>83</v>
      </c>
      <c r="I1118" t="s">
        <v>84</v>
      </c>
      <c r="J1118" t="s">
        <v>85</v>
      </c>
      <c r="K1118" t="s">
        <v>86</v>
      </c>
      <c r="L1118" t="s">
        <v>87</v>
      </c>
      <c r="M1118" t="s">
        <v>88</v>
      </c>
      <c r="N1118" t="s">
        <v>148</v>
      </c>
      <c r="O1118" t="s">
        <v>90</v>
      </c>
      <c r="P1118" t="s">
        <v>90</v>
      </c>
      <c r="Q1118" t="s">
        <v>91</v>
      </c>
      <c r="R1118" t="s">
        <v>132</v>
      </c>
      <c r="S1118">
        <v>4</v>
      </c>
      <c r="T1118">
        <v>6</v>
      </c>
      <c r="U1118">
        <v>1936</v>
      </c>
      <c r="V111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118">
        <v>1950</v>
      </c>
      <c r="X1118" t="s">
        <v>93</v>
      </c>
      <c r="Y1118" t="s">
        <v>94</v>
      </c>
      <c r="Z1118" t="s">
        <v>116</v>
      </c>
      <c r="AA1118" t="s">
        <v>116</v>
      </c>
      <c r="AB1118" t="s">
        <v>117</v>
      </c>
      <c r="AC1118">
        <v>0</v>
      </c>
      <c r="AD1118" t="s">
        <v>98</v>
      </c>
      <c r="AE1118" t="s">
        <v>98</v>
      </c>
      <c r="AF1118" t="s">
        <v>126</v>
      </c>
      <c r="AG1118" t="s">
        <v>98</v>
      </c>
      <c r="AH1118" t="s">
        <v>98</v>
      </c>
      <c r="AI1118" t="s">
        <v>100</v>
      </c>
      <c r="AJ1118" t="s">
        <v>141</v>
      </c>
      <c r="AK1118">
        <v>672</v>
      </c>
      <c r="AL1118" t="s">
        <v>102</v>
      </c>
      <c r="AM1118">
        <v>0</v>
      </c>
      <c r="AN1118">
        <v>0</v>
      </c>
      <c r="AO1118">
        <v>672</v>
      </c>
      <c r="AP1118" t="s">
        <v>103</v>
      </c>
      <c r="AQ1118" t="s">
        <v>98</v>
      </c>
      <c r="AR1118" t="s">
        <v>105</v>
      </c>
      <c r="AS1118" t="s">
        <v>106</v>
      </c>
      <c r="AT1118">
        <v>757</v>
      </c>
      <c r="AU1118">
        <v>567</v>
      </c>
      <c r="AV1118">
        <v>0</v>
      </c>
      <c r="AW1118">
        <f>ROUND(SUM(RawData[[#This Row],[TotalBsmtSF]],RawData[[#This Row],[1stFlrSF]],RawData[[#This Row],[2ndFlrSF]]),-2)</f>
        <v>2000</v>
      </c>
      <c r="AX1118">
        <v>1324</v>
      </c>
      <c r="AY1118">
        <v>0</v>
      </c>
      <c r="AZ1118">
        <v>0</v>
      </c>
      <c r="BA1118">
        <v>1</v>
      </c>
      <c r="BB1118">
        <v>0</v>
      </c>
      <c r="BC1118">
        <v>3</v>
      </c>
      <c r="BD1118">
        <v>1</v>
      </c>
      <c r="BE1118" t="s">
        <v>98</v>
      </c>
      <c r="BF1118">
        <v>6</v>
      </c>
      <c r="BG1118" t="s">
        <v>107</v>
      </c>
      <c r="BH1118">
        <v>0</v>
      </c>
      <c r="BI1118" t="s">
        <v>83</v>
      </c>
      <c r="BJ1118" t="s">
        <v>127</v>
      </c>
      <c r="BK1118">
        <v>1936</v>
      </c>
      <c r="BL1118" t="s">
        <v>102</v>
      </c>
      <c r="BM1118">
        <v>1</v>
      </c>
      <c r="BN1118">
        <v>240</v>
      </c>
      <c r="BO1118" t="s">
        <v>98</v>
      </c>
      <c r="BP1118" t="s">
        <v>98</v>
      </c>
      <c r="BQ1118" t="s">
        <v>105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 t="s">
        <v>83</v>
      </c>
      <c r="BY1118" t="s">
        <v>83</v>
      </c>
      <c r="BZ1118" t="s">
        <v>83</v>
      </c>
      <c r="CA1118">
        <v>0</v>
      </c>
      <c r="CB1118">
        <v>7</v>
      </c>
      <c r="CC1118">
        <v>2009</v>
      </c>
      <c r="CD1118" t="s">
        <v>110</v>
      </c>
      <c r="CE1118" t="s">
        <v>111</v>
      </c>
      <c r="CF1118" s="8">
        <v>128000</v>
      </c>
      <c r="CG1118" s="8">
        <f>RawData[[#This Row],[SalePrice]]/RawData[[#This Row],[TotalSF Rounded]]</f>
        <v>64</v>
      </c>
      <c r="CH1118" s="8">
        <f>ROUND(RawData[[#This Row],[$/sqft]],-1)</f>
        <v>60</v>
      </c>
    </row>
    <row r="1119" spans="1:86" x14ac:dyDescent="0.2">
      <c r="A1119">
        <v>836</v>
      </c>
      <c r="B1119">
        <v>20</v>
      </c>
      <c r="C1119" t="s">
        <v>81</v>
      </c>
      <c r="D1119">
        <v>60</v>
      </c>
      <c r="E1119">
        <v>9600</v>
      </c>
      <c r="F1119" s="19">
        <f>ROUND((RawData[[#This Row],[LotArea]]/43560), 2)</f>
        <v>0.22</v>
      </c>
      <c r="G1119" t="s">
        <v>82</v>
      </c>
      <c r="H1119" t="s">
        <v>83</v>
      </c>
      <c r="I1119" t="s">
        <v>84</v>
      </c>
      <c r="J1119" t="s">
        <v>85</v>
      </c>
      <c r="K1119" t="s">
        <v>86</v>
      </c>
      <c r="L1119" t="s">
        <v>87</v>
      </c>
      <c r="M1119" t="s">
        <v>88</v>
      </c>
      <c r="N1119" t="s">
        <v>151</v>
      </c>
      <c r="O1119" t="s">
        <v>90</v>
      </c>
      <c r="P1119" t="s">
        <v>90</v>
      </c>
      <c r="Q1119" t="s">
        <v>91</v>
      </c>
      <c r="R1119" t="s">
        <v>115</v>
      </c>
      <c r="S1119">
        <v>4</v>
      </c>
      <c r="T1119">
        <v>7</v>
      </c>
      <c r="U1119">
        <v>1950</v>
      </c>
      <c r="V111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19">
        <v>1995</v>
      </c>
      <c r="X1119" t="s">
        <v>93</v>
      </c>
      <c r="Y1119" t="s">
        <v>94</v>
      </c>
      <c r="Z1119" t="s">
        <v>95</v>
      </c>
      <c r="AA1119" t="s">
        <v>140</v>
      </c>
      <c r="AB1119" t="s">
        <v>117</v>
      </c>
      <c r="AC1119">
        <v>0</v>
      </c>
      <c r="AD1119" t="s">
        <v>98</v>
      </c>
      <c r="AE1119" t="s">
        <v>98</v>
      </c>
      <c r="AF1119" t="s">
        <v>118</v>
      </c>
      <c r="AG1119" t="s">
        <v>97</v>
      </c>
      <c r="AH1119" t="s">
        <v>98</v>
      </c>
      <c r="AI1119" t="s">
        <v>100</v>
      </c>
      <c r="AJ1119" t="s">
        <v>141</v>
      </c>
      <c r="AK1119">
        <v>442</v>
      </c>
      <c r="AL1119" t="s">
        <v>102</v>
      </c>
      <c r="AM1119">
        <v>0</v>
      </c>
      <c r="AN1119">
        <v>625</v>
      </c>
      <c r="AO1119">
        <v>1067</v>
      </c>
      <c r="AP1119" t="s">
        <v>103</v>
      </c>
      <c r="AQ1119" t="s">
        <v>98</v>
      </c>
      <c r="AR1119" t="s">
        <v>105</v>
      </c>
      <c r="AS1119" t="s">
        <v>106</v>
      </c>
      <c r="AT1119">
        <v>1067</v>
      </c>
      <c r="AU1119">
        <v>0</v>
      </c>
      <c r="AV1119">
        <v>0</v>
      </c>
      <c r="AW1119">
        <f>ROUND(SUM(RawData[[#This Row],[TotalBsmtSF]],RawData[[#This Row],[1stFlrSF]],RawData[[#This Row],[2ndFlrSF]]),-2)</f>
        <v>2100</v>
      </c>
      <c r="AX1119">
        <v>1067</v>
      </c>
      <c r="AY1119">
        <v>0</v>
      </c>
      <c r="AZ1119">
        <v>0</v>
      </c>
      <c r="BA1119">
        <v>2</v>
      </c>
      <c r="BB1119">
        <v>0</v>
      </c>
      <c r="BC1119">
        <v>2</v>
      </c>
      <c r="BD1119">
        <v>1</v>
      </c>
      <c r="BE1119" t="s">
        <v>97</v>
      </c>
      <c r="BF1119">
        <v>4</v>
      </c>
      <c r="BG1119" t="s">
        <v>224</v>
      </c>
      <c r="BH1119">
        <v>0</v>
      </c>
      <c r="BI1119" t="s">
        <v>83</v>
      </c>
      <c r="BJ1119" t="s">
        <v>108</v>
      </c>
      <c r="BK1119">
        <v>1996</v>
      </c>
      <c r="BL1119" t="s">
        <v>102</v>
      </c>
      <c r="BM1119">
        <v>2</v>
      </c>
      <c r="BN1119">
        <v>436</v>
      </c>
      <c r="BO1119" t="s">
        <v>98</v>
      </c>
      <c r="BP1119" t="s">
        <v>98</v>
      </c>
      <c r="BQ1119" t="s">
        <v>105</v>
      </c>
      <c r="BR1119">
        <v>290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 t="s">
        <v>83</v>
      </c>
      <c r="BY1119" t="s">
        <v>83</v>
      </c>
      <c r="BZ1119" t="s">
        <v>83</v>
      </c>
      <c r="CA1119">
        <v>0</v>
      </c>
      <c r="CB1119">
        <v>2</v>
      </c>
      <c r="CC1119">
        <v>2010</v>
      </c>
      <c r="CD1119" t="s">
        <v>110</v>
      </c>
      <c r="CE1119" t="s">
        <v>111</v>
      </c>
      <c r="CF1119" s="8">
        <v>128000</v>
      </c>
      <c r="CG1119" s="8">
        <f>RawData[[#This Row],[SalePrice]]/RawData[[#This Row],[TotalSF Rounded]]</f>
        <v>60.952380952380949</v>
      </c>
      <c r="CH1119" s="8">
        <f>ROUND(RawData[[#This Row],[$/sqft]],-1)</f>
        <v>60</v>
      </c>
    </row>
    <row r="1120" spans="1:86" x14ac:dyDescent="0.2">
      <c r="A1120">
        <v>906</v>
      </c>
      <c r="B1120">
        <v>20</v>
      </c>
      <c r="C1120" t="s">
        <v>81</v>
      </c>
      <c r="D1120">
        <v>80</v>
      </c>
      <c r="E1120">
        <v>9920</v>
      </c>
      <c r="F1120" s="19">
        <f>ROUND((RawData[[#This Row],[LotArea]]/43560), 2)</f>
        <v>0.23</v>
      </c>
      <c r="G1120" t="s">
        <v>82</v>
      </c>
      <c r="H1120" t="s">
        <v>83</v>
      </c>
      <c r="I1120" t="s">
        <v>84</v>
      </c>
      <c r="J1120" t="s">
        <v>85</v>
      </c>
      <c r="K1120" t="s">
        <v>86</v>
      </c>
      <c r="L1120" t="s">
        <v>87</v>
      </c>
      <c r="M1120" t="s">
        <v>88</v>
      </c>
      <c r="N1120" t="s">
        <v>162</v>
      </c>
      <c r="O1120" t="s">
        <v>90</v>
      </c>
      <c r="P1120" t="s">
        <v>90</v>
      </c>
      <c r="Q1120" t="s">
        <v>91</v>
      </c>
      <c r="R1120" t="s">
        <v>115</v>
      </c>
      <c r="S1120">
        <v>5</v>
      </c>
      <c r="T1120">
        <v>5</v>
      </c>
      <c r="U1120">
        <v>1954</v>
      </c>
      <c r="V112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20">
        <v>1954</v>
      </c>
      <c r="X1120" t="s">
        <v>93</v>
      </c>
      <c r="Y1120" t="s">
        <v>94</v>
      </c>
      <c r="Z1120" t="s">
        <v>140</v>
      </c>
      <c r="AA1120" t="s">
        <v>140</v>
      </c>
      <c r="AB1120" t="s">
        <v>137</v>
      </c>
      <c r="AC1120">
        <v>110</v>
      </c>
      <c r="AD1120" t="s">
        <v>98</v>
      </c>
      <c r="AE1120" t="s">
        <v>98</v>
      </c>
      <c r="AF1120" t="s">
        <v>118</v>
      </c>
      <c r="AG1120" t="s">
        <v>98</v>
      </c>
      <c r="AH1120" t="s">
        <v>98</v>
      </c>
      <c r="AI1120" t="s">
        <v>100</v>
      </c>
      <c r="AJ1120" t="s">
        <v>153</v>
      </c>
      <c r="AK1120">
        <v>354</v>
      </c>
      <c r="AL1120" t="s">
        <v>172</v>
      </c>
      <c r="AM1120">
        <v>290</v>
      </c>
      <c r="AN1120">
        <v>412</v>
      </c>
      <c r="AO1120">
        <v>1056</v>
      </c>
      <c r="AP1120" t="s">
        <v>103</v>
      </c>
      <c r="AQ1120" t="s">
        <v>98</v>
      </c>
      <c r="AR1120" t="s">
        <v>105</v>
      </c>
      <c r="AS1120" t="s">
        <v>106</v>
      </c>
      <c r="AT1120">
        <v>1063</v>
      </c>
      <c r="AU1120">
        <v>0</v>
      </c>
      <c r="AV1120">
        <v>0</v>
      </c>
      <c r="AW1120">
        <f>ROUND(SUM(RawData[[#This Row],[TotalBsmtSF]],RawData[[#This Row],[1stFlrSF]],RawData[[#This Row],[2ndFlrSF]]),-2)</f>
        <v>2100</v>
      </c>
      <c r="AX1120">
        <v>1063</v>
      </c>
      <c r="AY1120">
        <v>1</v>
      </c>
      <c r="AZ1120">
        <v>0</v>
      </c>
      <c r="BA1120">
        <v>1</v>
      </c>
      <c r="BB1120">
        <v>0</v>
      </c>
      <c r="BC1120">
        <v>3</v>
      </c>
      <c r="BD1120">
        <v>1</v>
      </c>
      <c r="BE1120" t="s">
        <v>98</v>
      </c>
      <c r="BF1120">
        <v>6</v>
      </c>
      <c r="BG1120" t="s">
        <v>107</v>
      </c>
      <c r="BH1120">
        <v>0</v>
      </c>
      <c r="BI1120" t="s">
        <v>83</v>
      </c>
      <c r="BJ1120" t="s">
        <v>108</v>
      </c>
      <c r="BK1120">
        <v>1954</v>
      </c>
      <c r="BL1120" t="s">
        <v>109</v>
      </c>
      <c r="BM1120">
        <v>1</v>
      </c>
      <c r="BN1120">
        <v>280</v>
      </c>
      <c r="BO1120" t="s">
        <v>98</v>
      </c>
      <c r="BP1120" t="s">
        <v>98</v>
      </c>
      <c r="BQ1120" t="s">
        <v>105</v>
      </c>
      <c r="BR1120">
        <v>0</v>
      </c>
      <c r="BS1120">
        <v>0</v>
      </c>
      <c r="BT1120">
        <v>164</v>
      </c>
      <c r="BU1120">
        <v>0</v>
      </c>
      <c r="BV1120">
        <v>0</v>
      </c>
      <c r="BW1120">
        <v>0</v>
      </c>
      <c r="BX1120" t="s">
        <v>83</v>
      </c>
      <c r="BY1120" t="s">
        <v>134</v>
      </c>
      <c r="BZ1120" t="s">
        <v>83</v>
      </c>
      <c r="CA1120">
        <v>0</v>
      </c>
      <c r="CB1120">
        <v>2</v>
      </c>
      <c r="CC1120">
        <v>2010</v>
      </c>
      <c r="CD1120" t="s">
        <v>110</v>
      </c>
      <c r="CE1120" t="s">
        <v>111</v>
      </c>
      <c r="CF1120" s="8">
        <v>128000</v>
      </c>
      <c r="CG1120" s="8">
        <f>RawData[[#This Row],[SalePrice]]/RawData[[#This Row],[TotalSF Rounded]]</f>
        <v>60.952380952380949</v>
      </c>
      <c r="CH1120" s="8">
        <f>ROUND(RawData[[#This Row],[$/sqft]],-1)</f>
        <v>60</v>
      </c>
    </row>
    <row r="1121" spans="1:86" x14ac:dyDescent="0.2">
      <c r="A1121">
        <v>127</v>
      </c>
      <c r="B1121">
        <v>120</v>
      </c>
      <c r="C1121" t="s">
        <v>81</v>
      </c>
      <c r="D1121" t="s">
        <v>83</v>
      </c>
      <c r="E1121">
        <v>4928</v>
      </c>
      <c r="F1121" s="19">
        <f>ROUND((RawData[[#This Row],[LotArea]]/43560), 2)</f>
        <v>0.11</v>
      </c>
      <c r="G1121" t="s">
        <v>82</v>
      </c>
      <c r="H1121" t="s">
        <v>83</v>
      </c>
      <c r="I1121" t="s">
        <v>120</v>
      </c>
      <c r="J1121" t="s">
        <v>85</v>
      </c>
      <c r="K1121" t="s">
        <v>86</v>
      </c>
      <c r="L1121" t="s">
        <v>87</v>
      </c>
      <c r="M1121" t="s">
        <v>88</v>
      </c>
      <c r="N1121" t="s">
        <v>216</v>
      </c>
      <c r="O1121" t="s">
        <v>90</v>
      </c>
      <c r="P1121" t="s">
        <v>90</v>
      </c>
      <c r="Q1121" t="s">
        <v>179</v>
      </c>
      <c r="R1121" t="s">
        <v>115</v>
      </c>
      <c r="S1121">
        <v>6</v>
      </c>
      <c r="T1121">
        <v>5</v>
      </c>
      <c r="U1121">
        <v>1976</v>
      </c>
      <c r="V112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21">
        <v>1976</v>
      </c>
      <c r="X1121" t="s">
        <v>93</v>
      </c>
      <c r="Y1121" t="s">
        <v>94</v>
      </c>
      <c r="Z1121" t="s">
        <v>161</v>
      </c>
      <c r="AA1121" t="s">
        <v>161</v>
      </c>
      <c r="AB1121" t="s">
        <v>117</v>
      </c>
      <c r="AC1121">
        <v>0</v>
      </c>
      <c r="AD1121" t="s">
        <v>98</v>
      </c>
      <c r="AE1121" t="s">
        <v>98</v>
      </c>
      <c r="AF1121" t="s">
        <v>118</v>
      </c>
      <c r="AG1121" t="s">
        <v>97</v>
      </c>
      <c r="AH1121" t="s">
        <v>98</v>
      </c>
      <c r="AI1121" t="s">
        <v>100</v>
      </c>
      <c r="AJ1121" t="s">
        <v>119</v>
      </c>
      <c r="AK1121">
        <v>120</v>
      </c>
      <c r="AL1121" t="s">
        <v>102</v>
      </c>
      <c r="AM1121">
        <v>0</v>
      </c>
      <c r="AN1121">
        <v>958</v>
      </c>
      <c r="AO1121">
        <v>1078</v>
      </c>
      <c r="AP1121" t="s">
        <v>103</v>
      </c>
      <c r="AQ1121" t="s">
        <v>98</v>
      </c>
      <c r="AR1121" t="s">
        <v>105</v>
      </c>
      <c r="AS1121" t="s">
        <v>106</v>
      </c>
      <c r="AT1121">
        <v>958</v>
      </c>
      <c r="AU1121">
        <v>0</v>
      </c>
      <c r="AV1121">
        <v>0</v>
      </c>
      <c r="AW1121">
        <f>ROUND(SUM(RawData[[#This Row],[TotalBsmtSF]],RawData[[#This Row],[1stFlrSF]],RawData[[#This Row],[2ndFlrSF]]),-2)</f>
        <v>2000</v>
      </c>
      <c r="AX1121">
        <v>958</v>
      </c>
      <c r="AY1121">
        <v>0</v>
      </c>
      <c r="AZ1121">
        <v>0</v>
      </c>
      <c r="BA1121">
        <v>2</v>
      </c>
      <c r="BB1121">
        <v>0</v>
      </c>
      <c r="BC1121">
        <v>2</v>
      </c>
      <c r="BD1121">
        <v>1</v>
      </c>
      <c r="BE1121" t="s">
        <v>98</v>
      </c>
      <c r="BF1121">
        <v>5</v>
      </c>
      <c r="BG1121" t="s">
        <v>107</v>
      </c>
      <c r="BH1121">
        <v>1</v>
      </c>
      <c r="BI1121" t="s">
        <v>98</v>
      </c>
      <c r="BJ1121" t="s">
        <v>108</v>
      </c>
      <c r="BK1121">
        <v>1977</v>
      </c>
      <c r="BL1121" t="s">
        <v>109</v>
      </c>
      <c r="BM1121">
        <v>2</v>
      </c>
      <c r="BN1121">
        <v>440</v>
      </c>
      <c r="BO1121" t="s">
        <v>98</v>
      </c>
      <c r="BP1121" t="s">
        <v>98</v>
      </c>
      <c r="BQ1121" t="s">
        <v>105</v>
      </c>
      <c r="BR1121">
        <v>0</v>
      </c>
      <c r="BS1121">
        <v>205</v>
      </c>
      <c r="BT1121">
        <v>0</v>
      </c>
      <c r="BU1121">
        <v>0</v>
      </c>
      <c r="BV1121">
        <v>0</v>
      </c>
      <c r="BW1121">
        <v>0</v>
      </c>
      <c r="BX1121" t="s">
        <v>83</v>
      </c>
      <c r="BY1121" t="s">
        <v>83</v>
      </c>
      <c r="BZ1121" t="s">
        <v>83</v>
      </c>
      <c r="CA1121">
        <v>0</v>
      </c>
      <c r="CB1121">
        <v>2</v>
      </c>
      <c r="CC1121">
        <v>2007</v>
      </c>
      <c r="CD1121" t="s">
        <v>110</v>
      </c>
      <c r="CE1121" t="s">
        <v>111</v>
      </c>
      <c r="CF1121" s="8">
        <v>128000</v>
      </c>
      <c r="CG1121" s="8">
        <f>RawData[[#This Row],[SalePrice]]/RawData[[#This Row],[TotalSF Rounded]]</f>
        <v>64</v>
      </c>
      <c r="CH1121" s="8">
        <f>ROUND(RawData[[#This Row],[$/sqft]],-1)</f>
        <v>60</v>
      </c>
    </row>
    <row r="1122" spans="1:86" x14ac:dyDescent="0.2">
      <c r="A1122">
        <v>1256</v>
      </c>
      <c r="B1122">
        <v>50</v>
      </c>
      <c r="C1122" t="s">
        <v>142</v>
      </c>
      <c r="D1122">
        <v>52</v>
      </c>
      <c r="E1122">
        <v>6240</v>
      </c>
      <c r="F1122" s="19">
        <f>ROUND((RawData[[#This Row],[LotArea]]/43560), 2)</f>
        <v>0.14000000000000001</v>
      </c>
      <c r="G1122" t="s">
        <v>82</v>
      </c>
      <c r="H1122" t="s">
        <v>83</v>
      </c>
      <c r="I1122" t="s">
        <v>84</v>
      </c>
      <c r="J1122" t="s">
        <v>85</v>
      </c>
      <c r="K1122" t="s">
        <v>86</v>
      </c>
      <c r="L1122" t="s">
        <v>87</v>
      </c>
      <c r="M1122" t="s">
        <v>88</v>
      </c>
      <c r="N1122" t="s">
        <v>148</v>
      </c>
      <c r="O1122" t="s">
        <v>90</v>
      </c>
      <c r="P1122" t="s">
        <v>90</v>
      </c>
      <c r="Q1122" t="s">
        <v>91</v>
      </c>
      <c r="R1122" t="s">
        <v>132</v>
      </c>
      <c r="S1122">
        <v>6</v>
      </c>
      <c r="T1122">
        <v>6</v>
      </c>
      <c r="U1122">
        <v>1931</v>
      </c>
      <c r="V112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122">
        <v>1950</v>
      </c>
      <c r="X1122" t="s">
        <v>93</v>
      </c>
      <c r="Y1122" t="s">
        <v>94</v>
      </c>
      <c r="Z1122" t="s">
        <v>124</v>
      </c>
      <c r="AA1122" t="s">
        <v>124</v>
      </c>
      <c r="AB1122" t="s">
        <v>117</v>
      </c>
      <c r="AC1122">
        <v>0</v>
      </c>
      <c r="AD1122" t="s">
        <v>98</v>
      </c>
      <c r="AE1122" t="s">
        <v>98</v>
      </c>
      <c r="AF1122" t="s">
        <v>126</v>
      </c>
      <c r="AG1122" t="s">
        <v>98</v>
      </c>
      <c r="AH1122" t="s">
        <v>147</v>
      </c>
      <c r="AI1122" t="s">
        <v>100</v>
      </c>
      <c r="AJ1122" t="s">
        <v>172</v>
      </c>
      <c r="AK1122">
        <v>425</v>
      </c>
      <c r="AL1122" t="s">
        <v>102</v>
      </c>
      <c r="AM1122">
        <v>0</v>
      </c>
      <c r="AN1122">
        <v>459</v>
      </c>
      <c r="AO1122">
        <v>884</v>
      </c>
      <c r="AP1122" t="s">
        <v>103</v>
      </c>
      <c r="AQ1122" t="s">
        <v>98</v>
      </c>
      <c r="AR1122" t="s">
        <v>105</v>
      </c>
      <c r="AS1122" t="s">
        <v>164</v>
      </c>
      <c r="AT1122">
        <v>959</v>
      </c>
      <c r="AU1122">
        <v>408</v>
      </c>
      <c r="AV1122">
        <v>0</v>
      </c>
      <c r="AW1122">
        <f>ROUND(SUM(RawData[[#This Row],[TotalBsmtSF]],RawData[[#This Row],[1stFlrSF]],RawData[[#This Row],[2ndFlrSF]]),-2)</f>
        <v>2300</v>
      </c>
      <c r="AX1122">
        <v>1367</v>
      </c>
      <c r="AY1122">
        <v>0</v>
      </c>
      <c r="AZ1122">
        <v>0</v>
      </c>
      <c r="BA1122">
        <v>1</v>
      </c>
      <c r="BB1122">
        <v>0</v>
      </c>
      <c r="BC1122">
        <v>3</v>
      </c>
      <c r="BD1122">
        <v>1</v>
      </c>
      <c r="BE1122" t="s">
        <v>98</v>
      </c>
      <c r="BF1122">
        <v>6</v>
      </c>
      <c r="BG1122" t="s">
        <v>107</v>
      </c>
      <c r="BH1122">
        <v>1</v>
      </c>
      <c r="BI1122" t="s">
        <v>97</v>
      </c>
      <c r="BJ1122" t="s">
        <v>127</v>
      </c>
      <c r="BK1122">
        <v>1978</v>
      </c>
      <c r="BL1122" t="s">
        <v>102</v>
      </c>
      <c r="BM1122">
        <v>1</v>
      </c>
      <c r="BN1122">
        <v>560</v>
      </c>
      <c r="BO1122" t="s">
        <v>98</v>
      </c>
      <c r="BP1122" t="s">
        <v>98</v>
      </c>
      <c r="BQ1122" t="s">
        <v>105</v>
      </c>
      <c r="BR1122">
        <v>0</v>
      </c>
      <c r="BS1122">
        <v>0</v>
      </c>
      <c r="BT1122">
        <v>0</v>
      </c>
      <c r="BU1122">
        <v>0</v>
      </c>
      <c r="BV1122">
        <v>120</v>
      </c>
      <c r="BW1122">
        <v>0</v>
      </c>
      <c r="BX1122" t="s">
        <v>83</v>
      </c>
      <c r="BY1122" t="s">
        <v>83</v>
      </c>
      <c r="BZ1122" t="s">
        <v>83</v>
      </c>
      <c r="CA1122">
        <v>0</v>
      </c>
      <c r="CB1122">
        <v>11</v>
      </c>
      <c r="CC1122">
        <v>2007</v>
      </c>
      <c r="CD1122" t="s">
        <v>110</v>
      </c>
      <c r="CE1122" t="s">
        <v>111</v>
      </c>
      <c r="CF1122" s="8">
        <v>127500</v>
      </c>
      <c r="CG1122" s="8">
        <f>RawData[[#This Row],[SalePrice]]/RawData[[#This Row],[TotalSF Rounded]]</f>
        <v>55.434782608695649</v>
      </c>
      <c r="CH1122" s="8">
        <f>ROUND(RawData[[#This Row],[$/sqft]],-1)</f>
        <v>60</v>
      </c>
    </row>
    <row r="1123" spans="1:86" x14ac:dyDescent="0.2">
      <c r="A1123">
        <v>166</v>
      </c>
      <c r="B1123">
        <v>190</v>
      </c>
      <c r="C1123" t="s">
        <v>81</v>
      </c>
      <c r="D1123">
        <v>62</v>
      </c>
      <c r="E1123">
        <v>10106</v>
      </c>
      <c r="F1123" s="19">
        <f>ROUND((RawData[[#This Row],[LotArea]]/43560), 2)</f>
        <v>0.23</v>
      </c>
      <c r="G1123" t="s">
        <v>82</v>
      </c>
      <c r="H1123" t="s">
        <v>83</v>
      </c>
      <c r="I1123" t="s">
        <v>84</v>
      </c>
      <c r="J1123" t="s">
        <v>85</v>
      </c>
      <c r="K1123" t="s">
        <v>86</v>
      </c>
      <c r="L1123" t="s">
        <v>87</v>
      </c>
      <c r="M1123" t="s">
        <v>88</v>
      </c>
      <c r="N1123" t="s">
        <v>185</v>
      </c>
      <c r="O1123" t="s">
        <v>90</v>
      </c>
      <c r="P1123" t="s">
        <v>90</v>
      </c>
      <c r="Q1123" t="s">
        <v>149</v>
      </c>
      <c r="R1123" t="s">
        <v>132</v>
      </c>
      <c r="S1123">
        <v>5</v>
      </c>
      <c r="T1123">
        <v>7</v>
      </c>
      <c r="U1123">
        <v>1940</v>
      </c>
      <c r="V112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123">
        <v>1999</v>
      </c>
      <c r="X1123" t="s">
        <v>93</v>
      </c>
      <c r="Y1123" t="s">
        <v>94</v>
      </c>
      <c r="Z1123" t="s">
        <v>124</v>
      </c>
      <c r="AA1123" t="s">
        <v>124</v>
      </c>
      <c r="AB1123" t="s">
        <v>117</v>
      </c>
      <c r="AC1123">
        <v>0</v>
      </c>
      <c r="AD1123" t="s">
        <v>98</v>
      </c>
      <c r="AE1123" t="s">
        <v>97</v>
      </c>
      <c r="AF1123" t="s">
        <v>126</v>
      </c>
      <c r="AG1123" t="s">
        <v>98</v>
      </c>
      <c r="AH1123" t="s">
        <v>98</v>
      </c>
      <c r="AI1123" t="s">
        <v>100</v>
      </c>
      <c r="AJ1123" t="s">
        <v>119</v>
      </c>
      <c r="AK1123">
        <v>351</v>
      </c>
      <c r="AL1123" t="s">
        <v>153</v>
      </c>
      <c r="AM1123">
        <v>181</v>
      </c>
      <c r="AN1123">
        <v>112</v>
      </c>
      <c r="AO1123">
        <v>644</v>
      </c>
      <c r="AP1123" t="s">
        <v>103</v>
      </c>
      <c r="AQ1123" t="s">
        <v>97</v>
      </c>
      <c r="AR1123" t="s">
        <v>105</v>
      </c>
      <c r="AS1123" t="s">
        <v>106</v>
      </c>
      <c r="AT1123">
        <v>808</v>
      </c>
      <c r="AU1123">
        <v>547</v>
      </c>
      <c r="AV1123">
        <v>0</v>
      </c>
      <c r="AW1123">
        <f>ROUND(SUM(RawData[[#This Row],[TotalBsmtSF]],RawData[[#This Row],[1stFlrSF]],RawData[[#This Row],[2ndFlrSF]]),-2)</f>
        <v>2000</v>
      </c>
      <c r="AX1123">
        <v>1355</v>
      </c>
      <c r="AY1123">
        <v>1</v>
      </c>
      <c r="AZ1123">
        <v>0</v>
      </c>
      <c r="BA1123">
        <v>2</v>
      </c>
      <c r="BB1123">
        <v>0</v>
      </c>
      <c r="BC1123">
        <v>4</v>
      </c>
      <c r="BD1123">
        <v>2</v>
      </c>
      <c r="BE1123" t="s">
        <v>98</v>
      </c>
      <c r="BF1123">
        <v>6</v>
      </c>
      <c r="BG1123" t="s">
        <v>107</v>
      </c>
      <c r="BH1123">
        <v>0</v>
      </c>
      <c r="BI1123" t="s">
        <v>83</v>
      </c>
      <c r="BJ1123" t="s">
        <v>83</v>
      </c>
      <c r="BK1123" t="s">
        <v>83</v>
      </c>
      <c r="BL1123" t="s">
        <v>83</v>
      </c>
      <c r="BM1123">
        <v>0</v>
      </c>
      <c r="BN1123">
        <v>0</v>
      </c>
      <c r="BO1123" t="s">
        <v>83</v>
      </c>
      <c r="BP1123" t="s">
        <v>83</v>
      </c>
      <c r="BQ1123" t="s">
        <v>105</v>
      </c>
      <c r="BR1123">
        <v>140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 t="s">
        <v>83</v>
      </c>
      <c r="BY1123" t="s">
        <v>83</v>
      </c>
      <c r="BZ1123" t="s">
        <v>83</v>
      </c>
      <c r="CA1123">
        <v>0</v>
      </c>
      <c r="CB1123">
        <v>9</v>
      </c>
      <c r="CC1123">
        <v>2008</v>
      </c>
      <c r="CD1123" t="s">
        <v>110</v>
      </c>
      <c r="CE1123" t="s">
        <v>111</v>
      </c>
      <c r="CF1123" s="8">
        <v>127500</v>
      </c>
      <c r="CG1123" s="8">
        <f>RawData[[#This Row],[SalePrice]]/RawData[[#This Row],[TotalSF Rounded]]</f>
        <v>63.75</v>
      </c>
      <c r="CH1123" s="8">
        <f>ROUND(RawData[[#This Row],[$/sqft]],-1)</f>
        <v>60</v>
      </c>
    </row>
    <row r="1124" spans="1:86" x14ac:dyDescent="0.2">
      <c r="A1124">
        <v>446</v>
      </c>
      <c r="B1124">
        <v>20</v>
      </c>
      <c r="C1124" t="s">
        <v>81</v>
      </c>
      <c r="D1124">
        <v>73</v>
      </c>
      <c r="E1124">
        <v>9855</v>
      </c>
      <c r="F1124" s="19">
        <f>ROUND((RawData[[#This Row],[LotArea]]/43560), 2)</f>
        <v>0.23</v>
      </c>
      <c r="G1124" t="s">
        <v>82</v>
      </c>
      <c r="H1124" t="s">
        <v>83</v>
      </c>
      <c r="I1124" t="s">
        <v>84</v>
      </c>
      <c r="J1124" t="s">
        <v>85</v>
      </c>
      <c r="K1124" t="s">
        <v>86</v>
      </c>
      <c r="L1124" t="s">
        <v>122</v>
      </c>
      <c r="M1124" t="s">
        <v>88</v>
      </c>
      <c r="N1124" t="s">
        <v>185</v>
      </c>
      <c r="O1124" t="s">
        <v>90</v>
      </c>
      <c r="P1124" t="s">
        <v>90</v>
      </c>
      <c r="Q1124" t="s">
        <v>91</v>
      </c>
      <c r="R1124" t="s">
        <v>115</v>
      </c>
      <c r="S1124">
        <v>6</v>
      </c>
      <c r="T1124">
        <v>5</v>
      </c>
      <c r="U1124">
        <v>1956</v>
      </c>
      <c r="V112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24">
        <v>1956</v>
      </c>
      <c r="X1124" t="s">
        <v>152</v>
      </c>
      <c r="Y1124" t="s">
        <v>94</v>
      </c>
      <c r="Z1124" t="s">
        <v>124</v>
      </c>
      <c r="AA1124" t="s">
        <v>124</v>
      </c>
      <c r="AB1124" t="s">
        <v>117</v>
      </c>
      <c r="AC1124">
        <v>0</v>
      </c>
      <c r="AD1124" t="s">
        <v>98</v>
      </c>
      <c r="AE1124" t="s">
        <v>98</v>
      </c>
      <c r="AF1124" t="s">
        <v>118</v>
      </c>
      <c r="AG1124" t="s">
        <v>98</v>
      </c>
      <c r="AH1124" t="s">
        <v>98</v>
      </c>
      <c r="AI1124" t="s">
        <v>100</v>
      </c>
      <c r="AJ1124" t="s">
        <v>102</v>
      </c>
      <c r="AK1124">
        <v>0</v>
      </c>
      <c r="AL1124" t="s">
        <v>102</v>
      </c>
      <c r="AM1124">
        <v>0</v>
      </c>
      <c r="AN1124">
        <v>1436</v>
      </c>
      <c r="AO1124">
        <v>1436</v>
      </c>
      <c r="AP1124" t="s">
        <v>103</v>
      </c>
      <c r="AQ1124" t="s">
        <v>147</v>
      </c>
      <c r="AR1124" t="s">
        <v>105</v>
      </c>
      <c r="AS1124" t="s">
        <v>106</v>
      </c>
      <c r="AT1124">
        <v>1689</v>
      </c>
      <c r="AU1124">
        <v>0</v>
      </c>
      <c r="AV1124">
        <v>0</v>
      </c>
      <c r="AW1124">
        <f>ROUND(SUM(RawData[[#This Row],[TotalBsmtSF]],RawData[[#This Row],[1stFlrSF]],RawData[[#This Row],[2ndFlrSF]]),-2)</f>
        <v>3100</v>
      </c>
      <c r="AX1124">
        <v>1689</v>
      </c>
      <c r="AY1124">
        <v>0</v>
      </c>
      <c r="AZ1124">
        <v>0</v>
      </c>
      <c r="BA1124">
        <v>1</v>
      </c>
      <c r="BB1124">
        <v>0</v>
      </c>
      <c r="BC1124">
        <v>3</v>
      </c>
      <c r="BD1124">
        <v>1</v>
      </c>
      <c r="BE1124" t="s">
        <v>98</v>
      </c>
      <c r="BF1124">
        <v>7</v>
      </c>
      <c r="BG1124" t="s">
        <v>107</v>
      </c>
      <c r="BH1124">
        <v>1</v>
      </c>
      <c r="BI1124" t="s">
        <v>97</v>
      </c>
      <c r="BJ1124" t="s">
        <v>108</v>
      </c>
      <c r="BK1124">
        <v>1956</v>
      </c>
      <c r="BL1124" t="s">
        <v>102</v>
      </c>
      <c r="BM1124">
        <v>2</v>
      </c>
      <c r="BN1124">
        <v>480</v>
      </c>
      <c r="BO1124" t="s">
        <v>98</v>
      </c>
      <c r="BP1124" t="s">
        <v>98</v>
      </c>
      <c r="BQ1124" t="s">
        <v>105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 t="s">
        <v>83</v>
      </c>
      <c r="BY1124" t="s">
        <v>134</v>
      </c>
      <c r="BZ1124" t="s">
        <v>83</v>
      </c>
      <c r="CA1124">
        <v>0</v>
      </c>
      <c r="CB1124">
        <v>11</v>
      </c>
      <c r="CC1124">
        <v>2009</v>
      </c>
      <c r="CD1124" t="s">
        <v>173</v>
      </c>
      <c r="CE1124" t="s">
        <v>111</v>
      </c>
      <c r="CF1124" s="8">
        <v>127500</v>
      </c>
      <c r="CG1124" s="8">
        <f>RawData[[#This Row],[SalePrice]]/RawData[[#This Row],[TotalSF Rounded]]</f>
        <v>41.12903225806452</v>
      </c>
      <c r="CH1124" s="8">
        <f>ROUND(RawData[[#This Row],[$/sqft]],-1)</f>
        <v>40</v>
      </c>
    </row>
    <row r="1125" spans="1:86" x14ac:dyDescent="0.2">
      <c r="A1125">
        <v>761</v>
      </c>
      <c r="B1125">
        <v>20</v>
      </c>
      <c r="C1125" t="s">
        <v>81</v>
      </c>
      <c r="D1125">
        <v>70</v>
      </c>
      <c r="E1125">
        <v>9100</v>
      </c>
      <c r="F1125" s="19">
        <f>ROUND((RawData[[#This Row],[LotArea]]/43560), 2)</f>
        <v>0.21</v>
      </c>
      <c r="G1125" t="s">
        <v>82</v>
      </c>
      <c r="H1125" t="s">
        <v>83</v>
      </c>
      <c r="I1125" t="s">
        <v>84</v>
      </c>
      <c r="J1125" t="s">
        <v>85</v>
      </c>
      <c r="K1125" t="s">
        <v>86</v>
      </c>
      <c r="L1125" t="s">
        <v>87</v>
      </c>
      <c r="M1125" t="s">
        <v>88</v>
      </c>
      <c r="N1125" t="s">
        <v>162</v>
      </c>
      <c r="O1125" t="s">
        <v>90</v>
      </c>
      <c r="P1125" t="s">
        <v>90</v>
      </c>
      <c r="Q1125" t="s">
        <v>91</v>
      </c>
      <c r="R1125" t="s">
        <v>115</v>
      </c>
      <c r="S1125">
        <v>6</v>
      </c>
      <c r="T1125">
        <v>6</v>
      </c>
      <c r="U1125">
        <v>1959</v>
      </c>
      <c r="V112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25">
        <v>1959</v>
      </c>
      <c r="X1125" t="s">
        <v>152</v>
      </c>
      <c r="Y1125" t="s">
        <v>94</v>
      </c>
      <c r="Z1125" t="s">
        <v>124</v>
      </c>
      <c r="AA1125" t="s">
        <v>124</v>
      </c>
      <c r="AB1125" t="s">
        <v>117</v>
      </c>
      <c r="AC1125">
        <v>0</v>
      </c>
      <c r="AD1125" t="s">
        <v>98</v>
      </c>
      <c r="AE1125" t="s">
        <v>98</v>
      </c>
      <c r="AF1125" t="s">
        <v>118</v>
      </c>
      <c r="AG1125" t="s">
        <v>98</v>
      </c>
      <c r="AH1125" t="s">
        <v>98</v>
      </c>
      <c r="AI1125" t="s">
        <v>100</v>
      </c>
      <c r="AJ1125" t="s">
        <v>153</v>
      </c>
      <c r="AK1125">
        <v>612</v>
      </c>
      <c r="AL1125" t="s">
        <v>102</v>
      </c>
      <c r="AM1125">
        <v>0</v>
      </c>
      <c r="AN1125">
        <v>252</v>
      </c>
      <c r="AO1125">
        <v>864</v>
      </c>
      <c r="AP1125" t="s">
        <v>103</v>
      </c>
      <c r="AQ1125" t="s">
        <v>104</v>
      </c>
      <c r="AR1125" t="s">
        <v>105</v>
      </c>
      <c r="AS1125" t="s">
        <v>106</v>
      </c>
      <c r="AT1125">
        <v>864</v>
      </c>
      <c r="AU1125">
        <v>0</v>
      </c>
      <c r="AV1125">
        <v>0</v>
      </c>
      <c r="AW1125">
        <f>ROUND(SUM(RawData[[#This Row],[TotalBsmtSF]],RawData[[#This Row],[1stFlrSF]],RawData[[#This Row],[2ndFlrSF]]),-2)</f>
        <v>1700</v>
      </c>
      <c r="AX1125">
        <v>864</v>
      </c>
      <c r="AY1125">
        <v>0</v>
      </c>
      <c r="AZ1125">
        <v>0</v>
      </c>
      <c r="BA1125">
        <v>1</v>
      </c>
      <c r="BB1125">
        <v>0</v>
      </c>
      <c r="BC1125">
        <v>2</v>
      </c>
      <c r="BD1125">
        <v>1</v>
      </c>
      <c r="BE1125" t="s">
        <v>98</v>
      </c>
      <c r="BF1125">
        <v>5</v>
      </c>
      <c r="BG1125" t="s">
        <v>107</v>
      </c>
      <c r="BH1125">
        <v>0</v>
      </c>
      <c r="BI1125" t="s">
        <v>83</v>
      </c>
      <c r="BJ1125" t="s">
        <v>127</v>
      </c>
      <c r="BK1125">
        <v>2008</v>
      </c>
      <c r="BL1125" t="s">
        <v>102</v>
      </c>
      <c r="BM1125">
        <v>1</v>
      </c>
      <c r="BN1125">
        <v>300</v>
      </c>
      <c r="BO1125" t="s">
        <v>104</v>
      </c>
      <c r="BP1125" t="s">
        <v>104</v>
      </c>
      <c r="BQ1125" t="s">
        <v>105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 t="s">
        <v>83</v>
      </c>
      <c r="BY1125" t="s">
        <v>83</v>
      </c>
      <c r="BZ1125" t="s">
        <v>135</v>
      </c>
      <c r="CA1125">
        <v>450</v>
      </c>
      <c r="CB1125">
        <v>10</v>
      </c>
      <c r="CC1125">
        <v>2009</v>
      </c>
      <c r="CD1125" t="s">
        <v>110</v>
      </c>
      <c r="CE1125" t="s">
        <v>111</v>
      </c>
      <c r="CF1125" s="8">
        <v>127500</v>
      </c>
      <c r="CG1125" s="8">
        <f>RawData[[#This Row],[SalePrice]]/RawData[[#This Row],[TotalSF Rounded]]</f>
        <v>75</v>
      </c>
      <c r="CH1125" s="8">
        <f>ROUND(RawData[[#This Row],[$/sqft]],-1)</f>
        <v>80</v>
      </c>
    </row>
    <row r="1126" spans="1:86" x14ac:dyDescent="0.2">
      <c r="A1126">
        <v>955</v>
      </c>
      <c r="B1126">
        <v>90</v>
      </c>
      <c r="C1126" t="s">
        <v>81</v>
      </c>
      <c r="D1126">
        <v>35</v>
      </c>
      <c r="E1126">
        <v>9400</v>
      </c>
      <c r="F1126" s="19">
        <f>ROUND((RawData[[#This Row],[LotArea]]/43560), 2)</f>
        <v>0.22</v>
      </c>
      <c r="G1126" t="s">
        <v>82</v>
      </c>
      <c r="H1126" t="s">
        <v>83</v>
      </c>
      <c r="I1126" t="s">
        <v>120</v>
      </c>
      <c r="J1126" t="s">
        <v>85</v>
      </c>
      <c r="K1126" t="s">
        <v>86</v>
      </c>
      <c r="L1126" t="s">
        <v>166</v>
      </c>
      <c r="M1126" t="s">
        <v>88</v>
      </c>
      <c r="N1126" t="s">
        <v>185</v>
      </c>
      <c r="O1126" t="s">
        <v>90</v>
      </c>
      <c r="P1126" t="s">
        <v>90</v>
      </c>
      <c r="Q1126" t="s">
        <v>167</v>
      </c>
      <c r="R1126" t="s">
        <v>191</v>
      </c>
      <c r="S1126">
        <v>6</v>
      </c>
      <c r="T1126">
        <v>5</v>
      </c>
      <c r="U1126">
        <v>1975</v>
      </c>
      <c r="V112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26">
        <v>1975</v>
      </c>
      <c r="X1126" t="s">
        <v>214</v>
      </c>
      <c r="Y1126" t="s">
        <v>242</v>
      </c>
      <c r="Z1126" t="s">
        <v>155</v>
      </c>
      <c r="AA1126" t="s">
        <v>161</v>
      </c>
      <c r="AB1126" t="s">
        <v>96</v>
      </c>
      <c r="AC1126">
        <v>250</v>
      </c>
      <c r="AD1126" t="s">
        <v>98</v>
      </c>
      <c r="AE1126" t="s">
        <v>98</v>
      </c>
      <c r="AF1126" t="s">
        <v>118</v>
      </c>
      <c r="AG1126" t="s">
        <v>97</v>
      </c>
      <c r="AH1126" t="s">
        <v>97</v>
      </c>
      <c r="AI1126" t="s">
        <v>97</v>
      </c>
      <c r="AJ1126" t="s">
        <v>101</v>
      </c>
      <c r="AK1126">
        <v>945</v>
      </c>
      <c r="AL1126" t="s">
        <v>102</v>
      </c>
      <c r="AM1126">
        <v>0</v>
      </c>
      <c r="AN1126">
        <v>0</v>
      </c>
      <c r="AO1126">
        <v>945</v>
      </c>
      <c r="AP1126" t="s">
        <v>103</v>
      </c>
      <c r="AQ1126" t="s">
        <v>98</v>
      </c>
      <c r="AR1126" t="s">
        <v>105</v>
      </c>
      <c r="AS1126" t="s">
        <v>106</v>
      </c>
      <c r="AT1126">
        <v>980</v>
      </c>
      <c r="AU1126">
        <v>0</v>
      </c>
      <c r="AV1126">
        <v>0</v>
      </c>
      <c r="AW1126">
        <f>ROUND(SUM(RawData[[#This Row],[TotalBsmtSF]],RawData[[#This Row],[1stFlrSF]],RawData[[#This Row],[2ndFlrSF]]),-2)</f>
        <v>1900</v>
      </c>
      <c r="AX1126">
        <v>980</v>
      </c>
      <c r="AY1126">
        <v>0</v>
      </c>
      <c r="AZ1126">
        <v>2</v>
      </c>
      <c r="BA1126">
        <v>2</v>
      </c>
      <c r="BB1126">
        <v>0</v>
      </c>
      <c r="BC1126">
        <v>4</v>
      </c>
      <c r="BD1126">
        <v>0</v>
      </c>
      <c r="BE1126" t="s">
        <v>98</v>
      </c>
      <c r="BF1126">
        <v>4</v>
      </c>
      <c r="BG1126" t="s">
        <v>107</v>
      </c>
      <c r="BH1126">
        <v>0</v>
      </c>
      <c r="BI1126" t="s">
        <v>83</v>
      </c>
      <c r="BJ1126" t="s">
        <v>83</v>
      </c>
      <c r="BK1126" t="s">
        <v>83</v>
      </c>
      <c r="BL1126" t="s">
        <v>83</v>
      </c>
      <c r="BM1126">
        <v>0</v>
      </c>
      <c r="BN1126">
        <v>0</v>
      </c>
      <c r="BO1126" t="s">
        <v>83</v>
      </c>
      <c r="BP1126" t="s">
        <v>83</v>
      </c>
      <c r="BQ1126" t="s">
        <v>105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 t="s">
        <v>83</v>
      </c>
      <c r="BY1126" t="s">
        <v>83</v>
      </c>
      <c r="BZ1126" t="s">
        <v>83</v>
      </c>
      <c r="CA1126">
        <v>0</v>
      </c>
      <c r="CB1126">
        <v>10</v>
      </c>
      <c r="CC1126">
        <v>2006</v>
      </c>
      <c r="CD1126" t="s">
        <v>110</v>
      </c>
      <c r="CE1126" t="s">
        <v>188</v>
      </c>
      <c r="CF1126" s="8">
        <v>127500</v>
      </c>
      <c r="CG1126" s="8">
        <f>RawData[[#This Row],[SalePrice]]/RawData[[#This Row],[TotalSF Rounded]]</f>
        <v>67.10526315789474</v>
      </c>
      <c r="CH1126" s="8">
        <f>ROUND(RawData[[#This Row],[$/sqft]],-1)</f>
        <v>70</v>
      </c>
    </row>
    <row r="1127" spans="1:86" x14ac:dyDescent="0.2">
      <c r="A1127">
        <v>1422</v>
      </c>
      <c r="B1127">
        <v>120</v>
      </c>
      <c r="C1127" t="s">
        <v>81</v>
      </c>
      <c r="D1127">
        <v>53</v>
      </c>
      <c r="E1127">
        <v>4043</v>
      </c>
      <c r="F1127" s="19">
        <f>ROUND((RawData[[#This Row],[LotArea]]/43560), 2)</f>
        <v>0.09</v>
      </c>
      <c r="G1127" t="s">
        <v>82</v>
      </c>
      <c r="H1127" t="s">
        <v>83</v>
      </c>
      <c r="I1127" t="s">
        <v>84</v>
      </c>
      <c r="J1127" t="s">
        <v>85</v>
      </c>
      <c r="K1127" t="s">
        <v>86</v>
      </c>
      <c r="L1127" t="s">
        <v>87</v>
      </c>
      <c r="M1127" t="s">
        <v>88</v>
      </c>
      <c r="N1127" t="s">
        <v>216</v>
      </c>
      <c r="O1127" t="s">
        <v>90</v>
      </c>
      <c r="P1127" t="s">
        <v>90</v>
      </c>
      <c r="Q1127" t="s">
        <v>179</v>
      </c>
      <c r="R1127" t="s">
        <v>115</v>
      </c>
      <c r="S1127">
        <v>6</v>
      </c>
      <c r="T1127">
        <v>5</v>
      </c>
      <c r="U1127">
        <v>1977</v>
      </c>
      <c r="V112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27">
        <v>1977</v>
      </c>
      <c r="X1127" t="s">
        <v>93</v>
      </c>
      <c r="Y1127" t="s">
        <v>94</v>
      </c>
      <c r="Z1127" t="s">
        <v>161</v>
      </c>
      <c r="AA1127" t="s">
        <v>161</v>
      </c>
      <c r="AB1127" t="s">
        <v>117</v>
      </c>
      <c r="AC1127">
        <v>0</v>
      </c>
      <c r="AD1127" t="s">
        <v>98</v>
      </c>
      <c r="AE1127" t="s">
        <v>98</v>
      </c>
      <c r="AF1127" t="s">
        <v>118</v>
      </c>
      <c r="AG1127" t="s">
        <v>97</v>
      </c>
      <c r="AH1127" t="s">
        <v>98</v>
      </c>
      <c r="AI1127" t="s">
        <v>100</v>
      </c>
      <c r="AJ1127" t="s">
        <v>119</v>
      </c>
      <c r="AK1127">
        <v>360</v>
      </c>
      <c r="AL1127" t="s">
        <v>102</v>
      </c>
      <c r="AM1127">
        <v>0</v>
      </c>
      <c r="AN1127">
        <v>709</v>
      </c>
      <c r="AO1127">
        <v>1069</v>
      </c>
      <c r="AP1127" t="s">
        <v>103</v>
      </c>
      <c r="AQ1127" t="s">
        <v>98</v>
      </c>
      <c r="AR1127" t="s">
        <v>105</v>
      </c>
      <c r="AS1127" t="s">
        <v>106</v>
      </c>
      <c r="AT1127">
        <v>1069</v>
      </c>
      <c r="AU1127">
        <v>0</v>
      </c>
      <c r="AV1127">
        <v>0</v>
      </c>
      <c r="AW1127">
        <f>ROUND(SUM(RawData[[#This Row],[TotalBsmtSF]],RawData[[#This Row],[1stFlrSF]],RawData[[#This Row],[2ndFlrSF]]),-2)</f>
        <v>2100</v>
      </c>
      <c r="AX1127">
        <v>1069</v>
      </c>
      <c r="AY1127">
        <v>0</v>
      </c>
      <c r="AZ1127">
        <v>0</v>
      </c>
      <c r="BA1127">
        <v>2</v>
      </c>
      <c r="BB1127">
        <v>0</v>
      </c>
      <c r="BC1127">
        <v>2</v>
      </c>
      <c r="BD1127">
        <v>1</v>
      </c>
      <c r="BE1127" t="s">
        <v>98</v>
      </c>
      <c r="BF1127">
        <v>4</v>
      </c>
      <c r="BG1127" t="s">
        <v>107</v>
      </c>
      <c r="BH1127">
        <v>1</v>
      </c>
      <c r="BI1127" t="s">
        <v>147</v>
      </c>
      <c r="BJ1127" t="s">
        <v>108</v>
      </c>
      <c r="BK1127">
        <v>1977</v>
      </c>
      <c r="BL1127" t="s">
        <v>109</v>
      </c>
      <c r="BM1127">
        <v>2</v>
      </c>
      <c r="BN1127">
        <v>440</v>
      </c>
      <c r="BO1127" t="s">
        <v>98</v>
      </c>
      <c r="BP1127" t="s">
        <v>98</v>
      </c>
      <c r="BQ1127" t="s">
        <v>105</v>
      </c>
      <c r="BR1127">
        <v>0</v>
      </c>
      <c r="BS1127">
        <v>55</v>
      </c>
      <c r="BT1127">
        <v>0</v>
      </c>
      <c r="BU1127">
        <v>0</v>
      </c>
      <c r="BV1127">
        <v>165</v>
      </c>
      <c r="BW1127">
        <v>0</v>
      </c>
      <c r="BX1127" t="s">
        <v>83</v>
      </c>
      <c r="BY1127" t="s">
        <v>83</v>
      </c>
      <c r="BZ1127" t="s">
        <v>83</v>
      </c>
      <c r="CA1127">
        <v>0</v>
      </c>
      <c r="CB1127">
        <v>7</v>
      </c>
      <c r="CC1127">
        <v>2010</v>
      </c>
      <c r="CD1127" t="s">
        <v>110</v>
      </c>
      <c r="CE1127" t="s">
        <v>111</v>
      </c>
      <c r="CF1127" s="8">
        <v>127500</v>
      </c>
      <c r="CG1127" s="8">
        <f>RawData[[#This Row],[SalePrice]]/RawData[[#This Row],[TotalSF Rounded]]</f>
        <v>60.714285714285715</v>
      </c>
      <c r="CH1127" s="8">
        <f>ROUND(RawData[[#This Row],[$/sqft]],-1)</f>
        <v>60</v>
      </c>
    </row>
    <row r="1128" spans="1:86" x14ac:dyDescent="0.2">
      <c r="A1128">
        <v>185</v>
      </c>
      <c r="B1128">
        <v>50</v>
      </c>
      <c r="C1128" t="s">
        <v>81</v>
      </c>
      <c r="D1128">
        <v>92</v>
      </c>
      <c r="E1128">
        <v>7438</v>
      </c>
      <c r="F1128" s="19">
        <f>ROUND((RawData[[#This Row],[LotArea]]/43560), 2)</f>
        <v>0.17</v>
      </c>
      <c r="G1128" t="s">
        <v>82</v>
      </c>
      <c r="H1128" t="s">
        <v>83</v>
      </c>
      <c r="I1128" t="s">
        <v>120</v>
      </c>
      <c r="J1128" t="s">
        <v>85</v>
      </c>
      <c r="K1128" t="s">
        <v>86</v>
      </c>
      <c r="L1128" t="s">
        <v>87</v>
      </c>
      <c r="M1128" t="s">
        <v>88</v>
      </c>
      <c r="N1128" t="s">
        <v>148</v>
      </c>
      <c r="O1128" t="s">
        <v>202</v>
      </c>
      <c r="P1128" t="s">
        <v>114</v>
      </c>
      <c r="Q1128" t="s">
        <v>91</v>
      </c>
      <c r="R1128" t="s">
        <v>132</v>
      </c>
      <c r="S1128">
        <v>5</v>
      </c>
      <c r="T1128">
        <v>8</v>
      </c>
      <c r="U1128">
        <v>1908</v>
      </c>
      <c r="V112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1900s</v>
      </c>
      <c r="W1128">
        <v>1991</v>
      </c>
      <c r="X1128" t="s">
        <v>93</v>
      </c>
      <c r="Y1128" t="s">
        <v>94</v>
      </c>
      <c r="Z1128" t="s">
        <v>186</v>
      </c>
      <c r="AA1128" t="s">
        <v>161</v>
      </c>
      <c r="AB1128" t="s">
        <v>117</v>
      </c>
      <c r="AC1128">
        <v>0</v>
      </c>
      <c r="AD1128" t="s">
        <v>98</v>
      </c>
      <c r="AE1128" t="s">
        <v>98</v>
      </c>
      <c r="AF1128" t="s">
        <v>99</v>
      </c>
      <c r="AG1128" t="s">
        <v>147</v>
      </c>
      <c r="AH1128" t="s">
        <v>98</v>
      </c>
      <c r="AI1128" t="s">
        <v>100</v>
      </c>
      <c r="AJ1128" t="s">
        <v>102</v>
      </c>
      <c r="AK1128">
        <v>0</v>
      </c>
      <c r="AL1128" t="s">
        <v>102</v>
      </c>
      <c r="AM1128">
        <v>0</v>
      </c>
      <c r="AN1128">
        <v>504</v>
      </c>
      <c r="AO1128">
        <v>504</v>
      </c>
      <c r="AP1128" t="s">
        <v>103</v>
      </c>
      <c r="AQ1128" t="s">
        <v>97</v>
      </c>
      <c r="AR1128" t="s">
        <v>105</v>
      </c>
      <c r="AS1128" t="s">
        <v>106</v>
      </c>
      <c r="AT1128">
        <v>936</v>
      </c>
      <c r="AU1128">
        <v>316</v>
      </c>
      <c r="AV1128">
        <v>0</v>
      </c>
      <c r="AW1128">
        <f>ROUND(SUM(RawData[[#This Row],[TotalBsmtSF]],RawData[[#This Row],[1stFlrSF]],RawData[[#This Row],[2ndFlrSF]]),-2)</f>
        <v>1800</v>
      </c>
      <c r="AX1128">
        <v>1252</v>
      </c>
      <c r="AY1128">
        <v>0</v>
      </c>
      <c r="AZ1128">
        <v>0</v>
      </c>
      <c r="BA1128">
        <v>1</v>
      </c>
      <c r="BB1128">
        <v>0</v>
      </c>
      <c r="BC1128">
        <v>3</v>
      </c>
      <c r="BD1128">
        <v>1</v>
      </c>
      <c r="BE1128" t="s">
        <v>98</v>
      </c>
      <c r="BF1128">
        <v>5</v>
      </c>
      <c r="BG1128" t="s">
        <v>107</v>
      </c>
      <c r="BH1128">
        <v>0</v>
      </c>
      <c r="BI1128" t="s">
        <v>83</v>
      </c>
      <c r="BJ1128" t="s">
        <v>108</v>
      </c>
      <c r="BK1128">
        <v>1986</v>
      </c>
      <c r="BL1128" t="s">
        <v>102</v>
      </c>
      <c r="BM1128">
        <v>2</v>
      </c>
      <c r="BN1128">
        <v>576</v>
      </c>
      <c r="BO1128" t="s">
        <v>98</v>
      </c>
      <c r="BP1128" t="s">
        <v>98</v>
      </c>
      <c r="BQ1128" t="s">
        <v>105</v>
      </c>
      <c r="BR1128">
        <v>104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 t="s">
        <v>83</v>
      </c>
      <c r="BY1128" t="s">
        <v>134</v>
      </c>
      <c r="BZ1128" t="s">
        <v>83</v>
      </c>
      <c r="CA1128">
        <v>0</v>
      </c>
      <c r="CB1128">
        <v>6</v>
      </c>
      <c r="CC1128">
        <v>2006</v>
      </c>
      <c r="CD1128" t="s">
        <v>110</v>
      </c>
      <c r="CE1128" t="s">
        <v>111</v>
      </c>
      <c r="CF1128" s="8">
        <v>127000</v>
      </c>
      <c r="CG1128" s="8">
        <f>RawData[[#This Row],[SalePrice]]/RawData[[#This Row],[TotalSF Rounded]]</f>
        <v>70.555555555555557</v>
      </c>
      <c r="CH1128" s="8">
        <f>ROUND(RawData[[#This Row],[$/sqft]],-1)</f>
        <v>70</v>
      </c>
    </row>
    <row r="1129" spans="1:86" x14ac:dyDescent="0.2">
      <c r="A1129">
        <v>1097</v>
      </c>
      <c r="B1129">
        <v>70</v>
      </c>
      <c r="C1129" t="s">
        <v>142</v>
      </c>
      <c r="D1129">
        <v>60</v>
      </c>
      <c r="E1129">
        <v>6882</v>
      </c>
      <c r="F1129" s="19">
        <f>ROUND((RawData[[#This Row],[LotArea]]/43560), 2)</f>
        <v>0.16</v>
      </c>
      <c r="G1129" t="s">
        <v>82</v>
      </c>
      <c r="H1129" t="s">
        <v>83</v>
      </c>
      <c r="I1129" t="s">
        <v>84</v>
      </c>
      <c r="J1129" t="s">
        <v>85</v>
      </c>
      <c r="K1129" t="s">
        <v>86</v>
      </c>
      <c r="L1129" t="s">
        <v>87</v>
      </c>
      <c r="M1129" t="s">
        <v>88</v>
      </c>
      <c r="N1129" t="s">
        <v>176</v>
      </c>
      <c r="O1129" t="s">
        <v>90</v>
      </c>
      <c r="P1129" t="s">
        <v>90</v>
      </c>
      <c r="Q1129" t="s">
        <v>91</v>
      </c>
      <c r="R1129" t="s">
        <v>92</v>
      </c>
      <c r="S1129">
        <v>6</v>
      </c>
      <c r="T1129">
        <v>7</v>
      </c>
      <c r="U1129">
        <v>1914</v>
      </c>
      <c r="V112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129">
        <v>2006</v>
      </c>
      <c r="X1129" t="s">
        <v>93</v>
      </c>
      <c r="Y1129" t="s">
        <v>94</v>
      </c>
      <c r="Z1129" t="s">
        <v>124</v>
      </c>
      <c r="AA1129" t="s">
        <v>124</v>
      </c>
      <c r="AB1129" t="s">
        <v>117</v>
      </c>
      <c r="AC1129">
        <v>0</v>
      </c>
      <c r="AD1129" t="s">
        <v>98</v>
      </c>
      <c r="AE1129" t="s">
        <v>98</v>
      </c>
      <c r="AF1129" t="s">
        <v>99</v>
      </c>
      <c r="AG1129" t="s">
        <v>98</v>
      </c>
      <c r="AH1129" t="s">
        <v>98</v>
      </c>
      <c r="AI1129" t="s">
        <v>100</v>
      </c>
      <c r="AJ1129" t="s">
        <v>102</v>
      </c>
      <c r="AK1129">
        <v>0</v>
      </c>
      <c r="AL1129" t="s">
        <v>102</v>
      </c>
      <c r="AM1129">
        <v>0</v>
      </c>
      <c r="AN1129">
        <v>684</v>
      </c>
      <c r="AO1129">
        <v>684</v>
      </c>
      <c r="AP1129" t="s">
        <v>103</v>
      </c>
      <c r="AQ1129" t="s">
        <v>98</v>
      </c>
      <c r="AR1129" t="s">
        <v>105</v>
      </c>
      <c r="AS1129" t="s">
        <v>106</v>
      </c>
      <c r="AT1129">
        <v>773</v>
      </c>
      <c r="AU1129">
        <v>582</v>
      </c>
      <c r="AV1129">
        <v>0</v>
      </c>
      <c r="AW1129">
        <f>ROUND(SUM(RawData[[#This Row],[TotalBsmtSF]],RawData[[#This Row],[1stFlrSF]],RawData[[#This Row],[2ndFlrSF]]),-2)</f>
        <v>2000</v>
      </c>
      <c r="AX1129">
        <v>1355</v>
      </c>
      <c r="AY1129">
        <v>0</v>
      </c>
      <c r="AZ1129">
        <v>0</v>
      </c>
      <c r="BA1129">
        <v>1</v>
      </c>
      <c r="BB1129">
        <v>1</v>
      </c>
      <c r="BC1129">
        <v>3</v>
      </c>
      <c r="BD1129">
        <v>1</v>
      </c>
      <c r="BE1129" t="s">
        <v>97</v>
      </c>
      <c r="BF1129">
        <v>7</v>
      </c>
      <c r="BG1129" t="s">
        <v>107</v>
      </c>
      <c r="BH1129">
        <v>0</v>
      </c>
      <c r="BI1129" t="s">
        <v>83</v>
      </c>
      <c r="BJ1129" t="s">
        <v>83</v>
      </c>
      <c r="BK1129" t="s">
        <v>83</v>
      </c>
      <c r="BL1129" t="s">
        <v>83</v>
      </c>
      <c r="BM1129">
        <v>0</v>
      </c>
      <c r="BN1129">
        <v>0</v>
      </c>
      <c r="BO1129" t="s">
        <v>83</v>
      </c>
      <c r="BP1129" t="s">
        <v>83</v>
      </c>
      <c r="BQ1129" t="s">
        <v>105</v>
      </c>
      <c r="BR1129">
        <v>136</v>
      </c>
      <c r="BS1129">
        <v>0</v>
      </c>
      <c r="BT1129">
        <v>115</v>
      </c>
      <c r="BU1129">
        <v>0</v>
      </c>
      <c r="BV1129">
        <v>0</v>
      </c>
      <c r="BW1129">
        <v>0</v>
      </c>
      <c r="BX1129" t="s">
        <v>83</v>
      </c>
      <c r="BY1129" t="s">
        <v>83</v>
      </c>
      <c r="BZ1129" t="s">
        <v>83</v>
      </c>
      <c r="CA1129">
        <v>0</v>
      </c>
      <c r="CB1129">
        <v>3</v>
      </c>
      <c r="CC1129">
        <v>2007</v>
      </c>
      <c r="CD1129" t="s">
        <v>110</v>
      </c>
      <c r="CE1129" t="s">
        <v>111</v>
      </c>
      <c r="CF1129" s="8">
        <v>127000</v>
      </c>
      <c r="CG1129" s="8">
        <f>RawData[[#This Row],[SalePrice]]/RawData[[#This Row],[TotalSF Rounded]]</f>
        <v>63.5</v>
      </c>
      <c r="CH1129" s="8">
        <f>ROUND(RawData[[#This Row],[$/sqft]],-1)</f>
        <v>60</v>
      </c>
    </row>
    <row r="1130" spans="1:86" x14ac:dyDescent="0.2">
      <c r="A1130">
        <v>381</v>
      </c>
      <c r="B1130">
        <v>50</v>
      </c>
      <c r="C1130" t="s">
        <v>81</v>
      </c>
      <c r="D1130">
        <v>50</v>
      </c>
      <c r="E1130">
        <v>5000</v>
      </c>
      <c r="F1130" s="19">
        <f>ROUND((RawData[[#This Row],[LotArea]]/43560), 2)</f>
        <v>0.11</v>
      </c>
      <c r="G1130" t="s">
        <v>82</v>
      </c>
      <c r="H1130" t="s">
        <v>82</v>
      </c>
      <c r="I1130" t="s">
        <v>84</v>
      </c>
      <c r="J1130" t="s">
        <v>85</v>
      </c>
      <c r="K1130" t="s">
        <v>86</v>
      </c>
      <c r="L1130" t="s">
        <v>87</v>
      </c>
      <c r="M1130" t="s">
        <v>88</v>
      </c>
      <c r="N1130" t="s">
        <v>232</v>
      </c>
      <c r="O1130" t="s">
        <v>90</v>
      </c>
      <c r="P1130" t="s">
        <v>90</v>
      </c>
      <c r="Q1130" t="s">
        <v>91</v>
      </c>
      <c r="R1130" t="s">
        <v>132</v>
      </c>
      <c r="S1130">
        <v>5</v>
      </c>
      <c r="T1130">
        <v>6</v>
      </c>
      <c r="U1130">
        <v>1924</v>
      </c>
      <c r="V113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130">
        <v>1950</v>
      </c>
      <c r="X1130" t="s">
        <v>93</v>
      </c>
      <c r="Y1130" t="s">
        <v>94</v>
      </c>
      <c r="Z1130" t="s">
        <v>96</v>
      </c>
      <c r="AA1130" t="s">
        <v>124</v>
      </c>
      <c r="AB1130" t="s">
        <v>117</v>
      </c>
      <c r="AC1130">
        <v>0</v>
      </c>
      <c r="AD1130" t="s">
        <v>98</v>
      </c>
      <c r="AE1130" t="s">
        <v>98</v>
      </c>
      <c r="AF1130" t="s">
        <v>126</v>
      </c>
      <c r="AG1130" t="s">
        <v>98</v>
      </c>
      <c r="AH1130" t="s">
        <v>98</v>
      </c>
      <c r="AI1130" t="s">
        <v>100</v>
      </c>
      <c r="AJ1130" t="s">
        <v>172</v>
      </c>
      <c r="AK1130">
        <v>218</v>
      </c>
      <c r="AL1130" t="s">
        <v>102</v>
      </c>
      <c r="AM1130">
        <v>0</v>
      </c>
      <c r="AN1130">
        <v>808</v>
      </c>
      <c r="AO1130">
        <v>1026</v>
      </c>
      <c r="AP1130" t="s">
        <v>103</v>
      </c>
      <c r="AQ1130" t="s">
        <v>98</v>
      </c>
      <c r="AR1130" t="s">
        <v>105</v>
      </c>
      <c r="AS1130" t="s">
        <v>106</v>
      </c>
      <c r="AT1130">
        <v>1026</v>
      </c>
      <c r="AU1130">
        <v>665</v>
      </c>
      <c r="AV1130">
        <v>0</v>
      </c>
      <c r="AW1130">
        <f>ROUND(SUM(RawData[[#This Row],[TotalBsmtSF]],RawData[[#This Row],[1stFlrSF]],RawData[[#This Row],[2ndFlrSF]]),-2)</f>
        <v>2700</v>
      </c>
      <c r="AX1130">
        <v>1691</v>
      </c>
      <c r="AY1130">
        <v>0</v>
      </c>
      <c r="AZ1130">
        <v>0</v>
      </c>
      <c r="BA1130">
        <v>2</v>
      </c>
      <c r="BB1130">
        <v>0</v>
      </c>
      <c r="BC1130">
        <v>3</v>
      </c>
      <c r="BD1130">
        <v>1</v>
      </c>
      <c r="BE1130" t="s">
        <v>97</v>
      </c>
      <c r="BF1130">
        <v>6</v>
      </c>
      <c r="BG1130" t="s">
        <v>107</v>
      </c>
      <c r="BH1130">
        <v>1</v>
      </c>
      <c r="BI1130" t="s">
        <v>97</v>
      </c>
      <c r="BJ1130" t="s">
        <v>127</v>
      </c>
      <c r="BK1130">
        <v>1924</v>
      </c>
      <c r="BL1130" t="s">
        <v>102</v>
      </c>
      <c r="BM1130">
        <v>1</v>
      </c>
      <c r="BN1130">
        <v>308</v>
      </c>
      <c r="BO1130" t="s">
        <v>98</v>
      </c>
      <c r="BP1130" t="s">
        <v>98</v>
      </c>
      <c r="BQ1130" t="s">
        <v>105</v>
      </c>
      <c r="BR1130">
        <v>0</v>
      </c>
      <c r="BS1130">
        <v>0</v>
      </c>
      <c r="BT1130">
        <v>242</v>
      </c>
      <c r="BU1130">
        <v>0</v>
      </c>
      <c r="BV1130">
        <v>0</v>
      </c>
      <c r="BW1130">
        <v>0</v>
      </c>
      <c r="BX1130" t="s">
        <v>83</v>
      </c>
      <c r="BY1130" t="s">
        <v>83</v>
      </c>
      <c r="BZ1130" t="s">
        <v>83</v>
      </c>
      <c r="CA1130">
        <v>0</v>
      </c>
      <c r="CB1130">
        <v>5</v>
      </c>
      <c r="CC1130">
        <v>2010</v>
      </c>
      <c r="CD1130" t="s">
        <v>110</v>
      </c>
      <c r="CE1130" t="s">
        <v>111</v>
      </c>
      <c r="CF1130" s="8">
        <v>127000</v>
      </c>
      <c r="CG1130" s="8">
        <f>RawData[[#This Row],[SalePrice]]/RawData[[#This Row],[TotalSF Rounded]]</f>
        <v>47.037037037037038</v>
      </c>
      <c r="CH1130" s="8">
        <f>ROUND(RawData[[#This Row],[$/sqft]],-1)</f>
        <v>50</v>
      </c>
    </row>
    <row r="1131" spans="1:86" x14ac:dyDescent="0.2">
      <c r="A1131">
        <v>78</v>
      </c>
      <c r="B1131">
        <v>50</v>
      </c>
      <c r="C1131" t="s">
        <v>142</v>
      </c>
      <c r="D1131">
        <v>50</v>
      </c>
      <c r="E1131">
        <v>8635</v>
      </c>
      <c r="F1131" s="19">
        <f>ROUND((RawData[[#This Row],[LotArea]]/43560), 2)</f>
        <v>0.2</v>
      </c>
      <c r="G1131" t="s">
        <v>82</v>
      </c>
      <c r="H1131" t="s">
        <v>83</v>
      </c>
      <c r="I1131" t="s">
        <v>84</v>
      </c>
      <c r="J1131" t="s">
        <v>85</v>
      </c>
      <c r="K1131" t="s">
        <v>86</v>
      </c>
      <c r="L1131" t="s">
        <v>87</v>
      </c>
      <c r="M1131" t="s">
        <v>88</v>
      </c>
      <c r="N1131" t="s">
        <v>148</v>
      </c>
      <c r="O1131" t="s">
        <v>90</v>
      </c>
      <c r="P1131" t="s">
        <v>90</v>
      </c>
      <c r="Q1131" t="s">
        <v>91</v>
      </c>
      <c r="R1131" t="s">
        <v>132</v>
      </c>
      <c r="S1131">
        <v>5</v>
      </c>
      <c r="T1131">
        <v>5</v>
      </c>
      <c r="U1131">
        <v>1948</v>
      </c>
      <c r="V113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131">
        <v>2001</v>
      </c>
      <c r="X1131" t="s">
        <v>93</v>
      </c>
      <c r="Y1131" t="s">
        <v>94</v>
      </c>
      <c r="Z1131" t="s">
        <v>124</v>
      </c>
      <c r="AA1131" t="s">
        <v>124</v>
      </c>
      <c r="AB1131" t="s">
        <v>117</v>
      </c>
      <c r="AC1131">
        <v>0</v>
      </c>
      <c r="AD1131" t="s">
        <v>98</v>
      </c>
      <c r="AE1131" t="s">
        <v>98</v>
      </c>
      <c r="AF1131" t="s">
        <v>118</v>
      </c>
      <c r="AG1131" t="s">
        <v>98</v>
      </c>
      <c r="AH1131" t="s">
        <v>98</v>
      </c>
      <c r="AI1131" t="s">
        <v>100</v>
      </c>
      <c r="AJ1131" t="s">
        <v>141</v>
      </c>
      <c r="AK1131">
        <v>336</v>
      </c>
      <c r="AL1131" t="s">
        <v>101</v>
      </c>
      <c r="AM1131">
        <v>41</v>
      </c>
      <c r="AN1131">
        <v>295</v>
      </c>
      <c r="AO1131">
        <v>672</v>
      </c>
      <c r="AP1131" t="s">
        <v>103</v>
      </c>
      <c r="AQ1131" t="s">
        <v>98</v>
      </c>
      <c r="AR1131" t="s">
        <v>105</v>
      </c>
      <c r="AS1131" t="s">
        <v>106</v>
      </c>
      <c r="AT1131">
        <v>1072</v>
      </c>
      <c r="AU1131">
        <v>213</v>
      </c>
      <c r="AV1131">
        <v>0</v>
      </c>
      <c r="AW1131">
        <f>ROUND(SUM(RawData[[#This Row],[TotalBsmtSF]],RawData[[#This Row],[1stFlrSF]],RawData[[#This Row],[2ndFlrSF]]),-2)</f>
        <v>2000</v>
      </c>
      <c r="AX1131">
        <v>1285</v>
      </c>
      <c r="AY1131">
        <v>1</v>
      </c>
      <c r="AZ1131">
        <v>0</v>
      </c>
      <c r="BA1131">
        <v>1</v>
      </c>
      <c r="BB1131">
        <v>0</v>
      </c>
      <c r="BC1131">
        <v>2</v>
      </c>
      <c r="BD1131">
        <v>1</v>
      </c>
      <c r="BE1131" t="s">
        <v>98</v>
      </c>
      <c r="BF1131">
        <v>6</v>
      </c>
      <c r="BG1131" t="s">
        <v>146</v>
      </c>
      <c r="BH1131">
        <v>0</v>
      </c>
      <c r="BI1131" t="s">
        <v>83</v>
      </c>
      <c r="BJ1131" t="s">
        <v>127</v>
      </c>
      <c r="BK1131">
        <v>1948</v>
      </c>
      <c r="BL1131" t="s">
        <v>102</v>
      </c>
      <c r="BM1131">
        <v>1</v>
      </c>
      <c r="BN1131">
        <v>240</v>
      </c>
      <c r="BO1131" t="s">
        <v>98</v>
      </c>
      <c r="BP1131" t="s">
        <v>98</v>
      </c>
      <c r="BQ1131" t="s">
        <v>105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 t="s">
        <v>83</v>
      </c>
      <c r="BY1131" t="s">
        <v>134</v>
      </c>
      <c r="BZ1131" t="s">
        <v>83</v>
      </c>
      <c r="CA1131">
        <v>0</v>
      </c>
      <c r="CB1131">
        <v>1</v>
      </c>
      <c r="CC1131">
        <v>2008</v>
      </c>
      <c r="CD1131" t="s">
        <v>110</v>
      </c>
      <c r="CE1131" t="s">
        <v>111</v>
      </c>
      <c r="CF1131" s="8">
        <v>127000</v>
      </c>
      <c r="CG1131" s="8">
        <f>RawData[[#This Row],[SalePrice]]/RawData[[#This Row],[TotalSF Rounded]]</f>
        <v>63.5</v>
      </c>
      <c r="CH1131" s="8">
        <f>ROUND(RawData[[#This Row],[$/sqft]],-1)</f>
        <v>60</v>
      </c>
    </row>
    <row r="1132" spans="1:86" x14ac:dyDescent="0.2">
      <c r="A1132">
        <v>1230</v>
      </c>
      <c r="B1132">
        <v>80</v>
      </c>
      <c r="C1132" t="s">
        <v>81</v>
      </c>
      <c r="D1132">
        <v>70</v>
      </c>
      <c r="E1132">
        <v>7910</v>
      </c>
      <c r="F1132" s="19">
        <f>ROUND((RawData[[#This Row],[LotArea]]/43560), 2)</f>
        <v>0.18</v>
      </c>
      <c r="G1132" t="s">
        <v>82</v>
      </c>
      <c r="H1132" t="s">
        <v>83</v>
      </c>
      <c r="I1132" t="s">
        <v>84</v>
      </c>
      <c r="J1132" t="s">
        <v>85</v>
      </c>
      <c r="K1132" t="s">
        <v>86</v>
      </c>
      <c r="L1132" t="s">
        <v>87</v>
      </c>
      <c r="M1132" t="s">
        <v>88</v>
      </c>
      <c r="N1132" t="s">
        <v>162</v>
      </c>
      <c r="O1132" t="s">
        <v>90</v>
      </c>
      <c r="P1132" t="s">
        <v>90</v>
      </c>
      <c r="Q1132" t="s">
        <v>91</v>
      </c>
      <c r="R1132" t="s">
        <v>197</v>
      </c>
      <c r="S1132">
        <v>5</v>
      </c>
      <c r="T1132">
        <v>5</v>
      </c>
      <c r="U1132">
        <v>1960</v>
      </c>
      <c r="V113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32">
        <v>1960</v>
      </c>
      <c r="X1132" t="s">
        <v>152</v>
      </c>
      <c r="Y1132" t="s">
        <v>94</v>
      </c>
      <c r="Z1132" t="s">
        <v>96</v>
      </c>
      <c r="AA1132" t="s">
        <v>140</v>
      </c>
      <c r="AB1132" t="s">
        <v>117</v>
      </c>
      <c r="AC1132">
        <v>0</v>
      </c>
      <c r="AD1132" t="s">
        <v>98</v>
      </c>
      <c r="AE1132" t="s">
        <v>98</v>
      </c>
      <c r="AF1132" t="s">
        <v>118</v>
      </c>
      <c r="AG1132" t="s">
        <v>98</v>
      </c>
      <c r="AH1132" t="s">
        <v>98</v>
      </c>
      <c r="AI1132" t="s">
        <v>100</v>
      </c>
      <c r="AJ1132" t="s">
        <v>119</v>
      </c>
      <c r="AK1132">
        <v>666</v>
      </c>
      <c r="AL1132" t="s">
        <v>102</v>
      </c>
      <c r="AM1132">
        <v>0</v>
      </c>
      <c r="AN1132">
        <v>409</v>
      </c>
      <c r="AO1132">
        <v>1075</v>
      </c>
      <c r="AP1132" t="s">
        <v>103</v>
      </c>
      <c r="AQ1132" t="s">
        <v>97</v>
      </c>
      <c r="AR1132" t="s">
        <v>105</v>
      </c>
      <c r="AS1132" t="s">
        <v>106</v>
      </c>
      <c r="AT1132">
        <v>1507</v>
      </c>
      <c r="AU1132">
        <v>0</v>
      </c>
      <c r="AV1132">
        <v>0</v>
      </c>
      <c r="AW1132">
        <f>ROUND(SUM(RawData[[#This Row],[TotalBsmtSF]],RawData[[#This Row],[1stFlrSF]],RawData[[#This Row],[2ndFlrSF]]),-2)</f>
        <v>2600</v>
      </c>
      <c r="AX1132">
        <v>1507</v>
      </c>
      <c r="AY1132">
        <v>0</v>
      </c>
      <c r="AZ1132">
        <v>0</v>
      </c>
      <c r="BA1132">
        <v>2</v>
      </c>
      <c r="BB1132">
        <v>0</v>
      </c>
      <c r="BC1132">
        <v>4</v>
      </c>
      <c r="BD1132">
        <v>1</v>
      </c>
      <c r="BE1132" t="s">
        <v>98</v>
      </c>
      <c r="BF1132">
        <v>7</v>
      </c>
      <c r="BG1132" t="s">
        <v>221</v>
      </c>
      <c r="BH1132">
        <v>0</v>
      </c>
      <c r="BI1132" t="s">
        <v>83</v>
      </c>
      <c r="BJ1132" t="s">
        <v>209</v>
      </c>
      <c r="BK1132">
        <v>1960</v>
      </c>
      <c r="BL1132" t="s">
        <v>102</v>
      </c>
      <c r="BM1132">
        <v>1</v>
      </c>
      <c r="BN1132">
        <v>404</v>
      </c>
      <c r="BO1132" t="s">
        <v>98</v>
      </c>
      <c r="BP1132" t="s">
        <v>98</v>
      </c>
      <c r="BQ1132" t="s">
        <v>105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 t="s">
        <v>83</v>
      </c>
      <c r="BY1132" t="s">
        <v>163</v>
      </c>
      <c r="BZ1132" t="s">
        <v>83</v>
      </c>
      <c r="CA1132">
        <v>0</v>
      </c>
      <c r="CB1132">
        <v>8</v>
      </c>
      <c r="CC1132">
        <v>2008</v>
      </c>
      <c r="CD1132" t="s">
        <v>110</v>
      </c>
      <c r="CE1132" t="s">
        <v>111</v>
      </c>
      <c r="CF1132" s="8">
        <v>127000</v>
      </c>
      <c r="CG1132" s="8">
        <f>RawData[[#This Row],[SalePrice]]/RawData[[#This Row],[TotalSF Rounded]]</f>
        <v>48.846153846153847</v>
      </c>
      <c r="CH1132" s="8">
        <f>ROUND(RawData[[#This Row],[$/sqft]],-1)</f>
        <v>50</v>
      </c>
    </row>
    <row r="1133" spans="1:86" x14ac:dyDescent="0.2">
      <c r="A1133">
        <v>856</v>
      </c>
      <c r="B1133">
        <v>20</v>
      </c>
      <c r="C1133" t="s">
        <v>81</v>
      </c>
      <c r="D1133" t="s">
        <v>83</v>
      </c>
      <c r="E1133">
        <v>6897</v>
      </c>
      <c r="F1133" s="19">
        <f>ROUND((RawData[[#This Row],[LotArea]]/43560), 2)</f>
        <v>0.16</v>
      </c>
      <c r="G1133" t="s">
        <v>82</v>
      </c>
      <c r="H1133" t="s">
        <v>83</v>
      </c>
      <c r="I1133" t="s">
        <v>120</v>
      </c>
      <c r="J1133" t="s">
        <v>85</v>
      </c>
      <c r="K1133" t="s">
        <v>86</v>
      </c>
      <c r="L1133" t="s">
        <v>122</v>
      </c>
      <c r="M1133" t="s">
        <v>88</v>
      </c>
      <c r="N1133" t="s">
        <v>151</v>
      </c>
      <c r="O1133" t="s">
        <v>90</v>
      </c>
      <c r="P1133" t="s">
        <v>90</v>
      </c>
      <c r="Q1133" t="s">
        <v>91</v>
      </c>
      <c r="R1133" t="s">
        <v>115</v>
      </c>
      <c r="S1133">
        <v>5</v>
      </c>
      <c r="T1133">
        <v>8</v>
      </c>
      <c r="U1133">
        <v>1962</v>
      </c>
      <c r="V113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33">
        <v>2010</v>
      </c>
      <c r="X1133" t="s">
        <v>93</v>
      </c>
      <c r="Y1133" t="s">
        <v>94</v>
      </c>
      <c r="Z1133" t="s">
        <v>140</v>
      </c>
      <c r="AA1133" t="s">
        <v>140</v>
      </c>
      <c r="AB1133" t="s">
        <v>117</v>
      </c>
      <c r="AC1133">
        <v>0</v>
      </c>
      <c r="AD1133" t="s">
        <v>98</v>
      </c>
      <c r="AE1133" t="s">
        <v>97</v>
      </c>
      <c r="AF1133" t="s">
        <v>118</v>
      </c>
      <c r="AG1133" t="s">
        <v>98</v>
      </c>
      <c r="AH1133" t="s">
        <v>98</v>
      </c>
      <c r="AI1133" t="s">
        <v>100</v>
      </c>
      <c r="AJ1133" t="s">
        <v>119</v>
      </c>
      <c r="AK1133">
        <v>659</v>
      </c>
      <c r="AL1133" t="s">
        <v>102</v>
      </c>
      <c r="AM1133">
        <v>0</v>
      </c>
      <c r="AN1133">
        <v>381</v>
      </c>
      <c r="AO1133">
        <v>1040</v>
      </c>
      <c r="AP1133" t="s">
        <v>103</v>
      </c>
      <c r="AQ1133" t="s">
        <v>104</v>
      </c>
      <c r="AR1133" t="s">
        <v>105</v>
      </c>
      <c r="AS1133" t="s">
        <v>106</v>
      </c>
      <c r="AT1133">
        <v>1040</v>
      </c>
      <c r="AU1133">
        <v>0</v>
      </c>
      <c r="AV1133">
        <v>0</v>
      </c>
      <c r="AW1133">
        <f>ROUND(SUM(RawData[[#This Row],[TotalBsmtSF]],RawData[[#This Row],[1stFlrSF]],RawData[[#This Row],[2ndFlrSF]]),-2)</f>
        <v>2100</v>
      </c>
      <c r="AX1133">
        <v>1040</v>
      </c>
      <c r="AY1133">
        <v>1</v>
      </c>
      <c r="AZ1133">
        <v>0</v>
      </c>
      <c r="BA1133">
        <v>1</v>
      </c>
      <c r="BB1133">
        <v>1</v>
      </c>
      <c r="BC1133">
        <v>3</v>
      </c>
      <c r="BD1133">
        <v>1</v>
      </c>
      <c r="BE1133" t="s">
        <v>98</v>
      </c>
      <c r="BF1133">
        <v>6</v>
      </c>
      <c r="BG1133" t="s">
        <v>107</v>
      </c>
      <c r="BH1133">
        <v>0</v>
      </c>
      <c r="BI1133" t="s">
        <v>83</v>
      </c>
      <c r="BJ1133" t="s">
        <v>127</v>
      </c>
      <c r="BK1133">
        <v>1962</v>
      </c>
      <c r="BL1133" t="s">
        <v>102</v>
      </c>
      <c r="BM1133">
        <v>1</v>
      </c>
      <c r="BN1133">
        <v>260</v>
      </c>
      <c r="BO1133" t="s">
        <v>98</v>
      </c>
      <c r="BP1133" t="s">
        <v>98</v>
      </c>
      <c r="BQ1133" t="s">
        <v>105</v>
      </c>
      <c r="BR1133">
        <v>0</v>
      </c>
      <c r="BS1133">
        <v>104</v>
      </c>
      <c r="BT1133">
        <v>0</v>
      </c>
      <c r="BU1133">
        <v>0</v>
      </c>
      <c r="BV1133">
        <v>0</v>
      </c>
      <c r="BW1133">
        <v>0</v>
      </c>
      <c r="BX1133" t="s">
        <v>83</v>
      </c>
      <c r="BY1133" t="s">
        <v>83</v>
      </c>
      <c r="BZ1133" t="s">
        <v>83</v>
      </c>
      <c r="CA1133">
        <v>0</v>
      </c>
      <c r="CB1133">
        <v>4</v>
      </c>
      <c r="CC1133">
        <v>2010</v>
      </c>
      <c r="CD1133" t="s">
        <v>110</v>
      </c>
      <c r="CE1133" t="s">
        <v>111</v>
      </c>
      <c r="CF1133" s="8">
        <v>127000</v>
      </c>
      <c r="CG1133" s="8">
        <f>RawData[[#This Row],[SalePrice]]/RawData[[#This Row],[TotalSF Rounded]]</f>
        <v>60.476190476190474</v>
      </c>
      <c r="CH1133" s="8">
        <f>ROUND(RawData[[#This Row],[$/sqft]],-1)</f>
        <v>60</v>
      </c>
    </row>
    <row r="1134" spans="1:86" x14ac:dyDescent="0.2">
      <c r="A1134">
        <v>50</v>
      </c>
      <c r="B1134">
        <v>20</v>
      </c>
      <c r="C1134" t="s">
        <v>81</v>
      </c>
      <c r="D1134">
        <v>66</v>
      </c>
      <c r="E1134">
        <v>7742</v>
      </c>
      <c r="F1134" s="19">
        <f>ROUND((RawData[[#This Row],[LotArea]]/43560), 2)</f>
        <v>0.18</v>
      </c>
      <c r="G1134" t="s">
        <v>82</v>
      </c>
      <c r="H1134" t="s">
        <v>83</v>
      </c>
      <c r="I1134" t="s">
        <v>84</v>
      </c>
      <c r="J1134" t="s">
        <v>85</v>
      </c>
      <c r="K1134" t="s">
        <v>86</v>
      </c>
      <c r="L1134" t="s">
        <v>87</v>
      </c>
      <c r="M1134" t="s">
        <v>88</v>
      </c>
      <c r="N1134" t="s">
        <v>151</v>
      </c>
      <c r="O1134" t="s">
        <v>90</v>
      </c>
      <c r="P1134" t="s">
        <v>90</v>
      </c>
      <c r="Q1134" t="s">
        <v>91</v>
      </c>
      <c r="R1134" t="s">
        <v>115</v>
      </c>
      <c r="S1134">
        <v>5</v>
      </c>
      <c r="T1134">
        <v>7</v>
      </c>
      <c r="U1134">
        <v>1966</v>
      </c>
      <c r="V113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34">
        <v>1966</v>
      </c>
      <c r="X1134" t="s">
        <v>93</v>
      </c>
      <c r="Y1134" t="s">
        <v>94</v>
      </c>
      <c r="Z1134" t="s">
        <v>140</v>
      </c>
      <c r="AA1134" t="s">
        <v>140</v>
      </c>
      <c r="AB1134" t="s">
        <v>117</v>
      </c>
      <c r="AC1134">
        <v>0</v>
      </c>
      <c r="AD1134" t="s">
        <v>98</v>
      </c>
      <c r="AE1134" t="s">
        <v>98</v>
      </c>
      <c r="AF1134" t="s">
        <v>118</v>
      </c>
      <c r="AG1134" t="s">
        <v>98</v>
      </c>
      <c r="AH1134" t="s">
        <v>98</v>
      </c>
      <c r="AI1134" t="s">
        <v>100</v>
      </c>
      <c r="AJ1134" t="s">
        <v>141</v>
      </c>
      <c r="AK1134">
        <v>763</v>
      </c>
      <c r="AL1134" t="s">
        <v>102</v>
      </c>
      <c r="AM1134">
        <v>0</v>
      </c>
      <c r="AN1134">
        <v>192</v>
      </c>
      <c r="AO1134">
        <v>955</v>
      </c>
      <c r="AP1134" t="s">
        <v>103</v>
      </c>
      <c r="AQ1134" t="s">
        <v>104</v>
      </c>
      <c r="AR1134" t="s">
        <v>105</v>
      </c>
      <c r="AS1134" t="s">
        <v>106</v>
      </c>
      <c r="AT1134">
        <v>955</v>
      </c>
      <c r="AU1134">
        <v>0</v>
      </c>
      <c r="AV1134">
        <v>0</v>
      </c>
      <c r="AW1134">
        <f>ROUND(SUM(RawData[[#This Row],[TotalBsmtSF]],RawData[[#This Row],[1stFlrSF]],RawData[[#This Row],[2ndFlrSF]]),-2)</f>
        <v>1900</v>
      </c>
      <c r="AX1134">
        <v>955</v>
      </c>
      <c r="AY1134">
        <v>1</v>
      </c>
      <c r="AZ1134">
        <v>0</v>
      </c>
      <c r="BA1134">
        <v>1</v>
      </c>
      <c r="BB1134">
        <v>0</v>
      </c>
      <c r="BC1134">
        <v>3</v>
      </c>
      <c r="BD1134">
        <v>1</v>
      </c>
      <c r="BE1134" t="s">
        <v>98</v>
      </c>
      <c r="BF1134">
        <v>6</v>
      </c>
      <c r="BG1134" t="s">
        <v>107</v>
      </c>
      <c r="BH1134">
        <v>0</v>
      </c>
      <c r="BI1134" t="s">
        <v>83</v>
      </c>
      <c r="BJ1134" t="s">
        <v>108</v>
      </c>
      <c r="BK1134">
        <v>1966</v>
      </c>
      <c r="BL1134" t="s">
        <v>102</v>
      </c>
      <c r="BM1134">
        <v>1</v>
      </c>
      <c r="BN1134">
        <v>386</v>
      </c>
      <c r="BO1134" t="s">
        <v>98</v>
      </c>
      <c r="BP1134" t="s">
        <v>98</v>
      </c>
      <c r="BQ1134" t="s">
        <v>105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 t="s">
        <v>83</v>
      </c>
      <c r="BY1134" t="s">
        <v>134</v>
      </c>
      <c r="BZ1134" t="s">
        <v>83</v>
      </c>
      <c r="CA1134">
        <v>0</v>
      </c>
      <c r="CB1134">
        <v>1</v>
      </c>
      <c r="CC1134">
        <v>2007</v>
      </c>
      <c r="CD1134" t="s">
        <v>110</v>
      </c>
      <c r="CE1134" t="s">
        <v>111</v>
      </c>
      <c r="CF1134" s="8">
        <v>127000</v>
      </c>
      <c r="CG1134" s="8">
        <f>RawData[[#This Row],[SalePrice]]/RawData[[#This Row],[TotalSF Rounded]]</f>
        <v>66.84210526315789</v>
      </c>
      <c r="CH1134" s="8">
        <f>ROUND(RawData[[#This Row],[$/sqft]],-1)</f>
        <v>70</v>
      </c>
    </row>
    <row r="1135" spans="1:86" x14ac:dyDescent="0.2">
      <c r="A1135">
        <v>195</v>
      </c>
      <c r="B1135">
        <v>20</v>
      </c>
      <c r="C1135" t="s">
        <v>81</v>
      </c>
      <c r="D1135">
        <v>60</v>
      </c>
      <c r="E1135">
        <v>7180</v>
      </c>
      <c r="F1135" s="19">
        <f>ROUND((RawData[[#This Row],[LotArea]]/43560), 2)</f>
        <v>0.16</v>
      </c>
      <c r="G1135" t="s">
        <v>82</v>
      </c>
      <c r="H1135" t="s">
        <v>83</v>
      </c>
      <c r="I1135" t="s">
        <v>120</v>
      </c>
      <c r="J1135" t="s">
        <v>85</v>
      </c>
      <c r="K1135" t="s">
        <v>86</v>
      </c>
      <c r="L1135" t="s">
        <v>87</v>
      </c>
      <c r="M1135" t="s">
        <v>88</v>
      </c>
      <c r="N1135" t="s">
        <v>89</v>
      </c>
      <c r="O1135" t="s">
        <v>90</v>
      </c>
      <c r="P1135" t="s">
        <v>90</v>
      </c>
      <c r="Q1135" t="s">
        <v>91</v>
      </c>
      <c r="R1135" t="s">
        <v>115</v>
      </c>
      <c r="S1135">
        <v>5</v>
      </c>
      <c r="T1135">
        <v>7</v>
      </c>
      <c r="U1135">
        <v>1972</v>
      </c>
      <c r="V113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35">
        <v>1972</v>
      </c>
      <c r="X1135" t="s">
        <v>152</v>
      </c>
      <c r="Y1135" t="s">
        <v>94</v>
      </c>
      <c r="Z1135" t="s">
        <v>140</v>
      </c>
      <c r="AA1135" t="s">
        <v>140</v>
      </c>
      <c r="AB1135" t="s">
        <v>117</v>
      </c>
      <c r="AC1135">
        <v>0</v>
      </c>
      <c r="AD1135" t="s">
        <v>98</v>
      </c>
      <c r="AE1135" t="s">
        <v>98</v>
      </c>
      <c r="AF1135" t="s">
        <v>118</v>
      </c>
      <c r="AG1135" t="s">
        <v>98</v>
      </c>
      <c r="AH1135" t="s">
        <v>98</v>
      </c>
      <c r="AI1135" t="s">
        <v>130</v>
      </c>
      <c r="AJ1135" t="s">
        <v>119</v>
      </c>
      <c r="AK1135">
        <v>390</v>
      </c>
      <c r="AL1135" t="s">
        <v>102</v>
      </c>
      <c r="AM1135">
        <v>0</v>
      </c>
      <c r="AN1135">
        <v>474</v>
      </c>
      <c r="AO1135">
        <v>864</v>
      </c>
      <c r="AP1135" t="s">
        <v>103</v>
      </c>
      <c r="AQ1135" t="s">
        <v>98</v>
      </c>
      <c r="AR1135" t="s">
        <v>105</v>
      </c>
      <c r="AS1135" t="s">
        <v>106</v>
      </c>
      <c r="AT1135">
        <v>864</v>
      </c>
      <c r="AU1135">
        <v>0</v>
      </c>
      <c r="AV1135">
        <v>0</v>
      </c>
      <c r="AW1135">
        <f>ROUND(SUM(RawData[[#This Row],[TotalBsmtSF]],RawData[[#This Row],[1stFlrSF]],RawData[[#This Row],[2ndFlrSF]]),-2)</f>
        <v>1700</v>
      </c>
      <c r="AX1135">
        <v>864</v>
      </c>
      <c r="AY1135">
        <v>0</v>
      </c>
      <c r="AZ1135">
        <v>0</v>
      </c>
      <c r="BA1135">
        <v>1</v>
      </c>
      <c r="BB1135">
        <v>0</v>
      </c>
      <c r="BC1135">
        <v>3</v>
      </c>
      <c r="BD1135">
        <v>1</v>
      </c>
      <c r="BE1135" t="s">
        <v>98</v>
      </c>
      <c r="BF1135">
        <v>5</v>
      </c>
      <c r="BG1135" t="s">
        <v>107</v>
      </c>
      <c r="BH1135">
        <v>0</v>
      </c>
      <c r="BI1135" t="s">
        <v>83</v>
      </c>
      <c r="BJ1135" t="s">
        <v>127</v>
      </c>
      <c r="BK1135">
        <v>1989</v>
      </c>
      <c r="BL1135" t="s">
        <v>102</v>
      </c>
      <c r="BM1135">
        <v>1</v>
      </c>
      <c r="BN1135">
        <v>352</v>
      </c>
      <c r="BO1135" t="s">
        <v>98</v>
      </c>
      <c r="BP1135" t="s">
        <v>98</v>
      </c>
      <c r="BQ1135" t="s">
        <v>105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 t="s">
        <v>83</v>
      </c>
      <c r="BY1135" t="s">
        <v>83</v>
      </c>
      <c r="BZ1135" t="s">
        <v>83</v>
      </c>
      <c r="CA1135">
        <v>0</v>
      </c>
      <c r="CB1135">
        <v>5</v>
      </c>
      <c r="CC1135">
        <v>2008</v>
      </c>
      <c r="CD1135" t="s">
        <v>110</v>
      </c>
      <c r="CE1135" t="s">
        <v>111</v>
      </c>
      <c r="CF1135" s="8">
        <v>127000</v>
      </c>
      <c r="CG1135" s="8">
        <f>RawData[[#This Row],[SalePrice]]/RawData[[#This Row],[TotalSF Rounded]]</f>
        <v>74.705882352941174</v>
      </c>
      <c r="CH1135" s="8">
        <f>ROUND(RawData[[#This Row],[$/sqft]],-1)</f>
        <v>70</v>
      </c>
    </row>
    <row r="1136" spans="1:86" x14ac:dyDescent="0.2">
      <c r="A1136">
        <v>1368</v>
      </c>
      <c r="B1136">
        <v>160</v>
      </c>
      <c r="C1136" t="s">
        <v>142</v>
      </c>
      <c r="D1136">
        <v>41</v>
      </c>
      <c r="E1136">
        <v>2665</v>
      </c>
      <c r="F1136" s="19">
        <f>ROUND((RawData[[#This Row],[LotArea]]/43560), 2)</f>
        <v>0.06</v>
      </c>
      <c r="G1136" t="s">
        <v>82</v>
      </c>
      <c r="H1136" t="s">
        <v>83</v>
      </c>
      <c r="I1136" t="s">
        <v>84</v>
      </c>
      <c r="J1136" t="s">
        <v>85</v>
      </c>
      <c r="K1136" t="s">
        <v>86</v>
      </c>
      <c r="L1136" t="s">
        <v>87</v>
      </c>
      <c r="M1136" t="s">
        <v>88</v>
      </c>
      <c r="N1136" t="s">
        <v>178</v>
      </c>
      <c r="O1136" t="s">
        <v>90</v>
      </c>
      <c r="P1136" t="s">
        <v>90</v>
      </c>
      <c r="Q1136" t="s">
        <v>179</v>
      </c>
      <c r="R1136" t="s">
        <v>92</v>
      </c>
      <c r="S1136">
        <v>5</v>
      </c>
      <c r="T1136">
        <v>6</v>
      </c>
      <c r="U1136">
        <v>1977</v>
      </c>
      <c r="V113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36">
        <v>1977</v>
      </c>
      <c r="X1136" t="s">
        <v>93</v>
      </c>
      <c r="Y1136" t="s">
        <v>94</v>
      </c>
      <c r="Z1136" t="s">
        <v>180</v>
      </c>
      <c r="AA1136" t="s">
        <v>181</v>
      </c>
      <c r="AB1136" t="s">
        <v>117</v>
      </c>
      <c r="AC1136">
        <v>0</v>
      </c>
      <c r="AD1136" t="s">
        <v>98</v>
      </c>
      <c r="AE1136" t="s">
        <v>98</v>
      </c>
      <c r="AF1136" t="s">
        <v>99</v>
      </c>
      <c r="AG1136" t="s">
        <v>98</v>
      </c>
      <c r="AH1136" t="s">
        <v>98</v>
      </c>
      <c r="AI1136" t="s">
        <v>100</v>
      </c>
      <c r="AJ1136" t="s">
        <v>119</v>
      </c>
      <c r="AK1136">
        <v>548</v>
      </c>
      <c r="AL1136" t="s">
        <v>153</v>
      </c>
      <c r="AM1136">
        <v>173</v>
      </c>
      <c r="AN1136">
        <v>36</v>
      </c>
      <c r="AO1136">
        <v>757</v>
      </c>
      <c r="AP1136" t="s">
        <v>103</v>
      </c>
      <c r="AQ1136" t="s">
        <v>104</v>
      </c>
      <c r="AR1136" t="s">
        <v>105</v>
      </c>
      <c r="AS1136" t="s">
        <v>106</v>
      </c>
      <c r="AT1136">
        <v>925</v>
      </c>
      <c r="AU1136">
        <v>550</v>
      </c>
      <c r="AV1136">
        <v>0</v>
      </c>
      <c r="AW1136">
        <f>ROUND(SUM(RawData[[#This Row],[TotalBsmtSF]],RawData[[#This Row],[1stFlrSF]],RawData[[#This Row],[2ndFlrSF]]),-2)</f>
        <v>2200</v>
      </c>
      <c r="AX1136">
        <v>1475</v>
      </c>
      <c r="AY1136">
        <v>0</v>
      </c>
      <c r="AZ1136">
        <v>0</v>
      </c>
      <c r="BA1136">
        <v>2</v>
      </c>
      <c r="BB1136">
        <v>0</v>
      </c>
      <c r="BC1136">
        <v>4</v>
      </c>
      <c r="BD1136">
        <v>1</v>
      </c>
      <c r="BE1136" t="s">
        <v>98</v>
      </c>
      <c r="BF1136">
        <v>6</v>
      </c>
      <c r="BG1136" t="s">
        <v>107</v>
      </c>
      <c r="BH1136">
        <v>1</v>
      </c>
      <c r="BI1136" t="s">
        <v>98</v>
      </c>
      <c r="BJ1136" t="s">
        <v>108</v>
      </c>
      <c r="BK1136">
        <v>1977</v>
      </c>
      <c r="BL1136" t="s">
        <v>109</v>
      </c>
      <c r="BM1136">
        <v>1</v>
      </c>
      <c r="BN1136">
        <v>336</v>
      </c>
      <c r="BO1136" t="s">
        <v>98</v>
      </c>
      <c r="BP1136" t="s">
        <v>98</v>
      </c>
      <c r="BQ1136" t="s">
        <v>105</v>
      </c>
      <c r="BR1136">
        <v>104</v>
      </c>
      <c r="BS1136">
        <v>26</v>
      </c>
      <c r="BT1136">
        <v>0</v>
      </c>
      <c r="BU1136">
        <v>0</v>
      </c>
      <c r="BV1136">
        <v>0</v>
      </c>
      <c r="BW1136">
        <v>0</v>
      </c>
      <c r="BX1136" t="s">
        <v>83</v>
      </c>
      <c r="BY1136" t="s">
        <v>83</v>
      </c>
      <c r="BZ1136" t="s">
        <v>83</v>
      </c>
      <c r="CA1136">
        <v>0</v>
      </c>
      <c r="CB1136">
        <v>7</v>
      </c>
      <c r="CC1136">
        <v>2006</v>
      </c>
      <c r="CD1136" t="s">
        <v>110</v>
      </c>
      <c r="CE1136" t="s">
        <v>111</v>
      </c>
      <c r="CF1136" s="8">
        <v>127000</v>
      </c>
      <c r="CG1136" s="8">
        <f>RawData[[#This Row],[SalePrice]]/RawData[[#This Row],[TotalSF Rounded]]</f>
        <v>57.727272727272727</v>
      </c>
      <c r="CH1136" s="8">
        <f>ROUND(RawData[[#This Row],[$/sqft]],-1)</f>
        <v>60</v>
      </c>
    </row>
    <row r="1137" spans="1:86" x14ac:dyDescent="0.2">
      <c r="A1137">
        <v>84</v>
      </c>
      <c r="B1137">
        <v>20</v>
      </c>
      <c r="C1137" t="s">
        <v>81</v>
      </c>
      <c r="D1137">
        <v>80</v>
      </c>
      <c r="E1137">
        <v>8892</v>
      </c>
      <c r="F1137" s="19">
        <f>ROUND((RawData[[#This Row],[LotArea]]/43560), 2)</f>
        <v>0.2</v>
      </c>
      <c r="G1137" t="s">
        <v>82</v>
      </c>
      <c r="H1137" t="s">
        <v>83</v>
      </c>
      <c r="I1137" t="s">
        <v>120</v>
      </c>
      <c r="J1137" t="s">
        <v>85</v>
      </c>
      <c r="K1137" t="s">
        <v>86</v>
      </c>
      <c r="L1137" t="s">
        <v>87</v>
      </c>
      <c r="M1137" t="s">
        <v>88</v>
      </c>
      <c r="N1137" t="s">
        <v>162</v>
      </c>
      <c r="O1137" t="s">
        <v>90</v>
      </c>
      <c r="P1137" t="s">
        <v>90</v>
      </c>
      <c r="Q1137" t="s">
        <v>91</v>
      </c>
      <c r="R1137" t="s">
        <v>115</v>
      </c>
      <c r="S1137">
        <v>5</v>
      </c>
      <c r="T1137">
        <v>5</v>
      </c>
      <c r="U1137">
        <v>1960</v>
      </c>
      <c r="V113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37">
        <v>1960</v>
      </c>
      <c r="X1137" t="s">
        <v>93</v>
      </c>
      <c r="Y1137" t="s">
        <v>94</v>
      </c>
      <c r="Z1137" t="s">
        <v>116</v>
      </c>
      <c r="AA1137" t="s">
        <v>116</v>
      </c>
      <c r="AB1137" t="s">
        <v>207</v>
      </c>
      <c r="AC1137">
        <v>66</v>
      </c>
      <c r="AD1137" t="s">
        <v>98</v>
      </c>
      <c r="AE1137" t="s">
        <v>98</v>
      </c>
      <c r="AF1137" t="s">
        <v>118</v>
      </c>
      <c r="AG1137" t="s">
        <v>98</v>
      </c>
      <c r="AH1137" t="s">
        <v>98</v>
      </c>
      <c r="AI1137" t="s">
        <v>100</v>
      </c>
      <c r="AJ1137" t="s">
        <v>102</v>
      </c>
      <c r="AK1137">
        <v>0</v>
      </c>
      <c r="AL1137" t="s">
        <v>102</v>
      </c>
      <c r="AM1137">
        <v>0</v>
      </c>
      <c r="AN1137">
        <v>1065</v>
      </c>
      <c r="AO1137">
        <v>1065</v>
      </c>
      <c r="AP1137" t="s">
        <v>103</v>
      </c>
      <c r="AQ1137" t="s">
        <v>97</v>
      </c>
      <c r="AR1137" t="s">
        <v>105</v>
      </c>
      <c r="AS1137" t="s">
        <v>106</v>
      </c>
      <c r="AT1137">
        <v>1065</v>
      </c>
      <c r="AU1137">
        <v>0</v>
      </c>
      <c r="AV1137">
        <v>0</v>
      </c>
      <c r="AW1137">
        <f>ROUND(SUM(RawData[[#This Row],[TotalBsmtSF]],RawData[[#This Row],[1stFlrSF]],RawData[[#This Row],[2ndFlrSF]]),-2)</f>
        <v>2100</v>
      </c>
      <c r="AX1137">
        <v>1065</v>
      </c>
      <c r="AY1137">
        <v>0</v>
      </c>
      <c r="AZ1137">
        <v>0</v>
      </c>
      <c r="BA1137">
        <v>1</v>
      </c>
      <c r="BB1137">
        <v>1</v>
      </c>
      <c r="BC1137">
        <v>3</v>
      </c>
      <c r="BD1137">
        <v>1</v>
      </c>
      <c r="BE1137" t="s">
        <v>98</v>
      </c>
      <c r="BF1137">
        <v>6</v>
      </c>
      <c r="BG1137" t="s">
        <v>107</v>
      </c>
      <c r="BH1137">
        <v>0</v>
      </c>
      <c r="BI1137" t="s">
        <v>83</v>
      </c>
      <c r="BJ1137" t="s">
        <v>127</v>
      </c>
      <c r="BK1137">
        <v>1974</v>
      </c>
      <c r="BL1137" t="s">
        <v>102</v>
      </c>
      <c r="BM1137">
        <v>2</v>
      </c>
      <c r="BN1137">
        <v>461</v>
      </c>
      <c r="BO1137" t="s">
        <v>98</v>
      </c>
      <c r="BP1137" t="s">
        <v>98</v>
      </c>
      <c r="BQ1137" t="s">
        <v>105</v>
      </c>
      <c r="BR1137">
        <v>74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 t="s">
        <v>83</v>
      </c>
      <c r="BY1137" t="s">
        <v>83</v>
      </c>
      <c r="BZ1137" t="s">
        <v>83</v>
      </c>
      <c r="CA1137">
        <v>0</v>
      </c>
      <c r="CB1137">
        <v>7</v>
      </c>
      <c r="CC1137">
        <v>2007</v>
      </c>
      <c r="CD1137" t="s">
        <v>173</v>
      </c>
      <c r="CE1137" t="s">
        <v>111</v>
      </c>
      <c r="CF1137" s="8">
        <v>126500</v>
      </c>
      <c r="CG1137" s="8">
        <f>RawData[[#This Row],[SalePrice]]/RawData[[#This Row],[TotalSF Rounded]]</f>
        <v>60.238095238095241</v>
      </c>
      <c r="CH1137" s="8">
        <f>ROUND(RawData[[#This Row],[$/sqft]],-1)</f>
        <v>60</v>
      </c>
    </row>
    <row r="1138" spans="1:86" x14ac:dyDescent="0.2">
      <c r="A1138">
        <v>324</v>
      </c>
      <c r="B1138">
        <v>20</v>
      </c>
      <c r="C1138" t="s">
        <v>142</v>
      </c>
      <c r="D1138">
        <v>49</v>
      </c>
      <c r="E1138">
        <v>5820</v>
      </c>
      <c r="F1138" s="19">
        <f>ROUND((RawData[[#This Row],[LotArea]]/43560), 2)</f>
        <v>0.13</v>
      </c>
      <c r="G1138" t="s">
        <v>82</v>
      </c>
      <c r="H1138" t="s">
        <v>83</v>
      </c>
      <c r="I1138" t="s">
        <v>84</v>
      </c>
      <c r="J1138" t="s">
        <v>85</v>
      </c>
      <c r="K1138" t="s">
        <v>86</v>
      </c>
      <c r="L1138" t="s">
        <v>87</v>
      </c>
      <c r="M1138" t="s">
        <v>88</v>
      </c>
      <c r="N1138" t="s">
        <v>143</v>
      </c>
      <c r="O1138" t="s">
        <v>90</v>
      </c>
      <c r="P1138" t="s">
        <v>90</v>
      </c>
      <c r="Q1138" t="s">
        <v>91</v>
      </c>
      <c r="R1138" t="s">
        <v>115</v>
      </c>
      <c r="S1138">
        <v>3</v>
      </c>
      <c r="T1138">
        <v>8</v>
      </c>
      <c r="U1138">
        <v>1955</v>
      </c>
      <c r="V113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38">
        <v>2005</v>
      </c>
      <c r="X1138" t="s">
        <v>93</v>
      </c>
      <c r="Y1138" t="s">
        <v>94</v>
      </c>
      <c r="Z1138" t="s">
        <v>95</v>
      </c>
      <c r="AA1138" t="s">
        <v>95</v>
      </c>
      <c r="AB1138" t="s">
        <v>117</v>
      </c>
      <c r="AC1138">
        <v>0</v>
      </c>
      <c r="AD1138" t="s">
        <v>98</v>
      </c>
      <c r="AE1138" t="s">
        <v>97</v>
      </c>
      <c r="AF1138" t="s">
        <v>118</v>
      </c>
      <c r="AG1138" t="s">
        <v>98</v>
      </c>
      <c r="AH1138" t="s">
        <v>98</v>
      </c>
      <c r="AI1138" t="s">
        <v>100</v>
      </c>
      <c r="AJ1138" t="s">
        <v>119</v>
      </c>
      <c r="AK1138">
        <v>256</v>
      </c>
      <c r="AL1138" t="s">
        <v>102</v>
      </c>
      <c r="AM1138">
        <v>0</v>
      </c>
      <c r="AN1138">
        <v>906</v>
      </c>
      <c r="AO1138">
        <v>1162</v>
      </c>
      <c r="AP1138" t="s">
        <v>103</v>
      </c>
      <c r="AQ1138" t="s">
        <v>104</v>
      </c>
      <c r="AR1138" t="s">
        <v>105</v>
      </c>
      <c r="AS1138" t="s">
        <v>106</v>
      </c>
      <c r="AT1138">
        <v>1163</v>
      </c>
      <c r="AU1138">
        <v>0</v>
      </c>
      <c r="AV1138">
        <v>0</v>
      </c>
      <c r="AW1138">
        <f>ROUND(SUM(RawData[[#This Row],[TotalBsmtSF]],RawData[[#This Row],[1stFlrSF]],RawData[[#This Row],[2ndFlrSF]]),-2)</f>
        <v>2300</v>
      </c>
      <c r="AX1138">
        <v>1163</v>
      </c>
      <c r="AY1138">
        <v>1</v>
      </c>
      <c r="AZ1138">
        <v>0</v>
      </c>
      <c r="BA1138">
        <v>1</v>
      </c>
      <c r="BB1138">
        <v>0</v>
      </c>
      <c r="BC1138">
        <v>3</v>
      </c>
      <c r="BD1138">
        <v>1</v>
      </c>
      <c r="BE1138" t="s">
        <v>98</v>
      </c>
      <c r="BF1138">
        <v>6</v>
      </c>
      <c r="BG1138" t="s">
        <v>107</v>
      </c>
      <c r="BH1138">
        <v>0</v>
      </c>
      <c r="BI1138" t="s">
        <v>83</v>
      </c>
      <c r="BJ1138" t="s">
        <v>108</v>
      </c>
      <c r="BK1138">
        <v>1955</v>
      </c>
      <c r="BL1138" t="s">
        <v>102</v>
      </c>
      <c r="BM1138">
        <v>1</v>
      </c>
      <c r="BN1138">
        <v>220</v>
      </c>
      <c r="BO1138" t="s">
        <v>147</v>
      </c>
      <c r="BP1138" t="s">
        <v>98</v>
      </c>
      <c r="BQ1138" t="s">
        <v>105</v>
      </c>
      <c r="BR1138">
        <v>142</v>
      </c>
      <c r="BS1138">
        <v>98</v>
      </c>
      <c r="BT1138">
        <v>0</v>
      </c>
      <c r="BU1138">
        <v>0</v>
      </c>
      <c r="BV1138">
        <v>0</v>
      </c>
      <c r="BW1138">
        <v>0</v>
      </c>
      <c r="BX1138" t="s">
        <v>83</v>
      </c>
      <c r="BY1138" t="s">
        <v>83</v>
      </c>
      <c r="BZ1138" t="s">
        <v>83</v>
      </c>
      <c r="CA1138">
        <v>0</v>
      </c>
      <c r="CB1138">
        <v>7</v>
      </c>
      <c r="CC1138">
        <v>2006</v>
      </c>
      <c r="CD1138" t="s">
        <v>110</v>
      </c>
      <c r="CE1138" t="s">
        <v>111</v>
      </c>
      <c r="CF1138" s="8">
        <v>126175</v>
      </c>
      <c r="CG1138" s="8">
        <f>RawData[[#This Row],[SalePrice]]/RawData[[#This Row],[TotalSF Rounded]]</f>
        <v>54.858695652173914</v>
      </c>
      <c r="CH1138" s="8">
        <f>ROUND(RawData[[#This Row],[$/sqft]],-1)</f>
        <v>50</v>
      </c>
    </row>
    <row r="1139" spans="1:86" x14ac:dyDescent="0.2">
      <c r="A1139">
        <v>419</v>
      </c>
      <c r="B1139">
        <v>50</v>
      </c>
      <c r="C1139" t="s">
        <v>81</v>
      </c>
      <c r="D1139">
        <v>60</v>
      </c>
      <c r="E1139">
        <v>8160</v>
      </c>
      <c r="F1139" s="19">
        <f>ROUND((RawData[[#This Row],[LotArea]]/43560), 2)</f>
        <v>0.19</v>
      </c>
      <c r="G1139" t="s">
        <v>82</v>
      </c>
      <c r="H1139" t="s">
        <v>83</v>
      </c>
      <c r="I1139" t="s">
        <v>84</v>
      </c>
      <c r="J1139" t="s">
        <v>85</v>
      </c>
      <c r="K1139" t="s">
        <v>86</v>
      </c>
      <c r="L1139" t="s">
        <v>87</v>
      </c>
      <c r="M1139" t="s">
        <v>88</v>
      </c>
      <c r="N1139" t="s">
        <v>185</v>
      </c>
      <c r="O1139" t="s">
        <v>90</v>
      </c>
      <c r="P1139" t="s">
        <v>90</v>
      </c>
      <c r="Q1139" t="s">
        <v>91</v>
      </c>
      <c r="R1139" t="s">
        <v>132</v>
      </c>
      <c r="S1139">
        <v>5</v>
      </c>
      <c r="T1139">
        <v>6</v>
      </c>
      <c r="U1139">
        <v>1940</v>
      </c>
      <c r="V113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139">
        <v>1950</v>
      </c>
      <c r="X1139" t="s">
        <v>93</v>
      </c>
      <c r="Y1139" t="s">
        <v>94</v>
      </c>
      <c r="Z1139" t="s">
        <v>116</v>
      </c>
      <c r="AA1139" t="s">
        <v>116</v>
      </c>
      <c r="AB1139" t="s">
        <v>117</v>
      </c>
      <c r="AC1139">
        <v>0</v>
      </c>
      <c r="AD1139" t="s">
        <v>98</v>
      </c>
      <c r="AE1139" t="s">
        <v>98</v>
      </c>
      <c r="AF1139" t="s">
        <v>126</v>
      </c>
      <c r="AG1139" t="s">
        <v>98</v>
      </c>
      <c r="AH1139" t="s">
        <v>98</v>
      </c>
      <c r="AI1139" t="s">
        <v>100</v>
      </c>
      <c r="AJ1139" t="s">
        <v>119</v>
      </c>
      <c r="AK1139">
        <v>312</v>
      </c>
      <c r="AL1139" t="s">
        <v>102</v>
      </c>
      <c r="AM1139">
        <v>0</v>
      </c>
      <c r="AN1139">
        <v>444</v>
      </c>
      <c r="AO1139">
        <v>756</v>
      </c>
      <c r="AP1139" t="s">
        <v>103</v>
      </c>
      <c r="AQ1139" t="s">
        <v>147</v>
      </c>
      <c r="AR1139" t="s">
        <v>177</v>
      </c>
      <c r="AS1139" t="s">
        <v>145</v>
      </c>
      <c r="AT1139">
        <v>756</v>
      </c>
      <c r="AU1139">
        <v>378</v>
      </c>
      <c r="AV1139">
        <v>0</v>
      </c>
      <c r="AW1139">
        <f>ROUND(SUM(RawData[[#This Row],[TotalBsmtSF]],RawData[[#This Row],[1stFlrSF]],RawData[[#This Row],[2ndFlrSF]]),-2)</f>
        <v>1900</v>
      </c>
      <c r="AX1139">
        <v>1134</v>
      </c>
      <c r="AY1139">
        <v>1</v>
      </c>
      <c r="AZ1139">
        <v>0</v>
      </c>
      <c r="BA1139">
        <v>1</v>
      </c>
      <c r="BB1139">
        <v>1</v>
      </c>
      <c r="BC1139">
        <v>3</v>
      </c>
      <c r="BD1139">
        <v>1</v>
      </c>
      <c r="BE1139" t="s">
        <v>98</v>
      </c>
      <c r="BF1139">
        <v>7</v>
      </c>
      <c r="BG1139" t="s">
        <v>107</v>
      </c>
      <c r="BH1139">
        <v>0</v>
      </c>
      <c r="BI1139" t="s">
        <v>83</v>
      </c>
      <c r="BJ1139" t="s">
        <v>127</v>
      </c>
      <c r="BK1139">
        <v>1940</v>
      </c>
      <c r="BL1139" t="s">
        <v>102</v>
      </c>
      <c r="BM1139">
        <v>1</v>
      </c>
      <c r="BN1139">
        <v>240</v>
      </c>
      <c r="BO1139" t="s">
        <v>98</v>
      </c>
      <c r="BP1139" t="s">
        <v>98</v>
      </c>
      <c r="BQ1139" t="s">
        <v>190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 t="s">
        <v>83</v>
      </c>
      <c r="BY1139" t="s">
        <v>83</v>
      </c>
      <c r="BZ1139" t="s">
        <v>83</v>
      </c>
      <c r="CA1139">
        <v>0</v>
      </c>
      <c r="CB1139">
        <v>4</v>
      </c>
      <c r="CC1139">
        <v>2007</v>
      </c>
      <c r="CD1139" t="s">
        <v>110</v>
      </c>
      <c r="CE1139" t="s">
        <v>188</v>
      </c>
      <c r="CF1139" s="8">
        <v>126000</v>
      </c>
      <c r="CG1139" s="8">
        <f>RawData[[#This Row],[SalePrice]]/RawData[[#This Row],[TotalSF Rounded]]</f>
        <v>66.315789473684205</v>
      </c>
      <c r="CH1139" s="8">
        <f>ROUND(RawData[[#This Row],[$/sqft]],-1)</f>
        <v>70</v>
      </c>
    </row>
    <row r="1140" spans="1:86" x14ac:dyDescent="0.2">
      <c r="A1140">
        <v>985</v>
      </c>
      <c r="B1140">
        <v>90</v>
      </c>
      <c r="C1140" t="s">
        <v>81</v>
      </c>
      <c r="D1140">
        <v>75</v>
      </c>
      <c r="E1140">
        <v>10125</v>
      </c>
      <c r="F1140" s="19">
        <f>ROUND((RawData[[#This Row],[LotArea]]/43560), 2)</f>
        <v>0.23</v>
      </c>
      <c r="G1140" t="s">
        <v>82</v>
      </c>
      <c r="H1140" t="s">
        <v>83</v>
      </c>
      <c r="I1140" t="s">
        <v>84</v>
      </c>
      <c r="J1140" t="s">
        <v>85</v>
      </c>
      <c r="K1140" t="s">
        <v>86</v>
      </c>
      <c r="L1140" t="s">
        <v>87</v>
      </c>
      <c r="M1140" t="s">
        <v>88</v>
      </c>
      <c r="N1140" t="s">
        <v>131</v>
      </c>
      <c r="O1140" t="s">
        <v>90</v>
      </c>
      <c r="P1140" t="s">
        <v>90</v>
      </c>
      <c r="Q1140" t="s">
        <v>167</v>
      </c>
      <c r="R1140" t="s">
        <v>132</v>
      </c>
      <c r="S1140">
        <v>5</v>
      </c>
      <c r="T1140">
        <v>5</v>
      </c>
      <c r="U1140">
        <v>1977</v>
      </c>
      <c r="V114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40">
        <v>1977</v>
      </c>
      <c r="X1140" t="s">
        <v>93</v>
      </c>
      <c r="Y1140" t="s">
        <v>94</v>
      </c>
      <c r="Z1140" t="s">
        <v>161</v>
      </c>
      <c r="AA1140" t="s">
        <v>161</v>
      </c>
      <c r="AB1140" t="s">
        <v>117</v>
      </c>
      <c r="AC1140">
        <v>0</v>
      </c>
      <c r="AD1140" t="s">
        <v>98</v>
      </c>
      <c r="AE1140" t="s">
        <v>98</v>
      </c>
      <c r="AF1140" t="s">
        <v>118</v>
      </c>
      <c r="AG1140" t="s">
        <v>83</v>
      </c>
      <c r="AH1140" t="s">
        <v>83</v>
      </c>
      <c r="AI1140" t="s">
        <v>83</v>
      </c>
      <c r="AJ1140" t="s">
        <v>83</v>
      </c>
      <c r="AK1140">
        <v>0</v>
      </c>
      <c r="AL1140" t="s">
        <v>83</v>
      </c>
      <c r="AM1140">
        <v>0</v>
      </c>
      <c r="AN1140">
        <v>0</v>
      </c>
      <c r="AO1140">
        <v>0</v>
      </c>
      <c r="AP1140" t="s">
        <v>103</v>
      </c>
      <c r="AQ1140" t="s">
        <v>98</v>
      </c>
      <c r="AR1140" t="s">
        <v>105</v>
      </c>
      <c r="AS1140" t="s">
        <v>106</v>
      </c>
      <c r="AT1140">
        <v>1302</v>
      </c>
      <c r="AU1140">
        <v>432</v>
      </c>
      <c r="AV1140">
        <v>0</v>
      </c>
      <c r="AW1140">
        <f>ROUND(SUM(RawData[[#This Row],[TotalBsmtSF]],RawData[[#This Row],[1stFlrSF]],RawData[[#This Row],[2ndFlrSF]]),-2)</f>
        <v>1700</v>
      </c>
      <c r="AX1140">
        <v>1734</v>
      </c>
      <c r="AY1140">
        <v>0</v>
      </c>
      <c r="AZ1140">
        <v>0</v>
      </c>
      <c r="BA1140">
        <v>2</v>
      </c>
      <c r="BB1140">
        <v>0</v>
      </c>
      <c r="BC1140">
        <v>4</v>
      </c>
      <c r="BD1140">
        <v>2</v>
      </c>
      <c r="BE1140" t="s">
        <v>97</v>
      </c>
      <c r="BF1140">
        <v>8</v>
      </c>
      <c r="BG1140" t="s">
        <v>107</v>
      </c>
      <c r="BH1140">
        <v>0</v>
      </c>
      <c r="BI1140" t="s">
        <v>83</v>
      </c>
      <c r="BJ1140" t="s">
        <v>108</v>
      </c>
      <c r="BK1140">
        <v>1977</v>
      </c>
      <c r="BL1140" t="s">
        <v>102</v>
      </c>
      <c r="BM1140">
        <v>2</v>
      </c>
      <c r="BN1140">
        <v>539</v>
      </c>
      <c r="BO1140" t="s">
        <v>98</v>
      </c>
      <c r="BP1140" t="s">
        <v>98</v>
      </c>
      <c r="BQ1140" t="s">
        <v>105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 t="s">
        <v>83</v>
      </c>
      <c r="BY1140" t="s">
        <v>83</v>
      </c>
      <c r="BZ1140" t="s">
        <v>83</v>
      </c>
      <c r="CA1140">
        <v>0</v>
      </c>
      <c r="CB1140">
        <v>8</v>
      </c>
      <c r="CC1140">
        <v>2009</v>
      </c>
      <c r="CD1140" t="s">
        <v>173</v>
      </c>
      <c r="CE1140" t="s">
        <v>111</v>
      </c>
      <c r="CF1140" s="8">
        <v>126000</v>
      </c>
      <c r="CG1140" s="8">
        <f>RawData[[#This Row],[SalePrice]]/RawData[[#This Row],[TotalSF Rounded]]</f>
        <v>74.117647058823536</v>
      </c>
      <c r="CH1140" s="8">
        <f>ROUND(RawData[[#This Row],[$/sqft]],-1)</f>
        <v>70</v>
      </c>
    </row>
    <row r="1141" spans="1:86" x14ac:dyDescent="0.2">
      <c r="A1141">
        <v>1080</v>
      </c>
      <c r="B1141">
        <v>20</v>
      </c>
      <c r="C1141" t="s">
        <v>81</v>
      </c>
      <c r="D1141">
        <v>65</v>
      </c>
      <c r="E1141">
        <v>8775</v>
      </c>
      <c r="F1141" s="19">
        <f>ROUND((RawData[[#This Row],[LotArea]]/43560), 2)</f>
        <v>0.2</v>
      </c>
      <c r="G1141" t="s">
        <v>82</v>
      </c>
      <c r="H1141" t="s">
        <v>83</v>
      </c>
      <c r="I1141" t="s">
        <v>84</v>
      </c>
      <c r="J1141" t="s">
        <v>85</v>
      </c>
      <c r="K1141" t="s">
        <v>86</v>
      </c>
      <c r="L1141" t="s">
        <v>87</v>
      </c>
      <c r="M1141" t="s">
        <v>88</v>
      </c>
      <c r="N1141" t="s">
        <v>89</v>
      </c>
      <c r="O1141" t="s">
        <v>90</v>
      </c>
      <c r="P1141" t="s">
        <v>90</v>
      </c>
      <c r="Q1141" t="s">
        <v>91</v>
      </c>
      <c r="R1141" t="s">
        <v>115</v>
      </c>
      <c r="S1141">
        <v>5</v>
      </c>
      <c r="T1141">
        <v>5</v>
      </c>
      <c r="U1141">
        <v>1994</v>
      </c>
      <c r="V114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141">
        <v>1994</v>
      </c>
      <c r="X1141" t="s">
        <v>93</v>
      </c>
      <c r="Y1141" t="s">
        <v>94</v>
      </c>
      <c r="Z1141" t="s">
        <v>95</v>
      </c>
      <c r="AA1141" t="s">
        <v>95</v>
      </c>
      <c r="AB1141" t="s">
        <v>117</v>
      </c>
      <c r="AC1141">
        <v>0</v>
      </c>
      <c r="AD1141" t="s">
        <v>98</v>
      </c>
      <c r="AE1141" t="s">
        <v>98</v>
      </c>
      <c r="AF1141" t="s">
        <v>99</v>
      </c>
      <c r="AG1141" t="s">
        <v>97</v>
      </c>
      <c r="AH1141" t="s">
        <v>98</v>
      </c>
      <c r="AI1141" t="s">
        <v>100</v>
      </c>
      <c r="AJ1141" t="s">
        <v>101</v>
      </c>
      <c r="AK1141">
        <v>495</v>
      </c>
      <c r="AL1141" t="s">
        <v>102</v>
      </c>
      <c r="AM1141">
        <v>0</v>
      </c>
      <c r="AN1141">
        <v>495</v>
      </c>
      <c r="AO1141">
        <v>990</v>
      </c>
      <c r="AP1141" t="s">
        <v>103</v>
      </c>
      <c r="AQ1141" t="s">
        <v>97</v>
      </c>
      <c r="AR1141" t="s">
        <v>105</v>
      </c>
      <c r="AS1141" t="s">
        <v>106</v>
      </c>
      <c r="AT1141">
        <v>990</v>
      </c>
      <c r="AU1141">
        <v>0</v>
      </c>
      <c r="AV1141">
        <v>0</v>
      </c>
      <c r="AW1141">
        <f>ROUND(SUM(RawData[[#This Row],[TotalBsmtSF]],RawData[[#This Row],[1stFlrSF]],RawData[[#This Row],[2ndFlrSF]]),-2)</f>
        <v>2000</v>
      </c>
      <c r="AX1141">
        <v>990</v>
      </c>
      <c r="AY1141">
        <v>0</v>
      </c>
      <c r="AZ1141">
        <v>0</v>
      </c>
      <c r="BA1141">
        <v>1</v>
      </c>
      <c r="BB1141">
        <v>0</v>
      </c>
      <c r="BC1141">
        <v>3</v>
      </c>
      <c r="BD1141">
        <v>1</v>
      </c>
      <c r="BE1141" t="s">
        <v>98</v>
      </c>
      <c r="BF1141">
        <v>5</v>
      </c>
      <c r="BG1141" t="s">
        <v>107</v>
      </c>
      <c r="BH1141">
        <v>0</v>
      </c>
      <c r="BI1141" t="s">
        <v>83</v>
      </c>
      <c r="BJ1141" t="s">
        <v>108</v>
      </c>
      <c r="BK1141">
        <v>1996</v>
      </c>
      <c r="BL1141" t="s">
        <v>102</v>
      </c>
      <c r="BM1141">
        <v>1</v>
      </c>
      <c r="BN1141">
        <v>299</v>
      </c>
      <c r="BO1141" t="s">
        <v>98</v>
      </c>
      <c r="BP1141" t="s">
        <v>98</v>
      </c>
      <c r="BQ1141" t="s">
        <v>105</v>
      </c>
      <c r="BR1141">
        <v>0</v>
      </c>
      <c r="BS1141">
        <v>64</v>
      </c>
      <c r="BT1141">
        <v>0</v>
      </c>
      <c r="BU1141">
        <v>0</v>
      </c>
      <c r="BV1141">
        <v>0</v>
      </c>
      <c r="BW1141">
        <v>0</v>
      </c>
      <c r="BX1141" t="s">
        <v>83</v>
      </c>
      <c r="BY1141" t="s">
        <v>83</v>
      </c>
      <c r="BZ1141" t="s">
        <v>83</v>
      </c>
      <c r="CA1141">
        <v>0</v>
      </c>
      <c r="CB1141">
        <v>4</v>
      </c>
      <c r="CC1141">
        <v>2007</v>
      </c>
      <c r="CD1141" t="s">
        <v>110</v>
      </c>
      <c r="CE1141" t="s">
        <v>111</v>
      </c>
      <c r="CF1141" s="8">
        <v>126000</v>
      </c>
      <c r="CG1141" s="8">
        <f>RawData[[#This Row],[SalePrice]]/RawData[[#This Row],[TotalSF Rounded]]</f>
        <v>63</v>
      </c>
      <c r="CH1141" s="8">
        <f>ROUND(RawData[[#This Row],[$/sqft]],-1)</f>
        <v>60</v>
      </c>
    </row>
    <row r="1142" spans="1:86" x14ac:dyDescent="0.2">
      <c r="A1142">
        <v>1409</v>
      </c>
      <c r="B1142">
        <v>70</v>
      </c>
      <c r="C1142" t="s">
        <v>142</v>
      </c>
      <c r="D1142">
        <v>60</v>
      </c>
      <c r="E1142">
        <v>7740</v>
      </c>
      <c r="F1142" s="19">
        <f>ROUND((RawData[[#This Row],[LotArea]]/43560), 2)</f>
        <v>0.18</v>
      </c>
      <c r="G1142" t="s">
        <v>82</v>
      </c>
      <c r="H1142" t="s">
        <v>83</v>
      </c>
      <c r="I1142" t="s">
        <v>84</v>
      </c>
      <c r="J1142" t="s">
        <v>85</v>
      </c>
      <c r="K1142" t="s">
        <v>86</v>
      </c>
      <c r="L1142" t="s">
        <v>87</v>
      </c>
      <c r="M1142" t="s">
        <v>88</v>
      </c>
      <c r="N1142" t="s">
        <v>143</v>
      </c>
      <c r="O1142" t="s">
        <v>90</v>
      </c>
      <c r="P1142" t="s">
        <v>90</v>
      </c>
      <c r="Q1142" t="s">
        <v>91</v>
      </c>
      <c r="R1142" t="s">
        <v>92</v>
      </c>
      <c r="S1142">
        <v>4</v>
      </c>
      <c r="T1142">
        <v>7</v>
      </c>
      <c r="U1142">
        <v>1910</v>
      </c>
      <c r="V114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142">
        <v>1950</v>
      </c>
      <c r="X1142" t="s">
        <v>93</v>
      </c>
      <c r="Y1142" t="s">
        <v>94</v>
      </c>
      <c r="Z1142" t="s">
        <v>95</v>
      </c>
      <c r="AA1142" t="s">
        <v>95</v>
      </c>
      <c r="AB1142" t="s">
        <v>117</v>
      </c>
      <c r="AC1142">
        <v>0</v>
      </c>
      <c r="AD1142" t="s">
        <v>98</v>
      </c>
      <c r="AE1142" t="s">
        <v>98</v>
      </c>
      <c r="AF1142" t="s">
        <v>118</v>
      </c>
      <c r="AG1142" t="s">
        <v>147</v>
      </c>
      <c r="AH1142" t="s">
        <v>98</v>
      </c>
      <c r="AI1142" t="s">
        <v>100</v>
      </c>
      <c r="AJ1142" t="s">
        <v>102</v>
      </c>
      <c r="AK1142">
        <v>0</v>
      </c>
      <c r="AL1142" t="s">
        <v>102</v>
      </c>
      <c r="AM1142">
        <v>0</v>
      </c>
      <c r="AN1142">
        <v>622</v>
      </c>
      <c r="AO1142">
        <v>622</v>
      </c>
      <c r="AP1142" t="s">
        <v>103</v>
      </c>
      <c r="AQ1142" t="s">
        <v>97</v>
      </c>
      <c r="AR1142" t="s">
        <v>105</v>
      </c>
      <c r="AS1142" t="s">
        <v>106</v>
      </c>
      <c r="AT1142">
        <v>741</v>
      </c>
      <c r="AU1142">
        <v>622</v>
      </c>
      <c r="AV1142">
        <v>0</v>
      </c>
      <c r="AW1142">
        <f>ROUND(SUM(RawData[[#This Row],[TotalBsmtSF]],RawData[[#This Row],[1stFlrSF]],RawData[[#This Row],[2ndFlrSF]]),-2)</f>
        <v>2000</v>
      </c>
      <c r="AX1142">
        <v>1363</v>
      </c>
      <c r="AY1142">
        <v>0</v>
      </c>
      <c r="AZ1142">
        <v>0</v>
      </c>
      <c r="BA1142">
        <v>1</v>
      </c>
      <c r="BB1142">
        <v>0</v>
      </c>
      <c r="BC1142">
        <v>3</v>
      </c>
      <c r="BD1142">
        <v>1</v>
      </c>
      <c r="BE1142" t="s">
        <v>98</v>
      </c>
      <c r="BF1142">
        <v>6</v>
      </c>
      <c r="BG1142" t="s">
        <v>107</v>
      </c>
      <c r="BH1142">
        <v>0</v>
      </c>
      <c r="BI1142" t="s">
        <v>83</v>
      </c>
      <c r="BJ1142" t="s">
        <v>127</v>
      </c>
      <c r="BK1142">
        <v>1966</v>
      </c>
      <c r="BL1142" t="s">
        <v>102</v>
      </c>
      <c r="BM1142">
        <v>2</v>
      </c>
      <c r="BN1142">
        <v>528</v>
      </c>
      <c r="BO1142" t="s">
        <v>98</v>
      </c>
      <c r="BP1142" t="s">
        <v>98</v>
      </c>
      <c r="BQ1142" t="s">
        <v>105</v>
      </c>
      <c r="BR1142">
        <v>0</v>
      </c>
      <c r="BS1142">
        <v>0</v>
      </c>
      <c r="BT1142">
        <v>0</v>
      </c>
      <c r="BU1142">
        <v>0</v>
      </c>
      <c r="BV1142">
        <v>168</v>
      </c>
      <c r="BW1142">
        <v>0</v>
      </c>
      <c r="BX1142" t="s">
        <v>83</v>
      </c>
      <c r="BY1142" t="s">
        <v>83</v>
      </c>
      <c r="BZ1142" t="s">
        <v>83</v>
      </c>
      <c r="CA1142">
        <v>0</v>
      </c>
      <c r="CB1142">
        <v>6</v>
      </c>
      <c r="CC1142">
        <v>2010</v>
      </c>
      <c r="CD1142" t="s">
        <v>110</v>
      </c>
      <c r="CE1142" t="s">
        <v>111</v>
      </c>
      <c r="CF1142" s="8">
        <v>125500</v>
      </c>
      <c r="CG1142" s="8">
        <f>RawData[[#This Row],[SalePrice]]/RawData[[#This Row],[TotalSF Rounded]]</f>
        <v>62.75</v>
      </c>
      <c r="CH1142" s="8">
        <f>ROUND(RawData[[#This Row],[$/sqft]],-1)</f>
        <v>60</v>
      </c>
    </row>
    <row r="1143" spans="1:86" x14ac:dyDescent="0.2">
      <c r="A1143">
        <v>1386</v>
      </c>
      <c r="B1143">
        <v>50</v>
      </c>
      <c r="C1143" t="s">
        <v>142</v>
      </c>
      <c r="D1143">
        <v>40</v>
      </c>
      <c r="E1143">
        <v>5436</v>
      </c>
      <c r="F1143" s="19">
        <f>ROUND((RawData[[#This Row],[LotArea]]/43560), 2)</f>
        <v>0.12</v>
      </c>
      <c r="G1143" t="s">
        <v>82</v>
      </c>
      <c r="H1143" t="s">
        <v>83</v>
      </c>
      <c r="I1143" t="s">
        <v>84</v>
      </c>
      <c r="J1143" t="s">
        <v>85</v>
      </c>
      <c r="K1143" t="s">
        <v>86</v>
      </c>
      <c r="L1143" t="s">
        <v>87</v>
      </c>
      <c r="M1143" t="s">
        <v>88</v>
      </c>
      <c r="N1143" t="s">
        <v>176</v>
      </c>
      <c r="O1143" t="s">
        <v>90</v>
      </c>
      <c r="P1143" t="s">
        <v>90</v>
      </c>
      <c r="Q1143" t="s">
        <v>91</v>
      </c>
      <c r="R1143" t="s">
        <v>132</v>
      </c>
      <c r="S1143">
        <v>4</v>
      </c>
      <c r="T1143">
        <v>8</v>
      </c>
      <c r="U1143">
        <v>1922</v>
      </c>
      <c r="V114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143">
        <v>2007</v>
      </c>
      <c r="X1143" t="s">
        <v>93</v>
      </c>
      <c r="Y1143" t="s">
        <v>94</v>
      </c>
      <c r="Z1143" t="s">
        <v>95</v>
      </c>
      <c r="AA1143" t="s">
        <v>95</v>
      </c>
      <c r="AB1143" t="s">
        <v>117</v>
      </c>
      <c r="AC1143">
        <v>0</v>
      </c>
      <c r="AD1143" t="s">
        <v>98</v>
      </c>
      <c r="AE1143" t="s">
        <v>97</v>
      </c>
      <c r="AF1143" t="s">
        <v>126</v>
      </c>
      <c r="AG1143" t="s">
        <v>98</v>
      </c>
      <c r="AH1143" t="s">
        <v>98</v>
      </c>
      <c r="AI1143" t="s">
        <v>100</v>
      </c>
      <c r="AJ1143" t="s">
        <v>141</v>
      </c>
      <c r="AK1143">
        <v>735</v>
      </c>
      <c r="AL1143" t="s">
        <v>102</v>
      </c>
      <c r="AM1143">
        <v>0</v>
      </c>
      <c r="AN1143">
        <v>61</v>
      </c>
      <c r="AO1143">
        <v>796</v>
      </c>
      <c r="AP1143" t="s">
        <v>103</v>
      </c>
      <c r="AQ1143" t="s">
        <v>97</v>
      </c>
      <c r="AR1143" t="s">
        <v>105</v>
      </c>
      <c r="AS1143" t="s">
        <v>106</v>
      </c>
      <c r="AT1143">
        <v>796</v>
      </c>
      <c r="AU1143">
        <v>358</v>
      </c>
      <c r="AV1143">
        <v>0</v>
      </c>
      <c r="AW1143">
        <f>ROUND(SUM(RawData[[#This Row],[TotalBsmtSF]],RawData[[#This Row],[1stFlrSF]],RawData[[#This Row],[2ndFlrSF]]),-2)</f>
        <v>2000</v>
      </c>
      <c r="AX1143">
        <v>1154</v>
      </c>
      <c r="AY1143">
        <v>1</v>
      </c>
      <c r="AZ1143">
        <v>0</v>
      </c>
      <c r="BA1143">
        <v>1</v>
      </c>
      <c r="BB1143">
        <v>0</v>
      </c>
      <c r="BC1143">
        <v>3</v>
      </c>
      <c r="BD1143">
        <v>1</v>
      </c>
      <c r="BE1143" t="s">
        <v>97</v>
      </c>
      <c r="BF1143">
        <v>7</v>
      </c>
      <c r="BG1143" t="s">
        <v>107</v>
      </c>
      <c r="BH1143">
        <v>0</v>
      </c>
      <c r="BI1143" t="s">
        <v>83</v>
      </c>
      <c r="BJ1143" t="s">
        <v>127</v>
      </c>
      <c r="BK1143">
        <v>1922</v>
      </c>
      <c r="BL1143" t="s">
        <v>102</v>
      </c>
      <c r="BM1143">
        <v>1</v>
      </c>
      <c r="BN1143">
        <v>240</v>
      </c>
      <c r="BO1143" t="s">
        <v>98</v>
      </c>
      <c r="BP1143" t="s">
        <v>98</v>
      </c>
      <c r="BQ1143" t="s">
        <v>177</v>
      </c>
      <c r="BR1143">
        <v>0</v>
      </c>
      <c r="BS1143">
        <v>96</v>
      </c>
      <c r="BT1143">
        <v>0</v>
      </c>
      <c r="BU1143">
        <v>0</v>
      </c>
      <c r="BV1143">
        <v>0</v>
      </c>
      <c r="BW1143">
        <v>0</v>
      </c>
      <c r="BX1143" t="s">
        <v>83</v>
      </c>
      <c r="BY1143" t="s">
        <v>134</v>
      </c>
      <c r="BZ1143" t="s">
        <v>83</v>
      </c>
      <c r="CA1143">
        <v>0</v>
      </c>
      <c r="CB1143">
        <v>5</v>
      </c>
      <c r="CC1143">
        <v>2010</v>
      </c>
      <c r="CD1143" t="s">
        <v>110</v>
      </c>
      <c r="CE1143" t="s">
        <v>111</v>
      </c>
      <c r="CF1143" s="8">
        <v>125500</v>
      </c>
      <c r="CG1143" s="8">
        <f>RawData[[#This Row],[SalePrice]]/RawData[[#This Row],[TotalSF Rounded]]</f>
        <v>62.75</v>
      </c>
      <c r="CH1143" s="8">
        <f>ROUND(RawData[[#This Row],[$/sqft]],-1)</f>
        <v>60</v>
      </c>
    </row>
    <row r="1144" spans="1:86" x14ac:dyDescent="0.2">
      <c r="A1144">
        <v>1334</v>
      </c>
      <c r="B1144">
        <v>50</v>
      </c>
      <c r="C1144" t="s">
        <v>142</v>
      </c>
      <c r="D1144">
        <v>60</v>
      </c>
      <c r="E1144">
        <v>7200</v>
      </c>
      <c r="F1144" s="19">
        <f>ROUND((RawData[[#This Row],[LotArea]]/43560), 2)</f>
        <v>0.17</v>
      </c>
      <c r="G1144" t="s">
        <v>82</v>
      </c>
      <c r="H1144" t="s">
        <v>83</v>
      </c>
      <c r="I1144" t="s">
        <v>84</v>
      </c>
      <c r="J1144" t="s">
        <v>85</v>
      </c>
      <c r="K1144" t="s">
        <v>86</v>
      </c>
      <c r="L1144" t="s">
        <v>122</v>
      </c>
      <c r="M1144" t="s">
        <v>88</v>
      </c>
      <c r="N1144" t="s">
        <v>176</v>
      </c>
      <c r="O1144" t="s">
        <v>90</v>
      </c>
      <c r="P1144" t="s">
        <v>90</v>
      </c>
      <c r="Q1144" t="s">
        <v>91</v>
      </c>
      <c r="R1144" t="s">
        <v>132</v>
      </c>
      <c r="S1144">
        <v>5</v>
      </c>
      <c r="T1144">
        <v>6</v>
      </c>
      <c r="U1144">
        <v>1938</v>
      </c>
      <c r="V114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144">
        <v>1995</v>
      </c>
      <c r="X1144" t="s">
        <v>93</v>
      </c>
      <c r="Y1144" t="s">
        <v>94</v>
      </c>
      <c r="Z1144" t="s">
        <v>124</v>
      </c>
      <c r="AA1144" t="s">
        <v>124</v>
      </c>
      <c r="AB1144" t="s">
        <v>117</v>
      </c>
      <c r="AC1144">
        <v>0</v>
      </c>
      <c r="AD1144" t="s">
        <v>98</v>
      </c>
      <c r="AE1144" t="s">
        <v>98</v>
      </c>
      <c r="AF1144" t="s">
        <v>118</v>
      </c>
      <c r="AG1144" t="s">
        <v>98</v>
      </c>
      <c r="AH1144" t="s">
        <v>98</v>
      </c>
      <c r="AI1144" t="s">
        <v>100</v>
      </c>
      <c r="AJ1144" t="s">
        <v>102</v>
      </c>
      <c r="AK1144">
        <v>0</v>
      </c>
      <c r="AL1144" t="s">
        <v>102</v>
      </c>
      <c r="AM1144">
        <v>0</v>
      </c>
      <c r="AN1144">
        <v>803</v>
      </c>
      <c r="AO1144">
        <v>803</v>
      </c>
      <c r="AP1144" t="s">
        <v>103</v>
      </c>
      <c r="AQ1144" t="s">
        <v>104</v>
      </c>
      <c r="AR1144" t="s">
        <v>105</v>
      </c>
      <c r="AS1144" t="s">
        <v>106</v>
      </c>
      <c r="AT1144">
        <v>803</v>
      </c>
      <c r="AU1144">
        <v>557</v>
      </c>
      <c r="AV1144">
        <v>0</v>
      </c>
      <c r="AW1144">
        <f>ROUND(SUM(RawData[[#This Row],[TotalBsmtSF]],RawData[[#This Row],[1stFlrSF]],RawData[[#This Row],[2ndFlrSF]]),-2)</f>
        <v>2200</v>
      </c>
      <c r="AX1144">
        <v>1360</v>
      </c>
      <c r="AY1144">
        <v>0</v>
      </c>
      <c r="AZ1144">
        <v>0</v>
      </c>
      <c r="BA1144">
        <v>1</v>
      </c>
      <c r="BB1144">
        <v>1</v>
      </c>
      <c r="BC1144">
        <v>2</v>
      </c>
      <c r="BD1144">
        <v>1</v>
      </c>
      <c r="BE1144" t="s">
        <v>97</v>
      </c>
      <c r="BF1144">
        <v>6</v>
      </c>
      <c r="BG1144" t="s">
        <v>107</v>
      </c>
      <c r="BH1144">
        <v>0</v>
      </c>
      <c r="BI1144" t="s">
        <v>83</v>
      </c>
      <c r="BJ1144" t="s">
        <v>127</v>
      </c>
      <c r="BK1144">
        <v>1951</v>
      </c>
      <c r="BL1144" t="s">
        <v>102</v>
      </c>
      <c r="BM1144">
        <v>1</v>
      </c>
      <c r="BN1144">
        <v>297</v>
      </c>
      <c r="BO1144" t="s">
        <v>98</v>
      </c>
      <c r="BP1144" t="s">
        <v>98</v>
      </c>
      <c r="BQ1144" t="s">
        <v>105</v>
      </c>
      <c r="BR1144">
        <v>0</v>
      </c>
      <c r="BS1144">
        <v>65</v>
      </c>
      <c r="BT1144">
        <v>190</v>
      </c>
      <c r="BU1144">
        <v>0</v>
      </c>
      <c r="BV1144">
        <v>0</v>
      </c>
      <c r="BW1144">
        <v>0</v>
      </c>
      <c r="BX1144" t="s">
        <v>83</v>
      </c>
      <c r="BY1144" t="s">
        <v>134</v>
      </c>
      <c r="BZ1144" t="s">
        <v>83</v>
      </c>
      <c r="CA1144">
        <v>0</v>
      </c>
      <c r="CB1144">
        <v>7</v>
      </c>
      <c r="CC1144">
        <v>2006</v>
      </c>
      <c r="CD1144" t="s">
        <v>110</v>
      </c>
      <c r="CE1144" t="s">
        <v>111</v>
      </c>
      <c r="CF1144" s="8">
        <v>125500</v>
      </c>
      <c r="CG1144" s="8">
        <f>RawData[[#This Row],[SalePrice]]/RawData[[#This Row],[TotalSF Rounded]]</f>
        <v>57.045454545454547</v>
      </c>
      <c r="CH1144" s="8">
        <f>ROUND(RawData[[#This Row],[$/sqft]],-1)</f>
        <v>60</v>
      </c>
    </row>
    <row r="1145" spans="1:86" x14ac:dyDescent="0.2">
      <c r="A1145">
        <v>905</v>
      </c>
      <c r="B1145">
        <v>20</v>
      </c>
      <c r="C1145" t="s">
        <v>81</v>
      </c>
      <c r="D1145" t="s">
        <v>83</v>
      </c>
      <c r="E1145">
        <v>6173</v>
      </c>
      <c r="F1145" s="19">
        <f>ROUND((RawData[[#This Row],[LotArea]]/43560), 2)</f>
        <v>0.14000000000000001</v>
      </c>
      <c r="G1145" t="s">
        <v>82</v>
      </c>
      <c r="H1145" t="s">
        <v>83</v>
      </c>
      <c r="I1145" t="s">
        <v>120</v>
      </c>
      <c r="J1145" t="s">
        <v>85</v>
      </c>
      <c r="K1145" t="s">
        <v>86</v>
      </c>
      <c r="L1145" t="s">
        <v>87</v>
      </c>
      <c r="M1145" t="s">
        <v>88</v>
      </c>
      <c r="N1145" t="s">
        <v>151</v>
      </c>
      <c r="O1145" t="s">
        <v>90</v>
      </c>
      <c r="P1145" t="s">
        <v>90</v>
      </c>
      <c r="Q1145" t="s">
        <v>91</v>
      </c>
      <c r="R1145" t="s">
        <v>115</v>
      </c>
      <c r="S1145">
        <v>5</v>
      </c>
      <c r="T1145">
        <v>6</v>
      </c>
      <c r="U1145">
        <v>1967</v>
      </c>
      <c r="V114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45">
        <v>1967</v>
      </c>
      <c r="X1145" t="s">
        <v>93</v>
      </c>
      <c r="Y1145" t="s">
        <v>94</v>
      </c>
      <c r="Z1145" t="s">
        <v>140</v>
      </c>
      <c r="AA1145" t="s">
        <v>124</v>
      </c>
      <c r="AB1145" t="s">
        <v>96</v>
      </c>
      <c r="AC1145">
        <v>75</v>
      </c>
      <c r="AD1145" t="s">
        <v>98</v>
      </c>
      <c r="AE1145" t="s">
        <v>98</v>
      </c>
      <c r="AF1145" t="s">
        <v>118</v>
      </c>
      <c r="AG1145" t="s">
        <v>98</v>
      </c>
      <c r="AH1145" t="s">
        <v>98</v>
      </c>
      <c r="AI1145" t="s">
        <v>100</v>
      </c>
      <c r="AJ1145" t="s">
        <v>101</v>
      </c>
      <c r="AK1145">
        <v>599</v>
      </c>
      <c r="AL1145" t="s">
        <v>102</v>
      </c>
      <c r="AM1145">
        <v>0</v>
      </c>
      <c r="AN1145">
        <v>277</v>
      </c>
      <c r="AO1145">
        <v>876</v>
      </c>
      <c r="AP1145" t="s">
        <v>103</v>
      </c>
      <c r="AQ1145" t="s">
        <v>98</v>
      </c>
      <c r="AR1145" t="s">
        <v>105</v>
      </c>
      <c r="AS1145" t="s">
        <v>106</v>
      </c>
      <c r="AT1145">
        <v>902</v>
      </c>
      <c r="AU1145">
        <v>0</v>
      </c>
      <c r="AV1145">
        <v>0</v>
      </c>
      <c r="AW1145">
        <f>ROUND(SUM(RawData[[#This Row],[TotalBsmtSF]],RawData[[#This Row],[1stFlrSF]],RawData[[#This Row],[2ndFlrSF]]),-2)</f>
        <v>1800</v>
      </c>
      <c r="AX1145">
        <v>902</v>
      </c>
      <c r="AY1145">
        <v>0</v>
      </c>
      <c r="AZ1145">
        <v>0</v>
      </c>
      <c r="BA1145">
        <v>1</v>
      </c>
      <c r="BB1145">
        <v>0</v>
      </c>
      <c r="BC1145">
        <v>3</v>
      </c>
      <c r="BD1145">
        <v>1</v>
      </c>
      <c r="BE1145" t="s">
        <v>98</v>
      </c>
      <c r="BF1145">
        <v>6</v>
      </c>
      <c r="BG1145" t="s">
        <v>107</v>
      </c>
      <c r="BH1145">
        <v>0</v>
      </c>
      <c r="BI1145" t="s">
        <v>83</v>
      </c>
      <c r="BJ1145" t="s">
        <v>108</v>
      </c>
      <c r="BK1145">
        <v>1967</v>
      </c>
      <c r="BL1145" t="s">
        <v>102</v>
      </c>
      <c r="BM1145">
        <v>1</v>
      </c>
      <c r="BN1145">
        <v>288</v>
      </c>
      <c r="BO1145" t="s">
        <v>98</v>
      </c>
      <c r="BP1145" t="s">
        <v>98</v>
      </c>
      <c r="BQ1145" t="s">
        <v>105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 t="s">
        <v>83</v>
      </c>
      <c r="BY1145" t="s">
        <v>134</v>
      </c>
      <c r="BZ1145" t="s">
        <v>83</v>
      </c>
      <c r="CA1145">
        <v>0</v>
      </c>
      <c r="CB1145">
        <v>8</v>
      </c>
      <c r="CC1145">
        <v>2007</v>
      </c>
      <c r="CD1145" t="s">
        <v>110</v>
      </c>
      <c r="CE1145" t="s">
        <v>111</v>
      </c>
      <c r="CF1145" s="8">
        <v>125500</v>
      </c>
      <c r="CG1145" s="8">
        <f>RawData[[#This Row],[SalePrice]]/RawData[[#This Row],[TotalSF Rounded]]</f>
        <v>69.722222222222229</v>
      </c>
      <c r="CH1145" s="8">
        <f>ROUND(RawData[[#This Row],[$/sqft]],-1)</f>
        <v>70</v>
      </c>
    </row>
    <row r="1146" spans="1:86" x14ac:dyDescent="0.2">
      <c r="A1146">
        <v>155</v>
      </c>
      <c r="B1146">
        <v>30</v>
      </c>
      <c r="C1146" t="s">
        <v>142</v>
      </c>
      <c r="D1146">
        <v>84</v>
      </c>
      <c r="E1146">
        <v>11340</v>
      </c>
      <c r="F1146" s="19">
        <f>ROUND((RawData[[#This Row],[LotArea]]/43560), 2)</f>
        <v>0.26</v>
      </c>
      <c r="G1146" t="s">
        <v>82</v>
      </c>
      <c r="H1146" t="s">
        <v>83</v>
      </c>
      <c r="I1146" t="s">
        <v>84</v>
      </c>
      <c r="J1146" t="s">
        <v>85</v>
      </c>
      <c r="K1146" t="s">
        <v>86</v>
      </c>
      <c r="L1146" t="s">
        <v>122</v>
      </c>
      <c r="M1146" t="s">
        <v>88</v>
      </c>
      <c r="N1146" t="s">
        <v>143</v>
      </c>
      <c r="O1146" t="s">
        <v>90</v>
      </c>
      <c r="P1146" t="s">
        <v>90</v>
      </c>
      <c r="Q1146" t="s">
        <v>91</v>
      </c>
      <c r="R1146" t="s">
        <v>115</v>
      </c>
      <c r="S1146">
        <v>6</v>
      </c>
      <c r="T1146">
        <v>5</v>
      </c>
      <c r="U1146">
        <v>1923</v>
      </c>
      <c r="V114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146">
        <v>1950</v>
      </c>
      <c r="X1146" t="s">
        <v>93</v>
      </c>
      <c r="Y1146" t="s">
        <v>94</v>
      </c>
      <c r="Z1146" t="s">
        <v>124</v>
      </c>
      <c r="AA1146" t="s">
        <v>124</v>
      </c>
      <c r="AB1146" t="s">
        <v>117</v>
      </c>
      <c r="AC1146">
        <v>0</v>
      </c>
      <c r="AD1146" t="s">
        <v>98</v>
      </c>
      <c r="AE1146" t="s">
        <v>98</v>
      </c>
      <c r="AF1146" t="s">
        <v>126</v>
      </c>
      <c r="AG1146" t="s">
        <v>98</v>
      </c>
      <c r="AH1146" t="s">
        <v>98</v>
      </c>
      <c r="AI1146" t="s">
        <v>100</v>
      </c>
      <c r="AJ1146" t="s">
        <v>102</v>
      </c>
      <c r="AK1146">
        <v>0</v>
      </c>
      <c r="AL1146" t="s">
        <v>102</v>
      </c>
      <c r="AM1146">
        <v>0</v>
      </c>
      <c r="AN1146">
        <v>1200</v>
      </c>
      <c r="AO1146">
        <v>1200</v>
      </c>
      <c r="AP1146" t="s">
        <v>103</v>
      </c>
      <c r="AQ1146" t="s">
        <v>98</v>
      </c>
      <c r="AR1146" t="s">
        <v>105</v>
      </c>
      <c r="AS1146" t="s">
        <v>164</v>
      </c>
      <c r="AT1146">
        <v>1200</v>
      </c>
      <c r="AU1146">
        <v>0</v>
      </c>
      <c r="AV1146">
        <v>0</v>
      </c>
      <c r="AW1146">
        <f>ROUND(SUM(RawData[[#This Row],[TotalBsmtSF]],RawData[[#This Row],[1stFlrSF]],RawData[[#This Row],[2ndFlrSF]]),-2)</f>
        <v>2400</v>
      </c>
      <c r="AX1146">
        <v>1200</v>
      </c>
      <c r="AY1146">
        <v>0</v>
      </c>
      <c r="AZ1146">
        <v>0</v>
      </c>
      <c r="BA1146">
        <v>1</v>
      </c>
      <c r="BB1146">
        <v>0</v>
      </c>
      <c r="BC1146">
        <v>4</v>
      </c>
      <c r="BD1146">
        <v>1</v>
      </c>
      <c r="BE1146" t="s">
        <v>98</v>
      </c>
      <c r="BF1146">
        <v>7</v>
      </c>
      <c r="BG1146" t="s">
        <v>107</v>
      </c>
      <c r="BH1146">
        <v>0</v>
      </c>
      <c r="BI1146" t="s">
        <v>83</v>
      </c>
      <c r="BJ1146" t="s">
        <v>127</v>
      </c>
      <c r="BK1146">
        <v>1923</v>
      </c>
      <c r="BL1146" t="s">
        <v>102</v>
      </c>
      <c r="BM1146">
        <v>1</v>
      </c>
      <c r="BN1146">
        <v>312</v>
      </c>
      <c r="BO1146" t="s">
        <v>147</v>
      </c>
      <c r="BP1146" t="s">
        <v>147</v>
      </c>
      <c r="BQ1146" t="s">
        <v>105</v>
      </c>
      <c r="BR1146">
        <v>0</v>
      </c>
      <c r="BS1146">
        <v>0</v>
      </c>
      <c r="BT1146">
        <v>228</v>
      </c>
      <c r="BU1146">
        <v>0</v>
      </c>
      <c r="BV1146">
        <v>0</v>
      </c>
      <c r="BW1146">
        <v>0</v>
      </c>
      <c r="BX1146" t="s">
        <v>83</v>
      </c>
      <c r="BY1146" t="s">
        <v>83</v>
      </c>
      <c r="BZ1146" t="s">
        <v>83</v>
      </c>
      <c r="CA1146">
        <v>0</v>
      </c>
      <c r="CB1146">
        <v>3</v>
      </c>
      <c r="CC1146">
        <v>2006</v>
      </c>
      <c r="CD1146" t="s">
        <v>110</v>
      </c>
      <c r="CE1146" t="s">
        <v>219</v>
      </c>
      <c r="CF1146" s="8">
        <v>125000</v>
      </c>
      <c r="CG1146" s="8">
        <f>RawData[[#This Row],[SalePrice]]/RawData[[#This Row],[TotalSF Rounded]]</f>
        <v>52.083333333333336</v>
      </c>
      <c r="CH1146" s="8">
        <f>ROUND(RawData[[#This Row],[$/sqft]],-1)</f>
        <v>50</v>
      </c>
    </row>
    <row r="1147" spans="1:86" x14ac:dyDescent="0.2">
      <c r="A1147">
        <v>1193</v>
      </c>
      <c r="B1147">
        <v>50</v>
      </c>
      <c r="C1147" t="s">
        <v>142</v>
      </c>
      <c r="D1147">
        <v>60</v>
      </c>
      <c r="E1147">
        <v>9600</v>
      </c>
      <c r="F1147" s="19">
        <f>ROUND((RawData[[#This Row],[LotArea]]/43560), 2)</f>
        <v>0.22</v>
      </c>
      <c r="G1147" t="s">
        <v>82</v>
      </c>
      <c r="H1147" t="s">
        <v>174</v>
      </c>
      <c r="I1147" t="s">
        <v>84</v>
      </c>
      <c r="J1147" t="s">
        <v>85</v>
      </c>
      <c r="K1147" t="s">
        <v>86</v>
      </c>
      <c r="L1147" t="s">
        <v>87</v>
      </c>
      <c r="M1147" t="s">
        <v>88</v>
      </c>
      <c r="N1147" t="s">
        <v>143</v>
      </c>
      <c r="O1147" t="s">
        <v>90</v>
      </c>
      <c r="P1147" t="s">
        <v>90</v>
      </c>
      <c r="Q1147" t="s">
        <v>91</v>
      </c>
      <c r="R1147" t="s">
        <v>132</v>
      </c>
      <c r="S1147">
        <v>5</v>
      </c>
      <c r="T1147">
        <v>8</v>
      </c>
      <c r="U1147">
        <v>1925</v>
      </c>
      <c r="V114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147">
        <v>1994</v>
      </c>
      <c r="X1147" t="s">
        <v>184</v>
      </c>
      <c r="Y1147" t="s">
        <v>94</v>
      </c>
      <c r="Z1147" t="s">
        <v>95</v>
      </c>
      <c r="AA1147" t="s">
        <v>95</v>
      </c>
      <c r="AB1147" t="s">
        <v>117</v>
      </c>
      <c r="AC1147">
        <v>0</v>
      </c>
      <c r="AD1147" t="s">
        <v>98</v>
      </c>
      <c r="AE1147" t="s">
        <v>98</v>
      </c>
      <c r="AF1147" t="s">
        <v>99</v>
      </c>
      <c r="AG1147" t="s">
        <v>98</v>
      </c>
      <c r="AH1147" t="s">
        <v>98</v>
      </c>
      <c r="AI1147" t="s">
        <v>121</v>
      </c>
      <c r="AJ1147" t="s">
        <v>102</v>
      </c>
      <c r="AK1147">
        <v>0</v>
      </c>
      <c r="AL1147" t="s">
        <v>102</v>
      </c>
      <c r="AM1147">
        <v>0</v>
      </c>
      <c r="AN1147">
        <v>702</v>
      </c>
      <c r="AO1147">
        <v>702</v>
      </c>
      <c r="AP1147" t="s">
        <v>103</v>
      </c>
      <c r="AQ1147" t="s">
        <v>97</v>
      </c>
      <c r="AR1147" t="s">
        <v>105</v>
      </c>
      <c r="AS1147" t="s">
        <v>106</v>
      </c>
      <c r="AT1147">
        <v>842</v>
      </c>
      <c r="AU1147">
        <v>630</v>
      </c>
      <c r="AV1147">
        <v>0</v>
      </c>
      <c r="AW1147">
        <f>ROUND(SUM(RawData[[#This Row],[TotalBsmtSF]],RawData[[#This Row],[1stFlrSF]],RawData[[#This Row],[2ndFlrSF]]),-2)</f>
        <v>2200</v>
      </c>
      <c r="AX1147">
        <v>1472</v>
      </c>
      <c r="AY1147">
        <v>0</v>
      </c>
      <c r="AZ1147">
        <v>0</v>
      </c>
      <c r="BA1147">
        <v>1</v>
      </c>
      <c r="BB1147">
        <v>0</v>
      </c>
      <c r="BC1147">
        <v>3</v>
      </c>
      <c r="BD1147">
        <v>1</v>
      </c>
      <c r="BE1147" t="s">
        <v>97</v>
      </c>
      <c r="BF1147">
        <v>6</v>
      </c>
      <c r="BG1147" t="s">
        <v>107</v>
      </c>
      <c r="BH1147">
        <v>0</v>
      </c>
      <c r="BI1147" t="s">
        <v>83</v>
      </c>
      <c r="BJ1147" t="s">
        <v>127</v>
      </c>
      <c r="BK1147">
        <v>1925</v>
      </c>
      <c r="BL1147" t="s">
        <v>102</v>
      </c>
      <c r="BM1147">
        <v>1</v>
      </c>
      <c r="BN1147">
        <v>250</v>
      </c>
      <c r="BO1147" t="s">
        <v>98</v>
      </c>
      <c r="BP1147" t="s">
        <v>147</v>
      </c>
      <c r="BQ1147" t="s">
        <v>190</v>
      </c>
      <c r="BR1147">
        <v>0</v>
      </c>
      <c r="BS1147">
        <v>0</v>
      </c>
      <c r="BT1147">
        <v>84</v>
      </c>
      <c r="BU1147">
        <v>0</v>
      </c>
      <c r="BV1147">
        <v>0</v>
      </c>
      <c r="BW1147">
        <v>0</v>
      </c>
      <c r="BX1147" t="s">
        <v>83</v>
      </c>
      <c r="BY1147" t="s">
        <v>163</v>
      </c>
      <c r="BZ1147" t="s">
        <v>83</v>
      </c>
      <c r="CA1147">
        <v>0</v>
      </c>
      <c r="CB1147">
        <v>7</v>
      </c>
      <c r="CC1147">
        <v>2007</v>
      </c>
      <c r="CD1147" t="s">
        <v>110</v>
      </c>
      <c r="CE1147" t="s">
        <v>111</v>
      </c>
      <c r="CF1147" s="8">
        <v>125000</v>
      </c>
      <c r="CG1147" s="8">
        <f>RawData[[#This Row],[SalePrice]]/RawData[[#This Row],[TotalSF Rounded]]</f>
        <v>56.81818181818182</v>
      </c>
      <c r="CH1147" s="8">
        <f>ROUND(RawData[[#This Row],[$/sqft]],-1)</f>
        <v>60</v>
      </c>
    </row>
    <row r="1148" spans="1:86" x14ac:dyDescent="0.2">
      <c r="A1148">
        <v>986</v>
      </c>
      <c r="B1148">
        <v>190</v>
      </c>
      <c r="C1148" t="s">
        <v>81</v>
      </c>
      <c r="D1148">
        <v>68</v>
      </c>
      <c r="E1148">
        <v>10880</v>
      </c>
      <c r="F1148" s="19">
        <f>ROUND((RawData[[#This Row],[LotArea]]/43560), 2)</f>
        <v>0.25</v>
      </c>
      <c r="G1148" t="s">
        <v>82</v>
      </c>
      <c r="H1148" t="s">
        <v>83</v>
      </c>
      <c r="I1148" t="s">
        <v>84</v>
      </c>
      <c r="J1148" t="s">
        <v>85</v>
      </c>
      <c r="K1148" t="s">
        <v>86</v>
      </c>
      <c r="L1148" t="s">
        <v>87</v>
      </c>
      <c r="M1148" t="s">
        <v>88</v>
      </c>
      <c r="N1148" t="s">
        <v>185</v>
      </c>
      <c r="O1148" t="s">
        <v>90</v>
      </c>
      <c r="P1148" t="s">
        <v>90</v>
      </c>
      <c r="Q1148" t="s">
        <v>149</v>
      </c>
      <c r="R1148" t="s">
        <v>115</v>
      </c>
      <c r="S1148">
        <v>5</v>
      </c>
      <c r="T1148">
        <v>5</v>
      </c>
      <c r="U1148">
        <v>1950</v>
      </c>
      <c r="V114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48">
        <v>1950</v>
      </c>
      <c r="X1148" t="s">
        <v>93</v>
      </c>
      <c r="Y1148" t="s">
        <v>94</v>
      </c>
      <c r="Z1148" t="s">
        <v>116</v>
      </c>
      <c r="AA1148" t="s">
        <v>116</v>
      </c>
      <c r="AB1148" t="s">
        <v>117</v>
      </c>
      <c r="AC1148">
        <v>0</v>
      </c>
      <c r="AD1148" t="s">
        <v>98</v>
      </c>
      <c r="AE1148" t="s">
        <v>98</v>
      </c>
      <c r="AF1148" t="s">
        <v>118</v>
      </c>
      <c r="AG1148" t="s">
        <v>98</v>
      </c>
      <c r="AH1148" t="s">
        <v>98</v>
      </c>
      <c r="AI1148" t="s">
        <v>100</v>
      </c>
      <c r="AJ1148" t="s">
        <v>119</v>
      </c>
      <c r="AK1148">
        <v>1040</v>
      </c>
      <c r="AL1148" t="s">
        <v>102</v>
      </c>
      <c r="AM1148">
        <v>0</v>
      </c>
      <c r="AN1148">
        <v>124</v>
      </c>
      <c r="AO1148">
        <v>1164</v>
      </c>
      <c r="AP1148" t="s">
        <v>206</v>
      </c>
      <c r="AQ1148" t="s">
        <v>98</v>
      </c>
      <c r="AR1148" t="s">
        <v>177</v>
      </c>
      <c r="AS1148" t="s">
        <v>106</v>
      </c>
      <c r="AT1148">
        <v>1164</v>
      </c>
      <c r="AU1148">
        <v>0</v>
      </c>
      <c r="AV1148">
        <v>0</v>
      </c>
      <c r="AW1148">
        <f>ROUND(SUM(RawData[[#This Row],[TotalBsmtSF]],RawData[[#This Row],[1stFlrSF]],RawData[[#This Row],[2ndFlrSF]]),-2)</f>
        <v>2300</v>
      </c>
      <c r="AX1148">
        <v>1164</v>
      </c>
      <c r="AY1148">
        <v>1</v>
      </c>
      <c r="AZ1148">
        <v>0</v>
      </c>
      <c r="BA1148">
        <v>1</v>
      </c>
      <c r="BB1148">
        <v>0</v>
      </c>
      <c r="BC1148">
        <v>3</v>
      </c>
      <c r="BD1148">
        <v>1</v>
      </c>
      <c r="BE1148" t="s">
        <v>98</v>
      </c>
      <c r="BF1148">
        <v>5</v>
      </c>
      <c r="BG1148" t="s">
        <v>107</v>
      </c>
      <c r="BH1148">
        <v>0</v>
      </c>
      <c r="BI1148" t="s">
        <v>83</v>
      </c>
      <c r="BJ1148" t="s">
        <v>127</v>
      </c>
      <c r="BK1148">
        <v>1950</v>
      </c>
      <c r="BL1148" t="s">
        <v>102</v>
      </c>
      <c r="BM1148">
        <v>1</v>
      </c>
      <c r="BN1148">
        <v>240</v>
      </c>
      <c r="BO1148" t="s">
        <v>98</v>
      </c>
      <c r="BP1148" t="s">
        <v>98</v>
      </c>
      <c r="BQ1148" t="s">
        <v>105</v>
      </c>
      <c r="BR1148">
        <v>0</v>
      </c>
      <c r="BS1148">
        <v>48</v>
      </c>
      <c r="BT1148">
        <v>0</v>
      </c>
      <c r="BU1148">
        <v>0</v>
      </c>
      <c r="BV1148">
        <v>0</v>
      </c>
      <c r="BW1148">
        <v>0</v>
      </c>
      <c r="BX1148" t="s">
        <v>83</v>
      </c>
      <c r="BY1148" t="s">
        <v>83</v>
      </c>
      <c r="BZ1148" t="s">
        <v>83</v>
      </c>
      <c r="CA1148">
        <v>0</v>
      </c>
      <c r="CB1148">
        <v>8</v>
      </c>
      <c r="CC1148">
        <v>2008</v>
      </c>
      <c r="CD1148" t="s">
        <v>208</v>
      </c>
      <c r="CE1148" t="s">
        <v>111</v>
      </c>
      <c r="CF1148" s="8">
        <v>125000</v>
      </c>
      <c r="CG1148" s="8">
        <f>RawData[[#This Row],[SalePrice]]/RawData[[#This Row],[TotalSF Rounded]]</f>
        <v>54.347826086956523</v>
      </c>
      <c r="CH1148" s="8">
        <f>ROUND(RawData[[#This Row],[$/sqft]],-1)</f>
        <v>50</v>
      </c>
    </row>
    <row r="1149" spans="1:86" x14ac:dyDescent="0.2">
      <c r="A1149">
        <v>549</v>
      </c>
      <c r="B1149">
        <v>20</v>
      </c>
      <c r="C1149" t="s">
        <v>142</v>
      </c>
      <c r="D1149">
        <v>49</v>
      </c>
      <c r="E1149">
        <v>8235</v>
      </c>
      <c r="F1149" s="19">
        <f>ROUND((RawData[[#This Row],[LotArea]]/43560), 2)</f>
        <v>0.19</v>
      </c>
      <c r="G1149" t="s">
        <v>82</v>
      </c>
      <c r="H1149" t="s">
        <v>83</v>
      </c>
      <c r="I1149" t="s">
        <v>120</v>
      </c>
      <c r="J1149" t="s">
        <v>199</v>
      </c>
      <c r="K1149" t="s">
        <v>86</v>
      </c>
      <c r="L1149" t="s">
        <v>87</v>
      </c>
      <c r="M1149" t="s">
        <v>88</v>
      </c>
      <c r="N1149" t="s">
        <v>143</v>
      </c>
      <c r="O1149" t="s">
        <v>114</v>
      </c>
      <c r="P1149" t="s">
        <v>182</v>
      </c>
      <c r="Q1149" t="s">
        <v>91</v>
      </c>
      <c r="R1149" t="s">
        <v>115</v>
      </c>
      <c r="S1149">
        <v>5</v>
      </c>
      <c r="T1149">
        <v>7</v>
      </c>
      <c r="U1149">
        <v>1955</v>
      </c>
      <c r="V114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49">
        <v>1995</v>
      </c>
      <c r="X1149" t="s">
        <v>93</v>
      </c>
      <c r="Y1149" t="s">
        <v>94</v>
      </c>
      <c r="Z1149" t="s">
        <v>116</v>
      </c>
      <c r="AA1149" t="s">
        <v>116</v>
      </c>
      <c r="AB1149" t="s">
        <v>117</v>
      </c>
      <c r="AC1149">
        <v>0</v>
      </c>
      <c r="AD1149" t="s">
        <v>98</v>
      </c>
      <c r="AE1149" t="s">
        <v>97</v>
      </c>
      <c r="AF1149" t="s">
        <v>118</v>
      </c>
      <c r="AG1149" t="s">
        <v>98</v>
      </c>
      <c r="AH1149" t="s">
        <v>98</v>
      </c>
      <c r="AI1149" t="s">
        <v>100</v>
      </c>
      <c r="AJ1149" t="s">
        <v>172</v>
      </c>
      <c r="AK1149">
        <v>180</v>
      </c>
      <c r="AL1149" t="s">
        <v>153</v>
      </c>
      <c r="AM1149">
        <v>645</v>
      </c>
      <c r="AN1149">
        <v>0</v>
      </c>
      <c r="AO1149">
        <v>825</v>
      </c>
      <c r="AP1149" t="s">
        <v>103</v>
      </c>
      <c r="AQ1149" t="s">
        <v>98</v>
      </c>
      <c r="AR1149" t="s">
        <v>105</v>
      </c>
      <c r="AS1149" t="s">
        <v>106</v>
      </c>
      <c r="AT1149">
        <v>825</v>
      </c>
      <c r="AU1149">
        <v>0</v>
      </c>
      <c r="AV1149">
        <v>0</v>
      </c>
      <c r="AW1149">
        <f>ROUND(SUM(RawData[[#This Row],[TotalBsmtSF]],RawData[[#This Row],[1stFlrSF]],RawData[[#This Row],[2ndFlrSF]]),-2)</f>
        <v>1700</v>
      </c>
      <c r="AX1149">
        <v>825</v>
      </c>
      <c r="AY1149">
        <v>1</v>
      </c>
      <c r="AZ1149">
        <v>0</v>
      </c>
      <c r="BA1149">
        <v>1</v>
      </c>
      <c r="BB1149">
        <v>0</v>
      </c>
      <c r="BC1149">
        <v>2</v>
      </c>
      <c r="BD1149">
        <v>1</v>
      </c>
      <c r="BE1149" t="s">
        <v>98</v>
      </c>
      <c r="BF1149">
        <v>4</v>
      </c>
      <c r="BG1149" t="s">
        <v>107</v>
      </c>
      <c r="BH1149">
        <v>0</v>
      </c>
      <c r="BI1149" t="s">
        <v>83</v>
      </c>
      <c r="BJ1149" t="s">
        <v>127</v>
      </c>
      <c r="BK1149">
        <v>1963</v>
      </c>
      <c r="BL1149" t="s">
        <v>109</v>
      </c>
      <c r="BM1149">
        <v>2</v>
      </c>
      <c r="BN1149">
        <v>720</v>
      </c>
      <c r="BO1149" t="s">
        <v>98</v>
      </c>
      <c r="BP1149" t="s">
        <v>98</v>
      </c>
      <c r="BQ1149" t="s">
        <v>105</v>
      </c>
      <c r="BR1149">
        <v>140</v>
      </c>
      <c r="BS1149">
        <v>50</v>
      </c>
      <c r="BT1149">
        <v>0</v>
      </c>
      <c r="BU1149">
        <v>0</v>
      </c>
      <c r="BV1149">
        <v>0</v>
      </c>
      <c r="BW1149">
        <v>0</v>
      </c>
      <c r="BX1149" t="s">
        <v>83</v>
      </c>
      <c r="BY1149" t="s">
        <v>134</v>
      </c>
      <c r="BZ1149" t="s">
        <v>83</v>
      </c>
      <c r="CA1149">
        <v>0</v>
      </c>
      <c r="CB1149">
        <v>6</v>
      </c>
      <c r="CC1149">
        <v>2008</v>
      </c>
      <c r="CD1149" t="s">
        <v>110</v>
      </c>
      <c r="CE1149" t="s">
        <v>111</v>
      </c>
      <c r="CF1149" s="8">
        <v>125000</v>
      </c>
      <c r="CG1149" s="8">
        <f>RawData[[#This Row],[SalePrice]]/RawData[[#This Row],[TotalSF Rounded]]</f>
        <v>73.529411764705884</v>
      </c>
      <c r="CH1149" s="8">
        <f>ROUND(RawData[[#This Row],[$/sqft]],-1)</f>
        <v>70</v>
      </c>
    </row>
    <row r="1150" spans="1:86" x14ac:dyDescent="0.2">
      <c r="A1150">
        <v>145</v>
      </c>
      <c r="B1150">
        <v>90</v>
      </c>
      <c r="C1150" t="s">
        <v>142</v>
      </c>
      <c r="D1150">
        <v>70</v>
      </c>
      <c r="E1150">
        <v>9100</v>
      </c>
      <c r="F1150" s="19">
        <f>ROUND((RawData[[#This Row],[LotArea]]/43560), 2)</f>
        <v>0.21</v>
      </c>
      <c r="G1150" t="s">
        <v>82</v>
      </c>
      <c r="H1150" t="s">
        <v>83</v>
      </c>
      <c r="I1150" t="s">
        <v>84</v>
      </c>
      <c r="J1150" t="s">
        <v>85</v>
      </c>
      <c r="K1150" t="s">
        <v>86</v>
      </c>
      <c r="L1150" t="s">
        <v>87</v>
      </c>
      <c r="M1150" t="s">
        <v>88</v>
      </c>
      <c r="N1150" t="s">
        <v>151</v>
      </c>
      <c r="O1150" t="s">
        <v>171</v>
      </c>
      <c r="P1150" t="s">
        <v>90</v>
      </c>
      <c r="Q1150" t="s">
        <v>167</v>
      </c>
      <c r="R1150" t="s">
        <v>115</v>
      </c>
      <c r="S1150">
        <v>5</v>
      </c>
      <c r="T1150">
        <v>5</v>
      </c>
      <c r="U1150">
        <v>1963</v>
      </c>
      <c r="V115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50">
        <v>1963</v>
      </c>
      <c r="X1150" t="s">
        <v>93</v>
      </c>
      <c r="Y1150" t="s">
        <v>94</v>
      </c>
      <c r="Z1150" t="s">
        <v>140</v>
      </c>
      <c r="AA1150" t="s">
        <v>140</v>
      </c>
      <c r="AB1150" t="s">
        <v>96</v>
      </c>
      <c r="AC1150">
        <v>336</v>
      </c>
      <c r="AD1150" t="s">
        <v>98</v>
      </c>
      <c r="AE1150" t="s">
        <v>98</v>
      </c>
      <c r="AF1150" t="s">
        <v>118</v>
      </c>
      <c r="AG1150" t="s">
        <v>98</v>
      </c>
      <c r="AH1150" t="s">
        <v>98</v>
      </c>
      <c r="AI1150" t="s">
        <v>100</v>
      </c>
      <c r="AJ1150" t="s">
        <v>153</v>
      </c>
      <c r="AK1150">
        <v>1332</v>
      </c>
      <c r="AL1150" t="s">
        <v>102</v>
      </c>
      <c r="AM1150">
        <v>0</v>
      </c>
      <c r="AN1150">
        <v>396</v>
      </c>
      <c r="AO1150">
        <v>1728</v>
      </c>
      <c r="AP1150" t="s">
        <v>103</v>
      </c>
      <c r="AQ1150" t="s">
        <v>98</v>
      </c>
      <c r="AR1150" t="s">
        <v>105</v>
      </c>
      <c r="AS1150" t="s">
        <v>106</v>
      </c>
      <c r="AT1150">
        <v>1728</v>
      </c>
      <c r="AU1150">
        <v>0</v>
      </c>
      <c r="AV1150">
        <v>0</v>
      </c>
      <c r="AW1150">
        <f>ROUND(SUM(RawData[[#This Row],[TotalBsmtSF]],RawData[[#This Row],[1stFlrSF]],RawData[[#This Row],[2ndFlrSF]]),-2)</f>
        <v>3500</v>
      </c>
      <c r="AX1150">
        <v>1728</v>
      </c>
      <c r="AY1150">
        <v>1</v>
      </c>
      <c r="AZ1150">
        <v>0</v>
      </c>
      <c r="BA1150">
        <v>2</v>
      </c>
      <c r="BB1150">
        <v>0</v>
      </c>
      <c r="BC1150">
        <v>6</v>
      </c>
      <c r="BD1150">
        <v>2</v>
      </c>
      <c r="BE1150" t="s">
        <v>98</v>
      </c>
      <c r="BF1150">
        <v>10</v>
      </c>
      <c r="BG1150" t="s">
        <v>107</v>
      </c>
      <c r="BH1150">
        <v>0</v>
      </c>
      <c r="BI1150" t="s">
        <v>83</v>
      </c>
      <c r="BJ1150" t="s">
        <v>127</v>
      </c>
      <c r="BK1150">
        <v>1963</v>
      </c>
      <c r="BL1150" t="s">
        <v>102</v>
      </c>
      <c r="BM1150">
        <v>2</v>
      </c>
      <c r="BN1150">
        <v>504</v>
      </c>
      <c r="BO1150" t="s">
        <v>98</v>
      </c>
      <c r="BP1150" t="s">
        <v>98</v>
      </c>
      <c r="BQ1150" t="s">
        <v>105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 t="s">
        <v>83</v>
      </c>
      <c r="BY1150" t="s">
        <v>83</v>
      </c>
      <c r="BZ1150" t="s">
        <v>83</v>
      </c>
      <c r="CA1150">
        <v>0</v>
      </c>
      <c r="CB1150">
        <v>11</v>
      </c>
      <c r="CC1150">
        <v>2006</v>
      </c>
      <c r="CD1150" t="s">
        <v>220</v>
      </c>
      <c r="CE1150" t="s">
        <v>128</v>
      </c>
      <c r="CF1150" s="8">
        <v>125000</v>
      </c>
      <c r="CG1150" s="8">
        <f>RawData[[#This Row],[SalePrice]]/RawData[[#This Row],[TotalSF Rounded]]</f>
        <v>35.714285714285715</v>
      </c>
      <c r="CH1150" s="8">
        <f>ROUND(RawData[[#This Row],[$/sqft]],-1)</f>
        <v>40</v>
      </c>
    </row>
    <row r="1151" spans="1:86" x14ac:dyDescent="0.2">
      <c r="A1151">
        <v>1216</v>
      </c>
      <c r="B1151">
        <v>20</v>
      </c>
      <c r="C1151" t="s">
        <v>81</v>
      </c>
      <c r="D1151">
        <v>99</v>
      </c>
      <c r="E1151">
        <v>7094</v>
      </c>
      <c r="F1151" s="19">
        <f>ROUND((RawData[[#This Row],[LotArea]]/43560), 2)</f>
        <v>0.16</v>
      </c>
      <c r="G1151" t="s">
        <v>82</v>
      </c>
      <c r="H1151" t="s">
        <v>83</v>
      </c>
      <c r="I1151" t="s">
        <v>120</v>
      </c>
      <c r="J1151" t="s">
        <v>85</v>
      </c>
      <c r="K1151" t="s">
        <v>86</v>
      </c>
      <c r="L1151" t="s">
        <v>87</v>
      </c>
      <c r="M1151" t="s">
        <v>88</v>
      </c>
      <c r="N1151" t="s">
        <v>151</v>
      </c>
      <c r="O1151" t="s">
        <v>90</v>
      </c>
      <c r="P1151" t="s">
        <v>90</v>
      </c>
      <c r="Q1151" t="s">
        <v>91</v>
      </c>
      <c r="R1151" t="s">
        <v>115</v>
      </c>
      <c r="S1151">
        <v>5</v>
      </c>
      <c r="T1151">
        <v>5</v>
      </c>
      <c r="U1151">
        <v>1966</v>
      </c>
      <c r="V115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51">
        <v>1966</v>
      </c>
      <c r="X1151" t="s">
        <v>93</v>
      </c>
      <c r="Y1151" t="s">
        <v>94</v>
      </c>
      <c r="Z1151" t="s">
        <v>95</v>
      </c>
      <c r="AA1151" t="s">
        <v>95</v>
      </c>
      <c r="AB1151" t="s">
        <v>117</v>
      </c>
      <c r="AC1151">
        <v>0</v>
      </c>
      <c r="AD1151" t="s">
        <v>98</v>
      </c>
      <c r="AE1151" t="s">
        <v>98</v>
      </c>
      <c r="AF1151" t="s">
        <v>118</v>
      </c>
      <c r="AG1151" t="s">
        <v>98</v>
      </c>
      <c r="AH1151" t="s">
        <v>98</v>
      </c>
      <c r="AI1151" t="s">
        <v>100</v>
      </c>
      <c r="AJ1151" t="s">
        <v>153</v>
      </c>
      <c r="AK1151">
        <v>180</v>
      </c>
      <c r="AL1151" t="s">
        <v>172</v>
      </c>
      <c r="AM1151">
        <v>374</v>
      </c>
      <c r="AN1151">
        <v>340</v>
      </c>
      <c r="AO1151">
        <v>894</v>
      </c>
      <c r="AP1151" t="s">
        <v>103</v>
      </c>
      <c r="AQ1151" t="s">
        <v>98</v>
      </c>
      <c r="AR1151" t="s">
        <v>105</v>
      </c>
      <c r="AS1151" t="s">
        <v>106</v>
      </c>
      <c r="AT1151">
        <v>894</v>
      </c>
      <c r="AU1151">
        <v>0</v>
      </c>
      <c r="AV1151">
        <v>0</v>
      </c>
      <c r="AW1151">
        <f>ROUND(SUM(RawData[[#This Row],[TotalBsmtSF]],RawData[[#This Row],[1stFlrSF]],RawData[[#This Row],[2ndFlrSF]]),-2)</f>
        <v>1800</v>
      </c>
      <c r="AX1151">
        <v>894</v>
      </c>
      <c r="AY1151">
        <v>0</v>
      </c>
      <c r="AZ1151">
        <v>0</v>
      </c>
      <c r="BA1151">
        <v>1</v>
      </c>
      <c r="BB1151">
        <v>0</v>
      </c>
      <c r="BC1151">
        <v>3</v>
      </c>
      <c r="BD1151">
        <v>1</v>
      </c>
      <c r="BE1151" t="s">
        <v>98</v>
      </c>
      <c r="BF1151">
        <v>5</v>
      </c>
      <c r="BG1151" t="s">
        <v>107</v>
      </c>
      <c r="BH1151">
        <v>0</v>
      </c>
      <c r="BI1151" t="s">
        <v>83</v>
      </c>
      <c r="BJ1151" t="s">
        <v>127</v>
      </c>
      <c r="BK1151">
        <v>1966</v>
      </c>
      <c r="BL1151" t="s">
        <v>109</v>
      </c>
      <c r="BM1151">
        <v>1</v>
      </c>
      <c r="BN1151">
        <v>384</v>
      </c>
      <c r="BO1151" t="s">
        <v>98</v>
      </c>
      <c r="BP1151" t="s">
        <v>98</v>
      </c>
      <c r="BQ1151" t="s">
        <v>105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 t="s">
        <v>83</v>
      </c>
      <c r="BY1151" t="s">
        <v>134</v>
      </c>
      <c r="BZ1151" t="s">
        <v>83</v>
      </c>
      <c r="CA1151">
        <v>0</v>
      </c>
      <c r="CB1151">
        <v>5</v>
      </c>
      <c r="CC1151">
        <v>2007</v>
      </c>
      <c r="CD1151" t="s">
        <v>110</v>
      </c>
      <c r="CE1151" t="s">
        <v>111</v>
      </c>
      <c r="CF1151" s="8">
        <v>125000</v>
      </c>
      <c r="CG1151" s="8">
        <f>RawData[[#This Row],[SalePrice]]/RawData[[#This Row],[TotalSF Rounded]]</f>
        <v>69.444444444444443</v>
      </c>
      <c r="CH1151" s="8">
        <f>ROUND(RawData[[#This Row],[$/sqft]],-1)</f>
        <v>70</v>
      </c>
    </row>
    <row r="1152" spans="1:86" x14ac:dyDescent="0.2">
      <c r="A1152">
        <v>229</v>
      </c>
      <c r="B1152">
        <v>20</v>
      </c>
      <c r="C1152" t="s">
        <v>81</v>
      </c>
      <c r="D1152">
        <v>70</v>
      </c>
      <c r="E1152">
        <v>8521</v>
      </c>
      <c r="F1152" s="19">
        <f>ROUND((RawData[[#This Row],[LotArea]]/43560), 2)</f>
        <v>0.2</v>
      </c>
      <c r="G1152" t="s">
        <v>82</v>
      </c>
      <c r="H1152" t="s">
        <v>83</v>
      </c>
      <c r="I1152" t="s">
        <v>84</v>
      </c>
      <c r="J1152" t="s">
        <v>85</v>
      </c>
      <c r="K1152" t="s">
        <v>86</v>
      </c>
      <c r="L1152" t="s">
        <v>112</v>
      </c>
      <c r="M1152" t="s">
        <v>88</v>
      </c>
      <c r="N1152" t="s">
        <v>151</v>
      </c>
      <c r="O1152" t="s">
        <v>114</v>
      </c>
      <c r="P1152" t="s">
        <v>90</v>
      </c>
      <c r="Q1152" t="s">
        <v>91</v>
      </c>
      <c r="R1152" t="s">
        <v>115</v>
      </c>
      <c r="S1152">
        <v>5</v>
      </c>
      <c r="T1152">
        <v>5</v>
      </c>
      <c r="U1152">
        <v>1967</v>
      </c>
      <c r="V115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52">
        <v>1967</v>
      </c>
      <c r="X1152" t="s">
        <v>93</v>
      </c>
      <c r="Y1152" t="s">
        <v>94</v>
      </c>
      <c r="Z1152" t="s">
        <v>140</v>
      </c>
      <c r="AA1152" t="s">
        <v>140</v>
      </c>
      <c r="AB1152" t="s">
        <v>117</v>
      </c>
      <c r="AC1152">
        <v>0</v>
      </c>
      <c r="AD1152" t="s">
        <v>98</v>
      </c>
      <c r="AE1152" t="s">
        <v>98</v>
      </c>
      <c r="AF1152" t="s">
        <v>118</v>
      </c>
      <c r="AG1152" t="s">
        <v>98</v>
      </c>
      <c r="AH1152" t="s">
        <v>98</v>
      </c>
      <c r="AI1152" t="s">
        <v>100</v>
      </c>
      <c r="AJ1152" t="s">
        <v>119</v>
      </c>
      <c r="AK1152">
        <v>842</v>
      </c>
      <c r="AL1152" t="s">
        <v>102</v>
      </c>
      <c r="AM1152">
        <v>0</v>
      </c>
      <c r="AN1152">
        <v>70</v>
      </c>
      <c r="AO1152">
        <v>912</v>
      </c>
      <c r="AP1152" t="s">
        <v>103</v>
      </c>
      <c r="AQ1152" t="s">
        <v>98</v>
      </c>
      <c r="AR1152" t="s">
        <v>105</v>
      </c>
      <c r="AS1152" t="s">
        <v>106</v>
      </c>
      <c r="AT1152">
        <v>912</v>
      </c>
      <c r="AU1152">
        <v>0</v>
      </c>
      <c r="AV1152">
        <v>0</v>
      </c>
      <c r="AW1152">
        <f>ROUND(SUM(RawData[[#This Row],[TotalBsmtSF]],RawData[[#This Row],[1stFlrSF]],RawData[[#This Row],[2ndFlrSF]]),-2)</f>
        <v>1800</v>
      </c>
      <c r="AX1152">
        <v>912</v>
      </c>
      <c r="AY1152">
        <v>0</v>
      </c>
      <c r="AZ1152">
        <v>0</v>
      </c>
      <c r="BA1152">
        <v>1</v>
      </c>
      <c r="BB1152">
        <v>0</v>
      </c>
      <c r="BC1152">
        <v>3</v>
      </c>
      <c r="BD1152">
        <v>1</v>
      </c>
      <c r="BE1152" t="s">
        <v>98</v>
      </c>
      <c r="BF1152">
        <v>5</v>
      </c>
      <c r="BG1152" t="s">
        <v>107</v>
      </c>
      <c r="BH1152">
        <v>1</v>
      </c>
      <c r="BI1152" t="s">
        <v>147</v>
      </c>
      <c r="BJ1152" t="s">
        <v>127</v>
      </c>
      <c r="BK1152">
        <v>1974</v>
      </c>
      <c r="BL1152" t="s">
        <v>102</v>
      </c>
      <c r="BM1152">
        <v>1</v>
      </c>
      <c r="BN1152">
        <v>336</v>
      </c>
      <c r="BO1152" t="s">
        <v>98</v>
      </c>
      <c r="BP1152" t="s">
        <v>98</v>
      </c>
      <c r="BQ1152" t="s">
        <v>105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 t="s">
        <v>83</v>
      </c>
      <c r="BY1152" t="s">
        <v>134</v>
      </c>
      <c r="BZ1152" t="s">
        <v>83</v>
      </c>
      <c r="CA1152">
        <v>0</v>
      </c>
      <c r="CB1152">
        <v>5</v>
      </c>
      <c r="CC1152">
        <v>2010</v>
      </c>
      <c r="CD1152" t="s">
        <v>110</v>
      </c>
      <c r="CE1152" t="s">
        <v>111</v>
      </c>
      <c r="CF1152" s="8">
        <v>125000</v>
      </c>
      <c r="CG1152" s="8">
        <f>RawData[[#This Row],[SalePrice]]/RawData[[#This Row],[TotalSF Rounded]]</f>
        <v>69.444444444444443</v>
      </c>
      <c r="CH1152" s="8">
        <f>ROUND(RawData[[#This Row],[$/sqft]],-1)</f>
        <v>70</v>
      </c>
    </row>
    <row r="1153" spans="1:86" x14ac:dyDescent="0.2">
      <c r="A1153">
        <v>1335</v>
      </c>
      <c r="B1153">
        <v>160</v>
      </c>
      <c r="C1153" t="s">
        <v>142</v>
      </c>
      <c r="D1153">
        <v>24</v>
      </c>
      <c r="E1153">
        <v>2368</v>
      </c>
      <c r="F1153" s="19">
        <f>ROUND((RawData[[#This Row],[LotArea]]/43560), 2)</f>
        <v>0.05</v>
      </c>
      <c r="G1153" t="s">
        <v>82</v>
      </c>
      <c r="H1153" t="s">
        <v>83</v>
      </c>
      <c r="I1153" t="s">
        <v>84</v>
      </c>
      <c r="J1153" t="s">
        <v>85</v>
      </c>
      <c r="K1153" t="s">
        <v>86</v>
      </c>
      <c r="L1153" t="s">
        <v>87</v>
      </c>
      <c r="M1153" t="s">
        <v>88</v>
      </c>
      <c r="N1153" t="s">
        <v>228</v>
      </c>
      <c r="O1153" t="s">
        <v>90</v>
      </c>
      <c r="P1153" t="s">
        <v>90</v>
      </c>
      <c r="Q1153" t="s">
        <v>179</v>
      </c>
      <c r="R1153" t="s">
        <v>92</v>
      </c>
      <c r="S1153">
        <v>5</v>
      </c>
      <c r="T1153">
        <v>6</v>
      </c>
      <c r="U1153">
        <v>1970</v>
      </c>
      <c r="V115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53">
        <v>1970</v>
      </c>
      <c r="X1153" t="s">
        <v>93</v>
      </c>
      <c r="Y1153" t="s">
        <v>94</v>
      </c>
      <c r="Z1153" t="s">
        <v>140</v>
      </c>
      <c r="AA1153" t="s">
        <v>140</v>
      </c>
      <c r="AB1153" t="s">
        <v>117</v>
      </c>
      <c r="AC1153">
        <v>312</v>
      </c>
      <c r="AD1153" t="s">
        <v>98</v>
      </c>
      <c r="AE1153" t="s">
        <v>98</v>
      </c>
      <c r="AF1153" t="s">
        <v>118</v>
      </c>
      <c r="AG1153" t="s">
        <v>98</v>
      </c>
      <c r="AH1153" t="s">
        <v>98</v>
      </c>
      <c r="AI1153" t="s">
        <v>100</v>
      </c>
      <c r="AJ1153" t="s">
        <v>172</v>
      </c>
      <c r="AK1153">
        <v>765</v>
      </c>
      <c r="AL1153" t="s">
        <v>102</v>
      </c>
      <c r="AM1153">
        <v>0</v>
      </c>
      <c r="AN1153">
        <v>0</v>
      </c>
      <c r="AO1153">
        <v>765</v>
      </c>
      <c r="AP1153" t="s">
        <v>103</v>
      </c>
      <c r="AQ1153" t="s">
        <v>98</v>
      </c>
      <c r="AR1153" t="s">
        <v>105</v>
      </c>
      <c r="AS1153" t="s">
        <v>106</v>
      </c>
      <c r="AT1153">
        <v>765</v>
      </c>
      <c r="AU1153">
        <v>600</v>
      </c>
      <c r="AV1153">
        <v>0</v>
      </c>
      <c r="AW1153">
        <f>ROUND(SUM(RawData[[#This Row],[TotalBsmtSF]],RawData[[#This Row],[1stFlrSF]],RawData[[#This Row],[2ndFlrSF]]),-2)</f>
        <v>2100</v>
      </c>
      <c r="AX1153">
        <v>1365</v>
      </c>
      <c r="AY1153">
        <v>0</v>
      </c>
      <c r="AZ1153">
        <v>0</v>
      </c>
      <c r="BA1153">
        <v>1</v>
      </c>
      <c r="BB1153">
        <v>1</v>
      </c>
      <c r="BC1153">
        <v>3</v>
      </c>
      <c r="BD1153">
        <v>1</v>
      </c>
      <c r="BE1153" t="s">
        <v>98</v>
      </c>
      <c r="BF1153">
        <v>7</v>
      </c>
      <c r="BG1153" t="s">
        <v>146</v>
      </c>
      <c r="BH1153">
        <v>0</v>
      </c>
      <c r="BI1153" t="s">
        <v>83</v>
      </c>
      <c r="BJ1153" t="s">
        <v>108</v>
      </c>
      <c r="BK1153">
        <v>1970</v>
      </c>
      <c r="BL1153" t="s">
        <v>102</v>
      </c>
      <c r="BM1153">
        <v>2</v>
      </c>
      <c r="BN1153">
        <v>440</v>
      </c>
      <c r="BO1153" t="s">
        <v>98</v>
      </c>
      <c r="BP1153" t="s">
        <v>98</v>
      </c>
      <c r="BQ1153" t="s">
        <v>105</v>
      </c>
      <c r="BR1153">
        <v>0</v>
      </c>
      <c r="BS1153">
        <v>36</v>
      </c>
      <c r="BT1153">
        <v>0</v>
      </c>
      <c r="BU1153">
        <v>0</v>
      </c>
      <c r="BV1153">
        <v>0</v>
      </c>
      <c r="BW1153">
        <v>0</v>
      </c>
      <c r="BX1153" t="s">
        <v>83</v>
      </c>
      <c r="BY1153" t="s">
        <v>83</v>
      </c>
      <c r="BZ1153" t="s">
        <v>83</v>
      </c>
      <c r="CA1153">
        <v>0</v>
      </c>
      <c r="CB1153">
        <v>5</v>
      </c>
      <c r="CC1153">
        <v>2009</v>
      </c>
      <c r="CD1153" t="s">
        <v>110</v>
      </c>
      <c r="CE1153" t="s">
        <v>111</v>
      </c>
      <c r="CF1153" s="8">
        <v>125000</v>
      </c>
      <c r="CG1153" s="8">
        <f>RawData[[#This Row],[SalePrice]]/RawData[[#This Row],[TotalSF Rounded]]</f>
        <v>59.523809523809526</v>
      </c>
      <c r="CH1153" s="8">
        <f>ROUND(RawData[[#This Row],[$/sqft]],-1)</f>
        <v>60</v>
      </c>
    </row>
    <row r="1154" spans="1:86" x14ac:dyDescent="0.2">
      <c r="A1154">
        <v>388</v>
      </c>
      <c r="B1154">
        <v>80</v>
      </c>
      <c r="C1154" t="s">
        <v>81</v>
      </c>
      <c r="D1154">
        <v>72</v>
      </c>
      <c r="E1154">
        <v>7200</v>
      </c>
      <c r="F1154" s="19">
        <f>ROUND((RawData[[#This Row],[LotArea]]/43560), 2)</f>
        <v>0.17</v>
      </c>
      <c r="G1154" t="s">
        <v>82</v>
      </c>
      <c r="H1154" t="s">
        <v>83</v>
      </c>
      <c r="I1154" t="s">
        <v>84</v>
      </c>
      <c r="J1154" t="s">
        <v>85</v>
      </c>
      <c r="K1154" t="s">
        <v>86</v>
      </c>
      <c r="L1154" t="s">
        <v>87</v>
      </c>
      <c r="M1154" t="s">
        <v>88</v>
      </c>
      <c r="N1154" t="s">
        <v>185</v>
      </c>
      <c r="O1154" t="s">
        <v>90</v>
      </c>
      <c r="P1154" t="s">
        <v>90</v>
      </c>
      <c r="Q1154" t="s">
        <v>91</v>
      </c>
      <c r="R1154" t="s">
        <v>197</v>
      </c>
      <c r="S1154">
        <v>6</v>
      </c>
      <c r="T1154">
        <v>6</v>
      </c>
      <c r="U1154">
        <v>1976</v>
      </c>
      <c r="V115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54">
        <v>1976</v>
      </c>
      <c r="X1154" t="s">
        <v>152</v>
      </c>
      <c r="Y1154" t="s">
        <v>94</v>
      </c>
      <c r="Z1154" t="s">
        <v>116</v>
      </c>
      <c r="AA1154" t="s">
        <v>116</v>
      </c>
      <c r="AB1154" t="s">
        <v>96</v>
      </c>
      <c r="AC1154">
        <v>255</v>
      </c>
      <c r="AD1154" t="s">
        <v>98</v>
      </c>
      <c r="AE1154" t="s">
        <v>98</v>
      </c>
      <c r="AF1154" t="s">
        <v>118</v>
      </c>
      <c r="AG1154" t="s">
        <v>98</v>
      </c>
      <c r="AH1154" t="s">
        <v>98</v>
      </c>
      <c r="AI1154" t="s">
        <v>130</v>
      </c>
      <c r="AJ1154" t="s">
        <v>119</v>
      </c>
      <c r="AK1154">
        <v>631</v>
      </c>
      <c r="AL1154" t="s">
        <v>102</v>
      </c>
      <c r="AM1154">
        <v>0</v>
      </c>
      <c r="AN1154">
        <v>410</v>
      </c>
      <c r="AO1154">
        <v>1041</v>
      </c>
      <c r="AP1154" t="s">
        <v>103</v>
      </c>
      <c r="AQ1154" t="s">
        <v>104</v>
      </c>
      <c r="AR1154" t="s">
        <v>105</v>
      </c>
      <c r="AS1154" t="s">
        <v>106</v>
      </c>
      <c r="AT1154">
        <v>1125</v>
      </c>
      <c r="AU1154">
        <v>0</v>
      </c>
      <c r="AV1154">
        <v>0</v>
      </c>
      <c r="AW1154">
        <f>ROUND(SUM(RawData[[#This Row],[TotalBsmtSF]],RawData[[#This Row],[1stFlrSF]],RawData[[#This Row],[2ndFlrSF]]),-2)</f>
        <v>2200</v>
      </c>
      <c r="AX1154">
        <v>1125</v>
      </c>
      <c r="AY1154">
        <v>1</v>
      </c>
      <c r="AZ1154">
        <v>0</v>
      </c>
      <c r="BA1154">
        <v>1</v>
      </c>
      <c r="BB1154">
        <v>0</v>
      </c>
      <c r="BC1154">
        <v>3</v>
      </c>
      <c r="BD1154">
        <v>1</v>
      </c>
      <c r="BE1154" t="s">
        <v>98</v>
      </c>
      <c r="BF1154">
        <v>6</v>
      </c>
      <c r="BG1154" t="s">
        <v>107</v>
      </c>
      <c r="BH1154">
        <v>1</v>
      </c>
      <c r="BI1154" t="s">
        <v>147</v>
      </c>
      <c r="BJ1154" t="s">
        <v>127</v>
      </c>
      <c r="BK1154">
        <v>1977</v>
      </c>
      <c r="BL1154" t="s">
        <v>102</v>
      </c>
      <c r="BM1154">
        <v>1</v>
      </c>
      <c r="BN1154">
        <v>352</v>
      </c>
      <c r="BO1154" t="s">
        <v>98</v>
      </c>
      <c r="BP1154" t="s">
        <v>98</v>
      </c>
      <c r="BQ1154" t="s">
        <v>105</v>
      </c>
      <c r="BR1154">
        <v>296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 t="s">
        <v>83</v>
      </c>
      <c r="BY1154" t="s">
        <v>163</v>
      </c>
      <c r="BZ1154" t="s">
        <v>83</v>
      </c>
      <c r="CA1154">
        <v>0</v>
      </c>
      <c r="CB1154">
        <v>10</v>
      </c>
      <c r="CC1154">
        <v>2009</v>
      </c>
      <c r="CD1154" t="s">
        <v>110</v>
      </c>
      <c r="CE1154" t="s">
        <v>128</v>
      </c>
      <c r="CF1154" s="8">
        <v>125000</v>
      </c>
      <c r="CG1154" s="8">
        <f>RawData[[#This Row],[SalePrice]]/RawData[[#This Row],[TotalSF Rounded]]</f>
        <v>56.81818181818182</v>
      </c>
      <c r="CH1154" s="8">
        <f>ROUND(RawData[[#This Row],[$/sqft]],-1)</f>
        <v>60</v>
      </c>
    </row>
    <row r="1155" spans="1:86" x14ac:dyDescent="0.2">
      <c r="A1155">
        <v>373</v>
      </c>
      <c r="B1155">
        <v>120</v>
      </c>
      <c r="C1155" t="s">
        <v>81</v>
      </c>
      <c r="D1155">
        <v>50</v>
      </c>
      <c r="E1155">
        <v>7175</v>
      </c>
      <c r="F1155" s="19">
        <f>ROUND((RawData[[#This Row],[LotArea]]/43560), 2)</f>
        <v>0.16</v>
      </c>
      <c r="G1155" t="s">
        <v>82</v>
      </c>
      <c r="H1155" t="s">
        <v>83</v>
      </c>
      <c r="I1155" t="s">
        <v>84</v>
      </c>
      <c r="J1155" t="s">
        <v>85</v>
      </c>
      <c r="K1155" t="s">
        <v>86</v>
      </c>
      <c r="L1155" t="s">
        <v>87</v>
      </c>
      <c r="M1155" t="s">
        <v>88</v>
      </c>
      <c r="N1155" t="s">
        <v>170</v>
      </c>
      <c r="O1155" t="s">
        <v>90</v>
      </c>
      <c r="P1155" t="s">
        <v>90</v>
      </c>
      <c r="Q1155" t="s">
        <v>179</v>
      </c>
      <c r="R1155" t="s">
        <v>115</v>
      </c>
      <c r="S1155">
        <v>6</v>
      </c>
      <c r="T1155">
        <v>5</v>
      </c>
      <c r="U1155">
        <v>1984</v>
      </c>
      <c r="V115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155">
        <v>1984</v>
      </c>
      <c r="X1155" t="s">
        <v>93</v>
      </c>
      <c r="Y1155" t="s">
        <v>94</v>
      </c>
      <c r="Z1155" t="s">
        <v>161</v>
      </c>
      <c r="AA1155" t="s">
        <v>161</v>
      </c>
      <c r="AB1155" t="s">
        <v>117</v>
      </c>
      <c r="AC1155">
        <v>0</v>
      </c>
      <c r="AD1155" t="s">
        <v>98</v>
      </c>
      <c r="AE1155" t="s">
        <v>98</v>
      </c>
      <c r="AF1155" t="s">
        <v>118</v>
      </c>
      <c r="AG1155" t="s">
        <v>97</v>
      </c>
      <c r="AH1155" t="s">
        <v>98</v>
      </c>
      <c r="AI1155" t="s">
        <v>100</v>
      </c>
      <c r="AJ1155" t="s">
        <v>119</v>
      </c>
      <c r="AK1155">
        <v>623</v>
      </c>
      <c r="AL1155" t="s">
        <v>172</v>
      </c>
      <c r="AM1155">
        <v>121</v>
      </c>
      <c r="AN1155">
        <v>0</v>
      </c>
      <c r="AO1155">
        <v>744</v>
      </c>
      <c r="AP1155" t="s">
        <v>103</v>
      </c>
      <c r="AQ1155" t="s">
        <v>98</v>
      </c>
      <c r="AR1155" t="s">
        <v>105</v>
      </c>
      <c r="AS1155" t="s">
        <v>106</v>
      </c>
      <c r="AT1155">
        <v>752</v>
      </c>
      <c r="AU1155">
        <v>0</v>
      </c>
      <c r="AV1155">
        <v>0</v>
      </c>
      <c r="AW1155">
        <f>ROUND(SUM(RawData[[#This Row],[TotalBsmtSF]],RawData[[#This Row],[1stFlrSF]],RawData[[#This Row],[2ndFlrSF]]),-2)</f>
        <v>1500</v>
      </c>
      <c r="AX1155">
        <v>752</v>
      </c>
      <c r="AY1155">
        <v>1</v>
      </c>
      <c r="AZ1155">
        <v>0</v>
      </c>
      <c r="BA1155">
        <v>1</v>
      </c>
      <c r="BB1155">
        <v>0</v>
      </c>
      <c r="BC1155">
        <v>2</v>
      </c>
      <c r="BD1155">
        <v>1</v>
      </c>
      <c r="BE1155" t="s">
        <v>98</v>
      </c>
      <c r="BF1155">
        <v>4</v>
      </c>
      <c r="BG1155" t="s">
        <v>107</v>
      </c>
      <c r="BH1155">
        <v>0</v>
      </c>
      <c r="BI1155" t="s">
        <v>83</v>
      </c>
      <c r="BJ1155" t="s">
        <v>108</v>
      </c>
      <c r="BK1155">
        <v>1984</v>
      </c>
      <c r="BL1155" t="s">
        <v>102</v>
      </c>
      <c r="BM1155">
        <v>1</v>
      </c>
      <c r="BN1155">
        <v>264</v>
      </c>
      <c r="BO1155" t="s">
        <v>98</v>
      </c>
      <c r="BP1155" t="s">
        <v>98</v>
      </c>
      <c r="BQ1155" t="s">
        <v>105</v>
      </c>
      <c r="BR1155">
        <v>353</v>
      </c>
      <c r="BS1155">
        <v>0</v>
      </c>
      <c r="BT1155">
        <v>0</v>
      </c>
      <c r="BU1155">
        <v>0</v>
      </c>
      <c r="BV1155">
        <v>90</v>
      </c>
      <c r="BW1155">
        <v>0</v>
      </c>
      <c r="BX1155" t="s">
        <v>83</v>
      </c>
      <c r="BY1155" t="s">
        <v>134</v>
      </c>
      <c r="BZ1155" t="s">
        <v>83</v>
      </c>
      <c r="CA1155">
        <v>0</v>
      </c>
      <c r="CB1155">
        <v>2</v>
      </c>
      <c r="CC1155">
        <v>2010</v>
      </c>
      <c r="CD1155" t="s">
        <v>110</v>
      </c>
      <c r="CE1155" t="s">
        <v>111</v>
      </c>
      <c r="CF1155" s="8">
        <v>125000</v>
      </c>
      <c r="CG1155" s="8">
        <f>RawData[[#This Row],[SalePrice]]/RawData[[#This Row],[TotalSF Rounded]]</f>
        <v>83.333333333333329</v>
      </c>
      <c r="CH1155" s="8">
        <f>ROUND(RawData[[#This Row],[$/sqft]],-1)</f>
        <v>80</v>
      </c>
    </row>
    <row r="1156" spans="1:86" x14ac:dyDescent="0.2">
      <c r="A1156">
        <v>946</v>
      </c>
      <c r="B1156">
        <v>50</v>
      </c>
      <c r="C1156" t="s">
        <v>142</v>
      </c>
      <c r="D1156">
        <v>98</v>
      </c>
      <c r="E1156">
        <v>8820</v>
      </c>
      <c r="F1156" s="19">
        <f>ROUND((RawData[[#This Row],[LotArea]]/43560), 2)</f>
        <v>0.2</v>
      </c>
      <c r="G1156" t="s">
        <v>82</v>
      </c>
      <c r="H1156" t="s">
        <v>83</v>
      </c>
      <c r="I1156" t="s">
        <v>84</v>
      </c>
      <c r="J1156" t="s">
        <v>85</v>
      </c>
      <c r="K1156" t="s">
        <v>86</v>
      </c>
      <c r="L1156" t="s">
        <v>122</v>
      </c>
      <c r="M1156" t="s">
        <v>88</v>
      </c>
      <c r="N1156" t="s">
        <v>143</v>
      </c>
      <c r="O1156" t="s">
        <v>90</v>
      </c>
      <c r="P1156" t="s">
        <v>90</v>
      </c>
      <c r="Q1156" t="s">
        <v>91</v>
      </c>
      <c r="R1156" t="s">
        <v>132</v>
      </c>
      <c r="S1156">
        <v>5</v>
      </c>
      <c r="T1156">
        <v>6</v>
      </c>
      <c r="U1156">
        <v>1890</v>
      </c>
      <c r="V115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&lt;1900s</v>
      </c>
      <c r="W1156">
        <v>1996</v>
      </c>
      <c r="X1156" t="s">
        <v>152</v>
      </c>
      <c r="Y1156" t="s">
        <v>94</v>
      </c>
      <c r="Z1156" t="s">
        <v>95</v>
      </c>
      <c r="AA1156" t="s">
        <v>95</v>
      </c>
      <c r="AB1156" t="s">
        <v>117</v>
      </c>
      <c r="AC1156">
        <v>0</v>
      </c>
      <c r="AD1156" t="s">
        <v>98</v>
      </c>
      <c r="AE1156" t="s">
        <v>98</v>
      </c>
      <c r="AF1156" t="s">
        <v>126</v>
      </c>
      <c r="AG1156" t="s">
        <v>98</v>
      </c>
      <c r="AH1156" t="s">
        <v>98</v>
      </c>
      <c r="AI1156" t="s">
        <v>100</v>
      </c>
      <c r="AJ1156" t="s">
        <v>172</v>
      </c>
      <c r="AK1156">
        <v>1088</v>
      </c>
      <c r="AL1156" t="s">
        <v>102</v>
      </c>
      <c r="AM1156">
        <v>0</v>
      </c>
      <c r="AN1156">
        <v>0</v>
      </c>
      <c r="AO1156">
        <v>1088</v>
      </c>
      <c r="AP1156" t="s">
        <v>103</v>
      </c>
      <c r="AQ1156" t="s">
        <v>98</v>
      </c>
      <c r="AR1156" t="s">
        <v>105</v>
      </c>
      <c r="AS1156" t="s">
        <v>106</v>
      </c>
      <c r="AT1156">
        <v>1188</v>
      </c>
      <c r="AU1156">
        <v>561</v>
      </c>
      <c r="AV1156">
        <v>120</v>
      </c>
      <c r="AW1156">
        <f>ROUND(SUM(RawData[[#This Row],[TotalBsmtSF]],RawData[[#This Row],[1stFlrSF]],RawData[[#This Row],[2ndFlrSF]]),-2)</f>
        <v>2800</v>
      </c>
      <c r="AX1156">
        <v>1869</v>
      </c>
      <c r="AY1156">
        <v>0</v>
      </c>
      <c r="AZ1156">
        <v>0</v>
      </c>
      <c r="BA1156">
        <v>1</v>
      </c>
      <c r="BB1156">
        <v>0</v>
      </c>
      <c r="BC1156">
        <v>2</v>
      </c>
      <c r="BD1156">
        <v>1</v>
      </c>
      <c r="BE1156" t="s">
        <v>98</v>
      </c>
      <c r="BF1156">
        <v>7</v>
      </c>
      <c r="BG1156" t="s">
        <v>107</v>
      </c>
      <c r="BH1156">
        <v>0</v>
      </c>
      <c r="BI1156" t="s">
        <v>83</v>
      </c>
      <c r="BJ1156" t="s">
        <v>127</v>
      </c>
      <c r="BK1156">
        <v>1963</v>
      </c>
      <c r="BL1156" t="s">
        <v>102</v>
      </c>
      <c r="BM1156">
        <v>2</v>
      </c>
      <c r="BN1156">
        <v>456</v>
      </c>
      <c r="BO1156" t="s">
        <v>98</v>
      </c>
      <c r="BP1156" t="s">
        <v>98</v>
      </c>
      <c r="BQ1156" t="s">
        <v>105</v>
      </c>
      <c r="BR1156">
        <v>48</v>
      </c>
      <c r="BS1156">
        <v>0</v>
      </c>
      <c r="BT1156">
        <v>244</v>
      </c>
      <c r="BU1156">
        <v>0</v>
      </c>
      <c r="BV1156">
        <v>0</v>
      </c>
      <c r="BW1156">
        <v>0</v>
      </c>
      <c r="BX1156" t="s">
        <v>83</v>
      </c>
      <c r="BY1156" t="s">
        <v>218</v>
      </c>
      <c r="BZ1156" t="s">
        <v>83</v>
      </c>
      <c r="CA1156">
        <v>0</v>
      </c>
      <c r="CB1156">
        <v>9</v>
      </c>
      <c r="CC1156">
        <v>2009</v>
      </c>
      <c r="CD1156" t="s">
        <v>110</v>
      </c>
      <c r="CE1156" t="s">
        <v>111</v>
      </c>
      <c r="CF1156" s="8">
        <v>124900</v>
      </c>
      <c r="CG1156" s="8">
        <f>RawData[[#This Row],[SalePrice]]/RawData[[#This Row],[TotalSF Rounded]]</f>
        <v>44.607142857142854</v>
      </c>
      <c r="CH1156" s="8">
        <f>ROUND(RawData[[#This Row],[$/sqft]],-1)</f>
        <v>40</v>
      </c>
    </row>
    <row r="1157" spans="1:86" x14ac:dyDescent="0.2">
      <c r="A1157">
        <v>60</v>
      </c>
      <c r="B1157">
        <v>20</v>
      </c>
      <c r="C1157" t="s">
        <v>81</v>
      </c>
      <c r="D1157">
        <v>60</v>
      </c>
      <c r="E1157">
        <v>7200</v>
      </c>
      <c r="F1157" s="19">
        <f>ROUND((RawData[[#This Row],[LotArea]]/43560), 2)</f>
        <v>0.17</v>
      </c>
      <c r="G1157" t="s">
        <v>82</v>
      </c>
      <c r="H1157" t="s">
        <v>83</v>
      </c>
      <c r="I1157" t="s">
        <v>84</v>
      </c>
      <c r="J1157" t="s">
        <v>175</v>
      </c>
      <c r="K1157" t="s">
        <v>86</v>
      </c>
      <c r="L1157" t="s">
        <v>87</v>
      </c>
      <c r="M1157" t="s">
        <v>88</v>
      </c>
      <c r="N1157" t="s">
        <v>89</v>
      </c>
      <c r="O1157" t="s">
        <v>90</v>
      </c>
      <c r="P1157" t="s">
        <v>90</v>
      </c>
      <c r="Q1157" t="s">
        <v>91</v>
      </c>
      <c r="R1157" t="s">
        <v>115</v>
      </c>
      <c r="S1157">
        <v>5</v>
      </c>
      <c r="T1157">
        <v>7</v>
      </c>
      <c r="U1157">
        <v>1972</v>
      </c>
      <c r="V115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57">
        <v>1972</v>
      </c>
      <c r="X1157" t="s">
        <v>93</v>
      </c>
      <c r="Y1157" t="s">
        <v>94</v>
      </c>
      <c r="Z1157" t="s">
        <v>140</v>
      </c>
      <c r="AA1157" t="s">
        <v>140</v>
      </c>
      <c r="AB1157" t="s">
        <v>117</v>
      </c>
      <c r="AC1157">
        <v>0</v>
      </c>
      <c r="AD1157" t="s">
        <v>98</v>
      </c>
      <c r="AE1157" t="s">
        <v>98</v>
      </c>
      <c r="AF1157" t="s">
        <v>118</v>
      </c>
      <c r="AG1157" t="s">
        <v>98</v>
      </c>
      <c r="AH1157" t="s">
        <v>98</v>
      </c>
      <c r="AI1157" t="s">
        <v>130</v>
      </c>
      <c r="AJ1157" t="s">
        <v>119</v>
      </c>
      <c r="AK1157">
        <v>632</v>
      </c>
      <c r="AL1157" t="s">
        <v>102</v>
      </c>
      <c r="AM1157">
        <v>0</v>
      </c>
      <c r="AN1157">
        <v>148</v>
      </c>
      <c r="AO1157">
        <v>780</v>
      </c>
      <c r="AP1157" t="s">
        <v>103</v>
      </c>
      <c r="AQ1157" t="s">
        <v>104</v>
      </c>
      <c r="AR1157" t="s">
        <v>105</v>
      </c>
      <c r="AS1157" t="s">
        <v>106</v>
      </c>
      <c r="AT1157">
        <v>780</v>
      </c>
      <c r="AU1157">
        <v>0</v>
      </c>
      <c r="AV1157">
        <v>0</v>
      </c>
      <c r="AW1157">
        <f>ROUND(SUM(RawData[[#This Row],[TotalBsmtSF]],RawData[[#This Row],[1stFlrSF]],RawData[[#This Row],[2ndFlrSF]]),-2)</f>
        <v>1600</v>
      </c>
      <c r="AX1157">
        <v>780</v>
      </c>
      <c r="AY1157">
        <v>0</v>
      </c>
      <c r="AZ1157">
        <v>0</v>
      </c>
      <c r="BA1157">
        <v>1</v>
      </c>
      <c r="BB1157">
        <v>0</v>
      </c>
      <c r="BC1157">
        <v>2</v>
      </c>
      <c r="BD1157">
        <v>1</v>
      </c>
      <c r="BE1157" t="s">
        <v>98</v>
      </c>
      <c r="BF1157">
        <v>4</v>
      </c>
      <c r="BG1157" t="s">
        <v>107</v>
      </c>
      <c r="BH1157">
        <v>0</v>
      </c>
      <c r="BI1157" t="s">
        <v>83</v>
      </c>
      <c r="BJ1157" t="s">
        <v>127</v>
      </c>
      <c r="BK1157">
        <v>1973</v>
      </c>
      <c r="BL1157" t="s">
        <v>102</v>
      </c>
      <c r="BM1157">
        <v>1</v>
      </c>
      <c r="BN1157">
        <v>352</v>
      </c>
      <c r="BO1157" t="s">
        <v>98</v>
      </c>
      <c r="BP1157" t="s">
        <v>98</v>
      </c>
      <c r="BQ1157" t="s">
        <v>105</v>
      </c>
      <c r="BR1157">
        <v>196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 t="s">
        <v>83</v>
      </c>
      <c r="BY1157" t="s">
        <v>134</v>
      </c>
      <c r="BZ1157" t="s">
        <v>83</v>
      </c>
      <c r="CA1157">
        <v>0</v>
      </c>
      <c r="CB1157">
        <v>1</v>
      </c>
      <c r="CC1157">
        <v>2008</v>
      </c>
      <c r="CD1157" t="s">
        <v>110</v>
      </c>
      <c r="CE1157" t="s">
        <v>111</v>
      </c>
      <c r="CF1157" s="8">
        <v>124900</v>
      </c>
      <c r="CG1157" s="8">
        <f>RawData[[#This Row],[SalePrice]]/RawData[[#This Row],[TotalSF Rounded]]</f>
        <v>78.0625</v>
      </c>
      <c r="CH1157" s="8">
        <f>ROUND(RawData[[#This Row],[$/sqft]],-1)</f>
        <v>80</v>
      </c>
    </row>
    <row r="1158" spans="1:86" x14ac:dyDescent="0.2">
      <c r="A1158">
        <v>506</v>
      </c>
      <c r="B1158">
        <v>90</v>
      </c>
      <c r="C1158" t="s">
        <v>142</v>
      </c>
      <c r="D1158">
        <v>60</v>
      </c>
      <c r="E1158">
        <v>7596</v>
      </c>
      <c r="F1158" s="19">
        <f>ROUND((RawData[[#This Row],[LotArea]]/43560), 2)</f>
        <v>0.17</v>
      </c>
      <c r="G1158" t="s">
        <v>82</v>
      </c>
      <c r="H1158" t="s">
        <v>174</v>
      </c>
      <c r="I1158" t="s">
        <v>84</v>
      </c>
      <c r="J1158" t="s">
        <v>85</v>
      </c>
      <c r="K1158" t="s">
        <v>86</v>
      </c>
      <c r="L1158" t="s">
        <v>87</v>
      </c>
      <c r="M1158" t="s">
        <v>88</v>
      </c>
      <c r="N1158" t="s">
        <v>143</v>
      </c>
      <c r="O1158" t="s">
        <v>144</v>
      </c>
      <c r="P1158" t="s">
        <v>90</v>
      </c>
      <c r="Q1158" t="s">
        <v>167</v>
      </c>
      <c r="R1158" t="s">
        <v>92</v>
      </c>
      <c r="S1158">
        <v>5</v>
      </c>
      <c r="T1158">
        <v>5</v>
      </c>
      <c r="U1158">
        <v>1952</v>
      </c>
      <c r="V115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58">
        <v>1952</v>
      </c>
      <c r="X1158" t="s">
        <v>152</v>
      </c>
      <c r="Y1158" t="s">
        <v>94</v>
      </c>
      <c r="Z1158" t="s">
        <v>124</v>
      </c>
      <c r="AA1158" t="s">
        <v>124</v>
      </c>
      <c r="AB1158" t="s">
        <v>96</v>
      </c>
      <c r="AC1158">
        <v>360</v>
      </c>
      <c r="AD1158" t="s">
        <v>98</v>
      </c>
      <c r="AE1158" t="s">
        <v>98</v>
      </c>
      <c r="AF1158" t="s">
        <v>118</v>
      </c>
      <c r="AG1158" t="s">
        <v>98</v>
      </c>
      <c r="AH1158" t="s">
        <v>98</v>
      </c>
      <c r="AI1158" t="s">
        <v>100</v>
      </c>
      <c r="AJ1158" t="s">
        <v>102</v>
      </c>
      <c r="AK1158">
        <v>0</v>
      </c>
      <c r="AL1158" t="s">
        <v>102</v>
      </c>
      <c r="AM1158">
        <v>0</v>
      </c>
      <c r="AN1158">
        <v>960</v>
      </c>
      <c r="AO1158">
        <v>960</v>
      </c>
      <c r="AP1158" t="s">
        <v>103</v>
      </c>
      <c r="AQ1158" t="s">
        <v>97</v>
      </c>
      <c r="AR1158" t="s">
        <v>105</v>
      </c>
      <c r="AS1158" t="s">
        <v>106</v>
      </c>
      <c r="AT1158">
        <v>960</v>
      </c>
      <c r="AU1158">
        <v>1000</v>
      </c>
      <c r="AV1158">
        <v>0</v>
      </c>
      <c r="AW1158">
        <f>ROUND(SUM(RawData[[#This Row],[TotalBsmtSF]],RawData[[#This Row],[1stFlrSF]],RawData[[#This Row],[2ndFlrSF]]),-2)</f>
        <v>2900</v>
      </c>
      <c r="AX1158">
        <v>1960</v>
      </c>
      <c r="AY1158">
        <v>0</v>
      </c>
      <c r="AZ1158">
        <v>0</v>
      </c>
      <c r="BA1158">
        <v>2</v>
      </c>
      <c r="BB1158">
        <v>0</v>
      </c>
      <c r="BC1158">
        <v>4</v>
      </c>
      <c r="BD1158">
        <v>2</v>
      </c>
      <c r="BE1158" t="s">
        <v>98</v>
      </c>
      <c r="BF1158">
        <v>10</v>
      </c>
      <c r="BG1158" t="s">
        <v>107</v>
      </c>
      <c r="BH1158">
        <v>0</v>
      </c>
      <c r="BI1158" t="s">
        <v>83</v>
      </c>
      <c r="BJ1158" t="s">
        <v>127</v>
      </c>
      <c r="BK1158">
        <v>1952</v>
      </c>
      <c r="BL1158" t="s">
        <v>102</v>
      </c>
      <c r="BM1158">
        <v>2</v>
      </c>
      <c r="BN1158">
        <v>400</v>
      </c>
      <c r="BO1158" t="s">
        <v>98</v>
      </c>
      <c r="BP1158" t="s">
        <v>98</v>
      </c>
      <c r="BQ1158" t="s">
        <v>177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 t="s">
        <v>83</v>
      </c>
      <c r="BY1158" t="s">
        <v>83</v>
      </c>
      <c r="BZ1158" t="s">
        <v>83</v>
      </c>
      <c r="CA1158">
        <v>0</v>
      </c>
      <c r="CB1158">
        <v>7</v>
      </c>
      <c r="CC1158">
        <v>2009</v>
      </c>
      <c r="CD1158" t="s">
        <v>173</v>
      </c>
      <c r="CE1158" t="s">
        <v>111</v>
      </c>
      <c r="CF1158" s="8">
        <v>124500</v>
      </c>
      <c r="CG1158" s="8">
        <f>RawData[[#This Row],[SalePrice]]/RawData[[#This Row],[TotalSF Rounded]]</f>
        <v>42.931034482758619</v>
      </c>
      <c r="CH1158" s="8">
        <f>ROUND(RawData[[#This Row],[$/sqft]],-1)</f>
        <v>40</v>
      </c>
    </row>
    <row r="1159" spans="1:86" x14ac:dyDescent="0.2">
      <c r="A1159">
        <v>510</v>
      </c>
      <c r="B1159">
        <v>20</v>
      </c>
      <c r="C1159" t="s">
        <v>81</v>
      </c>
      <c r="D1159">
        <v>80</v>
      </c>
      <c r="E1159">
        <v>9600</v>
      </c>
      <c r="F1159" s="19">
        <f>ROUND((RawData[[#This Row],[LotArea]]/43560), 2)</f>
        <v>0.22</v>
      </c>
      <c r="G1159" t="s">
        <v>82</v>
      </c>
      <c r="H1159" t="s">
        <v>83</v>
      </c>
      <c r="I1159" t="s">
        <v>84</v>
      </c>
      <c r="J1159" t="s">
        <v>85</v>
      </c>
      <c r="K1159" t="s">
        <v>86</v>
      </c>
      <c r="L1159" t="s">
        <v>122</v>
      </c>
      <c r="M1159" t="s">
        <v>88</v>
      </c>
      <c r="N1159" t="s">
        <v>162</v>
      </c>
      <c r="O1159" t="s">
        <v>90</v>
      </c>
      <c r="P1159" t="s">
        <v>90</v>
      </c>
      <c r="Q1159" t="s">
        <v>91</v>
      </c>
      <c r="R1159" t="s">
        <v>115</v>
      </c>
      <c r="S1159">
        <v>5</v>
      </c>
      <c r="T1159">
        <v>6</v>
      </c>
      <c r="U1159">
        <v>1959</v>
      </c>
      <c r="V115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59">
        <v>1959</v>
      </c>
      <c r="X1159" t="s">
        <v>93</v>
      </c>
      <c r="Y1159" t="s">
        <v>94</v>
      </c>
      <c r="Z1159" t="s">
        <v>116</v>
      </c>
      <c r="AA1159" t="s">
        <v>116</v>
      </c>
      <c r="AB1159" t="s">
        <v>96</v>
      </c>
      <c r="AC1159">
        <v>132</v>
      </c>
      <c r="AD1159" t="s">
        <v>98</v>
      </c>
      <c r="AE1159" t="s">
        <v>98</v>
      </c>
      <c r="AF1159" t="s">
        <v>118</v>
      </c>
      <c r="AG1159" t="s">
        <v>98</v>
      </c>
      <c r="AH1159" t="s">
        <v>98</v>
      </c>
      <c r="AI1159" t="s">
        <v>100</v>
      </c>
      <c r="AJ1159" t="s">
        <v>119</v>
      </c>
      <c r="AK1159">
        <v>991</v>
      </c>
      <c r="AL1159" t="s">
        <v>102</v>
      </c>
      <c r="AM1159">
        <v>0</v>
      </c>
      <c r="AN1159">
        <v>50</v>
      </c>
      <c r="AO1159">
        <v>1041</v>
      </c>
      <c r="AP1159" t="s">
        <v>103</v>
      </c>
      <c r="AQ1159" t="s">
        <v>104</v>
      </c>
      <c r="AR1159" t="s">
        <v>105</v>
      </c>
      <c r="AS1159" t="s">
        <v>106</v>
      </c>
      <c r="AT1159">
        <v>1041</v>
      </c>
      <c r="AU1159">
        <v>0</v>
      </c>
      <c r="AV1159">
        <v>0</v>
      </c>
      <c r="AW1159">
        <f>ROUND(SUM(RawData[[#This Row],[TotalBsmtSF]],RawData[[#This Row],[1stFlrSF]],RawData[[#This Row],[2ndFlrSF]]),-2)</f>
        <v>2100</v>
      </c>
      <c r="AX1159">
        <v>1041</v>
      </c>
      <c r="AY1159">
        <v>1</v>
      </c>
      <c r="AZ1159">
        <v>0</v>
      </c>
      <c r="BA1159">
        <v>1</v>
      </c>
      <c r="BB1159">
        <v>0</v>
      </c>
      <c r="BC1159">
        <v>3</v>
      </c>
      <c r="BD1159">
        <v>1</v>
      </c>
      <c r="BE1159" t="s">
        <v>98</v>
      </c>
      <c r="BF1159">
        <v>6</v>
      </c>
      <c r="BG1159" t="s">
        <v>107</v>
      </c>
      <c r="BH1159">
        <v>0</v>
      </c>
      <c r="BI1159" t="s">
        <v>83</v>
      </c>
      <c r="BJ1159" t="s">
        <v>108</v>
      </c>
      <c r="BK1159">
        <v>1959</v>
      </c>
      <c r="BL1159" t="s">
        <v>109</v>
      </c>
      <c r="BM1159">
        <v>1</v>
      </c>
      <c r="BN1159">
        <v>270</v>
      </c>
      <c r="BO1159" t="s">
        <v>98</v>
      </c>
      <c r="BP1159" t="s">
        <v>98</v>
      </c>
      <c r="BQ1159" t="s">
        <v>105</v>
      </c>
      <c r="BR1159">
        <v>224</v>
      </c>
      <c r="BS1159">
        <v>88</v>
      </c>
      <c r="BT1159">
        <v>0</v>
      </c>
      <c r="BU1159">
        <v>0</v>
      </c>
      <c r="BV1159">
        <v>0</v>
      </c>
      <c r="BW1159">
        <v>0</v>
      </c>
      <c r="BX1159" t="s">
        <v>83</v>
      </c>
      <c r="BY1159" t="s">
        <v>134</v>
      </c>
      <c r="BZ1159" t="s">
        <v>83</v>
      </c>
      <c r="CA1159">
        <v>0</v>
      </c>
      <c r="CB1159">
        <v>7</v>
      </c>
      <c r="CC1159">
        <v>2009</v>
      </c>
      <c r="CD1159" t="s">
        <v>110</v>
      </c>
      <c r="CE1159" t="s">
        <v>111</v>
      </c>
      <c r="CF1159" s="8">
        <v>124500</v>
      </c>
      <c r="CG1159" s="8">
        <f>RawData[[#This Row],[SalePrice]]/RawData[[#This Row],[TotalSF Rounded]]</f>
        <v>59.285714285714285</v>
      </c>
      <c r="CH1159" s="8">
        <f>ROUND(RawData[[#This Row],[$/sqft]],-1)</f>
        <v>60</v>
      </c>
    </row>
    <row r="1160" spans="1:86" x14ac:dyDescent="0.2">
      <c r="A1160">
        <v>723</v>
      </c>
      <c r="B1160">
        <v>20</v>
      </c>
      <c r="C1160" t="s">
        <v>81</v>
      </c>
      <c r="D1160">
        <v>70</v>
      </c>
      <c r="E1160">
        <v>8120</v>
      </c>
      <c r="F1160" s="19">
        <f>ROUND((RawData[[#This Row],[LotArea]]/43560), 2)</f>
        <v>0.19</v>
      </c>
      <c r="G1160" t="s">
        <v>82</v>
      </c>
      <c r="H1160" t="s">
        <v>83</v>
      </c>
      <c r="I1160" t="s">
        <v>84</v>
      </c>
      <c r="J1160" t="s">
        <v>85</v>
      </c>
      <c r="K1160" t="s">
        <v>86</v>
      </c>
      <c r="L1160" t="s">
        <v>87</v>
      </c>
      <c r="M1160" t="s">
        <v>88</v>
      </c>
      <c r="N1160" t="s">
        <v>162</v>
      </c>
      <c r="O1160" t="s">
        <v>90</v>
      </c>
      <c r="P1160" t="s">
        <v>90</v>
      </c>
      <c r="Q1160" t="s">
        <v>91</v>
      </c>
      <c r="R1160" t="s">
        <v>115</v>
      </c>
      <c r="S1160">
        <v>4</v>
      </c>
      <c r="T1160">
        <v>7</v>
      </c>
      <c r="U1160">
        <v>1970</v>
      </c>
      <c r="V116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60">
        <v>1970</v>
      </c>
      <c r="X1160" t="s">
        <v>93</v>
      </c>
      <c r="Y1160" t="s">
        <v>94</v>
      </c>
      <c r="Z1160" t="s">
        <v>116</v>
      </c>
      <c r="AA1160" t="s">
        <v>116</v>
      </c>
      <c r="AB1160" t="s">
        <v>117</v>
      </c>
      <c r="AC1160">
        <v>0</v>
      </c>
      <c r="AD1160" t="s">
        <v>98</v>
      </c>
      <c r="AE1160" t="s">
        <v>97</v>
      </c>
      <c r="AF1160" t="s">
        <v>118</v>
      </c>
      <c r="AG1160" t="s">
        <v>98</v>
      </c>
      <c r="AH1160" t="s">
        <v>98</v>
      </c>
      <c r="AI1160" t="s">
        <v>100</v>
      </c>
      <c r="AJ1160" t="s">
        <v>119</v>
      </c>
      <c r="AK1160">
        <v>191</v>
      </c>
      <c r="AL1160" t="s">
        <v>102</v>
      </c>
      <c r="AM1160">
        <v>0</v>
      </c>
      <c r="AN1160">
        <v>673</v>
      </c>
      <c r="AO1160">
        <v>864</v>
      </c>
      <c r="AP1160" t="s">
        <v>103</v>
      </c>
      <c r="AQ1160" t="s">
        <v>104</v>
      </c>
      <c r="AR1160" t="s">
        <v>105</v>
      </c>
      <c r="AS1160" t="s">
        <v>106</v>
      </c>
      <c r="AT1160">
        <v>864</v>
      </c>
      <c r="AU1160">
        <v>0</v>
      </c>
      <c r="AV1160">
        <v>0</v>
      </c>
      <c r="AW1160">
        <f>ROUND(SUM(RawData[[#This Row],[TotalBsmtSF]],RawData[[#This Row],[1stFlrSF]],RawData[[#This Row],[2ndFlrSF]]),-2)</f>
        <v>1700</v>
      </c>
      <c r="AX1160">
        <v>864</v>
      </c>
      <c r="AY1160">
        <v>0</v>
      </c>
      <c r="AZ1160">
        <v>0</v>
      </c>
      <c r="BA1160">
        <v>1</v>
      </c>
      <c r="BB1160">
        <v>0</v>
      </c>
      <c r="BC1160">
        <v>3</v>
      </c>
      <c r="BD1160">
        <v>1</v>
      </c>
      <c r="BE1160" t="s">
        <v>98</v>
      </c>
      <c r="BF1160">
        <v>5</v>
      </c>
      <c r="BG1160" t="s">
        <v>107</v>
      </c>
      <c r="BH1160">
        <v>0</v>
      </c>
      <c r="BI1160" t="s">
        <v>83</v>
      </c>
      <c r="BJ1160" t="s">
        <v>127</v>
      </c>
      <c r="BK1160">
        <v>1994</v>
      </c>
      <c r="BL1160" t="s">
        <v>102</v>
      </c>
      <c r="BM1160">
        <v>2</v>
      </c>
      <c r="BN1160">
        <v>463</v>
      </c>
      <c r="BO1160" t="s">
        <v>98</v>
      </c>
      <c r="BP1160" t="s">
        <v>98</v>
      </c>
      <c r="BQ1160" t="s">
        <v>105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 t="s">
        <v>83</v>
      </c>
      <c r="BY1160" t="s">
        <v>83</v>
      </c>
      <c r="BZ1160" t="s">
        <v>83</v>
      </c>
      <c r="CA1160">
        <v>0</v>
      </c>
      <c r="CB1160">
        <v>7</v>
      </c>
      <c r="CC1160">
        <v>2009</v>
      </c>
      <c r="CD1160" t="s">
        <v>110</v>
      </c>
      <c r="CE1160" t="s">
        <v>111</v>
      </c>
      <c r="CF1160" s="8">
        <v>124500</v>
      </c>
      <c r="CG1160" s="8">
        <f>RawData[[#This Row],[SalePrice]]/RawData[[#This Row],[TotalSF Rounded]]</f>
        <v>73.235294117647058</v>
      </c>
      <c r="CH1160" s="8">
        <f>ROUND(RawData[[#This Row],[$/sqft]],-1)</f>
        <v>70</v>
      </c>
    </row>
    <row r="1161" spans="1:86" x14ac:dyDescent="0.2">
      <c r="A1161">
        <v>275</v>
      </c>
      <c r="B1161">
        <v>20</v>
      </c>
      <c r="C1161" t="s">
        <v>81</v>
      </c>
      <c r="D1161">
        <v>76</v>
      </c>
      <c r="E1161">
        <v>8314</v>
      </c>
      <c r="F1161" s="19">
        <f>ROUND((RawData[[#This Row],[LotArea]]/43560), 2)</f>
        <v>0.19</v>
      </c>
      <c r="G1161" t="s">
        <v>82</v>
      </c>
      <c r="H1161" t="s">
        <v>83</v>
      </c>
      <c r="I1161" t="s">
        <v>84</v>
      </c>
      <c r="J1161" t="s">
        <v>85</v>
      </c>
      <c r="K1161" t="s">
        <v>86</v>
      </c>
      <c r="L1161" t="s">
        <v>122</v>
      </c>
      <c r="M1161" t="s">
        <v>88</v>
      </c>
      <c r="N1161" t="s">
        <v>131</v>
      </c>
      <c r="O1161" t="s">
        <v>90</v>
      </c>
      <c r="P1161" t="s">
        <v>90</v>
      </c>
      <c r="Q1161" t="s">
        <v>91</v>
      </c>
      <c r="R1161" t="s">
        <v>115</v>
      </c>
      <c r="S1161">
        <v>5</v>
      </c>
      <c r="T1161">
        <v>7</v>
      </c>
      <c r="U1161">
        <v>1982</v>
      </c>
      <c r="V116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161">
        <v>1982</v>
      </c>
      <c r="X1161" t="s">
        <v>93</v>
      </c>
      <c r="Y1161" t="s">
        <v>94</v>
      </c>
      <c r="Z1161" t="s">
        <v>140</v>
      </c>
      <c r="AA1161" t="s">
        <v>234</v>
      </c>
      <c r="AB1161" t="s">
        <v>117</v>
      </c>
      <c r="AC1161">
        <v>0</v>
      </c>
      <c r="AD1161" t="s">
        <v>98</v>
      </c>
      <c r="AE1161" t="s">
        <v>98</v>
      </c>
      <c r="AF1161" t="s">
        <v>118</v>
      </c>
      <c r="AG1161" t="s">
        <v>98</v>
      </c>
      <c r="AH1161" t="s">
        <v>98</v>
      </c>
      <c r="AI1161" t="s">
        <v>97</v>
      </c>
      <c r="AJ1161" t="s">
        <v>119</v>
      </c>
      <c r="AK1161">
        <v>546</v>
      </c>
      <c r="AL1161" t="s">
        <v>102</v>
      </c>
      <c r="AM1161">
        <v>0</v>
      </c>
      <c r="AN1161">
        <v>270</v>
      </c>
      <c r="AO1161">
        <v>816</v>
      </c>
      <c r="AP1161" t="s">
        <v>103</v>
      </c>
      <c r="AQ1161" t="s">
        <v>98</v>
      </c>
      <c r="AR1161" t="s">
        <v>105</v>
      </c>
      <c r="AS1161" t="s">
        <v>106</v>
      </c>
      <c r="AT1161">
        <v>816</v>
      </c>
      <c r="AU1161">
        <v>0</v>
      </c>
      <c r="AV1161">
        <v>0</v>
      </c>
      <c r="AW1161">
        <f>ROUND(SUM(RawData[[#This Row],[TotalBsmtSF]],RawData[[#This Row],[1stFlrSF]],RawData[[#This Row],[2ndFlrSF]]),-2)</f>
        <v>1600</v>
      </c>
      <c r="AX1161">
        <v>816</v>
      </c>
      <c r="AY1161">
        <v>0</v>
      </c>
      <c r="AZ1161">
        <v>0</v>
      </c>
      <c r="BA1161">
        <v>1</v>
      </c>
      <c r="BB1161">
        <v>0</v>
      </c>
      <c r="BC1161">
        <v>2</v>
      </c>
      <c r="BD1161">
        <v>1</v>
      </c>
      <c r="BE1161" t="s">
        <v>98</v>
      </c>
      <c r="BF1161">
        <v>5</v>
      </c>
      <c r="BG1161" t="s">
        <v>107</v>
      </c>
      <c r="BH1161">
        <v>0</v>
      </c>
      <c r="BI1161" t="s">
        <v>83</v>
      </c>
      <c r="BJ1161" t="s">
        <v>108</v>
      </c>
      <c r="BK1161">
        <v>1982</v>
      </c>
      <c r="BL1161" t="s">
        <v>102</v>
      </c>
      <c r="BM1161">
        <v>1</v>
      </c>
      <c r="BN1161">
        <v>264</v>
      </c>
      <c r="BO1161" t="s">
        <v>98</v>
      </c>
      <c r="BP1161" t="s">
        <v>98</v>
      </c>
      <c r="BQ1161" t="s">
        <v>105</v>
      </c>
      <c r="BR1161">
        <v>168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 t="s">
        <v>83</v>
      </c>
      <c r="BY1161" t="s">
        <v>83</v>
      </c>
      <c r="BZ1161" t="s">
        <v>83</v>
      </c>
      <c r="CA1161">
        <v>0</v>
      </c>
      <c r="CB1161">
        <v>6</v>
      </c>
      <c r="CC1161">
        <v>2007</v>
      </c>
      <c r="CD1161" t="s">
        <v>110</v>
      </c>
      <c r="CE1161" t="s">
        <v>111</v>
      </c>
      <c r="CF1161" s="8">
        <v>124500</v>
      </c>
      <c r="CG1161" s="8">
        <f>RawData[[#This Row],[SalePrice]]/RawData[[#This Row],[TotalSF Rounded]]</f>
        <v>77.8125</v>
      </c>
      <c r="CH1161" s="8">
        <f>ROUND(RawData[[#This Row],[$/sqft]],-1)</f>
        <v>80</v>
      </c>
    </row>
    <row r="1162" spans="1:86" x14ac:dyDescent="0.2">
      <c r="A1162">
        <v>631</v>
      </c>
      <c r="B1162">
        <v>70</v>
      </c>
      <c r="C1162" t="s">
        <v>142</v>
      </c>
      <c r="D1162">
        <v>50</v>
      </c>
      <c r="E1162">
        <v>9000</v>
      </c>
      <c r="F1162" s="19">
        <f>ROUND((RawData[[#This Row],[LotArea]]/43560), 2)</f>
        <v>0.21</v>
      </c>
      <c r="G1162" t="s">
        <v>82</v>
      </c>
      <c r="H1162" t="s">
        <v>174</v>
      </c>
      <c r="I1162" t="s">
        <v>84</v>
      </c>
      <c r="J1162" t="s">
        <v>85</v>
      </c>
      <c r="K1162" t="s">
        <v>86</v>
      </c>
      <c r="L1162" t="s">
        <v>122</v>
      </c>
      <c r="M1162" t="s">
        <v>88</v>
      </c>
      <c r="N1162" t="s">
        <v>143</v>
      </c>
      <c r="O1162" t="s">
        <v>144</v>
      </c>
      <c r="P1162" t="s">
        <v>90</v>
      </c>
      <c r="Q1162" t="s">
        <v>91</v>
      </c>
      <c r="R1162" t="s">
        <v>92</v>
      </c>
      <c r="S1162">
        <v>5</v>
      </c>
      <c r="T1162">
        <v>6</v>
      </c>
      <c r="U1162">
        <v>1880</v>
      </c>
      <c r="V116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&lt;1900s</v>
      </c>
      <c r="W1162">
        <v>1991</v>
      </c>
      <c r="X1162" t="s">
        <v>93</v>
      </c>
      <c r="Y1162" t="s">
        <v>94</v>
      </c>
      <c r="Z1162" t="s">
        <v>95</v>
      </c>
      <c r="AA1162" t="s">
        <v>95</v>
      </c>
      <c r="AB1162" t="s">
        <v>117</v>
      </c>
      <c r="AC1162">
        <v>0</v>
      </c>
      <c r="AD1162" t="s">
        <v>98</v>
      </c>
      <c r="AE1162" t="s">
        <v>98</v>
      </c>
      <c r="AF1162" t="s">
        <v>126</v>
      </c>
      <c r="AG1162" t="s">
        <v>147</v>
      </c>
      <c r="AH1162" t="s">
        <v>147</v>
      </c>
      <c r="AI1162" t="s">
        <v>100</v>
      </c>
      <c r="AJ1162" t="s">
        <v>102</v>
      </c>
      <c r="AK1162">
        <v>0</v>
      </c>
      <c r="AL1162" t="s">
        <v>102</v>
      </c>
      <c r="AM1162">
        <v>0</v>
      </c>
      <c r="AN1162">
        <v>636</v>
      </c>
      <c r="AO1162">
        <v>636</v>
      </c>
      <c r="AP1162" t="s">
        <v>103</v>
      </c>
      <c r="AQ1162" t="s">
        <v>98</v>
      </c>
      <c r="AR1162" t="s">
        <v>105</v>
      </c>
      <c r="AS1162" t="s">
        <v>164</v>
      </c>
      <c r="AT1162">
        <v>1089</v>
      </c>
      <c r="AU1162">
        <v>661</v>
      </c>
      <c r="AV1162">
        <v>0</v>
      </c>
      <c r="AW1162">
        <f>ROUND(SUM(RawData[[#This Row],[TotalBsmtSF]],RawData[[#This Row],[1stFlrSF]],RawData[[#This Row],[2ndFlrSF]]),-2)</f>
        <v>2400</v>
      </c>
      <c r="AX1162">
        <v>1750</v>
      </c>
      <c r="AY1162">
        <v>0</v>
      </c>
      <c r="AZ1162">
        <v>0</v>
      </c>
      <c r="BA1162">
        <v>1</v>
      </c>
      <c r="BB1162">
        <v>0</v>
      </c>
      <c r="BC1162">
        <v>3</v>
      </c>
      <c r="BD1162">
        <v>1</v>
      </c>
      <c r="BE1162" t="s">
        <v>104</v>
      </c>
      <c r="BF1162">
        <v>8</v>
      </c>
      <c r="BG1162" t="s">
        <v>107</v>
      </c>
      <c r="BH1162">
        <v>0</v>
      </c>
      <c r="BI1162" t="s">
        <v>83</v>
      </c>
      <c r="BJ1162" t="s">
        <v>127</v>
      </c>
      <c r="BK1162">
        <v>1937</v>
      </c>
      <c r="BL1162" t="s">
        <v>102</v>
      </c>
      <c r="BM1162">
        <v>1</v>
      </c>
      <c r="BN1162">
        <v>240</v>
      </c>
      <c r="BO1162" t="s">
        <v>147</v>
      </c>
      <c r="BP1162" t="s">
        <v>212</v>
      </c>
      <c r="BQ1162" t="s">
        <v>177</v>
      </c>
      <c r="BR1162">
        <v>0</v>
      </c>
      <c r="BS1162">
        <v>0</v>
      </c>
      <c r="BT1162">
        <v>293</v>
      </c>
      <c r="BU1162">
        <v>0</v>
      </c>
      <c r="BV1162">
        <v>0</v>
      </c>
      <c r="BW1162">
        <v>0</v>
      </c>
      <c r="BX1162" t="s">
        <v>83</v>
      </c>
      <c r="BY1162" t="s">
        <v>134</v>
      </c>
      <c r="BZ1162" t="s">
        <v>83</v>
      </c>
      <c r="CA1162">
        <v>0</v>
      </c>
      <c r="CB1162">
        <v>6</v>
      </c>
      <c r="CC1162">
        <v>2006</v>
      </c>
      <c r="CD1162" t="s">
        <v>110</v>
      </c>
      <c r="CE1162" t="s">
        <v>128</v>
      </c>
      <c r="CF1162" s="8">
        <v>124000</v>
      </c>
      <c r="CG1162" s="8">
        <f>RawData[[#This Row],[SalePrice]]/RawData[[#This Row],[TotalSF Rounded]]</f>
        <v>51.666666666666664</v>
      </c>
      <c r="CH1162" s="8">
        <f>ROUND(RawData[[#This Row],[$/sqft]],-1)</f>
        <v>50</v>
      </c>
    </row>
    <row r="1163" spans="1:86" x14ac:dyDescent="0.2">
      <c r="A1163">
        <v>1151</v>
      </c>
      <c r="B1163">
        <v>20</v>
      </c>
      <c r="C1163" t="s">
        <v>81</v>
      </c>
      <c r="D1163">
        <v>57</v>
      </c>
      <c r="E1163">
        <v>8280</v>
      </c>
      <c r="F1163" s="19">
        <f>ROUND((RawData[[#This Row],[LotArea]]/43560), 2)</f>
        <v>0.19</v>
      </c>
      <c r="G1163" t="s">
        <v>82</v>
      </c>
      <c r="H1163" t="s">
        <v>83</v>
      </c>
      <c r="I1163" t="s">
        <v>120</v>
      </c>
      <c r="J1163" t="s">
        <v>85</v>
      </c>
      <c r="K1163" t="s">
        <v>86</v>
      </c>
      <c r="L1163" t="s">
        <v>87</v>
      </c>
      <c r="M1163" t="s">
        <v>88</v>
      </c>
      <c r="N1163" t="s">
        <v>162</v>
      </c>
      <c r="O1163" t="s">
        <v>90</v>
      </c>
      <c r="P1163" t="s">
        <v>90</v>
      </c>
      <c r="Q1163" t="s">
        <v>91</v>
      </c>
      <c r="R1163" t="s">
        <v>115</v>
      </c>
      <c r="S1163">
        <v>6</v>
      </c>
      <c r="T1163">
        <v>5</v>
      </c>
      <c r="U1163">
        <v>1950</v>
      </c>
      <c r="V116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63">
        <v>1950</v>
      </c>
      <c r="X1163" t="s">
        <v>93</v>
      </c>
      <c r="Y1163" t="s">
        <v>94</v>
      </c>
      <c r="Z1163" t="s">
        <v>96</v>
      </c>
      <c r="AA1163" t="s">
        <v>96</v>
      </c>
      <c r="AB1163" t="s">
        <v>117</v>
      </c>
      <c r="AC1163">
        <v>0</v>
      </c>
      <c r="AD1163" t="s">
        <v>98</v>
      </c>
      <c r="AE1163" t="s">
        <v>98</v>
      </c>
      <c r="AF1163" t="s">
        <v>118</v>
      </c>
      <c r="AG1163" t="s">
        <v>98</v>
      </c>
      <c r="AH1163" t="s">
        <v>98</v>
      </c>
      <c r="AI1163" t="s">
        <v>100</v>
      </c>
      <c r="AJ1163" t="s">
        <v>102</v>
      </c>
      <c r="AK1163">
        <v>0</v>
      </c>
      <c r="AL1163" t="s">
        <v>102</v>
      </c>
      <c r="AM1163">
        <v>0</v>
      </c>
      <c r="AN1163">
        <v>932</v>
      </c>
      <c r="AO1163">
        <v>932</v>
      </c>
      <c r="AP1163" t="s">
        <v>103</v>
      </c>
      <c r="AQ1163" t="s">
        <v>104</v>
      </c>
      <c r="AR1163" t="s">
        <v>105</v>
      </c>
      <c r="AS1163" t="s">
        <v>164</v>
      </c>
      <c r="AT1163">
        <v>932</v>
      </c>
      <c r="AU1163">
        <v>0</v>
      </c>
      <c r="AV1163">
        <v>0</v>
      </c>
      <c r="AW1163">
        <f>ROUND(SUM(RawData[[#This Row],[TotalBsmtSF]],RawData[[#This Row],[1stFlrSF]],RawData[[#This Row],[2ndFlrSF]]),-2)</f>
        <v>1900</v>
      </c>
      <c r="AX1163">
        <v>932</v>
      </c>
      <c r="AY1163">
        <v>0</v>
      </c>
      <c r="AZ1163">
        <v>0</v>
      </c>
      <c r="BA1163">
        <v>1</v>
      </c>
      <c r="BB1163">
        <v>0</v>
      </c>
      <c r="BC1163">
        <v>2</v>
      </c>
      <c r="BD1163">
        <v>1</v>
      </c>
      <c r="BE1163" t="s">
        <v>97</v>
      </c>
      <c r="BF1163">
        <v>4</v>
      </c>
      <c r="BG1163" t="s">
        <v>107</v>
      </c>
      <c r="BH1163">
        <v>1</v>
      </c>
      <c r="BI1163" t="s">
        <v>97</v>
      </c>
      <c r="BJ1163" t="s">
        <v>108</v>
      </c>
      <c r="BK1163">
        <v>1950</v>
      </c>
      <c r="BL1163" t="s">
        <v>102</v>
      </c>
      <c r="BM1163">
        <v>1</v>
      </c>
      <c r="BN1163">
        <v>306</v>
      </c>
      <c r="BO1163" t="s">
        <v>98</v>
      </c>
      <c r="BP1163" t="s">
        <v>98</v>
      </c>
      <c r="BQ1163" t="s">
        <v>105</v>
      </c>
      <c r="BR1163">
        <v>0</v>
      </c>
      <c r="BS1163">
        <v>0</v>
      </c>
      <c r="BT1163">
        <v>214</v>
      </c>
      <c r="BU1163">
        <v>0</v>
      </c>
      <c r="BV1163">
        <v>0</v>
      </c>
      <c r="BW1163">
        <v>0</v>
      </c>
      <c r="BX1163" t="s">
        <v>83</v>
      </c>
      <c r="BY1163" t="s">
        <v>165</v>
      </c>
      <c r="BZ1163" t="s">
        <v>83</v>
      </c>
      <c r="CA1163">
        <v>0</v>
      </c>
      <c r="CB1163">
        <v>11</v>
      </c>
      <c r="CC1163">
        <v>2007</v>
      </c>
      <c r="CD1163" t="s">
        <v>110</v>
      </c>
      <c r="CE1163" t="s">
        <v>111</v>
      </c>
      <c r="CF1163" s="8">
        <v>124000</v>
      </c>
      <c r="CG1163" s="8">
        <f>RawData[[#This Row],[SalePrice]]/RawData[[#This Row],[TotalSF Rounded]]</f>
        <v>65.263157894736835</v>
      </c>
      <c r="CH1163" s="8">
        <f>ROUND(RawData[[#This Row],[$/sqft]],-1)</f>
        <v>70</v>
      </c>
    </row>
    <row r="1164" spans="1:86" x14ac:dyDescent="0.2">
      <c r="A1164">
        <v>1419</v>
      </c>
      <c r="B1164">
        <v>20</v>
      </c>
      <c r="C1164" t="s">
        <v>81</v>
      </c>
      <c r="D1164">
        <v>71</v>
      </c>
      <c r="E1164">
        <v>9204</v>
      </c>
      <c r="F1164" s="19">
        <f>ROUND((RawData[[#This Row],[LotArea]]/43560), 2)</f>
        <v>0.21</v>
      </c>
      <c r="G1164" t="s">
        <v>82</v>
      </c>
      <c r="H1164" t="s">
        <v>83</v>
      </c>
      <c r="I1164" t="s">
        <v>84</v>
      </c>
      <c r="J1164" t="s">
        <v>85</v>
      </c>
      <c r="K1164" t="s">
        <v>86</v>
      </c>
      <c r="L1164" t="s">
        <v>87</v>
      </c>
      <c r="M1164" t="s">
        <v>88</v>
      </c>
      <c r="N1164" t="s">
        <v>162</v>
      </c>
      <c r="O1164" t="s">
        <v>90</v>
      </c>
      <c r="P1164" t="s">
        <v>90</v>
      </c>
      <c r="Q1164" t="s">
        <v>91</v>
      </c>
      <c r="R1164" t="s">
        <v>115</v>
      </c>
      <c r="S1164">
        <v>5</v>
      </c>
      <c r="T1164">
        <v>5</v>
      </c>
      <c r="U1164">
        <v>1963</v>
      </c>
      <c r="V116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64">
        <v>1963</v>
      </c>
      <c r="X1164" t="s">
        <v>93</v>
      </c>
      <c r="Y1164" t="s">
        <v>94</v>
      </c>
      <c r="Z1164" t="s">
        <v>140</v>
      </c>
      <c r="AA1164" t="s">
        <v>140</v>
      </c>
      <c r="AB1164" t="s">
        <v>117</v>
      </c>
      <c r="AC1164">
        <v>0</v>
      </c>
      <c r="AD1164" t="s">
        <v>98</v>
      </c>
      <c r="AE1164" t="s">
        <v>98</v>
      </c>
      <c r="AF1164" t="s">
        <v>118</v>
      </c>
      <c r="AG1164" t="s">
        <v>98</v>
      </c>
      <c r="AH1164" t="s">
        <v>98</v>
      </c>
      <c r="AI1164" t="s">
        <v>100</v>
      </c>
      <c r="AJ1164" t="s">
        <v>141</v>
      </c>
      <c r="AK1164">
        <v>25</v>
      </c>
      <c r="AL1164" t="s">
        <v>153</v>
      </c>
      <c r="AM1164">
        <v>872</v>
      </c>
      <c r="AN1164">
        <v>247</v>
      </c>
      <c r="AO1164">
        <v>1144</v>
      </c>
      <c r="AP1164" t="s">
        <v>103</v>
      </c>
      <c r="AQ1164" t="s">
        <v>98</v>
      </c>
      <c r="AR1164" t="s">
        <v>105</v>
      </c>
      <c r="AS1164" t="s">
        <v>106</v>
      </c>
      <c r="AT1164">
        <v>1144</v>
      </c>
      <c r="AU1164">
        <v>0</v>
      </c>
      <c r="AV1164">
        <v>0</v>
      </c>
      <c r="AW1164">
        <f>ROUND(SUM(RawData[[#This Row],[TotalBsmtSF]],RawData[[#This Row],[1stFlrSF]],RawData[[#This Row],[2ndFlrSF]]),-2)</f>
        <v>2300</v>
      </c>
      <c r="AX1164">
        <v>1144</v>
      </c>
      <c r="AY1164">
        <v>1</v>
      </c>
      <c r="AZ1164">
        <v>0</v>
      </c>
      <c r="BA1164">
        <v>1</v>
      </c>
      <c r="BB1164">
        <v>1</v>
      </c>
      <c r="BC1164">
        <v>3</v>
      </c>
      <c r="BD1164">
        <v>1</v>
      </c>
      <c r="BE1164" t="s">
        <v>98</v>
      </c>
      <c r="BF1164">
        <v>6</v>
      </c>
      <c r="BG1164" t="s">
        <v>107</v>
      </c>
      <c r="BH1164">
        <v>0</v>
      </c>
      <c r="BI1164" t="s">
        <v>83</v>
      </c>
      <c r="BJ1164" t="s">
        <v>127</v>
      </c>
      <c r="BK1164">
        <v>1962</v>
      </c>
      <c r="BL1164" t="s">
        <v>102</v>
      </c>
      <c r="BM1164">
        <v>1</v>
      </c>
      <c r="BN1164">
        <v>336</v>
      </c>
      <c r="BO1164" t="s">
        <v>98</v>
      </c>
      <c r="BP1164" t="s">
        <v>98</v>
      </c>
      <c r="BQ1164" t="s">
        <v>105</v>
      </c>
      <c r="BR1164">
        <v>0</v>
      </c>
      <c r="BS1164">
        <v>88</v>
      </c>
      <c r="BT1164">
        <v>0</v>
      </c>
      <c r="BU1164">
        <v>0</v>
      </c>
      <c r="BV1164">
        <v>0</v>
      </c>
      <c r="BW1164">
        <v>0</v>
      </c>
      <c r="BX1164" t="s">
        <v>83</v>
      </c>
      <c r="BY1164" t="s">
        <v>83</v>
      </c>
      <c r="BZ1164" t="s">
        <v>83</v>
      </c>
      <c r="CA1164">
        <v>0</v>
      </c>
      <c r="CB1164">
        <v>8</v>
      </c>
      <c r="CC1164">
        <v>2008</v>
      </c>
      <c r="CD1164" t="s">
        <v>173</v>
      </c>
      <c r="CE1164" t="s">
        <v>111</v>
      </c>
      <c r="CF1164" s="8">
        <v>124000</v>
      </c>
      <c r="CG1164" s="8">
        <f>RawData[[#This Row],[SalePrice]]/RawData[[#This Row],[TotalSF Rounded]]</f>
        <v>53.913043478260867</v>
      </c>
      <c r="CH1164" s="8">
        <f>ROUND(RawData[[#This Row],[$/sqft]],-1)</f>
        <v>50</v>
      </c>
    </row>
    <row r="1165" spans="1:86" x14ac:dyDescent="0.2">
      <c r="A1165">
        <v>1392</v>
      </c>
      <c r="B1165">
        <v>90</v>
      </c>
      <c r="C1165" t="s">
        <v>81</v>
      </c>
      <c r="D1165">
        <v>65</v>
      </c>
      <c r="E1165">
        <v>8944</v>
      </c>
      <c r="F1165" s="19">
        <f>ROUND((RawData[[#This Row],[LotArea]]/43560), 2)</f>
        <v>0.21</v>
      </c>
      <c r="G1165" t="s">
        <v>82</v>
      </c>
      <c r="H1165" t="s">
        <v>83</v>
      </c>
      <c r="I1165" t="s">
        <v>84</v>
      </c>
      <c r="J1165" t="s">
        <v>85</v>
      </c>
      <c r="K1165" t="s">
        <v>86</v>
      </c>
      <c r="L1165" t="s">
        <v>87</v>
      </c>
      <c r="M1165" t="s">
        <v>88</v>
      </c>
      <c r="N1165" t="s">
        <v>162</v>
      </c>
      <c r="O1165" t="s">
        <v>90</v>
      </c>
      <c r="P1165" t="s">
        <v>90</v>
      </c>
      <c r="Q1165" t="s">
        <v>167</v>
      </c>
      <c r="R1165" t="s">
        <v>115</v>
      </c>
      <c r="S1165">
        <v>5</v>
      </c>
      <c r="T1165">
        <v>5</v>
      </c>
      <c r="U1165">
        <v>1967</v>
      </c>
      <c r="V116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65">
        <v>1967</v>
      </c>
      <c r="X1165" t="s">
        <v>93</v>
      </c>
      <c r="Y1165" t="s">
        <v>94</v>
      </c>
      <c r="Z1165" t="s">
        <v>161</v>
      </c>
      <c r="AA1165" t="s">
        <v>161</v>
      </c>
      <c r="AB1165" t="s">
        <v>117</v>
      </c>
      <c r="AC1165">
        <v>0</v>
      </c>
      <c r="AD1165" t="s">
        <v>98</v>
      </c>
      <c r="AE1165" t="s">
        <v>98</v>
      </c>
      <c r="AF1165" t="s">
        <v>118</v>
      </c>
      <c r="AG1165" t="s">
        <v>98</v>
      </c>
      <c r="AH1165" t="s">
        <v>98</v>
      </c>
      <c r="AI1165" t="s">
        <v>100</v>
      </c>
      <c r="AJ1165" t="s">
        <v>102</v>
      </c>
      <c r="AK1165">
        <v>0</v>
      </c>
      <c r="AL1165" t="s">
        <v>102</v>
      </c>
      <c r="AM1165">
        <v>0</v>
      </c>
      <c r="AN1165">
        <v>1584</v>
      </c>
      <c r="AO1165">
        <v>1584</v>
      </c>
      <c r="AP1165" t="s">
        <v>103</v>
      </c>
      <c r="AQ1165" t="s">
        <v>98</v>
      </c>
      <c r="AR1165" t="s">
        <v>105</v>
      </c>
      <c r="AS1165" t="s">
        <v>106</v>
      </c>
      <c r="AT1165">
        <v>1584</v>
      </c>
      <c r="AU1165">
        <v>0</v>
      </c>
      <c r="AV1165">
        <v>0</v>
      </c>
      <c r="AW1165">
        <f>ROUND(SUM(RawData[[#This Row],[TotalBsmtSF]],RawData[[#This Row],[1stFlrSF]],RawData[[#This Row],[2ndFlrSF]]),-2)</f>
        <v>3200</v>
      </c>
      <c r="AX1165">
        <v>1584</v>
      </c>
      <c r="AY1165">
        <v>0</v>
      </c>
      <c r="AZ1165">
        <v>0</v>
      </c>
      <c r="BA1165">
        <v>2</v>
      </c>
      <c r="BB1165">
        <v>0</v>
      </c>
      <c r="BC1165">
        <v>4</v>
      </c>
      <c r="BD1165">
        <v>2</v>
      </c>
      <c r="BE1165" t="s">
        <v>98</v>
      </c>
      <c r="BF1165">
        <v>8</v>
      </c>
      <c r="BG1165" t="s">
        <v>194</v>
      </c>
      <c r="BH1165">
        <v>0</v>
      </c>
      <c r="BI1165" t="s">
        <v>83</v>
      </c>
      <c r="BJ1165" t="s">
        <v>127</v>
      </c>
      <c r="BK1165">
        <v>1967</v>
      </c>
      <c r="BL1165" t="s">
        <v>102</v>
      </c>
      <c r="BM1165">
        <v>3</v>
      </c>
      <c r="BN1165">
        <v>792</v>
      </c>
      <c r="BO1165" t="s">
        <v>98</v>
      </c>
      <c r="BP1165" t="s">
        <v>98</v>
      </c>
      <c r="BQ1165" t="s">
        <v>105</v>
      </c>
      <c r="BR1165">
        <v>0</v>
      </c>
      <c r="BS1165">
        <v>152</v>
      </c>
      <c r="BT1165">
        <v>0</v>
      </c>
      <c r="BU1165">
        <v>0</v>
      </c>
      <c r="BV1165">
        <v>0</v>
      </c>
      <c r="BW1165">
        <v>0</v>
      </c>
      <c r="BX1165" t="s">
        <v>83</v>
      </c>
      <c r="BY1165" t="s">
        <v>83</v>
      </c>
      <c r="BZ1165" t="s">
        <v>83</v>
      </c>
      <c r="CA1165">
        <v>0</v>
      </c>
      <c r="CB1165">
        <v>4</v>
      </c>
      <c r="CC1165">
        <v>2009</v>
      </c>
      <c r="CD1165" t="s">
        <v>110</v>
      </c>
      <c r="CE1165" t="s">
        <v>111</v>
      </c>
      <c r="CF1165" s="8">
        <v>124000</v>
      </c>
      <c r="CG1165" s="8">
        <f>RawData[[#This Row],[SalePrice]]/RawData[[#This Row],[TotalSF Rounded]]</f>
        <v>38.75</v>
      </c>
      <c r="CH1165" s="8">
        <f>ROUND(RawData[[#This Row],[$/sqft]],-1)</f>
        <v>40</v>
      </c>
    </row>
    <row r="1166" spans="1:86" x14ac:dyDescent="0.2">
      <c r="A1166">
        <v>465</v>
      </c>
      <c r="B1166">
        <v>20</v>
      </c>
      <c r="C1166" t="s">
        <v>81</v>
      </c>
      <c r="D1166">
        <v>60</v>
      </c>
      <c r="E1166">
        <v>8430</v>
      </c>
      <c r="F1166" s="19">
        <f>ROUND((RawData[[#This Row],[LotArea]]/43560), 2)</f>
        <v>0.19</v>
      </c>
      <c r="G1166" t="s">
        <v>82</v>
      </c>
      <c r="H1166" t="s">
        <v>83</v>
      </c>
      <c r="I1166" t="s">
        <v>84</v>
      </c>
      <c r="J1166" t="s">
        <v>199</v>
      </c>
      <c r="K1166" t="s">
        <v>86</v>
      </c>
      <c r="L1166" t="s">
        <v>87</v>
      </c>
      <c r="M1166" t="s">
        <v>194</v>
      </c>
      <c r="N1166" t="s">
        <v>89</v>
      </c>
      <c r="O1166" t="s">
        <v>90</v>
      </c>
      <c r="P1166" t="s">
        <v>90</v>
      </c>
      <c r="Q1166" t="s">
        <v>91</v>
      </c>
      <c r="R1166" t="s">
        <v>115</v>
      </c>
      <c r="S1166">
        <v>5</v>
      </c>
      <c r="T1166">
        <v>5</v>
      </c>
      <c r="U1166">
        <v>1978</v>
      </c>
      <c r="V116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66">
        <v>1978</v>
      </c>
      <c r="X1166" t="s">
        <v>93</v>
      </c>
      <c r="Y1166" t="s">
        <v>94</v>
      </c>
      <c r="Z1166" t="s">
        <v>140</v>
      </c>
      <c r="AA1166" t="s">
        <v>140</v>
      </c>
      <c r="AB1166" t="s">
        <v>96</v>
      </c>
      <c r="AC1166">
        <v>136</v>
      </c>
      <c r="AD1166" t="s">
        <v>98</v>
      </c>
      <c r="AE1166" t="s">
        <v>98</v>
      </c>
      <c r="AF1166" t="s">
        <v>118</v>
      </c>
      <c r="AG1166" t="s">
        <v>97</v>
      </c>
      <c r="AH1166" t="s">
        <v>98</v>
      </c>
      <c r="AI1166" t="s">
        <v>100</v>
      </c>
      <c r="AJ1166" t="s">
        <v>153</v>
      </c>
      <c r="AK1166">
        <v>616</v>
      </c>
      <c r="AL1166" t="s">
        <v>102</v>
      </c>
      <c r="AM1166">
        <v>0</v>
      </c>
      <c r="AN1166">
        <v>424</v>
      </c>
      <c r="AO1166">
        <v>1040</v>
      </c>
      <c r="AP1166" t="s">
        <v>103</v>
      </c>
      <c r="AQ1166" t="s">
        <v>98</v>
      </c>
      <c r="AR1166" t="s">
        <v>105</v>
      </c>
      <c r="AS1166" t="s">
        <v>106</v>
      </c>
      <c r="AT1166">
        <v>1040</v>
      </c>
      <c r="AU1166">
        <v>0</v>
      </c>
      <c r="AV1166">
        <v>0</v>
      </c>
      <c r="AW1166">
        <f>ROUND(SUM(RawData[[#This Row],[TotalBsmtSF]],RawData[[#This Row],[1stFlrSF]],RawData[[#This Row],[2ndFlrSF]]),-2)</f>
        <v>2100</v>
      </c>
      <c r="AX1166">
        <v>1040</v>
      </c>
      <c r="AY1166">
        <v>0</v>
      </c>
      <c r="AZ1166">
        <v>0</v>
      </c>
      <c r="BA1166">
        <v>2</v>
      </c>
      <c r="BB1166">
        <v>0</v>
      </c>
      <c r="BC1166">
        <v>3</v>
      </c>
      <c r="BD1166">
        <v>1</v>
      </c>
      <c r="BE1166" t="s">
        <v>98</v>
      </c>
      <c r="BF1166">
        <v>5</v>
      </c>
      <c r="BG1166" t="s">
        <v>107</v>
      </c>
      <c r="BH1166">
        <v>0</v>
      </c>
      <c r="BI1166" t="s">
        <v>83</v>
      </c>
      <c r="BJ1166" t="s">
        <v>83</v>
      </c>
      <c r="BK1166" t="s">
        <v>83</v>
      </c>
      <c r="BL1166" t="s">
        <v>83</v>
      </c>
      <c r="BM1166">
        <v>0</v>
      </c>
      <c r="BN1166">
        <v>0</v>
      </c>
      <c r="BO1166" t="s">
        <v>83</v>
      </c>
      <c r="BP1166" t="s">
        <v>83</v>
      </c>
      <c r="BQ1166" t="s">
        <v>105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 t="s">
        <v>83</v>
      </c>
      <c r="BY1166" t="s">
        <v>83</v>
      </c>
      <c r="BZ1166" t="s">
        <v>83</v>
      </c>
      <c r="CA1166">
        <v>0</v>
      </c>
      <c r="CB1166">
        <v>8</v>
      </c>
      <c r="CC1166">
        <v>2009</v>
      </c>
      <c r="CD1166" t="s">
        <v>110</v>
      </c>
      <c r="CE1166" t="s">
        <v>111</v>
      </c>
      <c r="CF1166" s="8">
        <v>124000</v>
      </c>
      <c r="CG1166" s="8">
        <f>RawData[[#This Row],[SalePrice]]/RawData[[#This Row],[TotalSF Rounded]]</f>
        <v>59.047619047619051</v>
      </c>
      <c r="CH1166" s="8">
        <f>ROUND(RawData[[#This Row],[$/sqft]],-1)</f>
        <v>60</v>
      </c>
    </row>
    <row r="1167" spans="1:86" x14ac:dyDescent="0.2">
      <c r="A1167">
        <v>957</v>
      </c>
      <c r="B1167">
        <v>160</v>
      </c>
      <c r="C1167" t="s">
        <v>142</v>
      </c>
      <c r="D1167">
        <v>24</v>
      </c>
      <c r="E1167">
        <v>1300</v>
      </c>
      <c r="F1167" s="19">
        <f>ROUND((RawData[[#This Row],[LotArea]]/43560), 2)</f>
        <v>0.03</v>
      </c>
      <c r="G1167" t="s">
        <v>82</v>
      </c>
      <c r="H1167" t="s">
        <v>83</v>
      </c>
      <c r="I1167" t="s">
        <v>84</v>
      </c>
      <c r="J1167" t="s">
        <v>85</v>
      </c>
      <c r="K1167" t="s">
        <v>86</v>
      </c>
      <c r="L1167" t="s">
        <v>87</v>
      </c>
      <c r="M1167" t="s">
        <v>88</v>
      </c>
      <c r="N1167" t="s">
        <v>247</v>
      </c>
      <c r="O1167" t="s">
        <v>90</v>
      </c>
      <c r="P1167" t="s">
        <v>90</v>
      </c>
      <c r="Q1167" t="s">
        <v>179</v>
      </c>
      <c r="R1167" t="s">
        <v>92</v>
      </c>
      <c r="S1167">
        <v>6</v>
      </c>
      <c r="T1167">
        <v>6</v>
      </c>
      <c r="U1167">
        <v>1980</v>
      </c>
      <c r="V116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167">
        <v>1980</v>
      </c>
      <c r="X1167" t="s">
        <v>93</v>
      </c>
      <c r="Y1167" t="s">
        <v>94</v>
      </c>
      <c r="Z1167" t="s">
        <v>116</v>
      </c>
      <c r="AA1167" t="s">
        <v>116</v>
      </c>
      <c r="AB1167" t="s">
        <v>117</v>
      </c>
      <c r="AC1167">
        <v>0</v>
      </c>
      <c r="AD1167" t="s">
        <v>98</v>
      </c>
      <c r="AE1167" t="s">
        <v>98</v>
      </c>
      <c r="AF1167" t="s">
        <v>118</v>
      </c>
      <c r="AG1167" t="s">
        <v>97</v>
      </c>
      <c r="AH1167" t="s">
        <v>98</v>
      </c>
      <c r="AI1167" t="s">
        <v>100</v>
      </c>
      <c r="AJ1167" t="s">
        <v>119</v>
      </c>
      <c r="AK1167">
        <v>285</v>
      </c>
      <c r="AL1167" t="s">
        <v>102</v>
      </c>
      <c r="AM1167">
        <v>0</v>
      </c>
      <c r="AN1167">
        <v>276</v>
      </c>
      <c r="AO1167">
        <v>561</v>
      </c>
      <c r="AP1167" t="s">
        <v>103</v>
      </c>
      <c r="AQ1167" t="s">
        <v>98</v>
      </c>
      <c r="AR1167" t="s">
        <v>105</v>
      </c>
      <c r="AS1167" t="s">
        <v>106</v>
      </c>
      <c r="AT1167">
        <v>561</v>
      </c>
      <c r="AU1167">
        <v>668</v>
      </c>
      <c r="AV1167">
        <v>0</v>
      </c>
      <c r="AW1167">
        <f>ROUND(SUM(RawData[[#This Row],[TotalBsmtSF]],RawData[[#This Row],[1stFlrSF]],RawData[[#This Row],[2ndFlrSF]]),-2)</f>
        <v>1800</v>
      </c>
      <c r="AX1167">
        <v>1229</v>
      </c>
      <c r="AY1167">
        <v>0</v>
      </c>
      <c r="AZ1167">
        <v>0</v>
      </c>
      <c r="BA1167">
        <v>1</v>
      </c>
      <c r="BB1167">
        <v>1</v>
      </c>
      <c r="BC1167">
        <v>2</v>
      </c>
      <c r="BD1167">
        <v>1</v>
      </c>
      <c r="BE1167" t="s">
        <v>98</v>
      </c>
      <c r="BF1167">
        <v>5</v>
      </c>
      <c r="BG1167" t="s">
        <v>107</v>
      </c>
      <c r="BH1167">
        <v>1</v>
      </c>
      <c r="BI1167" t="s">
        <v>98</v>
      </c>
      <c r="BJ1167" t="s">
        <v>108</v>
      </c>
      <c r="BK1167">
        <v>1980</v>
      </c>
      <c r="BL1167" t="s">
        <v>157</v>
      </c>
      <c r="BM1167">
        <v>2</v>
      </c>
      <c r="BN1167">
        <v>462</v>
      </c>
      <c r="BO1167" t="s">
        <v>98</v>
      </c>
      <c r="BP1167" t="s">
        <v>98</v>
      </c>
      <c r="BQ1167" t="s">
        <v>105</v>
      </c>
      <c r="BR1167">
        <v>150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 t="s">
        <v>83</v>
      </c>
      <c r="BY1167" t="s">
        <v>165</v>
      </c>
      <c r="BZ1167" t="s">
        <v>83</v>
      </c>
      <c r="CA1167">
        <v>0</v>
      </c>
      <c r="CB1167">
        <v>5</v>
      </c>
      <c r="CC1167">
        <v>2009</v>
      </c>
      <c r="CD1167" t="s">
        <v>110</v>
      </c>
      <c r="CE1167" t="s">
        <v>111</v>
      </c>
      <c r="CF1167" s="8">
        <v>124000</v>
      </c>
      <c r="CG1167" s="8">
        <f>RawData[[#This Row],[SalePrice]]/RawData[[#This Row],[TotalSF Rounded]]</f>
        <v>68.888888888888886</v>
      </c>
      <c r="CH1167" s="8">
        <f>ROUND(RawData[[#This Row],[$/sqft]],-1)</f>
        <v>70</v>
      </c>
    </row>
    <row r="1168" spans="1:86" x14ac:dyDescent="0.2">
      <c r="A1168">
        <v>90</v>
      </c>
      <c r="B1168">
        <v>20</v>
      </c>
      <c r="C1168" t="s">
        <v>81</v>
      </c>
      <c r="D1168">
        <v>60</v>
      </c>
      <c r="E1168">
        <v>8070</v>
      </c>
      <c r="F1168" s="19">
        <f>ROUND((RawData[[#This Row],[LotArea]]/43560), 2)</f>
        <v>0.19</v>
      </c>
      <c r="G1168" t="s">
        <v>82</v>
      </c>
      <c r="H1168" t="s">
        <v>83</v>
      </c>
      <c r="I1168" t="s">
        <v>84</v>
      </c>
      <c r="J1168" t="s">
        <v>85</v>
      </c>
      <c r="K1168" t="s">
        <v>86</v>
      </c>
      <c r="L1168" t="s">
        <v>87</v>
      </c>
      <c r="M1168" t="s">
        <v>88</v>
      </c>
      <c r="N1168" t="s">
        <v>89</v>
      </c>
      <c r="O1168" t="s">
        <v>90</v>
      </c>
      <c r="P1168" t="s">
        <v>90</v>
      </c>
      <c r="Q1168" t="s">
        <v>91</v>
      </c>
      <c r="R1168" t="s">
        <v>115</v>
      </c>
      <c r="S1168">
        <v>4</v>
      </c>
      <c r="T1168">
        <v>5</v>
      </c>
      <c r="U1168">
        <v>1994</v>
      </c>
      <c r="V116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168">
        <v>1995</v>
      </c>
      <c r="X1168" t="s">
        <v>93</v>
      </c>
      <c r="Y1168" t="s">
        <v>94</v>
      </c>
      <c r="Z1168" t="s">
        <v>95</v>
      </c>
      <c r="AA1168" t="s">
        <v>95</v>
      </c>
      <c r="AB1168" t="s">
        <v>117</v>
      </c>
      <c r="AC1168">
        <v>0</v>
      </c>
      <c r="AD1168" t="s">
        <v>98</v>
      </c>
      <c r="AE1168" t="s">
        <v>98</v>
      </c>
      <c r="AF1168" t="s">
        <v>99</v>
      </c>
      <c r="AG1168" t="s">
        <v>97</v>
      </c>
      <c r="AH1168" t="s">
        <v>98</v>
      </c>
      <c r="AI1168" t="s">
        <v>100</v>
      </c>
      <c r="AJ1168" t="s">
        <v>101</v>
      </c>
      <c r="AK1168">
        <v>588</v>
      </c>
      <c r="AL1168" t="s">
        <v>102</v>
      </c>
      <c r="AM1168">
        <v>0</v>
      </c>
      <c r="AN1168">
        <v>402</v>
      </c>
      <c r="AO1168">
        <v>990</v>
      </c>
      <c r="AP1168" t="s">
        <v>103</v>
      </c>
      <c r="AQ1168" t="s">
        <v>104</v>
      </c>
      <c r="AR1168" t="s">
        <v>105</v>
      </c>
      <c r="AS1168" t="s">
        <v>106</v>
      </c>
      <c r="AT1168">
        <v>990</v>
      </c>
      <c r="AU1168">
        <v>0</v>
      </c>
      <c r="AV1168">
        <v>0</v>
      </c>
      <c r="AW1168">
        <f>ROUND(SUM(RawData[[#This Row],[TotalBsmtSF]],RawData[[#This Row],[1stFlrSF]],RawData[[#This Row],[2ndFlrSF]]),-2)</f>
        <v>2000</v>
      </c>
      <c r="AX1168">
        <v>990</v>
      </c>
      <c r="AY1168">
        <v>1</v>
      </c>
      <c r="AZ1168">
        <v>0</v>
      </c>
      <c r="BA1168">
        <v>1</v>
      </c>
      <c r="BB1168">
        <v>0</v>
      </c>
      <c r="BC1168">
        <v>3</v>
      </c>
      <c r="BD1168">
        <v>1</v>
      </c>
      <c r="BE1168" t="s">
        <v>98</v>
      </c>
      <c r="BF1168">
        <v>5</v>
      </c>
      <c r="BG1168" t="s">
        <v>107</v>
      </c>
      <c r="BH1168">
        <v>0</v>
      </c>
      <c r="BI1168" t="s">
        <v>83</v>
      </c>
      <c r="BJ1168" t="s">
        <v>83</v>
      </c>
      <c r="BK1168" t="s">
        <v>83</v>
      </c>
      <c r="BL1168" t="s">
        <v>83</v>
      </c>
      <c r="BM1168">
        <v>0</v>
      </c>
      <c r="BN1168">
        <v>0</v>
      </c>
      <c r="BO1168" t="s">
        <v>83</v>
      </c>
      <c r="BP1168" t="s">
        <v>83</v>
      </c>
      <c r="BQ1168" t="s">
        <v>105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 t="s">
        <v>83</v>
      </c>
      <c r="BY1168" t="s">
        <v>83</v>
      </c>
      <c r="BZ1168" t="s">
        <v>83</v>
      </c>
      <c r="CA1168">
        <v>0</v>
      </c>
      <c r="CB1168">
        <v>8</v>
      </c>
      <c r="CC1168">
        <v>2007</v>
      </c>
      <c r="CD1168" t="s">
        <v>110</v>
      </c>
      <c r="CE1168" t="s">
        <v>111</v>
      </c>
      <c r="CF1168" s="8">
        <v>123600</v>
      </c>
      <c r="CG1168" s="8">
        <f>RawData[[#This Row],[SalePrice]]/RawData[[#This Row],[TotalSF Rounded]]</f>
        <v>61.8</v>
      </c>
      <c r="CH1168" s="8">
        <f>ROUND(RawData[[#This Row],[$/sqft]],-1)</f>
        <v>60</v>
      </c>
    </row>
    <row r="1169" spans="1:86" x14ac:dyDescent="0.2">
      <c r="A1169">
        <v>698</v>
      </c>
      <c r="B1169">
        <v>20</v>
      </c>
      <c r="C1169" t="s">
        <v>81</v>
      </c>
      <c r="D1169">
        <v>57</v>
      </c>
      <c r="E1169">
        <v>6420</v>
      </c>
      <c r="F1169" s="19">
        <f>ROUND((RawData[[#This Row],[LotArea]]/43560), 2)</f>
        <v>0.15</v>
      </c>
      <c r="G1169" t="s">
        <v>82</v>
      </c>
      <c r="H1169" t="s">
        <v>83</v>
      </c>
      <c r="I1169" t="s">
        <v>120</v>
      </c>
      <c r="J1169" t="s">
        <v>85</v>
      </c>
      <c r="K1169" t="s">
        <v>86</v>
      </c>
      <c r="L1169" t="s">
        <v>87</v>
      </c>
      <c r="M1169" t="s">
        <v>88</v>
      </c>
      <c r="N1169" t="s">
        <v>185</v>
      </c>
      <c r="O1169" t="s">
        <v>90</v>
      </c>
      <c r="P1169" t="s">
        <v>90</v>
      </c>
      <c r="Q1169" t="s">
        <v>91</v>
      </c>
      <c r="R1169" t="s">
        <v>115</v>
      </c>
      <c r="S1169">
        <v>5</v>
      </c>
      <c r="T1169">
        <v>7</v>
      </c>
      <c r="U1169">
        <v>1952</v>
      </c>
      <c r="V116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69">
        <v>1952</v>
      </c>
      <c r="X1169" t="s">
        <v>93</v>
      </c>
      <c r="Y1169" t="s">
        <v>94</v>
      </c>
      <c r="Z1169" t="s">
        <v>124</v>
      </c>
      <c r="AA1169" t="s">
        <v>124</v>
      </c>
      <c r="AB1169" t="s">
        <v>117</v>
      </c>
      <c r="AC1169">
        <v>0</v>
      </c>
      <c r="AD1169" t="s">
        <v>98</v>
      </c>
      <c r="AE1169" t="s">
        <v>98</v>
      </c>
      <c r="AF1169" t="s">
        <v>99</v>
      </c>
      <c r="AG1169" t="s">
        <v>104</v>
      </c>
      <c r="AH1169" t="s">
        <v>97</v>
      </c>
      <c r="AI1169" t="s">
        <v>121</v>
      </c>
      <c r="AJ1169" t="s">
        <v>172</v>
      </c>
      <c r="AK1169">
        <v>210</v>
      </c>
      <c r="AL1169" t="s">
        <v>119</v>
      </c>
      <c r="AM1169">
        <v>551</v>
      </c>
      <c r="AN1169">
        <v>219</v>
      </c>
      <c r="AO1169">
        <v>980</v>
      </c>
      <c r="AP1169" t="s">
        <v>103</v>
      </c>
      <c r="AQ1169" t="s">
        <v>147</v>
      </c>
      <c r="AR1169" t="s">
        <v>105</v>
      </c>
      <c r="AS1169" t="s">
        <v>164</v>
      </c>
      <c r="AT1169">
        <v>1148</v>
      </c>
      <c r="AU1169">
        <v>0</v>
      </c>
      <c r="AV1169">
        <v>0</v>
      </c>
      <c r="AW1169">
        <f>ROUND(SUM(RawData[[#This Row],[TotalBsmtSF]],RawData[[#This Row],[1stFlrSF]],RawData[[#This Row],[2ndFlrSF]]),-2)</f>
        <v>2100</v>
      </c>
      <c r="AX1169">
        <v>1148</v>
      </c>
      <c r="AY1169">
        <v>0</v>
      </c>
      <c r="AZ1169">
        <v>1</v>
      </c>
      <c r="BA1169">
        <v>1</v>
      </c>
      <c r="BB1169">
        <v>0</v>
      </c>
      <c r="BC1169">
        <v>2</v>
      </c>
      <c r="BD1169">
        <v>1</v>
      </c>
      <c r="BE1169" t="s">
        <v>98</v>
      </c>
      <c r="BF1169">
        <v>6</v>
      </c>
      <c r="BG1169" t="s">
        <v>107</v>
      </c>
      <c r="BH1169">
        <v>0</v>
      </c>
      <c r="BI1169" t="s">
        <v>83</v>
      </c>
      <c r="BJ1169" t="s">
        <v>127</v>
      </c>
      <c r="BK1169">
        <v>1952</v>
      </c>
      <c r="BL1169" t="s">
        <v>102</v>
      </c>
      <c r="BM1169">
        <v>1</v>
      </c>
      <c r="BN1169">
        <v>308</v>
      </c>
      <c r="BO1169" t="s">
        <v>98</v>
      </c>
      <c r="BP1169" t="s">
        <v>98</v>
      </c>
      <c r="BQ1169" t="s">
        <v>105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 t="s">
        <v>83</v>
      </c>
      <c r="BY1169" t="s">
        <v>83</v>
      </c>
      <c r="BZ1169" t="s">
        <v>83</v>
      </c>
      <c r="CA1169">
        <v>0</v>
      </c>
      <c r="CB1169">
        <v>9</v>
      </c>
      <c r="CC1169">
        <v>2006</v>
      </c>
      <c r="CD1169" t="s">
        <v>110</v>
      </c>
      <c r="CE1169" t="s">
        <v>111</v>
      </c>
      <c r="CF1169" s="8">
        <v>123500</v>
      </c>
      <c r="CG1169" s="8">
        <f>RawData[[#This Row],[SalePrice]]/RawData[[#This Row],[TotalSF Rounded]]</f>
        <v>58.80952380952381</v>
      </c>
      <c r="CH1169" s="8">
        <f>ROUND(RawData[[#This Row],[$/sqft]],-1)</f>
        <v>60</v>
      </c>
    </row>
    <row r="1170" spans="1:86" x14ac:dyDescent="0.2">
      <c r="A1170">
        <v>374</v>
      </c>
      <c r="B1170">
        <v>20</v>
      </c>
      <c r="C1170" t="s">
        <v>81</v>
      </c>
      <c r="D1170">
        <v>79</v>
      </c>
      <c r="E1170">
        <v>10634</v>
      </c>
      <c r="F1170" s="19">
        <f>ROUND((RawData[[#This Row],[LotArea]]/43560), 2)</f>
        <v>0.24</v>
      </c>
      <c r="G1170" t="s">
        <v>82</v>
      </c>
      <c r="H1170" t="s">
        <v>83</v>
      </c>
      <c r="I1170" t="s">
        <v>84</v>
      </c>
      <c r="J1170" t="s">
        <v>85</v>
      </c>
      <c r="K1170" t="s">
        <v>86</v>
      </c>
      <c r="L1170" t="s">
        <v>87</v>
      </c>
      <c r="M1170" t="s">
        <v>88</v>
      </c>
      <c r="N1170" t="s">
        <v>162</v>
      </c>
      <c r="O1170" t="s">
        <v>90</v>
      </c>
      <c r="P1170" t="s">
        <v>90</v>
      </c>
      <c r="Q1170" t="s">
        <v>91</v>
      </c>
      <c r="R1170" t="s">
        <v>115</v>
      </c>
      <c r="S1170">
        <v>5</v>
      </c>
      <c r="T1170">
        <v>6</v>
      </c>
      <c r="U1170">
        <v>1953</v>
      </c>
      <c r="V117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70">
        <v>1953</v>
      </c>
      <c r="X1170" t="s">
        <v>93</v>
      </c>
      <c r="Y1170" t="s">
        <v>94</v>
      </c>
      <c r="Z1170" t="s">
        <v>116</v>
      </c>
      <c r="AA1170" t="s">
        <v>116</v>
      </c>
      <c r="AB1170" t="s">
        <v>117</v>
      </c>
      <c r="AC1170">
        <v>0</v>
      </c>
      <c r="AD1170" t="s">
        <v>98</v>
      </c>
      <c r="AE1170" t="s">
        <v>98</v>
      </c>
      <c r="AF1170" t="s">
        <v>99</v>
      </c>
      <c r="AG1170" t="s">
        <v>98</v>
      </c>
      <c r="AH1170" t="s">
        <v>98</v>
      </c>
      <c r="AI1170" t="s">
        <v>100</v>
      </c>
      <c r="AJ1170" t="s">
        <v>141</v>
      </c>
      <c r="AK1170">
        <v>428</v>
      </c>
      <c r="AL1170" t="s">
        <v>172</v>
      </c>
      <c r="AM1170">
        <v>180</v>
      </c>
      <c r="AN1170">
        <v>0</v>
      </c>
      <c r="AO1170">
        <v>608</v>
      </c>
      <c r="AP1170" t="s">
        <v>103</v>
      </c>
      <c r="AQ1170" t="s">
        <v>98</v>
      </c>
      <c r="AR1170" t="s">
        <v>105</v>
      </c>
      <c r="AS1170" t="s">
        <v>106</v>
      </c>
      <c r="AT1170">
        <v>1319</v>
      </c>
      <c r="AU1170">
        <v>0</v>
      </c>
      <c r="AV1170">
        <v>0</v>
      </c>
      <c r="AW1170">
        <f>ROUND(SUM(RawData[[#This Row],[TotalBsmtSF]],RawData[[#This Row],[1stFlrSF]],RawData[[#This Row],[2ndFlrSF]]),-2)</f>
        <v>1900</v>
      </c>
      <c r="AX1170">
        <v>1319</v>
      </c>
      <c r="AY1170">
        <v>1</v>
      </c>
      <c r="AZ1170">
        <v>0</v>
      </c>
      <c r="BA1170">
        <v>1</v>
      </c>
      <c r="BB1170">
        <v>0</v>
      </c>
      <c r="BC1170">
        <v>3</v>
      </c>
      <c r="BD1170">
        <v>1</v>
      </c>
      <c r="BE1170" t="s">
        <v>98</v>
      </c>
      <c r="BF1170">
        <v>5</v>
      </c>
      <c r="BG1170" t="s">
        <v>224</v>
      </c>
      <c r="BH1170">
        <v>0</v>
      </c>
      <c r="BI1170" t="s">
        <v>83</v>
      </c>
      <c r="BJ1170" t="s">
        <v>108</v>
      </c>
      <c r="BK1170">
        <v>1953</v>
      </c>
      <c r="BL1170" t="s">
        <v>102</v>
      </c>
      <c r="BM1170">
        <v>1</v>
      </c>
      <c r="BN1170">
        <v>270</v>
      </c>
      <c r="BO1170" t="s">
        <v>98</v>
      </c>
      <c r="BP1170" t="s">
        <v>98</v>
      </c>
      <c r="BQ1170" t="s">
        <v>105</v>
      </c>
      <c r="BR1170">
        <v>66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 t="s">
        <v>83</v>
      </c>
      <c r="BY1170" t="s">
        <v>163</v>
      </c>
      <c r="BZ1170" t="s">
        <v>83</v>
      </c>
      <c r="CA1170">
        <v>0</v>
      </c>
      <c r="CB1170">
        <v>11</v>
      </c>
      <c r="CC1170">
        <v>2009</v>
      </c>
      <c r="CD1170" t="s">
        <v>110</v>
      </c>
      <c r="CE1170" t="s">
        <v>111</v>
      </c>
      <c r="CF1170" s="8">
        <v>123000</v>
      </c>
      <c r="CG1170" s="8">
        <f>RawData[[#This Row],[SalePrice]]/RawData[[#This Row],[TotalSF Rounded]]</f>
        <v>64.736842105263165</v>
      </c>
      <c r="CH1170" s="8">
        <f>ROUND(RawData[[#This Row],[$/sqft]],-1)</f>
        <v>60</v>
      </c>
    </row>
    <row r="1171" spans="1:86" x14ac:dyDescent="0.2">
      <c r="A1171">
        <v>1393</v>
      </c>
      <c r="B1171">
        <v>85</v>
      </c>
      <c r="C1171" t="s">
        <v>81</v>
      </c>
      <c r="D1171">
        <v>68</v>
      </c>
      <c r="E1171">
        <v>7838</v>
      </c>
      <c r="F1171" s="19">
        <f>ROUND((RawData[[#This Row],[LotArea]]/43560), 2)</f>
        <v>0.18</v>
      </c>
      <c r="G1171" t="s">
        <v>82</v>
      </c>
      <c r="H1171" t="s">
        <v>83</v>
      </c>
      <c r="I1171" t="s">
        <v>84</v>
      </c>
      <c r="J1171" t="s">
        <v>85</v>
      </c>
      <c r="K1171" t="s">
        <v>86</v>
      </c>
      <c r="L1171" t="s">
        <v>87</v>
      </c>
      <c r="M1171" t="s">
        <v>88</v>
      </c>
      <c r="N1171" t="s">
        <v>162</v>
      </c>
      <c r="O1171" t="s">
        <v>90</v>
      </c>
      <c r="P1171" t="s">
        <v>90</v>
      </c>
      <c r="Q1171" t="s">
        <v>91</v>
      </c>
      <c r="R1171" t="s">
        <v>191</v>
      </c>
      <c r="S1171">
        <v>5</v>
      </c>
      <c r="T1171">
        <v>5</v>
      </c>
      <c r="U1171">
        <v>1967</v>
      </c>
      <c r="V117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71">
        <v>1967</v>
      </c>
      <c r="X1171" t="s">
        <v>93</v>
      </c>
      <c r="Y1171" t="s">
        <v>94</v>
      </c>
      <c r="Z1171" t="s">
        <v>140</v>
      </c>
      <c r="AA1171" t="s">
        <v>140</v>
      </c>
      <c r="AB1171" t="s">
        <v>117</v>
      </c>
      <c r="AC1171">
        <v>0</v>
      </c>
      <c r="AD1171" t="s">
        <v>98</v>
      </c>
      <c r="AE1171" t="s">
        <v>98</v>
      </c>
      <c r="AF1171" t="s">
        <v>118</v>
      </c>
      <c r="AG1171" t="s">
        <v>98</v>
      </c>
      <c r="AH1171" t="s">
        <v>98</v>
      </c>
      <c r="AI1171" t="s">
        <v>130</v>
      </c>
      <c r="AJ1171" t="s">
        <v>119</v>
      </c>
      <c r="AK1171">
        <v>769</v>
      </c>
      <c r="AL1171" t="s">
        <v>102</v>
      </c>
      <c r="AM1171">
        <v>0</v>
      </c>
      <c r="AN1171">
        <v>95</v>
      </c>
      <c r="AO1171">
        <v>864</v>
      </c>
      <c r="AP1171" t="s">
        <v>103</v>
      </c>
      <c r="AQ1171" t="s">
        <v>98</v>
      </c>
      <c r="AR1171" t="s">
        <v>105</v>
      </c>
      <c r="AS1171" t="s">
        <v>106</v>
      </c>
      <c r="AT1171">
        <v>900</v>
      </c>
      <c r="AU1171">
        <v>0</v>
      </c>
      <c r="AV1171">
        <v>0</v>
      </c>
      <c r="AW1171">
        <f>ROUND(SUM(RawData[[#This Row],[TotalBsmtSF]],RawData[[#This Row],[1stFlrSF]],RawData[[#This Row],[2ndFlrSF]]),-2)</f>
        <v>1800</v>
      </c>
      <c r="AX1171">
        <v>900</v>
      </c>
      <c r="AY1171">
        <v>1</v>
      </c>
      <c r="AZ1171">
        <v>0</v>
      </c>
      <c r="BA1171">
        <v>1</v>
      </c>
      <c r="BB1171">
        <v>0</v>
      </c>
      <c r="BC1171">
        <v>3</v>
      </c>
      <c r="BD1171">
        <v>1</v>
      </c>
      <c r="BE1171" t="s">
        <v>98</v>
      </c>
      <c r="BF1171">
        <v>6</v>
      </c>
      <c r="BG1171" t="s">
        <v>107</v>
      </c>
      <c r="BH1171">
        <v>1</v>
      </c>
      <c r="BI1171" t="s">
        <v>212</v>
      </c>
      <c r="BJ1171" t="s">
        <v>108</v>
      </c>
      <c r="BK1171">
        <v>1967</v>
      </c>
      <c r="BL1171" t="s">
        <v>109</v>
      </c>
      <c r="BM1171">
        <v>1</v>
      </c>
      <c r="BN1171">
        <v>288</v>
      </c>
      <c r="BO1171" t="s">
        <v>98</v>
      </c>
      <c r="BP1171" t="s">
        <v>98</v>
      </c>
      <c r="BQ1171" t="s">
        <v>105</v>
      </c>
      <c r="BR1171">
        <v>175</v>
      </c>
      <c r="BS1171">
        <v>144</v>
      </c>
      <c r="BT1171">
        <v>0</v>
      </c>
      <c r="BU1171">
        <v>0</v>
      </c>
      <c r="BV1171">
        <v>0</v>
      </c>
      <c r="BW1171">
        <v>0</v>
      </c>
      <c r="BX1171" t="s">
        <v>83</v>
      </c>
      <c r="BY1171" t="s">
        <v>218</v>
      </c>
      <c r="BZ1171" t="s">
        <v>83</v>
      </c>
      <c r="CA1171">
        <v>0</v>
      </c>
      <c r="CB1171">
        <v>12</v>
      </c>
      <c r="CC1171">
        <v>2006</v>
      </c>
      <c r="CD1171" t="s">
        <v>110</v>
      </c>
      <c r="CE1171" t="s">
        <v>111</v>
      </c>
      <c r="CF1171" s="8">
        <v>123000</v>
      </c>
      <c r="CG1171" s="8">
        <f>RawData[[#This Row],[SalePrice]]/RawData[[#This Row],[TotalSF Rounded]]</f>
        <v>68.333333333333329</v>
      </c>
      <c r="CH1171" s="8">
        <f>ROUND(RawData[[#This Row],[$/sqft]],-1)</f>
        <v>70</v>
      </c>
    </row>
    <row r="1172" spans="1:86" hidden="1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s="18">
        <f>ROUND((RawData[[#This Row],[LotArea]]/43560), 2)</f>
        <v>0.23</v>
      </c>
      <c r="G1172" t="s">
        <v>82</v>
      </c>
      <c r="H1172" t="s">
        <v>83</v>
      </c>
      <c r="I1172" t="s">
        <v>84</v>
      </c>
      <c r="J1172" t="s">
        <v>85</v>
      </c>
      <c r="K1172" t="s">
        <v>86</v>
      </c>
      <c r="L1172" t="s">
        <v>87</v>
      </c>
      <c r="M1172" t="s">
        <v>88</v>
      </c>
      <c r="N1172" t="s">
        <v>131</v>
      </c>
      <c r="O1172" t="s">
        <v>90</v>
      </c>
      <c r="P1172" t="s">
        <v>90</v>
      </c>
      <c r="Q1172" t="s">
        <v>91</v>
      </c>
      <c r="R1172" t="s">
        <v>197</v>
      </c>
      <c r="S1172">
        <v>6</v>
      </c>
      <c r="T1172">
        <v>6</v>
      </c>
      <c r="U1172">
        <v>1977</v>
      </c>
      <c r="V117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72">
        <v>1977</v>
      </c>
      <c r="X1172" t="s">
        <v>93</v>
      </c>
      <c r="Y1172" t="s">
        <v>94</v>
      </c>
      <c r="Z1172" t="s">
        <v>161</v>
      </c>
      <c r="AA1172" t="s">
        <v>161</v>
      </c>
      <c r="AB1172" t="s">
        <v>117</v>
      </c>
      <c r="AC1172">
        <v>0</v>
      </c>
      <c r="AD1172" t="s">
        <v>98</v>
      </c>
      <c r="AE1172" t="s">
        <v>98</v>
      </c>
      <c r="AF1172" t="s">
        <v>118</v>
      </c>
      <c r="AG1172" t="s">
        <v>98</v>
      </c>
      <c r="AH1172" t="s">
        <v>98</v>
      </c>
      <c r="AI1172" t="s">
        <v>130</v>
      </c>
      <c r="AJ1172" t="s">
        <v>119</v>
      </c>
      <c r="AK1172">
        <v>522</v>
      </c>
      <c r="AL1172" t="s">
        <v>102</v>
      </c>
      <c r="AM1172">
        <v>0</v>
      </c>
      <c r="AN1172">
        <v>574</v>
      </c>
      <c r="AO1172">
        <v>1096</v>
      </c>
      <c r="AP1172" t="s">
        <v>103</v>
      </c>
      <c r="AQ1172" t="s">
        <v>98</v>
      </c>
      <c r="AR1172" t="s">
        <v>105</v>
      </c>
      <c r="AS1172" t="s">
        <v>106</v>
      </c>
      <c r="AT1172">
        <v>1118</v>
      </c>
      <c r="AU1172">
        <v>0</v>
      </c>
      <c r="AV1172">
        <v>0</v>
      </c>
      <c r="AW1172">
        <f>ROUND(SUM(RawData[[#This Row],[TotalBsmtSF]],RawData[[#This Row],[1stFlrSF]],RawData[[#This Row],[2ndFlrSF]]),-2)</f>
        <v>2200</v>
      </c>
      <c r="AX1172">
        <v>1118</v>
      </c>
      <c r="AY1172">
        <v>1</v>
      </c>
      <c r="AZ1172">
        <v>0</v>
      </c>
      <c r="BA1172">
        <v>1</v>
      </c>
      <c r="BB1172">
        <v>0</v>
      </c>
      <c r="BC1172">
        <v>3</v>
      </c>
      <c r="BD1172">
        <v>1</v>
      </c>
      <c r="BE1172" t="s">
        <v>98</v>
      </c>
      <c r="BF1172">
        <v>6</v>
      </c>
      <c r="BG1172" t="s">
        <v>107</v>
      </c>
      <c r="BH1172">
        <v>1</v>
      </c>
      <c r="BI1172" t="s">
        <v>212</v>
      </c>
      <c r="BJ1172" t="s">
        <v>108</v>
      </c>
      <c r="BK1172">
        <v>1977</v>
      </c>
      <c r="BL1172" t="s">
        <v>157</v>
      </c>
      <c r="BM1172">
        <v>1</v>
      </c>
      <c r="BN1172">
        <v>358</v>
      </c>
      <c r="BO1172" t="s">
        <v>98</v>
      </c>
      <c r="BP1172" t="s">
        <v>98</v>
      </c>
      <c r="BQ1172" t="s">
        <v>105</v>
      </c>
      <c r="BR1172">
        <v>203</v>
      </c>
      <c r="BS1172">
        <v>0</v>
      </c>
      <c r="BT1172">
        <v>0</v>
      </c>
      <c r="BU1172">
        <v>0</v>
      </c>
      <c r="BV1172">
        <v>0</v>
      </c>
      <c r="BW1172">
        <v>576</v>
      </c>
      <c r="BX1172" t="s">
        <v>97</v>
      </c>
      <c r="BY1172" t="s">
        <v>165</v>
      </c>
      <c r="BZ1172" t="s">
        <v>83</v>
      </c>
      <c r="CA1172">
        <v>0</v>
      </c>
      <c r="CB1172">
        <v>7</v>
      </c>
      <c r="CC1172">
        <v>2008</v>
      </c>
      <c r="CD1172" t="s">
        <v>110</v>
      </c>
      <c r="CE1172" t="s">
        <v>111</v>
      </c>
      <c r="CF1172">
        <v>171000</v>
      </c>
      <c r="CG1172">
        <f>RawData[[#This Row],[SalePrice]]/RawData[[#This Row],[TotalSF Rounded]]</f>
        <v>77.727272727272734</v>
      </c>
      <c r="CH1172" s="23">
        <f>ROUND(RawData[[#This Row],[$/sqft]],-1)</f>
        <v>80</v>
      </c>
    </row>
    <row r="1173" spans="1:86" x14ac:dyDescent="0.2">
      <c r="A1173">
        <v>1341</v>
      </c>
      <c r="B1173">
        <v>20</v>
      </c>
      <c r="C1173" t="s">
        <v>81</v>
      </c>
      <c r="D1173">
        <v>70</v>
      </c>
      <c r="E1173">
        <v>8294</v>
      </c>
      <c r="F1173" s="19">
        <f>ROUND((RawData[[#This Row],[LotArea]]/43560), 2)</f>
        <v>0.19</v>
      </c>
      <c r="G1173" t="s">
        <v>82</v>
      </c>
      <c r="H1173" t="s">
        <v>83</v>
      </c>
      <c r="I1173" t="s">
        <v>84</v>
      </c>
      <c r="J1173" t="s">
        <v>85</v>
      </c>
      <c r="K1173" t="s">
        <v>86</v>
      </c>
      <c r="L1173" t="s">
        <v>87</v>
      </c>
      <c r="M1173" t="s">
        <v>88</v>
      </c>
      <c r="N1173" t="s">
        <v>162</v>
      </c>
      <c r="O1173" t="s">
        <v>90</v>
      </c>
      <c r="P1173" t="s">
        <v>90</v>
      </c>
      <c r="Q1173" t="s">
        <v>91</v>
      </c>
      <c r="R1173" t="s">
        <v>115</v>
      </c>
      <c r="S1173">
        <v>4</v>
      </c>
      <c r="T1173">
        <v>5</v>
      </c>
      <c r="U1173">
        <v>1971</v>
      </c>
      <c r="V117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73">
        <v>1971</v>
      </c>
      <c r="X1173" t="s">
        <v>93</v>
      </c>
      <c r="Y1173" t="s">
        <v>94</v>
      </c>
      <c r="Z1173" t="s">
        <v>116</v>
      </c>
      <c r="AA1173" t="s">
        <v>116</v>
      </c>
      <c r="AB1173" t="s">
        <v>117</v>
      </c>
      <c r="AC1173">
        <v>0</v>
      </c>
      <c r="AD1173" t="s">
        <v>98</v>
      </c>
      <c r="AE1173" t="s">
        <v>98</v>
      </c>
      <c r="AF1173" t="s">
        <v>118</v>
      </c>
      <c r="AG1173" t="s">
        <v>98</v>
      </c>
      <c r="AH1173" t="s">
        <v>98</v>
      </c>
      <c r="AI1173" t="s">
        <v>100</v>
      </c>
      <c r="AJ1173" t="s">
        <v>102</v>
      </c>
      <c r="AK1173">
        <v>0</v>
      </c>
      <c r="AL1173" t="s">
        <v>102</v>
      </c>
      <c r="AM1173">
        <v>0</v>
      </c>
      <c r="AN1173">
        <v>858</v>
      </c>
      <c r="AO1173">
        <v>858</v>
      </c>
      <c r="AP1173" t="s">
        <v>103</v>
      </c>
      <c r="AQ1173" t="s">
        <v>98</v>
      </c>
      <c r="AR1173" t="s">
        <v>105</v>
      </c>
      <c r="AS1173" t="s">
        <v>106</v>
      </c>
      <c r="AT1173">
        <v>872</v>
      </c>
      <c r="AU1173">
        <v>0</v>
      </c>
      <c r="AV1173">
        <v>0</v>
      </c>
      <c r="AW1173">
        <f>ROUND(SUM(RawData[[#This Row],[TotalBsmtSF]],RawData[[#This Row],[1stFlrSF]],RawData[[#This Row],[2ndFlrSF]]),-2)</f>
        <v>1700</v>
      </c>
      <c r="AX1173">
        <v>872</v>
      </c>
      <c r="AY1173">
        <v>0</v>
      </c>
      <c r="AZ1173">
        <v>0</v>
      </c>
      <c r="BA1173">
        <v>1</v>
      </c>
      <c r="BB1173">
        <v>0</v>
      </c>
      <c r="BC1173">
        <v>3</v>
      </c>
      <c r="BD1173">
        <v>1</v>
      </c>
      <c r="BE1173" t="s">
        <v>98</v>
      </c>
      <c r="BF1173">
        <v>5</v>
      </c>
      <c r="BG1173" t="s">
        <v>107</v>
      </c>
      <c r="BH1173">
        <v>0</v>
      </c>
      <c r="BI1173" t="s">
        <v>83</v>
      </c>
      <c r="BJ1173" t="s">
        <v>127</v>
      </c>
      <c r="BK1173">
        <v>1974</v>
      </c>
      <c r="BL1173" t="s">
        <v>102</v>
      </c>
      <c r="BM1173">
        <v>4</v>
      </c>
      <c r="BN1173">
        <v>480</v>
      </c>
      <c r="BO1173" t="s">
        <v>98</v>
      </c>
      <c r="BP1173" t="s">
        <v>98</v>
      </c>
      <c r="BQ1173" t="s">
        <v>105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 t="s">
        <v>83</v>
      </c>
      <c r="BY1173" t="s">
        <v>163</v>
      </c>
      <c r="BZ1173" t="s">
        <v>83</v>
      </c>
      <c r="CA1173">
        <v>0</v>
      </c>
      <c r="CB1173">
        <v>6</v>
      </c>
      <c r="CC1173">
        <v>2007</v>
      </c>
      <c r="CD1173" t="s">
        <v>110</v>
      </c>
      <c r="CE1173" t="s">
        <v>111</v>
      </c>
      <c r="CF1173" s="8">
        <v>123000</v>
      </c>
      <c r="CG1173" s="8">
        <f>RawData[[#This Row],[SalePrice]]/RawData[[#This Row],[TotalSF Rounded]]</f>
        <v>72.352941176470594</v>
      </c>
      <c r="CH1173" s="8">
        <f>ROUND(RawData[[#This Row],[$/sqft]],-1)</f>
        <v>70</v>
      </c>
    </row>
    <row r="1174" spans="1:86" x14ac:dyDescent="0.2">
      <c r="A1174">
        <v>397</v>
      </c>
      <c r="B1174">
        <v>20</v>
      </c>
      <c r="C1174" t="s">
        <v>81</v>
      </c>
      <c r="D1174">
        <v>60</v>
      </c>
      <c r="E1174">
        <v>7200</v>
      </c>
      <c r="F1174" s="19">
        <f>ROUND((RawData[[#This Row],[LotArea]]/43560), 2)</f>
        <v>0.17</v>
      </c>
      <c r="G1174" t="s">
        <v>82</v>
      </c>
      <c r="H1174" t="s">
        <v>83</v>
      </c>
      <c r="I1174" t="s">
        <v>84</v>
      </c>
      <c r="J1174" t="s">
        <v>195</v>
      </c>
      <c r="K1174" t="s">
        <v>86</v>
      </c>
      <c r="L1174" t="s">
        <v>87</v>
      </c>
      <c r="M1174" t="s">
        <v>88</v>
      </c>
      <c r="N1174" t="s">
        <v>89</v>
      </c>
      <c r="O1174" t="s">
        <v>90</v>
      </c>
      <c r="P1174" t="s">
        <v>90</v>
      </c>
      <c r="Q1174" t="s">
        <v>91</v>
      </c>
      <c r="R1174" t="s">
        <v>115</v>
      </c>
      <c r="S1174">
        <v>5</v>
      </c>
      <c r="T1174">
        <v>5</v>
      </c>
      <c r="U1174">
        <v>1972</v>
      </c>
      <c r="V117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74">
        <v>1972</v>
      </c>
      <c r="X1174" t="s">
        <v>152</v>
      </c>
      <c r="Y1174" t="s">
        <v>94</v>
      </c>
      <c r="Z1174" t="s">
        <v>116</v>
      </c>
      <c r="AA1174" t="s">
        <v>116</v>
      </c>
      <c r="AB1174" t="s">
        <v>117</v>
      </c>
      <c r="AC1174">
        <v>0</v>
      </c>
      <c r="AD1174" t="s">
        <v>98</v>
      </c>
      <c r="AE1174" t="s">
        <v>98</v>
      </c>
      <c r="AF1174" t="s">
        <v>118</v>
      </c>
      <c r="AG1174" t="s">
        <v>98</v>
      </c>
      <c r="AH1174" t="s">
        <v>98</v>
      </c>
      <c r="AI1174" t="s">
        <v>130</v>
      </c>
      <c r="AJ1174" t="s">
        <v>153</v>
      </c>
      <c r="AK1174">
        <v>777</v>
      </c>
      <c r="AL1174" t="s">
        <v>102</v>
      </c>
      <c r="AM1174">
        <v>0</v>
      </c>
      <c r="AN1174">
        <v>117</v>
      </c>
      <c r="AO1174">
        <v>894</v>
      </c>
      <c r="AP1174" t="s">
        <v>103</v>
      </c>
      <c r="AQ1174" t="s">
        <v>98</v>
      </c>
      <c r="AR1174" t="s">
        <v>105</v>
      </c>
      <c r="AS1174" t="s">
        <v>106</v>
      </c>
      <c r="AT1174">
        <v>894</v>
      </c>
      <c r="AU1174">
        <v>0</v>
      </c>
      <c r="AV1174">
        <v>0</v>
      </c>
      <c r="AW1174">
        <f>ROUND(SUM(RawData[[#This Row],[TotalBsmtSF]],RawData[[#This Row],[1stFlrSF]],RawData[[#This Row],[2ndFlrSF]]),-2)</f>
        <v>1800</v>
      </c>
      <c r="AX1174">
        <v>894</v>
      </c>
      <c r="AY1174">
        <v>0</v>
      </c>
      <c r="AZ1174">
        <v>0</v>
      </c>
      <c r="BA1174">
        <v>1</v>
      </c>
      <c r="BB1174">
        <v>0</v>
      </c>
      <c r="BC1174">
        <v>2</v>
      </c>
      <c r="BD1174">
        <v>1</v>
      </c>
      <c r="BE1174" t="s">
        <v>98</v>
      </c>
      <c r="BF1174">
        <v>6</v>
      </c>
      <c r="BG1174" t="s">
        <v>107</v>
      </c>
      <c r="BH1174">
        <v>0</v>
      </c>
      <c r="BI1174" t="s">
        <v>83</v>
      </c>
      <c r="BJ1174" t="s">
        <v>127</v>
      </c>
      <c r="BK1174">
        <v>1985</v>
      </c>
      <c r="BL1174" t="s">
        <v>109</v>
      </c>
      <c r="BM1174">
        <v>2</v>
      </c>
      <c r="BN1174">
        <v>600</v>
      </c>
      <c r="BO1174" t="s">
        <v>98</v>
      </c>
      <c r="BP1174" t="s">
        <v>98</v>
      </c>
      <c r="BQ1174" t="s">
        <v>105</v>
      </c>
      <c r="BR1174">
        <v>215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 t="s">
        <v>83</v>
      </c>
      <c r="BY1174" t="s">
        <v>83</v>
      </c>
      <c r="BZ1174" t="s">
        <v>83</v>
      </c>
      <c r="CA1174">
        <v>0</v>
      </c>
      <c r="CB1174">
        <v>9</v>
      </c>
      <c r="CC1174">
        <v>2009</v>
      </c>
      <c r="CD1174" t="s">
        <v>110</v>
      </c>
      <c r="CE1174" t="s">
        <v>111</v>
      </c>
      <c r="CF1174" s="8">
        <v>123000</v>
      </c>
      <c r="CG1174" s="8">
        <f>RawData[[#This Row],[SalePrice]]/RawData[[#This Row],[TotalSF Rounded]]</f>
        <v>68.333333333333329</v>
      </c>
      <c r="CH1174" s="8">
        <f>ROUND(RawData[[#This Row],[$/sqft]],-1)</f>
        <v>70</v>
      </c>
    </row>
    <row r="1175" spans="1:86" x14ac:dyDescent="0.2">
      <c r="A1175">
        <v>891</v>
      </c>
      <c r="B1175">
        <v>50</v>
      </c>
      <c r="C1175" t="s">
        <v>81</v>
      </c>
      <c r="D1175">
        <v>60</v>
      </c>
      <c r="E1175">
        <v>8064</v>
      </c>
      <c r="F1175" s="19">
        <f>ROUND((RawData[[#This Row],[LotArea]]/43560), 2)</f>
        <v>0.19</v>
      </c>
      <c r="G1175" t="s">
        <v>82</v>
      </c>
      <c r="H1175" t="s">
        <v>83</v>
      </c>
      <c r="I1175" t="s">
        <v>84</v>
      </c>
      <c r="J1175" t="s">
        <v>85</v>
      </c>
      <c r="K1175" t="s">
        <v>86</v>
      </c>
      <c r="L1175" t="s">
        <v>122</v>
      </c>
      <c r="M1175" t="s">
        <v>88</v>
      </c>
      <c r="N1175" t="s">
        <v>162</v>
      </c>
      <c r="O1175" t="s">
        <v>144</v>
      </c>
      <c r="P1175" t="s">
        <v>90</v>
      </c>
      <c r="Q1175" t="s">
        <v>91</v>
      </c>
      <c r="R1175" t="s">
        <v>132</v>
      </c>
      <c r="S1175">
        <v>5</v>
      </c>
      <c r="T1175">
        <v>7</v>
      </c>
      <c r="U1175">
        <v>1949</v>
      </c>
      <c r="V117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175">
        <v>2006</v>
      </c>
      <c r="X1175" t="s">
        <v>93</v>
      </c>
      <c r="Y1175" t="s">
        <v>94</v>
      </c>
      <c r="Z1175" t="s">
        <v>116</v>
      </c>
      <c r="AA1175" t="s">
        <v>116</v>
      </c>
      <c r="AB1175" t="s">
        <v>117</v>
      </c>
      <c r="AC1175">
        <v>0</v>
      </c>
      <c r="AD1175" t="s">
        <v>98</v>
      </c>
      <c r="AE1175" t="s">
        <v>97</v>
      </c>
      <c r="AF1175" t="s">
        <v>118</v>
      </c>
      <c r="AG1175" t="s">
        <v>98</v>
      </c>
      <c r="AH1175" t="s">
        <v>98</v>
      </c>
      <c r="AI1175" t="s">
        <v>121</v>
      </c>
      <c r="AJ1175" t="s">
        <v>102</v>
      </c>
      <c r="AK1175">
        <v>0</v>
      </c>
      <c r="AL1175" t="s">
        <v>102</v>
      </c>
      <c r="AM1175">
        <v>0</v>
      </c>
      <c r="AN1175">
        <v>672</v>
      </c>
      <c r="AO1175">
        <v>672</v>
      </c>
      <c r="AP1175" t="s">
        <v>103</v>
      </c>
      <c r="AQ1175" t="s">
        <v>104</v>
      </c>
      <c r="AR1175" t="s">
        <v>105</v>
      </c>
      <c r="AS1175" t="s">
        <v>106</v>
      </c>
      <c r="AT1175">
        <v>672</v>
      </c>
      <c r="AU1175">
        <v>252</v>
      </c>
      <c r="AV1175">
        <v>0</v>
      </c>
      <c r="AW1175">
        <f>ROUND(SUM(RawData[[#This Row],[TotalBsmtSF]],RawData[[#This Row],[1stFlrSF]],RawData[[#This Row],[2ndFlrSF]]),-2)</f>
        <v>1600</v>
      </c>
      <c r="AX1175">
        <v>924</v>
      </c>
      <c r="AY1175">
        <v>0</v>
      </c>
      <c r="AZ1175">
        <v>0</v>
      </c>
      <c r="BA1175">
        <v>1</v>
      </c>
      <c r="BB1175">
        <v>0</v>
      </c>
      <c r="BC1175">
        <v>3</v>
      </c>
      <c r="BD1175">
        <v>1</v>
      </c>
      <c r="BE1175" t="s">
        <v>98</v>
      </c>
      <c r="BF1175">
        <v>6</v>
      </c>
      <c r="BG1175" t="s">
        <v>107</v>
      </c>
      <c r="BH1175">
        <v>1</v>
      </c>
      <c r="BI1175" t="s">
        <v>212</v>
      </c>
      <c r="BJ1175" t="s">
        <v>127</v>
      </c>
      <c r="BK1175">
        <v>2003</v>
      </c>
      <c r="BL1175" t="s">
        <v>102</v>
      </c>
      <c r="BM1175">
        <v>2</v>
      </c>
      <c r="BN1175">
        <v>576</v>
      </c>
      <c r="BO1175" t="s">
        <v>98</v>
      </c>
      <c r="BP1175" t="s">
        <v>98</v>
      </c>
      <c r="BQ1175" t="s">
        <v>105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 t="s">
        <v>83</v>
      </c>
      <c r="BY1175" t="s">
        <v>134</v>
      </c>
      <c r="BZ1175" t="s">
        <v>135</v>
      </c>
      <c r="CA1175">
        <v>2000</v>
      </c>
      <c r="CB1175">
        <v>7</v>
      </c>
      <c r="CC1175">
        <v>2007</v>
      </c>
      <c r="CD1175" t="s">
        <v>110</v>
      </c>
      <c r="CE1175" t="s">
        <v>111</v>
      </c>
      <c r="CF1175" s="8">
        <v>122900</v>
      </c>
      <c r="CG1175" s="8">
        <f>RawData[[#This Row],[SalePrice]]/RawData[[#This Row],[TotalSF Rounded]]</f>
        <v>76.8125</v>
      </c>
      <c r="CH1175" s="8">
        <f>ROUND(RawData[[#This Row],[$/sqft]],-1)</f>
        <v>80</v>
      </c>
    </row>
    <row r="1176" spans="1:86" x14ac:dyDescent="0.2">
      <c r="A1176">
        <v>1417</v>
      </c>
      <c r="B1176">
        <v>190</v>
      </c>
      <c r="C1176" t="s">
        <v>142</v>
      </c>
      <c r="D1176">
        <v>60</v>
      </c>
      <c r="E1176">
        <v>11340</v>
      </c>
      <c r="F1176" s="19">
        <f>ROUND((RawData[[#This Row],[LotArea]]/43560), 2)</f>
        <v>0.26</v>
      </c>
      <c r="G1176" t="s">
        <v>82</v>
      </c>
      <c r="H1176" t="s">
        <v>83</v>
      </c>
      <c r="I1176" t="s">
        <v>84</v>
      </c>
      <c r="J1176" t="s">
        <v>85</v>
      </c>
      <c r="K1176" t="s">
        <v>86</v>
      </c>
      <c r="L1176" t="s">
        <v>87</v>
      </c>
      <c r="M1176" t="s">
        <v>88</v>
      </c>
      <c r="N1176" t="s">
        <v>143</v>
      </c>
      <c r="O1176" t="s">
        <v>90</v>
      </c>
      <c r="P1176" t="s">
        <v>90</v>
      </c>
      <c r="Q1176" t="s">
        <v>149</v>
      </c>
      <c r="R1176" t="s">
        <v>92</v>
      </c>
      <c r="S1176">
        <v>4</v>
      </c>
      <c r="T1176">
        <v>6</v>
      </c>
      <c r="U1176">
        <v>1885</v>
      </c>
      <c r="V117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&lt;1900s</v>
      </c>
      <c r="W1176">
        <v>1950</v>
      </c>
      <c r="X1176" t="s">
        <v>93</v>
      </c>
      <c r="Y1176" t="s">
        <v>94</v>
      </c>
      <c r="Z1176" t="s">
        <v>95</v>
      </c>
      <c r="AA1176" t="s">
        <v>186</v>
      </c>
      <c r="AB1176" t="s">
        <v>117</v>
      </c>
      <c r="AC1176">
        <v>0</v>
      </c>
      <c r="AD1176" t="s">
        <v>98</v>
      </c>
      <c r="AE1176" t="s">
        <v>98</v>
      </c>
      <c r="AF1176" t="s">
        <v>99</v>
      </c>
      <c r="AG1176" t="s">
        <v>98</v>
      </c>
      <c r="AH1176" t="s">
        <v>98</v>
      </c>
      <c r="AI1176" t="s">
        <v>100</v>
      </c>
      <c r="AJ1176" t="s">
        <v>102</v>
      </c>
      <c r="AK1176">
        <v>0</v>
      </c>
      <c r="AL1176" t="s">
        <v>102</v>
      </c>
      <c r="AM1176">
        <v>0</v>
      </c>
      <c r="AN1176">
        <v>777</v>
      </c>
      <c r="AO1176">
        <v>777</v>
      </c>
      <c r="AP1176" t="s">
        <v>103</v>
      </c>
      <c r="AQ1176" t="s">
        <v>97</v>
      </c>
      <c r="AR1176" t="s">
        <v>105</v>
      </c>
      <c r="AS1176" t="s">
        <v>106</v>
      </c>
      <c r="AT1176">
        <v>1246</v>
      </c>
      <c r="AU1176">
        <v>1044</v>
      </c>
      <c r="AV1176">
        <v>0</v>
      </c>
      <c r="AW1176">
        <f>ROUND(SUM(RawData[[#This Row],[TotalBsmtSF]],RawData[[#This Row],[1stFlrSF]],RawData[[#This Row],[2ndFlrSF]]),-2)</f>
        <v>3100</v>
      </c>
      <c r="AX1176">
        <v>2290</v>
      </c>
      <c r="AY1176">
        <v>0</v>
      </c>
      <c r="AZ1176">
        <v>0</v>
      </c>
      <c r="BA1176">
        <v>2</v>
      </c>
      <c r="BB1176">
        <v>0</v>
      </c>
      <c r="BC1176">
        <v>4</v>
      </c>
      <c r="BD1176">
        <v>2</v>
      </c>
      <c r="BE1176" t="s">
        <v>98</v>
      </c>
      <c r="BF1176">
        <v>11</v>
      </c>
      <c r="BG1176" t="s">
        <v>107</v>
      </c>
      <c r="BH1176">
        <v>0</v>
      </c>
      <c r="BI1176" t="s">
        <v>83</v>
      </c>
      <c r="BJ1176" t="s">
        <v>127</v>
      </c>
      <c r="BK1176">
        <v>1971</v>
      </c>
      <c r="BL1176" t="s">
        <v>102</v>
      </c>
      <c r="BM1176">
        <v>2</v>
      </c>
      <c r="BN1176">
        <v>560</v>
      </c>
      <c r="BO1176" t="s">
        <v>98</v>
      </c>
      <c r="BP1176" t="s">
        <v>98</v>
      </c>
      <c r="BQ1176" t="s">
        <v>177</v>
      </c>
      <c r="BR1176">
        <v>0</v>
      </c>
      <c r="BS1176">
        <v>0</v>
      </c>
      <c r="BT1176">
        <v>114</v>
      </c>
      <c r="BU1176">
        <v>0</v>
      </c>
      <c r="BV1176">
        <v>0</v>
      </c>
      <c r="BW1176">
        <v>0</v>
      </c>
      <c r="BX1176" t="s">
        <v>83</v>
      </c>
      <c r="BY1176" t="s">
        <v>83</v>
      </c>
      <c r="BZ1176" t="s">
        <v>83</v>
      </c>
      <c r="CA1176">
        <v>0</v>
      </c>
      <c r="CB1176">
        <v>4</v>
      </c>
      <c r="CC1176">
        <v>2010</v>
      </c>
      <c r="CD1176" t="s">
        <v>110</v>
      </c>
      <c r="CE1176" t="s">
        <v>111</v>
      </c>
      <c r="CF1176" s="8">
        <v>122500</v>
      </c>
      <c r="CG1176" s="8">
        <f>RawData[[#This Row],[SalePrice]]/RawData[[#This Row],[TotalSF Rounded]]</f>
        <v>39.516129032258064</v>
      </c>
      <c r="CH1176" s="8">
        <f>ROUND(RawData[[#This Row],[$/sqft]],-1)</f>
        <v>40</v>
      </c>
    </row>
    <row r="1177" spans="1:86" x14ac:dyDescent="0.2">
      <c r="A1177">
        <v>433</v>
      </c>
      <c r="B1177">
        <v>160</v>
      </c>
      <c r="C1177" t="s">
        <v>142</v>
      </c>
      <c r="D1177">
        <v>24</v>
      </c>
      <c r="E1177">
        <v>1920</v>
      </c>
      <c r="F1177" s="19">
        <f>ROUND((RawData[[#This Row],[LotArea]]/43560), 2)</f>
        <v>0.04</v>
      </c>
      <c r="G1177" t="s">
        <v>82</v>
      </c>
      <c r="H1177" t="s">
        <v>83</v>
      </c>
      <c r="I1177" t="s">
        <v>84</v>
      </c>
      <c r="J1177" t="s">
        <v>85</v>
      </c>
      <c r="K1177" t="s">
        <v>86</v>
      </c>
      <c r="L1177" t="s">
        <v>87</v>
      </c>
      <c r="M1177" t="s">
        <v>88</v>
      </c>
      <c r="N1177" t="s">
        <v>228</v>
      </c>
      <c r="O1177" t="s">
        <v>90</v>
      </c>
      <c r="P1177" t="s">
        <v>90</v>
      </c>
      <c r="Q1177" t="s">
        <v>179</v>
      </c>
      <c r="R1177" t="s">
        <v>92</v>
      </c>
      <c r="S1177">
        <v>5</v>
      </c>
      <c r="T1177">
        <v>5</v>
      </c>
      <c r="U1177">
        <v>1971</v>
      </c>
      <c r="V117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77">
        <v>1971</v>
      </c>
      <c r="X1177" t="s">
        <v>93</v>
      </c>
      <c r="Y1177" t="s">
        <v>94</v>
      </c>
      <c r="Z1177" t="s">
        <v>140</v>
      </c>
      <c r="AA1177" t="s">
        <v>140</v>
      </c>
      <c r="AB1177" t="s">
        <v>96</v>
      </c>
      <c r="AC1177">
        <v>376</v>
      </c>
      <c r="AD1177" t="s">
        <v>98</v>
      </c>
      <c r="AE1177" t="s">
        <v>98</v>
      </c>
      <c r="AF1177" t="s">
        <v>118</v>
      </c>
      <c r="AG1177" t="s">
        <v>98</v>
      </c>
      <c r="AH1177" t="s">
        <v>98</v>
      </c>
      <c r="AI1177" t="s">
        <v>100</v>
      </c>
      <c r="AJ1177" t="s">
        <v>119</v>
      </c>
      <c r="AK1177">
        <v>471</v>
      </c>
      <c r="AL1177" t="s">
        <v>102</v>
      </c>
      <c r="AM1177">
        <v>0</v>
      </c>
      <c r="AN1177">
        <v>294</v>
      </c>
      <c r="AO1177">
        <v>765</v>
      </c>
      <c r="AP1177" t="s">
        <v>103</v>
      </c>
      <c r="AQ1177" t="s">
        <v>104</v>
      </c>
      <c r="AR1177" t="s">
        <v>105</v>
      </c>
      <c r="AS1177" t="s">
        <v>106</v>
      </c>
      <c r="AT1177">
        <v>765</v>
      </c>
      <c r="AU1177">
        <v>600</v>
      </c>
      <c r="AV1177">
        <v>0</v>
      </c>
      <c r="AW1177">
        <f>ROUND(SUM(RawData[[#This Row],[TotalBsmtSF]],RawData[[#This Row],[1stFlrSF]],RawData[[#This Row],[2ndFlrSF]]),-2)</f>
        <v>2100</v>
      </c>
      <c r="AX1177">
        <v>1365</v>
      </c>
      <c r="AY1177">
        <v>1</v>
      </c>
      <c r="AZ1177">
        <v>0</v>
      </c>
      <c r="BA1177">
        <v>1</v>
      </c>
      <c r="BB1177">
        <v>1</v>
      </c>
      <c r="BC1177">
        <v>2</v>
      </c>
      <c r="BD1177">
        <v>1</v>
      </c>
      <c r="BE1177" t="s">
        <v>98</v>
      </c>
      <c r="BF1177">
        <v>6</v>
      </c>
      <c r="BG1177" t="s">
        <v>146</v>
      </c>
      <c r="BH1177">
        <v>0</v>
      </c>
      <c r="BI1177" t="s">
        <v>83</v>
      </c>
      <c r="BJ1177" t="s">
        <v>127</v>
      </c>
      <c r="BK1177">
        <v>1971</v>
      </c>
      <c r="BL1177" t="s">
        <v>102</v>
      </c>
      <c r="BM1177">
        <v>2</v>
      </c>
      <c r="BN1177">
        <v>440</v>
      </c>
      <c r="BO1177" t="s">
        <v>98</v>
      </c>
      <c r="BP1177" t="s">
        <v>98</v>
      </c>
      <c r="BQ1177" t="s">
        <v>105</v>
      </c>
      <c r="BR1177">
        <v>240</v>
      </c>
      <c r="BS1177">
        <v>36</v>
      </c>
      <c r="BT1177">
        <v>0</v>
      </c>
      <c r="BU1177">
        <v>0</v>
      </c>
      <c r="BV1177">
        <v>0</v>
      </c>
      <c r="BW1177">
        <v>0</v>
      </c>
      <c r="BX1177" t="s">
        <v>83</v>
      </c>
      <c r="BY1177" t="s">
        <v>83</v>
      </c>
      <c r="BZ1177" t="s">
        <v>83</v>
      </c>
      <c r="CA1177">
        <v>0</v>
      </c>
      <c r="CB1177">
        <v>8</v>
      </c>
      <c r="CC1177">
        <v>2007</v>
      </c>
      <c r="CD1177" t="s">
        <v>110</v>
      </c>
      <c r="CE1177" t="s">
        <v>111</v>
      </c>
      <c r="CF1177" s="8">
        <v>122500</v>
      </c>
      <c r="CG1177" s="8">
        <f>RawData[[#This Row],[SalePrice]]/RawData[[#This Row],[TotalSF Rounded]]</f>
        <v>58.333333333333336</v>
      </c>
      <c r="CH1177" s="8">
        <f>ROUND(RawData[[#This Row],[$/sqft]],-1)</f>
        <v>60</v>
      </c>
    </row>
    <row r="1178" spans="1:86" x14ac:dyDescent="0.2">
      <c r="A1178">
        <v>1350</v>
      </c>
      <c r="B1178">
        <v>70</v>
      </c>
      <c r="C1178" t="s">
        <v>142</v>
      </c>
      <c r="D1178">
        <v>50</v>
      </c>
      <c r="E1178">
        <v>5250</v>
      </c>
      <c r="F1178" s="19">
        <f>ROUND((RawData[[#This Row],[LotArea]]/43560), 2)</f>
        <v>0.12</v>
      </c>
      <c r="G1178" t="s">
        <v>82</v>
      </c>
      <c r="H1178" t="s">
        <v>82</v>
      </c>
      <c r="I1178" t="s">
        <v>84</v>
      </c>
      <c r="J1178" t="s">
        <v>85</v>
      </c>
      <c r="K1178" t="s">
        <v>86</v>
      </c>
      <c r="L1178" t="s">
        <v>87</v>
      </c>
      <c r="M1178" t="s">
        <v>88</v>
      </c>
      <c r="N1178" t="s">
        <v>143</v>
      </c>
      <c r="O1178" t="s">
        <v>90</v>
      </c>
      <c r="P1178" t="s">
        <v>90</v>
      </c>
      <c r="Q1178" t="s">
        <v>91</v>
      </c>
      <c r="R1178" t="s">
        <v>92</v>
      </c>
      <c r="S1178">
        <v>8</v>
      </c>
      <c r="T1178">
        <v>5</v>
      </c>
      <c r="U1178">
        <v>1872</v>
      </c>
      <c r="V117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&lt;1900s</v>
      </c>
      <c r="W1178">
        <v>1987</v>
      </c>
      <c r="X1178" t="s">
        <v>93</v>
      </c>
      <c r="Y1178" t="s">
        <v>94</v>
      </c>
      <c r="Z1178" t="s">
        <v>116</v>
      </c>
      <c r="AA1178" t="s">
        <v>116</v>
      </c>
      <c r="AB1178" t="s">
        <v>117</v>
      </c>
      <c r="AC1178">
        <v>0</v>
      </c>
      <c r="AD1178" t="s">
        <v>98</v>
      </c>
      <c r="AE1178" t="s">
        <v>97</v>
      </c>
      <c r="AF1178" t="s">
        <v>126</v>
      </c>
      <c r="AG1178" t="s">
        <v>98</v>
      </c>
      <c r="AH1178" t="s">
        <v>147</v>
      </c>
      <c r="AI1178" t="s">
        <v>100</v>
      </c>
      <c r="AJ1178" t="s">
        <v>172</v>
      </c>
      <c r="AK1178">
        <v>259</v>
      </c>
      <c r="AL1178" t="s">
        <v>102</v>
      </c>
      <c r="AM1178">
        <v>0</v>
      </c>
      <c r="AN1178">
        <v>425</v>
      </c>
      <c r="AO1178">
        <v>684</v>
      </c>
      <c r="AP1178" t="s">
        <v>251</v>
      </c>
      <c r="AQ1178" t="s">
        <v>147</v>
      </c>
      <c r="AR1178" t="s">
        <v>177</v>
      </c>
      <c r="AS1178" t="s">
        <v>106</v>
      </c>
      <c r="AT1178">
        <v>938</v>
      </c>
      <c r="AU1178">
        <v>1215</v>
      </c>
      <c r="AV1178">
        <v>205</v>
      </c>
      <c r="AW1178">
        <f>ROUND(SUM(RawData[[#This Row],[TotalBsmtSF]],RawData[[#This Row],[1stFlrSF]],RawData[[#This Row],[2ndFlrSF]]),-2)</f>
        <v>2800</v>
      </c>
      <c r="AX1178">
        <v>2358</v>
      </c>
      <c r="AY1178">
        <v>0</v>
      </c>
      <c r="AZ1178">
        <v>0</v>
      </c>
      <c r="BA1178">
        <v>2</v>
      </c>
      <c r="BB1178">
        <v>0</v>
      </c>
      <c r="BC1178">
        <v>4</v>
      </c>
      <c r="BD1178">
        <v>1</v>
      </c>
      <c r="BE1178" t="s">
        <v>98</v>
      </c>
      <c r="BF1178">
        <v>8</v>
      </c>
      <c r="BG1178" t="s">
        <v>107</v>
      </c>
      <c r="BH1178">
        <v>0</v>
      </c>
      <c r="BI1178" t="s">
        <v>83</v>
      </c>
      <c r="BJ1178" t="s">
        <v>83</v>
      </c>
      <c r="BK1178" t="s">
        <v>83</v>
      </c>
      <c r="BL1178" t="s">
        <v>83</v>
      </c>
      <c r="BM1178">
        <v>0</v>
      </c>
      <c r="BN1178">
        <v>0</v>
      </c>
      <c r="BO1178" t="s">
        <v>83</v>
      </c>
      <c r="BP1178" t="s">
        <v>83</v>
      </c>
      <c r="BQ1178" t="s">
        <v>105</v>
      </c>
      <c r="BR1178">
        <v>0</v>
      </c>
      <c r="BS1178">
        <v>54</v>
      </c>
      <c r="BT1178">
        <v>20</v>
      </c>
      <c r="BU1178">
        <v>0</v>
      </c>
      <c r="BV1178">
        <v>0</v>
      </c>
      <c r="BW1178">
        <v>0</v>
      </c>
      <c r="BX1178" t="s">
        <v>83</v>
      </c>
      <c r="BY1178" t="s">
        <v>83</v>
      </c>
      <c r="BZ1178" t="s">
        <v>83</v>
      </c>
      <c r="CA1178">
        <v>0</v>
      </c>
      <c r="CB1178">
        <v>12</v>
      </c>
      <c r="CC1178">
        <v>2008</v>
      </c>
      <c r="CD1178" t="s">
        <v>110</v>
      </c>
      <c r="CE1178" t="s">
        <v>111</v>
      </c>
      <c r="CF1178" s="8">
        <v>122000</v>
      </c>
      <c r="CG1178" s="8">
        <f>RawData[[#This Row],[SalePrice]]/RawData[[#This Row],[TotalSF Rounded]]</f>
        <v>43.571428571428569</v>
      </c>
      <c r="CH1178" s="8">
        <f>ROUND(RawData[[#This Row],[$/sqft]],-1)</f>
        <v>40</v>
      </c>
    </row>
    <row r="1179" spans="1:86" x14ac:dyDescent="0.2">
      <c r="A1179">
        <v>1267</v>
      </c>
      <c r="B1179">
        <v>190</v>
      </c>
      <c r="C1179" t="s">
        <v>142</v>
      </c>
      <c r="D1179">
        <v>60</v>
      </c>
      <c r="E1179">
        <v>10120</v>
      </c>
      <c r="F1179" s="19">
        <f>ROUND((RawData[[#This Row],[LotArea]]/43560), 2)</f>
        <v>0.23</v>
      </c>
      <c r="G1179" t="s">
        <v>82</v>
      </c>
      <c r="H1179" t="s">
        <v>83</v>
      </c>
      <c r="I1179" t="s">
        <v>120</v>
      </c>
      <c r="J1179" t="s">
        <v>175</v>
      </c>
      <c r="K1179" t="s">
        <v>86</v>
      </c>
      <c r="L1179" t="s">
        <v>87</v>
      </c>
      <c r="M1179" t="s">
        <v>88</v>
      </c>
      <c r="N1179" t="s">
        <v>143</v>
      </c>
      <c r="O1179" t="s">
        <v>114</v>
      </c>
      <c r="P1179" t="s">
        <v>90</v>
      </c>
      <c r="Q1179" t="s">
        <v>149</v>
      </c>
      <c r="R1179" t="s">
        <v>201</v>
      </c>
      <c r="S1179">
        <v>7</v>
      </c>
      <c r="T1179">
        <v>4</v>
      </c>
      <c r="U1179">
        <v>1910</v>
      </c>
      <c r="V117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179">
        <v>1950</v>
      </c>
      <c r="X1179" t="s">
        <v>152</v>
      </c>
      <c r="Y1179" t="s">
        <v>94</v>
      </c>
      <c r="Z1179" t="s">
        <v>124</v>
      </c>
      <c r="AA1179" t="s">
        <v>124</v>
      </c>
      <c r="AB1179" t="s">
        <v>117</v>
      </c>
      <c r="AC1179">
        <v>0</v>
      </c>
      <c r="AD1179" t="s">
        <v>147</v>
      </c>
      <c r="AE1179" t="s">
        <v>98</v>
      </c>
      <c r="AF1179" t="s">
        <v>118</v>
      </c>
      <c r="AG1179" t="s">
        <v>98</v>
      </c>
      <c r="AH1179" t="s">
        <v>98</v>
      </c>
      <c r="AI1179" t="s">
        <v>100</v>
      </c>
      <c r="AJ1179" t="s">
        <v>102</v>
      </c>
      <c r="AK1179">
        <v>0</v>
      </c>
      <c r="AL1179" t="s">
        <v>102</v>
      </c>
      <c r="AM1179">
        <v>0</v>
      </c>
      <c r="AN1179">
        <v>925</v>
      </c>
      <c r="AO1179">
        <v>925</v>
      </c>
      <c r="AP1179" t="s">
        <v>103</v>
      </c>
      <c r="AQ1179" t="s">
        <v>98</v>
      </c>
      <c r="AR1179" t="s">
        <v>177</v>
      </c>
      <c r="AS1179" t="s">
        <v>145</v>
      </c>
      <c r="AT1179">
        <v>964</v>
      </c>
      <c r="AU1179">
        <v>925</v>
      </c>
      <c r="AV1179">
        <v>0</v>
      </c>
      <c r="AW1179">
        <f>ROUND(SUM(RawData[[#This Row],[TotalBsmtSF]],RawData[[#This Row],[1stFlrSF]],RawData[[#This Row],[2ndFlrSF]]),-2)</f>
        <v>2800</v>
      </c>
      <c r="AX1179">
        <v>1889</v>
      </c>
      <c r="AY1179">
        <v>0</v>
      </c>
      <c r="AZ1179">
        <v>0</v>
      </c>
      <c r="BA1179">
        <v>1</v>
      </c>
      <c r="BB1179">
        <v>1</v>
      </c>
      <c r="BC1179">
        <v>4</v>
      </c>
      <c r="BD1179">
        <v>2</v>
      </c>
      <c r="BE1179" t="s">
        <v>98</v>
      </c>
      <c r="BF1179">
        <v>9</v>
      </c>
      <c r="BG1179" t="s">
        <v>107</v>
      </c>
      <c r="BH1179">
        <v>1</v>
      </c>
      <c r="BI1179" t="s">
        <v>97</v>
      </c>
      <c r="BJ1179" t="s">
        <v>127</v>
      </c>
      <c r="BK1179">
        <v>1960</v>
      </c>
      <c r="BL1179" t="s">
        <v>102</v>
      </c>
      <c r="BM1179">
        <v>1</v>
      </c>
      <c r="BN1179">
        <v>308</v>
      </c>
      <c r="BO1179" t="s">
        <v>98</v>
      </c>
      <c r="BP1179" t="s">
        <v>98</v>
      </c>
      <c r="BQ1179" t="s">
        <v>177</v>
      </c>
      <c r="BR1179">
        <v>0</v>
      </c>
      <c r="BS1179">
        <v>0</v>
      </c>
      <c r="BT1179">
        <v>264</v>
      </c>
      <c r="BU1179">
        <v>0</v>
      </c>
      <c r="BV1179">
        <v>0</v>
      </c>
      <c r="BW1179">
        <v>0</v>
      </c>
      <c r="BX1179" t="s">
        <v>83</v>
      </c>
      <c r="BY1179" t="s">
        <v>134</v>
      </c>
      <c r="BZ1179" t="s">
        <v>83</v>
      </c>
      <c r="CA1179">
        <v>0</v>
      </c>
      <c r="CB1179">
        <v>1</v>
      </c>
      <c r="CC1179">
        <v>2007</v>
      </c>
      <c r="CD1179" t="s">
        <v>110</v>
      </c>
      <c r="CE1179" t="s">
        <v>111</v>
      </c>
      <c r="CF1179" s="8">
        <v>122000</v>
      </c>
      <c r="CG1179" s="8">
        <f>RawData[[#This Row],[SalePrice]]/RawData[[#This Row],[TotalSF Rounded]]</f>
        <v>43.571428571428569</v>
      </c>
      <c r="CH1179" s="8">
        <f>ROUND(RawData[[#This Row],[$/sqft]],-1)</f>
        <v>40</v>
      </c>
    </row>
    <row r="1180" spans="1:86" x14ac:dyDescent="0.2">
      <c r="A1180">
        <v>289</v>
      </c>
      <c r="B1180">
        <v>20</v>
      </c>
      <c r="C1180" t="s">
        <v>81</v>
      </c>
      <c r="D1180" t="s">
        <v>83</v>
      </c>
      <c r="E1180">
        <v>9819</v>
      </c>
      <c r="F1180" s="19">
        <f>ROUND((RawData[[#This Row],[LotArea]]/43560), 2)</f>
        <v>0.23</v>
      </c>
      <c r="G1180" t="s">
        <v>82</v>
      </c>
      <c r="H1180" t="s">
        <v>83</v>
      </c>
      <c r="I1180" t="s">
        <v>120</v>
      </c>
      <c r="J1180" t="s">
        <v>85</v>
      </c>
      <c r="K1180" t="s">
        <v>86</v>
      </c>
      <c r="L1180" t="s">
        <v>87</v>
      </c>
      <c r="M1180" t="s">
        <v>88</v>
      </c>
      <c r="N1180" t="s">
        <v>151</v>
      </c>
      <c r="O1180" t="s">
        <v>90</v>
      </c>
      <c r="P1180" t="s">
        <v>90</v>
      </c>
      <c r="Q1180" t="s">
        <v>91</v>
      </c>
      <c r="R1180" t="s">
        <v>115</v>
      </c>
      <c r="S1180">
        <v>5</v>
      </c>
      <c r="T1180">
        <v>5</v>
      </c>
      <c r="U1180">
        <v>1967</v>
      </c>
      <c r="V118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80">
        <v>1967</v>
      </c>
      <c r="X1180" t="s">
        <v>93</v>
      </c>
      <c r="Y1180" t="s">
        <v>94</v>
      </c>
      <c r="Z1180" t="s">
        <v>116</v>
      </c>
      <c r="AA1180" t="s">
        <v>116</v>
      </c>
      <c r="AB1180" t="s">
        <v>96</v>
      </c>
      <c r="AC1180">
        <v>31</v>
      </c>
      <c r="AD1180" t="s">
        <v>98</v>
      </c>
      <c r="AE1180" t="s">
        <v>97</v>
      </c>
      <c r="AF1180" t="s">
        <v>118</v>
      </c>
      <c r="AG1180" t="s">
        <v>98</v>
      </c>
      <c r="AH1180" t="s">
        <v>98</v>
      </c>
      <c r="AI1180" t="s">
        <v>100</v>
      </c>
      <c r="AJ1180" t="s">
        <v>141</v>
      </c>
      <c r="AK1180">
        <v>450</v>
      </c>
      <c r="AL1180" t="s">
        <v>102</v>
      </c>
      <c r="AM1180">
        <v>0</v>
      </c>
      <c r="AN1180">
        <v>432</v>
      </c>
      <c r="AO1180">
        <v>882</v>
      </c>
      <c r="AP1180" t="s">
        <v>103</v>
      </c>
      <c r="AQ1180" t="s">
        <v>98</v>
      </c>
      <c r="AR1180" t="s">
        <v>105</v>
      </c>
      <c r="AS1180" t="s">
        <v>106</v>
      </c>
      <c r="AT1180">
        <v>900</v>
      </c>
      <c r="AU1180">
        <v>0</v>
      </c>
      <c r="AV1180">
        <v>0</v>
      </c>
      <c r="AW1180">
        <f>ROUND(SUM(RawData[[#This Row],[TotalBsmtSF]],RawData[[#This Row],[1stFlrSF]],RawData[[#This Row],[2ndFlrSF]]),-2)</f>
        <v>1800</v>
      </c>
      <c r="AX1180">
        <v>900</v>
      </c>
      <c r="AY1180">
        <v>0</v>
      </c>
      <c r="AZ1180">
        <v>0</v>
      </c>
      <c r="BA1180">
        <v>1</v>
      </c>
      <c r="BB1180">
        <v>0</v>
      </c>
      <c r="BC1180">
        <v>3</v>
      </c>
      <c r="BD1180">
        <v>1</v>
      </c>
      <c r="BE1180" t="s">
        <v>98</v>
      </c>
      <c r="BF1180">
        <v>5</v>
      </c>
      <c r="BG1180" t="s">
        <v>107</v>
      </c>
      <c r="BH1180">
        <v>0</v>
      </c>
      <c r="BI1180" t="s">
        <v>83</v>
      </c>
      <c r="BJ1180" t="s">
        <v>127</v>
      </c>
      <c r="BK1180">
        <v>1970</v>
      </c>
      <c r="BL1180" t="s">
        <v>102</v>
      </c>
      <c r="BM1180">
        <v>1</v>
      </c>
      <c r="BN1180">
        <v>280</v>
      </c>
      <c r="BO1180" t="s">
        <v>98</v>
      </c>
      <c r="BP1180" t="s">
        <v>98</v>
      </c>
      <c r="BQ1180" t="s">
        <v>105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 t="s">
        <v>83</v>
      </c>
      <c r="BY1180" t="s">
        <v>134</v>
      </c>
      <c r="BZ1180" t="s">
        <v>83</v>
      </c>
      <c r="CA1180">
        <v>0</v>
      </c>
      <c r="CB1180">
        <v>2</v>
      </c>
      <c r="CC1180">
        <v>2010</v>
      </c>
      <c r="CD1180" t="s">
        <v>110</v>
      </c>
      <c r="CE1180" t="s">
        <v>111</v>
      </c>
      <c r="CF1180" s="8">
        <v>122000</v>
      </c>
      <c r="CG1180" s="8">
        <f>RawData[[#This Row],[SalePrice]]/RawData[[#This Row],[TotalSF Rounded]]</f>
        <v>67.777777777777771</v>
      </c>
      <c r="CH1180" s="8">
        <f>ROUND(RawData[[#This Row],[$/sqft]],-1)</f>
        <v>70</v>
      </c>
    </row>
    <row r="1181" spans="1:86" x14ac:dyDescent="0.2">
      <c r="A1181">
        <v>151</v>
      </c>
      <c r="B1181">
        <v>20</v>
      </c>
      <c r="C1181" t="s">
        <v>81</v>
      </c>
      <c r="D1181">
        <v>120</v>
      </c>
      <c r="E1181">
        <v>10356</v>
      </c>
      <c r="F1181" s="19">
        <f>ROUND((RawData[[#This Row],[LotArea]]/43560), 2)</f>
        <v>0.24</v>
      </c>
      <c r="G1181" t="s">
        <v>82</v>
      </c>
      <c r="H1181" t="s">
        <v>83</v>
      </c>
      <c r="I1181" t="s">
        <v>84</v>
      </c>
      <c r="J1181" t="s">
        <v>85</v>
      </c>
      <c r="K1181" t="s">
        <v>86</v>
      </c>
      <c r="L1181" t="s">
        <v>122</v>
      </c>
      <c r="M1181" t="s">
        <v>88</v>
      </c>
      <c r="N1181" t="s">
        <v>89</v>
      </c>
      <c r="O1181" t="s">
        <v>90</v>
      </c>
      <c r="P1181" t="s">
        <v>90</v>
      </c>
      <c r="Q1181" t="s">
        <v>91</v>
      </c>
      <c r="R1181" t="s">
        <v>115</v>
      </c>
      <c r="S1181">
        <v>5</v>
      </c>
      <c r="T1181">
        <v>6</v>
      </c>
      <c r="U1181">
        <v>1975</v>
      </c>
      <c r="V118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81">
        <v>1975</v>
      </c>
      <c r="X1181" t="s">
        <v>93</v>
      </c>
      <c r="Y1181" t="s">
        <v>94</v>
      </c>
      <c r="Z1181" t="s">
        <v>140</v>
      </c>
      <c r="AA1181" t="s">
        <v>140</v>
      </c>
      <c r="AB1181" t="s">
        <v>117</v>
      </c>
      <c r="AC1181">
        <v>0</v>
      </c>
      <c r="AD1181" t="s">
        <v>98</v>
      </c>
      <c r="AE1181" t="s">
        <v>98</v>
      </c>
      <c r="AF1181" t="s">
        <v>118</v>
      </c>
      <c r="AG1181" t="s">
        <v>98</v>
      </c>
      <c r="AH1181" t="s">
        <v>98</v>
      </c>
      <c r="AI1181" t="s">
        <v>130</v>
      </c>
      <c r="AJ1181" t="s">
        <v>141</v>
      </c>
      <c r="AK1181">
        <v>716</v>
      </c>
      <c r="AL1181" t="s">
        <v>102</v>
      </c>
      <c r="AM1181">
        <v>0</v>
      </c>
      <c r="AN1181">
        <v>253</v>
      </c>
      <c r="AO1181">
        <v>969</v>
      </c>
      <c r="AP1181" t="s">
        <v>103</v>
      </c>
      <c r="AQ1181" t="s">
        <v>98</v>
      </c>
      <c r="AR1181" t="s">
        <v>105</v>
      </c>
      <c r="AS1181" t="s">
        <v>106</v>
      </c>
      <c r="AT1181">
        <v>969</v>
      </c>
      <c r="AU1181">
        <v>0</v>
      </c>
      <c r="AV1181">
        <v>0</v>
      </c>
      <c r="AW1181">
        <f>ROUND(SUM(RawData[[#This Row],[TotalBsmtSF]],RawData[[#This Row],[1stFlrSF]],RawData[[#This Row],[2ndFlrSF]]),-2)</f>
        <v>1900</v>
      </c>
      <c r="AX1181">
        <v>969</v>
      </c>
      <c r="AY1181">
        <v>0</v>
      </c>
      <c r="AZ1181">
        <v>0</v>
      </c>
      <c r="BA1181">
        <v>1</v>
      </c>
      <c r="BB1181">
        <v>1</v>
      </c>
      <c r="BC1181">
        <v>3</v>
      </c>
      <c r="BD1181">
        <v>1</v>
      </c>
      <c r="BE1181" t="s">
        <v>98</v>
      </c>
      <c r="BF1181">
        <v>5</v>
      </c>
      <c r="BG1181" t="s">
        <v>107</v>
      </c>
      <c r="BH1181">
        <v>0</v>
      </c>
      <c r="BI1181" t="s">
        <v>83</v>
      </c>
      <c r="BJ1181" t="s">
        <v>108</v>
      </c>
      <c r="BK1181">
        <v>1975</v>
      </c>
      <c r="BL1181" t="s">
        <v>102</v>
      </c>
      <c r="BM1181">
        <v>2</v>
      </c>
      <c r="BN1181">
        <v>440</v>
      </c>
      <c r="BO1181" t="s">
        <v>98</v>
      </c>
      <c r="BP1181" t="s">
        <v>98</v>
      </c>
      <c r="BQ1181" t="s">
        <v>105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 t="s">
        <v>83</v>
      </c>
      <c r="BY1181" t="s">
        <v>134</v>
      </c>
      <c r="BZ1181" t="s">
        <v>83</v>
      </c>
      <c r="CA1181">
        <v>0</v>
      </c>
      <c r="CB1181">
        <v>1</v>
      </c>
      <c r="CC1181">
        <v>2007</v>
      </c>
      <c r="CD1181" t="s">
        <v>110</v>
      </c>
      <c r="CE1181" t="s">
        <v>111</v>
      </c>
      <c r="CF1181" s="8">
        <v>122000</v>
      </c>
      <c r="CG1181" s="8">
        <f>RawData[[#This Row],[SalePrice]]/RawData[[#This Row],[TotalSF Rounded]]</f>
        <v>64.21052631578948</v>
      </c>
      <c r="CH1181" s="8">
        <f>ROUND(RawData[[#This Row],[$/sqft]],-1)</f>
        <v>60</v>
      </c>
    </row>
    <row r="1182" spans="1:86" x14ac:dyDescent="0.2">
      <c r="A1182">
        <v>996</v>
      </c>
      <c r="B1182">
        <v>50</v>
      </c>
      <c r="C1182" t="s">
        <v>81</v>
      </c>
      <c r="D1182">
        <v>51</v>
      </c>
      <c r="E1182">
        <v>4712</v>
      </c>
      <c r="F1182" s="19">
        <f>ROUND((RawData[[#This Row],[LotArea]]/43560), 2)</f>
        <v>0.11</v>
      </c>
      <c r="G1182" t="s">
        <v>82</v>
      </c>
      <c r="H1182" t="s">
        <v>83</v>
      </c>
      <c r="I1182" t="s">
        <v>120</v>
      </c>
      <c r="J1182" t="s">
        <v>85</v>
      </c>
      <c r="K1182" t="s">
        <v>86</v>
      </c>
      <c r="L1182" t="s">
        <v>87</v>
      </c>
      <c r="M1182" t="s">
        <v>194</v>
      </c>
      <c r="N1182" t="s">
        <v>148</v>
      </c>
      <c r="O1182" t="s">
        <v>114</v>
      </c>
      <c r="P1182" t="s">
        <v>90</v>
      </c>
      <c r="Q1182" t="s">
        <v>91</v>
      </c>
      <c r="R1182" t="s">
        <v>132</v>
      </c>
      <c r="S1182">
        <v>4</v>
      </c>
      <c r="T1182">
        <v>7</v>
      </c>
      <c r="U1182">
        <v>1946</v>
      </c>
      <c r="V118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182">
        <v>1950</v>
      </c>
      <c r="X1182" t="s">
        <v>93</v>
      </c>
      <c r="Y1182" t="s">
        <v>94</v>
      </c>
      <c r="Z1182" t="s">
        <v>116</v>
      </c>
      <c r="AA1182" t="s">
        <v>116</v>
      </c>
      <c r="AB1182" t="s">
        <v>117</v>
      </c>
      <c r="AC1182">
        <v>0</v>
      </c>
      <c r="AD1182" t="s">
        <v>98</v>
      </c>
      <c r="AE1182" t="s">
        <v>98</v>
      </c>
      <c r="AF1182" t="s">
        <v>118</v>
      </c>
      <c r="AG1182" t="s">
        <v>98</v>
      </c>
      <c r="AH1182" t="s">
        <v>98</v>
      </c>
      <c r="AI1182" t="s">
        <v>100</v>
      </c>
      <c r="AJ1182" t="s">
        <v>119</v>
      </c>
      <c r="AK1182">
        <v>384</v>
      </c>
      <c r="AL1182" t="s">
        <v>102</v>
      </c>
      <c r="AM1182">
        <v>0</v>
      </c>
      <c r="AN1182">
        <v>363</v>
      </c>
      <c r="AO1182">
        <v>747</v>
      </c>
      <c r="AP1182" t="s">
        <v>103</v>
      </c>
      <c r="AQ1182" t="s">
        <v>98</v>
      </c>
      <c r="AR1182" t="s">
        <v>105</v>
      </c>
      <c r="AS1182" t="s">
        <v>106</v>
      </c>
      <c r="AT1182">
        <v>774</v>
      </c>
      <c r="AU1182">
        <v>456</v>
      </c>
      <c r="AV1182">
        <v>0</v>
      </c>
      <c r="AW1182">
        <f>ROUND(SUM(RawData[[#This Row],[TotalBsmtSF]],RawData[[#This Row],[1stFlrSF]],RawData[[#This Row],[2ndFlrSF]]),-2)</f>
        <v>2000</v>
      </c>
      <c r="AX1182">
        <v>1230</v>
      </c>
      <c r="AY1182">
        <v>1</v>
      </c>
      <c r="AZ1182">
        <v>0</v>
      </c>
      <c r="BA1182">
        <v>1</v>
      </c>
      <c r="BB1182">
        <v>1</v>
      </c>
      <c r="BC1182">
        <v>3</v>
      </c>
      <c r="BD1182">
        <v>1</v>
      </c>
      <c r="BE1182" t="s">
        <v>98</v>
      </c>
      <c r="BF1182">
        <v>5</v>
      </c>
      <c r="BG1182" t="s">
        <v>107</v>
      </c>
      <c r="BH1182">
        <v>0</v>
      </c>
      <c r="BI1182" t="s">
        <v>83</v>
      </c>
      <c r="BJ1182" t="s">
        <v>127</v>
      </c>
      <c r="BK1182">
        <v>1946</v>
      </c>
      <c r="BL1182" t="s">
        <v>102</v>
      </c>
      <c r="BM1182">
        <v>1</v>
      </c>
      <c r="BN1182">
        <v>305</v>
      </c>
      <c r="BO1182" t="s">
        <v>98</v>
      </c>
      <c r="BP1182" t="s">
        <v>98</v>
      </c>
      <c r="BQ1182" t="s">
        <v>105</v>
      </c>
      <c r="BR1182">
        <v>0</v>
      </c>
      <c r="BS1182">
        <v>57</v>
      </c>
      <c r="BT1182">
        <v>0</v>
      </c>
      <c r="BU1182">
        <v>0</v>
      </c>
      <c r="BV1182">
        <v>63</v>
      </c>
      <c r="BW1182">
        <v>0</v>
      </c>
      <c r="BX1182" t="s">
        <v>83</v>
      </c>
      <c r="BY1182" t="s">
        <v>134</v>
      </c>
      <c r="BZ1182" t="s">
        <v>83</v>
      </c>
      <c r="CA1182">
        <v>0</v>
      </c>
      <c r="CB1182">
        <v>8</v>
      </c>
      <c r="CC1182">
        <v>2006</v>
      </c>
      <c r="CD1182" t="s">
        <v>110</v>
      </c>
      <c r="CE1182" t="s">
        <v>128</v>
      </c>
      <c r="CF1182" s="8">
        <v>121600</v>
      </c>
      <c r="CG1182" s="8">
        <f>RawData[[#This Row],[SalePrice]]/RawData[[#This Row],[TotalSF Rounded]]</f>
        <v>60.8</v>
      </c>
      <c r="CH1182" s="8">
        <f>ROUND(RawData[[#This Row],[$/sqft]],-1)</f>
        <v>60</v>
      </c>
    </row>
    <row r="1183" spans="1:86" x14ac:dyDescent="0.2">
      <c r="A1183">
        <v>561</v>
      </c>
      <c r="B1183">
        <v>20</v>
      </c>
      <c r="C1183" t="s">
        <v>81</v>
      </c>
      <c r="D1183" t="s">
        <v>83</v>
      </c>
      <c r="E1183">
        <v>11341</v>
      </c>
      <c r="F1183" s="19">
        <f>ROUND((RawData[[#This Row],[LotArea]]/43560), 2)</f>
        <v>0.26</v>
      </c>
      <c r="G1183" t="s">
        <v>82</v>
      </c>
      <c r="H1183" t="s">
        <v>83</v>
      </c>
      <c r="I1183" t="s">
        <v>120</v>
      </c>
      <c r="J1183" t="s">
        <v>85</v>
      </c>
      <c r="K1183" t="s">
        <v>86</v>
      </c>
      <c r="L1183" t="s">
        <v>87</v>
      </c>
      <c r="M1183" t="s">
        <v>88</v>
      </c>
      <c r="N1183" t="s">
        <v>151</v>
      </c>
      <c r="O1183" t="s">
        <v>90</v>
      </c>
      <c r="P1183" t="s">
        <v>90</v>
      </c>
      <c r="Q1183" t="s">
        <v>91</v>
      </c>
      <c r="R1183" t="s">
        <v>115</v>
      </c>
      <c r="S1183">
        <v>5</v>
      </c>
      <c r="T1183">
        <v>6</v>
      </c>
      <c r="U1183">
        <v>1957</v>
      </c>
      <c r="V118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83">
        <v>1996</v>
      </c>
      <c r="X1183" t="s">
        <v>152</v>
      </c>
      <c r="Y1183" t="s">
        <v>94</v>
      </c>
      <c r="Z1183" t="s">
        <v>124</v>
      </c>
      <c r="AA1183" t="s">
        <v>124</v>
      </c>
      <c r="AB1183" t="s">
        <v>96</v>
      </c>
      <c r="AC1183">
        <v>180</v>
      </c>
      <c r="AD1183" t="s">
        <v>98</v>
      </c>
      <c r="AE1183" t="s">
        <v>98</v>
      </c>
      <c r="AF1183" t="s">
        <v>118</v>
      </c>
      <c r="AG1183" t="s">
        <v>97</v>
      </c>
      <c r="AH1183" t="s">
        <v>98</v>
      </c>
      <c r="AI1183" t="s">
        <v>100</v>
      </c>
      <c r="AJ1183" t="s">
        <v>119</v>
      </c>
      <c r="AK1183">
        <v>1302</v>
      </c>
      <c r="AL1183" t="s">
        <v>102</v>
      </c>
      <c r="AM1183">
        <v>0</v>
      </c>
      <c r="AN1183">
        <v>90</v>
      </c>
      <c r="AO1183">
        <v>1392</v>
      </c>
      <c r="AP1183" t="s">
        <v>103</v>
      </c>
      <c r="AQ1183" t="s">
        <v>98</v>
      </c>
      <c r="AR1183" t="s">
        <v>105</v>
      </c>
      <c r="AS1183" t="s">
        <v>106</v>
      </c>
      <c r="AT1183">
        <v>1392</v>
      </c>
      <c r="AU1183">
        <v>0</v>
      </c>
      <c r="AV1183">
        <v>0</v>
      </c>
      <c r="AW1183">
        <f>ROUND(SUM(RawData[[#This Row],[TotalBsmtSF]],RawData[[#This Row],[1stFlrSF]],RawData[[#This Row],[2ndFlrSF]]),-2)</f>
        <v>2800</v>
      </c>
      <c r="AX1183">
        <v>1392</v>
      </c>
      <c r="AY1183">
        <v>1</v>
      </c>
      <c r="AZ1183">
        <v>0</v>
      </c>
      <c r="BA1183">
        <v>1</v>
      </c>
      <c r="BB1183">
        <v>1</v>
      </c>
      <c r="BC1183">
        <v>3</v>
      </c>
      <c r="BD1183">
        <v>1</v>
      </c>
      <c r="BE1183" t="s">
        <v>98</v>
      </c>
      <c r="BF1183">
        <v>5</v>
      </c>
      <c r="BG1183" t="s">
        <v>194</v>
      </c>
      <c r="BH1183">
        <v>1</v>
      </c>
      <c r="BI1183" t="s">
        <v>97</v>
      </c>
      <c r="BJ1183" t="s">
        <v>127</v>
      </c>
      <c r="BK1183">
        <v>1957</v>
      </c>
      <c r="BL1183" t="s">
        <v>102</v>
      </c>
      <c r="BM1183">
        <v>2</v>
      </c>
      <c r="BN1183">
        <v>528</v>
      </c>
      <c r="BO1183" t="s">
        <v>98</v>
      </c>
      <c r="BP1183" t="s">
        <v>98</v>
      </c>
      <c r="BQ1183" t="s">
        <v>105</v>
      </c>
      <c r="BR1183">
        <v>0</v>
      </c>
      <c r="BS1183">
        <v>0</v>
      </c>
      <c r="BT1183">
        <v>0</v>
      </c>
      <c r="BU1183">
        <v>0</v>
      </c>
      <c r="BV1183">
        <v>95</v>
      </c>
      <c r="BW1183">
        <v>0</v>
      </c>
      <c r="BX1183" t="s">
        <v>83</v>
      </c>
      <c r="BY1183" t="s">
        <v>83</v>
      </c>
      <c r="BZ1183" t="s">
        <v>83</v>
      </c>
      <c r="CA1183">
        <v>0</v>
      </c>
      <c r="CB1183">
        <v>5</v>
      </c>
      <c r="CC1183">
        <v>2010</v>
      </c>
      <c r="CD1183" t="s">
        <v>110</v>
      </c>
      <c r="CE1183" t="s">
        <v>111</v>
      </c>
      <c r="CF1183" s="8">
        <v>121500</v>
      </c>
      <c r="CG1183" s="8">
        <f>RawData[[#This Row],[SalePrice]]/RawData[[#This Row],[TotalSF Rounded]]</f>
        <v>43.392857142857146</v>
      </c>
      <c r="CH1183" s="8">
        <f>ROUND(RawData[[#This Row],[$/sqft]],-1)</f>
        <v>40</v>
      </c>
    </row>
    <row r="1184" spans="1:86" hidden="1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s="18">
        <f>ROUND((RawData[[#This Row],[LotArea]]/43560), 2)</f>
        <v>0.36</v>
      </c>
      <c r="G1184" t="s">
        <v>82</v>
      </c>
      <c r="H1184" t="s">
        <v>83</v>
      </c>
      <c r="I1184" t="s">
        <v>120</v>
      </c>
      <c r="J1184" t="s">
        <v>85</v>
      </c>
      <c r="K1184" t="s">
        <v>86</v>
      </c>
      <c r="L1184" t="s">
        <v>122</v>
      </c>
      <c r="M1184" t="s">
        <v>88</v>
      </c>
      <c r="N1184" t="s">
        <v>129</v>
      </c>
      <c r="O1184" t="s">
        <v>90</v>
      </c>
      <c r="P1184" t="s">
        <v>90</v>
      </c>
      <c r="Q1184" t="s">
        <v>91</v>
      </c>
      <c r="R1184" t="s">
        <v>92</v>
      </c>
      <c r="S1184">
        <v>10</v>
      </c>
      <c r="T1184">
        <v>5</v>
      </c>
      <c r="U1184">
        <v>1996</v>
      </c>
      <c r="V118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184">
        <v>1996</v>
      </c>
      <c r="X1184" t="s">
        <v>152</v>
      </c>
      <c r="Y1184" t="s">
        <v>94</v>
      </c>
      <c r="Z1184" t="s">
        <v>124</v>
      </c>
      <c r="AA1184" t="s">
        <v>234</v>
      </c>
      <c r="AB1184" t="s">
        <v>117</v>
      </c>
      <c r="AC1184">
        <v>0</v>
      </c>
      <c r="AD1184" t="s">
        <v>97</v>
      </c>
      <c r="AE1184" t="s">
        <v>98</v>
      </c>
      <c r="AF1184" t="s">
        <v>99</v>
      </c>
      <c r="AG1184" t="s">
        <v>104</v>
      </c>
      <c r="AH1184" t="s">
        <v>98</v>
      </c>
      <c r="AI1184" t="s">
        <v>130</v>
      </c>
      <c r="AJ1184" t="s">
        <v>101</v>
      </c>
      <c r="AK1184">
        <v>2096</v>
      </c>
      <c r="AL1184" t="s">
        <v>102</v>
      </c>
      <c r="AM1184">
        <v>0</v>
      </c>
      <c r="AN1184">
        <v>300</v>
      </c>
      <c r="AO1184">
        <v>2396</v>
      </c>
      <c r="AP1184" t="s">
        <v>103</v>
      </c>
      <c r="AQ1184" t="s">
        <v>104</v>
      </c>
      <c r="AR1184" t="s">
        <v>105</v>
      </c>
      <c r="AS1184" t="s">
        <v>106</v>
      </c>
      <c r="AT1184">
        <v>2411</v>
      </c>
      <c r="AU1184">
        <v>2065</v>
      </c>
      <c r="AV1184">
        <v>0</v>
      </c>
      <c r="AW1184">
        <f>ROUND(SUM(RawData[[#This Row],[TotalBsmtSF]],RawData[[#This Row],[1stFlrSF]],RawData[[#This Row],[2ndFlrSF]]),-2)</f>
        <v>6900</v>
      </c>
      <c r="AX1184">
        <v>4476</v>
      </c>
      <c r="AY1184">
        <v>1</v>
      </c>
      <c r="AZ1184">
        <v>0</v>
      </c>
      <c r="BA1184">
        <v>3</v>
      </c>
      <c r="BB1184">
        <v>1</v>
      </c>
      <c r="BC1184">
        <v>4</v>
      </c>
      <c r="BD1184">
        <v>1</v>
      </c>
      <c r="BE1184" t="s">
        <v>104</v>
      </c>
      <c r="BF1184">
        <v>10</v>
      </c>
      <c r="BG1184" t="s">
        <v>107</v>
      </c>
      <c r="BH1184">
        <v>2</v>
      </c>
      <c r="BI1184" t="s">
        <v>98</v>
      </c>
      <c r="BJ1184" t="s">
        <v>108</v>
      </c>
      <c r="BK1184">
        <v>1996</v>
      </c>
      <c r="BL1184" t="s">
        <v>157</v>
      </c>
      <c r="BM1184">
        <v>3</v>
      </c>
      <c r="BN1184">
        <v>813</v>
      </c>
      <c r="BO1184" t="s">
        <v>98</v>
      </c>
      <c r="BP1184" t="s">
        <v>98</v>
      </c>
      <c r="BQ1184" t="s">
        <v>105</v>
      </c>
      <c r="BR1184">
        <v>171</v>
      </c>
      <c r="BS1184">
        <v>78</v>
      </c>
      <c r="BT1184">
        <v>0</v>
      </c>
      <c r="BU1184">
        <v>0</v>
      </c>
      <c r="BV1184">
        <v>0</v>
      </c>
      <c r="BW1184">
        <v>555</v>
      </c>
      <c r="BX1184" t="s">
        <v>104</v>
      </c>
      <c r="BY1184" t="s">
        <v>134</v>
      </c>
      <c r="BZ1184" t="s">
        <v>83</v>
      </c>
      <c r="CA1184">
        <v>0</v>
      </c>
      <c r="CB1184">
        <v>7</v>
      </c>
      <c r="CC1184">
        <v>2007</v>
      </c>
      <c r="CD1184" t="s">
        <v>110</v>
      </c>
      <c r="CE1184" t="s">
        <v>128</v>
      </c>
      <c r="CF1184">
        <v>745000</v>
      </c>
      <c r="CG1184">
        <f>RawData[[#This Row],[SalePrice]]/RawData[[#This Row],[TotalSF Rounded]]</f>
        <v>107.97101449275362</v>
      </c>
      <c r="CH1184" s="23">
        <f>ROUND(RawData[[#This Row],[$/sqft]],-1)</f>
        <v>110</v>
      </c>
    </row>
    <row r="1185" spans="1:86" x14ac:dyDescent="0.2">
      <c r="A1185">
        <v>1444</v>
      </c>
      <c r="B1185">
        <v>30</v>
      </c>
      <c r="C1185" t="s">
        <v>81</v>
      </c>
      <c r="D1185" t="s">
        <v>83</v>
      </c>
      <c r="E1185">
        <v>8854</v>
      </c>
      <c r="F1185" s="19">
        <f>ROUND((RawData[[#This Row],[LotArea]]/43560), 2)</f>
        <v>0.2</v>
      </c>
      <c r="G1185" t="s">
        <v>82</v>
      </c>
      <c r="H1185" t="s">
        <v>83</v>
      </c>
      <c r="I1185" t="s">
        <v>84</v>
      </c>
      <c r="J1185" t="s">
        <v>85</v>
      </c>
      <c r="K1185" t="s">
        <v>86</v>
      </c>
      <c r="L1185" t="s">
        <v>87</v>
      </c>
      <c r="M1185" t="s">
        <v>88</v>
      </c>
      <c r="N1185" t="s">
        <v>148</v>
      </c>
      <c r="O1185" t="s">
        <v>90</v>
      </c>
      <c r="P1185" t="s">
        <v>90</v>
      </c>
      <c r="Q1185" t="s">
        <v>91</v>
      </c>
      <c r="R1185" t="s">
        <v>150</v>
      </c>
      <c r="S1185">
        <v>6</v>
      </c>
      <c r="T1185">
        <v>6</v>
      </c>
      <c r="U1185">
        <v>1916</v>
      </c>
      <c r="V118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185">
        <v>1950</v>
      </c>
      <c r="X1185" t="s">
        <v>93</v>
      </c>
      <c r="Y1185" t="s">
        <v>94</v>
      </c>
      <c r="Z1185" t="s">
        <v>124</v>
      </c>
      <c r="AA1185" t="s">
        <v>124</v>
      </c>
      <c r="AB1185" t="s">
        <v>117</v>
      </c>
      <c r="AC1185">
        <v>0</v>
      </c>
      <c r="AD1185" t="s">
        <v>98</v>
      </c>
      <c r="AE1185" t="s">
        <v>98</v>
      </c>
      <c r="AF1185" t="s">
        <v>126</v>
      </c>
      <c r="AG1185" t="s">
        <v>98</v>
      </c>
      <c r="AH1185" t="s">
        <v>98</v>
      </c>
      <c r="AI1185" t="s">
        <v>100</v>
      </c>
      <c r="AJ1185" t="s">
        <v>102</v>
      </c>
      <c r="AK1185">
        <v>0</v>
      </c>
      <c r="AL1185" t="s">
        <v>102</v>
      </c>
      <c r="AM1185">
        <v>0</v>
      </c>
      <c r="AN1185">
        <v>952</v>
      </c>
      <c r="AO1185">
        <v>952</v>
      </c>
      <c r="AP1185" t="s">
        <v>222</v>
      </c>
      <c r="AQ1185" t="s">
        <v>147</v>
      </c>
      <c r="AR1185" t="s">
        <v>177</v>
      </c>
      <c r="AS1185" t="s">
        <v>145</v>
      </c>
      <c r="AT1185">
        <v>952</v>
      </c>
      <c r="AU1185">
        <v>0</v>
      </c>
      <c r="AV1185">
        <v>0</v>
      </c>
      <c r="AW1185">
        <f>ROUND(SUM(RawData[[#This Row],[TotalBsmtSF]],RawData[[#This Row],[1stFlrSF]],RawData[[#This Row],[2ndFlrSF]]),-2)</f>
        <v>1900</v>
      </c>
      <c r="AX1185">
        <v>952</v>
      </c>
      <c r="AY1185">
        <v>0</v>
      </c>
      <c r="AZ1185">
        <v>0</v>
      </c>
      <c r="BA1185">
        <v>1</v>
      </c>
      <c r="BB1185">
        <v>0</v>
      </c>
      <c r="BC1185">
        <v>2</v>
      </c>
      <c r="BD1185">
        <v>1</v>
      </c>
      <c r="BE1185" t="s">
        <v>147</v>
      </c>
      <c r="BF1185">
        <v>4</v>
      </c>
      <c r="BG1185" t="s">
        <v>107</v>
      </c>
      <c r="BH1185">
        <v>1</v>
      </c>
      <c r="BI1185" t="s">
        <v>97</v>
      </c>
      <c r="BJ1185" t="s">
        <v>127</v>
      </c>
      <c r="BK1185">
        <v>1916</v>
      </c>
      <c r="BL1185" t="s">
        <v>102</v>
      </c>
      <c r="BM1185">
        <v>1</v>
      </c>
      <c r="BN1185">
        <v>192</v>
      </c>
      <c r="BO1185" t="s">
        <v>147</v>
      </c>
      <c r="BP1185" t="s">
        <v>212</v>
      </c>
      <c r="BQ1185" t="s">
        <v>190</v>
      </c>
      <c r="BR1185">
        <v>0</v>
      </c>
      <c r="BS1185">
        <v>98</v>
      </c>
      <c r="BT1185">
        <v>0</v>
      </c>
      <c r="BU1185">
        <v>0</v>
      </c>
      <c r="BV1185">
        <v>40</v>
      </c>
      <c r="BW1185">
        <v>0</v>
      </c>
      <c r="BX1185" t="s">
        <v>83</v>
      </c>
      <c r="BY1185" t="s">
        <v>83</v>
      </c>
      <c r="BZ1185" t="s">
        <v>83</v>
      </c>
      <c r="CA1185">
        <v>0</v>
      </c>
      <c r="CB1185">
        <v>5</v>
      </c>
      <c r="CC1185">
        <v>2009</v>
      </c>
      <c r="CD1185" t="s">
        <v>110</v>
      </c>
      <c r="CE1185" t="s">
        <v>111</v>
      </c>
      <c r="CF1185" s="8">
        <v>121000</v>
      </c>
      <c r="CG1185" s="8">
        <f>RawData[[#This Row],[SalePrice]]/RawData[[#This Row],[TotalSF Rounded]]</f>
        <v>63.684210526315788</v>
      </c>
      <c r="CH1185" s="8">
        <f>ROUND(RawData[[#This Row],[$/sqft]],-1)</f>
        <v>60</v>
      </c>
    </row>
    <row r="1186" spans="1:86" x14ac:dyDescent="0.2">
      <c r="A1186">
        <v>1154</v>
      </c>
      <c r="B1186">
        <v>30</v>
      </c>
      <c r="C1186" t="s">
        <v>142</v>
      </c>
      <c r="D1186" t="s">
        <v>83</v>
      </c>
      <c r="E1186">
        <v>5890</v>
      </c>
      <c r="F1186" s="19">
        <f>ROUND((RawData[[#This Row],[LotArea]]/43560), 2)</f>
        <v>0.14000000000000001</v>
      </c>
      <c r="G1186" t="s">
        <v>82</v>
      </c>
      <c r="H1186" t="s">
        <v>83</v>
      </c>
      <c r="I1186" t="s">
        <v>84</v>
      </c>
      <c r="J1186" t="s">
        <v>85</v>
      </c>
      <c r="K1186" t="s">
        <v>86</v>
      </c>
      <c r="L1186" t="s">
        <v>122</v>
      </c>
      <c r="M1186" t="s">
        <v>88</v>
      </c>
      <c r="N1186" t="s">
        <v>176</v>
      </c>
      <c r="O1186" t="s">
        <v>90</v>
      </c>
      <c r="P1186" t="s">
        <v>90</v>
      </c>
      <c r="Q1186" t="s">
        <v>91</v>
      </c>
      <c r="R1186" t="s">
        <v>115</v>
      </c>
      <c r="S1186">
        <v>6</v>
      </c>
      <c r="T1186">
        <v>8</v>
      </c>
      <c r="U1186">
        <v>1930</v>
      </c>
      <c r="V118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186">
        <v>2007</v>
      </c>
      <c r="X1186" t="s">
        <v>93</v>
      </c>
      <c r="Y1186" t="s">
        <v>94</v>
      </c>
      <c r="Z1186" t="s">
        <v>124</v>
      </c>
      <c r="AA1186" t="s">
        <v>124</v>
      </c>
      <c r="AB1186" t="s">
        <v>117</v>
      </c>
      <c r="AC1186">
        <v>0</v>
      </c>
      <c r="AD1186" t="s">
        <v>97</v>
      </c>
      <c r="AE1186" t="s">
        <v>97</v>
      </c>
      <c r="AF1186" t="s">
        <v>126</v>
      </c>
      <c r="AG1186" t="s">
        <v>98</v>
      </c>
      <c r="AH1186" t="s">
        <v>98</v>
      </c>
      <c r="AI1186" t="s">
        <v>130</v>
      </c>
      <c r="AJ1186" t="s">
        <v>119</v>
      </c>
      <c r="AK1186">
        <v>538</v>
      </c>
      <c r="AL1186" t="s">
        <v>102</v>
      </c>
      <c r="AM1186">
        <v>0</v>
      </c>
      <c r="AN1186">
        <v>278</v>
      </c>
      <c r="AO1186">
        <v>816</v>
      </c>
      <c r="AP1186" t="s">
        <v>103</v>
      </c>
      <c r="AQ1186" t="s">
        <v>104</v>
      </c>
      <c r="AR1186" t="s">
        <v>105</v>
      </c>
      <c r="AS1186" t="s">
        <v>106</v>
      </c>
      <c r="AT1186">
        <v>816</v>
      </c>
      <c r="AU1186">
        <v>0</v>
      </c>
      <c r="AV1186">
        <v>0</v>
      </c>
      <c r="AW1186">
        <f>ROUND(SUM(RawData[[#This Row],[TotalBsmtSF]],RawData[[#This Row],[1stFlrSF]],RawData[[#This Row],[2ndFlrSF]]),-2)</f>
        <v>1600</v>
      </c>
      <c r="AX1186">
        <v>816</v>
      </c>
      <c r="AY1186">
        <v>0</v>
      </c>
      <c r="AZ1186">
        <v>0</v>
      </c>
      <c r="BA1186">
        <v>1</v>
      </c>
      <c r="BB1186">
        <v>0</v>
      </c>
      <c r="BC1186">
        <v>2</v>
      </c>
      <c r="BD1186">
        <v>1</v>
      </c>
      <c r="BE1186" t="s">
        <v>98</v>
      </c>
      <c r="BF1186">
        <v>5</v>
      </c>
      <c r="BG1186" t="s">
        <v>107</v>
      </c>
      <c r="BH1186">
        <v>0</v>
      </c>
      <c r="BI1186" t="s">
        <v>83</v>
      </c>
      <c r="BJ1186" t="s">
        <v>127</v>
      </c>
      <c r="BK1186">
        <v>2002</v>
      </c>
      <c r="BL1186" t="s">
        <v>102</v>
      </c>
      <c r="BM1186">
        <v>1</v>
      </c>
      <c r="BN1186">
        <v>432</v>
      </c>
      <c r="BO1186" t="s">
        <v>98</v>
      </c>
      <c r="BP1186" t="s">
        <v>98</v>
      </c>
      <c r="BQ1186" t="s">
        <v>105</v>
      </c>
      <c r="BR1186">
        <v>0</v>
      </c>
      <c r="BS1186">
        <v>0</v>
      </c>
      <c r="BT1186">
        <v>96</v>
      </c>
      <c r="BU1186">
        <v>0</v>
      </c>
      <c r="BV1186">
        <v>0</v>
      </c>
      <c r="BW1186">
        <v>0</v>
      </c>
      <c r="BX1186" t="s">
        <v>83</v>
      </c>
      <c r="BY1186" t="s">
        <v>83</v>
      </c>
      <c r="BZ1186" t="s">
        <v>83</v>
      </c>
      <c r="CA1186">
        <v>0</v>
      </c>
      <c r="CB1186">
        <v>6</v>
      </c>
      <c r="CC1186">
        <v>2008</v>
      </c>
      <c r="CD1186" t="s">
        <v>110</v>
      </c>
      <c r="CE1186" t="s">
        <v>111</v>
      </c>
      <c r="CF1186" s="8">
        <v>120500</v>
      </c>
      <c r="CG1186" s="8">
        <f>RawData[[#This Row],[SalePrice]]/RawData[[#This Row],[TotalSF Rounded]]</f>
        <v>75.3125</v>
      </c>
      <c r="CH1186" s="8">
        <f>ROUND(RawData[[#This Row],[$/sqft]],-1)</f>
        <v>80</v>
      </c>
    </row>
    <row r="1187" spans="1:86" x14ac:dyDescent="0.2">
      <c r="A1187">
        <v>269</v>
      </c>
      <c r="B1187">
        <v>30</v>
      </c>
      <c r="C1187" t="s">
        <v>142</v>
      </c>
      <c r="D1187">
        <v>71</v>
      </c>
      <c r="E1187">
        <v>6900</v>
      </c>
      <c r="F1187" s="19">
        <f>ROUND((RawData[[#This Row],[LotArea]]/43560), 2)</f>
        <v>0.16</v>
      </c>
      <c r="G1187" t="s">
        <v>82</v>
      </c>
      <c r="H1187" t="s">
        <v>83</v>
      </c>
      <c r="I1187" t="s">
        <v>84</v>
      </c>
      <c r="J1187" t="s">
        <v>85</v>
      </c>
      <c r="K1187" t="s">
        <v>86</v>
      </c>
      <c r="L1187" t="s">
        <v>87</v>
      </c>
      <c r="M1187" t="s">
        <v>88</v>
      </c>
      <c r="N1187" t="s">
        <v>176</v>
      </c>
      <c r="O1187" t="s">
        <v>90</v>
      </c>
      <c r="P1187" t="s">
        <v>90</v>
      </c>
      <c r="Q1187" t="s">
        <v>91</v>
      </c>
      <c r="R1187" t="s">
        <v>115</v>
      </c>
      <c r="S1187">
        <v>5</v>
      </c>
      <c r="T1187">
        <v>6</v>
      </c>
      <c r="U1187">
        <v>1940</v>
      </c>
      <c r="V118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187">
        <v>1955</v>
      </c>
      <c r="X1187" t="s">
        <v>93</v>
      </c>
      <c r="Y1187" t="s">
        <v>94</v>
      </c>
      <c r="Z1187" t="s">
        <v>95</v>
      </c>
      <c r="AA1187" t="s">
        <v>95</v>
      </c>
      <c r="AB1187" t="s">
        <v>117</v>
      </c>
      <c r="AC1187">
        <v>0</v>
      </c>
      <c r="AD1187" t="s">
        <v>98</v>
      </c>
      <c r="AE1187" t="s">
        <v>98</v>
      </c>
      <c r="AF1187" t="s">
        <v>118</v>
      </c>
      <c r="AG1187" t="s">
        <v>98</v>
      </c>
      <c r="AH1187" t="s">
        <v>98</v>
      </c>
      <c r="AI1187" t="s">
        <v>100</v>
      </c>
      <c r="AJ1187" t="s">
        <v>119</v>
      </c>
      <c r="AK1187">
        <v>403</v>
      </c>
      <c r="AL1187" t="s">
        <v>153</v>
      </c>
      <c r="AM1187">
        <v>125</v>
      </c>
      <c r="AN1187">
        <v>212</v>
      </c>
      <c r="AO1187">
        <v>740</v>
      </c>
      <c r="AP1187" t="s">
        <v>103</v>
      </c>
      <c r="AQ1187" t="s">
        <v>104</v>
      </c>
      <c r="AR1187" t="s">
        <v>105</v>
      </c>
      <c r="AS1187" t="s">
        <v>106</v>
      </c>
      <c r="AT1187">
        <v>778</v>
      </c>
      <c r="AU1187">
        <v>0</v>
      </c>
      <c r="AV1187">
        <v>0</v>
      </c>
      <c r="AW1187">
        <f>ROUND(SUM(RawData[[#This Row],[TotalBsmtSF]],RawData[[#This Row],[1stFlrSF]],RawData[[#This Row],[2ndFlrSF]]),-2)</f>
        <v>1500</v>
      </c>
      <c r="AX1187">
        <v>778</v>
      </c>
      <c r="AY1187">
        <v>0</v>
      </c>
      <c r="AZ1187">
        <v>0</v>
      </c>
      <c r="BA1187">
        <v>1</v>
      </c>
      <c r="BB1187">
        <v>0</v>
      </c>
      <c r="BC1187">
        <v>2</v>
      </c>
      <c r="BD1187">
        <v>1</v>
      </c>
      <c r="BE1187" t="s">
        <v>98</v>
      </c>
      <c r="BF1187">
        <v>4</v>
      </c>
      <c r="BG1187" t="s">
        <v>107</v>
      </c>
      <c r="BH1187">
        <v>1</v>
      </c>
      <c r="BI1187" t="s">
        <v>97</v>
      </c>
      <c r="BJ1187" t="s">
        <v>127</v>
      </c>
      <c r="BK1187">
        <v>1966</v>
      </c>
      <c r="BL1187" t="s">
        <v>157</v>
      </c>
      <c r="BM1187">
        <v>1</v>
      </c>
      <c r="BN1187">
        <v>924</v>
      </c>
      <c r="BO1187" t="s">
        <v>104</v>
      </c>
      <c r="BP1187" t="s">
        <v>104</v>
      </c>
      <c r="BQ1187" t="s">
        <v>105</v>
      </c>
      <c r="BR1187">
        <v>0</v>
      </c>
      <c r="BS1187">
        <v>25</v>
      </c>
      <c r="BT1187">
        <v>0</v>
      </c>
      <c r="BU1187">
        <v>0</v>
      </c>
      <c r="BV1187">
        <v>0</v>
      </c>
      <c r="BW1187">
        <v>0</v>
      </c>
      <c r="BX1187" t="s">
        <v>83</v>
      </c>
      <c r="BY1187" t="s">
        <v>83</v>
      </c>
      <c r="BZ1187" t="s">
        <v>83</v>
      </c>
      <c r="CA1187">
        <v>0</v>
      </c>
      <c r="CB1187">
        <v>2</v>
      </c>
      <c r="CC1187">
        <v>2008</v>
      </c>
      <c r="CD1187" t="s">
        <v>110</v>
      </c>
      <c r="CE1187" t="s">
        <v>111</v>
      </c>
      <c r="CF1187" s="8">
        <v>120500</v>
      </c>
      <c r="CG1187" s="8">
        <f>RawData[[#This Row],[SalePrice]]/RawData[[#This Row],[TotalSF Rounded]]</f>
        <v>80.333333333333329</v>
      </c>
      <c r="CH1187" s="8">
        <f>ROUND(RawData[[#This Row],[$/sqft]],-1)</f>
        <v>80</v>
      </c>
    </row>
    <row r="1188" spans="1:86" x14ac:dyDescent="0.2">
      <c r="A1188">
        <v>726</v>
      </c>
      <c r="B1188">
        <v>20</v>
      </c>
      <c r="C1188" t="s">
        <v>81</v>
      </c>
      <c r="D1188">
        <v>60</v>
      </c>
      <c r="E1188">
        <v>6960</v>
      </c>
      <c r="F1188" s="19">
        <f>ROUND((RawData[[#This Row],[LotArea]]/43560), 2)</f>
        <v>0.16</v>
      </c>
      <c r="G1188" t="s">
        <v>82</v>
      </c>
      <c r="H1188" t="s">
        <v>83</v>
      </c>
      <c r="I1188" t="s">
        <v>84</v>
      </c>
      <c r="J1188" t="s">
        <v>85</v>
      </c>
      <c r="K1188" t="s">
        <v>86</v>
      </c>
      <c r="L1188" t="s">
        <v>87</v>
      </c>
      <c r="M1188" t="s">
        <v>88</v>
      </c>
      <c r="N1188" t="s">
        <v>162</v>
      </c>
      <c r="O1188" t="s">
        <v>90</v>
      </c>
      <c r="P1188" t="s">
        <v>90</v>
      </c>
      <c r="Q1188" t="s">
        <v>91</v>
      </c>
      <c r="R1188" t="s">
        <v>115</v>
      </c>
      <c r="S1188">
        <v>4</v>
      </c>
      <c r="T1188">
        <v>6</v>
      </c>
      <c r="U1188">
        <v>1970</v>
      </c>
      <c r="V118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88">
        <v>1970</v>
      </c>
      <c r="X1188" t="s">
        <v>93</v>
      </c>
      <c r="Y1188" t="s">
        <v>94</v>
      </c>
      <c r="Z1188" t="s">
        <v>140</v>
      </c>
      <c r="AA1188" t="s">
        <v>161</v>
      </c>
      <c r="AB1188" t="s">
        <v>117</v>
      </c>
      <c r="AC1188">
        <v>0</v>
      </c>
      <c r="AD1188" t="s">
        <v>98</v>
      </c>
      <c r="AE1188" t="s">
        <v>98</v>
      </c>
      <c r="AF1188" t="s">
        <v>118</v>
      </c>
      <c r="AG1188" t="s">
        <v>98</v>
      </c>
      <c r="AH1188" t="s">
        <v>98</v>
      </c>
      <c r="AI1188" t="s">
        <v>100</v>
      </c>
      <c r="AJ1188" t="s">
        <v>119</v>
      </c>
      <c r="AK1188">
        <v>375</v>
      </c>
      <c r="AL1188" t="s">
        <v>141</v>
      </c>
      <c r="AM1188">
        <v>239</v>
      </c>
      <c r="AN1188">
        <v>250</v>
      </c>
      <c r="AO1188">
        <v>864</v>
      </c>
      <c r="AP1188" t="s">
        <v>103</v>
      </c>
      <c r="AQ1188" t="s">
        <v>98</v>
      </c>
      <c r="AR1188" t="s">
        <v>105</v>
      </c>
      <c r="AS1188" t="s">
        <v>106</v>
      </c>
      <c r="AT1188">
        <v>864</v>
      </c>
      <c r="AU1188">
        <v>0</v>
      </c>
      <c r="AV1188">
        <v>0</v>
      </c>
      <c r="AW1188">
        <f>ROUND(SUM(RawData[[#This Row],[TotalBsmtSF]],RawData[[#This Row],[1stFlrSF]],RawData[[#This Row],[2ndFlrSF]]),-2)</f>
        <v>1700</v>
      </c>
      <c r="AX1188">
        <v>864</v>
      </c>
      <c r="AY1188">
        <v>0</v>
      </c>
      <c r="AZ1188">
        <v>0</v>
      </c>
      <c r="BA1188">
        <v>1</v>
      </c>
      <c r="BB1188">
        <v>0</v>
      </c>
      <c r="BC1188">
        <v>3</v>
      </c>
      <c r="BD1188">
        <v>1</v>
      </c>
      <c r="BE1188" t="s">
        <v>97</v>
      </c>
      <c r="BF1188">
        <v>5</v>
      </c>
      <c r="BG1188" t="s">
        <v>107</v>
      </c>
      <c r="BH1188">
        <v>0</v>
      </c>
      <c r="BI1188" t="s">
        <v>83</v>
      </c>
      <c r="BJ1188" t="s">
        <v>127</v>
      </c>
      <c r="BK1188">
        <v>1989</v>
      </c>
      <c r="BL1188" t="s">
        <v>102</v>
      </c>
      <c r="BM1188">
        <v>2</v>
      </c>
      <c r="BN1188">
        <v>660</v>
      </c>
      <c r="BO1188" t="s">
        <v>98</v>
      </c>
      <c r="BP1188" t="s">
        <v>98</v>
      </c>
      <c r="BQ1188" t="s">
        <v>105</v>
      </c>
      <c r="BR1188">
        <v>96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 t="s">
        <v>83</v>
      </c>
      <c r="BY1188" t="s">
        <v>83</v>
      </c>
      <c r="BZ1188" t="s">
        <v>135</v>
      </c>
      <c r="CA1188">
        <v>500</v>
      </c>
      <c r="CB1188">
        <v>11</v>
      </c>
      <c r="CC1188">
        <v>2009</v>
      </c>
      <c r="CD1188" t="s">
        <v>110</v>
      </c>
      <c r="CE1188" t="s">
        <v>111</v>
      </c>
      <c r="CF1188" s="8">
        <v>120500</v>
      </c>
      <c r="CG1188" s="8">
        <f>RawData[[#This Row],[SalePrice]]/RawData[[#This Row],[TotalSF Rounded]]</f>
        <v>70.882352941176464</v>
      </c>
      <c r="CH1188" s="8">
        <f>ROUND(RawData[[#This Row],[$/sqft]],-1)</f>
        <v>70</v>
      </c>
    </row>
    <row r="1189" spans="1:86" x14ac:dyDescent="0.2">
      <c r="A1189">
        <v>1437</v>
      </c>
      <c r="B1189">
        <v>20</v>
      </c>
      <c r="C1189" t="s">
        <v>81</v>
      </c>
      <c r="D1189">
        <v>60</v>
      </c>
      <c r="E1189">
        <v>9000</v>
      </c>
      <c r="F1189" s="19">
        <f>ROUND((RawData[[#This Row],[LotArea]]/43560), 2)</f>
        <v>0.21</v>
      </c>
      <c r="G1189" t="s">
        <v>82</v>
      </c>
      <c r="H1189" t="s">
        <v>83</v>
      </c>
      <c r="I1189" t="s">
        <v>84</v>
      </c>
      <c r="J1189" t="s">
        <v>85</v>
      </c>
      <c r="K1189" t="s">
        <v>86</v>
      </c>
      <c r="L1189" t="s">
        <v>112</v>
      </c>
      <c r="M1189" t="s">
        <v>88</v>
      </c>
      <c r="N1189" t="s">
        <v>162</v>
      </c>
      <c r="O1189" t="s">
        <v>90</v>
      </c>
      <c r="P1189" t="s">
        <v>90</v>
      </c>
      <c r="Q1189" t="s">
        <v>91</v>
      </c>
      <c r="R1189" t="s">
        <v>115</v>
      </c>
      <c r="S1189">
        <v>4</v>
      </c>
      <c r="T1189">
        <v>6</v>
      </c>
      <c r="U1189">
        <v>1971</v>
      </c>
      <c r="V118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189">
        <v>1971</v>
      </c>
      <c r="X1189" t="s">
        <v>93</v>
      </c>
      <c r="Y1189" t="s">
        <v>94</v>
      </c>
      <c r="Z1189" t="s">
        <v>140</v>
      </c>
      <c r="AA1189" t="s">
        <v>140</v>
      </c>
      <c r="AB1189" t="s">
        <v>117</v>
      </c>
      <c r="AC1189">
        <v>0</v>
      </c>
      <c r="AD1189" t="s">
        <v>98</v>
      </c>
      <c r="AE1189" t="s">
        <v>98</v>
      </c>
      <c r="AF1189" t="s">
        <v>99</v>
      </c>
      <c r="AG1189" t="s">
        <v>98</v>
      </c>
      <c r="AH1189" t="s">
        <v>98</v>
      </c>
      <c r="AI1189" t="s">
        <v>100</v>
      </c>
      <c r="AJ1189" t="s">
        <v>119</v>
      </c>
      <c r="AK1189">
        <v>616</v>
      </c>
      <c r="AL1189" t="s">
        <v>102</v>
      </c>
      <c r="AM1189">
        <v>0</v>
      </c>
      <c r="AN1189">
        <v>248</v>
      </c>
      <c r="AO1189">
        <v>864</v>
      </c>
      <c r="AP1189" t="s">
        <v>103</v>
      </c>
      <c r="AQ1189" t="s">
        <v>98</v>
      </c>
      <c r="AR1189" t="s">
        <v>105</v>
      </c>
      <c r="AS1189" t="s">
        <v>106</v>
      </c>
      <c r="AT1189">
        <v>864</v>
      </c>
      <c r="AU1189">
        <v>0</v>
      </c>
      <c r="AV1189">
        <v>0</v>
      </c>
      <c r="AW1189">
        <f>ROUND(SUM(RawData[[#This Row],[TotalBsmtSF]],RawData[[#This Row],[1stFlrSF]],RawData[[#This Row],[2ndFlrSF]]),-2)</f>
        <v>1700</v>
      </c>
      <c r="AX1189">
        <v>864</v>
      </c>
      <c r="AY1189">
        <v>0</v>
      </c>
      <c r="AZ1189">
        <v>0</v>
      </c>
      <c r="BA1189">
        <v>1</v>
      </c>
      <c r="BB1189">
        <v>0</v>
      </c>
      <c r="BC1189">
        <v>3</v>
      </c>
      <c r="BD1189">
        <v>1</v>
      </c>
      <c r="BE1189" t="s">
        <v>98</v>
      </c>
      <c r="BF1189">
        <v>5</v>
      </c>
      <c r="BG1189" t="s">
        <v>107</v>
      </c>
      <c r="BH1189">
        <v>0</v>
      </c>
      <c r="BI1189" t="s">
        <v>83</v>
      </c>
      <c r="BJ1189" t="s">
        <v>127</v>
      </c>
      <c r="BK1189">
        <v>1974</v>
      </c>
      <c r="BL1189" t="s">
        <v>102</v>
      </c>
      <c r="BM1189">
        <v>2</v>
      </c>
      <c r="BN1189">
        <v>528</v>
      </c>
      <c r="BO1189" t="s">
        <v>98</v>
      </c>
      <c r="BP1189" t="s">
        <v>98</v>
      </c>
      <c r="BQ1189" t="s">
        <v>105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 t="s">
        <v>83</v>
      </c>
      <c r="BY1189" t="s">
        <v>163</v>
      </c>
      <c r="BZ1189" t="s">
        <v>83</v>
      </c>
      <c r="CA1189">
        <v>0</v>
      </c>
      <c r="CB1189">
        <v>5</v>
      </c>
      <c r="CC1189">
        <v>2007</v>
      </c>
      <c r="CD1189" t="s">
        <v>110</v>
      </c>
      <c r="CE1189" t="s">
        <v>111</v>
      </c>
      <c r="CF1189" s="8">
        <v>120500</v>
      </c>
      <c r="CG1189" s="8">
        <f>RawData[[#This Row],[SalePrice]]/RawData[[#This Row],[TotalSF Rounded]]</f>
        <v>70.882352941176464</v>
      </c>
      <c r="CH1189" s="8">
        <f>ROUND(RawData[[#This Row],[$/sqft]],-1)</f>
        <v>70</v>
      </c>
    </row>
    <row r="1190" spans="1:86" x14ac:dyDescent="0.2">
      <c r="A1190">
        <v>1184</v>
      </c>
      <c r="B1190">
        <v>30</v>
      </c>
      <c r="C1190" t="s">
        <v>81</v>
      </c>
      <c r="D1190">
        <v>60</v>
      </c>
      <c r="E1190">
        <v>10800</v>
      </c>
      <c r="F1190" s="19">
        <f>ROUND((RawData[[#This Row],[LotArea]]/43560), 2)</f>
        <v>0.25</v>
      </c>
      <c r="G1190" t="s">
        <v>82</v>
      </c>
      <c r="H1190" t="s">
        <v>174</v>
      </c>
      <c r="I1190" t="s">
        <v>84</v>
      </c>
      <c r="J1190" t="s">
        <v>85</v>
      </c>
      <c r="K1190" t="s">
        <v>86</v>
      </c>
      <c r="L1190" t="s">
        <v>87</v>
      </c>
      <c r="M1190" t="s">
        <v>88</v>
      </c>
      <c r="N1190" t="s">
        <v>143</v>
      </c>
      <c r="O1190" t="s">
        <v>90</v>
      </c>
      <c r="P1190" t="s">
        <v>90</v>
      </c>
      <c r="Q1190" t="s">
        <v>91</v>
      </c>
      <c r="R1190" t="s">
        <v>115</v>
      </c>
      <c r="S1190">
        <v>5</v>
      </c>
      <c r="T1190">
        <v>6</v>
      </c>
      <c r="U1190">
        <v>1920</v>
      </c>
      <c r="V119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190">
        <v>1950</v>
      </c>
      <c r="X1190" t="s">
        <v>152</v>
      </c>
      <c r="Y1190" t="s">
        <v>94</v>
      </c>
      <c r="Z1190" t="s">
        <v>203</v>
      </c>
      <c r="AA1190" t="s">
        <v>203</v>
      </c>
      <c r="AB1190" t="s">
        <v>117</v>
      </c>
      <c r="AC1190">
        <v>0</v>
      </c>
      <c r="AD1190" t="s">
        <v>98</v>
      </c>
      <c r="AE1190" t="s">
        <v>98</v>
      </c>
      <c r="AF1190" t="s">
        <v>126</v>
      </c>
      <c r="AG1190" t="s">
        <v>98</v>
      </c>
      <c r="AH1190" t="s">
        <v>98</v>
      </c>
      <c r="AI1190" t="s">
        <v>100</v>
      </c>
      <c r="AJ1190" t="s">
        <v>153</v>
      </c>
      <c r="AK1190">
        <v>821</v>
      </c>
      <c r="AL1190" t="s">
        <v>102</v>
      </c>
      <c r="AM1190">
        <v>0</v>
      </c>
      <c r="AN1190">
        <v>299</v>
      </c>
      <c r="AO1190">
        <v>1120</v>
      </c>
      <c r="AP1190" t="s">
        <v>103</v>
      </c>
      <c r="AQ1190" t="s">
        <v>104</v>
      </c>
      <c r="AR1190" t="s">
        <v>105</v>
      </c>
      <c r="AS1190" t="s">
        <v>106</v>
      </c>
      <c r="AT1190">
        <v>1130</v>
      </c>
      <c r="AU1190">
        <v>0</v>
      </c>
      <c r="AV1190">
        <v>0</v>
      </c>
      <c r="AW1190">
        <f>ROUND(SUM(RawData[[#This Row],[TotalBsmtSF]],RawData[[#This Row],[1stFlrSF]],RawData[[#This Row],[2ndFlrSF]]),-2)</f>
        <v>2300</v>
      </c>
      <c r="AX1190">
        <v>1130</v>
      </c>
      <c r="AY1190">
        <v>1</v>
      </c>
      <c r="AZ1190">
        <v>0</v>
      </c>
      <c r="BA1190">
        <v>1</v>
      </c>
      <c r="BB1190">
        <v>0</v>
      </c>
      <c r="BC1190">
        <v>2</v>
      </c>
      <c r="BD1190">
        <v>1</v>
      </c>
      <c r="BE1190" t="s">
        <v>98</v>
      </c>
      <c r="BF1190">
        <v>5</v>
      </c>
      <c r="BG1190" t="s">
        <v>107</v>
      </c>
      <c r="BH1190">
        <v>1</v>
      </c>
      <c r="BI1190" t="s">
        <v>97</v>
      </c>
      <c r="BJ1190" t="s">
        <v>127</v>
      </c>
      <c r="BK1190">
        <v>1970</v>
      </c>
      <c r="BL1190" t="s">
        <v>102</v>
      </c>
      <c r="BM1190">
        <v>2</v>
      </c>
      <c r="BN1190">
        <v>720</v>
      </c>
      <c r="BO1190" t="s">
        <v>98</v>
      </c>
      <c r="BP1190" t="s">
        <v>98</v>
      </c>
      <c r="BQ1190" t="s">
        <v>105</v>
      </c>
      <c r="BR1190">
        <v>229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 t="s">
        <v>83</v>
      </c>
      <c r="BY1190" t="s">
        <v>83</v>
      </c>
      <c r="BZ1190" t="s">
        <v>83</v>
      </c>
      <c r="CA1190">
        <v>0</v>
      </c>
      <c r="CB1190">
        <v>6</v>
      </c>
      <c r="CC1190">
        <v>2006</v>
      </c>
      <c r="CD1190" t="s">
        <v>110</v>
      </c>
      <c r="CE1190" t="s">
        <v>111</v>
      </c>
      <c r="CF1190" s="8">
        <v>120000</v>
      </c>
      <c r="CG1190" s="8">
        <f>RawData[[#This Row],[SalePrice]]/RawData[[#This Row],[TotalSF Rounded]]</f>
        <v>52.173913043478258</v>
      </c>
      <c r="CH1190" s="8">
        <f>ROUND(RawData[[#This Row],[$/sqft]],-1)</f>
        <v>50</v>
      </c>
    </row>
    <row r="1191" spans="1:86" x14ac:dyDescent="0.2">
      <c r="A1191">
        <v>1401</v>
      </c>
      <c r="B1191">
        <v>50</v>
      </c>
      <c r="C1191" t="s">
        <v>142</v>
      </c>
      <c r="D1191">
        <v>50</v>
      </c>
      <c r="E1191">
        <v>6000</v>
      </c>
      <c r="F1191" s="19">
        <f>ROUND((RawData[[#This Row],[LotArea]]/43560), 2)</f>
        <v>0.14000000000000001</v>
      </c>
      <c r="G1191" t="s">
        <v>82</v>
      </c>
      <c r="H1191" t="s">
        <v>83</v>
      </c>
      <c r="I1191" t="s">
        <v>84</v>
      </c>
      <c r="J1191" t="s">
        <v>85</v>
      </c>
      <c r="K1191" t="s">
        <v>86</v>
      </c>
      <c r="L1191" t="s">
        <v>122</v>
      </c>
      <c r="M1191" t="s">
        <v>88</v>
      </c>
      <c r="N1191" t="s">
        <v>148</v>
      </c>
      <c r="O1191" t="s">
        <v>90</v>
      </c>
      <c r="P1191" t="s">
        <v>90</v>
      </c>
      <c r="Q1191" t="s">
        <v>91</v>
      </c>
      <c r="R1191" t="s">
        <v>132</v>
      </c>
      <c r="S1191">
        <v>6</v>
      </c>
      <c r="T1191">
        <v>7</v>
      </c>
      <c r="U1191">
        <v>1929</v>
      </c>
      <c r="V119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191">
        <v>1950</v>
      </c>
      <c r="X1191" t="s">
        <v>93</v>
      </c>
      <c r="Y1191" t="s">
        <v>94</v>
      </c>
      <c r="Z1191" t="s">
        <v>155</v>
      </c>
      <c r="AA1191" t="s">
        <v>125</v>
      </c>
      <c r="AB1191" t="s">
        <v>117</v>
      </c>
      <c r="AC1191">
        <v>0</v>
      </c>
      <c r="AD1191" t="s">
        <v>98</v>
      </c>
      <c r="AE1191" t="s">
        <v>98</v>
      </c>
      <c r="AF1191" t="s">
        <v>126</v>
      </c>
      <c r="AG1191" t="s">
        <v>98</v>
      </c>
      <c r="AH1191" t="s">
        <v>98</v>
      </c>
      <c r="AI1191" t="s">
        <v>100</v>
      </c>
      <c r="AJ1191" t="s">
        <v>102</v>
      </c>
      <c r="AK1191">
        <v>0</v>
      </c>
      <c r="AL1191" t="s">
        <v>102</v>
      </c>
      <c r="AM1191">
        <v>0</v>
      </c>
      <c r="AN1191">
        <v>862</v>
      </c>
      <c r="AO1191">
        <v>862</v>
      </c>
      <c r="AP1191" t="s">
        <v>103</v>
      </c>
      <c r="AQ1191" t="s">
        <v>98</v>
      </c>
      <c r="AR1191" t="s">
        <v>105</v>
      </c>
      <c r="AS1191" t="s">
        <v>106</v>
      </c>
      <c r="AT1191">
        <v>950</v>
      </c>
      <c r="AU1191">
        <v>208</v>
      </c>
      <c r="AV1191">
        <v>0</v>
      </c>
      <c r="AW1191">
        <f>ROUND(SUM(RawData[[#This Row],[TotalBsmtSF]],RawData[[#This Row],[1stFlrSF]],RawData[[#This Row],[2ndFlrSF]]),-2)</f>
        <v>2000</v>
      </c>
      <c r="AX1191">
        <v>1158</v>
      </c>
      <c r="AY1191">
        <v>0</v>
      </c>
      <c r="AZ1191">
        <v>0</v>
      </c>
      <c r="BA1191">
        <v>1</v>
      </c>
      <c r="BB1191">
        <v>0</v>
      </c>
      <c r="BC1191">
        <v>3</v>
      </c>
      <c r="BD1191">
        <v>1</v>
      </c>
      <c r="BE1191" t="s">
        <v>98</v>
      </c>
      <c r="BF1191">
        <v>5</v>
      </c>
      <c r="BG1191" t="s">
        <v>107</v>
      </c>
      <c r="BH1191">
        <v>1</v>
      </c>
      <c r="BI1191" t="s">
        <v>97</v>
      </c>
      <c r="BJ1191" t="s">
        <v>156</v>
      </c>
      <c r="BK1191">
        <v>1929</v>
      </c>
      <c r="BL1191" t="s">
        <v>109</v>
      </c>
      <c r="BM1191">
        <v>1</v>
      </c>
      <c r="BN1191">
        <v>208</v>
      </c>
      <c r="BO1191" t="s">
        <v>98</v>
      </c>
      <c r="BP1191" t="s">
        <v>98</v>
      </c>
      <c r="BQ1191" t="s">
        <v>105</v>
      </c>
      <c r="BR1191">
        <v>0</v>
      </c>
      <c r="BS1191">
        <v>0</v>
      </c>
      <c r="BT1191">
        <v>112</v>
      </c>
      <c r="BU1191">
        <v>0</v>
      </c>
      <c r="BV1191">
        <v>0</v>
      </c>
      <c r="BW1191">
        <v>0</v>
      </c>
      <c r="BX1191" t="s">
        <v>83</v>
      </c>
      <c r="BY1191" t="s">
        <v>83</v>
      </c>
      <c r="BZ1191" t="s">
        <v>83</v>
      </c>
      <c r="CA1191">
        <v>0</v>
      </c>
      <c r="CB1191">
        <v>7</v>
      </c>
      <c r="CC1191">
        <v>2008</v>
      </c>
      <c r="CD1191" t="s">
        <v>110</v>
      </c>
      <c r="CE1191" t="s">
        <v>111</v>
      </c>
      <c r="CF1191" s="8">
        <v>120000</v>
      </c>
      <c r="CG1191" s="8">
        <f>RawData[[#This Row],[SalePrice]]/RawData[[#This Row],[TotalSF Rounded]]</f>
        <v>60</v>
      </c>
      <c r="CH1191" s="8">
        <f>ROUND(RawData[[#This Row],[$/sqft]],-1)</f>
        <v>60</v>
      </c>
    </row>
    <row r="1192" spans="1:86" x14ac:dyDescent="0.2">
      <c r="A1192">
        <v>450</v>
      </c>
      <c r="B1192">
        <v>50</v>
      </c>
      <c r="C1192" t="s">
        <v>142</v>
      </c>
      <c r="D1192">
        <v>50</v>
      </c>
      <c r="E1192">
        <v>6000</v>
      </c>
      <c r="F1192" s="19">
        <f>ROUND((RawData[[#This Row],[LotArea]]/43560), 2)</f>
        <v>0.14000000000000001</v>
      </c>
      <c r="G1192" t="s">
        <v>82</v>
      </c>
      <c r="H1192" t="s">
        <v>83</v>
      </c>
      <c r="I1192" t="s">
        <v>84</v>
      </c>
      <c r="J1192" t="s">
        <v>85</v>
      </c>
      <c r="K1192" t="s">
        <v>86</v>
      </c>
      <c r="L1192" t="s">
        <v>87</v>
      </c>
      <c r="M1192" t="s">
        <v>88</v>
      </c>
      <c r="N1192" t="s">
        <v>143</v>
      </c>
      <c r="O1192" t="s">
        <v>90</v>
      </c>
      <c r="P1192" t="s">
        <v>90</v>
      </c>
      <c r="Q1192" t="s">
        <v>91</v>
      </c>
      <c r="R1192" t="s">
        <v>132</v>
      </c>
      <c r="S1192">
        <v>3</v>
      </c>
      <c r="T1192">
        <v>7</v>
      </c>
      <c r="U1192">
        <v>1948</v>
      </c>
      <c r="V119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192">
        <v>2002</v>
      </c>
      <c r="X1192" t="s">
        <v>93</v>
      </c>
      <c r="Y1192" t="s">
        <v>94</v>
      </c>
      <c r="Z1192" t="s">
        <v>116</v>
      </c>
      <c r="AA1192" t="s">
        <v>116</v>
      </c>
      <c r="AB1192" t="s">
        <v>117</v>
      </c>
      <c r="AC1192">
        <v>0</v>
      </c>
      <c r="AD1192" t="s">
        <v>98</v>
      </c>
      <c r="AE1192" t="s">
        <v>97</v>
      </c>
      <c r="AF1192" t="s">
        <v>118</v>
      </c>
      <c r="AG1192" t="s">
        <v>98</v>
      </c>
      <c r="AH1192" t="s">
        <v>98</v>
      </c>
      <c r="AI1192" t="s">
        <v>100</v>
      </c>
      <c r="AJ1192" t="s">
        <v>119</v>
      </c>
      <c r="AK1192">
        <v>331</v>
      </c>
      <c r="AL1192" t="s">
        <v>102</v>
      </c>
      <c r="AM1192">
        <v>0</v>
      </c>
      <c r="AN1192">
        <v>318</v>
      </c>
      <c r="AO1192">
        <v>649</v>
      </c>
      <c r="AP1192" t="s">
        <v>103</v>
      </c>
      <c r="AQ1192" t="s">
        <v>104</v>
      </c>
      <c r="AR1192" t="s">
        <v>105</v>
      </c>
      <c r="AS1192" t="s">
        <v>106</v>
      </c>
      <c r="AT1192">
        <v>679</v>
      </c>
      <c r="AU1192">
        <v>504</v>
      </c>
      <c r="AV1192">
        <v>0</v>
      </c>
      <c r="AW1192">
        <f>ROUND(SUM(RawData[[#This Row],[TotalBsmtSF]],RawData[[#This Row],[1stFlrSF]],RawData[[#This Row],[2ndFlrSF]]),-2)</f>
        <v>1800</v>
      </c>
      <c r="AX1192">
        <v>1183</v>
      </c>
      <c r="AY1192">
        <v>0</v>
      </c>
      <c r="AZ1192">
        <v>0</v>
      </c>
      <c r="BA1192">
        <v>1</v>
      </c>
      <c r="BB1192">
        <v>1</v>
      </c>
      <c r="BC1192">
        <v>2</v>
      </c>
      <c r="BD1192">
        <v>1</v>
      </c>
      <c r="BE1192" t="s">
        <v>98</v>
      </c>
      <c r="BF1192">
        <v>6</v>
      </c>
      <c r="BG1192" t="s">
        <v>107</v>
      </c>
      <c r="BH1192">
        <v>0</v>
      </c>
      <c r="BI1192" t="s">
        <v>83</v>
      </c>
      <c r="BJ1192" t="s">
        <v>127</v>
      </c>
      <c r="BK1192">
        <v>1981</v>
      </c>
      <c r="BL1192" t="s">
        <v>102</v>
      </c>
      <c r="BM1192">
        <v>1</v>
      </c>
      <c r="BN1192">
        <v>308</v>
      </c>
      <c r="BO1192" t="s">
        <v>98</v>
      </c>
      <c r="BP1192" t="s">
        <v>98</v>
      </c>
      <c r="BQ1192" t="s">
        <v>105</v>
      </c>
      <c r="BR1192">
        <v>0</v>
      </c>
      <c r="BS1192">
        <v>176</v>
      </c>
      <c r="BT1192">
        <v>0</v>
      </c>
      <c r="BU1192">
        <v>0</v>
      </c>
      <c r="BV1192">
        <v>0</v>
      </c>
      <c r="BW1192">
        <v>0</v>
      </c>
      <c r="BX1192" t="s">
        <v>83</v>
      </c>
      <c r="BY1192" t="s">
        <v>83</v>
      </c>
      <c r="BZ1192" t="s">
        <v>83</v>
      </c>
      <c r="CA1192">
        <v>0</v>
      </c>
      <c r="CB1192">
        <v>6</v>
      </c>
      <c r="CC1192">
        <v>2007</v>
      </c>
      <c r="CD1192" t="s">
        <v>110</v>
      </c>
      <c r="CE1192" t="s">
        <v>111</v>
      </c>
      <c r="CF1192" s="8">
        <v>120000</v>
      </c>
      <c r="CG1192" s="8">
        <f>RawData[[#This Row],[SalePrice]]/RawData[[#This Row],[TotalSF Rounded]]</f>
        <v>66.666666666666671</v>
      </c>
      <c r="CH1192" s="8">
        <f>ROUND(RawData[[#This Row],[$/sqft]],-1)</f>
        <v>70</v>
      </c>
    </row>
    <row r="1193" spans="1:86" x14ac:dyDescent="0.2">
      <c r="A1193">
        <v>183</v>
      </c>
      <c r="B1193">
        <v>20</v>
      </c>
      <c r="C1193" t="s">
        <v>81</v>
      </c>
      <c r="D1193">
        <v>60</v>
      </c>
      <c r="E1193">
        <v>9060</v>
      </c>
      <c r="F1193" s="19">
        <f>ROUND((RawData[[#This Row],[LotArea]]/43560), 2)</f>
        <v>0.21</v>
      </c>
      <c r="G1193" t="s">
        <v>82</v>
      </c>
      <c r="H1193" t="s">
        <v>83</v>
      </c>
      <c r="I1193" t="s">
        <v>84</v>
      </c>
      <c r="J1193" t="s">
        <v>85</v>
      </c>
      <c r="K1193" t="s">
        <v>86</v>
      </c>
      <c r="L1193" t="s">
        <v>87</v>
      </c>
      <c r="M1193" t="s">
        <v>88</v>
      </c>
      <c r="N1193" t="s">
        <v>185</v>
      </c>
      <c r="O1193" t="s">
        <v>144</v>
      </c>
      <c r="P1193" t="s">
        <v>90</v>
      </c>
      <c r="Q1193" t="s">
        <v>91</v>
      </c>
      <c r="R1193" t="s">
        <v>115</v>
      </c>
      <c r="S1193">
        <v>5</v>
      </c>
      <c r="T1193">
        <v>6</v>
      </c>
      <c r="U1193">
        <v>1957</v>
      </c>
      <c r="V119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93">
        <v>2006</v>
      </c>
      <c r="X1193" t="s">
        <v>152</v>
      </c>
      <c r="Y1193" t="s">
        <v>94</v>
      </c>
      <c r="Z1193" t="s">
        <v>124</v>
      </c>
      <c r="AA1193" t="s">
        <v>124</v>
      </c>
      <c r="AB1193" t="s">
        <v>96</v>
      </c>
      <c r="AC1193">
        <v>98</v>
      </c>
      <c r="AD1193" t="s">
        <v>98</v>
      </c>
      <c r="AE1193" t="s">
        <v>98</v>
      </c>
      <c r="AF1193" t="s">
        <v>99</v>
      </c>
      <c r="AG1193" t="s">
        <v>83</v>
      </c>
      <c r="AH1193" t="s">
        <v>83</v>
      </c>
      <c r="AI1193" t="s">
        <v>83</v>
      </c>
      <c r="AJ1193" t="s">
        <v>83</v>
      </c>
      <c r="AK1193">
        <v>0</v>
      </c>
      <c r="AL1193" t="s">
        <v>83</v>
      </c>
      <c r="AM1193">
        <v>0</v>
      </c>
      <c r="AN1193">
        <v>0</v>
      </c>
      <c r="AO1193">
        <v>0</v>
      </c>
      <c r="AP1193" t="s">
        <v>103</v>
      </c>
      <c r="AQ1193" t="s">
        <v>104</v>
      </c>
      <c r="AR1193" t="s">
        <v>105</v>
      </c>
      <c r="AS1193" t="s">
        <v>106</v>
      </c>
      <c r="AT1193">
        <v>1340</v>
      </c>
      <c r="AU1193">
        <v>0</v>
      </c>
      <c r="AV1193">
        <v>0</v>
      </c>
      <c r="AW1193">
        <f>ROUND(SUM(RawData[[#This Row],[TotalBsmtSF]],RawData[[#This Row],[1stFlrSF]],RawData[[#This Row],[2ndFlrSF]]),-2)</f>
        <v>1300</v>
      </c>
      <c r="AX1193">
        <v>1340</v>
      </c>
      <c r="AY1193">
        <v>0</v>
      </c>
      <c r="AZ1193">
        <v>0</v>
      </c>
      <c r="BA1193">
        <v>1</v>
      </c>
      <c r="BB1193">
        <v>0</v>
      </c>
      <c r="BC1193">
        <v>3</v>
      </c>
      <c r="BD1193">
        <v>1</v>
      </c>
      <c r="BE1193" t="s">
        <v>98</v>
      </c>
      <c r="BF1193">
        <v>7</v>
      </c>
      <c r="BG1193" t="s">
        <v>107</v>
      </c>
      <c r="BH1193">
        <v>1</v>
      </c>
      <c r="BI1193" t="s">
        <v>97</v>
      </c>
      <c r="BJ1193" t="s">
        <v>108</v>
      </c>
      <c r="BK1193">
        <v>1957</v>
      </c>
      <c r="BL1193" t="s">
        <v>109</v>
      </c>
      <c r="BM1193">
        <v>1</v>
      </c>
      <c r="BN1193">
        <v>252</v>
      </c>
      <c r="BO1193" t="s">
        <v>98</v>
      </c>
      <c r="BP1193" t="s">
        <v>98</v>
      </c>
      <c r="BQ1193" t="s">
        <v>105</v>
      </c>
      <c r="BR1193">
        <v>116</v>
      </c>
      <c r="BS1193">
        <v>0</v>
      </c>
      <c r="BT1193">
        <v>0</v>
      </c>
      <c r="BU1193">
        <v>180</v>
      </c>
      <c r="BV1193">
        <v>0</v>
      </c>
      <c r="BW1193">
        <v>0</v>
      </c>
      <c r="BX1193" t="s">
        <v>83</v>
      </c>
      <c r="BY1193" t="s">
        <v>134</v>
      </c>
      <c r="BZ1193" t="s">
        <v>83</v>
      </c>
      <c r="CA1193">
        <v>0</v>
      </c>
      <c r="CB1193">
        <v>6</v>
      </c>
      <c r="CC1193">
        <v>2007</v>
      </c>
      <c r="CD1193" t="s">
        <v>110</v>
      </c>
      <c r="CE1193" t="s">
        <v>111</v>
      </c>
      <c r="CF1193" s="8">
        <v>120000</v>
      </c>
      <c r="CG1193" s="8">
        <f>RawData[[#This Row],[SalePrice]]/RawData[[#This Row],[TotalSF Rounded]]</f>
        <v>92.307692307692307</v>
      </c>
      <c r="CH1193" s="8">
        <f>ROUND(RawData[[#This Row],[$/sqft]],-1)</f>
        <v>90</v>
      </c>
    </row>
    <row r="1194" spans="1:86" x14ac:dyDescent="0.2">
      <c r="A1194">
        <v>500</v>
      </c>
      <c r="B1194">
        <v>20</v>
      </c>
      <c r="C1194" t="s">
        <v>81</v>
      </c>
      <c r="D1194">
        <v>70</v>
      </c>
      <c r="E1194">
        <v>7535</v>
      </c>
      <c r="F1194" s="19">
        <f>ROUND((RawData[[#This Row],[LotArea]]/43560), 2)</f>
        <v>0.17</v>
      </c>
      <c r="G1194" t="s">
        <v>82</v>
      </c>
      <c r="H1194" t="s">
        <v>83</v>
      </c>
      <c r="I1194" t="s">
        <v>120</v>
      </c>
      <c r="J1194" t="s">
        <v>85</v>
      </c>
      <c r="K1194" t="s">
        <v>86</v>
      </c>
      <c r="L1194" t="s">
        <v>87</v>
      </c>
      <c r="M1194" t="s">
        <v>88</v>
      </c>
      <c r="N1194" t="s">
        <v>162</v>
      </c>
      <c r="O1194" t="s">
        <v>90</v>
      </c>
      <c r="P1194" t="s">
        <v>90</v>
      </c>
      <c r="Q1194" t="s">
        <v>91</v>
      </c>
      <c r="R1194" t="s">
        <v>115</v>
      </c>
      <c r="S1194">
        <v>5</v>
      </c>
      <c r="T1194">
        <v>7</v>
      </c>
      <c r="U1194">
        <v>1958</v>
      </c>
      <c r="V119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94">
        <v>1985</v>
      </c>
      <c r="X1194" t="s">
        <v>93</v>
      </c>
      <c r="Y1194" t="s">
        <v>94</v>
      </c>
      <c r="Z1194" t="s">
        <v>116</v>
      </c>
      <c r="AA1194" t="s">
        <v>116</v>
      </c>
      <c r="AB1194" t="s">
        <v>117</v>
      </c>
      <c r="AC1194">
        <v>0</v>
      </c>
      <c r="AD1194" t="s">
        <v>98</v>
      </c>
      <c r="AE1194" t="s">
        <v>98</v>
      </c>
      <c r="AF1194" t="s">
        <v>118</v>
      </c>
      <c r="AG1194" t="s">
        <v>98</v>
      </c>
      <c r="AH1194" t="s">
        <v>98</v>
      </c>
      <c r="AI1194" t="s">
        <v>100</v>
      </c>
      <c r="AJ1194" t="s">
        <v>141</v>
      </c>
      <c r="AK1194">
        <v>111</v>
      </c>
      <c r="AL1194" t="s">
        <v>172</v>
      </c>
      <c r="AM1194">
        <v>279</v>
      </c>
      <c r="AN1194">
        <v>522</v>
      </c>
      <c r="AO1194">
        <v>912</v>
      </c>
      <c r="AP1194" t="s">
        <v>103</v>
      </c>
      <c r="AQ1194" t="s">
        <v>147</v>
      </c>
      <c r="AR1194" t="s">
        <v>105</v>
      </c>
      <c r="AS1194" t="s">
        <v>106</v>
      </c>
      <c r="AT1194">
        <v>912</v>
      </c>
      <c r="AU1194">
        <v>0</v>
      </c>
      <c r="AV1194">
        <v>0</v>
      </c>
      <c r="AW1194">
        <f>ROUND(SUM(RawData[[#This Row],[TotalBsmtSF]],RawData[[#This Row],[1stFlrSF]],RawData[[#This Row],[2ndFlrSF]]),-2)</f>
        <v>1800</v>
      </c>
      <c r="AX1194">
        <v>912</v>
      </c>
      <c r="AY1194">
        <v>0</v>
      </c>
      <c r="AZ1194">
        <v>1</v>
      </c>
      <c r="BA1194">
        <v>1</v>
      </c>
      <c r="BB1194">
        <v>0</v>
      </c>
      <c r="BC1194">
        <v>2</v>
      </c>
      <c r="BD1194">
        <v>1</v>
      </c>
      <c r="BE1194" t="s">
        <v>98</v>
      </c>
      <c r="BF1194">
        <v>5</v>
      </c>
      <c r="BG1194" t="s">
        <v>107</v>
      </c>
      <c r="BH1194">
        <v>0</v>
      </c>
      <c r="BI1194" t="s">
        <v>83</v>
      </c>
      <c r="BJ1194" t="s">
        <v>108</v>
      </c>
      <c r="BK1194">
        <v>1958</v>
      </c>
      <c r="BL1194" t="s">
        <v>157</v>
      </c>
      <c r="BM1194">
        <v>1</v>
      </c>
      <c r="BN1194">
        <v>297</v>
      </c>
      <c r="BO1194" t="s">
        <v>98</v>
      </c>
      <c r="BP1194" t="s">
        <v>98</v>
      </c>
      <c r="BQ1194" t="s">
        <v>105</v>
      </c>
      <c r="BR1194">
        <v>12</v>
      </c>
      <c r="BS1194">
        <v>285</v>
      </c>
      <c r="BT1194">
        <v>0</v>
      </c>
      <c r="BU1194">
        <v>0</v>
      </c>
      <c r="BV1194">
        <v>0</v>
      </c>
      <c r="BW1194">
        <v>0</v>
      </c>
      <c r="BX1194" t="s">
        <v>83</v>
      </c>
      <c r="BY1194" t="s">
        <v>218</v>
      </c>
      <c r="BZ1194" t="s">
        <v>135</v>
      </c>
      <c r="CA1194">
        <v>480</v>
      </c>
      <c r="CB1194">
        <v>6</v>
      </c>
      <c r="CC1194">
        <v>2007</v>
      </c>
      <c r="CD1194" t="s">
        <v>110</v>
      </c>
      <c r="CE1194" t="s">
        <v>111</v>
      </c>
      <c r="CF1194" s="8">
        <v>120000</v>
      </c>
      <c r="CG1194" s="8">
        <f>RawData[[#This Row],[SalePrice]]/RawData[[#This Row],[TotalSF Rounded]]</f>
        <v>66.666666666666671</v>
      </c>
      <c r="CH1194" s="8">
        <f>ROUND(RawData[[#This Row],[$/sqft]],-1)</f>
        <v>70</v>
      </c>
    </row>
    <row r="1195" spans="1:86" x14ac:dyDescent="0.2">
      <c r="A1195">
        <v>572</v>
      </c>
      <c r="B1195">
        <v>20</v>
      </c>
      <c r="C1195" t="s">
        <v>81</v>
      </c>
      <c r="D1195">
        <v>60</v>
      </c>
      <c r="E1195">
        <v>7332</v>
      </c>
      <c r="F1195" s="19">
        <f>ROUND((RawData[[#This Row],[LotArea]]/43560), 2)</f>
        <v>0.17</v>
      </c>
      <c r="G1195" t="s">
        <v>82</v>
      </c>
      <c r="H1195" t="s">
        <v>83</v>
      </c>
      <c r="I1195" t="s">
        <v>84</v>
      </c>
      <c r="J1195" t="s">
        <v>85</v>
      </c>
      <c r="K1195" t="s">
        <v>86</v>
      </c>
      <c r="L1195" t="s">
        <v>87</v>
      </c>
      <c r="M1195" t="s">
        <v>88</v>
      </c>
      <c r="N1195" t="s">
        <v>162</v>
      </c>
      <c r="O1195" t="s">
        <v>90</v>
      </c>
      <c r="P1195" t="s">
        <v>90</v>
      </c>
      <c r="Q1195" t="s">
        <v>91</v>
      </c>
      <c r="R1195" t="s">
        <v>115</v>
      </c>
      <c r="S1195">
        <v>6</v>
      </c>
      <c r="T1195">
        <v>6</v>
      </c>
      <c r="U1195">
        <v>1959</v>
      </c>
      <c r="V119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195">
        <v>1959</v>
      </c>
      <c r="X1195" t="s">
        <v>93</v>
      </c>
      <c r="Y1195" t="s">
        <v>94</v>
      </c>
      <c r="Z1195" t="s">
        <v>155</v>
      </c>
      <c r="AA1195" t="s">
        <v>125</v>
      </c>
      <c r="AB1195" t="s">
        <v>96</v>
      </c>
      <c r="AC1195">
        <v>207</v>
      </c>
      <c r="AD1195" t="s">
        <v>98</v>
      </c>
      <c r="AE1195" t="s">
        <v>98</v>
      </c>
      <c r="AF1195" t="s">
        <v>118</v>
      </c>
      <c r="AG1195" t="s">
        <v>98</v>
      </c>
      <c r="AH1195" t="s">
        <v>98</v>
      </c>
      <c r="AI1195" t="s">
        <v>100</v>
      </c>
      <c r="AJ1195" t="s">
        <v>141</v>
      </c>
      <c r="AK1195">
        <v>414</v>
      </c>
      <c r="AL1195" t="s">
        <v>102</v>
      </c>
      <c r="AM1195">
        <v>0</v>
      </c>
      <c r="AN1195">
        <v>450</v>
      </c>
      <c r="AO1195">
        <v>864</v>
      </c>
      <c r="AP1195" t="s">
        <v>103</v>
      </c>
      <c r="AQ1195" t="s">
        <v>104</v>
      </c>
      <c r="AR1195" t="s">
        <v>105</v>
      </c>
      <c r="AS1195" t="s">
        <v>106</v>
      </c>
      <c r="AT1195">
        <v>864</v>
      </c>
      <c r="AU1195">
        <v>0</v>
      </c>
      <c r="AV1195">
        <v>0</v>
      </c>
      <c r="AW1195">
        <f>ROUND(SUM(RawData[[#This Row],[TotalBsmtSF]],RawData[[#This Row],[1stFlrSF]],RawData[[#This Row],[2ndFlrSF]]),-2)</f>
        <v>1700</v>
      </c>
      <c r="AX1195">
        <v>864</v>
      </c>
      <c r="AY1195">
        <v>1</v>
      </c>
      <c r="AZ1195">
        <v>0</v>
      </c>
      <c r="BA1195">
        <v>1</v>
      </c>
      <c r="BB1195">
        <v>0</v>
      </c>
      <c r="BC1195">
        <v>2</v>
      </c>
      <c r="BD1195">
        <v>1</v>
      </c>
      <c r="BE1195" t="s">
        <v>97</v>
      </c>
      <c r="BF1195">
        <v>4</v>
      </c>
      <c r="BG1195" t="s">
        <v>107</v>
      </c>
      <c r="BH1195">
        <v>0</v>
      </c>
      <c r="BI1195" t="s">
        <v>83</v>
      </c>
      <c r="BJ1195" t="s">
        <v>108</v>
      </c>
      <c r="BK1195">
        <v>1959</v>
      </c>
      <c r="BL1195" t="s">
        <v>102</v>
      </c>
      <c r="BM1195">
        <v>1</v>
      </c>
      <c r="BN1195">
        <v>288</v>
      </c>
      <c r="BO1195" t="s">
        <v>98</v>
      </c>
      <c r="BP1195" t="s">
        <v>98</v>
      </c>
      <c r="BQ1195" t="s">
        <v>105</v>
      </c>
      <c r="BR1195">
        <v>168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 t="s">
        <v>83</v>
      </c>
      <c r="BY1195" t="s">
        <v>83</v>
      </c>
      <c r="BZ1195" t="s">
        <v>83</v>
      </c>
      <c r="CA1195">
        <v>0</v>
      </c>
      <c r="CB1195">
        <v>10</v>
      </c>
      <c r="CC1195">
        <v>2006</v>
      </c>
      <c r="CD1195" t="s">
        <v>110</v>
      </c>
      <c r="CE1195" t="s">
        <v>128</v>
      </c>
      <c r="CF1195" s="8">
        <v>120000</v>
      </c>
      <c r="CG1195" s="8">
        <f>RawData[[#This Row],[SalePrice]]/RawData[[#This Row],[TotalSF Rounded]]</f>
        <v>70.588235294117652</v>
      </c>
      <c r="CH1195" s="8">
        <f>ROUND(RawData[[#This Row],[$/sqft]],-1)</f>
        <v>70</v>
      </c>
    </row>
    <row r="1196" spans="1:86" x14ac:dyDescent="0.2">
      <c r="A1196">
        <v>244</v>
      </c>
      <c r="B1196">
        <v>160</v>
      </c>
      <c r="C1196" t="s">
        <v>81</v>
      </c>
      <c r="D1196">
        <v>75</v>
      </c>
      <c r="E1196">
        <v>10762</v>
      </c>
      <c r="F1196" s="19">
        <f>ROUND((RawData[[#This Row],[LotArea]]/43560), 2)</f>
        <v>0.25</v>
      </c>
      <c r="G1196" t="s">
        <v>82</v>
      </c>
      <c r="H1196" t="s">
        <v>83</v>
      </c>
      <c r="I1196" t="s">
        <v>84</v>
      </c>
      <c r="J1196" t="s">
        <v>85</v>
      </c>
      <c r="K1196" t="s">
        <v>86</v>
      </c>
      <c r="L1196" t="s">
        <v>122</v>
      </c>
      <c r="M1196" t="s">
        <v>88</v>
      </c>
      <c r="N1196" t="s">
        <v>170</v>
      </c>
      <c r="O1196" t="s">
        <v>90</v>
      </c>
      <c r="P1196" t="s">
        <v>90</v>
      </c>
      <c r="Q1196" t="s">
        <v>179</v>
      </c>
      <c r="R1196" t="s">
        <v>92</v>
      </c>
      <c r="S1196">
        <v>6</v>
      </c>
      <c r="T1196">
        <v>6</v>
      </c>
      <c r="U1196">
        <v>1980</v>
      </c>
      <c r="V119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196">
        <v>1980</v>
      </c>
      <c r="X1196" t="s">
        <v>93</v>
      </c>
      <c r="Y1196" t="s">
        <v>94</v>
      </c>
      <c r="Z1196" t="s">
        <v>161</v>
      </c>
      <c r="AA1196" t="s">
        <v>161</v>
      </c>
      <c r="AB1196" t="s">
        <v>117</v>
      </c>
      <c r="AC1196">
        <v>0</v>
      </c>
      <c r="AD1196" t="s">
        <v>98</v>
      </c>
      <c r="AE1196" t="s">
        <v>98</v>
      </c>
      <c r="AF1196" t="s">
        <v>118</v>
      </c>
      <c r="AG1196" t="s">
        <v>97</v>
      </c>
      <c r="AH1196" t="s">
        <v>98</v>
      </c>
      <c r="AI1196" t="s">
        <v>100</v>
      </c>
      <c r="AJ1196" t="s">
        <v>102</v>
      </c>
      <c r="AK1196">
        <v>0</v>
      </c>
      <c r="AL1196" t="s">
        <v>102</v>
      </c>
      <c r="AM1196">
        <v>0</v>
      </c>
      <c r="AN1196">
        <v>626</v>
      </c>
      <c r="AO1196">
        <v>626</v>
      </c>
      <c r="AP1196" t="s">
        <v>103</v>
      </c>
      <c r="AQ1196" t="s">
        <v>98</v>
      </c>
      <c r="AR1196" t="s">
        <v>105</v>
      </c>
      <c r="AS1196" t="s">
        <v>106</v>
      </c>
      <c r="AT1196">
        <v>626</v>
      </c>
      <c r="AU1196">
        <v>591</v>
      </c>
      <c r="AV1196">
        <v>0</v>
      </c>
      <c r="AW1196">
        <f>ROUND(SUM(RawData[[#This Row],[TotalBsmtSF]],RawData[[#This Row],[1stFlrSF]],RawData[[#This Row],[2ndFlrSF]]),-2)</f>
        <v>1800</v>
      </c>
      <c r="AX1196">
        <v>1217</v>
      </c>
      <c r="AY1196">
        <v>0</v>
      </c>
      <c r="AZ1196">
        <v>0</v>
      </c>
      <c r="BA1196">
        <v>1</v>
      </c>
      <c r="BB1196">
        <v>1</v>
      </c>
      <c r="BC1196">
        <v>3</v>
      </c>
      <c r="BD1196">
        <v>1</v>
      </c>
      <c r="BE1196" t="s">
        <v>98</v>
      </c>
      <c r="BF1196">
        <v>6</v>
      </c>
      <c r="BG1196" t="s">
        <v>107</v>
      </c>
      <c r="BH1196">
        <v>1</v>
      </c>
      <c r="BI1196" t="s">
        <v>98</v>
      </c>
      <c r="BJ1196" t="s">
        <v>108</v>
      </c>
      <c r="BK1196">
        <v>1980</v>
      </c>
      <c r="BL1196" t="s">
        <v>109</v>
      </c>
      <c r="BM1196">
        <v>1</v>
      </c>
      <c r="BN1196">
        <v>288</v>
      </c>
      <c r="BO1196" t="s">
        <v>98</v>
      </c>
      <c r="BP1196" t="s">
        <v>98</v>
      </c>
      <c r="BQ1196" t="s">
        <v>105</v>
      </c>
      <c r="BR1196">
        <v>0</v>
      </c>
      <c r="BS1196">
        <v>28</v>
      </c>
      <c r="BT1196">
        <v>0</v>
      </c>
      <c r="BU1196">
        <v>0</v>
      </c>
      <c r="BV1196">
        <v>0</v>
      </c>
      <c r="BW1196">
        <v>0</v>
      </c>
      <c r="BX1196" t="s">
        <v>83</v>
      </c>
      <c r="BY1196" t="s">
        <v>83</v>
      </c>
      <c r="BZ1196" t="s">
        <v>83</v>
      </c>
      <c r="CA1196">
        <v>0</v>
      </c>
      <c r="CB1196">
        <v>4</v>
      </c>
      <c r="CC1196">
        <v>2009</v>
      </c>
      <c r="CD1196" t="s">
        <v>110</v>
      </c>
      <c r="CE1196" t="s">
        <v>111</v>
      </c>
      <c r="CF1196" s="8">
        <v>120000</v>
      </c>
      <c r="CG1196" s="8">
        <f>RawData[[#This Row],[SalePrice]]/RawData[[#This Row],[TotalSF Rounded]]</f>
        <v>66.666666666666671</v>
      </c>
      <c r="CH1196" s="8">
        <f>ROUND(RawData[[#This Row],[$/sqft]],-1)</f>
        <v>70</v>
      </c>
    </row>
    <row r="1197" spans="1:86" x14ac:dyDescent="0.2">
      <c r="A1197">
        <v>313</v>
      </c>
      <c r="B1197">
        <v>190</v>
      </c>
      <c r="C1197" t="s">
        <v>142</v>
      </c>
      <c r="D1197">
        <v>65</v>
      </c>
      <c r="E1197">
        <v>7800</v>
      </c>
      <c r="F1197" s="19">
        <f>ROUND((RawData[[#This Row],[LotArea]]/43560), 2)</f>
        <v>0.18</v>
      </c>
      <c r="G1197" t="s">
        <v>82</v>
      </c>
      <c r="H1197" t="s">
        <v>83</v>
      </c>
      <c r="I1197" t="s">
        <v>84</v>
      </c>
      <c r="J1197" t="s">
        <v>85</v>
      </c>
      <c r="K1197" t="s">
        <v>86</v>
      </c>
      <c r="L1197" t="s">
        <v>87</v>
      </c>
      <c r="M1197" t="s">
        <v>88</v>
      </c>
      <c r="N1197" t="s">
        <v>143</v>
      </c>
      <c r="O1197" t="s">
        <v>144</v>
      </c>
      <c r="P1197" t="s">
        <v>90</v>
      </c>
      <c r="Q1197" t="s">
        <v>149</v>
      </c>
      <c r="R1197" t="s">
        <v>132</v>
      </c>
      <c r="S1197">
        <v>5</v>
      </c>
      <c r="T1197">
        <v>7</v>
      </c>
      <c r="U1197">
        <v>1939</v>
      </c>
      <c r="V119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197">
        <v>1950</v>
      </c>
      <c r="X1197" t="s">
        <v>93</v>
      </c>
      <c r="Y1197" t="s">
        <v>94</v>
      </c>
      <c r="Z1197" t="s">
        <v>116</v>
      </c>
      <c r="AA1197" t="s">
        <v>116</v>
      </c>
      <c r="AB1197" t="s">
        <v>117</v>
      </c>
      <c r="AC1197">
        <v>0</v>
      </c>
      <c r="AD1197" t="s">
        <v>98</v>
      </c>
      <c r="AE1197" t="s">
        <v>98</v>
      </c>
      <c r="AF1197" t="s">
        <v>118</v>
      </c>
      <c r="AG1197" t="s">
        <v>97</v>
      </c>
      <c r="AH1197" t="s">
        <v>98</v>
      </c>
      <c r="AI1197" t="s">
        <v>121</v>
      </c>
      <c r="AJ1197" t="s">
        <v>153</v>
      </c>
      <c r="AK1197">
        <v>507</v>
      </c>
      <c r="AL1197" t="s">
        <v>102</v>
      </c>
      <c r="AM1197">
        <v>0</v>
      </c>
      <c r="AN1197">
        <v>286</v>
      </c>
      <c r="AO1197">
        <v>793</v>
      </c>
      <c r="AP1197" t="s">
        <v>103</v>
      </c>
      <c r="AQ1197" t="s">
        <v>98</v>
      </c>
      <c r="AR1197" t="s">
        <v>105</v>
      </c>
      <c r="AS1197" t="s">
        <v>106</v>
      </c>
      <c r="AT1197">
        <v>793</v>
      </c>
      <c r="AU1197">
        <v>325</v>
      </c>
      <c r="AV1197">
        <v>0</v>
      </c>
      <c r="AW1197">
        <f>ROUND(SUM(RawData[[#This Row],[TotalBsmtSF]],RawData[[#This Row],[1stFlrSF]],RawData[[#This Row],[2ndFlrSF]]),-2)</f>
        <v>1900</v>
      </c>
      <c r="AX1197">
        <v>1118</v>
      </c>
      <c r="AY1197">
        <v>1</v>
      </c>
      <c r="AZ1197">
        <v>0</v>
      </c>
      <c r="BA1197">
        <v>1</v>
      </c>
      <c r="BB1197">
        <v>0</v>
      </c>
      <c r="BC1197">
        <v>3</v>
      </c>
      <c r="BD1197">
        <v>1</v>
      </c>
      <c r="BE1197" t="s">
        <v>98</v>
      </c>
      <c r="BF1197">
        <v>5</v>
      </c>
      <c r="BG1197" t="s">
        <v>107</v>
      </c>
      <c r="BH1197">
        <v>1</v>
      </c>
      <c r="BI1197" t="s">
        <v>97</v>
      </c>
      <c r="BJ1197" t="s">
        <v>127</v>
      </c>
      <c r="BK1197">
        <v>1939</v>
      </c>
      <c r="BL1197" t="s">
        <v>102</v>
      </c>
      <c r="BM1197">
        <v>2</v>
      </c>
      <c r="BN1197">
        <v>410</v>
      </c>
      <c r="BO1197" t="s">
        <v>98</v>
      </c>
      <c r="BP1197" t="s">
        <v>98</v>
      </c>
      <c r="BQ1197" t="s">
        <v>105</v>
      </c>
      <c r="BR1197">
        <v>0</v>
      </c>
      <c r="BS1197">
        <v>0</v>
      </c>
      <c r="BT1197">
        <v>0</v>
      </c>
      <c r="BU1197">
        <v>0</v>
      </c>
      <c r="BV1197">
        <v>271</v>
      </c>
      <c r="BW1197">
        <v>0</v>
      </c>
      <c r="BX1197" t="s">
        <v>83</v>
      </c>
      <c r="BY1197" t="s">
        <v>134</v>
      </c>
      <c r="BZ1197" t="s">
        <v>83</v>
      </c>
      <c r="CA1197">
        <v>0</v>
      </c>
      <c r="CB1197">
        <v>5</v>
      </c>
      <c r="CC1197">
        <v>2006</v>
      </c>
      <c r="CD1197" t="s">
        <v>110</v>
      </c>
      <c r="CE1197" t="s">
        <v>111</v>
      </c>
      <c r="CF1197" s="8">
        <v>119900</v>
      </c>
      <c r="CG1197" s="8">
        <f>RawData[[#This Row],[SalePrice]]/RawData[[#This Row],[TotalSF Rounded]]</f>
        <v>63.10526315789474</v>
      </c>
      <c r="CH1197" s="8">
        <f>ROUND(RawData[[#This Row],[$/sqft]],-1)</f>
        <v>60</v>
      </c>
    </row>
    <row r="1198" spans="1:86" x14ac:dyDescent="0.2">
      <c r="A1198">
        <v>952</v>
      </c>
      <c r="B1198">
        <v>20</v>
      </c>
      <c r="C1198" t="s">
        <v>239</v>
      </c>
      <c r="D1198">
        <v>60</v>
      </c>
      <c r="E1198">
        <v>7800</v>
      </c>
      <c r="F1198" s="19">
        <f>ROUND((RawData[[#This Row],[LotArea]]/43560), 2)</f>
        <v>0.18</v>
      </c>
      <c r="G1198" t="s">
        <v>82</v>
      </c>
      <c r="H1198" t="s">
        <v>83</v>
      </c>
      <c r="I1198" t="s">
        <v>84</v>
      </c>
      <c r="J1198" t="s">
        <v>85</v>
      </c>
      <c r="K1198" t="s">
        <v>86</v>
      </c>
      <c r="L1198" t="s">
        <v>122</v>
      </c>
      <c r="M1198" t="s">
        <v>88</v>
      </c>
      <c r="N1198" t="s">
        <v>170</v>
      </c>
      <c r="O1198" t="s">
        <v>90</v>
      </c>
      <c r="P1198" t="s">
        <v>90</v>
      </c>
      <c r="Q1198" t="s">
        <v>91</v>
      </c>
      <c r="R1198" t="s">
        <v>115</v>
      </c>
      <c r="S1198">
        <v>5</v>
      </c>
      <c r="T1198">
        <v>5</v>
      </c>
      <c r="U1198">
        <v>1965</v>
      </c>
      <c r="V119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198">
        <v>1965</v>
      </c>
      <c r="X1198" t="s">
        <v>93</v>
      </c>
      <c r="Y1198" t="s">
        <v>94</v>
      </c>
      <c r="Z1198" t="s">
        <v>95</v>
      </c>
      <c r="AA1198" t="s">
        <v>95</v>
      </c>
      <c r="AB1198" t="s">
        <v>117</v>
      </c>
      <c r="AC1198">
        <v>0</v>
      </c>
      <c r="AD1198" t="s">
        <v>98</v>
      </c>
      <c r="AE1198" t="s">
        <v>98</v>
      </c>
      <c r="AF1198" t="s">
        <v>118</v>
      </c>
      <c r="AG1198" t="s">
        <v>98</v>
      </c>
      <c r="AH1198" t="s">
        <v>98</v>
      </c>
      <c r="AI1198" t="s">
        <v>100</v>
      </c>
      <c r="AJ1198" t="s">
        <v>141</v>
      </c>
      <c r="AK1198">
        <v>641</v>
      </c>
      <c r="AL1198" t="s">
        <v>102</v>
      </c>
      <c r="AM1198">
        <v>0</v>
      </c>
      <c r="AN1198">
        <v>187</v>
      </c>
      <c r="AO1198">
        <v>828</v>
      </c>
      <c r="AP1198" t="s">
        <v>103</v>
      </c>
      <c r="AQ1198" t="s">
        <v>97</v>
      </c>
      <c r="AR1198" t="s">
        <v>105</v>
      </c>
      <c r="AS1198" t="s">
        <v>106</v>
      </c>
      <c r="AT1198">
        <v>965</v>
      </c>
      <c r="AU1198">
        <v>0</v>
      </c>
      <c r="AV1198">
        <v>0</v>
      </c>
      <c r="AW1198">
        <f>ROUND(SUM(RawData[[#This Row],[TotalBsmtSF]],RawData[[#This Row],[1stFlrSF]],RawData[[#This Row],[2ndFlrSF]]),-2)</f>
        <v>1800</v>
      </c>
      <c r="AX1198">
        <v>965</v>
      </c>
      <c r="AY1198">
        <v>1</v>
      </c>
      <c r="AZ1198">
        <v>0</v>
      </c>
      <c r="BA1198">
        <v>1</v>
      </c>
      <c r="BB1198">
        <v>0</v>
      </c>
      <c r="BC1198">
        <v>3</v>
      </c>
      <c r="BD1198">
        <v>1</v>
      </c>
      <c r="BE1198" t="s">
        <v>98</v>
      </c>
      <c r="BF1198">
        <v>6</v>
      </c>
      <c r="BG1198" t="s">
        <v>107</v>
      </c>
      <c r="BH1198">
        <v>0</v>
      </c>
      <c r="BI1198" t="s">
        <v>83</v>
      </c>
      <c r="BJ1198" t="s">
        <v>127</v>
      </c>
      <c r="BK1198">
        <v>1979</v>
      </c>
      <c r="BL1198" t="s">
        <v>102</v>
      </c>
      <c r="BM1198">
        <v>1</v>
      </c>
      <c r="BN1198">
        <v>300</v>
      </c>
      <c r="BO1198" t="s">
        <v>98</v>
      </c>
      <c r="BP1198" t="s">
        <v>98</v>
      </c>
      <c r="BQ1198" t="s">
        <v>105</v>
      </c>
      <c r="BR1198">
        <v>421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 t="s">
        <v>83</v>
      </c>
      <c r="BY1198" t="s">
        <v>134</v>
      </c>
      <c r="BZ1198" t="s">
        <v>83</v>
      </c>
      <c r="CA1198">
        <v>0</v>
      </c>
      <c r="CB1198">
        <v>7</v>
      </c>
      <c r="CC1198">
        <v>2006</v>
      </c>
      <c r="CD1198" t="s">
        <v>110</v>
      </c>
      <c r="CE1198" t="s">
        <v>128</v>
      </c>
      <c r="CF1198" s="8">
        <v>119900</v>
      </c>
      <c r="CG1198" s="8">
        <f>RawData[[#This Row],[SalePrice]]/RawData[[#This Row],[TotalSF Rounded]]</f>
        <v>66.611111111111114</v>
      </c>
      <c r="CH1198" s="8">
        <f>ROUND(RawData[[#This Row],[$/sqft]],-1)</f>
        <v>70</v>
      </c>
    </row>
    <row r="1199" spans="1:86" x14ac:dyDescent="0.2">
      <c r="A1199">
        <v>1035</v>
      </c>
      <c r="B1199">
        <v>30</v>
      </c>
      <c r="C1199" t="s">
        <v>81</v>
      </c>
      <c r="D1199">
        <v>50</v>
      </c>
      <c r="E1199">
        <v>6305</v>
      </c>
      <c r="F1199" s="19">
        <f>ROUND((RawData[[#This Row],[LotArea]]/43560), 2)</f>
        <v>0.14000000000000001</v>
      </c>
      <c r="G1199" t="s">
        <v>82</v>
      </c>
      <c r="H1199" t="s">
        <v>83</v>
      </c>
      <c r="I1199" t="s">
        <v>84</v>
      </c>
      <c r="J1199" t="s">
        <v>175</v>
      </c>
      <c r="K1199" t="s">
        <v>86</v>
      </c>
      <c r="L1199" t="s">
        <v>87</v>
      </c>
      <c r="M1199" t="s">
        <v>88</v>
      </c>
      <c r="N1199" t="s">
        <v>123</v>
      </c>
      <c r="O1199" t="s">
        <v>90</v>
      </c>
      <c r="P1199" t="s">
        <v>90</v>
      </c>
      <c r="Q1199" t="s">
        <v>91</v>
      </c>
      <c r="R1199" t="s">
        <v>115</v>
      </c>
      <c r="S1199">
        <v>5</v>
      </c>
      <c r="T1199">
        <v>7</v>
      </c>
      <c r="U1199">
        <v>1938</v>
      </c>
      <c r="V119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199">
        <v>1950</v>
      </c>
      <c r="X1199" t="s">
        <v>93</v>
      </c>
      <c r="Y1199" t="s">
        <v>94</v>
      </c>
      <c r="Z1199" t="s">
        <v>116</v>
      </c>
      <c r="AA1199" t="s">
        <v>116</v>
      </c>
      <c r="AB1199" t="s">
        <v>117</v>
      </c>
      <c r="AC1199">
        <v>0</v>
      </c>
      <c r="AD1199" t="s">
        <v>98</v>
      </c>
      <c r="AE1199" t="s">
        <v>97</v>
      </c>
      <c r="AF1199" t="s">
        <v>99</v>
      </c>
      <c r="AG1199" t="s">
        <v>147</v>
      </c>
      <c r="AH1199" t="s">
        <v>147</v>
      </c>
      <c r="AI1199" t="s">
        <v>100</v>
      </c>
      <c r="AJ1199" t="s">
        <v>102</v>
      </c>
      <c r="AK1199">
        <v>0</v>
      </c>
      <c r="AL1199" t="s">
        <v>102</v>
      </c>
      <c r="AM1199">
        <v>0</v>
      </c>
      <c r="AN1199">
        <v>920</v>
      </c>
      <c r="AO1199">
        <v>920</v>
      </c>
      <c r="AP1199" t="s">
        <v>103</v>
      </c>
      <c r="AQ1199" t="s">
        <v>104</v>
      </c>
      <c r="AR1199" t="s">
        <v>105</v>
      </c>
      <c r="AS1199" t="s">
        <v>106</v>
      </c>
      <c r="AT1199">
        <v>954</v>
      </c>
      <c r="AU1199">
        <v>0</v>
      </c>
      <c r="AV1199">
        <v>0</v>
      </c>
      <c r="AW1199">
        <f>ROUND(SUM(RawData[[#This Row],[TotalBsmtSF]],RawData[[#This Row],[1stFlrSF]],RawData[[#This Row],[2ndFlrSF]]),-2)</f>
        <v>1900</v>
      </c>
      <c r="AX1199">
        <v>954</v>
      </c>
      <c r="AY1199">
        <v>0</v>
      </c>
      <c r="AZ1199">
        <v>0</v>
      </c>
      <c r="BA1199">
        <v>1</v>
      </c>
      <c r="BB1199">
        <v>0</v>
      </c>
      <c r="BC1199">
        <v>2</v>
      </c>
      <c r="BD1199">
        <v>1</v>
      </c>
      <c r="BE1199" t="s">
        <v>147</v>
      </c>
      <c r="BF1199">
        <v>5</v>
      </c>
      <c r="BG1199" t="s">
        <v>107</v>
      </c>
      <c r="BH1199">
        <v>1</v>
      </c>
      <c r="BI1199" t="s">
        <v>97</v>
      </c>
      <c r="BJ1199" t="s">
        <v>209</v>
      </c>
      <c r="BK1199">
        <v>1938</v>
      </c>
      <c r="BL1199" t="s">
        <v>102</v>
      </c>
      <c r="BM1199">
        <v>1</v>
      </c>
      <c r="BN1199">
        <v>240</v>
      </c>
      <c r="BO1199" t="s">
        <v>147</v>
      </c>
      <c r="BP1199" t="s">
        <v>98</v>
      </c>
      <c r="BQ1199" t="s">
        <v>105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 t="s">
        <v>83</v>
      </c>
      <c r="BY1199" t="s">
        <v>134</v>
      </c>
      <c r="BZ1199" t="s">
        <v>83</v>
      </c>
      <c r="CA1199">
        <v>0</v>
      </c>
      <c r="CB1199">
        <v>6</v>
      </c>
      <c r="CC1199">
        <v>2007</v>
      </c>
      <c r="CD1199" t="s">
        <v>110</v>
      </c>
      <c r="CE1199" t="s">
        <v>111</v>
      </c>
      <c r="CF1199" s="8">
        <v>119750</v>
      </c>
      <c r="CG1199" s="8">
        <f>RawData[[#This Row],[SalePrice]]/RawData[[#This Row],[TotalSF Rounded]]</f>
        <v>63.026315789473685</v>
      </c>
      <c r="CH1199" s="8">
        <f>ROUND(RawData[[#This Row],[$/sqft]],-1)</f>
        <v>60</v>
      </c>
    </row>
    <row r="1200" spans="1:86" x14ac:dyDescent="0.2">
      <c r="A1200">
        <v>449</v>
      </c>
      <c r="B1200">
        <v>50</v>
      </c>
      <c r="C1200" t="s">
        <v>142</v>
      </c>
      <c r="D1200">
        <v>50</v>
      </c>
      <c r="E1200">
        <v>8600</v>
      </c>
      <c r="F1200" s="19">
        <f>ROUND((RawData[[#This Row],[LotArea]]/43560), 2)</f>
        <v>0.2</v>
      </c>
      <c r="G1200" t="s">
        <v>82</v>
      </c>
      <c r="H1200" t="s">
        <v>83</v>
      </c>
      <c r="I1200" t="s">
        <v>84</v>
      </c>
      <c r="J1200" t="s">
        <v>175</v>
      </c>
      <c r="K1200" t="s">
        <v>86</v>
      </c>
      <c r="L1200" t="s">
        <v>87</v>
      </c>
      <c r="M1200" t="s">
        <v>88</v>
      </c>
      <c r="N1200" t="s">
        <v>176</v>
      </c>
      <c r="O1200" t="s">
        <v>90</v>
      </c>
      <c r="P1200" t="s">
        <v>90</v>
      </c>
      <c r="Q1200" t="s">
        <v>91</v>
      </c>
      <c r="R1200" t="s">
        <v>132</v>
      </c>
      <c r="S1200">
        <v>6</v>
      </c>
      <c r="T1200">
        <v>6</v>
      </c>
      <c r="U1200">
        <v>1937</v>
      </c>
      <c r="V120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200">
        <v>1950</v>
      </c>
      <c r="X1200" t="s">
        <v>93</v>
      </c>
      <c r="Y1200" t="s">
        <v>94</v>
      </c>
      <c r="Z1200" t="s">
        <v>116</v>
      </c>
      <c r="AA1200" t="s">
        <v>116</v>
      </c>
      <c r="AB1200" t="s">
        <v>117</v>
      </c>
      <c r="AC1200">
        <v>0</v>
      </c>
      <c r="AD1200" t="s">
        <v>98</v>
      </c>
      <c r="AE1200" t="s">
        <v>98</v>
      </c>
      <c r="AF1200" t="s">
        <v>126</v>
      </c>
      <c r="AG1200" t="s">
        <v>98</v>
      </c>
      <c r="AH1200" t="s">
        <v>98</v>
      </c>
      <c r="AI1200" t="s">
        <v>100</v>
      </c>
      <c r="AJ1200" t="s">
        <v>102</v>
      </c>
      <c r="AK1200">
        <v>0</v>
      </c>
      <c r="AL1200" t="s">
        <v>102</v>
      </c>
      <c r="AM1200">
        <v>0</v>
      </c>
      <c r="AN1200">
        <v>780</v>
      </c>
      <c r="AO1200">
        <v>780</v>
      </c>
      <c r="AP1200" t="s">
        <v>103</v>
      </c>
      <c r="AQ1200" t="s">
        <v>98</v>
      </c>
      <c r="AR1200" t="s">
        <v>105</v>
      </c>
      <c r="AS1200" t="s">
        <v>106</v>
      </c>
      <c r="AT1200">
        <v>780</v>
      </c>
      <c r="AU1200">
        <v>596</v>
      </c>
      <c r="AV1200">
        <v>0</v>
      </c>
      <c r="AW1200">
        <f>ROUND(SUM(RawData[[#This Row],[TotalBsmtSF]],RawData[[#This Row],[1stFlrSF]],RawData[[#This Row],[2ndFlrSF]]),-2)</f>
        <v>2200</v>
      </c>
      <c r="AX1200">
        <v>1376</v>
      </c>
      <c r="AY1200">
        <v>0</v>
      </c>
      <c r="AZ1200">
        <v>0</v>
      </c>
      <c r="BA1200">
        <v>2</v>
      </c>
      <c r="BB1200">
        <v>0</v>
      </c>
      <c r="BC1200">
        <v>3</v>
      </c>
      <c r="BD1200">
        <v>1</v>
      </c>
      <c r="BE1200" t="s">
        <v>98</v>
      </c>
      <c r="BF1200">
        <v>7</v>
      </c>
      <c r="BG1200" t="s">
        <v>107</v>
      </c>
      <c r="BH1200">
        <v>1</v>
      </c>
      <c r="BI1200" t="s">
        <v>97</v>
      </c>
      <c r="BJ1200" t="s">
        <v>127</v>
      </c>
      <c r="BK1200">
        <v>1937</v>
      </c>
      <c r="BL1200" t="s">
        <v>102</v>
      </c>
      <c r="BM1200">
        <v>1</v>
      </c>
      <c r="BN1200">
        <v>198</v>
      </c>
      <c r="BO1200" t="s">
        <v>98</v>
      </c>
      <c r="BP1200" t="s">
        <v>98</v>
      </c>
      <c r="BQ1200" t="s">
        <v>177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 t="s">
        <v>83</v>
      </c>
      <c r="BY1200" t="s">
        <v>83</v>
      </c>
      <c r="BZ1200" t="s">
        <v>83</v>
      </c>
      <c r="CA1200">
        <v>0</v>
      </c>
      <c r="CB1200">
        <v>6</v>
      </c>
      <c r="CC1200">
        <v>2006</v>
      </c>
      <c r="CD1200" t="s">
        <v>110</v>
      </c>
      <c r="CE1200" t="s">
        <v>111</v>
      </c>
      <c r="CF1200" s="8">
        <v>119500</v>
      </c>
      <c r="CG1200" s="8">
        <f>RawData[[#This Row],[SalePrice]]/RawData[[#This Row],[TotalSF Rounded]]</f>
        <v>54.31818181818182</v>
      </c>
      <c r="CH1200" s="8">
        <f>ROUND(RawData[[#This Row],[$/sqft]],-1)</f>
        <v>50</v>
      </c>
    </row>
    <row r="1201" spans="1:86" x14ac:dyDescent="0.2">
      <c r="A1201">
        <v>1102</v>
      </c>
      <c r="B1201">
        <v>20</v>
      </c>
      <c r="C1201" t="s">
        <v>81</v>
      </c>
      <c r="D1201">
        <v>61</v>
      </c>
      <c r="E1201">
        <v>9758</v>
      </c>
      <c r="F1201" s="19">
        <f>ROUND((RawData[[#This Row],[LotArea]]/43560), 2)</f>
        <v>0.22</v>
      </c>
      <c r="G1201" t="s">
        <v>82</v>
      </c>
      <c r="H1201" t="s">
        <v>83</v>
      </c>
      <c r="I1201" t="s">
        <v>120</v>
      </c>
      <c r="J1201" t="s">
        <v>85</v>
      </c>
      <c r="K1201" t="s">
        <v>86</v>
      </c>
      <c r="L1201" t="s">
        <v>87</v>
      </c>
      <c r="M1201" t="s">
        <v>88</v>
      </c>
      <c r="N1201" t="s">
        <v>162</v>
      </c>
      <c r="O1201" t="s">
        <v>90</v>
      </c>
      <c r="P1201" t="s">
        <v>90</v>
      </c>
      <c r="Q1201" t="s">
        <v>91</v>
      </c>
      <c r="R1201" t="s">
        <v>115</v>
      </c>
      <c r="S1201">
        <v>5</v>
      </c>
      <c r="T1201">
        <v>5</v>
      </c>
      <c r="U1201">
        <v>1971</v>
      </c>
      <c r="V120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01">
        <v>1971</v>
      </c>
      <c r="X1201" t="s">
        <v>93</v>
      </c>
      <c r="Y1201" t="s">
        <v>94</v>
      </c>
      <c r="Z1201" t="s">
        <v>140</v>
      </c>
      <c r="AA1201" t="s">
        <v>116</v>
      </c>
      <c r="AB1201" t="s">
        <v>117</v>
      </c>
      <c r="AC1201">
        <v>0</v>
      </c>
      <c r="AD1201" t="s">
        <v>98</v>
      </c>
      <c r="AE1201" t="s">
        <v>98</v>
      </c>
      <c r="AF1201" t="s">
        <v>118</v>
      </c>
      <c r="AG1201" t="s">
        <v>98</v>
      </c>
      <c r="AH1201" t="s">
        <v>98</v>
      </c>
      <c r="AI1201" t="s">
        <v>100</v>
      </c>
      <c r="AJ1201" t="s">
        <v>141</v>
      </c>
      <c r="AK1201">
        <v>412</v>
      </c>
      <c r="AL1201" t="s">
        <v>172</v>
      </c>
      <c r="AM1201">
        <v>287</v>
      </c>
      <c r="AN1201">
        <v>251</v>
      </c>
      <c r="AO1201">
        <v>950</v>
      </c>
      <c r="AP1201" t="s">
        <v>103</v>
      </c>
      <c r="AQ1201" t="s">
        <v>98</v>
      </c>
      <c r="AR1201" t="s">
        <v>105</v>
      </c>
      <c r="AS1201" t="s">
        <v>106</v>
      </c>
      <c r="AT1201">
        <v>950</v>
      </c>
      <c r="AU1201">
        <v>0</v>
      </c>
      <c r="AV1201">
        <v>0</v>
      </c>
      <c r="AW1201">
        <f>ROUND(SUM(RawData[[#This Row],[TotalBsmtSF]],RawData[[#This Row],[1stFlrSF]],RawData[[#This Row],[2ndFlrSF]]),-2)</f>
        <v>1900</v>
      </c>
      <c r="AX1201">
        <v>950</v>
      </c>
      <c r="AY1201">
        <v>0</v>
      </c>
      <c r="AZ1201">
        <v>0</v>
      </c>
      <c r="BA1201">
        <v>1</v>
      </c>
      <c r="BB1201">
        <v>0</v>
      </c>
      <c r="BC1201">
        <v>3</v>
      </c>
      <c r="BD1201">
        <v>1</v>
      </c>
      <c r="BE1201" t="s">
        <v>98</v>
      </c>
      <c r="BF1201">
        <v>5</v>
      </c>
      <c r="BG1201" t="s">
        <v>107</v>
      </c>
      <c r="BH1201">
        <v>0</v>
      </c>
      <c r="BI1201" t="s">
        <v>83</v>
      </c>
      <c r="BJ1201" t="s">
        <v>127</v>
      </c>
      <c r="BK1201">
        <v>1981</v>
      </c>
      <c r="BL1201" t="s">
        <v>102</v>
      </c>
      <c r="BM1201">
        <v>1</v>
      </c>
      <c r="BN1201">
        <v>280</v>
      </c>
      <c r="BO1201" t="s">
        <v>98</v>
      </c>
      <c r="BP1201" t="s">
        <v>98</v>
      </c>
      <c r="BQ1201" t="s">
        <v>105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 t="s">
        <v>83</v>
      </c>
      <c r="BY1201" t="s">
        <v>83</v>
      </c>
      <c r="BZ1201" t="s">
        <v>83</v>
      </c>
      <c r="CA1201">
        <v>0</v>
      </c>
      <c r="CB1201">
        <v>7</v>
      </c>
      <c r="CC1201">
        <v>2007</v>
      </c>
      <c r="CD1201" t="s">
        <v>110</v>
      </c>
      <c r="CE1201" t="s">
        <v>111</v>
      </c>
      <c r="CF1201" s="8">
        <v>119500</v>
      </c>
      <c r="CG1201" s="8">
        <f>RawData[[#This Row],[SalePrice]]/RawData[[#This Row],[TotalSF Rounded]]</f>
        <v>62.89473684210526</v>
      </c>
      <c r="CH1201" s="8">
        <f>ROUND(RawData[[#This Row],[$/sqft]],-1)</f>
        <v>60</v>
      </c>
    </row>
    <row r="1202" spans="1:86" x14ac:dyDescent="0.2">
      <c r="A1202">
        <v>1292</v>
      </c>
      <c r="B1202">
        <v>160</v>
      </c>
      <c r="C1202" t="s">
        <v>142</v>
      </c>
      <c r="D1202">
        <v>21</v>
      </c>
      <c r="E1202">
        <v>1680</v>
      </c>
      <c r="F1202" s="19">
        <f>ROUND((RawData[[#This Row],[LotArea]]/43560), 2)</f>
        <v>0.04</v>
      </c>
      <c r="G1202" t="s">
        <v>82</v>
      </c>
      <c r="H1202" t="s">
        <v>83</v>
      </c>
      <c r="I1202" t="s">
        <v>84</v>
      </c>
      <c r="J1202" t="s">
        <v>85</v>
      </c>
      <c r="K1202" t="s">
        <v>86</v>
      </c>
      <c r="L1202" t="s">
        <v>87</v>
      </c>
      <c r="M1202" t="s">
        <v>88</v>
      </c>
      <c r="N1202" t="s">
        <v>228</v>
      </c>
      <c r="O1202" t="s">
        <v>90</v>
      </c>
      <c r="P1202" t="s">
        <v>90</v>
      </c>
      <c r="Q1202" t="s">
        <v>198</v>
      </c>
      <c r="R1202" t="s">
        <v>92</v>
      </c>
      <c r="S1202">
        <v>5</v>
      </c>
      <c r="T1202">
        <v>7</v>
      </c>
      <c r="U1202">
        <v>1972</v>
      </c>
      <c r="V120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02">
        <v>1972</v>
      </c>
      <c r="X1202" t="s">
        <v>93</v>
      </c>
      <c r="Y1202" t="s">
        <v>94</v>
      </c>
      <c r="Z1202" t="s">
        <v>180</v>
      </c>
      <c r="AA1202" t="s">
        <v>181</v>
      </c>
      <c r="AB1202" t="s">
        <v>96</v>
      </c>
      <c r="AC1202">
        <v>268</v>
      </c>
      <c r="AD1202" t="s">
        <v>98</v>
      </c>
      <c r="AE1202" t="s">
        <v>98</v>
      </c>
      <c r="AF1202" t="s">
        <v>118</v>
      </c>
      <c r="AG1202" t="s">
        <v>98</v>
      </c>
      <c r="AH1202" t="s">
        <v>98</v>
      </c>
      <c r="AI1202" t="s">
        <v>100</v>
      </c>
      <c r="AJ1202" t="s">
        <v>119</v>
      </c>
      <c r="AK1202">
        <v>231</v>
      </c>
      <c r="AL1202" t="s">
        <v>102</v>
      </c>
      <c r="AM1202">
        <v>0</v>
      </c>
      <c r="AN1202">
        <v>399</v>
      </c>
      <c r="AO1202">
        <v>630</v>
      </c>
      <c r="AP1202" t="s">
        <v>103</v>
      </c>
      <c r="AQ1202" t="s">
        <v>98</v>
      </c>
      <c r="AR1202" t="s">
        <v>105</v>
      </c>
      <c r="AS1202" t="s">
        <v>106</v>
      </c>
      <c r="AT1202">
        <v>630</v>
      </c>
      <c r="AU1202">
        <v>672</v>
      </c>
      <c r="AV1202">
        <v>0</v>
      </c>
      <c r="AW1202">
        <f>ROUND(SUM(RawData[[#This Row],[TotalBsmtSF]],RawData[[#This Row],[1stFlrSF]],RawData[[#This Row],[2ndFlrSF]]),-2)</f>
        <v>1900</v>
      </c>
      <c r="AX1202">
        <v>1302</v>
      </c>
      <c r="AY1202">
        <v>0</v>
      </c>
      <c r="AZ1202">
        <v>0</v>
      </c>
      <c r="BA1202">
        <v>2</v>
      </c>
      <c r="BB1202">
        <v>1</v>
      </c>
      <c r="BC1202">
        <v>3</v>
      </c>
      <c r="BD1202">
        <v>1</v>
      </c>
      <c r="BE1202" t="s">
        <v>98</v>
      </c>
      <c r="BF1202">
        <v>6</v>
      </c>
      <c r="BG1202" t="s">
        <v>107</v>
      </c>
      <c r="BH1202">
        <v>0</v>
      </c>
      <c r="BI1202" t="s">
        <v>83</v>
      </c>
      <c r="BJ1202" t="s">
        <v>127</v>
      </c>
      <c r="BK1202">
        <v>1972</v>
      </c>
      <c r="BL1202" t="s">
        <v>102</v>
      </c>
      <c r="BM1202">
        <v>1</v>
      </c>
      <c r="BN1202">
        <v>264</v>
      </c>
      <c r="BO1202" t="s">
        <v>98</v>
      </c>
      <c r="BP1202" t="s">
        <v>98</v>
      </c>
      <c r="BQ1202" t="s">
        <v>105</v>
      </c>
      <c r="BR1202">
        <v>185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 t="s">
        <v>83</v>
      </c>
      <c r="BY1202" t="s">
        <v>83</v>
      </c>
      <c r="BZ1202" t="s">
        <v>83</v>
      </c>
      <c r="CA1202">
        <v>0</v>
      </c>
      <c r="CB1202">
        <v>2</v>
      </c>
      <c r="CC1202">
        <v>2009</v>
      </c>
      <c r="CD1202" t="s">
        <v>110</v>
      </c>
      <c r="CE1202" t="s">
        <v>111</v>
      </c>
      <c r="CF1202" s="8">
        <v>119500</v>
      </c>
      <c r="CG1202" s="8">
        <f>RawData[[#This Row],[SalePrice]]/RawData[[#This Row],[TotalSF Rounded]]</f>
        <v>62.89473684210526</v>
      </c>
      <c r="CH1202" s="8">
        <f>ROUND(RawData[[#This Row],[$/sqft]],-1)</f>
        <v>60</v>
      </c>
    </row>
    <row r="1203" spans="1:86" x14ac:dyDescent="0.2">
      <c r="A1203">
        <v>1177</v>
      </c>
      <c r="B1203">
        <v>20</v>
      </c>
      <c r="C1203" t="s">
        <v>81</v>
      </c>
      <c r="D1203">
        <v>37</v>
      </c>
      <c r="E1203">
        <v>6951</v>
      </c>
      <c r="F1203" s="19">
        <f>ROUND((RawData[[#This Row],[LotArea]]/43560), 2)</f>
        <v>0.16</v>
      </c>
      <c r="G1203" t="s">
        <v>82</v>
      </c>
      <c r="H1203" t="s">
        <v>83</v>
      </c>
      <c r="I1203" t="s">
        <v>120</v>
      </c>
      <c r="J1203" t="s">
        <v>85</v>
      </c>
      <c r="K1203" t="s">
        <v>86</v>
      </c>
      <c r="L1203" t="s">
        <v>166</v>
      </c>
      <c r="M1203" t="s">
        <v>88</v>
      </c>
      <c r="N1203" t="s">
        <v>131</v>
      </c>
      <c r="O1203" t="s">
        <v>90</v>
      </c>
      <c r="P1203" t="s">
        <v>90</v>
      </c>
      <c r="Q1203" t="s">
        <v>91</v>
      </c>
      <c r="R1203" t="s">
        <v>115</v>
      </c>
      <c r="S1203">
        <v>5</v>
      </c>
      <c r="T1203">
        <v>5</v>
      </c>
      <c r="U1203">
        <v>1984</v>
      </c>
      <c r="V120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203">
        <v>1985</v>
      </c>
      <c r="X1203" t="s">
        <v>93</v>
      </c>
      <c r="Y1203" t="s">
        <v>94</v>
      </c>
      <c r="Z1203" t="s">
        <v>140</v>
      </c>
      <c r="AA1203" t="s">
        <v>161</v>
      </c>
      <c r="AB1203" t="s">
        <v>117</v>
      </c>
      <c r="AC1203">
        <v>0</v>
      </c>
      <c r="AD1203" t="s">
        <v>98</v>
      </c>
      <c r="AE1203" t="s">
        <v>98</v>
      </c>
      <c r="AF1203" t="s">
        <v>118</v>
      </c>
      <c r="AG1203" t="s">
        <v>98</v>
      </c>
      <c r="AH1203" t="s">
        <v>98</v>
      </c>
      <c r="AI1203" t="s">
        <v>100</v>
      </c>
      <c r="AJ1203" t="s">
        <v>119</v>
      </c>
      <c r="AK1203">
        <v>658</v>
      </c>
      <c r="AL1203" t="s">
        <v>102</v>
      </c>
      <c r="AM1203">
        <v>0</v>
      </c>
      <c r="AN1203">
        <v>218</v>
      </c>
      <c r="AO1203">
        <v>876</v>
      </c>
      <c r="AP1203" t="s">
        <v>103</v>
      </c>
      <c r="AQ1203" t="s">
        <v>98</v>
      </c>
      <c r="AR1203" t="s">
        <v>105</v>
      </c>
      <c r="AS1203" t="s">
        <v>106</v>
      </c>
      <c r="AT1203">
        <v>923</v>
      </c>
      <c r="AU1203">
        <v>0</v>
      </c>
      <c r="AV1203">
        <v>0</v>
      </c>
      <c r="AW1203">
        <f>ROUND(SUM(RawData[[#This Row],[TotalBsmtSF]],RawData[[#This Row],[1stFlrSF]],RawData[[#This Row],[2ndFlrSF]]),-2)</f>
        <v>1800</v>
      </c>
      <c r="AX1203">
        <v>923</v>
      </c>
      <c r="AY1203">
        <v>1</v>
      </c>
      <c r="AZ1203">
        <v>0</v>
      </c>
      <c r="BA1203">
        <v>1</v>
      </c>
      <c r="BB1203">
        <v>0</v>
      </c>
      <c r="BC1203">
        <v>3</v>
      </c>
      <c r="BD1203">
        <v>1</v>
      </c>
      <c r="BE1203" t="s">
        <v>98</v>
      </c>
      <c r="BF1203">
        <v>5</v>
      </c>
      <c r="BG1203" t="s">
        <v>107</v>
      </c>
      <c r="BH1203">
        <v>0</v>
      </c>
      <c r="BI1203" t="s">
        <v>83</v>
      </c>
      <c r="BJ1203" t="s">
        <v>108</v>
      </c>
      <c r="BK1203">
        <v>1984</v>
      </c>
      <c r="BL1203" t="s">
        <v>102</v>
      </c>
      <c r="BM1203">
        <v>1</v>
      </c>
      <c r="BN1203">
        <v>264</v>
      </c>
      <c r="BO1203" t="s">
        <v>98</v>
      </c>
      <c r="BP1203" t="s">
        <v>98</v>
      </c>
      <c r="BQ1203" t="s">
        <v>105</v>
      </c>
      <c r="BR1203">
        <v>362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 t="s">
        <v>83</v>
      </c>
      <c r="BY1203" t="s">
        <v>134</v>
      </c>
      <c r="BZ1203" t="s">
        <v>83</v>
      </c>
      <c r="CA1203">
        <v>0</v>
      </c>
      <c r="CB1203">
        <v>10</v>
      </c>
      <c r="CC1203">
        <v>2008</v>
      </c>
      <c r="CD1203" t="s">
        <v>110</v>
      </c>
      <c r="CE1203" t="s">
        <v>111</v>
      </c>
      <c r="CF1203" s="8">
        <v>119500</v>
      </c>
      <c r="CG1203" s="8">
        <f>RawData[[#This Row],[SalePrice]]/RawData[[#This Row],[TotalSF Rounded]]</f>
        <v>66.388888888888886</v>
      </c>
      <c r="CH1203" s="8">
        <f>ROUND(RawData[[#This Row],[$/sqft]],-1)</f>
        <v>70</v>
      </c>
    </row>
    <row r="1204" spans="1:86" x14ac:dyDescent="0.2">
      <c r="A1204">
        <v>1015</v>
      </c>
      <c r="B1204">
        <v>20</v>
      </c>
      <c r="C1204" t="s">
        <v>81</v>
      </c>
      <c r="D1204">
        <v>60</v>
      </c>
      <c r="E1204">
        <v>11664</v>
      </c>
      <c r="F1204" s="19">
        <f>ROUND((RawData[[#This Row],[LotArea]]/43560), 2)</f>
        <v>0.27</v>
      </c>
      <c r="G1204" t="s">
        <v>82</v>
      </c>
      <c r="H1204" t="s">
        <v>83</v>
      </c>
      <c r="I1204" t="s">
        <v>84</v>
      </c>
      <c r="J1204" t="s">
        <v>85</v>
      </c>
      <c r="K1204" t="s">
        <v>86</v>
      </c>
      <c r="L1204" t="s">
        <v>87</v>
      </c>
      <c r="M1204" t="s">
        <v>88</v>
      </c>
      <c r="N1204" t="s">
        <v>162</v>
      </c>
      <c r="O1204" t="s">
        <v>144</v>
      </c>
      <c r="P1204" t="s">
        <v>90</v>
      </c>
      <c r="Q1204" t="s">
        <v>91</v>
      </c>
      <c r="R1204" t="s">
        <v>115</v>
      </c>
      <c r="S1204">
        <v>6</v>
      </c>
      <c r="T1204">
        <v>5</v>
      </c>
      <c r="U1204">
        <v>1948</v>
      </c>
      <c r="V120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204">
        <v>1950</v>
      </c>
      <c r="X1204" t="s">
        <v>93</v>
      </c>
      <c r="Y1204" t="s">
        <v>94</v>
      </c>
      <c r="Z1204" t="s">
        <v>116</v>
      </c>
      <c r="AA1204" t="s">
        <v>116</v>
      </c>
      <c r="AB1204" t="s">
        <v>96</v>
      </c>
      <c r="AC1204">
        <v>206</v>
      </c>
      <c r="AD1204" t="s">
        <v>98</v>
      </c>
      <c r="AE1204" t="s">
        <v>98</v>
      </c>
      <c r="AF1204" t="s">
        <v>118</v>
      </c>
      <c r="AG1204" t="s">
        <v>98</v>
      </c>
      <c r="AH1204" t="s">
        <v>147</v>
      </c>
      <c r="AI1204" t="s">
        <v>100</v>
      </c>
      <c r="AJ1204" t="s">
        <v>141</v>
      </c>
      <c r="AK1204">
        <v>336</v>
      </c>
      <c r="AL1204" t="s">
        <v>102</v>
      </c>
      <c r="AM1204">
        <v>0</v>
      </c>
      <c r="AN1204">
        <v>746</v>
      </c>
      <c r="AO1204">
        <v>1082</v>
      </c>
      <c r="AP1204" t="s">
        <v>103</v>
      </c>
      <c r="AQ1204" t="s">
        <v>98</v>
      </c>
      <c r="AR1204" t="s">
        <v>105</v>
      </c>
      <c r="AS1204" t="s">
        <v>106</v>
      </c>
      <c r="AT1204">
        <v>1082</v>
      </c>
      <c r="AU1204">
        <v>0</v>
      </c>
      <c r="AV1204">
        <v>0</v>
      </c>
      <c r="AW1204">
        <f>ROUND(SUM(RawData[[#This Row],[TotalBsmtSF]],RawData[[#This Row],[1stFlrSF]],RawData[[#This Row],[2ndFlrSF]]),-2)</f>
        <v>2200</v>
      </c>
      <c r="AX1204">
        <v>1082</v>
      </c>
      <c r="AY1204">
        <v>0</v>
      </c>
      <c r="AZ1204">
        <v>0</v>
      </c>
      <c r="BA1204">
        <v>1</v>
      </c>
      <c r="BB1204">
        <v>0</v>
      </c>
      <c r="BC1204">
        <v>2</v>
      </c>
      <c r="BD1204">
        <v>1</v>
      </c>
      <c r="BE1204" t="s">
        <v>98</v>
      </c>
      <c r="BF1204">
        <v>5</v>
      </c>
      <c r="BG1204" t="s">
        <v>107</v>
      </c>
      <c r="BH1204">
        <v>1</v>
      </c>
      <c r="BI1204" t="s">
        <v>97</v>
      </c>
      <c r="BJ1204" t="s">
        <v>127</v>
      </c>
      <c r="BK1204">
        <v>1948</v>
      </c>
      <c r="BL1204" t="s">
        <v>102</v>
      </c>
      <c r="BM1204">
        <v>1</v>
      </c>
      <c r="BN1204">
        <v>240</v>
      </c>
      <c r="BO1204" t="s">
        <v>98</v>
      </c>
      <c r="BP1204" t="s">
        <v>98</v>
      </c>
      <c r="BQ1204" t="s">
        <v>105</v>
      </c>
      <c r="BR1204">
        <v>0</v>
      </c>
      <c r="BS1204">
        <v>130</v>
      </c>
      <c r="BT1204">
        <v>0</v>
      </c>
      <c r="BU1204">
        <v>0</v>
      </c>
      <c r="BV1204">
        <v>0</v>
      </c>
      <c r="BW1204">
        <v>0</v>
      </c>
      <c r="BX1204" t="s">
        <v>83</v>
      </c>
      <c r="BY1204" t="s">
        <v>83</v>
      </c>
      <c r="BZ1204" t="s">
        <v>83</v>
      </c>
      <c r="CA1204">
        <v>0</v>
      </c>
      <c r="CB1204">
        <v>11</v>
      </c>
      <c r="CC1204">
        <v>2007</v>
      </c>
      <c r="CD1204" t="s">
        <v>110</v>
      </c>
      <c r="CE1204" t="s">
        <v>111</v>
      </c>
      <c r="CF1204" s="8">
        <v>119200</v>
      </c>
      <c r="CG1204" s="8">
        <f>RawData[[#This Row],[SalePrice]]/RawData[[#This Row],[TotalSF Rounded]]</f>
        <v>54.18181818181818</v>
      </c>
      <c r="CH1204" s="8">
        <f>ROUND(RawData[[#This Row],[$/sqft]],-1)</f>
        <v>50</v>
      </c>
    </row>
    <row r="1205" spans="1:86" x14ac:dyDescent="0.2">
      <c r="A1205">
        <v>391</v>
      </c>
      <c r="B1205">
        <v>50</v>
      </c>
      <c r="C1205" t="s">
        <v>81</v>
      </c>
      <c r="D1205">
        <v>50</v>
      </c>
      <c r="E1205">
        <v>8405</v>
      </c>
      <c r="F1205" s="19">
        <f>ROUND((RawData[[#This Row],[LotArea]]/43560), 2)</f>
        <v>0.19</v>
      </c>
      <c r="G1205" t="s">
        <v>82</v>
      </c>
      <c r="H1205" t="s">
        <v>174</v>
      </c>
      <c r="I1205" t="s">
        <v>84</v>
      </c>
      <c r="J1205" t="s">
        <v>85</v>
      </c>
      <c r="K1205" t="s">
        <v>86</v>
      </c>
      <c r="L1205" t="s">
        <v>87</v>
      </c>
      <c r="M1205" t="s">
        <v>88</v>
      </c>
      <c r="N1205" t="s">
        <v>185</v>
      </c>
      <c r="O1205" t="s">
        <v>90</v>
      </c>
      <c r="P1205" t="s">
        <v>90</v>
      </c>
      <c r="Q1205" t="s">
        <v>91</v>
      </c>
      <c r="R1205" t="s">
        <v>132</v>
      </c>
      <c r="S1205">
        <v>5</v>
      </c>
      <c r="T1205">
        <v>8</v>
      </c>
      <c r="U1205">
        <v>1900</v>
      </c>
      <c r="V120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1900s</v>
      </c>
      <c r="W1205">
        <v>1950</v>
      </c>
      <c r="X1205" t="s">
        <v>93</v>
      </c>
      <c r="Y1205" t="s">
        <v>94</v>
      </c>
      <c r="Z1205" t="s">
        <v>116</v>
      </c>
      <c r="AA1205" t="s">
        <v>116</v>
      </c>
      <c r="AB1205" t="s">
        <v>117</v>
      </c>
      <c r="AC1205">
        <v>0</v>
      </c>
      <c r="AD1205" t="s">
        <v>98</v>
      </c>
      <c r="AE1205" t="s">
        <v>98</v>
      </c>
      <c r="AF1205" t="s">
        <v>126</v>
      </c>
      <c r="AG1205" t="s">
        <v>98</v>
      </c>
      <c r="AH1205" t="s">
        <v>97</v>
      </c>
      <c r="AI1205" t="s">
        <v>100</v>
      </c>
      <c r="AJ1205" t="s">
        <v>153</v>
      </c>
      <c r="AK1205">
        <v>241</v>
      </c>
      <c r="AL1205" t="s">
        <v>141</v>
      </c>
      <c r="AM1205">
        <v>391</v>
      </c>
      <c r="AN1205">
        <v>229</v>
      </c>
      <c r="AO1205">
        <v>861</v>
      </c>
      <c r="AP1205" t="s">
        <v>103</v>
      </c>
      <c r="AQ1205" t="s">
        <v>104</v>
      </c>
      <c r="AR1205" t="s">
        <v>105</v>
      </c>
      <c r="AS1205" t="s">
        <v>106</v>
      </c>
      <c r="AT1205">
        <v>961</v>
      </c>
      <c r="AU1205">
        <v>406</v>
      </c>
      <c r="AV1205">
        <v>0</v>
      </c>
      <c r="AW1205">
        <f>ROUND(SUM(RawData[[#This Row],[TotalBsmtSF]],RawData[[#This Row],[1stFlrSF]],RawData[[#This Row],[2ndFlrSF]]),-2)</f>
        <v>2200</v>
      </c>
      <c r="AX1205">
        <v>1367</v>
      </c>
      <c r="AY1205">
        <v>1</v>
      </c>
      <c r="AZ1205">
        <v>0</v>
      </c>
      <c r="BA1205">
        <v>1</v>
      </c>
      <c r="BB1205">
        <v>0</v>
      </c>
      <c r="BC1205">
        <v>4</v>
      </c>
      <c r="BD1205">
        <v>1</v>
      </c>
      <c r="BE1205" t="s">
        <v>98</v>
      </c>
      <c r="BF1205">
        <v>7</v>
      </c>
      <c r="BG1205" t="s">
        <v>107</v>
      </c>
      <c r="BH1205">
        <v>0</v>
      </c>
      <c r="BI1205" t="s">
        <v>83</v>
      </c>
      <c r="BJ1205" t="s">
        <v>127</v>
      </c>
      <c r="BK1205">
        <v>1978</v>
      </c>
      <c r="BL1205" t="s">
        <v>102</v>
      </c>
      <c r="BM1205">
        <v>1</v>
      </c>
      <c r="BN1205">
        <v>384</v>
      </c>
      <c r="BO1205" t="s">
        <v>98</v>
      </c>
      <c r="BP1205" t="s">
        <v>98</v>
      </c>
      <c r="BQ1205" t="s">
        <v>105</v>
      </c>
      <c r="BR1205">
        <v>0</v>
      </c>
      <c r="BS1205">
        <v>130</v>
      </c>
      <c r="BT1205">
        <v>112</v>
      </c>
      <c r="BU1205">
        <v>0</v>
      </c>
      <c r="BV1205">
        <v>0</v>
      </c>
      <c r="BW1205">
        <v>0</v>
      </c>
      <c r="BX1205" t="s">
        <v>83</v>
      </c>
      <c r="BY1205" t="s">
        <v>134</v>
      </c>
      <c r="BZ1205" t="s">
        <v>83</v>
      </c>
      <c r="CA1205">
        <v>0</v>
      </c>
      <c r="CB1205">
        <v>4</v>
      </c>
      <c r="CC1205">
        <v>2008</v>
      </c>
      <c r="CD1205" t="s">
        <v>110</v>
      </c>
      <c r="CE1205" t="s">
        <v>111</v>
      </c>
      <c r="CF1205" s="8">
        <v>119000</v>
      </c>
      <c r="CG1205" s="8">
        <f>RawData[[#This Row],[SalePrice]]/RawData[[#This Row],[TotalSF Rounded]]</f>
        <v>54.090909090909093</v>
      </c>
      <c r="CH1205" s="8">
        <f>ROUND(RawData[[#This Row],[$/sqft]],-1)</f>
        <v>50</v>
      </c>
    </row>
    <row r="1206" spans="1:86" x14ac:dyDescent="0.2">
      <c r="A1206">
        <v>438</v>
      </c>
      <c r="B1206">
        <v>45</v>
      </c>
      <c r="C1206" t="s">
        <v>142</v>
      </c>
      <c r="D1206">
        <v>50</v>
      </c>
      <c r="E1206">
        <v>6000</v>
      </c>
      <c r="F1206" s="19">
        <f>ROUND((RawData[[#This Row],[LotArea]]/43560), 2)</f>
        <v>0.14000000000000001</v>
      </c>
      <c r="G1206" t="s">
        <v>82</v>
      </c>
      <c r="H1206" t="s">
        <v>83</v>
      </c>
      <c r="I1206" t="s">
        <v>84</v>
      </c>
      <c r="J1206" t="s">
        <v>85</v>
      </c>
      <c r="K1206" t="s">
        <v>86</v>
      </c>
      <c r="L1206" t="s">
        <v>87</v>
      </c>
      <c r="M1206" t="s">
        <v>88</v>
      </c>
      <c r="N1206" t="s">
        <v>148</v>
      </c>
      <c r="O1206" t="s">
        <v>90</v>
      </c>
      <c r="P1206" t="s">
        <v>90</v>
      </c>
      <c r="Q1206" t="s">
        <v>91</v>
      </c>
      <c r="R1206" t="s">
        <v>150</v>
      </c>
      <c r="S1206">
        <v>6</v>
      </c>
      <c r="T1206">
        <v>7</v>
      </c>
      <c r="U1206">
        <v>1926</v>
      </c>
      <c r="V120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206">
        <v>2004</v>
      </c>
      <c r="X1206" t="s">
        <v>93</v>
      </c>
      <c r="Y1206" t="s">
        <v>94</v>
      </c>
      <c r="Z1206" t="s">
        <v>124</v>
      </c>
      <c r="AA1206" t="s">
        <v>124</v>
      </c>
      <c r="AB1206" t="s">
        <v>117</v>
      </c>
      <c r="AC1206">
        <v>0</v>
      </c>
      <c r="AD1206" t="s">
        <v>97</v>
      </c>
      <c r="AE1206" t="s">
        <v>98</v>
      </c>
      <c r="AF1206" t="s">
        <v>99</v>
      </c>
      <c r="AG1206" t="s">
        <v>98</v>
      </c>
      <c r="AH1206" t="s">
        <v>98</v>
      </c>
      <c r="AI1206" t="s">
        <v>100</v>
      </c>
      <c r="AJ1206" t="s">
        <v>102</v>
      </c>
      <c r="AK1206">
        <v>0</v>
      </c>
      <c r="AL1206" t="s">
        <v>102</v>
      </c>
      <c r="AM1206">
        <v>0</v>
      </c>
      <c r="AN1206">
        <v>884</v>
      </c>
      <c r="AO1206">
        <v>884</v>
      </c>
      <c r="AP1206" t="s">
        <v>103</v>
      </c>
      <c r="AQ1206" t="s">
        <v>97</v>
      </c>
      <c r="AR1206" t="s">
        <v>105</v>
      </c>
      <c r="AS1206" t="s">
        <v>106</v>
      </c>
      <c r="AT1206">
        <v>904</v>
      </c>
      <c r="AU1206">
        <v>0</v>
      </c>
      <c r="AV1206">
        <v>0</v>
      </c>
      <c r="AW1206">
        <f>ROUND(SUM(RawData[[#This Row],[TotalBsmtSF]],RawData[[#This Row],[1stFlrSF]],RawData[[#This Row],[2ndFlrSF]]),-2)</f>
        <v>1800</v>
      </c>
      <c r="AX1206">
        <v>904</v>
      </c>
      <c r="AY1206">
        <v>0</v>
      </c>
      <c r="AZ1206">
        <v>0</v>
      </c>
      <c r="BA1206">
        <v>1</v>
      </c>
      <c r="BB1206">
        <v>0</v>
      </c>
      <c r="BC1206">
        <v>2</v>
      </c>
      <c r="BD1206">
        <v>1</v>
      </c>
      <c r="BE1206" t="s">
        <v>98</v>
      </c>
      <c r="BF1206">
        <v>4</v>
      </c>
      <c r="BG1206" t="s">
        <v>107</v>
      </c>
      <c r="BH1206">
        <v>0</v>
      </c>
      <c r="BI1206" t="s">
        <v>83</v>
      </c>
      <c r="BJ1206" t="s">
        <v>127</v>
      </c>
      <c r="BK1206">
        <v>1926</v>
      </c>
      <c r="BL1206" t="s">
        <v>102</v>
      </c>
      <c r="BM1206">
        <v>1</v>
      </c>
      <c r="BN1206">
        <v>180</v>
      </c>
      <c r="BO1206" t="s">
        <v>98</v>
      </c>
      <c r="BP1206" t="s">
        <v>98</v>
      </c>
      <c r="BQ1206" t="s">
        <v>105</v>
      </c>
      <c r="BR1206">
        <v>0</v>
      </c>
      <c r="BS1206">
        <v>0</v>
      </c>
      <c r="BT1206">
        <v>105</v>
      </c>
      <c r="BU1206">
        <v>0</v>
      </c>
      <c r="BV1206">
        <v>0</v>
      </c>
      <c r="BW1206">
        <v>0</v>
      </c>
      <c r="BX1206" t="s">
        <v>83</v>
      </c>
      <c r="BY1206" t="s">
        <v>83</v>
      </c>
      <c r="BZ1206" t="s">
        <v>83</v>
      </c>
      <c r="CA1206">
        <v>0</v>
      </c>
      <c r="CB1206">
        <v>1</v>
      </c>
      <c r="CC1206">
        <v>2009</v>
      </c>
      <c r="CD1206" t="s">
        <v>110</v>
      </c>
      <c r="CE1206" t="s">
        <v>111</v>
      </c>
      <c r="CF1206" s="8">
        <v>119000</v>
      </c>
      <c r="CG1206" s="8">
        <f>RawData[[#This Row],[SalePrice]]/RawData[[#This Row],[TotalSF Rounded]]</f>
        <v>66.111111111111114</v>
      </c>
      <c r="CH1206" s="8">
        <f>ROUND(RawData[[#This Row],[$/sqft]],-1)</f>
        <v>70</v>
      </c>
    </row>
    <row r="1207" spans="1:86" x14ac:dyDescent="0.2">
      <c r="A1207">
        <v>1429</v>
      </c>
      <c r="B1207">
        <v>30</v>
      </c>
      <c r="C1207" t="s">
        <v>142</v>
      </c>
      <c r="D1207">
        <v>60</v>
      </c>
      <c r="E1207">
        <v>7200</v>
      </c>
      <c r="F1207" s="19">
        <f>ROUND((RawData[[#This Row],[LotArea]]/43560), 2)</f>
        <v>0.17</v>
      </c>
      <c r="G1207" t="s">
        <v>82</v>
      </c>
      <c r="H1207" t="s">
        <v>83</v>
      </c>
      <c r="I1207" t="s">
        <v>84</v>
      </c>
      <c r="J1207" t="s">
        <v>85</v>
      </c>
      <c r="K1207" t="s">
        <v>86</v>
      </c>
      <c r="L1207" t="s">
        <v>122</v>
      </c>
      <c r="M1207" t="s">
        <v>88</v>
      </c>
      <c r="N1207" t="s">
        <v>143</v>
      </c>
      <c r="O1207" t="s">
        <v>90</v>
      </c>
      <c r="P1207" t="s">
        <v>90</v>
      </c>
      <c r="Q1207" t="s">
        <v>91</v>
      </c>
      <c r="R1207" t="s">
        <v>115</v>
      </c>
      <c r="S1207">
        <v>5</v>
      </c>
      <c r="T1207">
        <v>7</v>
      </c>
      <c r="U1207">
        <v>1940</v>
      </c>
      <c r="V120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207">
        <v>1992</v>
      </c>
      <c r="X1207" t="s">
        <v>93</v>
      </c>
      <c r="Y1207" t="s">
        <v>94</v>
      </c>
      <c r="Z1207" t="s">
        <v>116</v>
      </c>
      <c r="AA1207" t="s">
        <v>116</v>
      </c>
      <c r="AB1207" t="s">
        <v>137</v>
      </c>
      <c r="AC1207">
        <v>294</v>
      </c>
      <c r="AD1207" t="s">
        <v>98</v>
      </c>
      <c r="AE1207" t="s">
        <v>97</v>
      </c>
      <c r="AF1207" t="s">
        <v>118</v>
      </c>
      <c r="AG1207" t="s">
        <v>98</v>
      </c>
      <c r="AH1207" t="s">
        <v>98</v>
      </c>
      <c r="AI1207" t="s">
        <v>100</v>
      </c>
      <c r="AJ1207" t="s">
        <v>141</v>
      </c>
      <c r="AK1207">
        <v>510</v>
      </c>
      <c r="AL1207" t="s">
        <v>102</v>
      </c>
      <c r="AM1207">
        <v>0</v>
      </c>
      <c r="AN1207">
        <v>278</v>
      </c>
      <c r="AO1207">
        <v>788</v>
      </c>
      <c r="AP1207" t="s">
        <v>103</v>
      </c>
      <c r="AQ1207" t="s">
        <v>98</v>
      </c>
      <c r="AR1207" t="s">
        <v>105</v>
      </c>
      <c r="AS1207" t="s">
        <v>106</v>
      </c>
      <c r="AT1207">
        <v>804</v>
      </c>
      <c r="AU1207">
        <v>0</v>
      </c>
      <c r="AV1207">
        <v>0</v>
      </c>
      <c r="AW1207">
        <f>ROUND(SUM(RawData[[#This Row],[TotalBsmtSF]],RawData[[#This Row],[1stFlrSF]],RawData[[#This Row],[2ndFlrSF]]),-2)</f>
        <v>1600</v>
      </c>
      <c r="AX1207">
        <v>804</v>
      </c>
      <c r="AY1207">
        <v>1</v>
      </c>
      <c r="AZ1207">
        <v>0</v>
      </c>
      <c r="BA1207">
        <v>1</v>
      </c>
      <c r="BB1207">
        <v>0</v>
      </c>
      <c r="BC1207">
        <v>2</v>
      </c>
      <c r="BD1207">
        <v>1</v>
      </c>
      <c r="BE1207" t="s">
        <v>97</v>
      </c>
      <c r="BF1207">
        <v>4</v>
      </c>
      <c r="BG1207" t="s">
        <v>107</v>
      </c>
      <c r="BH1207">
        <v>2</v>
      </c>
      <c r="BI1207" t="s">
        <v>97</v>
      </c>
      <c r="BJ1207" t="s">
        <v>108</v>
      </c>
      <c r="BK1207">
        <v>1940</v>
      </c>
      <c r="BL1207" t="s">
        <v>102</v>
      </c>
      <c r="BM1207">
        <v>1</v>
      </c>
      <c r="BN1207">
        <v>240</v>
      </c>
      <c r="BO1207" t="s">
        <v>98</v>
      </c>
      <c r="BP1207" t="s">
        <v>98</v>
      </c>
      <c r="BQ1207" t="s">
        <v>105</v>
      </c>
      <c r="BR1207">
        <v>0</v>
      </c>
      <c r="BS1207">
        <v>0</v>
      </c>
      <c r="BT1207">
        <v>154</v>
      </c>
      <c r="BU1207">
        <v>0</v>
      </c>
      <c r="BV1207">
        <v>0</v>
      </c>
      <c r="BW1207">
        <v>0</v>
      </c>
      <c r="BX1207" t="s">
        <v>83</v>
      </c>
      <c r="BY1207" t="s">
        <v>134</v>
      </c>
      <c r="BZ1207" t="s">
        <v>83</v>
      </c>
      <c r="CA1207">
        <v>0</v>
      </c>
      <c r="CB1207">
        <v>2</v>
      </c>
      <c r="CC1207">
        <v>2010</v>
      </c>
      <c r="CD1207" t="s">
        <v>110</v>
      </c>
      <c r="CE1207" t="s">
        <v>128</v>
      </c>
      <c r="CF1207" s="8">
        <v>119000</v>
      </c>
      <c r="CG1207" s="8">
        <f>RawData[[#This Row],[SalePrice]]/RawData[[#This Row],[TotalSF Rounded]]</f>
        <v>74.375</v>
      </c>
      <c r="CH1207" s="8">
        <f>ROUND(RawData[[#This Row],[$/sqft]],-1)</f>
        <v>70</v>
      </c>
    </row>
    <row r="1208" spans="1:86" x14ac:dyDescent="0.2">
      <c r="A1208">
        <v>1250</v>
      </c>
      <c r="B1208">
        <v>20</v>
      </c>
      <c r="C1208" t="s">
        <v>81</v>
      </c>
      <c r="D1208">
        <v>60</v>
      </c>
      <c r="E1208">
        <v>7200</v>
      </c>
      <c r="F1208" s="19">
        <f>ROUND((RawData[[#This Row],[LotArea]]/43560), 2)</f>
        <v>0.17</v>
      </c>
      <c r="G1208" t="s">
        <v>82</v>
      </c>
      <c r="H1208" t="s">
        <v>83</v>
      </c>
      <c r="I1208" t="s">
        <v>84</v>
      </c>
      <c r="J1208" t="s">
        <v>85</v>
      </c>
      <c r="K1208" t="s">
        <v>86</v>
      </c>
      <c r="L1208" t="s">
        <v>87</v>
      </c>
      <c r="M1208" t="s">
        <v>88</v>
      </c>
      <c r="N1208" t="s">
        <v>162</v>
      </c>
      <c r="O1208" t="s">
        <v>90</v>
      </c>
      <c r="P1208" t="s">
        <v>90</v>
      </c>
      <c r="Q1208" t="s">
        <v>91</v>
      </c>
      <c r="R1208" t="s">
        <v>115</v>
      </c>
      <c r="S1208">
        <v>5</v>
      </c>
      <c r="T1208">
        <v>7</v>
      </c>
      <c r="U1208">
        <v>1950</v>
      </c>
      <c r="V120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08">
        <v>1950</v>
      </c>
      <c r="X1208" t="s">
        <v>93</v>
      </c>
      <c r="Y1208" t="s">
        <v>94</v>
      </c>
      <c r="Z1208" t="s">
        <v>116</v>
      </c>
      <c r="AA1208" t="s">
        <v>116</v>
      </c>
      <c r="AB1208" t="s">
        <v>117</v>
      </c>
      <c r="AC1208">
        <v>0</v>
      </c>
      <c r="AD1208" t="s">
        <v>98</v>
      </c>
      <c r="AE1208" t="s">
        <v>98</v>
      </c>
      <c r="AF1208" t="s">
        <v>118</v>
      </c>
      <c r="AG1208" t="s">
        <v>98</v>
      </c>
      <c r="AH1208" t="s">
        <v>98</v>
      </c>
      <c r="AI1208" t="s">
        <v>100</v>
      </c>
      <c r="AJ1208" t="s">
        <v>141</v>
      </c>
      <c r="AK1208">
        <v>534</v>
      </c>
      <c r="AL1208" t="s">
        <v>153</v>
      </c>
      <c r="AM1208">
        <v>96</v>
      </c>
      <c r="AN1208">
        <v>246</v>
      </c>
      <c r="AO1208">
        <v>876</v>
      </c>
      <c r="AP1208" t="s">
        <v>103</v>
      </c>
      <c r="AQ1208" t="s">
        <v>98</v>
      </c>
      <c r="AR1208" t="s">
        <v>105</v>
      </c>
      <c r="AS1208" t="s">
        <v>106</v>
      </c>
      <c r="AT1208">
        <v>988</v>
      </c>
      <c r="AU1208">
        <v>0</v>
      </c>
      <c r="AV1208">
        <v>0</v>
      </c>
      <c r="AW1208">
        <f>ROUND(SUM(RawData[[#This Row],[TotalBsmtSF]],RawData[[#This Row],[1stFlrSF]],RawData[[#This Row],[2ndFlrSF]]),-2)</f>
        <v>1900</v>
      </c>
      <c r="AX1208">
        <v>988</v>
      </c>
      <c r="AY1208">
        <v>0</v>
      </c>
      <c r="AZ1208">
        <v>0</v>
      </c>
      <c r="BA1208">
        <v>1</v>
      </c>
      <c r="BB1208">
        <v>0</v>
      </c>
      <c r="BC1208">
        <v>3</v>
      </c>
      <c r="BD1208">
        <v>1</v>
      </c>
      <c r="BE1208" t="s">
        <v>98</v>
      </c>
      <c r="BF1208">
        <v>6</v>
      </c>
      <c r="BG1208" t="s">
        <v>107</v>
      </c>
      <c r="BH1208">
        <v>0</v>
      </c>
      <c r="BI1208" t="s">
        <v>83</v>
      </c>
      <c r="BJ1208" t="s">
        <v>108</v>
      </c>
      <c r="BK1208">
        <v>1950</v>
      </c>
      <c r="BL1208" t="s">
        <v>102</v>
      </c>
      <c r="BM1208">
        <v>1</v>
      </c>
      <c r="BN1208">
        <v>276</v>
      </c>
      <c r="BO1208" t="s">
        <v>98</v>
      </c>
      <c r="BP1208" t="s">
        <v>98</v>
      </c>
      <c r="BQ1208" t="s">
        <v>105</v>
      </c>
      <c r="BR1208">
        <v>0</v>
      </c>
      <c r="BS1208">
        <v>80</v>
      </c>
      <c r="BT1208">
        <v>0</v>
      </c>
      <c r="BU1208">
        <v>0</v>
      </c>
      <c r="BV1208">
        <v>0</v>
      </c>
      <c r="BW1208">
        <v>0</v>
      </c>
      <c r="BX1208" t="s">
        <v>83</v>
      </c>
      <c r="BY1208" t="s">
        <v>83</v>
      </c>
      <c r="BZ1208" t="s">
        <v>83</v>
      </c>
      <c r="CA1208">
        <v>0</v>
      </c>
      <c r="CB1208">
        <v>5</v>
      </c>
      <c r="CC1208">
        <v>2007</v>
      </c>
      <c r="CD1208" t="s">
        <v>110</v>
      </c>
      <c r="CE1208" t="s">
        <v>111</v>
      </c>
      <c r="CF1208" s="8">
        <v>119000</v>
      </c>
      <c r="CG1208" s="8">
        <f>RawData[[#This Row],[SalePrice]]/RawData[[#This Row],[TotalSF Rounded]]</f>
        <v>62.631578947368418</v>
      </c>
      <c r="CH1208" s="8">
        <f>ROUND(RawData[[#This Row],[$/sqft]],-1)</f>
        <v>60</v>
      </c>
    </row>
    <row r="1209" spans="1:86" x14ac:dyDescent="0.2">
      <c r="A1209">
        <v>1137</v>
      </c>
      <c r="B1209">
        <v>50</v>
      </c>
      <c r="C1209" t="s">
        <v>81</v>
      </c>
      <c r="D1209">
        <v>80</v>
      </c>
      <c r="E1209">
        <v>9600</v>
      </c>
      <c r="F1209" s="19">
        <f>ROUND((RawData[[#This Row],[LotArea]]/43560), 2)</f>
        <v>0.22</v>
      </c>
      <c r="G1209" t="s">
        <v>82</v>
      </c>
      <c r="H1209" t="s">
        <v>83</v>
      </c>
      <c r="I1209" t="s">
        <v>84</v>
      </c>
      <c r="J1209" t="s">
        <v>85</v>
      </c>
      <c r="K1209" t="s">
        <v>86</v>
      </c>
      <c r="L1209" t="s">
        <v>87</v>
      </c>
      <c r="M1209" t="s">
        <v>88</v>
      </c>
      <c r="N1209" t="s">
        <v>162</v>
      </c>
      <c r="O1209" t="s">
        <v>90</v>
      </c>
      <c r="P1209" t="s">
        <v>90</v>
      </c>
      <c r="Q1209" t="s">
        <v>91</v>
      </c>
      <c r="R1209" t="s">
        <v>132</v>
      </c>
      <c r="S1209">
        <v>6</v>
      </c>
      <c r="T1209">
        <v>5</v>
      </c>
      <c r="U1209">
        <v>1950</v>
      </c>
      <c r="V120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09">
        <v>1950</v>
      </c>
      <c r="X1209" t="s">
        <v>93</v>
      </c>
      <c r="Y1209" t="s">
        <v>94</v>
      </c>
      <c r="Z1209" t="s">
        <v>95</v>
      </c>
      <c r="AA1209" t="s">
        <v>95</v>
      </c>
      <c r="AB1209" t="s">
        <v>117</v>
      </c>
      <c r="AC1209">
        <v>0</v>
      </c>
      <c r="AD1209" t="s">
        <v>98</v>
      </c>
      <c r="AE1209" t="s">
        <v>98</v>
      </c>
      <c r="AF1209" t="s">
        <v>118</v>
      </c>
      <c r="AG1209" t="s">
        <v>98</v>
      </c>
      <c r="AH1209" t="s">
        <v>98</v>
      </c>
      <c r="AI1209" t="s">
        <v>100</v>
      </c>
      <c r="AJ1209" t="s">
        <v>141</v>
      </c>
      <c r="AK1209">
        <v>280</v>
      </c>
      <c r="AL1209" t="s">
        <v>102</v>
      </c>
      <c r="AM1209">
        <v>0</v>
      </c>
      <c r="AN1209">
        <v>752</v>
      </c>
      <c r="AO1209">
        <v>1032</v>
      </c>
      <c r="AP1209" t="s">
        <v>103</v>
      </c>
      <c r="AQ1209" t="s">
        <v>98</v>
      </c>
      <c r="AR1209" t="s">
        <v>105</v>
      </c>
      <c r="AS1209" t="s">
        <v>164</v>
      </c>
      <c r="AT1209">
        <v>1032</v>
      </c>
      <c r="AU1209">
        <v>220</v>
      </c>
      <c r="AV1209">
        <v>0</v>
      </c>
      <c r="AW1209">
        <f>ROUND(SUM(RawData[[#This Row],[TotalBsmtSF]],RawData[[#This Row],[1stFlrSF]],RawData[[#This Row],[2ndFlrSF]]),-2)</f>
        <v>2300</v>
      </c>
      <c r="AX1209">
        <v>1252</v>
      </c>
      <c r="AY1209">
        <v>0</v>
      </c>
      <c r="AZ1209">
        <v>0</v>
      </c>
      <c r="BA1209">
        <v>1</v>
      </c>
      <c r="BB1209">
        <v>0</v>
      </c>
      <c r="BC1209">
        <v>3</v>
      </c>
      <c r="BD1209">
        <v>1</v>
      </c>
      <c r="BE1209" t="s">
        <v>98</v>
      </c>
      <c r="BF1209">
        <v>6</v>
      </c>
      <c r="BG1209" t="s">
        <v>107</v>
      </c>
      <c r="BH1209">
        <v>0</v>
      </c>
      <c r="BI1209" t="s">
        <v>83</v>
      </c>
      <c r="BJ1209" t="s">
        <v>108</v>
      </c>
      <c r="BK1209">
        <v>1950</v>
      </c>
      <c r="BL1209" t="s">
        <v>102</v>
      </c>
      <c r="BM1209">
        <v>1</v>
      </c>
      <c r="BN1209">
        <v>288</v>
      </c>
      <c r="BO1209" t="s">
        <v>98</v>
      </c>
      <c r="BP1209" t="s">
        <v>98</v>
      </c>
      <c r="BQ1209" t="s">
        <v>105</v>
      </c>
      <c r="BR1209">
        <v>0</v>
      </c>
      <c r="BS1209">
        <v>0</v>
      </c>
      <c r="BT1209">
        <v>96</v>
      </c>
      <c r="BU1209">
        <v>0</v>
      </c>
      <c r="BV1209">
        <v>0</v>
      </c>
      <c r="BW1209">
        <v>0</v>
      </c>
      <c r="BX1209" t="s">
        <v>83</v>
      </c>
      <c r="BY1209" t="s">
        <v>83</v>
      </c>
      <c r="BZ1209" t="s">
        <v>83</v>
      </c>
      <c r="CA1209">
        <v>0</v>
      </c>
      <c r="CB1209">
        <v>4</v>
      </c>
      <c r="CC1209">
        <v>2008</v>
      </c>
      <c r="CD1209" t="s">
        <v>110</v>
      </c>
      <c r="CE1209" t="s">
        <v>128</v>
      </c>
      <c r="CF1209" s="8">
        <v>119000</v>
      </c>
      <c r="CG1209" s="8">
        <f>RawData[[#This Row],[SalePrice]]/RawData[[#This Row],[TotalSF Rounded]]</f>
        <v>51.739130434782609</v>
      </c>
      <c r="CH1209" s="8">
        <f>ROUND(RawData[[#This Row],[$/sqft]],-1)</f>
        <v>50</v>
      </c>
    </row>
    <row r="1210" spans="1:86" x14ac:dyDescent="0.2">
      <c r="A1210">
        <v>1315</v>
      </c>
      <c r="B1210">
        <v>20</v>
      </c>
      <c r="C1210" t="s">
        <v>81</v>
      </c>
      <c r="D1210">
        <v>60</v>
      </c>
      <c r="E1210">
        <v>8190</v>
      </c>
      <c r="F1210" s="19">
        <f>ROUND((RawData[[#This Row],[LotArea]]/43560), 2)</f>
        <v>0.19</v>
      </c>
      <c r="G1210" t="s">
        <v>82</v>
      </c>
      <c r="H1210" t="s">
        <v>83</v>
      </c>
      <c r="I1210" t="s">
        <v>84</v>
      </c>
      <c r="J1210" t="s">
        <v>85</v>
      </c>
      <c r="K1210" t="s">
        <v>86</v>
      </c>
      <c r="L1210" t="s">
        <v>87</v>
      </c>
      <c r="M1210" t="s">
        <v>88</v>
      </c>
      <c r="N1210" t="s">
        <v>185</v>
      </c>
      <c r="O1210" t="s">
        <v>90</v>
      </c>
      <c r="P1210" t="s">
        <v>90</v>
      </c>
      <c r="Q1210" t="s">
        <v>91</v>
      </c>
      <c r="R1210" t="s">
        <v>115</v>
      </c>
      <c r="S1210">
        <v>4</v>
      </c>
      <c r="T1210">
        <v>6</v>
      </c>
      <c r="U1210">
        <v>1954</v>
      </c>
      <c r="V121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10">
        <v>1954</v>
      </c>
      <c r="X1210" t="s">
        <v>152</v>
      </c>
      <c r="Y1210" t="s">
        <v>94</v>
      </c>
      <c r="Z1210" t="s">
        <v>124</v>
      </c>
      <c r="AA1210" t="s">
        <v>124</v>
      </c>
      <c r="AB1210" t="s">
        <v>117</v>
      </c>
      <c r="AC1210">
        <v>0</v>
      </c>
      <c r="AD1210" t="s">
        <v>98</v>
      </c>
      <c r="AE1210" t="s">
        <v>98</v>
      </c>
      <c r="AF1210" t="s">
        <v>118</v>
      </c>
      <c r="AG1210" t="s">
        <v>98</v>
      </c>
      <c r="AH1210" t="s">
        <v>98</v>
      </c>
      <c r="AI1210" t="s">
        <v>100</v>
      </c>
      <c r="AJ1210" t="s">
        <v>153</v>
      </c>
      <c r="AK1210">
        <v>732</v>
      </c>
      <c r="AL1210" t="s">
        <v>102</v>
      </c>
      <c r="AM1210">
        <v>0</v>
      </c>
      <c r="AN1210">
        <v>216</v>
      </c>
      <c r="AO1210">
        <v>948</v>
      </c>
      <c r="AP1210" t="s">
        <v>103</v>
      </c>
      <c r="AQ1210" t="s">
        <v>104</v>
      </c>
      <c r="AR1210" t="s">
        <v>105</v>
      </c>
      <c r="AS1210" t="s">
        <v>106</v>
      </c>
      <c r="AT1210">
        <v>948</v>
      </c>
      <c r="AU1210">
        <v>0</v>
      </c>
      <c r="AV1210">
        <v>0</v>
      </c>
      <c r="AW1210">
        <f>ROUND(SUM(RawData[[#This Row],[TotalBsmtSF]],RawData[[#This Row],[1stFlrSF]],RawData[[#This Row],[2ndFlrSF]]),-2)</f>
        <v>1900</v>
      </c>
      <c r="AX1210">
        <v>948</v>
      </c>
      <c r="AY1210">
        <v>1</v>
      </c>
      <c r="AZ1210">
        <v>0</v>
      </c>
      <c r="BA1210">
        <v>1</v>
      </c>
      <c r="BB1210">
        <v>0</v>
      </c>
      <c r="BC1210">
        <v>3</v>
      </c>
      <c r="BD1210">
        <v>1</v>
      </c>
      <c r="BE1210" t="s">
        <v>98</v>
      </c>
      <c r="BF1210">
        <v>5</v>
      </c>
      <c r="BG1210" t="s">
        <v>107</v>
      </c>
      <c r="BH1210">
        <v>1</v>
      </c>
      <c r="BI1210" t="s">
        <v>98</v>
      </c>
      <c r="BJ1210" t="s">
        <v>127</v>
      </c>
      <c r="BK1210">
        <v>1956</v>
      </c>
      <c r="BL1210" t="s">
        <v>102</v>
      </c>
      <c r="BM1210">
        <v>1</v>
      </c>
      <c r="BN1210">
        <v>280</v>
      </c>
      <c r="BO1210" t="s">
        <v>98</v>
      </c>
      <c r="BP1210" t="s">
        <v>98</v>
      </c>
      <c r="BQ1210" t="s">
        <v>105</v>
      </c>
      <c r="BR1210">
        <v>0</v>
      </c>
      <c r="BS1210">
        <v>36</v>
      </c>
      <c r="BT1210">
        <v>0</v>
      </c>
      <c r="BU1210">
        <v>0</v>
      </c>
      <c r="BV1210">
        <v>0</v>
      </c>
      <c r="BW1210">
        <v>0</v>
      </c>
      <c r="BX1210" t="s">
        <v>83</v>
      </c>
      <c r="BY1210" t="s">
        <v>83</v>
      </c>
      <c r="BZ1210" t="s">
        <v>83</v>
      </c>
      <c r="CA1210">
        <v>0</v>
      </c>
      <c r="CB1210">
        <v>10</v>
      </c>
      <c r="CC1210">
        <v>2007</v>
      </c>
      <c r="CD1210" t="s">
        <v>110</v>
      </c>
      <c r="CE1210" t="s">
        <v>111</v>
      </c>
      <c r="CF1210" s="8">
        <v>119000</v>
      </c>
      <c r="CG1210" s="8">
        <f>RawData[[#This Row],[SalePrice]]/RawData[[#This Row],[TotalSF Rounded]]</f>
        <v>62.631578947368418</v>
      </c>
      <c r="CH1210" s="8">
        <f>ROUND(RawData[[#This Row],[$/sqft]],-1)</f>
        <v>60</v>
      </c>
    </row>
    <row r="1211" spans="1:86" x14ac:dyDescent="0.2">
      <c r="A1211">
        <v>331</v>
      </c>
      <c r="B1211">
        <v>90</v>
      </c>
      <c r="C1211" t="s">
        <v>81</v>
      </c>
      <c r="D1211" t="s">
        <v>83</v>
      </c>
      <c r="E1211">
        <v>10624</v>
      </c>
      <c r="F1211" s="19">
        <f>ROUND((RawData[[#This Row],[LotArea]]/43560), 2)</f>
        <v>0.24</v>
      </c>
      <c r="G1211" t="s">
        <v>82</v>
      </c>
      <c r="H1211" t="s">
        <v>83</v>
      </c>
      <c r="I1211" t="s">
        <v>120</v>
      </c>
      <c r="J1211" t="s">
        <v>85</v>
      </c>
      <c r="K1211" t="s">
        <v>86</v>
      </c>
      <c r="L1211" t="s">
        <v>87</v>
      </c>
      <c r="M1211" t="s">
        <v>88</v>
      </c>
      <c r="N1211" t="s">
        <v>162</v>
      </c>
      <c r="O1211" t="s">
        <v>90</v>
      </c>
      <c r="P1211" t="s">
        <v>90</v>
      </c>
      <c r="Q1211" t="s">
        <v>167</v>
      </c>
      <c r="R1211" t="s">
        <v>115</v>
      </c>
      <c r="S1211">
        <v>5</v>
      </c>
      <c r="T1211">
        <v>4</v>
      </c>
      <c r="U1211">
        <v>1964</v>
      </c>
      <c r="V121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211">
        <v>1964</v>
      </c>
      <c r="X1211" t="s">
        <v>93</v>
      </c>
      <c r="Y1211" t="s">
        <v>94</v>
      </c>
      <c r="Z1211" t="s">
        <v>140</v>
      </c>
      <c r="AA1211" t="s">
        <v>140</v>
      </c>
      <c r="AB1211" t="s">
        <v>96</v>
      </c>
      <c r="AC1211">
        <v>84</v>
      </c>
      <c r="AD1211" t="s">
        <v>98</v>
      </c>
      <c r="AE1211" t="s">
        <v>98</v>
      </c>
      <c r="AF1211" t="s">
        <v>118</v>
      </c>
      <c r="AG1211" t="s">
        <v>98</v>
      </c>
      <c r="AH1211" t="s">
        <v>98</v>
      </c>
      <c r="AI1211" t="s">
        <v>100</v>
      </c>
      <c r="AJ1211" t="s">
        <v>101</v>
      </c>
      <c r="AK1211">
        <v>40</v>
      </c>
      <c r="AL1211" t="s">
        <v>153</v>
      </c>
      <c r="AM1211">
        <v>264</v>
      </c>
      <c r="AN1211">
        <v>1424</v>
      </c>
      <c r="AO1211">
        <v>1728</v>
      </c>
      <c r="AP1211" t="s">
        <v>103</v>
      </c>
      <c r="AQ1211" t="s">
        <v>98</v>
      </c>
      <c r="AR1211" t="s">
        <v>105</v>
      </c>
      <c r="AS1211" t="s">
        <v>106</v>
      </c>
      <c r="AT1211">
        <v>1728</v>
      </c>
      <c r="AU1211">
        <v>0</v>
      </c>
      <c r="AV1211">
        <v>0</v>
      </c>
      <c r="AW1211">
        <f>ROUND(SUM(RawData[[#This Row],[TotalBsmtSF]],RawData[[#This Row],[1stFlrSF]],RawData[[#This Row],[2ndFlrSF]]),-2)</f>
        <v>3500</v>
      </c>
      <c r="AX1211">
        <v>1728</v>
      </c>
      <c r="AY1211">
        <v>0</v>
      </c>
      <c r="AZ1211">
        <v>1</v>
      </c>
      <c r="BA1211">
        <v>2</v>
      </c>
      <c r="BB1211">
        <v>0</v>
      </c>
      <c r="BC1211">
        <v>6</v>
      </c>
      <c r="BD1211">
        <v>2</v>
      </c>
      <c r="BE1211" t="s">
        <v>98</v>
      </c>
      <c r="BF1211">
        <v>10</v>
      </c>
      <c r="BG1211" t="s">
        <v>107</v>
      </c>
      <c r="BH1211">
        <v>0</v>
      </c>
      <c r="BI1211" t="s">
        <v>83</v>
      </c>
      <c r="BJ1211" t="s">
        <v>127</v>
      </c>
      <c r="BK1211">
        <v>2002</v>
      </c>
      <c r="BL1211" t="s">
        <v>102</v>
      </c>
      <c r="BM1211">
        <v>1</v>
      </c>
      <c r="BN1211">
        <v>352</v>
      </c>
      <c r="BO1211" t="s">
        <v>98</v>
      </c>
      <c r="BP1211" t="s">
        <v>98</v>
      </c>
      <c r="BQ1211" t="s">
        <v>105</v>
      </c>
      <c r="BR1211">
        <v>155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 t="s">
        <v>83</v>
      </c>
      <c r="BY1211" t="s">
        <v>83</v>
      </c>
      <c r="BZ1211" t="s">
        <v>83</v>
      </c>
      <c r="CA1211">
        <v>0</v>
      </c>
      <c r="CB1211">
        <v>11</v>
      </c>
      <c r="CC1211">
        <v>2007</v>
      </c>
      <c r="CD1211" t="s">
        <v>110</v>
      </c>
      <c r="CE1211" t="s">
        <v>111</v>
      </c>
      <c r="CF1211" s="8">
        <v>119000</v>
      </c>
      <c r="CG1211" s="8">
        <f>RawData[[#This Row],[SalePrice]]/RawData[[#This Row],[TotalSF Rounded]]</f>
        <v>34</v>
      </c>
      <c r="CH1211" s="8">
        <f>ROUND(RawData[[#This Row],[$/sqft]],-1)</f>
        <v>30</v>
      </c>
    </row>
    <row r="1212" spans="1:86" x14ac:dyDescent="0.2">
      <c r="A1212">
        <v>103</v>
      </c>
      <c r="B1212">
        <v>90</v>
      </c>
      <c r="C1212" t="s">
        <v>81</v>
      </c>
      <c r="D1212">
        <v>64</v>
      </c>
      <c r="E1212">
        <v>7018</v>
      </c>
      <c r="F1212" s="19">
        <f>ROUND((RawData[[#This Row],[LotArea]]/43560), 2)</f>
        <v>0.16</v>
      </c>
      <c r="G1212" t="s">
        <v>82</v>
      </c>
      <c r="H1212" t="s">
        <v>83</v>
      </c>
      <c r="I1212" t="s">
        <v>84</v>
      </c>
      <c r="J1212" t="s">
        <v>175</v>
      </c>
      <c r="K1212" t="s">
        <v>86</v>
      </c>
      <c r="L1212" t="s">
        <v>87</v>
      </c>
      <c r="M1212" t="s">
        <v>88</v>
      </c>
      <c r="N1212" t="s">
        <v>170</v>
      </c>
      <c r="O1212" t="s">
        <v>90</v>
      </c>
      <c r="P1212" t="s">
        <v>90</v>
      </c>
      <c r="Q1212" t="s">
        <v>167</v>
      </c>
      <c r="R1212" t="s">
        <v>115</v>
      </c>
      <c r="S1212">
        <v>5</v>
      </c>
      <c r="T1212">
        <v>5</v>
      </c>
      <c r="U1212">
        <v>1979</v>
      </c>
      <c r="V121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12">
        <v>1979</v>
      </c>
      <c r="X1212" t="s">
        <v>93</v>
      </c>
      <c r="Y1212" t="s">
        <v>94</v>
      </c>
      <c r="Z1212" t="s">
        <v>140</v>
      </c>
      <c r="AA1212" t="s">
        <v>140</v>
      </c>
      <c r="AB1212" t="s">
        <v>117</v>
      </c>
      <c r="AC1212">
        <v>0</v>
      </c>
      <c r="AD1212" t="s">
        <v>98</v>
      </c>
      <c r="AE1212" t="s">
        <v>147</v>
      </c>
      <c r="AF1212" t="s">
        <v>168</v>
      </c>
      <c r="AG1212" t="s">
        <v>83</v>
      </c>
      <c r="AH1212" t="s">
        <v>83</v>
      </c>
      <c r="AI1212" t="s">
        <v>83</v>
      </c>
      <c r="AJ1212" t="s">
        <v>83</v>
      </c>
      <c r="AK1212">
        <v>0</v>
      </c>
      <c r="AL1212" t="s">
        <v>83</v>
      </c>
      <c r="AM1212">
        <v>0</v>
      </c>
      <c r="AN1212">
        <v>0</v>
      </c>
      <c r="AO1212">
        <v>0</v>
      </c>
      <c r="AP1212" t="s">
        <v>103</v>
      </c>
      <c r="AQ1212" t="s">
        <v>98</v>
      </c>
      <c r="AR1212" t="s">
        <v>105</v>
      </c>
      <c r="AS1212" t="s">
        <v>106</v>
      </c>
      <c r="AT1212">
        <v>1535</v>
      </c>
      <c r="AU1212">
        <v>0</v>
      </c>
      <c r="AV1212">
        <v>0</v>
      </c>
      <c r="AW1212">
        <f>ROUND(SUM(RawData[[#This Row],[TotalBsmtSF]],RawData[[#This Row],[1stFlrSF]],RawData[[#This Row],[2ndFlrSF]]),-2)</f>
        <v>1500</v>
      </c>
      <c r="AX1212">
        <v>1535</v>
      </c>
      <c r="AY1212">
        <v>0</v>
      </c>
      <c r="AZ1212">
        <v>0</v>
      </c>
      <c r="BA1212">
        <v>2</v>
      </c>
      <c r="BB1212">
        <v>0</v>
      </c>
      <c r="BC1212">
        <v>4</v>
      </c>
      <c r="BD1212">
        <v>2</v>
      </c>
      <c r="BE1212" t="s">
        <v>98</v>
      </c>
      <c r="BF1212">
        <v>8</v>
      </c>
      <c r="BG1212" t="s">
        <v>107</v>
      </c>
      <c r="BH1212">
        <v>0</v>
      </c>
      <c r="BI1212" t="s">
        <v>83</v>
      </c>
      <c r="BJ1212" t="s">
        <v>108</v>
      </c>
      <c r="BK1212">
        <v>1979</v>
      </c>
      <c r="BL1212" t="s">
        <v>102</v>
      </c>
      <c r="BM1212">
        <v>2</v>
      </c>
      <c r="BN1212">
        <v>410</v>
      </c>
      <c r="BO1212" t="s">
        <v>98</v>
      </c>
      <c r="BP1212" t="s">
        <v>98</v>
      </c>
      <c r="BQ1212" t="s">
        <v>105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 t="s">
        <v>83</v>
      </c>
      <c r="BY1212" t="s">
        <v>83</v>
      </c>
      <c r="BZ1212" t="s">
        <v>83</v>
      </c>
      <c r="CA1212">
        <v>0</v>
      </c>
      <c r="CB1212">
        <v>6</v>
      </c>
      <c r="CC1212">
        <v>2009</v>
      </c>
      <c r="CD1212" t="s">
        <v>110</v>
      </c>
      <c r="CE1212" t="s">
        <v>210</v>
      </c>
      <c r="CF1212" s="8">
        <v>118964</v>
      </c>
      <c r="CG1212" s="8">
        <f>RawData[[#This Row],[SalePrice]]/RawData[[#This Row],[TotalSF Rounded]]</f>
        <v>79.309333333333328</v>
      </c>
      <c r="CH1212" s="8">
        <f>ROUND(RawData[[#This Row],[$/sqft]],-1)</f>
        <v>80</v>
      </c>
    </row>
    <row r="1213" spans="1:86" x14ac:dyDescent="0.2">
      <c r="A1213">
        <v>895</v>
      </c>
      <c r="B1213">
        <v>90</v>
      </c>
      <c r="C1213" t="s">
        <v>81</v>
      </c>
      <c r="D1213">
        <v>64</v>
      </c>
      <c r="E1213">
        <v>7018</v>
      </c>
      <c r="F1213" s="19">
        <f>ROUND((RawData[[#This Row],[LotArea]]/43560), 2)</f>
        <v>0.16</v>
      </c>
      <c r="G1213" t="s">
        <v>82</v>
      </c>
      <c r="H1213" t="s">
        <v>83</v>
      </c>
      <c r="I1213" t="s">
        <v>84</v>
      </c>
      <c r="J1213" t="s">
        <v>175</v>
      </c>
      <c r="K1213" t="s">
        <v>86</v>
      </c>
      <c r="L1213" t="s">
        <v>87</v>
      </c>
      <c r="M1213" t="s">
        <v>88</v>
      </c>
      <c r="N1213" t="s">
        <v>170</v>
      </c>
      <c r="O1213" t="s">
        <v>90</v>
      </c>
      <c r="P1213" t="s">
        <v>90</v>
      </c>
      <c r="Q1213" t="s">
        <v>167</v>
      </c>
      <c r="R1213" t="s">
        <v>115</v>
      </c>
      <c r="S1213">
        <v>5</v>
      </c>
      <c r="T1213">
        <v>5</v>
      </c>
      <c r="U1213">
        <v>1979</v>
      </c>
      <c r="V121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13">
        <v>1979</v>
      </c>
      <c r="X1213" t="s">
        <v>93</v>
      </c>
      <c r="Y1213" t="s">
        <v>94</v>
      </c>
      <c r="Z1213" t="s">
        <v>161</v>
      </c>
      <c r="AA1213" t="s">
        <v>161</v>
      </c>
      <c r="AB1213" t="s">
        <v>117</v>
      </c>
      <c r="AC1213">
        <v>0</v>
      </c>
      <c r="AD1213" t="s">
        <v>98</v>
      </c>
      <c r="AE1213" t="s">
        <v>98</v>
      </c>
      <c r="AF1213" t="s">
        <v>168</v>
      </c>
      <c r="AG1213" t="s">
        <v>83</v>
      </c>
      <c r="AH1213" t="s">
        <v>83</v>
      </c>
      <c r="AI1213" t="s">
        <v>83</v>
      </c>
      <c r="AJ1213" t="s">
        <v>83</v>
      </c>
      <c r="AK1213">
        <v>0</v>
      </c>
      <c r="AL1213" t="s">
        <v>83</v>
      </c>
      <c r="AM1213">
        <v>0</v>
      </c>
      <c r="AN1213">
        <v>0</v>
      </c>
      <c r="AO1213">
        <v>0</v>
      </c>
      <c r="AP1213" t="s">
        <v>103</v>
      </c>
      <c r="AQ1213" t="s">
        <v>98</v>
      </c>
      <c r="AR1213" t="s">
        <v>105</v>
      </c>
      <c r="AS1213" t="s">
        <v>106</v>
      </c>
      <c r="AT1213">
        <v>1535</v>
      </c>
      <c r="AU1213">
        <v>0</v>
      </c>
      <c r="AV1213">
        <v>0</v>
      </c>
      <c r="AW1213">
        <f>ROUND(SUM(RawData[[#This Row],[TotalBsmtSF]],RawData[[#This Row],[1stFlrSF]],RawData[[#This Row],[2ndFlrSF]]),-2)</f>
        <v>1500</v>
      </c>
      <c r="AX1213">
        <v>1535</v>
      </c>
      <c r="AY1213">
        <v>0</v>
      </c>
      <c r="AZ1213">
        <v>0</v>
      </c>
      <c r="BA1213">
        <v>2</v>
      </c>
      <c r="BB1213">
        <v>0</v>
      </c>
      <c r="BC1213">
        <v>4</v>
      </c>
      <c r="BD1213">
        <v>2</v>
      </c>
      <c r="BE1213" t="s">
        <v>98</v>
      </c>
      <c r="BF1213">
        <v>8</v>
      </c>
      <c r="BG1213" t="s">
        <v>107</v>
      </c>
      <c r="BH1213">
        <v>0</v>
      </c>
      <c r="BI1213" t="s">
        <v>83</v>
      </c>
      <c r="BJ1213" t="s">
        <v>108</v>
      </c>
      <c r="BK1213">
        <v>1979</v>
      </c>
      <c r="BL1213" t="s">
        <v>102</v>
      </c>
      <c r="BM1213">
        <v>2</v>
      </c>
      <c r="BN1213">
        <v>400</v>
      </c>
      <c r="BO1213" t="s">
        <v>98</v>
      </c>
      <c r="BP1213" t="s">
        <v>98</v>
      </c>
      <c r="BQ1213" t="s">
        <v>105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 t="s">
        <v>83</v>
      </c>
      <c r="BY1213" t="s">
        <v>83</v>
      </c>
      <c r="BZ1213" t="s">
        <v>83</v>
      </c>
      <c r="CA1213">
        <v>0</v>
      </c>
      <c r="CB1213">
        <v>6</v>
      </c>
      <c r="CC1213">
        <v>2009</v>
      </c>
      <c r="CD1213" t="s">
        <v>110</v>
      </c>
      <c r="CE1213" t="s">
        <v>210</v>
      </c>
      <c r="CF1213" s="8">
        <v>118858</v>
      </c>
      <c r="CG1213" s="8">
        <f>RawData[[#This Row],[SalePrice]]/RawData[[#This Row],[TotalSF Rounded]]</f>
        <v>79.23866666666666</v>
      </c>
      <c r="CH1213" s="8">
        <f>ROUND(RawData[[#This Row],[$/sqft]],-1)</f>
        <v>80</v>
      </c>
    </row>
    <row r="1214" spans="1:86" x14ac:dyDescent="0.2">
      <c r="A1214">
        <v>884</v>
      </c>
      <c r="B1214">
        <v>75</v>
      </c>
      <c r="C1214" t="s">
        <v>81</v>
      </c>
      <c r="D1214">
        <v>60</v>
      </c>
      <c r="E1214">
        <v>6204</v>
      </c>
      <c r="F1214" s="19">
        <f>ROUND((RawData[[#This Row],[LotArea]]/43560), 2)</f>
        <v>0.14000000000000001</v>
      </c>
      <c r="G1214" t="s">
        <v>82</v>
      </c>
      <c r="H1214" t="s">
        <v>83</v>
      </c>
      <c r="I1214" t="s">
        <v>84</v>
      </c>
      <c r="J1214" t="s">
        <v>175</v>
      </c>
      <c r="K1214" t="s">
        <v>86</v>
      </c>
      <c r="L1214" t="s">
        <v>87</v>
      </c>
      <c r="M1214" t="s">
        <v>88</v>
      </c>
      <c r="N1214" t="s">
        <v>232</v>
      </c>
      <c r="O1214" t="s">
        <v>90</v>
      </c>
      <c r="P1214" t="s">
        <v>90</v>
      </c>
      <c r="Q1214" t="s">
        <v>91</v>
      </c>
      <c r="R1214" t="s">
        <v>225</v>
      </c>
      <c r="S1214">
        <v>4</v>
      </c>
      <c r="T1214">
        <v>5</v>
      </c>
      <c r="U1214">
        <v>1912</v>
      </c>
      <c r="V121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214">
        <v>1950</v>
      </c>
      <c r="X1214" t="s">
        <v>93</v>
      </c>
      <c r="Y1214" t="s">
        <v>94</v>
      </c>
      <c r="Z1214" t="s">
        <v>124</v>
      </c>
      <c r="AA1214" t="s">
        <v>124</v>
      </c>
      <c r="AB1214" t="s">
        <v>117</v>
      </c>
      <c r="AC1214">
        <v>0</v>
      </c>
      <c r="AD1214" t="s">
        <v>97</v>
      </c>
      <c r="AE1214" t="s">
        <v>98</v>
      </c>
      <c r="AF1214" t="s">
        <v>99</v>
      </c>
      <c r="AG1214" t="s">
        <v>98</v>
      </c>
      <c r="AH1214" t="s">
        <v>147</v>
      </c>
      <c r="AI1214" t="s">
        <v>100</v>
      </c>
      <c r="AJ1214" t="s">
        <v>102</v>
      </c>
      <c r="AK1214">
        <v>0</v>
      </c>
      <c r="AL1214" t="s">
        <v>102</v>
      </c>
      <c r="AM1214">
        <v>0</v>
      </c>
      <c r="AN1214">
        <v>795</v>
      </c>
      <c r="AO1214">
        <v>795</v>
      </c>
      <c r="AP1214" t="s">
        <v>103</v>
      </c>
      <c r="AQ1214" t="s">
        <v>98</v>
      </c>
      <c r="AR1214" t="s">
        <v>177</v>
      </c>
      <c r="AS1214" t="s">
        <v>106</v>
      </c>
      <c r="AT1214">
        <v>954</v>
      </c>
      <c r="AU1214">
        <v>795</v>
      </c>
      <c r="AV1214">
        <v>481</v>
      </c>
      <c r="AW1214">
        <f>ROUND(SUM(RawData[[#This Row],[TotalBsmtSF]],RawData[[#This Row],[1stFlrSF]],RawData[[#This Row],[2ndFlrSF]]),-2)</f>
        <v>2500</v>
      </c>
      <c r="AX1214">
        <v>2230</v>
      </c>
      <c r="AY1214">
        <v>1</v>
      </c>
      <c r="AZ1214">
        <v>0</v>
      </c>
      <c r="BA1214">
        <v>1</v>
      </c>
      <c r="BB1214">
        <v>0</v>
      </c>
      <c r="BC1214">
        <v>5</v>
      </c>
      <c r="BD1214">
        <v>1</v>
      </c>
      <c r="BE1214" t="s">
        <v>98</v>
      </c>
      <c r="BF1214">
        <v>10</v>
      </c>
      <c r="BG1214" t="s">
        <v>107</v>
      </c>
      <c r="BH1214">
        <v>0</v>
      </c>
      <c r="BI1214" t="s">
        <v>83</v>
      </c>
      <c r="BJ1214" t="s">
        <v>127</v>
      </c>
      <c r="BK1214">
        <v>1997</v>
      </c>
      <c r="BL1214" t="s">
        <v>102</v>
      </c>
      <c r="BM1214">
        <v>1</v>
      </c>
      <c r="BN1214">
        <v>440</v>
      </c>
      <c r="BO1214" t="s">
        <v>98</v>
      </c>
      <c r="BP1214" t="s">
        <v>97</v>
      </c>
      <c r="BQ1214" t="s">
        <v>105</v>
      </c>
      <c r="BR1214">
        <v>0</v>
      </c>
      <c r="BS1214">
        <v>188</v>
      </c>
      <c r="BT1214">
        <v>0</v>
      </c>
      <c r="BU1214">
        <v>0</v>
      </c>
      <c r="BV1214">
        <v>0</v>
      </c>
      <c r="BW1214">
        <v>0</v>
      </c>
      <c r="BX1214" t="s">
        <v>83</v>
      </c>
      <c r="BY1214" t="s">
        <v>83</v>
      </c>
      <c r="BZ1214" t="s">
        <v>83</v>
      </c>
      <c r="CA1214">
        <v>0</v>
      </c>
      <c r="CB1214">
        <v>3</v>
      </c>
      <c r="CC1214">
        <v>2006</v>
      </c>
      <c r="CD1214" t="s">
        <v>110</v>
      </c>
      <c r="CE1214" t="s">
        <v>111</v>
      </c>
      <c r="CF1214" s="8">
        <v>118500</v>
      </c>
      <c r="CG1214" s="8">
        <f>RawData[[#This Row],[SalePrice]]/RawData[[#This Row],[TotalSF Rounded]]</f>
        <v>47.4</v>
      </c>
      <c r="CH1214" s="8">
        <f>ROUND(RawData[[#This Row],[$/sqft]],-1)</f>
        <v>50</v>
      </c>
    </row>
    <row r="1215" spans="1:86" x14ac:dyDescent="0.2">
      <c r="A1215">
        <v>576</v>
      </c>
      <c r="B1215">
        <v>50</v>
      </c>
      <c r="C1215" t="s">
        <v>81</v>
      </c>
      <c r="D1215">
        <v>80</v>
      </c>
      <c r="E1215">
        <v>8480</v>
      </c>
      <c r="F1215" s="19">
        <f>ROUND((RawData[[#This Row],[LotArea]]/43560), 2)</f>
        <v>0.19</v>
      </c>
      <c r="G1215" t="s">
        <v>82</v>
      </c>
      <c r="H1215" t="s">
        <v>83</v>
      </c>
      <c r="I1215" t="s">
        <v>84</v>
      </c>
      <c r="J1215" t="s">
        <v>85</v>
      </c>
      <c r="K1215" t="s">
        <v>86</v>
      </c>
      <c r="L1215" t="s">
        <v>87</v>
      </c>
      <c r="M1215" t="s">
        <v>88</v>
      </c>
      <c r="N1215" t="s">
        <v>162</v>
      </c>
      <c r="O1215" t="s">
        <v>90</v>
      </c>
      <c r="P1215" t="s">
        <v>90</v>
      </c>
      <c r="Q1215" t="s">
        <v>91</v>
      </c>
      <c r="R1215" t="s">
        <v>132</v>
      </c>
      <c r="S1215">
        <v>5</v>
      </c>
      <c r="T1215">
        <v>5</v>
      </c>
      <c r="U1215">
        <v>1947</v>
      </c>
      <c r="V121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215">
        <v>1950</v>
      </c>
      <c r="X1215" t="s">
        <v>93</v>
      </c>
      <c r="Y1215" t="s">
        <v>94</v>
      </c>
      <c r="Z1215" t="s">
        <v>116</v>
      </c>
      <c r="AA1215" t="s">
        <v>116</v>
      </c>
      <c r="AB1215" t="s">
        <v>117</v>
      </c>
      <c r="AC1215">
        <v>0</v>
      </c>
      <c r="AD1215" t="s">
        <v>98</v>
      </c>
      <c r="AE1215" t="s">
        <v>98</v>
      </c>
      <c r="AF1215" t="s">
        <v>118</v>
      </c>
      <c r="AG1215" t="s">
        <v>98</v>
      </c>
      <c r="AH1215" t="s">
        <v>98</v>
      </c>
      <c r="AI1215" t="s">
        <v>100</v>
      </c>
      <c r="AJ1215" t="s">
        <v>153</v>
      </c>
      <c r="AK1215">
        <v>442</v>
      </c>
      <c r="AL1215" t="s">
        <v>102</v>
      </c>
      <c r="AM1215">
        <v>0</v>
      </c>
      <c r="AN1215">
        <v>390</v>
      </c>
      <c r="AO1215">
        <v>832</v>
      </c>
      <c r="AP1215" t="s">
        <v>103</v>
      </c>
      <c r="AQ1215" t="s">
        <v>98</v>
      </c>
      <c r="AR1215" t="s">
        <v>105</v>
      </c>
      <c r="AS1215" t="s">
        <v>106</v>
      </c>
      <c r="AT1215">
        <v>832</v>
      </c>
      <c r="AU1215">
        <v>384</v>
      </c>
      <c r="AV1215">
        <v>0</v>
      </c>
      <c r="AW1215">
        <f>ROUND(SUM(RawData[[#This Row],[TotalBsmtSF]],RawData[[#This Row],[1stFlrSF]],RawData[[#This Row],[2ndFlrSF]]),-2)</f>
        <v>2000</v>
      </c>
      <c r="AX1215">
        <v>1216</v>
      </c>
      <c r="AY1215">
        <v>0</v>
      </c>
      <c r="AZ1215">
        <v>0</v>
      </c>
      <c r="BA1215">
        <v>1</v>
      </c>
      <c r="BB1215">
        <v>0</v>
      </c>
      <c r="BC1215">
        <v>2</v>
      </c>
      <c r="BD1215">
        <v>1</v>
      </c>
      <c r="BE1215" t="s">
        <v>98</v>
      </c>
      <c r="BF1215">
        <v>6</v>
      </c>
      <c r="BG1215" t="s">
        <v>107</v>
      </c>
      <c r="BH1215">
        <v>0</v>
      </c>
      <c r="BI1215" t="s">
        <v>83</v>
      </c>
      <c r="BJ1215" t="s">
        <v>127</v>
      </c>
      <c r="BK1215">
        <v>1947</v>
      </c>
      <c r="BL1215" t="s">
        <v>102</v>
      </c>
      <c r="BM1215">
        <v>1</v>
      </c>
      <c r="BN1215">
        <v>336</v>
      </c>
      <c r="BO1215" t="s">
        <v>98</v>
      </c>
      <c r="BP1215" t="s">
        <v>98</v>
      </c>
      <c r="BQ1215" t="s">
        <v>105</v>
      </c>
      <c r="BR1215">
        <v>158</v>
      </c>
      <c r="BS1215">
        <v>0</v>
      </c>
      <c r="BT1215">
        <v>102</v>
      </c>
      <c r="BU1215">
        <v>0</v>
      </c>
      <c r="BV1215">
        <v>0</v>
      </c>
      <c r="BW1215">
        <v>0</v>
      </c>
      <c r="BX1215" t="s">
        <v>83</v>
      </c>
      <c r="BY1215" t="s">
        <v>83</v>
      </c>
      <c r="BZ1215" t="s">
        <v>83</v>
      </c>
      <c r="CA1215">
        <v>0</v>
      </c>
      <c r="CB1215">
        <v>10</v>
      </c>
      <c r="CC1215">
        <v>2008</v>
      </c>
      <c r="CD1215" t="s">
        <v>173</v>
      </c>
      <c r="CE1215" t="s">
        <v>128</v>
      </c>
      <c r="CF1215" s="8">
        <v>118500</v>
      </c>
      <c r="CG1215" s="8">
        <f>RawData[[#This Row],[SalePrice]]/RawData[[#This Row],[TotalSF Rounded]]</f>
        <v>59.25</v>
      </c>
      <c r="CH1215" s="8">
        <f>ROUND(RawData[[#This Row],[$/sqft]],-1)</f>
        <v>60</v>
      </c>
    </row>
    <row r="1216" spans="1:86" x14ac:dyDescent="0.2">
      <c r="A1216">
        <v>610</v>
      </c>
      <c r="B1216">
        <v>20</v>
      </c>
      <c r="C1216" t="s">
        <v>81</v>
      </c>
      <c r="D1216">
        <v>61</v>
      </c>
      <c r="E1216">
        <v>7943</v>
      </c>
      <c r="F1216" s="19">
        <f>ROUND((RawData[[#This Row],[LotArea]]/43560), 2)</f>
        <v>0.18</v>
      </c>
      <c r="G1216" t="s">
        <v>82</v>
      </c>
      <c r="H1216" t="s">
        <v>83</v>
      </c>
      <c r="I1216" t="s">
        <v>84</v>
      </c>
      <c r="J1216" t="s">
        <v>85</v>
      </c>
      <c r="K1216" t="s">
        <v>86</v>
      </c>
      <c r="L1216" t="s">
        <v>87</v>
      </c>
      <c r="M1216" t="s">
        <v>88</v>
      </c>
      <c r="N1216" t="s">
        <v>151</v>
      </c>
      <c r="O1216" t="s">
        <v>114</v>
      </c>
      <c r="P1216" t="s">
        <v>90</v>
      </c>
      <c r="Q1216" t="s">
        <v>91</v>
      </c>
      <c r="R1216" t="s">
        <v>115</v>
      </c>
      <c r="S1216">
        <v>4</v>
      </c>
      <c r="T1216">
        <v>5</v>
      </c>
      <c r="U1216">
        <v>1961</v>
      </c>
      <c r="V121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216">
        <v>1961</v>
      </c>
      <c r="X1216" t="s">
        <v>93</v>
      </c>
      <c r="Y1216" t="s">
        <v>94</v>
      </c>
      <c r="Z1216" t="s">
        <v>95</v>
      </c>
      <c r="AA1216" t="s">
        <v>95</v>
      </c>
      <c r="AB1216" t="s">
        <v>207</v>
      </c>
      <c r="AC1216">
        <v>192</v>
      </c>
      <c r="AD1216" t="s">
        <v>98</v>
      </c>
      <c r="AE1216" t="s">
        <v>147</v>
      </c>
      <c r="AF1216" t="s">
        <v>118</v>
      </c>
      <c r="AG1216" t="s">
        <v>98</v>
      </c>
      <c r="AH1216" t="s">
        <v>98</v>
      </c>
      <c r="AI1216" t="s">
        <v>121</v>
      </c>
      <c r="AJ1216" t="s">
        <v>153</v>
      </c>
      <c r="AK1216">
        <v>903</v>
      </c>
      <c r="AL1216" t="s">
        <v>102</v>
      </c>
      <c r="AM1216">
        <v>0</v>
      </c>
      <c r="AN1216">
        <v>126</v>
      </c>
      <c r="AO1216">
        <v>1029</v>
      </c>
      <c r="AP1216" t="s">
        <v>103</v>
      </c>
      <c r="AQ1216" t="s">
        <v>97</v>
      </c>
      <c r="AR1216" t="s">
        <v>105</v>
      </c>
      <c r="AS1216" t="s">
        <v>106</v>
      </c>
      <c r="AT1216">
        <v>1029</v>
      </c>
      <c r="AU1216">
        <v>0</v>
      </c>
      <c r="AV1216">
        <v>0</v>
      </c>
      <c r="AW1216">
        <f>ROUND(SUM(RawData[[#This Row],[TotalBsmtSF]],RawData[[#This Row],[1stFlrSF]],RawData[[#This Row],[2ndFlrSF]]),-2)</f>
        <v>2100</v>
      </c>
      <c r="AX1216">
        <v>1029</v>
      </c>
      <c r="AY1216">
        <v>1</v>
      </c>
      <c r="AZ1216">
        <v>0</v>
      </c>
      <c r="BA1216">
        <v>1</v>
      </c>
      <c r="BB1216">
        <v>0</v>
      </c>
      <c r="BC1216">
        <v>3</v>
      </c>
      <c r="BD1216">
        <v>1</v>
      </c>
      <c r="BE1216" t="s">
        <v>98</v>
      </c>
      <c r="BF1216">
        <v>5</v>
      </c>
      <c r="BG1216" t="s">
        <v>107</v>
      </c>
      <c r="BH1216">
        <v>0</v>
      </c>
      <c r="BI1216" t="s">
        <v>83</v>
      </c>
      <c r="BJ1216" t="s">
        <v>108</v>
      </c>
      <c r="BK1216">
        <v>1961</v>
      </c>
      <c r="BL1216" t="s">
        <v>102</v>
      </c>
      <c r="BM1216">
        <v>1</v>
      </c>
      <c r="BN1216">
        <v>261</v>
      </c>
      <c r="BO1216" t="s">
        <v>98</v>
      </c>
      <c r="BP1216" t="s">
        <v>98</v>
      </c>
      <c r="BQ1216" t="s">
        <v>105</v>
      </c>
      <c r="BR1216">
        <v>64</v>
      </c>
      <c r="BS1216">
        <v>0</v>
      </c>
      <c r="BT1216">
        <v>39</v>
      </c>
      <c r="BU1216">
        <v>0</v>
      </c>
      <c r="BV1216">
        <v>0</v>
      </c>
      <c r="BW1216">
        <v>0</v>
      </c>
      <c r="BX1216" t="s">
        <v>83</v>
      </c>
      <c r="BY1216" t="s">
        <v>83</v>
      </c>
      <c r="BZ1216" t="s">
        <v>83</v>
      </c>
      <c r="CA1216">
        <v>0</v>
      </c>
      <c r="CB1216">
        <v>4</v>
      </c>
      <c r="CC1216">
        <v>2007</v>
      </c>
      <c r="CD1216" t="s">
        <v>110</v>
      </c>
      <c r="CE1216" t="s">
        <v>111</v>
      </c>
      <c r="CF1216" s="8">
        <v>118500</v>
      </c>
      <c r="CG1216" s="8">
        <f>RawData[[#This Row],[SalePrice]]/RawData[[#This Row],[TotalSF Rounded]]</f>
        <v>56.428571428571431</v>
      </c>
      <c r="CH1216" s="8">
        <f>ROUND(RawData[[#This Row],[$/sqft]],-1)</f>
        <v>60</v>
      </c>
    </row>
    <row r="1217" spans="1:86" x14ac:dyDescent="0.2">
      <c r="A1217">
        <v>583</v>
      </c>
      <c r="B1217">
        <v>90</v>
      </c>
      <c r="C1217" t="s">
        <v>81</v>
      </c>
      <c r="D1217">
        <v>81</v>
      </c>
      <c r="E1217">
        <v>11841</v>
      </c>
      <c r="F1217" s="19">
        <f>ROUND((RawData[[#This Row],[LotArea]]/43560), 2)</f>
        <v>0.27</v>
      </c>
      <c r="G1217" t="s">
        <v>174</v>
      </c>
      <c r="H1217" t="s">
        <v>83</v>
      </c>
      <c r="I1217" t="s">
        <v>84</v>
      </c>
      <c r="J1217" t="s">
        <v>85</v>
      </c>
      <c r="K1217" t="s">
        <v>86</v>
      </c>
      <c r="L1217" t="s">
        <v>87</v>
      </c>
      <c r="M1217" t="s">
        <v>88</v>
      </c>
      <c r="N1217" t="s">
        <v>185</v>
      </c>
      <c r="O1217" t="s">
        <v>90</v>
      </c>
      <c r="P1217" t="s">
        <v>90</v>
      </c>
      <c r="Q1217" t="s">
        <v>167</v>
      </c>
      <c r="R1217" t="s">
        <v>191</v>
      </c>
      <c r="S1217">
        <v>6</v>
      </c>
      <c r="T1217">
        <v>5</v>
      </c>
      <c r="U1217">
        <v>1990</v>
      </c>
      <c r="V121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217">
        <v>1990</v>
      </c>
      <c r="X1217" t="s">
        <v>93</v>
      </c>
      <c r="Y1217" t="s">
        <v>94</v>
      </c>
      <c r="Z1217" t="s">
        <v>140</v>
      </c>
      <c r="AA1217" t="s">
        <v>140</v>
      </c>
      <c r="AB1217" t="s">
        <v>96</v>
      </c>
      <c r="AC1217">
        <v>104</v>
      </c>
      <c r="AD1217" t="s">
        <v>98</v>
      </c>
      <c r="AE1217" t="s">
        <v>97</v>
      </c>
      <c r="AF1217" t="s">
        <v>118</v>
      </c>
      <c r="AG1217" t="s">
        <v>97</v>
      </c>
      <c r="AH1217" t="s">
        <v>98</v>
      </c>
      <c r="AI1217" t="s">
        <v>130</v>
      </c>
      <c r="AJ1217" t="s">
        <v>101</v>
      </c>
      <c r="AK1217">
        <v>816</v>
      </c>
      <c r="AL1217" t="s">
        <v>102</v>
      </c>
      <c r="AM1217">
        <v>0</v>
      </c>
      <c r="AN1217">
        <v>0</v>
      </c>
      <c r="AO1217">
        <v>816</v>
      </c>
      <c r="AP1217" t="s">
        <v>103</v>
      </c>
      <c r="AQ1217" t="s">
        <v>98</v>
      </c>
      <c r="AR1217" t="s">
        <v>105</v>
      </c>
      <c r="AS1217" t="s">
        <v>106</v>
      </c>
      <c r="AT1217">
        <v>816</v>
      </c>
      <c r="AU1217">
        <v>0</v>
      </c>
      <c r="AV1217">
        <v>0</v>
      </c>
      <c r="AW1217">
        <f>ROUND(SUM(RawData[[#This Row],[TotalBsmtSF]],RawData[[#This Row],[1stFlrSF]],RawData[[#This Row],[2ndFlrSF]]),-2)</f>
        <v>1600</v>
      </c>
      <c r="AX1217">
        <v>816</v>
      </c>
      <c r="AY1217">
        <v>1</v>
      </c>
      <c r="AZ1217">
        <v>0</v>
      </c>
      <c r="BA1217">
        <v>1</v>
      </c>
      <c r="BB1217">
        <v>0</v>
      </c>
      <c r="BC1217">
        <v>3</v>
      </c>
      <c r="BD1217">
        <v>1</v>
      </c>
      <c r="BE1217" t="s">
        <v>98</v>
      </c>
      <c r="BF1217">
        <v>5</v>
      </c>
      <c r="BG1217" t="s">
        <v>107</v>
      </c>
      <c r="BH1217">
        <v>0</v>
      </c>
      <c r="BI1217" t="s">
        <v>83</v>
      </c>
      <c r="BJ1217" t="s">
        <v>83</v>
      </c>
      <c r="BK1217" t="s">
        <v>83</v>
      </c>
      <c r="BL1217" t="s">
        <v>83</v>
      </c>
      <c r="BM1217">
        <v>0</v>
      </c>
      <c r="BN1217">
        <v>0</v>
      </c>
      <c r="BO1217" t="s">
        <v>83</v>
      </c>
      <c r="BP1217" t="s">
        <v>83</v>
      </c>
      <c r="BQ1217" t="s">
        <v>105</v>
      </c>
      <c r="BR1217">
        <v>0</v>
      </c>
      <c r="BS1217">
        <v>32</v>
      </c>
      <c r="BT1217">
        <v>0</v>
      </c>
      <c r="BU1217">
        <v>0</v>
      </c>
      <c r="BV1217">
        <v>0</v>
      </c>
      <c r="BW1217">
        <v>0</v>
      </c>
      <c r="BX1217" t="s">
        <v>83</v>
      </c>
      <c r="BY1217" t="s">
        <v>83</v>
      </c>
      <c r="BZ1217" t="s">
        <v>83</v>
      </c>
      <c r="CA1217">
        <v>0</v>
      </c>
      <c r="CB1217">
        <v>5</v>
      </c>
      <c r="CC1217">
        <v>2007</v>
      </c>
      <c r="CD1217" t="s">
        <v>110</v>
      </c>
      <c r="CE1217" t="s">
        <v>111</v>
      </c>
      <c r="CF1217" s="8">
        <v>118500</v>
      </c>
      <c r="CG1217" s="8">
        <f>RawData[[#This Row],[SalePrice]]/RawData[[#This Row],[TotalSF Rounded]]</f>
        <v>74.0625</v>
      </c>
      <c r="CH1217" s="8">
        <f>ROUND(RawData[[#This Row],[$/sqft]],-1)</f>
        <v>70</v>
      </c>
    </row>
    <row r="1218" spans="1:86" x14ac:dyDescent="0.2">
      <c r="A1218">
        <v>1121</v>
      </c>
      <c r="B1218">
        <v>30</v>
      </c>
      <c r="C1218" t="s">
        <v>142</v>
      </c>
      <c r="D1218">
        <v>59</v>
      </c>
      <c r="E1218">
        <v>8263</v>
      </c>
      <c r="F1218" s="19">
        <f>ROUND((RawData[[#This Row],[LotArea]]/43560), 2)</f>
        <v>0.19</v>
      </c>
      <c r="G1218" t="s">
        <v>82</v>
      </c>
      <c r="H1218" t="s">
        <v>83</v>
      </c>
      <c r="I1218" t="s">
        <v>84</v>
      </c>
      <c r="J1218" t="s">
        <v>175</v>
      </c>
      <c r="K1218" t="s">
        <v>86</v>
      </c>
      <c r="L1218" t="s">
        <v>87</v>
      </c>
      <c r="M1218" t="s">
        <v>194</v>
      </c>
      <c r="N1218" t="s">
        <v>176</v>
      </c>
      <c r="O1218" t="s">
        <v>90</v>
      </c>
      <c r="P1218" t="s">
        <v>90</v>
      </c>
      <c r="Q1218" t="s">
        <v>91</v>
      </c>
      <c r="R1218" t="s">
        <v>115</v>
      </c>
      <c r="S1218">
        <v>6</v>
      </c>
      <c r="T1218">
        <v>5</v>
      </c>
      <c r="U1218">
        <v>1920</v>
      </c>
      <c r="V121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218">
        <v>1950</v>
      </c>
      <c r="X1218" t="s">
        <v>93</v>
      </c>
      <c r="Y1218" t="s">
        <v>94</v>
      </c>
      <c r="Z1218" t="s">
        <v>96</v>
      </c>
      <c r="AA1218" t="s">
        <v>96</v>
      </c>
      <c r="AB1218" t="s">
        <v>117</v>
      </c>
      <c r="AC1218">
        <v>0</v>
      </c>
      <c r="AD1218" t="s">
        <v>98</v>
      </c>
      <c r="AE1218" t="s">
        <v>98</v>
      </c>
      <c r="AF1218" t="s">
        <v>126</v>
      </c>
      <c r="AG1218" t="s">
        <v>98</v>
      </c>
      <c r="AH1218" t="s">
        <v>98</v>
      </c>
      <c r="AI1218" t="s">
        <v>100</v>
      </c>
      <c r="AJ1218" t="s">
        <v>102</v>
      </c>
      <c r="AK1218">
        <v>0</v>
      </c>
      <c r="AL1218" t="s">
        <v>102</v>
      </c>
      <c r="AM1218">
        <v>0</v>
      </c>
      <c r="AN1218">
        <v>1012</v>
      </c>
      <c r="AO1218">
        <v>1012</v>
      </c>
      <c r="AP1218" t="s">
        <v>103</v>
      </c>
      <c r="AQ1218" t="s">
        <v>98</v>
      </c>
      <c r="AR1218" t="s">
        <v>105</v>
      </c>
      <c r="AS1218" t="s">
        <v>164</v>
      </c>
      <c r="AT1218">
        <v>1012</v>
      </c>
      <c r="AU1218">
        <v>0</v>
      </c>
      <c r="AV1218">
        <v>0</v>
      </c>
      <c r="AW1218">
        <f>ROUND(SUM(RawData[[#This Row],[TotalBsmtSF]],RawData[[#This Row],[1stFlrSF]],RawData[[#This Row],[2ndFlrSF]]),-2)</f>
        <v>2000</v>
      </c>
      <c r="AX1218">
        <v>1012</v>
      </c>
      <c r="AY1218">
        <v>0</v>
      </c>
      <c r="AZ1218">
        <v>0</v>
      </c>
      <c r="BA1218">
        <v>1</v>
      </c>
      <c r="BB1218">
        <v>0</v>
      </c>
      <c r="BC1218">
        <v>2</v>
      </c>
      <c r="BD1218">
        <v>1</v>
      </c>
      <c r="BE1218" t="s">
        <v>98</v>
      </c>
      <c r="BF1218">
        <v>6</v>
      </c>
      <c r="BG1218" t="s">
        <v>107</v>
      </c>
      <c r="BH1218">
        <v>1</v>
      </c>
      <c r="BI1218" t="s">
        <v>97</v>
      </c>
      <c r="BJ1218" t="s">
        <v>127</v>
      </c>
      <c r="BK1218">
        <v>1920</v>
      </c>
      <c r="BL1218" t="s">
        <v>102</v>
      </c>
      <c r="BM1218">
        <v>1</v>
      </c>
      <c r="BN1218">
        <v>308</v>
      </c>
      <c r="BO1218" t="s">
        <v>98</v>
      </c>
      <c r="BP1218" t="s">
        <v>98</v>
      </c>
      <c r="BQ1218" t="s">
        <v>105</v>
      </c>
      <c r="BR1218">
        <v>0</v>
      </c>
      <c r="BS1218">
        <v>22</v>
      </c>
      <c r="BT1218">
        <v>112</v>
      </c>
      <c r="BU1218">
        <v>0</v>
      </c>
      <c r="BV1218">
        <v>0</v>
      </c>
      <c r="BW1218">
        <v>0</v>
      </c>
      <c r="BX1218" t="s">
        <v>83</v>
      </c>
      <c r="BY1218" t="s">
        <v>134</v>
      </c>
      <c r="BZ1218" t="s">
        <v>83</v>
      </c>
      <c r="CA1218">
        <v>0</v>
      </c>
      <c r="CB1218">
        <v>5</v>
      </c>
      <c r="CC1218">
        <v>2007</v>
      </c>
      <c r="CD1218" t="s">
        <v>110</v>
      </c>
      <c r="CE1218" t="s">
        <v>111</v>
      </c>
      <c r="CF1218" s="8">
        <v>118400</v>
      </c>
      <c r="CG1218" s="8">
        <f>RawData[[#This Row],[SalePrice]]/RawData[[#This Row],[TotalSF Rounded]]</f>
        <v>59.2</v>
      </c>
      <c r="CH1218" s="8">
        <f>ROUND(RawData[[#This Row],[$/sqft]],-1)</f>
        <v>60</v>
      </c>
    </row>
    <row r="1219" spans="1:86" x14ac:dyDescent="0.2">
      <c r="A1219">
        <v>10</v>
      </c>
      <c r="B1219">
        <v>190</v>
      </c>
      <c r="C1219" t="s">
        <v>81</v>
      </c>
      <c r="D1219">
        <v>50</v>
      </c>
      <c r="E1219">
        <v>7420</v>
      </c>
      <c r="F1219" s="19">
        <f>ROUND((RawData[[#This Row],[LotArea]]/43560), 2)</f>
        <v>0.17</v>
      </c>
      <c r="G1219" t="s">
        <v>82</v>
      </c>
      <c r="H1219" t="s">
        <v>83</v>
      </c>
      <c r="I1219" t="s">
        <v>84</v>
      </c>
      <c r="J1219" t="s">
        <v>85</v>
      </c>
      <c r="K1219" t="s">
        <v>86</v>
      </c>
      <c r="L1219" t="s">
        <v>122</v>
      </c>
      <c r="M1219" t="s">
        <v>88</v>
      </c>
      <c r="N1219" t="s">
        <v>148</v>
      </c>
      <c r="O1219" t="s">
        <v>144</v>
      </c>
      <c r="P1219" t="s">
        <v>144</v>
      </c>
      <c r="Q1219" t="s">
        <v>149</v>
      </c>
      <c r="R1219" t="s">
        <v>150</v>
      </c>
      <c r="S1219">
        <v>5</v>
      </c>
      <c r="T1219">
        <v>6</v>
      </c>
      <c r="U1219">
        <v>1939</v>
      </c>
      <c r="V121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219">
        <v>1950</v>
      </c>
      <c r="X1219" t="s">
        <v>93</v>
      </c>
      <c r="Y1219" t="s">
        <v>94</v>
      </c>
      <c r="Z1219" t="s">
        <v>116</v>
      </c>
      <c r="AA1219" t="s">
        <v>116</v>
      </c>
      <c r="AB1219" t="s">
        <v>117</v>
      </c>
      <c r="AC1219">
        <v>0</v>
      </c>
      <c r="AD1219" t="s">
        <v>98</v>
      </c>
      <c r="AE1219" t="s">
        <v>98</v>
      </c>
      <c r="AF1219" t="s">
        <v>126</v>
      </c>
      <c r="AG1219" t="s">
        <v>98</v>
      </c>
      <c r="AH1219" t="s">
        <v>98</v>
      </c>
      <c r="AI1219" t="s">
        <v>100</v>
      </c>
      <c r="AJ1219" t="s">
        <v>101</v>
      </c>
      <c r="AK1219">
        <v>851</v>
      </c>
      <c r="AL1219" t="s">
        <v>102</v>
      </c>
      <c r="AM1219">
        <v>0</v>
      </c>
      <c r="AN1219">
        <v>140</v>
      </c>
      <c r="AO1219">
        <v>991</v>
      </c>
      <c r="AP1219" t="s">
        <v>103</v>
      </c>
      <c r="AQ1219" t="s">
        <v>104</v>
      </c>
      <c r="AR1219" t="s">
        <v>105</v>
      </c>
      <c r="AS1219" t="s">
        <v>106</v>
      </c>
      <c r="AT1219">
        <v>1077</v>
      </c>
      <c r="AU1219">
        <v>0</v>
      </c>
      <c r="AV1219">
        <v>0</v>
      </c>
      <c r="AW1219">
        <f>ROUND(SUM(RawData[[#This Row],[TotalBsmtSF]],RawData[[#This Row],[1stFlrSF]],RawData[[#This Row],[2ndFlrSF]]),-2)</f>
        <v>2100</v>
      </c>
      <c r="AX1219">
        <v>1077</v>
      </c>
      <c r="AY1219">
        <v>1</v>
      </c>
      <c r="AZ1219">
        <v>0</v>
      </c>
      <c r="BA1219">
        <v>1</v>
      </c>
      <c r="BB1219">
        <v>0</v>
      </c>
      <c r="BC1219">
        <v>2</v>
      </c>
      <c r="BD1219">
        <v>2</v>
      </c>
      <c r="BE1219" t="s">
        <v>98</v>
      </c>
      <c r="BF1219">
        <v>5</v>
      </c>
      <c r="BG1219" t="s">
        <v>107</v>
      </c>
      <c r="BH1219">
        <v>2</v>
      </c>
      <c r="BI1219" t="s">
        <v>98</v>
      </c>
      <c r="BJ1219" t="s">
        <v>108</v>
      </c>
      <c r="BK1219">
        <v>1939</v>
      </c>
      <c r="BL1219" t="s">
        <v>109</v>
      </c>
      <c r="BM1219">
        <v>1</v>
      </c>
      <c r="BN1219">
        <v>205</v>
      </c>
      <c r="BO1219" t="s">
        <v>97</v>
      </c>
      <c r="BP1219" t="s">
        <v>98</v>
      </c>
      <c r="BQ1219" t="s">
        <v>105</v>
      </c>
      <c r="BR1219">
        <v>0</v>
      </c>
      <c r="BS1219">
        <v>4</v>
      </c>
      <c r="BT1219">
        <v>0</v>
      </c>
      <c r="BU1219">
        <v>0</v>
      </c>
      <c r="BV1219">
        <v>0</v>
      </c>
      <c r="BW1219">
        <v>0</v>
      </c>
      <c r="BX1219" t="s">
        <v>83</v>
      </c>
      <c r="BY1219" t="s">
        <v>83</v>
      </c>
      <c r="BZ1219" t="s">
        <v>83</v>
      </c>
      <c r="CA1219">
        <v>0</v>
      </c>
      <c r="CB1219">
        <v>1</v>
      </c>
      <c r="CC1219">
        <v>2008</v>
      </c>
      <c r="CD1219" t="s">
        <v>110</v>
      </c>
      <c r="CE1219" t="s">
        <v>111</v>
      </c>
      <c r="CF1219" s="8">
        <v>118000</v>
      </c>
      <c r="CG1219" s="8">
        <f>RawData[[#This Row],[SalePrice]]/RawData[[#This Row],[TotalSF Rounded]]</f>
        <v>56.19047619047619</v>
      </c>
      <c r="CH1219" s="8">
        <f>ROUND(RawData[[#This Row],[$/sqft]],-1)</f>
        <v>60</v>
      </c>
    </row>
    <row r="1220" spans="1:86" x14ac:dyDescent="0.2">
      <c r="A1220">
        <v>1124</v>
      </c>
      <c r="B1220">
        <v>20</v>
      </c>
      <c r="C1220" t="s">
        <v>81</v>
      </c>
      <c r="D1220">
        <v>50</v>
      </c>
      <c r="E1220">
        <v>9405</v>
      </c>
      <c r="F1220" s="19">
        <f>ROUND((RawData[[#This Row],[LotArea]]/43560), 2)</f>
        <v>0.22</v>
      </c>
      <c r="G1220" t="s">
        <v>82</v>
      </c>
      <c r="H1220" t="s">
        <v>83</v>
      </c>
      <c r="I1220" t="s">
        <v>84</v>
      </c>
      <c r="J1220" t="s">
        <v>85</v>
      </c>
      <c r="K1220" t="s">
        <v>86</v>
      </c>
      <c r="L1220" t="s">
        <v>87</v>
      </c>
      <c r="M1220" t="s">
        <v>88</v>
      </c>
      <c r="N1220" t="s">
        <v>185</v>
      </c>
      <c r="O1220" t="s">
        <v>90</v>
      </c>
      <c r="P1220" t="s">
        <v>90</v>
      </c>
      <c r="Q1220" t="s">
        <v>91</v>
      </c>
      <c r="R1220" t="s">
        <v>115</v>
      </c>
      <c r="S1220">
        <v>5</v>
      </c>
      <c r="T1220">
        <v>9</v>
      </c>
      <c r="U1220">
        <v>1947</v>
      </c>
      <c r="V122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220">
        <v>2008</v>
      </c>
      <c r="X1220" t="s">
        <v>152</v>
      </c>
      <c r="Y1220" t="s">
        <v>94</v>
      </c>
      <c r="Z1220" t="s">
        <v>95</v>
      </c>
      <c r="AA1220" t="s">
        <v>95</v>
      </c>
      <c r="AB1220" t="s">
        <v>117</v>
      </c>
      <c r="AC1220">
        <v>0</v>
      </c>
      <c r="AD1220" t="s">
        <v>98</v>
      </c>
      <c r="AE1220" t="s">
        <v>104</v>
      </c>
      <c r="AF1220" t="s">
        <v>118</v>
      </c>
      <c r="AG1220" t="s">
        <v>98</v>
      </c>
      <c r="AH1220" t="s">
        <v>98</v>
      </c>
      <c r="AI1220" t="s">
        <v>100</v>
      </c>
      <c r="AJ1220" t="s">
        <v>102</v>
      </c>
      <c r="AK1220">
        <v>0</v>
      </c>
      <c r="AL1220" t="s">
        <v>102</v>
      </c>
      <c r="AM1220">
        <v>0</v>
      </c>
      <c r="AN1220">
        <v>698</v>
      </c>
      <c r="AO1220">
        <v>698</v>
      </c>
      <c r="AP1220" t="s">
        <v>103</v>
      </c>
      <c r="AQ1220" t="s">
        <v>104</v>
      </c>
      <c r="AR1220" t="s">
        <v>105</v>
      </c>
      <c r="AS1220" t="s">
        <v>106</v>
      </c>
      <c r="AT1220">
        <v>698</v>
      </c>
      <c r="AU1220">
        <v>0</v>
      </c>
      <c r="AV1220">
        <v>0</v>
      </c>
      <c r="AW1220">
        <f>ROUND(SUM(RawData[[#This Row],[TotalBsmtSF]],RawData[[#This Row],[1stFlrSF]],RawData[[#This Row],[2ndFlrSF]]),-2)</f>
        <v>1400</v>
      </c>
      <c r="AX1220">
        <v>698</v>
      </c>
      <c r="AY1220">
        <v>0</v>
      </c>
      <c r="AZ1220">
        <v>1</v>
      </c>
      <c r="BA1220">
        <v>1</v>
      </c>
      <c r="BB1220">
        <v>0</v>
      </c>
      <c r="BC1220">
        <v>2</v>
      </c>
      <c r="BD1220">
        <v>1</v>
      </c>
      <c r="BE1220" t="s">
        <v>98</v>
      </c>
      <c r="BF1220">
        <v>4</v>
      </c>
      <c r="BG1220" t="s">
        <v>107</v>
      </c>
      <c r="BH1220">
        <v>0</v>
      </c>
      <c r="BI1220" t="s">
        <v>83</v>
      </c>
      <c r="BJ1220" t="s">
        <v>83</v>
      </c>
      <c r="BK1220" t="s">
        <v>83</v>
      </c>
      <c r="BL1220" t="s">
        <v>83</v>
      </c>
      <c r="BM1220">
        <v>0</v>
      </c>
      <c r="BN1220">
        <v>0</v>
      </c>
      <c r="BO1220" t="s">
        <v>83</v>
      </c>
      <c r="BP1220" t="s">
        <v>83</v>
      </c>
      <c r="BQ1220" t="s">
        <v>105</v>
      </c>
      <c r="BR1220">
        <v>0</v>
      </c>
      <c r="BS1220">
        <v>200</v>
      </c>
      <c r="BT1220">
        <v>0</v>
      </c>
      <c r="BU1220">
        <v>0</v>
      </c>
      <c r="BV1220">
        <v>0</v>
      </c>
      <c r="BW1220">
        <v>0</v>
      </c>
      <c r="BX1220" t="s">
        <v>83</v>
      </c>
      <c r="BY1220" t="s">
        <v>83</v>
      </c>
      <c r="BZ1220" t="s">
        <v>83</v>
      </c>
      <c r="CA1220">
        <v>0</v>
      </c>
      <c r="CB1220">
        <v>6</v>
      </c>
      <c r="CC1220">
        <v>2009</v>
      </c>
      <c r="CD1220" t="s">
        <v>110</v>
      </c>
      <c r="CE1220" t="s">
        <v>111</v>
      </c>
      <c r="CF1220" s="8">
        <v>118000</v>
      </c>
      <c r="CG1220" s="8">
        <f>RawData[[#This Row],[SalePrice]]/RawData[[#This Row],[TotalSF Rounded]]</f>
        <v>84.285714285714292</v>
      </c>
      <c r="CH1220" s="8">
        <f>ROUND(RawData[[#This Row],[$/sqft]],-1)</f>
        <v>80</v>
      </c>
    </row>
    <row r="1221" spans="1:86" x14ac:dyDescent="0.2">
      <c r="A1221">
        <v>805</v>
      </c>
      <c r="B1221">
        <v>20</v>
      </c>
      <c r="C1221" t="s">
        <v>81</v>
      </c>
      <c r="D1221">
        <v>75</v>
      </c>
      <c r="E1221">
        <v>9000</v>
      </c>
      <c r="F1221" s="19">
        <f>ROUND((RawData[[#This Row],[LotArea]]/43560), 2)</f>
        <v>0.21</v>
      </c>
      <c r="G1221" t="s">
        <v>82</v>
      </c>
      <c r="H1221" t="s">
        <v>83</v>
      </c>
      <c r="I1221" t="s">
        <v>84</v>
      </c>
      <c r="J1221" t="s">
        <v>85</v>
      </c>
      <c r="K1221" t="s">
        <v>86</v>
      </c>
      <c r="L1221" t="s">
        <v>87</v>
      </c>
      <c r="M1221" t="s">
        <v>88</v>
      </c>
      <c r="N1221" t="s">
        <v>162</v>
      </c>
      <c r="O1221" t="s">
        <v>90</v>
      </c>
      <c r="P1221" t="s">
        <v>90</v>
      </c>
      <c r="Q1221" t="s">
        <v>91</v>
      </c>
      <c r="R1221" t="s">
        <v>115</v>
      </c>
      <c r="S1221">
        <v>5</v>
      </c>
      <c r="T1221">
        <v>5</v>
      </c>
      <c r="U1221">
        <v>1954</v>
      </c>
      <c r="V122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21">
        <v>1954</v>
      </c>
      <c r="X1221" t="s">
        <v>93</v>
      </c>
      <c r="Y1221" t="s">
        <v>94</v>
      </c>
      <c r="Z1221" t="s">
        <v>124</v>
      </c>
      <c r="AA1221" t="s">
        <v>124</v>
      </c>
      <c r="AB1221" t="s">
        <v>117</v>
      </c>
      <c r="AC1221">
        <v>0</v>
      </c>
      <c r="AD1221" t="s">
        <v>98</v>
      </c>
      <c r="AE1221" t="s">
        <v>98</v>
      </c>
      <c r="AF1221" t="s">
        <v>118</v>
      </c>
      <c r="AG1221" t="s">
        <v>98</v>
      </c>
      <c r="AH1221" t="s">
        <v>98</v>
      </c>
      <c r="AI1221" t="s">
        <v>100</v>
      </c>
      <c r="AJ1221" t="s">
        <v>172</v>
      </c>
      <c r="AK1221">
        <v>812</v>
      </c>
      <c r="AL1221" t="s">
        <v>102</v>
      </c>
      <c r="AM1221">
        <v>0</v>
      </c>
      <c r="AN1221">
        <v>124</v>
      </c>
      <c r="AO1221">
        <v>936</v>
      </c>
      <c r="AP1221" t="s">
        <v>103</v>
      </c>
      <c r="AQ1221" t="s">
        <v>98</v>
      </c>
      <c r="AR1221" t="s">
        <v>105</v>
      </c>
      <c r="AS1221" t="s">
        <v>106</v>
      </c>
      <c r="AT1221">
        <v>1128</v>
      </c>
      <c r="AU1221">
        <v>0</v>
      </c>
      <c r="AV1221">
        <v>0</v>
      </c>
      <c r="AW1221">
        <f>ROUND(SUM(RawData[[#This Row],[TotalBsmtSF]],RawData[[#This Row],[1stFlrSF]],RawData[[#This Row],[2ndFlrSF]]),-2)</f>
        <v>2100</v>
      </c>
      <c r="AX1221">
        <v>1128</v>
      </c>
      <c r="AY1221">
        <v>0</v>
      </c>
      <c r="AZ1221">
        <v>0</v>
      </c>
      <c r="BA1221">
        <v>1</v>
      </c>
      <c r="BB1221">
        <v>0</v>
      </c>
      <c r="BC1221">
        <v>2</v>
      </c>
      <c r="BD1221">
        <v>1</v>
      </c>
      <c r="BE1221" t="s">
        <v>98</v>
      </c>
      <c r="BF1221">
        <v>5</v>
      </c>
      <c r="BG1221" t="s">
        <v>146</v>
      </c>
      <c r="BH1221">
        <v>0</v>
      </c>
      <c r="BI1221" t="s">
        <v>83</v>
      </c>
      <c r="BJ1221" t="s">
        <v>108</v>
      </c>
      <c r="BK1221">
        <v>1954</v>
      </c>
      <c r="BL1221" t="s">
        <v>102</v>
      </c>
      <c r="BM1221">
        <v>1</v>
      </c>
      <c r="BN1221">
        <v>286</v>
      </c>
      <c r="BO1221" t="s">
        <v>98</v>
      </c>
      <c r="BP1221" t="s">
        <v>98</v>
      </c>
      <c r="BQ1221" t="s">
        <v>105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 t="s">
        <v>83</v>
      </c>
      <c r="BY1221" t="s">
        <v>163</v>
      </c>
      <c r="BZ1221" t="s">
        <v>83</v>
      </c>
      <c r="CA1221">
        <v>0</v>
      </c>
      <c r="CB1221">
        <v>6</v>
      </c>
      <c r="CC1221">
        <v>2006</v>
      </c>
      <c r="CD1221" t="s">
        <v>110</v>
      </c>
      <c r="CE1221" t="s">
        <v>219</v>
      </c>
      <c r="CF1221" s="8">
        <v>118000</v>
      </c>
      <c r="CG1221" s="8">
        <f>RawData[[#This Row],[SalePrice]]/RawData[[#This Row],[TotalSF Rounded]]</f>
        <v>56.19047619047619</v>
      </c>
      <c r="CH1221" s="8">
        <f>ROUND(RawData[[#This Row],[$/sqft]],-1)</f>
        <v>60</v>
      </c>
    </row>
    <row r="1222" spans="1:86" x14ac:dyDescent="0.2">
      <c r="A1222">
        <v>442</v>
      </c>
      <c r="B1222">
        <v>90</v>
      </c>
      <c r="C1222" t="s">
        <v>81</v>
      </c>
      <c r="D1222">
        <v>92</v>
      </c>
      <c r="E1222">
        <v>12108</v>
      </c>
      <c r="F1222" s="19">
        <f>ROUND((RawData[[#This Row],[LotArea]]/43560), 2)</f>
        <v>0.28000000000000003</v>
      </c>
      <c r="G1222" t="s">
        <v>82</v>
      </c>
      <c r="H1222" t="s">
        <v>83</v>
      </c>
      <c r="I1222" t="s">
        <v>84</v>
      </c>
      <c r="J1222" t="s">
        <v>85</v>
      </c>
      <c r="K1222" t="s">
        <v>86</v>
      </c>
      <c r="L1222" t="s">
        <v>87</v>
      </c>
      <c r="M1222" t="s">
        <v>88</v>
      </c>
      <c r="N1222" t="s">
        <v>185</v>
      </c>
      <c r="O1222" t="s">
        <v>90</v>
      </c>
      <c r="P1222" t="s">
        <v>90</v>
      </c>
      <c r="Q1222" t="s">
        <v>167</v>
      </c>
      <c r="R1222" t="s">
        <v>115</v>
      </c>
      <c r="S1222">
        <v>4</v>
      </c>
      <c r="T1222">
        <v>4</v>
      </c>
      <c r="U1222">
        <v>1955</v>
      </c>
      <c r="V122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22">
        <v>1955</v>
      </c>
      <c r="X1222" t="s">
        <v>93</v>
      </c>
      <c r="Y1222" t="s">
        <v>94</v>
      </c>
      <c r="Z1222" t="s">
        <v>95</v>
      </c>
      <c r="AA1222" t="s">
        <v>95</v>
      </c>
      <c r="AB1222" t="s">
        <v>96</v>
      </c>
      <c r="AC1222">
        <v>270</v>
      </c>
      <c r="AD1222" t="s">
        <v>98</v>
      </c>
      <c r="AE1222" t="s">
        <v>98</v>
      </c>
      <c r="AF1222" t="s">
        <v>118</v>
      </c>
      <c r="AG1222" t="s">
        <v>98</v>
      </c>
      <c r="AH1222" t="s">
        <v>98</v>
      </c>
      <c r="AI1222" t="s">
        <v>100</v>
      </c>
      <c r="AJ1222" t="s">
        <v>119</v>
      </c>
      <c r="AK1222">
        <v>133</v>
      </c>
      <c r="AL1222" t="s">
        <v>102</v>
      </c>
      <c r="AM1222">
        <v>0</v>
      </c>
      <c r="AN1222">
        <v>1307</v>
      </c>
      <c r="AO1222">
        <v>1440</v>
      </c>
      <c r="AP1222" t="s">
        <v>103</v>
      </c>
      <c r="AQ1222" t="s">
        <v>98</v>
      </c>
      <c r="AR1222" t="s">
        <v>177</v>
      </c>
      <c r="AS1222" t="s">
        <v>145</v>
      </c>
      <c r="AT1222">
        <v>1440</v>
      </c>
      <c r="AU1222">
        <v>0</v>
      </c>
      <c r="AV1222">
        <v>0</v>
      </c>
      <c r="AW1222">
        <f>ROUND(SUM(RawData[[#This Row],[TotalBsmtSF]],RawData[[#This Row],[1stFlrSF]],RawData[[#This Row],[2ndFlrSF]]),-2)</f>
        <v>2900</v>
      </c>
      <c r="AX1222">
        <v>1440</v>
      </c>
      <c r="AY1222">
        <v>0</v>
      </c>
      <c r="AZ1222">
        <v>0</v>
      </c>
      <c r="BA1222">
        <v>2</v>
      </c>
      <c r="BB1222">
        <v>0</v>
      </c>
      <c r="BC1222">
        <v>4</v>
      </c>
      <c r="BD1222">
        <v>2</v>
      </c>
      <c r="BE1222" t="s">
        <v>147</v>
      </c>
      <c r="BF1222">
        <v>8</v>
      </c>
      <c r="BG1222" t="s">
        <v>107</v>
      </c>
      <c r="BH1222">
        <v>0</v>
      </c>
      <c r="BI1222" t="s">
        <v>83</v>
      </c>
      <c r="BJ1222" t="s">
        <v>83</v>
      </c>
      <c r="BK1222" t="s">
        <v>83</v>
      </c>
      <c r="BL1222" t="s">
        <v>83</v>
      </c>
      <c r="BM1222">
        <v>0</v>
      </c>
      <c r="BN1222">
        <v>0</v>
      </c>
      <c r="BO1222" t="s">
        <v>83</v>
      </c>
      <c r="BP1222" t="s">
        <v>83</v>
      </c>
      <c r="BQ1222" t="s">
        <v>105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 t="s">
        <v>83</v>
      </c>
      <c r="BY1222" t="s">
        <v>83</v>
      </c>
      <c r="BZ1222" t="s">
        <v>83</v>
      </c>
      <c r="CA1222">
        <v>0</v>
      </c>
      <c r="CB1222">
        <v>9</v>
      </c>
      <c r="CC1222">
        <v>2008</v>
      </c>
      <c r="CD1222" t="s">
        <v>110</v>
      </c>
      <c r="CE1222" t="s">
        <v>111</v>
      </c>
      <c r="CF1222" s="8">
        <v>118000</v>
      </c>
      <c r="CG1222" s="8">
        <f>RawData[[#This Row],[SalePrice]]/RawData[[#This Row],[TotalSF Rounded]]</f>
        <v>40.689655172413794</v>
      </c>
      <c r="CH1222" s="8">
        <f>ROUND(RawData[[#This Row],[$/sqft]],-1)</f>
        <v>40</v>
      </c>
    </row>
    <row r="1223" spans="1:86" x14ac:dyDescent="0.2">
      <c r="A1223">
        <v>364</v>
      </c>
      <c r="B1223">
        <v>160</v>
      </c>
      <c r="C1223" t="s">
        <v>142</v>
      </c>
      <c r="D1223">
        <v>21</v>
      </c>
      <c r="E1223">
        <v>1680</v>
      </c>
      <c r="F1223" s="19">
        <f>ROUND((RawData[[#This Row],[LotArea]]/43560), 2)</f>
        <v>0.04</v>
      </c>
      <c r="G1223" t="s">
        <v>82</v>
      </c>
      <c r="H1223" t="s">
        <v>83</v>
      </c>
      <c r="I1223" t="s">
        <v>84</v>
      </c>
      <c r="J1223" t="s">
        <v>85</v>
      </c>
      <c r="K1223" t="s">
        <v>86</v>
      </c>
      <c r="L1223" t="s">
        <v>87</v>
      </c>
      <c r="M1223" t="s">
        <v>88</v>
      </c>
      <c r="N1223" t="s">
        <v>228</v>
      </c>
      <c r="O1223" t="s">
        <v>90</v>
      </c>
      <c r="P1223" t="s">
        <v>90</v>
      </c>
      <c r="Q1223" t="s">
        <v>198</v>
      </c>
      <c r="R1223" t="s">
        <v>92</v>
      </c>
      <c r="S1223">
        <v>6</v>
      </c>
      <c r="T1223">
        <v>8</v>
      </c>
      <c r="U1223">
        <v>1972</v>
      </c>
      <c r="V122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23">
        <v>2007</v>
      </c>
      <c r="X1223" t="s">
        <v>93</v>
      </c>
      <c r="Y1223" t="s">
        <v>94</v>
      </c>
      <c r="Z1223" t="s">
        <v>140</v>
      </c>
      <c r="AA1223" t="s">
        <v>140</v>
      </c>
      <c r="AB1223" t="s">
        <v>96</v>
      </c>
      <c r="AC1223">
        <v>510</v>
      </c>
      <c r="AD1223" t="s">
        <v>98</v>
      </c>
      <c r="AE1223" t="s">
        <v>98</v>
      </c>
      <c r="AF1223" t="s">
        <v>118</v>
      </c>
      <c r="AG1223" t="s">
        <v>98</v>
      </c>
      <c r="AH1223" t="s">
        <v>98</v>
      </c>
      <c r="AI1223" t="s">
        <v>100</v>
      </c>
      <c r="AJ1223" t="s">
        <v>119</v>
      </c>
      <c r="AK1223">
        <v>162</v>
      </c>
      <c r="AL1223" t="s">
        <v>102</v>
      </c>
      <c r="AM1223">
        <v>0</v>
      </c>
      <c r="AN1223">
        <v>321</v>
      </c>
      <c r="AO1223">
        <v>483</v>
      </c>
      <c r="AP1223" t="s">
        <v>103</v>
      </c>
      <c r="AQ1223" t="s">
        <v>97</v>
      </c>
      <c r="AR1223" t="s">
        <v>105</v>
      </c>
      <c r="AS1223" t="s">
        <v>106</v>
      </c>
      <c r="AT1223">
        <v>483</v>
      </c>
      <c r="AU1223">
        <v>504</v>
      </c>
      <c r="AV1223">
        <v>0</v>
      </c>
      <c r="AW1223">
        <f>ROUND(SUM(RawData[[#This Row],[TotalBsmtSF]],RawData[[#This Row],[1stFlrSF]],RawData[[#This Row],[2ndFlrSF]]),-2)</f>
        <v>1500</v>
      </c>
      <c r="AX1223">
        <v>987</v>
      </c>
      <c r="AY1223">
        <v>0</v>
      </c>
      <c r="AZ1223">
        <v>0</v>
      </c>
      <c r="BA1223">
        <v>1</v>
      </c>
      <c r="BB1223">
        <v>1</v>
      </c>
      <c r="BC1223">
        <v>2</v>
      </c>
      <c r="BD1223">
        <v>1</v>
      </c>
      <c r="BE1223" t="s">
        <v>97</v>
      </c>
      <c r="BF1223">
        <v>5</v>
      </c>
      <c r="BG1223" t="s">
        <v>107</v>
      </c>
      <c r="BH1223">
        <v>0</v>
      </c>
      <c r="BI1223" t="s">
        <v>83</v>
      </c>
      <c r="BJ1223" t="s">
        <v>127</v>
      </c>
      <c r="BK1223">
        <v>1972</v>
      </c>
      <c r="BL1223" t="s">
        <v>102</v>
      </c>
      <c r="BM1223">
        <v>1</v>
      </c>
      <c r="BN1223">
        <v>264</v>
      </c>
      <c r="BO1223" t="s">
        <v>98</v>
      </c>
      <c r="BP1223" t="s">
        <v>98</v>
      </c>
      <c r="BQ1223" t="s">
        <v>105</v>
      </c>
      <c r="BR1223">
        <v>250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 t="s">
        <v>83</v>
      </c>
      <c r="BY1223" t="s">
        <v>83</v>
      </c>
      <c r="BZ1223" t="s">
        <v>83</v>
      </c>
      <c r="CA1223">
        <v>0</v>
      </c>
      <c r="CB1223">
        <v>5</v>
      </c>
      <c r="CC1223">
        <v>2009</v>
      </c>
      <c r="CD1223" t="s">
        <v>110</v>
      </c>
      <c r="CE1223" t="s">
        <v>111</v>
      </c>
      <c r="CF1223" s="8">
        <v>118000</v>
      </c>
      <c r="CG1223" s="8">
        <f>RawData[[#This Row],[SalePrice]]/RawData[[#This Row],[TotalSF Rounded]]</f>
        <v>78.666666666666671</v>
      </c>
      <c r="CH1223" s="8">
        <f>ROUND(RawData[[#This Row],[$/sqft]],-1)</f>
        <v>80</v>
      </c>
    </row>
    <row r="1224" spans="1:86" x14ac:dyDescent="0.2">
      <c r="A1224">
        <v>1030</v>
      </c>
      <c r="B1224">
        <v>160</v>
      </c>
      <c r="C1224" t="s">
        <v>142</v>
      </c>
      <c r="D1224">
        <v>21</v>
      </c>
      <c r="E1224">
        <v>1680</v>
      </c>
      <c r="F1224" s="19">
        <f>ROUND((RawData[[#This Row],[LotArea]]/43560), 2)</f>
        <v>0.04</v>
      </c>
      <c r="G1224" t="s">
        <v>82</v>
      </c>
      <c r="H1224" t="s">
        <v>83</v>
      </c>
      <c r="I1224" t="s">
        <v>84</v>
      </c>
      <c r="J1224" t="s">
        <v>85</v>
      </c>
      <c r="K1224" t="s">
        <v>86</v>
      </c>
      <c r="L1224" t="s">
        <v>87</v>
      </c>
      <c r="M1224" t="s">
        <v>88</v>
      </c>
      <c r="N1224" t="s">
        <v>228</v>
      </c>
      <c r="O1224" t="s">
        <v>90</v>
      </c>
      <c r="P1224" t="s">
        <v>90</v>
      </c>
      <c r="Q1224" t="s">
        <v>198</v>
      </c>
      <c r="R1224" t="s">
        <v>92</v>
      </c>
      <c r="S1224">
        <v>6</v>
      </c>
      <c r="T1224">
        <v>7</v>
      </c>
      <c r="U1224">
        <v>1972</v>
      </c>
      <c r="V122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24">
        <v>1972</v>
      </c>
      <c r="X1224" t="s">
        <v>93</v>
      </c>
      <c r="Y1224" t="s">
        <v>94</v>
      </c>
      <c r="Z1224" t="s">
        <v>140</v>
      </c>
      <c r="AA1224" t="s">
        <v>140</v>
      </c>
      <c r="AB1224" t="s">
        <v>96</v>
      </c>
      <c r="AC1224">
        <v>281</v>
      </c>
      <c r="AD1224" t="s">
        <v>98</v>
      </c>
      <c r="AE1224" t="s">
        <v>98</v>
      </c>
      <c r="AF1224" t="s">
        <v>118</v>
      </c>
      <c r="AG1224" t="s">
        <v>98</v>
      </c>
      <c r="AH1224" t="s">
        <v>98</v>
      </c>
      <c r="AI1224" t="s">
        <v>100</v>
      </c>
      <c r="AJ1224" t="s">
        <v>141</v>
      </c>
      <c r="AK1224">
        <v>317</v>
      </c>
      <c r="AL1224" t="s">
        <v>102</v>
      </c>
      <c r="AM1224">
        <v>0</v>
      </c>
      <c r="AN1224">
        <v>355</v>
      </c>
      <c r="AO1224">
        <v>672</v>
      </c>
      <c r="AP1224" t="s">
        <v>103</v>
      </c>
      <c r="AQ1224" t="s">
        <v>97</v>
      </c>
      <c r="AR1224" t="s">
        <v>105</v>
      </c>
      <c r="AS1224" t="s">
        <v>106</v>
      </c>
      <c r="AT1224">
        <v>672</v>
      </c>
      <c r="AU1224">
        <v>546</v>
      </c>
      <c r="AV1224">
        <v>0</v>
      </c>
      <c r="AW1224">
        <f>ROUND(SUM(RawData[[#This Row],[TotalBsmtSF]],RawData[[#This Row],[1stFlrSF]],RawData[[#This Row],[2ndFlrSF]]),-2)</f>
        <v>1900</v>
      </c>
      <c r="AX1224">
        <v>1218</v>
      </c>
      <c r="AY1224">
        <v>0</v>
      </c>
      <c r="AZ1224">
        <v>1</v>
      </c>
      <c r="BA1224">
        <v>1</v>
      </c>
      <c r="BB1224">
        <v>1</v>
      </c>
      <c r="BC1224">
        <v>3</v>
      </c>
      <c r="BD1224">
        <v>1</v>
      </c>
      <c r="BE1224" t="s">
        <v>98</v>
      </c>
      <c r="BF1224">
        <v>7</v>
      </c>
      <c r="BG1224" t="s">
        <v>107</v>
      </c>
      <c r="BH1224">
        <v>0</v>
      </c>
      <c r="BI1224" t="s">
        <v>83</v>
      </c>
      <c r="BJ1224" t="s">
        <v>127</v>
      </c>
      <c r="BK1224">
        <v>1972</v>
      </c>
      <c r="BL1224" t="s">
        <v>102</v>
      </c>
      <c r="BM1224">
        <v>1</v>
      </c>
      <c r="BN1224">
        <v>264</v>
      </c>
      <c r="BO1224" t="s">
        <v>98</v>
      </c>
      <c r="BP1224" t="s">
        <v>98</v>
      </c>
      <c r="BQ1224" t="s">
        <v>105</v>
      </c>
      <c r="BR1224">
        <v>0</v>
      </c>
      <c r="BS1224">
        <v>28</v>
      </c>
      <c r="BT1224">
        <v>0</v>
      </c>
      <c r="BU1224">
        <v>0</v>
      </c>
      <c r="BV1224">
        <v>0</v>
      </c>
      <c r="BW1224">
        <v>0</v>
      </c>
      <c r="BX1224" t="s">
        <v>83</v>
      </c>
      <c r="BY1224" t="s">
        <v>83</v>
      </c>
      <c r="BZ1224" t="s">
        <v>83</v>
      </c>
      <c r="CA1224">
        <v>0</v>
      </c>
      <c r="CB1224">
        <v>5</v>
      </c>
      <c r="CC1224">
        <v>2006</v>
      </c>
      <c r="CD1224" t="s">
        <v>110</v>
      </c>
      <c r="CE1224" t="s">
        <v>111</v>
      </c>
      <c r="CF1224" s="8">
        <v>118000</v>
      </c>
      <c r="CG1224" s="8">
        <f>RawData[[#This Row],[SalePrice]]/RawData[[#This Row],[TotalSF Rounded]]</f>
        <v>62.10526315789474</v>
      </c>
      <c r="CH1224" s="8">
        <f>ROUND(RawData[[#This Row],[$/sqft]],-1)</f>
        <v>60</v>
      </c>
    </row>
    <row r="1225" spans="1:86" x14ac:dyDescent="0.2">
      <c r="A1225">
        <v>1133</v>
      </c>
      <c r="B1225">
        <v>70</v>
      </c>
      <c r="C1225" t="s">
        <v>142</v>
      </c>
      <c r="D1225">
        <v>90</v>
      </c>
      <c r="E1225">
        <v>9900</v>
      </c>
      <c r="F1225" s="19">
        <f>ROUND((RawData[[#This Row],[LotArea]]/43560), 2)</f>
        <v>0.23</v>
      </c>
      <c r="G1225" t="s">
        <v>82</v>
      </c>
      <c r="H1225" t="s">
        <v>83</v>
      </c>
      <c r="I1225" t="s">
        <v>84</v>
      </c>
      <c r="J1225" t="s">
        <v>85</v>
      </c>
      <c r="K1225" t="s">
        <v>86</v>
      </c>
      <c r="L1225" t="s">
        <v>87</v>
      </c>
      <c r="M1225" t="s">
        <v>88</v>
      </c>
      <c r="N1225" t="s">
        <v>143</v>
      </c>
      <c r="O1225" t="s">
        <v>90</v>
      </c>
      <c r="P1225" t="s">
        <v>90</v>
      </c>
      <c r="Q1225" t="s">
        <v>91</v>
      </c>
      <c r="R1225" t="s">
        <v>92</v>
      </c>
      <c r="S1225">
        <v>6</v>
      </c>
      <c r="T1225">
        <v>4</v>
      </c>
      <c r="U1225">
        <v>1880</v>
      </c>
      <c r="V122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&lt;1900s</v>
      </c>
      <c r="W1225">
        <v>1950</v>
      </c>
      <c r="X1225" t="s">
        <v>93</v>
      </c>
      <c r="Y1225" t="s">
        <v>94</v>
      </c>
      <c r="Z1225" t="s">
        <v>124</v>
      </c>
      <c r="AA1225" t="s">
        <v>124</v>
      </c>
      <c r="AB1225" t="s">
        <v>117</v>
      </c>
      <c r="AC1225">
        <v>0</v>
      </c>
      <c r="AD1225" t="s">
        <v>98</v>
      </c>
      <c r="AE1225" t="s">
        <v>98</v>
      </c>
      <c r="AF1225" t="s">
        <v>126</v>
      </c>
      <c r="AG1225" t="s">
        <v>98</v>
      </c>
      <c r="AH1225" t="s">
        <v>98</v>
      </c>
      <c r="AI1225" t="s">
        <v>121</v>
      </c>
      <c r="AJ1225" t="s">
        <v>102</v>
      </c>
      <c r="AK1225">
        <v>0</v>
      </c>
      <c r="AL1225" t="s">
        <v>102</v>
      </c>
      <c r="AM1225">
        <v>0</v>
      </c>
      <c r="AN1225">
        <v>1008</v>
      </c>
      <c r="AO1225">
        <v>1008</v>
      </c>
      <c r="AP1225" t="s">
        <v>206</v>
      </c>
      <c r="AQ1225" t="s">
        <v>98</v>
      </c>
      <c r="AR1225" t="s">
        <v>105</v>
      </c>
      <c r="AS1225" t="s">
        <v>106</v>
      </c>
      <c r="AT1225">
        <v>1178</v>
      </c>
      <c r="AU1225">
        <v>1032</v>
      </c>
      <c r="AV1225">
        <v>0</v>
      </c>
      <c r="AW1225">
        <f>ROUND(SUM(RawData[[#This Row],[TotalBsmtSF]],RawData[[#This Row],[1stFlrSF]],RawData[[#This Row],[2ndFlrSF]]),-2)</f>
        <v>3200</v>
      </c>
      <c r="AX1225">
        <v>2210</v>
      </c>
      <c r="AY1225">
        <v>0</v>
      </c>
      <c r="AZ1225">
        <v>0</v>
      </c>
      <c r="BA1225">
        <v>2</v>
      </c>
      <c r="BB1225">
        <v>0</v>
      </c>
      <c r="BC1225">
        <v>5</v>
      </c>
      <c r="BD1225">
        <v>1</v>
      </c>
      <c r="BE1225" t="s">
        <v>147</v>
      </c>
      <c r="BF1225">
        <v>8</v>
      </c>
      <c r="BG1225" t="s">
        <v>107</v>
      </c>
      <c r="BH1225">
        <v>0</v>
      </c>
      <c r="BI1225" t="s">
        <v>83</v>
      </c>
      <c r="BJ1225" t="s">
        <v>127</v>
      </c>
      <c r="BK1225">
        <v>1930</v>
      </c>
      <c r="BL1225" t="s">
        <v>102</v>
      </c>
      <c r="BM1225">
        <v>1</v>
      </c>
      <c r="BN1225">
        <v>205</v>
      </c>
      <c r="BO1225" t="s">
        <v>147</v>
      </c>
      <c r="BP1225" t="s">
        <v>98</v>
      </c>
      <c r="BQ1225" t="s">
        <v>177</v>
      </c>
      <c r="BR1225">
        <v>0</v>
      </c>
      <c r="BS1225">
        <v>48</v>
      </c>
      <c r="BT1225">
        <v>0</v>
      </c>
      <c r="BU1225">
        <v>0</v>
      </c>
      <c r="BV1225">
        <v>0</v>
      </c>
      <c r="BW1225">
        <v>0</v>
      </c>
      <c r="BX1225" t="s">
        <v>83</v>
      </c>
      <c r="BY1225" t="s">
        <v>83</v>
      </c>
      <c r="BZ1225" t="s">
        <v>83</v>
      </c>
      <c r="CA1225">
        <v>0</v>
      </c>
      <c r="CB1225">
        <v>5</v>
      </c>
      <c r="CC1225">
        <v>2007</v>
      </c>
      <c r="CD1225" t="s">
        <v>110</v>
      </c>
      <c r="CE1225" t="s">
        <v>111</v>
      </c>
      <c r="CF1225" s="8">
        <v>117500</v>
      </c>
      <c r="CG1225" s="8">
        <f>RawData[[#This Row],[SalePrice]]/RawData[[#This Row],[TotalSF Rounded]]</f>
        <v>36.71875</v>
      </c>
      <c r="CH1225" s="8">
        <f>ROUND(RawData[[#This Row],[$/sqft]],-1)</f>
        <v>40</v>
      </c>
    </row>
    <row r="1226" spans="1:86" x14ac:dyDescent="0.2">
      <c r="A1226">
        <v>932</v>
      </c>
      <c r="B1226">
        <v>20</v>
      </c>
      <c r="C1226" t="s">
        <v>81</v>
      </c>
      <c r="D1226">
        <v>70</v>
      </c>
      <c r="E1226">
        <v>9100</v>
      </c>
      <c r="F1226" s="19">
        <f>ROUND((RawData[[#This Row],[LotArea]]/43560), 2)</f>
        <v>0.21</v>
      </c>
      <c r="G1226" t="s">
        <v>82</v>
      </c>
      <c r="H1226" t="s">
        <v>83</v>
      </c>
      <c r="I1226" t="s">
        <v>84</v>
      </c>
      <c r="J1226" t="s">
        <v>85</v>
      </c>
      <c r="K1226" t="s">
        <v>86</v>
      </c>
      <c r="L1226" t="s">
        <v>87</v>
      </c>
      <c r="M1226" t="s">
        <v>88</v>
      </c>
      <c r="N1226" t="s">
        <v>162</v>
      </c>
      <c r="O1226" t="s">
        <v>90</v>
      </c>
      <c r="P1226" t="s">
        <v>90</v>
      </c>
      <c r="Q1226" t="s">
        <v>91</v>
      </c>
      <c r="R1226" t="s">
        <v>115</v>
      </c>
      <c r="S1226">
        <v>5</v>
      </c>
      <c r="T1226">
        <v>6</v>
      </c>
      <c r="U1226">
        <v>1965</v>
      </c>
      <c r="V122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226">
        <v>1965</v>
      </c>
      <c r="X1226" t="s">
        <v>93</v>
      </c>
      <c r="Y1226" t="s">
        <v>94</v>
      </c>
      <c r="Z1226" t="s">
        <v>95</v>
      </c>
      <c r="AA1226" t="s">
        <v>95</v>
      </c>
      <c r="AB1226" t="s">
        <v>117</v>
      </c>
      <c r="AC1226">
        <v>0</v>
      </c>
      <c r="AD1226" t="s">
        <v>98</v>
      </c>
      <c r="AE1226" t="s">
        <v>98</v>
      </c>
      <c r="AF1226" t="s">
        <v>118</v>
      </c>
      <c r="AG1226" t="s">
        <v>98</v>
      </c>
      <c r="AH1226" t="s">
        <v>98</v>
      </c>
      <c r="AI1226" t="s">
        <v>100</v>
      </c>
      <c r="AJ1226" t="s">
        <v>141</v>
      </c>
      <c r="AK1226">
        <v>338</v>
      </c>
      <c r="AL1226" t="s">
        <v>153</v>
      </c>
      <c r="AM1226">
        <v>466</v>
      </c>
      <c r="AN1226">
        <v>121</v>
      </c>
      <c r="AO1226">
        <v>925</v>
      </c>
      <c r="AP1226" t="s">
        <v>103</v>
      </c>
      <c r="AQ1226" t="s">
        <v>104</v>
      </c>
      <c r="AR1226" t="s">
        <v>105</v>
      </c>
      <c r="AS1226" t="s">
        <v>106</v>
      </c>
      <c r="AT1226">
        <v>925</v>
      </c>
      <c r="AU1226">
        <v>0</v>
      </c>
      <c r="AV1226">
        <v>0</v>
      </c>
      <c r="AW1226">
        <f>ROUND(SUM(RawData[[#This Row],[TotalBsmtSF]],RawData[[#This Row],[1stFlrSF]],RawData[[#This Row],[2ndFlrSF]]),-2)</f>
        <v>1900</v>
      </c>
      <c r="AX1226">
        <v>925</v>
      </c>
      <c r="AY1226">
        <v>0</v>
      </c>
      <c r="AZ1226">
        <v>1</v>
      </c>
      <c r="BA1226">
        <v>1</v>
      </c>
      <c r="BB1226">
        <v>0</v>
      </c>
      <c r="BC1226">
        <v>2</v>
      </c>
      <c r="BD1226">
        <v>1</v>
      </c>
      <c r="BE1226" t="s">
        <v>98</v>
      </c>
      <c r="BF1226">
        <v>5</v>
      </c>
      <c r="BG1226" t="s">
        <v>107</v>
      </c>
      <c r="BH1226">
        <v>0</v>
      </c>
      <c r="BI1226" t="s">
        <v>83</v>
      </c>
      <c r="BJ1226" t="s">
        <v>127</v>
      </c>
      <c r="BK1226">
        <v>1965</v>
      </c>
      <c r="BL1226" t="s">
        <v>102</v>
      </c>
      <c r="BM1226">
        <v>1</v>
      </c>
      <c r="BN1226">
        <v>429</v>
      </c>
      <c r="BO1226" t="s">
        <v>98</v>
      </c>
      <c r="BP1226" t="s">
        <v>98</v>
      </c>
      <c r="BQ1226" t="s">
        <v>105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 t="s">
        <v>83</v>
      </c>
      <c r="BY1226" t="s">
        <v>163</v>
      </c>
      <c r="BZ1226" t="s">
        <v>83</v>
      </c>
      <c r="CA1226">
        <v>0</v>
      </c>
      <c r="CB1226">
        <v>7</v>
      </c>
      <c r="CC1226">
        <v>2009</v>
      </c>
      <c r="CD1226" t="s">
        <v>110</v>
      </c>
      <c r="CE1226" t="s">
        <v>111</v>
      </c>
      <c r="CF1226" s="8">
        <v>117500</v>
      </c>
      <c r="CG1226" s="8">
        <f>RawData[[#This Row],[SalePrice]]/RawData[[#This Row],[TotalSF Rounded]]</f>
        <v>61.842105263157897</v>
      </c>
      <c r="CH1226" s="8">
        <f>ROUND(RawData[[#This Row],[$/sqft]],-1)</f>
        <v>60</v>
      </c>
    </row>
    <row r="1227" spans="1:86" x14ac:dyDescent="0.2">
      <c r="A1227">
        <v>987</v>
      </c>
      <c r="B1227">
        <v>50</v>
      </c>
      <c r="C1227" t="s">
        <v>142</v>
      </c>
      <c r="D1227">
        <v>59</v>
      </c>
      <c r="E1227">
        <v>5310</v>
      </c>
      <c r="F1227" s="19">
        <f>ROUND((RawData[[#This Row],[LotArea]]/43560), 2)</f>
        <v>0.12</v>
      </c>
      <c r="G1227" t="s">
        <v>82</v>
      </c>
      <c r="H1227" t="s">
        <v>83</v>
      </c>
      <c r="I1227" t="s">
        <v>84</v>
      </c>
      <c r="J1227" t="s">
        <v>85</v>
      </c>
      <c r="K1227" t="s">
        <v>86</v>
      </c>
      <c r="L1227" t="s">
        <v>122</v>
      </c>
      <c r="M1227" t="s">
        <v>88</v>
      </c>
      <c r="N1227" t="s">
        <v>143</v>
      </c>
      <c r="O1227" t="s">
        <v>114</v>
      </c>
      <c r="P1227" t="s">
        <v>90</v>
      </c>
      <c r="Q1227" t="s">
        <v>91</v>
      </c>
      <c r="R1227" t="s">
        <v>132</v>
      </c>
      <c r="S1227">
        <v>6</v>
      </c>
      <c r="T1227">
        <v>8</v>
      </c>
      <c r="U1227">
        <v>1910</v>
      </c>
      <c r="V122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227">
        <v>2003</v>
      </c>
      <c r="X1227" t="s">
        <v>152</v>
      </c>
      <c r="Y1227" t="s">
        <v>94</v>
      </c>
      <c r="Z1227" t="s">
        <v>95</v>
      </c>
      <c r="AA1227" t="s">
        <v>95</v>
      </c>
      <c r="AB1227" t="s">
        <v>117</v>
      </c>
      <c r="AC1227">
        <v>0</v>
      </c>
      <c r="AD1227" t="s">
        <v>98</v>
      </c>
      <c r="AE1227" t="s">
        <v>97</v>
      </c>
      <c r="AF1227" t="s">
        <v>118</v>
      </c>
      <c r="AG1227" t="s">
        <v>98</v>
      </c>
      <c r="AH1227" t="s">
        <v>147</v>
      </c>
      <c r="AI1227" t="s">
        <v>100</v>
      </c>
      <c r="AJ1227" t="s">
        <v>102</v>
      </c>
      <c r="AK1227">
        <v>0</v>
      </c>
      <c r="AL1227" t="s">
        <v>102</v>
      </c>
      <c r="AM1227">
        <v>0</v>
      </c>
      <c r="AN1227">
        <v>485</v>
      </c>
      <c r="AO1227">
        <v>485</v>
      </c>
      <c r="AP1227" t="s">
        <v>103</v>
      </c>
      <c r="AQ1227" t="s">
        <v>97</v>
      </c>
      <c r="AR1227" t="s">
        <v>105</v>
      </c>
      <c r="AS1227" t="s">
        <v>106</v>
      </c>
      <c r="AT1227">
        <v>1001</v>
      </c>
      <c r="AU1227">
        <v>634</v>
      </c>
      <c r="AV1227">
        <v>0</v>
      </c>
      <c r="AW1227">
        <f>ROUND(SUM(RawData[[#This Row],[TotalBsmtSF]],RawData[[#This Row],[1stFlrSF]],RawData[[#This Row],[2ndFlrSF]]),-2)</f>
        <v>2100</v>
      </c>
      <c r="AX1227">
        <v>1635</v>
      </c>
      <c r="AY1227">
        <v>0</v>
      </c>
      <c r="AZ1227">
        <v>0</v>
      </c>
      <c r="BA1227">
        <v>1</v>
      </c>
      <c r="BB1227">
        <v>0</v>
      </c>
      <c r="BC1227">
        <v>2</v>
      </c>
      <c r="BD1227">
        <v>1</v>
      </c>
      <c r="BE1227" t="s">
        <v>97</v>
      </c>
      <c r="BF1227">
        <v>5</v>
      </c>
      <c r="BG1227" t="s">
        <v>107</v>
      </c>
      <c r="BH1227">
        <v>0</v>
      </c>
      <c r="BI1227" t="s">
        <v>83</v>
      </c>
      <c r="BJ1227" t="s">
        <v>108</v>
      </c>
      <c r="BK1227">
        <v>1950</v>
      </c>
      <c r="BL1227" t="s">
        <v>102</v>
      </c>
      <c r="BM1227">
        <v>1</v>
      </c>
      <c r="BN1227">
        <v>255</v>
      </c>
      <c r="BO1227" t="s">
        <v>147</v>
      </c>
      <c r="BP1227" t="s">
        <v>98</v>
      </c>
      <c r="BQ1227" t="s">
        <v>105</v>
      </c>
      <c r="BR1227">
        <v>394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 t="s">
        <v>83</v>
      </c>
      <c r="BY1227" t="s">
        <v>83</v>
      </c>
      <c r="BZ1227" t="s">
        <v>83</v>
      </c>
      <c r="CA1227">
        <v>0</v>
      </c>
      <c r="CB1227">
        <v>6</v>
      </c>
      <c r="CC1227">
        <v>2006</v>
      </c>
      <c r="CD1227" t="s">
        <v>110</v>
      </c>
      <c r="CE1227" t="s">
        <v>111</v>
      </c>
      <c r="CF1227" s="8">
        <v>117000</v>
      </c>
      <c r="CG1227" s="8">
        <f>RawData[[#This Row],[SalePrice]]/RawData[[#This Row],[TotalSF Rounded]]</f>
        <v>55.714285714285715</v>
      </c>
      <c r="CH1227" s="8">
        <f>ROUND(RawData[[#This Row],[$/sqft]],-1)</f>
        <v>60</v>
      </c>
    </row>
    <row r="1228" spans="1:86" x14ac:dyDescent="0.2">
      <c r="A1228">
        <v>1203</v>
      </c>
      <c r="B1228">
        <v>50</v>
      </c>
      <c r="C1228" t="s">
        <v>142</v>
      </c>
      <c r="D1228">
        <v>50</v>
      </c>
      <c r="E1228">
        <v>6000</v>
      </c>
      <c r="F1228" s="19">
        <f>ROUND((RawData[[#This Row],[LotArea]]/43560), 2)</f>
        <v>0.14000000000000001</v>
      </c>
      <c r="G1228" t="s">
        <v>82</v>
      </c>
      <c r="H1228" t="s">
        <v>83</v>
      </c>
      <c r="I1228" t="s">
        <v>84</v>
      </c>
      <c r="J1228" t="s">
        <v>85</v>
      </c>
      <c r="K1228" t="s">
        <v>86</v>
      </c>
      <c r="L1228" t="s">
        <v>122</v>
      </c>
      <c r="M1228" t="s">
        <v>88</v>
      </c>
      <c r="N1228" t="s">
        <v>148</v>
      </c>
      <c r="O1228" t="s">
        <v>90</v>
      </c>
      <c r="P1228" t="s">
        <v>90</v>
      </c>
      <c r="Q1228" t="s">
        <v>91</v>
      </c>
      <c r="R1228" t="s">
        <v>132</v>
      </c>
      <c r="S1228">
        <v>5</v>
      </c>
      <c r="T1228">
        <v>8</v>
      </c>
      <c r="U1228">
        <v>1925</v>
      </c>
      <c r="V122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228">
        <v>1997</v>
      </c>
      <c r="X1228" t="s">
        <v>93</v>
      </c>
      <c r="Y1228" t="s">
        <v>94</v>
      </c>
      <c r="Z1228" t="s">
        <v>124</v>
      </c>
      <c r="AA1228" t="s">
        <v>124</v>
      </c>
      <c r="AB1228" t="s">
        <v>117</v>
      </c>
      <c r="AC1228">
        <v>0</v>
      </c>
      <c r="AD1228" t="s">
        <v>98</v>
      </c>
      <c r="AE1228" t="s">
        <v>98</v>
      </c>
      <c r="AF1228" t="s">
        <v>126</v>
      </c>
      <c r="AG1228" t="s">
        <v>98</v>
      </c>
      <c r="AH1228" t="s">
        <v>98</v>
      </c>
      <c r="AI1228" t="s">
        <v>100</v>
      </c>
      <c r="AJ1228" t="s">
        <v>102</v>
      </c>
      <c r="AK1228">
        <v>0</v>
      </c>
      <c r="AL1228" t="s">
        <v>102</v>
      </c>
      <c r="AM1228">
        <v>0</v>
      </c>
      <c r="AN1228">
        <v>884</v>
      </c>
      <c r="AO1228">
        <v>884</v>
      </c>
      <c r="AP1228" t="s">
        <v>103</v>
      </c>
      <c r="AQ1228" t="s">
        <v>104</v>
      </c>
      <c r="AR1228" t="s">
        <v>105</v>
      </c>
      <c r="AS1228" t="s">
        <v>106</v>
      </c>
      <c r="AT1228">
        <v>884</v>
      </c>
      <c r="AU1228">
        <v>464</v>
      </c>
      <c r="AV1228">
        <v>0</v>
      </c>
      <c r="AW1228">
        <f>ROUND(SUM(RawData[[#This Row],[TotalBsmtSF]],RawData[[#This Row],[1stFlrSF]],RawData[[#This Row],[2ndFlrSF]]),-2)</f>
        <v>2200</v>
      </c>
      <c r="AX1228">
        <v>1348</v>
      </c>
      <c r="AY1228">
        <v>1</v>
      </c>
      <c r="AZ1228">
        <v>0</v>
      </c>
      <c r="BA1228">
        <v>1</v>
      </c>
      <c r="BB1228">
        <v>0</v>
      </c>
      <c r="BC1228">
        <v>3</v>
      </c>
      <c r="BD1228">
        <v>1</v>
      </c>
      <c r="BE1228" t="s">
        <v>98</v>
      </c>
      <c r="BF1228">
        <v>5</v>
      </c>
      <c r="BG1228" t="s">
        <v>107</v>
      </c>
      <c r="BH1228">
        <v>1</v>
      </c>
      <c r="BI1228" t="s">
        <v>147</v>
      </c>
      <c r="BJ1228" t="s">
        <v>127</v>
      </c>
      <c r="BK1228">
        <v>1960</v>
      </c>
      <c r="BL1228" t="s">
        <v>102</v>
      </c>
      <c r="BM1228">
        <v>1</v>
      </c>
      <c r="BN1228">
        <v>216</v>
      </c>
      <c r="BO1228" t="s">
        <v>98</v>
      </c>
      <c r="BP1228" t="s">
        <v>98</v>
      </c>
      <c r="BQ1228" t="s">
        <v>177</v>
      </c>
      <c r="BR1228">
        <v>0</v>
      </c>
      <c r="BS1228">
        <v>0</v>
      </c>
      <c r="BT1228">
        <v>208</v>
      </c>
      <c r="BU1228">
        <v>0</v>
      </c>
      <c r="BV1228">
        <v>0</v>
      </c>
      <c r="BW1228">
        <v>0</v>
      </c>
      <c r="BX1228" t="s">
        <v>83</v>
      </c>
      <c r="BY1228" t="s">
        <v>83</v>
      </c>
      <c r="BZ1228" t="s">
        <v>83</v>
      </c>
      <c r="CA1228">
        <v>0</v>
      </c>
      <c r="CB1228">
        <v>5</v>
      </c>
      <c r="CC1228">
        <v>2009</v>
      </c>
      <c r="CD1228" t="s">
        <v>110</v>
      </c>
      <c r="CE1228" t="s">
        <v>111</v>
      </c>
      <c r="CF1228" s="8">
        <v>117000</v>
      </c>
      <c r="CG1228" s="8">
        <f>RawData[[#This Row],[SalePrice]]/RawData[[#This Row],[TotalSF Rounded]]</f>
        <v>53.18181818181818</v>
      </c>
      <c r="CH1228" s="8">
        <f>ROUND(RawData[[#This Row],[$/sqft]],-1)</f>
        <v>50</v>
      </c>
    </row>
    <row r="1229" spans="1:86" x14ac:dyDescent="0.2">
      <c r="A1229">
        <v>1378</v>
      </c>
      <c r="B1229">
        <v>50</v>
      </c>
      <c r="C1229" t="s">
        <v>81</v>
      </c>
      <c r="D1229">
        <v>60</v>
      </c>
      <c r="E1229">
        <v>10998</v>
      </c>
      <c r="F1229" s="19">
        <f>ROUND((RawData[[#This Row],[LotArea]]/43560), 2)</f>
        <v>0.25</v>
      </c>
      <c r="G1229" t="s">
        <v>82</v>
      </c>
      <c r="H1229" t="s">
        <v>174</v>
      </c>
      <c r="I1229" t="s">
        <v>84</v>
      </c>
      <c r="J1229" t="s">
        <v>85</v>
      </c>
      <c r="K1229" t="s">
        <v>86</v>
      </c>
      <c r="L1229" t="s">
        <v>87</v>
      </c>
      <c r="M1229" t="s">
        <v>88</v>
      </c>
      <c r="N1229" t="s">
        <v>185</v>
      </c>
      <c r="O1229" t="s">
        <v>90</v>
      </c>
      <c r="P1229" t="s">
        <v>90</v>
      </c>
      <c r="Q1229" t="s">
        <v>91</v>
      </c>
      <c r="R1229" t="s">
        <v>132</v>
      </c>
      <c r="S1229">
        <v>5</v>
      </c>
      <c r="T1229">
        <v>5</v>
      </c>
      <c r="U1229">
        <v>1941</v>
      </c>
      <c r="V122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229">
        <v>1960</v>
      </c>
      <c r="X1229" t="s">
        <v>93</v>
      </c>
      <c r="Y1229" t="s">
        <v>94</v>
      </c>
      <c r="Z1229" t="s">
        <v>124</v>
      </c>
      <c r="AA1229" t="s">
        <v>124</v>
      </c>
      <c r="AB1229" t="s">
        <v>117</v>
      </c>
      <c r="AC1229">
        <v>0</v>
      </c>
      <c r="AD1229" t="s">
        <v>98</v>
      </c>
      <c r="AE1229" t="s">
        <v>98</v>
      </c>
      <c r="AF1229" t="s">
        <v>118</v>
      </c>
      <c r="AG1229" t="s">
        <v>98</v>
      </c>
      <c r="AH1229" t="s">
        <v>98</v>
      </c>
      <c r="AI1229" t="s">
        <v>100</v>
      </c>
      <c r="AJ1229" t="s">
        <v>172</v>
      </c>
      <c r="AK1229">
        <v>408</v>
      </c>
      <c r="AL1229" t="s">
        <v>141</v>
      </c>
      <c r="AM1229">
        <v>420</v>
      </c>
      <c r="AN1229">
        <v>156</v>
      </c>
      <c r="AO1229">
        <v>984</v>
      </c>
      <c r="AP1229" t="s">
        <v>103</v>
      </c>
      <c r="AQ1229" t="s">
        <v>104</v>
      </c>
      <c r="AR1229" t="s">
        <v>105</v>
      </c>
      <c r="AS1229" t="s">
        <v>106</v>
      </c>
      <c r="AT1229">
        <v>984</v>
      </c>
      <c r="AU1229">
        <v>620</v>
      </c>
      <c r="AV1229">
        <v>0</v>
      </c>
      <c r="AW1229">
        <f>ROUND(SUM(RawData[[#This Row],[TotalBsmtSF]],RawData[[#This Row],[1stFlrSF]],RawData[[#This Row],[2ndFlrSF]]),-2)</f>
        <v>2600</v>
      </c>
      <c r="AX1229">
        <v>1604</v>
      </c>
      <c r="AY1229">
        <v>0</v>
      </c>
      <c r="AZ1229">
        <v>0</v>
      </c>
      <c r="BA1229">
        <v>2</v>
      </c>
      <c r="BB1229">
        <v>0</v>
      </c>
      <c r="BC1229">
        <v>3</v>
      </c>
      <c r="BD1229">
        <v>1</v>
      </c>
      <c r="BE1229" t="s">
        <v>98</v>
      </c>
      <c r="BF1229">
        <v>6</v>
      </c>
      <c r="BG1229" t="s">
        <v>224</v>
      </c>
      <c r="BH1229">
        <v>0</v>
      </c>
      <c r="BI1229" t="s">
        <v>83</v>
      </c>
      <c r="BJ1229" t="s">
        <v>127</v>
      </c>
      <c r="BK1229">
        <v>1977</v>
      </c>
      <c r="BL1229" t="s">
        <v>102</v>
      </c>
      <c r="BM1229">
        <v>2</v>
      </c>
      <c r="BN1229">
        <v>660</v>
      </c>
      <c r="BO1229" t="s">
        <v>98</v>
      </c>
      <c r="BP1229" t="s">
        <v>98</v>
      </c>
      <c r="BQ1229" t="s">
        <v>105</v>
      </c>
      <c r="BR1229">
        <v>0</v>
      </c>
      <c r="BS1229">
        <v>68</v>
      </c>
      <c r="BT1229">
        <v>0</v>
      </c>
      <c r="BU1229">
        <v>0</v>
      </c>
      <c r="BV1229">
        <v>0</v>
      </c>
      <c r="BW1229">
        <v>0</v>
      </c>
      <c r="BX1229" t="s">
        <v>83</v>
      </c>
      <c r="BY1229" t="s">
        <v>83</v>
      </c>
      <c r="BZ1229" t="s">
        <v>83</v>
      </c>
      <c r="CA1229">
        <v>0</v>
      </c>
      <c r="CB1229">
        <v>7</v>
      </c>
      <c r="CC1229">
        <v>2009</v>
      </c>
      <c r="CD1229" t="s">
        <v>110</v>
      </c>
      <c r="CE1229" t="s">
        <v>111</v>
      </c>
      <c r="CF1229" s="8">
        <v>117000</v>
      </c>
      <c r="CG1229" s="8">
        <f>RawData[[#This Row],[SalePrice]]/RawData[[#This Row],[TotalSF Rounded]]</f>
        <v>45</v>
      </c>
      <c r="CH1229" s="8">
        <f>ROUND(RawData[[#This Row],[$/sqft]],-1)</f>
        <v>50</v>
      </c>
    </row>
    <row r="1230" spans="1:86" x14ac:dyDescent="0.2">
      <c r="A1230">
        <v>1115</v>
      </c>
      <c r="B1230">
        <v>20</v>
      </c>
      <c r="C1230" t="s">
        <v>81</v>
      </c>
      <c r="D1230">
        <v>90</v>
      </c>
      <c r="E1230">
        <v>5400</v>
      </c>
      <c r="F1230" s="19">
        <f>ROUND((RawData[[#This Row],[LotArea]]/43560), 2)</f>
        <v>0.12</v>
      </c>
      <c r="G1230" t="s">
        <v>82</v>
      </c>
      <c r="H1230" t="s">
        <v>83</v>
      </c>
      <c r="I1230" t="s">
        <v>84</v>
      </c>
      <c r="J1230" t="s">
        <v>85</v>
      </c>
      <c r="K1230" t="s">
        <v>86</v>
      </c>
      <c r="L1230" t="s">
        <v>87</v>
      </c>
      <c r="M1230" t="s">
        <v>88</v>
      </c>
      <c r="N1230" t="s">
        <v>143</v>
      </c>
      <c r="O1230" t="s">
        <v>90</v>
      </c>
      <c r="P1230" t="s">
        <v>90</v>
      </c>
      <c r="Q1230" t="s">
        <v>91</v>
      </c>
      <c r="R1230" t="s">
        <v>115</v>
      </c>
      <c r="S1230">
        <v>5</v>
      </c>
      <c r="T1230">
        <v>7</v>
      </c>
      <c r="U1230">
        <v>1954</v>
      </c>
      <c r="V123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30">
        <v>2000</v>
      </c>
      <c r="X1230" t="s">
        <v>93</v>
      </c>
      <c r="Y1230" t="s">
        <v>94</v>
      </c>
      <c r="Z1230" t="s">
        <v>116</v>
      </c>
      <c r="AA1230" t="s">
        <v>116</v>
      </c>
      <c r="AB1230" t="s">
        <v>117</v>
      </c>
      <c r="AC1230">
        <v>0</v>
      </c>
      <c r="AD1230" t="s">
        <v>98</v>
      </c>
      <c r="AE1230" t="s">
        <v>97</v>
      </c>
      <c r="AF1230" t="s">
        <v>118</v>
      </c>
      <c r="AG1230" t="s">
        <v>98</v>
      </c>
      <c r="AH1230" t="s">
        <v>98</v>
      </c>
      <c r="AI1230" t="s">
        <v>100</v>
      </c>
      <c r="AJ1230" t="s">
        <v>153</v>
      </c>
      <c r="AK1230">
        <v>415</v>
      </c>
      <c r="AL1230" t="s">
        <v>102</v>
      </c>
      <c r="AM1230">
        <v>0</v>
      </c>
      <c r="AN1230">
        <v>418</v>
      </c>
      <c r="AO1230">
        <v>833</v>
      </c>
      <c r="AP1230" t="s">
        <v>103</v>
      </c>
      <c r="AQ1230" t="s">
        <v>104</v>
      </c>
      <c r="AR1230" t="s">
        <v>105</v>
      </c>
      <c r="AS1230" t="s">
        <v>106</v>
      </c>
      <c r="AT1230">
        <v>833</v>
      </c>
      <c r="AU1230">
        <v>0</v>
      </c>
      <c r="AV1230">
        <v>0</v>
      </c>
      <c r="AW1230">
        <f>ROUND(SUM(RawData[[#This Row],[TotalBsmtSF]],RawData[[#This Row],[1stFlrSF]],RawData[[#This Row],[2ndFlrSF]]),-2)</f>
        <v>1700</v>
      </c>
      <c r="AX1230">
        <v>833</v>
      </c>
      <c r="AY1230">
        <v>0</v>
      </c>
      <c r="AZ1230">
        <v>0</v>
      </c>
      <c r="BA1230">
        <v>1</v>
      </c>
      <c r="BB1230">
        <v>0</v>
      </c>
      <c r="BC1230">
        <v>2</v>
      </c>
      <c r="BD1230">
        <v>1</v>
      </c>
      <c r="BE1230" t="s">
        <v>97</v>
      </c>
      <c r="BF1230">
        <v>4</v>
      </c>
      <c r="BG1230" t="s">
        <v>107</v>
      </c>
      <c r="BH1230">
        <v>0</v>
      </c>
      <c r="BI1230" t="s">
        <v>83</v>
      </c>
      <c r="BJ1230" t="s">
        <v>127</v>
      </c>
      <c r="BK1230">
        <v>1955</v>
      </c>
      <c r="BL1230" t="s">
        <v>102</v>
      </c>
      <c r="BM1230">
        <v>1</v>
      </c>
      <c r="BN1230">
        <v>326</v>
      </c>
      <c r="BO1230" t="s">
        <v>98</v>
      </c>
      <c r="BP1230" t="s">
        <v>98</v>
      </c>
      <c r="BQ1230" t="s">
        <v>105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 t="s">
        <v>83</v>
      </c>
      <c r="BY1230" t="s">
        <v>134</v>
      </c>
      <c r="BZ1230" t="s">
        <v>83</v>
      </c>
      <c r="CA1230">
        <v>0</v>
      </c>
      <c r="CB1230">
        <v>8</v>
      </c>
      <c r="CC1230">
        <v>2006</v>
      </c>
      <c r="CD1230" t="s">
        <v>110</v>
      </c>
      <c r="CE1230" t="s">
        <v>111</v>
      </c>
      <c r="CF1230" s="8">
        <v>117000</v>
      </c>
      <c r="CG1230" s="8">
        <f>RawData[[#This Row],[SalePrice]]/RawData[[#This Row],[TotalSF Rounded]]</f>
        <v>68.82352941176471</v>
      </c>
      <c r="CH1230" s="8">
        <f>ROUND(RawData[[#This Row],[$/sqft]],-1)</f>
        <v>70</v>
      </c>
    </row>
    <row r="1231" spans="1:86" x14ac:dyDescent="0.2">
      <c r="A1231">
        <v>1149</v>
      </c>
      <c r="B1231">
        <v>50</v>
      </c>
      <c r="C1231" t="s">
        <v>142</v>
      </c>
      <c r="D1231" t="s">
        <v>83</v>
      </c>
      <c r="E1231">
        <v>5700</v>
      </c>
      <c r="F1231" s="19">
        <f>ROUND((RawData[[#This Row],[LotArea]]/43560), 2)</f>
        <v>0.13</v>
      </c>
      <c r="G1231" t="s">
        <v>82</v>
      </c>
      <c r="H1231" t="s">
        <v>83</v>
      </c>
      <c r="I1231" t="s">
        <v>84</v>
      </c>
      <c r="J1231" t="s">
        <v>85</v>
      </c>
      <c r="K1231" t="s">
        <v>86</v>
      </c>
      <c r="L1231" t="s">
        <v>87</v>
      </c>
      <c r="M1231" t="s">
        <v>88</v>
      </c>
      <c r="N1231" t="s">
        <v>143</v>
      </c>
      <c r="O1231" t="s">
        <v>90</v>
      </c>
      <c r="P1231" t="s">
        <v>90</v>
      </c>
      <c r="Q1231" t="s">
        <v>91</v>
      </c>
      <c r="R1231" t="s">
        <v>132</v>
      </c>
      <c r="S1231">
        <v>7</v>
      </c>
      <c r="T1231">
        <v>7</v>
      </c>
      <c r="U1231">
        <v>1926</v>
      </c>
      <c r="V123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231">
        <v>1950</v>
      </c>
      <c r="X1231" t="s">
        <v>93</v>
      </c>
      <c r="Y1231" t="s">
        <v>94</v>
      </c>
      <c r="Z1231" t="s">
        <v>124</v>
      </c>
      <c r="AA1231" t="s">
        <v>124</v>
      </c>
      <c r="AB1231" t="s">
        <v>117</v>
      </c>
      <c r="AC1231">
        <v>0</v>
      </c>
      <c r="AD1231" t="s">
        <v>98</v>
      </c>
      <c r="AE1231" t="s">
        <v>98</v>
      </c>
      <c r="AF1231" t="s">
        <v>99</v>
      </c>
      <c r="AG1231" t="s">
        <v>98</v>
      </c>
      <c r="AH1231" t="s">
        <v>98</v>
      </c>
      <c r="AI1231" t="s">
        <v>100</v>
      </c>
      <c r="AJ1231" t="s">
        <v>102</v>
      </c>
      <c r="AK1231">
        <v>0</v>
      </c>
      <c r="AL1231" t="s">
        <v>102</v>
      </c>
      <c r="AM1231">
        <v>0</v>
      </c>
      <c r="AN1231">
        <v>572</v>
      </c>
      <c r="AO1231">
        <v>572</v>
      </c>
      <c r="AP1231" t="s">
        <v>103</v>
      </c>
      <c r="AQ1231" t="s">
        <v>98</v>
      </c>
      <c r="AR1231" t="s">
        <v>105</v>
      </c>
      <c r="AS1231" t="s">
        <v>106</v>
      </c>
      <c r="AT1231">
        <v>572</v>
      </c>
      <c r="AU1231">
        <v>539</v>
      </c>
      <c r="AV1231">
        <v>0</v>
      </c>
      <c r="AW1231">
        <f>ROUND(SUM(RawData[[#This Row],[TotalBsmtSF]],RawData[[#This Row],[1stFlrSF]],RawData[[#This Row],[2ndFlrSF]]),-2)</f>
        <v>1700</v>
      </c>
      <c r="AX1231">
        <v>1111</v>
      </c>
      <c r="AY1231">
        <v>0</v>
      </c>
      <c r="AZ1231">
        <v>0</v>
      </c>
      <c r="BA1231">
        <v>1</v>
      </c>
      <c r="BB1231">
        <v>0</v>
      </c>
      <c r="BC1231">
        <v>2</v>
      </c>
      <c r="BD1231">
        <v>1</v>
      </c>
      <c r="BE1231" t="s">
        <v>98</v>
      </c>
      <c r="BF1231">
        <v>5</v>
      </c>
      <c r="BG1231" t="s">
        <v>107</v>
      </c>
      <c r="BH1231">
        <v>1</v>
      </c>
      <c r="BI1231" t="s">
        <v>97</v>
      </c>
      <c r="BJ1231" t="s">
        <v>127</v>
      </c>
      <c r="BK1231">
        <v>1982</v>
      </c>
      <c r="BL1231" t="s">
        <v>102</v>
      </c>
      <c r="BM1231">
        <v>1</v>
      </c>
      <c r="BN1231">
        <v>288</v>
      </c>
      <c r="BO1231" t="s">
        <v>98</v>
      </c>
      <c r="BP1231" t="s">
        <v>98</v>
      </c>
      <c r="BQ1231" t="s">
        <v>105</v>
      </c>
      <c r="BR1231">
        <v>0</v>
      </c>
      <c r="BS1231">
        <v>0</v>
      </c>
      <c r="BT1231">
        <v>176</v>
      </c>
      <c r="BU1231">
        <v>0</v>
      </c>
      <c r="BV1231">
        <v>0</v>
      </c>
      <c r="BW1231">
        <v>0</v>
      </c>
      <c r="BX1231" t="s">
        <v>83</v>
      </c>
      <c r="BY1231" t="s">
        <v>83</v>
      </c>
      <c r="BZ1231" t="s">
        <v>83</v>
      </c>
      <c r="CA1231">
        <v>0</v>
      </c>
      <c r="CB1231">
        <v>8</v>
      </c>
      <c r="CC1231">
        <v>2008</v>
      </c>
      <c r="CD1231" t="s">
        <v>110</v>
      </c>
      <c r="CE1231" t="s">
        <v>111</v>
      </c>
      <c r="CF1231" s="8">
        <v>116900</v>
      </c>
      <c r="CG1231" s="8">
        <f>RawData[[#This Row],[SalePrice]]/RawData[[#This Row],[TotalSF Rounded]]</f>
        <v>68.764705882352942</v>
      </c>
      <c r="CH1231" s="8">
        <f>ROUND(RawData[[#This Row],[$/sqft]],-1)</f>
        <v>70</v>
      </c>
    </row>
    <row r="1232" spans="1:86" x14ac:dyDescent="0.2">
      <c r="A1232">
        <v>961</v>
      </c>
      <c r="B1232">
        <v>20</v>
      </c>
      <c r="C1232" t="s">
        <v>81</v>
      </c>
      <c r="D1232">
        <v>50</v>
      </c>
      <c r="E1232">
        <v>7207</v>
      </c>
      <c r="F1232" s="19">
        <f>ROUND((RawData[[#This Row],[LotArea]]/43560), 2)</f>
        <v>0.17</v>
      </c>
      <c r="G1232" t="s">
        <v>82</v>
      </c>
      <c r="H1232" t="s">
        <v>83</v>
      </c>
      <c r="I1232" t="s">
        <v>120</v>
      </c>
      <c r="J1232" t="s">
        <v>85</v>
      </c>
      <c r="K1232" t="s">
        <v>86</v>
      </c>
      <c r="L1232" t="s">
        <v>87</v>
      </c>
      <c r="M1232" t="s">
        <v>88</v>
      </c>
      <c r="N1232" t="s">
        <v>148</v>
      </c>
      <c r="O1232" t="s">
        <v>90</v>
      </c>
      <c r="P1232" t="s">
        <v>90</v>
      </c>
      <c r="Q1232" t="s">
        <v>91</v>
      </c>
      <c r="R1232" t="s">
        <v>115</v>
      </c>
      <c r="S1232">
        <v>5</v>
      </c>
      <c r="T1232">
        <v>7</v>
      </c>
      <c r="U1232">
        <v>1958</v>
      </c>
      <c r="V123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32">
        <v>2008</v>
      </c>
      <c r="X1232" t="s">
        <v>93</v>
      </c>
      <c r="Y1232" t="s">
        <v>94</v>
      </c>
      <c r="Z1232" t="s">
        <v>124</v>
      </c>
      <c r="AA1232" t="s">
        <v>161</v>
      </c>
      <c r="AB1232" t="s">
        <v>117</v>
      </c>
      <c r="AC1232">
        <v>0</v>
      </c>
      <c r="AD1232" t="s">
        <v>98</v>
      </c>
      <c r="AE1232" t="s">
        <v>97</v>
      </c>
      <c r="AF1232" t="s">
        <v>118</v>
      </c>
      <c r="AG1232" t="s">
        <v>98</v>
      </c>
      <c r="AH1232" t="s">
        <v>98</v>
      </c>
      <c r="AI1232" t="s">
        <v>97</v>
      </c>
      <c r="AJ1232" t="s">
        <v>141</v>
      </c>
      <c r="AK1232">
        <v>696</v>
      </c>
      <c r="AL1232" t="s">
        <v>102</v>
      </c>
      <c r="AM1232">
        <v>0</v>
      </c>
      <c r="AN1232">
        <v>162</v>
      </c>
      <c r="AO1232">
        <v>858</v>
      </c>
      <c r="AP1232" t="s">
        <v>103</v>
      </c>
      <c r="AQ1232" t="s">
        <v>97</v>
      </c>
      <c r="AR1232" t="s">
        <v>105</v>
      </c>
      <c r="AS1232" t="s">
        <v>106</v>
      </c>
      <c r="AT1232">
        <v>858</v>
      </c>
      <c r="AU1232">
        <v>0</v>
      </c>
      <c r="AV1232">
        <v>0</v>
      </c>
      <c r="AW1232">
        <f>ROUND(SUM(RawData[[#This Row],[TotalBsmtSF]],RawData[[#This Row],[1stFlrSF]],RawData[[#This Row],[2ndFlrSF]]),-2)</f>
        <v>1700</v>
      </c>
      <c r="AX1232">
        <v>858</v>
      </c>
      <c r="AY1232">
        <v>1</v>
      </c>
      <c r="AZ1232">
        <v>0</v>
      </c>
      <c r="BA1232">
        <v>1</v>
      </c>
      <c r="BB1232">
        <v>0</v>
      </c>
      <c r="BC1232">
        <v>2</v>
      </c>
      <c r="BD1232">
        <v>1</v>
      </c>
      <c r="BE1232" t="s">
        <v>98</v>
      </c>
      <c r="BF1232">
        <v>4</v>
      </c>
      <c r="BG1232" t="s">
        <v>107</v>
      </c>
      <c r="BH1232">
        <v>0</v>
      </c>
      <c r="BI1232" t="s">
        <v>83</v>
      </c>
      <c r="BJ1232" t="s">
        <v>83</v>
      </c>
      <c r="BK1232" t="s">
        <v>83</v>
      </c>
      <c r="BL1232" t="s">
        <v>83</v>
      </c>
      <c r="BM1232">
        <v>0</v>
      </c>
      <c r="BN1232">
        <v>0</v>
      </c>
      <c r="BO1232" t="s">
        <v>83</v>
      </c>
      <c r="BP1232" t="s">
        <v>83</v>
      </c>
      <c r="BQ1232" t="s">
        <v>105</v>
      </c>
      <c r="BR1232">
        <v>117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 t="s">
        <v>83</v>
      </c>
      <c r="BY1232" t="s">
        <v>83</v>
      </c>
      <c r="BZ1232" t="s">
        <v>83</v>
      </c>
      <c r="CA1232">
        <v>0</v>
      </c>
      <c r="CB1232">
        <v>2</v>
      </c>
      <c r="CC1232">
        <v>2010</v>
      </c>
      <c r="CD1232" t="s">
        <v>110</v>
      </c>
      <c r="CE1232" t="s">
        <v>111</v>
      </c>
      <c r="CF1232" s="8">
        <v>116500</v>
      </c>
      <c r="CG1232" s="8">
        <f>RawData[[#This Row],[SalePrice]]/RawData[[#This Row],[TotalSF Rounded]]</f>
        <v>68.529411764705884</v>
      </c>
      <c r="CH1232" s="8">
        <f>ROUND(RawData[[#This Row],[$/sqft]],-1)</f>
        <v>70</v>
      </c>
    </row>
    <row r="1233" spans="1:86" x14ac:dyDescent="0.2">
      <c r="A1233">
        <v>1201</v>
      </c>
      <c r="B1233">
        <v>20</v>
      </c>
      <c r="C1233" t="s">
        <v>81</v>
      </c>
      <c r="D1233">
        <v>71</v>
      </c>
      <c r="E1233">
        <v>9353</v>
      </c>
      <c r="F1233" s="19">
        <f>ROUND((RawData[[#This Row],[LotArea]]/43560), 2)</f>
        <v>0.21</v>
      </c>
      <c r="G1233" t="s">
        <v>82</v>
      </c>
      <c r="H1233" t="s">
        <v>83</v>
      </c>
      <c r="I1233" t="s">
        <v>84</v>
      </c>
      <c r="J1233" t="s">
        <v>85</v>
      </c>
      <c r="K1233" t="s">
        <v>86</v>
      </c>
      <c r="L1233" t="s">
        <v>87</v>
      </c>
      <c r="M1233" t="s">
        <v>88</v>
      </c>
      <c r="N1233" t="s">
        <v>162</v>
      </c>
      <c r="O1233" t="s">
        <v>90</v>
      </c>
      <c r="P1233" t="s">
        <v>90</v>
      </c>
      <c r="Q1233" t="s">
        <v>91</v>
      </c>
      <c r="R1233" t="s">
        <v>115</v>
      </c>
      <c r="S1233">
        <v>4</v>
      </c>
      <c r="T1233">
        <v>5</v>
      </c>
      <c r="U1233">
        <v>1970</v>
      </c>
      <c r="V123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33">
        <v>1970</v>
      </c>
      <c r="X1233" t="s">
        <v>93</v>
      </c>
      <c r="Y1233" t="s">
        <v>94</v>
      </c>
      <c r="Z1233" t="s">
        <v>116</v>
      </c>
      <c r="AA1233" t="s">
        <v>116</v>
      </c>
      <c r="AB1233" t="s">
        <v>117</v>
      </c>
      <c r="AC1233">
        <v>0</v>
      </c>
      <c r="AD1233" t="s">
        <v>98</v>
      </c>
      <c r="AE1233" t="s">
        <v>98</v>
      </c>
      <c r="AF1233" t="s">
        <v>118</v>
      </c>
      <c r="AG1233" t="s">
        <v>98</v>
      </c>
      <c r="AH1233" t="s">
        <v>98</v>
      </c>
      <c r="AI1233" t="s">
        <v>100</v>
      </c>
      <c r="AJ1233" t="s">
        <v>102</v>
      </c>
      <c r="AK1233">
        <v>0</v>
      </c>
      <c r="AL1233" t="s">
        <v>102</v>
      </c>
      <c r="AM1233">
        <v>0</v>
      </c>
      <c r="AN1233">
        <v>864</v>
      </c>
      <c r="AO1233">
        <v>864</v>
      </c>
      <c r="AP1233" t="s">
        <v>103</v>
      </c>
      <c r="AQ1233" t="s">
        <v>97</v>
      </c>
      <c r="AR1233" t="s">
        <v>105</v>
      </c>
      <c r="AS1233" t="s">
        <v>106</v>
      </c>
      <c r="AT1233">
        <v>864</v>
      </c>
      <c r="AU1233">
        <v>0</v>
      </c>
      <c r="AV1233">
        <v>0</v>
      </c>
      <c r="AW1233">
        <f>ROUND(SUM(RawData[[#This Row],[TotalBsmtSF]],RawData[[#This Row],[1stFlrSF]],RawData[[#This Row],[2ndFlrSF]]),-2)</f>
        <v>1700</v>
      </c>
      <c r="AX1233">
        <v>864</v>
      </c>
      <c r="AY1233">
        <v>0</v>
      </c>
      <c r="AZ1233">
        <v>0</v>
      </c>
      <c r="BA1233">
        <v>1</v>
      </c>
      <c r="BB1233">
        <v>0</v>
      </c>
      <c r="BC1233">
        <v>3</v>
      </c>
      <c r="BD1233">
        <v>1</v>
      </c>
      <c r="BE1233" t="s">
        <v>98</v>
      </c>
      <c r="BF1233">
        <v>5</v>
      </c>
      <c r="BG1233" t="s">
        <v>107</v>
      </c>
      <c r="BH1233">
        <v>0</v>
      </c>
      <c r="BI1233" t="s">
        <v>83</v>
      </c>
      <c r="BJ1233" t="s">
        <v>108</v>
      </c>
      <c r="BK1233">
        <v>1972</v>
      </c>
      <c r="BL1233" t="s">
        <v>102</v>
      </c>
      <c r="BM1233">
        <v>1</v>
      </c>
      <c r="BN1233">
        <v>280</v>
      </c>
      <c r="BO1233" t="s">
        <v>98</v>
      </c>
      <c r="BP1233" t="s">
        <v>98</v>
      </c>
      <c r="BQ1233" t="s">
        <v>105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 t="s">
        <v>83</v>
      </c>
      <c r="BY1233" t="s">
        <v>83</v>
      </c>
      <c r="BZ1233" t="s">
        <v>135</v>
      </c>
      <c r="CA1233">
        <v>0</v>
      </c>
      <c r="CB1233">
        <v>7</v>
      </c>
      <c r="CC1233">
        <v>2006</v>
      </c>
      <c r="CD1233" t="s">
        <v>249</v>
      </c>
      <c r="CE1233" t="s">
        <v>128</v>
      </c>
      <c r="CF1233" s="8">
        <v>116050</v>
      </c>
      <c r="CG1233" s="8">
        <f>RawData[[#This Row],[SalePrice]]/RawData[[#This Row],[TotalSF Rounded]]</f>
        <v>68.264705882352942</v>
      </c>
      <c r="CH1233" s="8">
        <f>ROUND(RawData[[#This Row],[$/sqft]],-1)</f>
        <v>70</v>
      </c>
    </row>
    <row r="1234" spans="1:86" x14ac:dyDescent="0.2">
      <c r="A1234">
        <v>815</v>
      </c>
      <c r="B1234">
        <v>50</v>
      </c>
      <c r="C1234" t="s">
        <v>81</v>
      </c>
      <c r="D1234">
        <v>45</v>
      </c>
      <c r="E1234">
        <v>8248</v>
      </c>
      <c r="F1234" s="19">
        <f>ROUND((RawData[[#This Row],[LotArea]]/43560), 2)</f>
        <v>0.19</v>
      </c>
      <c r="G1234" t="s">
        <v>82</v>
      </c>
      <c r="H1234" t="s">
        <v>174</v>
      </c>
      <c r="I1234" t="s">
        <v>84</v>
      </c>
      <c r="J1234" t="s">
        <v>85</v>
      </c>
      <c r="K1234" t="s">
        <v>86</v>
      </c>
      <c r="L1234" t="s">
        <v>87</v>
      </c>
      <c r="M1234" t="s">
        <v>88</v>
      </c>
      <c r="N1234" t="s">
        <v>185</v>
      </c>
      <c r="O1234" t="s">
        <v>90</v>
      </c>
      <c r="P1234" t="s">
        <v>90</v>
      </c>
      <c r="Q1234" t="s">
        <v>91</v>
      </c>
      <c r="R1234" t="s">
        <v>132</v>
      </c>
      <c r="S1234">
        <v>5</v>
      </c>
      <c r="T1234">
        <v>7</v>
      </c>
      <c r="U1234">
        <v>1918</v>
      </c>
      <c r="V123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234">
        <v>1950</v>
      </c>
      <c r="X1234" t="s">
        <v>93</v>
      </c>
      <c r="Y1234" t="s">
        <v>94</v>
      </c>
      <c r="Z1234" t="s">
        <v>203</v>
      </c>
      <c r="AA1234" t="s">
        <v>203</v>
      </c>
      <c r="AB1234" t="s">
        <v>117</v>
      </c>
      <c r="AC1234">
        <v>0</v>
      </c>
      <c r="AD1234" t="s">
        <v>98</v>
      </c>
      <c r="AE1234" t="s">
        <v>98</v>
      </c>
      <c r="AF1234" t="s">
        <v>126</v>
      </c>
      <c r="AG1234" t="s">
        <v>98</v>
      </c>
      <c r="AH1234" t="s">
        <v>98</v>
      </c>
      <c r="AI1234" t="s">
        <v>100</v>
      </c>
      <c r="AJ1234" t="s">
        <v>102</v>
      </c>
      <c r="AK1234">
        <v>0</v>
      </c>
      <c r="AL1234" t="s">
        <v>102</v>
      </c>
      <c r="AM1234">
        <v>0</v>
      </c>
      <c r="AN1234">
        <v>686</v>
      </c>
      <c r="AO1234">
        <v>686</v>
      </c>
      <c r="AP1234" t="s">
        <v>206</v>
      </c>
      <c r="AQ1234" t="s">
        <v>97</v>
      </c>
      <c r="AR1234" t="s">
        <v>105</v>
      </c>
      <c r="AS1234" t="s">
        <v>106</v>
      </c>
      <c r="AT1234">
        <v>686</v>
      </c>
      <c r="AU1234">
        <v>564</v>
      </c>
      <c r="AV1234">
        <v>0</v>
      </c>
      <c r="AW1234">
        <f>ROUND(SUM(RawData[[#This Row],[TotalBsmtSF]],RawData[[#This Row],[1stFlrSF]],RawData[[#This Row],[2ndFlrSF]]),-2)</f>
        <v>1900</v>
      </c>
      <c r="AX1234">
        <v>1250</v>
      </c>
      <c r="AY1234">
        <v>0</v>
      </c>
      <c r="AZ1234">
        <v>1</v>
      </c>
      <c r="BA1234">
        <v>1</v>
      </c>
      <c r="BB1234">
        <v>1</v>
      </c>
      <c r="BC1234">
        <v>3</v>
      </c>
      <c r="BD1234">
        <v>1</v>
      </c>
      <c r="BE1234" t="s">
        <v>147</v>
      </c>
      <c r="BF1234">
        <v>7</v>
      </c>
      <c r="BG1234" t="s">
        <v>107</v>
      </c>
      <c r="BH1234">
        <v>0</v>
      </c>
      <c r="BI1234" t="s">
        <v>83</v>
      </c>
      <c r="BJ1234" t="s">
        <v>127</v>
      </c>
      <c r="BK1234">
        <v>1955</v>
      </c>
      <c r="BL1234" t="s">
        <v>102</v>
      </c>
      <c r="BM1234">
        <v>1</v>
      </c>
      <c r="BN1234">
        <v>280</v>
      </c>
      <c r="BO1234" t="s">
        <v>98</v>
      </c>
      <c r="BP1234" t="s">
        <v>98</v>
      </c>
      <c r="BQ1234" t="s">
        <v>190</v>
      </c>
      <c r="BR1234">
        <v>207</v>
      </c>
      <c r="BS1234">
        <v>0</v>
      </c>
      <c r="BT1234">
        <v>96</v>
      </c>
      <c r="BU1234">
        <v>0</v>
      </c>
      <c r="BV1234">
        <v>0</v>
      </c>
      <c r="BW1234">
        <v>0</v>
      </c>
      <c r="BX1234" t="s">
        <v>83</v>
      </c>
      <c r="BY1234" t="s">
        <v>83</v>
      </c>
      <c r="BZ1234" t="s">
        <v>83</v>
      </c>
      <c r="CA1234">
        <v>0</v>
      </c>
      <c r="CB1234">
        <v>7</v>
      </c>
      <c r="CC1234">
        <v>2006</v>
      </c>
      <c r="CD1234" t="s">
        <v>110</v>
      </c>
      <c r="CE1234" t="s">
        <v>111</v>
      </c>
      <c r="CF1234" s="8">
        <v>116000</v>
      </c>
      <c r="CG1234" s="8">
        <f>RawData[[#This Row],[SalePrice]]/RawData[[#This Row],[TotalSF Rounded]]</f>
        <v>61.05263157894737</v>
      </c>
      <c r="CH1234" s="8">
        <f>ROUND(RawData[[#This Row],[$/sqft]],-1)</f>
        <v>60</v>
      </c>
    </row>
    <row r="1235" spans="1:86" x14ac:dyDescent="0.2">
      <c r="A1235">
        <v>437</v>
      </c>
      <c r="B1235">
        <v>50</v>
      </c>
      <c r="C1235" t="s">
        <v>142</v>
      </c>
      <c r="D1235">
        <v>40</v>
      </c>
      <c r="E1235">
        <v>4400</v>
      </c>
      <c r="F1235" s="19">
        <f>ROUND((RawData[[#This Row],[LotArea]]/43560), 2)</f>
        <v>0.1</v>
      </c>
      <c r="G1235" t="s">
        <v>82</v>
      </c>
      <c r="H1235" t="s">
        <v>83</v>
      </c>
      <c r="I1235" t="s">
        <v>84</v>
      </c>
      <c r="J1235" t="s">
        <v>85</v>
      </c>
      <c r="K1235" t="s">
        <v>86</v>
      </c>
      <c r="L1235" t="s">
        <v>87</v>
      </c>
      <c r="M1235" t="s">
        <v>88</v>
      </c>
      <c r="N1235" t="s">
        <v>143</v>
      </c>
      <c r="O1235" t="s">
        <v>90</v>
      </c>
      <c r="P1235" t="s">
        <v>90</v>
      </c>
      <c r="Q1235" t="s">
        <v>91</v>
      </c>
      <c r="R1235" t="s">
        <v>132</v>
      </c>
      <c r="S1235">
        <v>6</v>
      </c>
      <c r="T1235">
        <v>8</v>
      </c>
      <c r="U1235">
        <v>1920</v>
      </c>
      <c r="V123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235">
        <v>1950</v>
      </c>
      <c r="X1235" t="s">
        <v>93</v>
      </c>
      <c r="Y1235" t="s">
        <v>94</v>
      </c>
      <c r="Z1235" t="s">
        <v>203</v>
      </c>
      <c r="AA1235" t="s">
        <v>203</v>
      </c>
      <c r="AB1235" t="s">
        <v>117</v>
      </c>
      <c r="AC1235">
        <v>0</v>
      </c>
      <c r="AD1235" t="s">
        <v>98</v>
      </c>
      <c r="AE1235" t="s">
        <v>98</v>
      </c>
      <c r="AF1235" t="s">
        <v>126</v>
      </c>
      <c r="AG1235" t="s">
        <v>147</v>
      </c>
      <c r="AH1235" t="s">
        <v>98</v>
      </c>
      <c r="AI1235" t="s">
        <v>100</v>
      </c>
      <c r="AJ1235" t="s">
        <v>102</v>
      </c>
      <c r="AK1235">
        <v>0</v>
      </c>
      <c r="AL1235" t="s">
        <v>102</v>
      </c>
      <c r="AM1235">
        <v>0</v>
      </c>
      <c r="AN1235">
        <v>648</v>
      </c>
      <c r="AO1235">
        <v>648</v>
      </c>
      <c r="AP1235" t="s">
        <v>103</v>
      </c>
      <c r="AQ1235" t="s">
        <v>98</v>
      </c>
      <c r="AR1235" t="s">
        <v>105</v>
      </c>
      <c r="AS1235" t="s">
        <v>164</v>
      </c>
      <c r="AT1235">
        <v>734</v>
      </c>
      <c r="AU1235">
        <v>384</v>
      </c>
      <c r="AV1235">
        <v>0</v>
      </c>
      <c r="AW1235">
        <f>ROUND(SUM(RawData[[#This Row],[TotalBsmtSF]],RawData[[#This Row],[1stFlrSF]],RawData[[#This Row],[2ndFlrSF]]),-2)</f>
        <v>1800</v>
      </c>
      <c r="AX1235">
        <v>1118</v>
      </c>
      <c r="AY1235">
        <v>0</v>
      </c>
      <c r="AZ1235">
        <v>0</v>
      </c>
      <c r="BA1235">
        <v>1</v>
      </c>
      <c r="BB1235">
        <v>0</v>
      </c>
      <c r="BC1235">
        <v>2</v>
      </c>
      <c r="BD1235">
        <v>1</v>
      </c>
      <c r="BE1235" t="s">
        <v>98</v>
      </c>
      <c r="BF1235">
        <v>6</v>
      </c>
      <c r="BG1235" t="s">
        <v>107</v>
      </c>
      <c r="BH1235">
        <v>0</v>
      </c>
      <c r="BI1235" t="s">
        <v>83</v>
      </c>
      <c r="BJ1235" t="s">
        <v>127</v>
      </c>
      <c r="BK1235">
        <v>1990</v>
      </c>
      <c r="BL1235" t="s">
        <v>102</v>
      </c>
      <c r="BM1235">
        <v>2</v>
      </c>
      <c r="BN1235">
        <v>440</v>
      </c>
      <c r="BO1235" t="s">
        <v>98</v>
      </c>
      <c r="BP1235" t="s">
        <v>98</v>
      </c>
      <c r="BQ1235" t="s">
        <v>105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 t="s">
        <v>83</v>
      </c>
      <c r="BY1235" t="s">
        <v>83</v>
      </c>
      <c r="BZ1235" t="s">
        <v>83</v>
      </c>
      <c r="CA1235">
        <v>0</v>
      </c>
      <c r="CB1235">
        <v>10</v>
      </c>
      <c r="CC1235">
        <v>2006</v>
      </c>
      <c r="CD1235" t="s">
        <v>110</v>
      </c>
      <c r="CE1235" t="s">
        <v>111</v>
      </c>
      <c r="CF1235" s="8">
        <v>116000</v>
      </c>
      <c r="CG1235" s="8">
        <f>RawData[[#This Row],[SalePrice]]/RawData[[#This Row],[TotalSF Rounded]]</f>
        <v>64.444444444444443</v>
      </c>
      <c r="CH1235" s="8">
        <f>ROUND(RawData[[#This Row],[$/sqft]],-1)</f>
        <v>60</v>
      </c>
    </row>
    <row r="1236" spans="1:86" x14ac:dyDescent="0.2">
      <c r="A1236">
        <v>873</v>
      </c>
      <c r="B1236">
        <v>20</v>
      </c>
      <c r="C1236" t="s">
        <v>81</v>
      </c>
      <c r="D1236">
        <v>74</v>
      </c>
      <c r="E1236">
        <v>8892</v>
      </c>
      <c r="F1236" s="19">
        <f>ROUND((RawData[[#This Row],[LotArea]]/43560), 2)</f>
        <v>0.2</v>
      </c>
      <c r="G1236" t="s">
        <v>82</v>
      </c>
      <c r="H1236" t="s">
        <v>83</v>
      </c>
      <c r="I1236" t="s">
        <v>84</v>
      </c>
      <c r="J1236" t="s">
        <v>85</v>
      </c>
      <c r="K1236" t="s">
        <v>86</v>
      </c>
      <c r="L1236" t="s">
        <v>122</v>
      </c>
      <c r="M1236" t="s">
        <v>88</v>
      </c>
      <c r="N1236" t="s">
        <v>162</v>
      </c>
      <c r="O1236" t="s">
        <v>90</v>
      </c>
      <c r="P1236" t="s">
        <v>90</v>
      </c>
      <c r="Q1236" t="s">
        <v>91</v>
      </c>
      <c r="R1236" t="s">
        <v>115</v>
      </c>
      <c r="S1236">
        <v>5</v>
      </c>
      <c r="T1236">
        <v>7</v>
      </c>
      <c r="U1236">
        <v>1953</v>
      </c>
      <c r="V123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36">
        <v>1996</v>
      </c>
      <c r="X1236" t="s">
        <v>93</v>
      </c>
      <c r="Y1236" t="s">
        <v>94</v>
      </c>
      <c r="Z1236" t="s">
        <v>155</v>
      </c>
      <c r="AA1236" t="s">
        <v>125</v>
      </c>
      <c r="AB1236" t="s">
        <v>117</v>
      </c>
      <c r="AC1236">
        <v>0</v>
      </c>
      <c r="AD1236" t="s">
        <v>97</v>
      </c>
      <c r="AE1236" t="s">
        <v>98</v>
      </c>
      <c r="AF1236" t="s">
        <v>137</v>
      </c>
      <c r="AG1236" t="s">
        <v>98</v>
      </c>
      <c r="AH1236" t="s">
        <v>98</v>
      </c>
      <c r="AI1236" t="s">
        <v>130</v>
      </c>
      <c r="AJ1236" t="s">
        <v>102</v>
      </c>
      <c r="AK1236">
        <v>0</v>
      </c>
      <c r="AL1236" t="s">
        <v>102</v>
      </c>
      <c r="AM1236">
        <v>0</v>
      </c>
      <c r="AN1236">
        <v>105</v>
      </c>
      <c r="AO1236">
        <v>105</v>
      </c>
      <c r="AP1236" t="s">
        <v>103</v>
      </c>
      <c r="AQ1236" t="s">
        <v>97</v>
      </c>
      <c r="AR1236" t="s">
        <v>105</v>
      </c>
      <c r="AS1236" t="s">
        <v>106</v>
      </c>
      <c r="AT1236">
        <v>910</v>
      </c>
      <c r="AU1236">
        <v>0</v>
      </c>
      <c r="AV1236">
        <v>0</v>
      </c>
      <c r="AW1236">
        <f>ROUND(SUM(RawData[[#This Row],[TotalBsmtSF]],RawData[[#This Row],[1stFlrSF]],RawData[[#This Row],[2ndFlrSF]]),-2)</f>
        <v>1000</v>
      </c>
      <c r="AX1236">
        <v>910</v>
      </c>
      <c r="AY1236">
        <v>0</v>
      </c>
      <c r="AZ1236">
        <v>0</v>
      </c>
      <c r="BA1236">
        <v>1</v>
      </c>
      <c r="BB1236">
        <v>0</v>
      </c>
      <c r="BC1236">
        <v>3</v>
      </c>
      <c r="BD1236">
        <v>1</v>
      </c>
      <c r="BE1236" t="s">
        <v>97</v>
      </c>
      <c r="BF1236">
        <v>5</v>
      </c>
      <c r="BG1236" t="s">
        <v>107</v>
      </c>
      <c r="BH1236">
        <v>0</v>
      </c>
      <c r="BI1236" t="s">
        <v>83</v>
      </c>
      <c r="BJ1236" t="s">
        <v>108</v>
      </c>
      <c r="BK1236">
        <v>1953</v>
      </c>
      <c r="BL1236" t="s">
        <v>102</v>
      </c>
      <c r="BM1236">
        <v>2</v>
      </c>
      <c r="BN1236">
        <v>414</v>
      </c>
      <c r="BO1236" t="s">
        <v>98</v>
      </c>
      <c r="BP1236" t="s">
        <v>98</v>
      </c>
      <c r="BQ1236" t="s">
        <v>105</v>
      </c>
      <c r="BR1236">
        <v>196</v>
      </c>
      <c r="BS1236">
        <v>0</v>
      </c>
      <c r="BT1236">
        <v>150</v>
      </c>
      <c r="BU1236">
        <v>0</v>
      </c>
      <c r="BV1236">
        <v>0</v>
      </c>
      <c r="BW1236">
        <v>0</v>
      </c>
      <c r="BX1236" t="s">
        <v>83</v>
      </c>
      <c r="BY1236" t="s">
        <v>163</v>
      </c>
      <c r="BZ1236" t="s">
        <v>83</v>
      </c>
      <c r="CA1236">
        <v>0</v>
      </c>
      <c r="CB1236">
        <v>10</v>
      </c>
      <c r="CC1236">
        <v>2008</v>
      </c>
      <c r="CD1236" t="s">
        <v>110</v>
      </c>
      <c r="CE1236" t="s">
        <v>111</v>
      </c>
      <c r="CF1236" s="8">
        <v>116000</v>
      </c>
      <c r="CG1236" s="8">
        <f>RawData[[#This Row],[SalePrice]]/RawData[[#This Row],[TotalSF Rounded]]</f>
        <v>116</v>
      </c>
      <c r="CH1236" s="8">
        <f>ROUND(RawData[[#This Row],[$/sqft]],-1)</f>
        <v>120</v>
      </c>
    </row>
    <row r="1237" spans="1:86" x14ac:dyDescent="0.2">
      <c r="A1237">
        <v>109</v>
      </c>
      <c r="B1237">
        <v>50</v>
      </c>
      <c r="C1237" t="s">
        <v>142</v>
      </c>
      <c r="D1237">
        <v>85</v>
      </c>
      <c r="E1237">
        <v>8500</v>
      </c>
      <c r="F1237" s="19">
        <f>ROUND((RawData[[#This Row],[LotArea]]/43560), 2)</f>
        <v>0.2</v>
      </c>
      <c r="G1237" t="s">
        <v>82</v>
      </c>
      <c r="H1237" t="s">
        <v>83</v>
      </c>
      <c r="I1237" t="s">
        <v>84</v>
      </c>
      <c r="J1237" t="s">
        <v>85</v>
      </c>
      <c r="K1237" t="s">
        <v>86</v>
      </c>
      <c r="L1237" t="s">
        <v>122</v>
      </c>
      <c r="M1237" t="s">
        <v>88</v>
      </c>
      <c r="N1237" t="s">
        <v>176</v>
      </c>
      <c r="O1237" t="s">
        <v>144</v>
      </c>
      <c r="P1237" t="s">
        <v>90</v>
      </c>
      <c r="Q1237" t="s">
        <v>91</v>
      </c>
      <c r="R1237" t="s">
        <v>132</v>
      </c>
      <c r="S1237">
        <v>5</v>
      </c>
      <c r="T1237">
        <v>7</v>
      </c>
      <c r="U1237">
        <v>1919</v>
      </c>
      <c r="V123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237">
        <v>2005</v>
      </c>
      <c r="X1237" t="s">
        <v>93</v>
      </c>
      <c r="Y1237" t="s">
        <v>94</v>
      </c>
      <c r="Z1237" t="s">
        <v>180</v>
      </c>
      <c r="AA1237" t="s">
        <v>181</v>
      </c>
      <c r="AB1237" t="s">
        <v>117</v>
      </c>
      <c r="AC1237">
        <v>0</v>
      </c>
      <c r="AD1237" t="s">
        <v>98</v>
      </c>
      <c r="AE1237" t="s">
        <v>98</v>
      </c>
      <c r="AF1237" t="s">
        <v>118</v>
      </c>
      <c r="AG1237" t="s">
        <v>98</v>
      </c>
      <c r="AH1237" t="s">
        <v>98</v>
      </c>
      <c r="AI1237" t="s">
        <v>100</v>
      </c>
      <c r="AJ1237" t="s">
        <v>102</v>
      </c>
      <c r="AK1237">
        <v>0</v>
      </c>
      <c r="AL1237" t="s">
        <v>102</v>
      </c>
      <c r="AM1237">
        <v>0</v>
      </c>
      <c r="AN1237">
        <v>793</v>
      </c>
      <c r="AO1237">
        <v>793</v>
      </c>
      <c r="AP1237" t="s">
        <v>206</v>
      </c>
      <c r="AQ1237" t="s">
        <v>98</v>
      </c>
      <c r="AR1237" t="s">
        <v>177</v>
      </c>
      <c r="AS1237" t="s">
        <v>145</v>
      </c>
      <c r="AT1237">
        <v>997</v>
      </c>
      <c r="AU1237">
        <v>520</v>
      </c>
      <c r="AV1237">
        <v>0</v>
      </c>
      <c r="AW1237">
        <f>ROUND(SUM(RawData[[#This Row],[TotalBsmtSF]],RawData[[#This Row],[1stFlrSF]],RawData[[#This Row],[2ndFlrSF]]),-2)</f>
        <v>2300</v>
      </c>
      <c r="AX1237">
        <v>1517</v>
      </c>
      <c r="AY1237">
        <v>0</v>
      </c>
      <c r="AZ1237">
        <v>0</v>
      </c>
      <c r="BA1237">
        <v>2</v>
      </c>
      <c r="BB1237">
        <v>0</v>
      </c>
      <c r="BC1237">
        <v>3</v>
      </c>
      <c r="BD1237">
        <v>1</v>
      </c>
      <c r="BE1237" t="s">
        <v>147</v>
      </c>
      <c r="BF1237">
        <v>7</v>
      </c>
      <c r="BG1237" t="s">
        <v>107</v>
      </c>
      <c r="BH1237">
        <v>0</v>
      </c>
      <c r="BI1237" t="s">
        <v>83</v>
      </c>
      <c r="BJ1237" t="s">
        <v>83</v>
      </c>
      <c r="BK1237" t="s">
        <v>83</v>
      </c>
      <c r="BL1237" t="s">
        <v>83</v>
      </c>
      <c r="BM1237">
        <v>0</v>
      </c>
      <c r="BN1237">
        <v>0</v>
      </c>
      <c r="BO1237" t="s">
        <v>83</v>
      </c>
      <c r="BP1237" t="s">
        <v>83</v>
      </c>
      <c r="BQ1237" t="s">
        <v>177</v>
      </c>
      <c r="BR1237">
        <v>0</v>
      </c>
      <c r="BS1237">
        <v>0</v>
      </c>
      <c r="BT1237">
        <v>144</v>
      </c>
      <c r="BU1237">
        <v>0</v>
      </c>
      <c r="BV1237">
        <v>0</v>
      </c>
      <c r="BW1237">
        <v>0</v>
      </c>
      <c r="BX1237" t="s">
        <v>83</v>
      </c>
      <c r="BY1237" t="s">
        <v>83</v>
      </c>
      <c r="BZ1237" t="s">
        <v>83</v>
      </c>
      <c r="CA1237">
        <v>0</v>
      </c>
      <c r="CB1237">
        <v>8</v>
      </c>
      <c r="CC1237">
        <v>2007</v>
      </c>
      <c r="CD1237" t="s">
        <v>110</v>
      </c>
      <c r="CE1237" t="s">
        <v>111</v>
      </c>
      <c r="CF1237" s="8">
        <v>115000</v>
      </c>
      <c r="CG1237" s="8">
        <f>RawData[[#This Row],[SalePrice]]/RawData[[#This Row],[TotalSF Rounded]]</f>
        <v>50</v>
      </c>
      <c r="CH1237" s="8">
        <f>ROUND(RawData[[#This Row],[$/sqft]],-1)</f>
        <v>50</v>
      </c>
    </row>
    <row r="1238" spans="1:86" x14ac:dyDescent="0.2">
      <c r="A1238">
        <v>1178</v>
      </c>
      <c r="B1238">
        <v>50</v>
      </c>
      <c r="C1238" t="s">
        <v>142</v>
      </c>
      <c r="D1238" t="s">
        <v>83</v>
      </c>
      <c r="E1238">
        <v>3950</v>
      </c>
      <c r="F1238" s="19">
        <f>ROUND((RawData[[#This Row],[LotArea]]/43560), 2)</f>
        <v>0.09</v>
      </c>
      <c r="G1238" t="s">
        <v>82</v>
      </c>
      <c r="H1238" t="s">
        <v>174</v>
      </c>
      <c r="I1238" t="s">
        <v>84</v>
      </c>
      <c r="J1238" t="s">
        <v>175</v>
      </c>
      <c r="K1238" t="s">
        <v>86</v>
      </c>
      <c r="L1238" t="s">
        <v>87</v>
      </c>
      <c r="M1238" t="s">
        <v>88</v>
      </c>
      <c r="N1238" t="s">
        <v>143</v>
      </c>
      <c r="O1238" t="s">
        <v>144</v>
      </c>
      <c r="P1238" t="s">
        <v>90</v>
      </c>
      <c r="Q1238" t="s">
        <v>91</v>
      </c>
      <c r="R1238" t="s">
        <v>132</v>
      </c>
      <c r="S1238">
        <v>6</v>
      </c>
      <c r="T1238">
        <v>8</v>
      </c>
      <c r="U1238">
        <v>1926</v>
      </c>
      <c r="V123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238">
        <v>2004</v>
      </c>
      <c r="X1238" t="s">
        <v>93</v>
      </c>
      <c r="Y1238" t="s">
        <v>94</v>
      </c>
      <c r="Z1238" t="s">
        <v>116</v>
      </c>
      <c r="AA1238" t="s">
        <v>116</v>
      </c>
      <c r="AB1238" t="s">
        <v>117</v>
      </c>
      <c r="AC1238">
        <v>0</v>
      </c>
      <c r="AD1238" t="s">
        <v>98</v>
      </c>
      <c r="AE1238" t="s">
        <v>98</v>
      </c>
      <c r="AF1238" t="s">
        <v>118</v>
      </c>
      <c r="AG1238" t="s">
        <v>98</v>
      </c>
      <c r="AH1238" t="s">
        <v>98</v>
      </c>
      <c r="AI1238" t="s">
        <v>100</v>
      </c>
      <c r="AJ1238" t="s">
        <v>153</v>
      </c>
      <c r="AK1238">
        <v>468</v>
      </c>
      <c r="AL1238" t="s">
        <v>102</v>
      </c>
      <c r="AM1238">
        <v>0</v>
      </c>
      <c r="AN1238">
        <v>350</v>
      </c>
      <c r="AO1238">
        <v>818</v>
      </c>
      <c r="AP1238" t="s">
        <v>103</v>
      </c>
      <c r="AQ1238" t="s">
        <v>98</v>
      </c>
      <c r="AR1238" t="s">
        <v>105</v>
      </c>
      <c r="AS1238" t="s">
        <v>106</v>
      </c>
      <c r="AT1238">
        <v>818</v>
      </c>
      <c r="AU1238">
        <v>406</v>
      </c>
      <c r="AV1238">
        <v>0</v>
      </c>
      <c r="AW1238">
        <f>ROUND(SUM(RawData[[#This Row],[TotalBsmtSF]],RawData[[#This Row],[1stFlrSF]],RawData[[#This Row],[2ndFlrSF]]),-2)</f>
        <v>2000</v>
      </c>
      <c r="AX1238">
        <v>1224</v>
      </c>
      <c r="AY1238">
        <v>0</v>
      </c>
      <c r="AZ1238">
        <v>0</v>
      </c>
      <c r="BA1238">
        <v>1</v>
      </c>
      <c r="BB1238">
        <v>0</v>
      </c>
      <c r="BC1238">
        <v>3</v>
      </c>
      <c r="BD1238">
        <v>1</v>
      </c>
      <c r="BE1238" t="s">
        <v>98</v>
      </c>
      <c r="BF1238">
        <v>5</v>
      </c>
      <c r="BG1238" t="s">
        <v>107</v>
      </c>
      <c r="BH1238">
        <v>0</v>
      </c>
      <c r="BI1238" t="s">
        <v>83</v>
      </c>
      <c r="BJ1238" t="s">
        <v>127</v>
      </c>
      <c r="BK1238">
        <v>1926</v>
      </c>
      <c r="BL1238" t="s">
        <v>102</v>
      </c>
      <c r="BM1238">
        <v>1</v>
      </c>
      <c r="BN1238">
        <v>210</v>
      </c>
      <c r="BO1238" t="s">
        <v>98</v>
      </c>
      <c r="BP1238" t="s">
        <v>98</v>
      </c>
      <c r="BQ1238" t="s">
        <v>177</v>
      </c>
      <c r="BR1238">
        <v>0</v>
      </c>
      <c r="BS1238">
        <v>0</v>
      </c>
      <c r="BT1238">
        <v>116</v>
      </c>
      <c r="BU1238">
        <v>0</v>
      </c>
      <c r="BV1238">
        <v>0</v>
      </c>
      <c r="BW1238">
        <v>0</v>
      </c>
      <c r="BX1238" t="s">
        <v>83</v>
      </c>
      <c r="BY1238" t="s">
        <v>83</v>
      </c>
      <c r="BZ1238" t="s">
        <v>83</v>
      </c>
      <c r="CA1238">
        <v>0</v>
      </c>
      <c r="CB1238">
        <v>12</v>
      </c>
      <c r="CC1238">
        <v>2009</v>
      </c>
      <c r="CD1238" t="s">
        <v>110</v>
      </c>
      <c r="CE1238" t="s">
        <v>111</v>
      </c>
      <c r="CF1238" s="8">
        <v>115000</v>
      </c>
      <c r="CG1238" s="8">
        <f>RawData[[#This Row],[SalePrice]]/RawData[[#This Row],[TotalSF Rounded]]</f>
        <v>57.5</v>
      </c>
      <c r="CH1238" s="8">
        <f>ROUND(RawData[[#This Row],[$/sqft]],-1)</f>
        <v>60</v>
      </c>
    </row>
    <row r="1239" spans="1:86" x14ac:dyDescent="0.2">
      <c r="A1239">
        <v>414</v>
      </c>
      <c r="B1239">
        <v>30</v>
      </c>
      <c r="C1239" t="s">
        <v>142</v>
      </c>
      <c r="D1239">
        <v>56</v>
      </c>
      <c r="E1239">
        <v>8960</v>
      </c>
      <c r="F1239" s="19">
        <f>ROUND((RawData[[#This Row],[LotArea]]/43560), 2)</f>
        <v>0.21</v>
      </c>
      <c r="G1239" t="s">
        <v>82</v>
      </c>
      <c r="H1239" t="s">
        <v>174</v>
      </c>
      <c r="I1239" t="s">
        <v>84</v>
      </c>
      <c r="J1239" t="s">
        <v>85</v>
      </c>
      <c r="K1239" t="s">
        <v>86</v>
      </c>
      <c r="L1239" t="s">
        <v>87</v>
      </c>
      <c r="M1239" t="s">
        <v>88</v>
      </c>
      <c r="N1239" t="s">
        <v>143</v>
      </c>
      <c r="O1239" t="s">
        <v>144</v>
      </c>
      <c r="P1239" t="s">
        <v>90</v>
      </c>
      <c r="Q1239" t="s">
        <v>91</v>
      </c>
      <c r="R1239" t="s">
        <v>115</v>
      </c>
      <c r="S1239">
        <v>5</v>
      </c>
      <c r="T1239">
        <v>6</v>
      </c>
      <c r="U1239">
        <v>1927</v>
      </c>
      <c r="V123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239">
        <v>1950</v>
      </c>
      <c r="X1239" t="s">
        <v>93</v>
      </c>
      <c r="Y1239" t="s">
        <v>94</v>
      </c>
      <c r="Z1239" t="s">
        <v>155</v>
      </c>
      <c r="AA1239" t="s">
        <v>125</v>
      </c>
      <c r="AB1239" t="s">
        <v>117</v>
      </c>
      <c r="AC1239">
        <v>0</v>
      </c>
      <c r="AD1239" t="s">
        <v>98</v>
      </c>
      <c r="AE1239" t="s">
        <v>98</v>
      </c>
      <c r="AF1239" t="s">
        <v>118</v>
      </c>
      <c r="AG1239" t="s">
        <v>98</v>
      </c>
      <c r="AH1239" t="s">
        <v>98</v>
      </c>
      <c r="AI1239" t="s">
        <v>100</v>
      </c>
      <c r="AJ1239" t="s">
        <v>102</v>
      </c>
      <c r="AK1239">
        <v>0</v>
      </c>
      <c r="AL1239" t="s">
        <v>102</v>
      </c>
      <c r="AM1239">
        <v>0</v>
      </c>
      <c r="AN1239">
        <v>1008</v>
      </c>
      <c r="AO1239">
        <v>1008</v>
      </c>
      <c r="AP1239" t="s">
        <v>103</v>
      </c>
      <c r="AQ1239" t="s">
        <v>97</v>
      </c>
      <c r="AR1239" t="s">
        <v>105</v>
      </c>
      <c r="AS1239" t="s">
        <v>164</v>
      </c>
      <c r="AT1239">
        <v>1028</v>
      </c>
      <c r="AU1239">
        <v>0</v>
      </c>
      <c r="AV1239">
        <v>0</v>
      </c>
      <c r="AW1239">
        <f>ROUND(SUM(RawData[[#This Row],[TotalBsmtSF]],RawData[[#This Row],[1stFlrSF]],RawData[[#This Row],[2ndFlrSF]]),-2)</f>
        <v>2000</v>
      </c>
      <c r="AX1239">
        <v>1028</v>
      </c>
      <c r="AY1239">
        <v>0</v>
      </c>
      <c r="AZ1239">
        <v>0</v>
      </c>
      <c r="BA1239">
        <v>1</v>
      </c>
      <c r="BB1239">
        <v>0</v>
      </c>
      <c r="BC1239">
        <v>2</v>
      </c>
      <c r="BD1239">
        <v>1</v>
      </c>
      <c r="BE1239" t="s">
        <v>98</v>
      </c>
      <c r="BF1239">
        <v>5</v>
      </c>
      <c r="BG1239" t="s">
        <v>107</v>
      </c>
      <c r="BH1239">
        <v>1</v>
      </c>
      <c r="BI1239" t="s">
        <v>97</v>
      </c>
      <c r="BJ1239" t="s">
        <v>127</v>
      </c>
      <c r="BK1239">
        <v>1927</v>
      </c>
      <c r="BL1239" t="s">
        <v>102</v>
      </c>
      <c r="BM1239">
        <v>2</v>
      </c>
      <c r="BN1239">
        <v>360</v>
      </c>
      <c r="BO1239" t="s">
        <v>98</v>
      </c>
      <c r="BP1239" t="s">
        <v>98</v>
      </c>
      <c r="BQ1239" t="s">
        <v>105</v>
      </c>
      <c r="BR1239">
        <v>0</v>
      </c>
      <c r="BS1239">
        <v>0</v>
      </c>
      <c r="BT1239">
        <v>130</v>
      </c>
      <c r="BU1239">
        <v>0</v>
      </c>
      <c r="BV1239">
        <v>0</v>
      </c>
      <c r="BW1239">
        <v>0</v>
      </c>
      <c r="BX1239" t="s">
        <v>83</v>
      </c>
      <c r="BY1239" t="s">
        <v>83</v>
      </c>
      <c r="BZ1239" t="s">
        <v>83</v>
      </c>
      <c r="CA1239">
        <v>0</v>
      </c>
      <c r="CB1239">
        <v>3</v>
      </c>
      <c r="CC1239">
        <v>2010</v>
      </c>
      <c r="CD1239" t="s">
        <v>110</v>
      </c>
      <c r="CE1239" t="s">
        <v>111</v>
      </c>
      <c r="CF1239" s="8">
        <v>115000</v>
      </c>
      <c r="CG1239" s="8">
        <f>RawData[[#This Row],[SalePrice]]/RawData[[#This Row],[TotalSF Rounded]]</f>
        <v>57.5</v>
      </c>
      <c r="CH1239" s="8">
        <f>ROUND(RawData[[#This Row],[$/sqft]],-1)</f>
        <v>60</v>
      </c>
    </row>
    <row r="1240" spans="1:86" x14ac:dyDescent="0.2">
      <c r="A1240">
        <v>150</v>
      </c>
      <c r="B1240">
        <v>50</v>
      </c>
      <c r="C1240" t="s">
        <v>142</v>
      </c>
      <c r="D1240" t="s">
        <v>83</v>
      </c>
      <c r="E1240">
        <v>6240</v>
      </c>
      <c r="F1240" s="19">
        <f>ROUND((RawData[[#This Row],[LotArea]]/43560), 2)</f>
        <v>0.14000000000000001</v>
      </c>
      <c r="G1240" t="s">
        <v>82</v>
      </c>
      <c r="H1240" t="s">
        <v>83</v>
      </c>
      <c r="I1240" t="s">
        <v>84</v>
      </c>
      <c r="J1240" t="s">
        <v>85</v>
      </c>
      <c r="K1240" t="s">
        <v>86</v>
      </c>
      <c r="L1240" t="s">
        <v>87</v>
      </c>
      <c r="M1240" t="s">
        <v>88</v>
      </c>
      <c r="N1240" t="s">
        <v>148</v>
      </c>
      <c r="O1240" t="s">
        <v>90</v>
      </c>
      <c r="P1240" t="s">
        <v>90</v>
      </c>
      <c r="Q1240" t="s">
        <v>91</v>
      </c>
      <c r="R1240" t="s">
        <v>132</v>
      </c>
      <c r="S1240">
        <v>5</v>
      </c>
      <c r="T1240">
        <v>4</v>
      </c>
      <c r="U1240">
        <v>1936</v>
      </c>
      <c r="V124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240">
        <v>1950</v>
      </c>
      <c r="X1240" t="s">
        <v>93</v>
      </c>
      <c r="Y1240" t="s">
        <v>94</v>
      </c>
      <c r="Z1240" t="s">
        <v>116</v>
      </c>
      <c r="AA1240" t="s">
        <v>116</v>
      </c>
      <c r="AB1240" t="s">
        <v>117</v>
      </c>
      <c r="AC1240">
        <v>0</v>
      </c>
      <c r="AD1240" t="s">
        <v>98</v>
      </c>
      <c r="AE1240" t="s">
        <v>98</v>
      </c>
      <c r="AF1240" t="s">
        <v>126</v>
      </c>
      <c r="AG1240" t="s">
        <v>97</v>
      </c>
      <c r="AH1240" t="s">
        <v>98</v>
      </c>
      <c r="AI1240" t="s">
        <v>100</v>
      </c>
      <c r="AJ1240" t="s">
        <v>102</v>
      </c>
      <c r="AK1240">
        <v>0</v>
      </c>
      <c r="AL1240" t="s">
        <v>102</v>
      </c>
      <c r="AM1240">
        <v>0</v>
      </c>
      <c r="AN1240">
        <v>896</v>
      </c>
      <c r="AO1240">
        <v>896</v>
      </c>
      <c r="AP1240" t="s">
        <v>103</v>
      </c>
      <c r="AQ1240" t="s">
        <v>97</v>
      </c>
      <c r="AR1240" t="s">
        <v>105</v>
      </c>
      <c r="AS1240" t="s">
        <v>164</v>
      </c>
      <c r="AT1240">
        <v>896</v>
      </c>
      <c r="AU1240">
        <v>448</v>
      </c>
      <c r="AV1240">
        <v>0</v>
      </c>
      <c r="AW1240">
        <f>ROUND(SUM(RawData[[#This Row],[TotalBsmtSF]],RawData[[#This Row],[1stFlrSF]],RawData[[#This Row],[2ndFlrSF]]),-2)</f>
        <v>2200</v>
      </c>
      <c r="AX1240">
        <v>1344</v>
      </c>
      <c r="AY1240">
        <v>0</v>
      </c>
      <c r="AZ1240">
        <v>0</v>
      </c>
      <c r="BA1240">
        <v>1</v>
      </c>
      <c r="BB1240">
        <v>0</v>
      </c>
      <c r="BC1240">
        <v>3</v>
      </c>
      <c r="BD1240">
        <v>1</v>
      </c>
      <c r="BE1240" t="s">
        <v>98</v>
      </c>
      <c r="BF1240">
        <v>7</v>
      </c>
      <c r="BG1240" t="s">
        <v>107</v>
      </c>
      <c r="BH1240">
        <v>0</v>
      </c>
      <c r="BI1240" t="s">
        <v>83</v>
      </c>
      <c r="BJ1240" t="s">
        <v>127</v>
      </c>
      <c r="BK1240">
        <v>1936</v>
      </c>
      <c r="BL1240" t="s">
        <v>102</v>
      </c>
      <c r="BM1240">
        <v>1</v>
      </c>
      <c r="BN1240">
        <v>240</v>
      </c>
      <c r="BO1240" t="s">
        <v>147</v>
      </c>
      <c r="BP1240" t="s">
        <v>98</v>
      </c>
      <c r="BQ1240" t="s">
        <v>105</v>
      </c>
      <c r="BR1240">
        <v>200</v>
      </c>
      <c r="BS1240">
        <v>114</v>
      </c>
      <c r="BT1240">
        <v>0</v>
      </c>
      <c r="BU1240">
        <v>0</v>
      </c>
      <c r="BV1240">
        <v>0</v>
      </c>
      <c r="BW1240">
        <v>0</v>
      </c>
      <c r="BX1240" t="s">
        <v>83</v>
      </c>
      <c r="BY1240" t="s">
        <v>83</v>
      </c>
      <c r="BZ1240" t="s">
        <v>83</v>
      </c>
      <c r="CA1240">
        <v>0</v>
      </c>
      <c r="CB1240">
        <v>4</v>
      </c>
      <c r="CC1240">
        <v>2006</v>
      </c>
      <c r="CD1240" t="s">
        <v>110</v>
      </c>
      <c r="CE1240" t="s">
        <v>111</v>
      </c>
      <c r="CF1240" s="8">
        <v>115000</v>
      </c>
      <c r="CG1240" s="8">
        <f>RawData[[#This Row],[SalePrice]]/RawData[[#This Row],[TotalSF Rounded]]</f>
        <v>52.272727272727273</v>
      </c>
      <c r="CH1240" s="8">
        <f>ROUND(RawData[[#This Row],[$/sqft]],-1)</f>
        <v>50</v>
      </c>
    </row>
    <row r="1241" spans="1:86" x14ac:dyDescent="0.2">
      <c r="A1241">
        <v>407</v>
      </c>
      <c r="B1241">
        <v>50</v>
      </c>
      <c r="C1241" t="s">
        <v>81</v>
      </c>
      <c r="D1241">
        <v>51</v>
      </c>
      <c r="E1241">
        <v>10480</v>
      </c>
      <c r="F1241" s="19">
        <f>ROUND((RawData[[#This Row],[LotArea]]/43560), 2)</f>
        <v>0.24</v>
      </c>
      <c r="G1241" t="s">
        <v>82</v>
      </c>
      <c r="H1241" t="s">
        <v>83</v>
      </c>
      <c r="I1241" t="s">
        <v>84</v>
      </c>
      <c r="J1241" t="s">
        <v>85</v>
      </c>
      <c r="K1241" t="s">
        <v>86</v>
      </c>
      <c r="L1241" t="s">
        <v>87</v>
      </c>
      <c r="M1241" t="s">
        <v>88</v>
      </c>
      <c r="N1241" t="s">
        <v>232</v>
      </c>
      <c r="O1241" t="s">
        <v>90</v>
      </c>
      <c r="P1241" t="s">
        <v>90</v>
      </c>
      <c r="Q1241" t="s">
        <v>91</v>
      </c>
      <c r="R1241" t="s">
        <v>132</v>
      </c>
      <c r="S1241">
        <v>6</v>
      </c>
      <c r="T1241">
        <v>5</v>
      </c>
      <c r="U1241">
        <v>1936</v>
      </c>
      <c r="V124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241">
        <v>1950</v>
      </c>
      <c r="X1241" t="s">
        <v>93</v>
      </c>
      <c r="Y1241" t="s">
        <v>94</v>
      </c>
      <c r="Z1241" t="s">
        <v>116</v>
      </c>
      <c r="AA1241" t="s">
        <v>116</v>
      </c>
      <c r="AB1241" t="s">
        <v>117</v>
      </c>
      <c r="AC1241">
        <v>0</v>
      </c>
      <c r="AD1241" t="s">
        <v>98</v>
      </c>
      <c r="AE1241" t="s">
        <v>98</v>
      </c>
      <c r="AF1241" t="s">
        <v>126</v>
      </c>
      <c r="AG1241" t="s">
        <v>98</v>
      </c>
      <c r="AH1241" t="s">
        <v>98</v>
      </c>
      <c r="AI1241" t="s">
        <v>100</v>
      </c>
      <c r="AJ1241" t="s">
        <v>102</v>
      </c>
      <c r="AK1241">
        <v>0</v>
      </c>
      <c r="AL1241" t="s">
        <v>102</v>
      </c>
      <c r="AM1241">
        <v>0</v>
      </c>
      <c r="AN1241">
        <v>1064</v>
      </c>
      <c r="AO1241">
        <v>1064</v>
      </c>
      <c r="AP1241" t="s">
        <v>103</v>
      </c>
      <c r="AQ1241" t="s">
        <v>104</v>
      </c>
      <c r="AR1241" t="s">
        <v>105</v>
      </c>
      <c r="AS1241" t="s">
        <v>164</v>
      </c>
      <c r="AT1241">
        <v>1166</v>
      </c>
      <c r="AU1241">
        <v>0</v>
      </c>
      <c r="AV1241">
        <v>473</v>
      </c>
      <c r="AW1241">
        <f>ROUND(SUM(RawData[[#This Row],[TotalBsmtSF]],RawData[[#This Row],[1stFlrSF]],RawData[[#This Row],[2ndFlrSF]]),-2)</f>
        <v>2200</v>
      </c>
      <c r="AX1241">
        <v>1639</v>
      </c>
      <c r="AY1241">
        <v>0</v>
      </c>
      <c r="AZ1241">
        <v>0</v>
      </c>
      <c r="BA1241">
        <v>1</v>
      </c>
      <c r="BB1241">
        <v>0</v>
      </c>
      <c r="BC1241">
        <v>3</v>
      </c>
      <c r="BD1241">
        <v>1</v>
      </c>
      <c r="BE1241" t="s">
        <v>98</v>
      </c>
      <c r="BF1241">
        <v>6</v>
      </c>
      <c r="BG1241" t="s">
        <v>244</v>
      </c>
      <c r="BH1241">
        <v>0</v>
      </c>
      <c r="BI1241" t="s">
        <v>83</v>
      </c>
      <c r="BJ1241" t="s">
        <v>127</v>
      </c>
      <c r="BK1241">
        <v>1936</v>
      </c>
      <c r="BL1241" t="s">
        <v>102</v>
      </c>
      <c r="BM1241">
        <v>1</v>
      </c>
      <c r="BN1241">
        <v>240</v>
      </c>
      <c r="BO1241" t="s">
        <v>98</v>
      </c>
      <c r="BP1241" t="s">
        <v>98</v>
      </c>
      <c r="BQ1241" t="s">
        <v>105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 t="s">
        <v>83</v>
      </c>
      <c r="BY1241" t="s">
        <v>83</v>
      </c>
      <c r="BZ1241" t="s">
        <v>83</v>
      </c>
      <c r="CA1241">
        <v>0</v>
      </c>
      <c r="CB1241">
        <v>3</v>
      </c>
      <c r="CC1241">
        <v>2008</v>
      </c>
      <c r="CD1241" t="s">
        <v>110</v>
      </c>
      <c r="CE1241" t="s">
        <v>111</v>
      </c>
      <c r="CF1241" s="8">
        <v>115000</v>
      </c>
      <c r="CG1241" s="8">
        <f>RawData[[#This Row],[SalePrice]]/RawData[[#This Row],[TotalSF Rounded]]</f>
        <v>52.272727272727273</v>
      </c>
      <c r="CH1241" s="8">
        <f>ROUND(RawData[[#This Row],[$/sqft]],-1)</f>
        <v>50</v>
      </c>
    </row>
    <row r="1242" spans="1:86" x14ac:dyDescent="0.2">
      <c r="A1242">
        <v>108</v>
      </c>
      <c r="B1242">
        <v>20</v>
      </c>
      <c r="C1242" t="s">
        <v>142</v>
      </c>
      <c r="D1242">
        <v>50</v>
      </c>
      <c r="E1242">
        <v>6000</v>
      </c>
      <c r="F1242" s="19">
        <f>ROUND((RawData[[#This Row],[LotArea]]/43560), 2)</f>
        <v>0.14000000000000001</v>
      </c>
      <c r="G1242" t="s">
        <v>82</v>
      </c>
      <c r="H1242" t="s">
        <v>83</v>
      </c>
      <c r="I1242" t="s">
        <v>84</v>
      </c>
      <c r="J1242" t="s">
        <v>85</v>
      </c>
      <c r="K1242" t="s">
        <v>86</v>
      </c>
      <c r="L1242" t="s">
        <v>87</v>
      </c>
      <c r="M1242" t="s">
        <v>88</v>
      </c>
      <c r="N1242" t="s">
        <v>143</v>
      </c>
      <c r="O1242" t="s">
        <v>90</v>
      </c>
      <c r="P1242" t="s">
        <v>90</v>
      </c>
      <c r="Q1242" t="s">
        <v>91</v>
      </c>
      <c r="R1242" t="s">
        <v>115</v>
      </c>
      <c r="S1242">
        <v>5</v>
      </c>
      <c r="T1242">
        <v>5</v>
      </c>
      <c r="U1242">
        <v>1948</v>
      </c>
      <c r="V124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242">
        <v>1950</v>
      </c>
      <c r="X1242" t="s">
        <v>93</v>
      </c>
      <c r="Y1242" t="s">
        <v>94</v>
      </c>
      <c r="Z1242" t="s">
        <v>95</v>
      </c>
      <c r="AA1242" t="s">
        <v>95</v>
      </c>
      <c r="AB1242" t="s">
        <v>117</v>
      </c>
      <c r="AC1242">
        <v>0</v>
      </c>
      <c r="AD1242" t="s">
        <v>98</v>
      </c>
      <c r="AE1242" t="s">
        <v>98</v>
      </c>
      <c r="AF1242" t="s">
        <v>118</v>
      </c>
      <c r="AG1242" t="s">
        <v>98</v>
      </c>
      <c r="AH1242" t="s">
        <v>98</v>
      </c>
      <c r="AI1242" t="s">
        <v>100</v>
      </c>
      <c r="AJ1242" t="s">
        <v>119</v>
      </c>
      <c r="AK1242">
        <v>104</v>
      </c>
      <c r="AL1242" t="s">
        <v>141</v>
      </c>
      <c r="AM1242">
        <v>169</v>
      </c>
      <c r="AN1242">
        <v>516</v>
      </c>
      <c r="AO1242">
        <v>789</v>
      </c>
      <c r="AP1242" t="s">
        <v>103</v>
      </c>
      <c r="AQ1242" t="s">
        <v>104</v>
      </c>
      <c r="AR1242" t="s">
        <v>105</v>
      </c>
      <c r="AS1242" t="s">
        <v>106</v>
      </c>
      <c r="AT1242">
        <v>789</v>
      </c>
      <c r="AU1242">
        <v>0</v>
      </c>
      <c r="AV1242">
        <v>0</v>
      </c>
      <c r="AW1242">
        <f>ROUND(SUM(RawData[[#This Row],[TotalBsmtSF]],RawData[[#This Row],[1stFlrSF]],RawData[[#This Row],[2ndFlrSF]]),-2)</f>
        <v>1600</v>
      </c>
      <c r="AX1242">
        <v>789</v>
      </c>
      <c r="AY1242">
        <v>0</v>
      </c>
      <c r="AZ1242">
        <v>0</v>
      </c>
      <c r="BA1242">
        <v>1</v>
      </c>
      <c r="BB1242">
        <v>0</v>
      </c>
      <c r="BC1242">
        <v>2</v>
      </c>
      <c r="BD1242">
        <v>1</v>
      </c>
      <c r="BE1242" t="s">
        <v>98</v>
      </c>
      <c r="BF1242">
        <v>5</v>
      </c>
      <c r="BG1242" t="s">
        <v>107</v>
      </c>
      <c r="BH1242">
        <v>0</v>
      </c>
      <c r="BI1242" t="s">
        <v>83</v>
      </c>
      <c r="BJ1242" t="s">
        <v>127</v>
      </c>
      <c r="BK1242">
        <v>1948</v>
      </c>
      <c r="BL1242" t="s">
        <v>102</v>
      </c>
      <c r="BM1242">
        <v>1</v>
      </c>
      <c r="BN1242">
        <v>250</v>
      </c>
      <c r="BO1242" t="s">
        <v>98</v>
      </c>
      <c r="BP1242" t="s">
        <v>98</v>
      </c>
      <c r="BQ1242" t="s">
        <v>105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 t="s">
        <v>83</v>
      </c>
      <c r="BY1242" t="s">
        <v>83</v>
      </c>
      <c r="BZ1242" t="s">
        <v>83</v>
      </c>
      <c r="CA1242">
        <v>0</v>
      </c>
      <c r="CB1242">
        <v>4</v>
      </c>
      <c r="CC1242">
        <v>2008</v>
      </c>
      <c r="CD1242" t="s">
        <v>110</v>
      </c>
      <c r="CE1242" t="s">
        <v>159</v>
      </c>
      <c r="CF1242" s="8">
        <v>115000</v>
      </c>
      <c r="CG1242" s="8">
        <f>RawData[[#This Row],[SalePrice]]/RawData[[#This Row],[TotalSF Rounded]]</f>
        <v>71.875</v>
      </c>
      <c r="CH1242" s="8">
        <f>ROUND(RawData[[#This Row],[$/sqft]],-1)</f>
        <v>70</v>
      </c>
    </row>
    <row r="1243" spans="1:86" x14ac:dyDescent="0.2">
      <c r="A1243">
        <v>1295</v>
      </c>
      <c r="B1243">
        <v>20</v>
      </c>
      <c r="C1243" t="s">
        <v>81</v>
      </c>
      <c r="D1243">
        <v>60</v>
      </c>
      <c r="E1243">
        <v>8172</v>
      </c>
      <c r="F1243" s="19">
        <f>ROUND((RawData[[#This Row],[LotArea]]/43560), 2)</f>
        <v>0.19</v>
      </c>
      <c r="G1243" t="s">
        <v>82</v>
      </c>
      <c r="H1243" t="s">
        <v>83</v>
      </c>
      <c r="I1243" t="s">
        <v>84</v>
      </c>
      <c r="J1243" t="s">
        <v>85</v>
      </c>
      <c r="K1243" t="s">
        <v>86</v>
      </c>
      <c r="L1243" t="s">
        <v>87</v>
      </c>
      <c r="M1243" t="s">
        <v>88</v>
      </c>
      <c r="N1243" t="s">
        <v>185</v>
      </c>
      <c r="O1243" t="s">
        <v>90</v>
      </c>
      <c r="P1243" t="s">
        <v>90</v>
      </c>
      <c r="Q1243" t="s">
        <v>91</v>
      </c>
      <c r="R1243" t="s">
        <v>115</v>
      </c>
      <c r="S1243">
        <v>5</v>
      </c>
      <c r="T1243">
        <v>7</v>
      </c>
      <c r="U1243">
        <v>1955</v>
      </c>
      <c r="V124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43">
        <v>1990</v>
      </c>
      <c r="X1243" t="s">
        <v>152</v>
      </c>
      <c r="Y1243" t="s">
        <v>94</v>
      </c>
      <c r="Z1243" t="s">
        <v>155</v>
      </c>
      <c r="AA1243" t="s">
        <v>161</v>
      </c>
      <c r="AB1243" t="s">
        <v>117</v>
      </c>
      <c r="AC1243">
        <v>0</v>
      </c>
      <c r="AD1243" t="s">
        <v>98</v>
      </c>
      <c r="AE1243" t="s">
        <v>98</v>
      </c>
      <c r="AF1243" t="s">
        <v>118</v>
      </c>
      <c r="AG1243" t="s">
        <v>98</v>
      </c>
      <c r="AH1243" t="s">
        <v>98</v>
      </c>
      <c r="AI1243" t="s">
        <v>100</v>
      </c>
      <c r="AJ1243" t="s">
        <v>153</v>
      </c>
      <c r="AK1243">
        <v>167</v>
      </c>
      <c r="AL1243" t="s">
        <v>102</v>
      </c>
      <c r="AM1243">
        <v>0</v>
      </c>
      <c r="AN1243">
        <v>697</v>
      </c>
      <c r="AO1243">
        <v>864</v>
      </c>
      <c r="AP1243" t="s">
        <v>103</v>
      </c>
      <c r="AQ1243" t="s">
        <v>98</v>
      </c>
      <c r="AR1243" t="s">
        <v>105</v>
      </c>
      <c r="AS1243" t="s">
        <v>106</v>
      </c>
      <c r="AT1243">
        <v>864</v>
      </c>
      <c r="AU1243">
        <v>0</v>
      </c>
      <c r="AV1243">
        <v>0</v>
      </c>
      <c r="AW1243">
        <f>ROUND(SUM(RawData[[#This Row],[TotalBsmtSF]],RawData[[#This Row],[1stFlrSF]],RawData[[#This Row],[2ndFlrSF]]),-2)</f>
        <v>1700</v>
      </c>
      <c r="AX1243">
        <v>864</v>
      </c>
      <c r="AY1243">
        <v>1</v>
      </c>
      <c r="AZ1243">
        <v>0</v>
      </c>
      <c r="BA1243">
        <v>1</v>
      </c>
      <c r="BB1243">
        <v>0</v>
      </c>
      <c r="BC1243">
        <v>2</v>
      </c>
      <c r="BD1243">
        <v>1</v>
      </c>
      <c r="BE1243" t="s">
        <v>98</v>
      </c>
      <c r="BF1243">
        <v>5</v>
      </c>
      <c r="BG1243" t="s">
        <v>107</v>
      </c>
      <c r="BH1243">
        <v>0</v>
      </c>
      <c r="BI1243" t="s">
        <v>83</v>
      </c>
      <c r="BJ1243" t="s">
        <v>127</v>
      </c>
      <c r="BK1243">
        <v>1957</v>
      </c>
      <c r="BL1243" t="s">
        <v>102</v>
      </c>
      <c r="BM1243">
        <v>2</v>
      </c>
      <c r="BN1243">
        <v>572</v>
      </c>
      <c r="BO1243" t="s">
        <v>98</v>
      </c>
      <c r="BP1243" t="s">
        <v>98</v>
      </c>
      <c r="BQ1243" t="s">
        <v>177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 t="s">
        <v>83</v>
      </c>
      <c r="BY1243" t="s">
        <v>83</v>
      </c>
      <c r="BZ1243" t="s">
        <v>83</v>
      </c>
      <c r="CA1243">
        <v>0</v>
      </c>
      <c r="CB1243">
        <v>4</v>
      </c>
      <c r="CC1243">
        <v>2006</v>
      </c>
      <c r="CD1243" t="s">
        <v>110</v>
      </c>
      <c r="CE1243" t="s">
        <v>111</v>
      </c>
      <c r="CF1243" s="8">
        <v>115000</v>
      </c>
      <c r="CG1243" s="8">
        <f>RawData[[#This Row],[SalePrice]]/RawData[[#This Row],[TotalSF Rounded]]</f>
        <v>67.647058823529406</v>
      </c>
      <c r="CH1243" s="8">
        <f>ROUND(RawData[[#This Row],[$/sqft]],-1)</f>
        <v>70</v>
      </c>
    </row>
    <row r="1244" spans="1:86" x14ac:dyDescent="0.2">
      <c r="A1244">
        <v>1126</v>
      </c>
      <c r="B1244">
        <v>20</v>
      </c>
      <c r="C1244" t="s">
        <v>81</v>
      </c>
      <c r="D1244">
        <v>60</v>
      </c>
      <c r="E1244">
        <v>10434</v>
      </c>
      <c r="F1244" s="19">
        <f>ROUND((RawData[[#This Row],[LotArea]]/43560), 2)</f>
        <v>0.24</v>
      </c>
      <c r="G1244" t="s">
        <v>82</v>
      </c>
      <c r="H1244" t="s">
        <v>83</v>
      </c>
      <c r="I1244" t="s">
        <v>84</v>
      </c>
      <c r="J1244" t="s">
        <v>85</v>
      </c>
      <c r="K1244" t="s">
        <v>86</v>
      </c>
      <c r="L1244" t="s">
        <v>87</v>
      </c>
      <c r="M1244" t="s">
        <v>88</v>
      </c>
      <c r="N1244" t="s">
        <v>162</v>
      </c>
      <c r="O1244" t="s">
        <v>90</v>
      </c>
      <c r="P1244" t="s">
        <v>90</v>
      </c>
      <c r="Q1244" t="s">
        <v>91</v>
      </c>
      <c r="R1244" t="s">
        <v>115</v>
      </c>
      <c r="S1244">
        <v>4</v>
      </c>
      <c r="T1244">
        <v>5</v>
      </c>
      <c r="U1244">
        <v>1955</v>
      </c>
      <c r="V124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44">
        <v>1955</v>
      </c>
      <c r="X1244" t="s">
        <v>93</v>
      </c>
      <c r="Y1244" t="s">
        <v>94</v>
      </c>
      <c r="Z1244" t="s">
        <v>161</v>
      </c>
      <c r="AA1244" t="s">
        <v>161</v>
      </c>
      <c r="AB1244" t="s">
        <v>117</v>
      </c>
      <c r="AC1244">
        <v>0</v>
      </c>
      <c r="AD1244" t="s">
        <v>98</v>
      </c>
      <c r="AE1244" t="s">
        <v>98</v>
      </c>
      <c r="AF1244" t="s">
        <v>118</v>
      </c>
      <c r="AG1244" t="s">
        <v>98</v>
      </c>
      <c r="AH1244" t="s">
        <v>98</v>
      </c>
      <c r="AI1244" t="s">
        <v>100</v>
      </c>
      <c r="AJ1244" t="s">
        <v>102</v>
      </c>
      <c r="AK1244">
        <v>0</v>
      </c>
      <c r="AL1244" t="s">
        <v>102</v>
      </c>
      <c r="AM1244">
        <v>0</v>
      </c>
      <c r="AN1244">
        <v>1005</v>
      </c>
      <c r="AO1244">
        <v>1005</v>
      </c>
      <c r="AP1244" t="s">
        <v>103</v>
      </c>
      <c r="AQ1244" t="s">
        <v>98</v>
      </c>
      <c r="AR1244" t="s">
        <v>105</v>
      </c>
      <c r="AS1244" t="s">
        <v>106</v>
      </c>
      <c r="AT1244">
        <v>1005</v>
      </c>
      <c r="AU1244">
        <v>0</v>
      </c>
      <c r="AV1244">
        <v>0</v>
      </c>
      <c r="AW1244">
        <f>ROUND(SUM(RawData[[#This Row],[TotalBsmtSF]],RawData[[#This Row],[1stFlrSF]],RawData[[#This Row],[2ndFlrSF]]),-2)</f>
        <v>2000</v>
      </c>
      <c r="AX1244">
        <v>1005</v>
      </c>
      <c r="AY1244">
        <v>0</v>
      </c>
      <c r="AZ1244">
        <v>0</v>
      </c>
      <c r="BA1244">
        <v>1</v>
      </c>
      <c r="BB1244">
        <v>0</v>
      </c>
      <c r="BC1244">
        <v>2</v>
      </c>
      <c r="BD1244">
        <v>1</v>
      </c>
      <c r="BE1244" t="s">
        <v>147</v>
      </c>
      <c r="BF1244">
        <v>5</v>
      </c>
      <c r="BG1244" t="s">
        <v>107</v>
      </c>
      <c r="BH1244">
        <v>1</v>
      </c>
      <c r="BI1244" t="s">
        <v>98</v>
      </c>
      <c r="BJ1244" t="s">
        <v>127</v>
      </c>
      <c r="BK1244">
        <v>1977</v>
      </c>
      <c r="BL1244" t="s">
        <v>102</v>
      </c>
      <c r="BM1244">
        <v>2</v>
      </c>
      <c r="BN1244">
        <v>672</v>
      </c>
      <c r="BO1244" t="s">
        <v>147</v>
      </c>
      <c r="BP1244" t="s">
        <v>147</v>
      </c>
      <c r="BQ1244" t="s">
        <v>105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 t="s">
        <v>83</v>
      </c>
      <c r="BY1244" t="s">
        <v>83</v>
      </c>
      <c r="BZ1244" t="s">
        <v>83</v>
      </c>
      <c r="CA1244">
        <v>0</v>
      </c>
      <c r="CB1244">
        <v>11</v>
      </c>
      <c r="CC1244">
        <v>2009</v>
      </c>
      <c r="CD1244" t="s">
        <v>110</v>
      </c>
      <c r="CE1244" t="s">
        <v>111</v>
      </c>
      <c r="CF1244" s="8">
        <v>115000</v>
      </c>
      <c r="CG1244" s="8">
        <f>RawData[[#This Row],[SalePrice]]/RawData[[#This Row],[TotalSF Rounded]]</f>
        <v>57.5</v>
      </c>
      <c r="CH1244" s="8">
        <f>ROUND(RawData[[#This Row],[$/sqft]],-1)</f>
        <v>60</v>
      </c>
    </row>
    <row r="1245" spans="1:86" x14ac:dyDescent="0.2">
      <c r="A1245">
        <v>1049</v>
      </c>
      <c r="B1245">
        <v>20</v>
      </c>
      <c r="C1245" t="s">
        <v>81</v>
      </c>
      <c r="D1245">
        <v>100</v>
      </c>
      <c r="E1245">
        <v>21750</v>
      </c>
      <c r="F1245" s="19">
        <f>ROUND((RawData[[#This Row],[LotArea]]/43560), 2)</f>
        <v>0.5</v>
      </c>
      <c r="G1245" t="s">
        <v>82</v>
      </c>
      <c r="H1245" t="s">
        <v>83</v>
      </c>
      <c r="I1245" t="s">
        <v>84</v>
      </c>
      <c r="J1245" t="s">
        <v>85</v>
      </c>
      <c r="K1245" t="s">
        <v>86</v>
      </c>
      <c r="L1245" t="s">
        <v>87</v>
      </c>
      <c r="M1245" t="s">
        <v>88</v>
      </c>
      <c r="N1245" t="s">
        <v>131</v>
      </c>
      <c r="O1245" t="s">
        <v>90</v>
      </c>
      <c r="P1245" t="s">
        <v>90</v>
      </c>
      <c r="Q1245" t="s">
        <v>91</v>
      </c>
      <c r="R1245" t="s">
        <v>115</v>
      </c>
      <c r="S1245">
        <v>5</v>
      </c>
      <c r="T1245">
        <v>4</v>
      </c>
      <c r="U1245">
        <v>1960</v>
      </c>
      <c r="V124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245">
        <v>2006</v>
      </c>
      <c r="X1245" t="s">
        <v>152</v>
      </c>
      <c r="Y1245" t="s">
        <v>94</v>
      </c>
      <c r="Z1245" t="s">
        <v>140</v>
      </c>
      <c r="AA1245" t="s">
        <v>140</v>
      </c>
      <c r="AB1245" t="s">
        <v>96</v>
      </c>
      <c r="AC1245">
        <v>75</v>
      </c>
      <c r="AD1245" t="s">
        <v>98</v>
      </c>
      <c r="AE1245" t="s">
        <v>147</v>
      </c>
      <c r="AF1245" t="s">
        <v>168</v>
      </c>
      <c r="AG1245" t="s">
        <v>83</v>
      </c>
      <c r="AH1245" t="s">
        <v>83</v>
      </c>
      <c r="AI1245" t="s">
        <v>83</v>
      </c>
      <c r="AJ1245" t="s">
        <v>83</v>
      </c>
      <c r="AK1245">
        <v>0</v>
      </c>
      <c r="AL1245" t="s">
        <v>83</v>
      </c>
      <c r="AM1245">
        <v>0</v>
      </c>
      <c r="AN1245">
        <v>0</v>
      </c>
      <c r="AO1245">
        <v>0</v>
      </c>
      <c r="AP1245" t="s">
        <v>103</v>
      </c>
      <c r="AQ1245" t="s">
        <v>98</v>
      </c>
      <c r="AR1245" t="s">
        <v>105</v>
      </c>
      <c r="AS1245" t="s">
        <v>106</v>
      </c>
      <c r="AT1245">
        <v>1771</v>
      </c>
      <c r="AU1245">
        <v>0</v>
      </c>
      <c r="AV1245">
        <v>0</v>
      </c>
      <c r="AW1245">
        <f>ROUND(SUM(RawData[[#This Row],[TotalBsmtSF]],RawData[[#This Row],[1stFlrSF]],RawData[[#This Row],[2ndFlrSF]]),-2)</f>
        <v>1800</v>
      </c>
      <c r="AX1245">
        <v>1771</v>
      </c>
      <c r="AY1245">
        <v>0</v>
      </c>
      <c r="AZ1245">
        <v>0</v>
      </c>
      <c r="BA1245">
        <v>1</v>
      </c>
      <c r="BB1245">
        <v>0</v>
      </c>
      <c r="BC1245">
        <v>3</v>
      </c>
      <c r="BD1245">
        <v>1</v>
      </c>
      <c r="BE1245" t="s">
        <v>98</v>
      </c>
      <c r="BF1245">
        <v>9</v>
      </c>
      <c r="BG1245" t="s">
        <v>146</v>
      </c>
      <c r="BH1245">
        <v>1</v>
      </c>
      <c r="BI1245" t="s">
        <v>98</v>
      </c>
      <c r="BJ1245" t="s">
        <v>108</v>
      </c>
      <c r="BK1245">
        <v>1960</v>
      </c>
      <c r="BL1245" t="s">
        <v>102</v>
      </c>
      <c r="BM1245">
        <v>2</v>
      </c>
      <c r="BN1245">
        <v>336</v>
      </c>
      <c r="BO1245" t="s">
        <v>98</v>
      </c>
      <c r="BP1245" t="s">
        <v>98</v>
      </c>
      <c r="BQ1245" t="s">
        <v>105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 t="s">
        <v>83</v>
      </c>
      <c r="BY1245" t="s">
        <v>165</v>
      </c>
      <c r="BZ1245" t="s">
        <v>83</v>
      </c>
      <c r="CA1245">
        <v>0</v>
      </c>
      <c r="CB1245">
        <v>11</v>
      </c>
      <c r="CC1245">
        <v>2009</v>
      </c>
      <c r="CD1245" t="s">
        <v>110</v>
      </c>
      <c r="CE1245" t="s">
        <v>111</v>
      </c>
      <c r="CF1245" s="8">
        <v>115000</v>
      </c>
      <c r="CG1245" s="8">
        <f>RawData[[#This Row],[SalePrice]]/RawData[[#This Row],[TotalSF Rounded]]</f>
        <v>63.888888888888886</v>
      </c>
      <c r="CH1245" s="8">
        <f>ROUND(RawData[[#This Row],[$/sqft]],-1)</f>
        <v>60</v>
      </c>
    </row>
    <row r="1246" spans="1:86" x14ac:dyDescent="0.2">
      <c r="A1246">
        <v>1221</v>
      </c>
      <c r="B1246">
        <v>20</v>
      </c>
      <c r="C1246" t="s">
        <v>81</v>
      </c>
      <c r="D1246">
        <v>66</v>
      </c>
      <c r="E1246">
        <v>7800</v>
      </c>
      <c r="F1246" s="19">
        <f>ROUND((RawData[[#This Row],[LotArea]]/43560), 2)</f>
        <v>0.18</v>
      </c>
      <c r="G1246" t="s">
        <v>82</v>
      </c>
      <c r="H1246" t="s">
        <v>83</v>
      </c>
      <c r="I1246" t="s">
        <v>120</v>
      </c>
      <c r="J1246" t="s">
        <v>85</v>
      </c>
      <c r="K1246" t="s">
        <v>86</v>
      </c>
      <c r="L1246" t="s">
        <v>87</v>
      </c>
      <c r="M1246" t="s">
        <v>88</v>
      </c>
      <c r="N1246" t="s">
        <v>162</v>
      </c>
      <c r="O1246" t="s">
        <v>90</v>
      </c>
      <c r="P1246" t="s">
        <v>90</v>
      </c>
      <c r="Q1246" t="s">
        <v>91</v>
      </c>
      <c r="R1246" t="s">
        <v>115</v>
      </c>
      <c r="S1246">
        <v>5</v>
      </c>
      <c r="T1246">
        <v>5</v>
      </c>
      <c r="U1246">
        <v>1964</v>
      </c>
      <c r="V124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246">
        <v>1964</v>
      </c>
      <c r="X1246" t="s">
        <v>93</v>
      </c>
      <c r="Y1246" t="s">
        <v>94</v>
      </c>
      <c r="Z1246" t="s">
        <v>124</v>
      </c>
      <c r="AA1246" t="s">
        <v>124</v>
      </c>
      <c r="AB1246" t="s">
        <v>117</v>
      </c>
      <c r="AC1246">
        <v>0</v>
      </c>
      <c r="AD1246" t="s">
        <v>98</v>
      </c>
      <c r="AE1246" t="s">
        <v>98</v>
      </c>
      <c r="AF1246" t="s">
        <v>118</v>
      </c>
      <c r="AG1246" t="s">
        <v>98</v>
      </c>
      <c r="AH1246" t="s">
        <v>98</v>
      </c>
      <c r="AI1246" t="s">
        <v>100</v>
      </c>
      <c r="AJ1246" t="s">
        <v>153</v>
      </c>
      <c r="AK1246">
        <v>312</v>
      </c>
      <c r="AL1246" t="s">
        <v>172</v>
      </c>
      <c r="AM1246">
        <v>600</v>
      </c>
      <c r="AN1246">
        <v>0</v>
      </c>
      <c r="AO1246">
        <v>912</v>
      </c>
      <c r="AP1246" t="s">
        <v>103</v>
      </c>
      <c r="AQ1246" t="s">
        <v>98</v>
      </c>
      <c r="AR1246" t="s">
        <v>105</v>
      </c>
      <c r="AS1246" t="s">
        <v>106</v>
      </c>
      <c r="AT1246">
        <v>912</v>
      </c>
      <c r="AU1246">
        <v>0</v>
      </c>
      <c r="AV1246">
        <v>0</v>
      </c>
      <c r="AW1246">
        <f>ROUND(SUM(RawData[[#This Row],[TotalBsmtSF]],RawData[[#This Row],[1stFlrSF]],RawData[[#This Row],[2ndFlrSF]]),-2)</f>
        <v>1800</v>
      </c>
      <c r="AX1246">
        <v>912</v>
      </c>
      <c r="AY1246">
        <v>0</v>
      </c>
      <c r="AZ1246">
        <v>0</v>
      </c>
      <c r="BA1246">
        <v>1</v>
      </c>
      <c r="BB1246">
        <v>0</v>
      </c>
      <c r="BC1246">
        <v>2</v>
      </c>
      <c r="BD1246">
        <v>1</v>
      </c>
      <c r="BE1246" t="s">
        <v>98</v>
      </c>
      <c r="BF1246">
        <v>5</v>
      </c>
      <c r="BG1246" t="s">
        <v>107</v>
      </c>
      <c r="BH1246">
        <v>0</v>
      </c>
      <c r="BI1246" t="s">
        <v>83</v>
      </c>
      <c r="BJ1246" t="s">
        <v>108</v>
      </c>
      <c r="BK1246">
        <v>1964</v>
      </c>
      <c r="BL1246" t="s">
        <v>102</v>
      </c>
      <c r="BM1246">
        <v>1</v>
      </c>
      <c r="BN1246">
        <v>288</v>
      </c>
      <c r="BO1246" t="s">
        <v>98</v>
      </c>
      <c r="BP1246" t="s">
        <v>98</v>
      </c>
      <c r="BQ1246" t="s">
        <v>105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 t="s">
        <v>83</v>
      </c>
      <c r="BY1246" t="s">
        <v>83</v>
      </c>
      <c r="BZ1246" t="s">
        <v>83</v>
      </c>
      <c r="CA1246">
        <v>0</v>
      </c>
      <c r="CB1246">
        <v>11</v>
      </c>
      <c r="CC1246">
        <v>2006</v>
      </c>
      <c r="CD1246" t="s">
        <v>110</v>
      </c>
      <c r="CE1246" t="s">
        <v>128</v>
      </c>
      <c r="CF1246" s="8">
        <v>115000</v>
      </c>
      <c r="CG1246" s="8">
        <f>RawData[[#This Row],[SalePrice]]/RawData[[#This Row],[TotalSF Rounded]]</f>
        <v>63.888888888888886</v>
      </c>
      <c r="CH1246" s="8">
        <f>ROUND(RawData[[#This Row],[$/sqft]],-1)</f>
        <v>60</v>
      </c>
    </row>
    <row r="1247" spans="1:86" x14ac:dyDescent="0.2">
      <c r="A1247">
        <v>141</v>
      </c>
      <c r="B1247">
        <v>20</v>
      </c>
      <c r="C1247" t="s">
        <v>81</v>
      </c>
      <c r="D1247">
        <v>70</v>
      </c>
      <c r="E1247">
        <v>10500</v>
      </c>
      <c r="F1247" s="19">
        <f>ROUND((RawData[[#This Row],[LotArea]]/43560), 2)</f>
        <v>0.24</v>
      </c>
      <c r="G1247" t="s">
        <v>82</v>
      </c>
      <c r="H1247" t="s">
        <v>83</v>
      </c>
      <c r="I1247" t="s">
        <v>84</v>
      </c>
      <c r="J1247" t="s">
        <v>85</v>
      </c>
      <c r="K1247" t="s">
        <v>86</v>
      </c>
      <c r="L1247" t="s">
        <v>112</v>
      </c>
      <c r="M1247" t="s">
        <v>88</v>
      </c>
      <c r="N1247" t="s">
        <v>162</v>
      </c>
      <c r="O1247" t="s">
        <v>90</v>
      </c>
      <c r="P1247" t="s">
        <v>90</v>
      </c>
      <c r="Q1247" t="s">
        <v>91</v>
      </c>
      <c r="R1247" t="s">
        <v>115</v>
      </c>
      <c r="S1247">
        <v>4</v>
      </c>
      <c r="T1247">
        <v>5</v>
      </c>
      <c r="U1247">
        <v>1971</v>
      </c>
      <c r="V124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47">
        <v>1971</v>
      </c>
      <c r="X1247" t="s">
        <v>93</v>
      </c>
      <c r="Y1247" t="s">
        <v>94</v>
      </c>
      <c r="Z1247" t="s">
        <v>140</v>
      </c>
      <c r="AA1247" t="s">
        <v>140</v>
      </c>
      <c r="AB1247" t="s">
        <v>117</v>
      </c>
      <c r="AC1247">
        <v>0</v>
      </c>
      <c r="AD1247" t="s">
        <v>98</v>
      </c>
      <c r="AE1247" t="s">
        <v>98</v>
      </c>
      <c r="AF1247" t="s">
        <v>118</v>
      </c>
      <c r="AG1247" t="s">
        <v>98</v>
      </c>
      <c r="AH1247" t="s">
        <v>98</v>
      </c>
      <c r="AI1247" t="s">
        <v>100</v>
      </c>
      <c r="AJ1247" t="s">
        <v>119</v>
      </c>
      <c r="AK1247">
        <v>432</v>
      </c>
      <c r="AL1247" t="s">
        <v>102</v>
      </c>
      <c r="AM1247">
        <v>0</v>
      </c>
      <c r="AN1247">
        <v>432</v>
      </c>
      <c r="AO1247">
        <v>864</v>
      </c>
      <c r="AP1247" t="s">
        <v>103</v>
      </c>
      <c r="AQ1247" t="s">
        <v>98</v>
      </c>
      <c r="AR1247" t="s">
        <v>105</v>
      </c>
      <c r="AS1247" t="s">
        <v>106</v>
      </c>
      <c r="AT1247">
        <v>864</v>
      </c>
      <c r="AU1247">
        <v>0</v>
      </c>
      <c r="AV1247">
        <v>0</v>
      </c>
      <c r="AW1247">
        <f>ROUND(SUM(RawData[[#This Row],[TotalBsmtSF]],RawData[[#This Row],[1stFlrSF]],RawData[[#This Row],[2ndFlrSF]]),-2)</f>
        <v>1700</v>
      </c>
      <c r="AX1247">
        <v>864</v>
      </c>
      <c r="AY1247">
        <v>0</v>
      </c>
      <c r="AZ1247">
        <v>0</v>
      </c>
      <c r="BA1247">
        <v>1</v>
      </c>
      <c r="BB1247">
        <v>0</v>
      </c>
      <c r="BC1247">
        <v>3</v>
      </c>
      <c r="BD1247">
        <v>1</v>
      </c>
      <c r="BE1247" t="s">
        <v>98</v>
      </c>
      <c r="BF1247">
        <v>5</v>
      </c>
      <c r="BG1247" t="s">
        <v>107</v>
      </c>
      <c r="BH1247">
        <v>1</v>
      </c>
      <c r="BI1247" t="s">
        <v>212</v>
      </c>
      <c r="BJ1247" t="s">
        <v>83</v>
      </c>
      <c r="BK1247" t="s">
        <v>83</v>
      </c>
      <c r="BL1247" t="s">
        <v>83</v>
      </c>
      <c r="BM1247">
        <v>0</v>
      </c>
      <c r="BN1247">
        <v>0</v>
      </c>
      <c r="BO1247" t="s">
        <v>83</v>
      </c>
      <c r="BP1247" t="s">
        <v>83</v>
      </c>
      <c r="BQ1247" t="s">
        <v>105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 t="s">
        <v>83</v>
      </c>
      <c r="BY1247" t="s">
        <v>83</v>
      </c>
      <c r="BZ1247" t="s">
        <v>83</v>
      </c>
      <c r="CA1247">
        <v>0</v>
      </c>
      <c r="CB1247">
        <v>4</v>
      </c>
      <c r="CC1247">
        <v>2010</v>
      </c>
      <c r="CD1247" t="s">
        <v>220</v>
      </c>
      <c r="CE1247" t="s">
        <v>111</v>
      </c>
      <c r="CF1247" s="8">
        <v>115000</v>
      </c>
      <c r="CG1247" s="8">
        <f>RawData[[#This Row],[SalePrice]]/RawData[[#This Row],[TotalSF Rounded]]</f>
        <v>67.647058823529406</v>
      </c>
      <c r="CH1247" s="8">
        <f>ROUND(RawData[[#This Row],[$/sqft]],-1)</f>
        <v>70</v>
      </c>
    </row>
    <row r="1248" spans="1:86" x14ac:dyDescent="0.2">
      <c r="A1248">
        <v>491</v>
      </c>
      <c r="B1248">
        <v>160</v>
      </c>
      <c r="C1248" t="s">
        <v>142</v>
      </c>
      <c r="D1248" t="s">
        <v>83</v>
      </c>
      <c r="E1248">
        <v>2665</v>
      </c>
      <c r="F1248" s="19">
        <f>ROUND((RawData[[#This Row],[LotArea]]/43560), 2)</f>
        <v>0.06</v>
      </c>
      <c r="G1248" t="s">
        <v>82</v>
      </c>
      <c r="H1248" t="s">
        <v>83</v>
      </c>
      <c r="I1248" t="s">
        <v>84</v>
      </c>
      <c r="J1248" t="s">
        <v>85</v>
      </c>
      <c r="K1248" t="s">
        <v>86</v>
      </c>
      <c r="L1248" t="s">
        <v>87</v>
      </c>
      <c r="M1248" t="s">
        <v>88</v>
      </c>
      <c r="N1248" t="s">
        <v>178</v>
      </c>
      <c r="O1248" t="s">
        <v>90</v>
      </c>
      <c r="P1248" t="s">
        <v>90</v>
      </c>
      <c r="Q1248" t="s">
        <v>179</v>
      </c>
      <c r="R1248" t="s">
        <v>92</v>
      </c>
      <c r="S1248">
        <v>5</v>
      </c>
      <c r="T1248">
        <v>6</v>
      </c>
      <c r="U1248">
        <v>1976</v>
      </c>
      <c r="V124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48">
        <v>1976</v>
      </c>
      <c r="X1248" t="s">
        <v>93</v>
      </c>
      <c r="Y1248" t="s">
        <v>94</v>
      </c>
      <c r="Z1248" t="s">
        <v>180</v>
      </c>
      <c r="AA1248" t="s">
        <v>181</v>
      </c>
      <c r="AB1248" t="s">
        <v>117</v>
      </c>
      <c r="AC1248">
        <v>0</v>
      </c>
      <c r="AD1248" t="s">
        <v>98</v>
      </c>
      <c r="AE1248" t="s">
        <v>98</v>
      </c>
      <c r="AF1248" t="s">
        <v>99</v>
      </c>
      <c r="AG1248" t="s">
        <v>97</v>
      </c>
      <c r="AH1248" t="s">
        <v>98</v>
      </c>
      <c r="AI1248" t="s">
        <v>121</v>
      </c>
      <c r="AJ1248" t="s">
        <v>102</v>
      </c>
      <c r="AK1248">
        <v>0</v>
      </c>
      <c r="AL1248" t="s">
        <v>102</v>
      </c>
      <c r="AM1248">
        <v>0</v>
      </c>
      <c r="AN1248">
        <v>264</v>
      </c>
      <c r="AO1248">
        <v>264</v>
      </c>
      <c r="AP1248" t="s">
        <v>103</v>
      </c>
      <c r="AQ1248" t="s">
        <v>98</v>
      </c>
      <c r="AR1248" t="s">
        <v>105</v>
      </c>
      <c r="AS1248" t="s">
        <v>106</v>
      </c>
      <c r="AT1248">
        <v>616</v>
      </c>
      <c r="AU1248">
        <v>688</v>
      </c>
      <c r="AV1248">
        <v>0</v>
      </c>
      <c r="AW1248">
        <f>ROUND(SUM(RawData[[#This Row],[TotalBsmtSF]],RawData[[#This Row],[1stFlrSF]],RawData[[#This Row],[2ndFlrSF]]),-2)</f>
        <v>1600</v>
      </c>
      <c r="AX1248">
        <v>1304</v>
      </c>
      <c r="AY1248">
        <v>0</v>
      </c>
      <c r="AZ1248">
        <v>0</v>
      </c>
      <c r="BA1248">
        <v>1</v>
      </c>
      <c r="BB1248">
        <v>1</v>
      </c>
      <c r="BC1248">
        <v>3</v>
      </c>
      <c r="BD1248">
        <v>1</v>
      </c>
      <c r="BE1248" t="s">
        <v>98</v>
      </c>
      <c r="BF1248">
        <v>4</v>
      </c>
      <c r="BG1248" t="s">
        <v>107</v>
      </c>
      <c r="BH1248">
        <v>1</v>
      </c>
      <c r="BI1248" t="s">
        <v>97</v>
      </c>
      <c r="BJ1248" t="s">
        <v>156</v>
      </c>
      <c r="BK1248">
        <v>1976</v>
      </c>
      <c r="BL1248" t="s">
        <v>157</v>
      </c>
      <c r="BM1248">
        <v>1</v>
      </c>
      <c r="BN1248">
        <v>336</v>
      </c>
      <c r="BO1248" t="s">
        <v>98</v>
      </c>
      <c r="BP1248" t="s">
        <v>98</v>
      </c>
      <c r="BQ1248" t="s">
        <v>105</v>
      </c>
      <c r="BR1248">
        <v>141</v>
      </c>
      <c r="BS1248">
        <v>24</v>
      </c>
      <c r="BT1248">
        <v>0</v>
      </c>
      <c r="BU1248">
        <v>0</v>
      </c>
      <c r="BV1248">
        <v>0</v>
      </c>
      <c r="BW1248">
        <v>0</v>
      </c>
      <c r="BX1248" t="s">
        <v>83</v>
      </c>
      <c r="BY1248" t="s">
        <v>83</v>
      </c>
      <c r="BZ1248" t="s">
        <v>83</v>
      </c>
      <c r="CA1248">
        <v>0</v>
      </c>
      <c r="CB1248">
        <v>6</v>
      </c>
      <c r="CC1248">
        <v>2008</v>
      </c>
      <c r="CD1248" t="s">
        <v>110</v>
      </c>
      <c r="CE1248" t="s">
        <v>111</v>
      </c>
      <c r="CF1248" s="8">
        <v>115000</v>
      </c>
      <c r="CG1248" s="8">
        <f>RawData[[#This Row],[SalePrice]]/RawData[[#This Row],[TotalSF Rounded]]</f>
        <v>71.875</v>
      </c>
      <c r="CH1248" s="8">
        <f>ROUND(RawData[[#This Row],[$/sqft]],-1)</f>
        <v>70</v>
      </c>
    </row>
    <row r="1249" spans="1:86" x14ac:dyDescent="0.2">
      <c r="A1249">
        <v>597</v>
      </c>
      <c r="B1249">
        <v>70</v>
      </c>
      <c r="C1249" t="s">
        <v>142</v>
      </c>
      <c r="D1249">
        <v>60</v>
      </c>
      <c r="E1249">
        <v>3600</v>
      </c>
      <c r="F1249" s="19">
        <f>ROUND((RawData[[#This Row],[LotArea]]/43560), 2)</f>
        <v>0.08</v>
      </c>
      <c r="G1249" t="s">
        <v>82</v>
      </c>
      <c r="H1249" t="s">
        <v>174</v>
      </c>
      <c r="I1249" t="s">
        <v>84</v>
      </c>
      <c r="J1249" t="s">
        <v>85</v>
      </c>
      <c r="K1249" t="s">
        <v>86</v>
      </c>
      <c r="L1249" t="s">
        <v>87</v>
      </c>
      <c r="M1249" t="s">
        <v>88</v>
      </c>
      <c r="N1249" t="s">
        <v>143</v>
      </c>
      <c r="O1249" t="s">
        <v>90</v>
      </c>
      <c r="P1249" t="s">
        <v>90</v>
      </c>
      <c r="Q1249" t="s">
        <v>91</v>
      </c>
      <c r="R1249" t="s">
        <v>92</v>
      </c>
      <c r="S1249">
        <v>6</v>
      </c>
      <c r="T1249">
        <v>7</v>
      </c>
      <c r="U1249">
        <v>1910</v>
      </c>
      <c r="V124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249">
        <v>1993</v>
      </c>
      <c r="X1249" t="s">
        <v>93</v>
      </c>
      <c r="Y1249" t="s">
        <v>94</v>
      </c>
      <c r="Z1249" t="s">
        <v>95</v>
      </c>
      <c r="AA1249" t="s">
        <v>95</v>
      </c>
      <c r="AB1249" t="s">
        <v>117</v>
      </c>
      <c r="AC1249">
        <v>0</v>
      </c>
      <c r="AD1249" t="s">
        <v>98</v>
      </c>
      <c r="AE1249" t="s">
        <v>98</v>
      </c>
      <c r="AF1249" t="s">
        <v>118</v>
      </c>
      <c r="AG1249" t="s">
        <v>98</v>
      </c>
      <c r="AH1249" t="s">
        <v>98</v>
      </c>
      <c r="AI1249" t="s">
        <v>100</v>
      </c>
      <c r="AJ1249" t="s">
        <v>102</v>
      </c>
      <c r="AK1249">
        <v>0</v>
      </c>
      <c r="AL1249" t="s">
        <v>102</v>
      </c>
      <c r="AM1249">
        <v>0</v>
      </c>
      <c r="AN1249">
        <v>684</v>
      </c>
      <c r="AO1249">
        <v>684</v>
      </c>
      <c r="AP1249" t="s">
        <v>103</v>
      </c>
      <c r="AQ1249" t="s">
        <v>104</v>
      </c>
      <c r="AR1249" t="s">
        <v>177</v>
      </c>
      <c r="AS1249" t="s">
        <v>164</v>
      </c>
      <c r="AT1249">
        <v>684</v>
      </c>
      <c r="AU1249">
        <v>684</v>
      </c>
      <c r="AV1249">
        <v>0</v>
      </c>
      <c r="AW1249">
        <f>ROUND(SUM(RawData[[#This Row],[TotalBsmtSF]],RawData[[#This Row],[1stFlrSF]],RawData[[#This Row],[2ndFlrSF]]),-2)</f>
        <v>2100</v>
      </c>
      <c r="AX1249">
        <v>1368</v>
      </c>
      <c r="AY1249">
        <v>0</v>
      </c>
      <c r="AZ1249">
        <v>0</v>
      </c>
      <c r="BA1249">
        <v>1</v>
      </c>
      <c r="BB1249">
        <v>0</v>
      </c>
      <c r="BC1249">
        <v>3</v>
      </c>
      <c r="BD1249">
        <v>1</v>
      </c>
      <c r="BE1249" t="s">
        <v>98</v>
      </c>
      <c r="BF1249">
        <v>7</v>
      </c>
      <c r="BG1249" t="s">
        <v>107</v>
      </c>
      <c r="BH1249">
        <v>0</v>
      </c>
      <c r="BI1249" t="s">
        <v>83</v>
      </c>
      <c r="BJ1249" t="s">
        <v>127</v>
      </c>
      <c r="BK1249">
        <v>1930</v>
      </c>
      <c r="BL1249" t="s">
        <v>102</v>
      </c>
      <c r="BM1249">
        <v>1</v>
      </c>
      <c r="BN1249">
        <v>216</v>
      </c>
      <c r="BO1249" t="s">
        <v>98</v>
      </c>
      <c r="BP1249" t="s">
        <v>147</v>
      </c>
      <c r="BQ1249" t="s">
        <v>177</v>
      </c>
      <c r="BR1249">
        <v>0</v>
      </c>
      <c r="BS1249">
        <v>158</v>
      </c>
      <c r="BT1249">
        <v>0</v>
      </c>
      <c r="BU1249">
        <v>0</v>
      </c>
      <c r="BV1249">
        <v>0</v>
      </c>
      <c r="BW1249">
        <v>0</v>
      </c>
      <c r="BX1249" t="s">
        <v>83</v>
      </c>
      <c r="BY1249" t="s">
        <v>83</v>
      </c>
      <c r="BZ1249" t="s">
        <v>83</v>
      </c>
      <c r="CA1249">
        <v>0</v>
      </c>
      <c r="CB1249">
        <v>10</v>
      </c>
      <c r="CC1249">
        <v>2006</v>
      </c>
      <c r="CD1249" t="s">
        <v>110</v>
      </c>
      <c r="CE1249" t="s">
        <v>111</v>
      </c>
      <c r="CF1249" s="8">
        <v>114504</v>
      </c>
      <c r="CG1249" s="8">
        <f>RawData[[#This Row],[SalePrice]]/RawData[[#This Row],[TotalSF Rounded]]</f>
        <v>54.525714285714287</v>
      </c>
      <c r="CH1249" s="8">
        <f>ROUND(RawData[[#This Row],[$/sqft]],-1)</f>
        <v>50</v>
      </c>
    </row>
    <row r="1250" spans="1:86" x14ac:dyDescent="0.2">
      <c r="A1250">
        <v>52</v>
      </c>
      <c r="B1250">
        <v>50</v>
      </c>
      <c r="C1250" t="s">
        <v>142</v>
      </c>
      <c r="D1250">
        <v>52</v>
      </c>
      <c r="E1250">
        <v>6240</v>
      </c>
      <c r="F1250" s="19">
        <f>ROUND((RawData[[#This Row],[LotArea]]/43560), 2)</f>
        <v>0.14000000000000001</v>
      </c>
      <c r="G1250" t="s">
        <v>82</v>
      </c>
      <c r="H1250" t="s">
        <v>83</v>
      </c>
      <c r="I1250" t="s">
        <v>84</v>
      </c>
      <c r="J1250" t="s">
        <v>85</v>
      </c>
      <c r="K1250" t="s">
        <v>86</v>
      </c>
      <c r="L1250" t="s">
        <v>87</v>
      </c>
      <c r="M1250" t="s">
        <v>88</v>
      </c>
      <c r="N1250" t="s">
        <v>148</v>
      </c>
      <c r="O1250" t="s">
        <v>90</v>
      </c>
      <c r="P1250" t="s">
        <v>90</v>
      </c>
      <c r="Q1250" t="s">
        <v>91</v>
      </c>
      <c r="R1250" t="s">
        <v>132</v>
      </c>
      <c r="S1250">
        <v>6</v>
      </c>
      <c r="T1250">
        <v>6</v>
      </c>
      <c r="U1250">
        <v>1934</v>
      </c>
      <c r="V125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250">
        <v>1950</v>
      </c>
      <c r="X1250" t="s">
        <v>93</v>
      </c>
      <c r="Y1250" t="s">
        <v>94</v>
      </c>
      <c r="Z1250" t="s">
        <v>124</v>
      </c>
      <c r="AA1250" t="s">
        <v>124</v>
      </c>
      <c r="AB1250" t="s">
        <v>117</v>
      </c>
      <c r="AC1250">
        <v>0</v>
      </c>
      <c r="AD1250" t="s">
        <v>98</v>
      </c>
      <c r="AE1250" t="s">
        <v>98</v>
      </c>
      <c r="AF1250" t="s">
        <v>99</v>
      </c>
      <c r="AG1250" t="s">
        <v>98</v>
      </c>
      <c r="AH1250" t="s">
        <v>98</v>
      </c>
      <c r="AI1250" t="s">
        <v>100</v>
      </c>
      <c r="AJ1250" t="s">
        <v>102</v>
      </c>
      <c r="AK1250">
        <v>0</v>
      </c>
      <c r="AL1250" t="s">
        <v>102</v>
      </c>
      <c r="AM1250">
        <v>0</v>
      </c>
      <c r="AN1250">
        <v>816</v>
      </c>
      <c r="AO1250">
        <v>816</v>
      </c>
      <c r="AP1250" t="s">
        <v>103</v>
      </c>
      <c r="AQ1250" t="s">
        <v>98</v>
      </c>
      <c r="AR1250" t="s">
        <v>105</v>
      </c>
      <c r="AS1250" t="s">
        <v>106</v>
      </c>
      <c r="AT1250">
        <v>816</v>
      </c>
      <c r="AU1250">
        <v>0</v>
      </c>
      <c r="AV1250">
        <v>360</v>
      </c>
      <c r="AW1250">
        <f>ROUND(SUM(RawData[[#This Row],[TotalBsmtSF]],RawData[[#This Row],[1stFlrSF]],RawData[[#This Row],[2ndFlrSF]]),-2)</f>
        <v>1600</v>
      </c>
      <c r="AX1250">
        <v>1176</v>
      </c>
      <c r="AY1250">
        <v>0</v>
      </c>
      <c r="AZ1250">
        <v>0</v>
      </c>
      <c r="BA1250">
        <v>1</v>
      </c>
      <c r="BB1250">
        <v>0</v>
      </c>
      <c r="BC1250">
        <v>3</v>
      </c>
      <c r="BD1250">
        <v>1</v>
      </c>
      <c r="BE1250" t="s">
        <v>98</v>
      </c>
      <c r="BF1250">
        <v>6</v>
      </c>
      <c r="BG1250" t="s">
        <v>107</v>
      </c>
      <c r="BH1250">
        <v>1</v>
      </c>
      <c r="BI1250" t="s">
        <v>97</v>
      </c>
      <c r="BJ1250" t="s">
        <v>127</v>
      </c>
      <c r="BK1250">
        <v>1985</v>
      </c>
      <c r="BL1250" t="s">
        <v>102</v>
      </c>
      <c r="BM1250">
        <v>2</v>
      </c>
      <c r="BN1250">
        <v>528</v>
      </c>
      <c r="BO1250" t="s">
        <v>98</v>
      </c>
      <c r="BP1250" t="s">
        <v>98</v>
      </c>
      <c r="BQ1250" t="s">
        <v>105</v>
      </c>
      <c r="BR1250">
        <v>112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 t="s">
        <v>83</v>
      </c>
      <c r="BY1250" t="s">
        <v>134</v>
      </c>
      <c r="BZ1250" t="s">
        <v>135</v>
      </c>
      <c r="CA1250">
        <v>400</v>
      </c>
      <c r="CB1250">
        <v>9</v>
      </c>
      <c r="CC1250">
        <v>2006</v>
      </c>
      <c r="CD1250" t="s">
        <v>110</v>
      </c>
      <c r="CE1250" t="s">
        <v>111</v>
      </c>
      <c r="CF1250" s="8">
        <v>114500</v>
      </c>
      <c r="CG1250" s="8">
        <f>RawData[[#This Row],[SalePrice]]/RawData[[#This Row],[TotalSF Rounded]]</f>
        <v>71.5625</v>
      </c>
      <c r="CH1250" s="8">
        <f>ROUND(RawData[[#This Row],[$/sqft]],-1)</f>
        <v>70</v>
      </c>
    </row>
    <row r="1251" spans="1:86" x14ac:dyDescent="0.2">
      <c r="A1251">
        <v>774</v>
      </c>
      <c r="B1251">
        <v>20</v>
      </c>
      <c r="C1251" t="s">
        <v>81</v>
      </c>
      <c r="D1251">
        <v>70</v>
      </c>
      <c r="E1251">
        <v>10150</v>
      </c>
      <c r="F1251" s="19">
        <f>ROUND((RawData[[#This Row],[LotArea]]/43560), 2)</f>
        <v>0.23</v>
      </c>
      <c r="G1251" t="s">
        <v>82</v>
      </c>
      <c r="H1251" t="s">
        <v>83</v>
      </c>
      <c r="I1251" t="s">
        <v>84</v>
      </c>
      <c r="J1251" t="s">
        <v>85</v>
      </c>
      <c r="K1251" t="s">
        <v>86</v>
      </c>
      <c r="L1251" t="s">
        <v>87</v>
      </c>
      <c r="M1251" t="s">
        <v>88</v>
      </c>
      <c r="N1251" t="s">
        <v>162</v>
      </c>
      <c r="O1251" t="s">
        <v>114</v>
      </c>
      <c r="P1251" t="s">
        <v>90</v>
      </c>
      <c r="Q1251" t="s">
        <v>91</v>
      </c>
      <c r="R1251" t="s">
        <v>115</v>
      </c>
      <c r="S1251">
        <v>5</v>
      </c>
      <c r="T1251">
        <v>5</v>
      </c>
      <c r="U1251">
        <v>1958</v>
      </c>
      <c r="V125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51">
        <v>1958</v>
      </c>
      <c r="X1251" t="s">
        <v>93</v>
      </c>
      <c r="Y1251" t="s">
        <v>94</v>
      </c>
      <c r="Z1251" t="s">
        <v>124</v>
      </c>
      <c r="AA1251" t="s">
        <v>124</v>
      </c>
      <c r="AB1251" t="s">
        <v>117</v>
      </c>
      <c r="AC1251">
        <v>1</v>
      </c>
      <c r="AD1251" t="s">
        <v>98</v>
      </c>
      <c r="AE1251" t="s">
        <v>98</v>
      </c>
      <c r="AF1251" t="s">
        <v>118</v>
      </c>
      <c r="AG1251" t="s">
        <v>98</v>
      </c>
      <c r="AH1251" t="s">
        <v>98</v>
      </c>
      <c r="AI1251" t="s">
        <v>100</v>
      </c>
      <c r="AJ1251" t="s">
        <v>153</v>
      </c>
      <c r="AK1251">
        <v>456</v>
      </c>
      <c r="AL1251" t="s">
        <v>102</v>
      </c>
      <c r="AM1251">
        <v>0</v>
      </c>
      <c r="AN1251">
        <v>456</v>
      </c>
      <c r="AO1251">
        <v>912</v>
      </c>
      <c r="AP1251" t="s">
        <v>103</v>
      </c>
      <c r="AQ1251" t="s">
        <v>104</v>
      </c>
      <c r="AR1251" t="s">
        <v>105</v>
      </c>
      <c r="AS1251" t="s">
        <v>164</v>
      </c>
      <c r="AT1251">
        <v>912</v>
      </c>
      <c r="AU1251">
        <v>0</v>
      </c>
      <c r="AV1251">
        <v>0</v>
      </c>
      <c r="AW1251">
        <f>ROUND(SUM(RawData[[#This Row],[TotalBsmtSF]],RawData[[#This Row],[1stFlrSF]],RawData[[#This Row],[2ndFlrSF]]),-2)</f>
        <v>1800</v>
      </c>
      <c r="AX1251">
        <v>912</v>
      </c>
      <c r="AY1251">
        <v>0</v>
      </c>
      <c r="AZ1251">
        <v>0</v>
      </c>
      <c r="BA1251">
        <v>1</v>
      </c>
      <c r="BB1251">
        <v>0</v>
      </c>
      <c r="BC1251">
        <v>2</v>
      </c>
      <c r="BD1251">
        <v>1</v>
      </c>
      <c r="BE1251" t="s">
        <v>98</v>
      </c>
      <c r="BF1251">
        <v>5</v>
      </c>
      <c r="BG1251" t="s">
        <v>107</v>
      </c>
      <c r="BH1251">
        <v>0</v>
      </c>
      <c r="BI1251" t="s">
        <v>83</v>
      </c>
      <c r="BJ1251" t="s">
        <v>108</v>
      </c>
      <c r="BK1251">
        <v>1958</v>
      </c>
      <c r="BL1251" t="s">
        <v>109</v>
      </c>
      <c r="BM1251">
        <v>1</v>
      </c>
      <c r="BN1251">
        <v>275</v>
      </c>
      <c r="BO1251" t="s">
        <v>98</v>
      </c>
      <c r="BP1251" t="s">
        <v>98</v>
      </c>
      <c r="BQ1251" t="s">
        <v>105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 t="s">
        <v>83</v>
      </c>
      <c r="BY1251" t="s">
        <v>83</v>
      </c>
      <c r="BZ1251" t="s">
        <v>83</v>
      </c>
      <c r="CA1251">
        <v>0</v>
      </c>
      <c r="CB1251">
        <v>7</v>
      </c>
      <c r="CC1251">
        <v>2007</v>
      </c>
      <c r="CD1251" t="s">
        <v>173</v>
      </c>
      <c r="CE1251" t="s">
        <v>111</v>
      </c>
      <c r="CF1251" s="8">
        <v>114500</v>
      </c>
      <c r="CG1251" s="8">
        <f>RawData[[#This Row],[SalePrice]]/RawData[[#This Row],[TotalSF Rounded]]</f>
        <v>63.611111111111114</v>
      </c>
      <c r="CH1251" s="8">
        <f>ROUND(RawData[[#This Row],[$/sqft]],-1)</f>
        <v>60</v>
      </c>
    </row>
    <row r="1252" spans="1:86" x14ac:dyDescent="0.2">
      <c r="A1252">
        <v>49</v>
      </c>
      <c r="B1252">
        <v>190</v>
      </c>
      <c r="C1252" t="s">
        <v>142</v>
      </c>
      <c r="D1252">
        <v>33</v>
      </c>
      <c r="E1252">
        <v>4456</v>
      </c>
      <c r="F1252" s="19">
        <f>ROUND((RawData[[#This Row],[LotArea]]/43560), 2)</f>
        <v>0.1</v>
      </c>
      <c r="G1252" t="s">
        <v>82</v>
      </c>
      <c r="H1252" t="s">
        <v>83</v>
      </c>
      <c r="I1252" t="s">
        <v>84</v>
      </c>
      <c r="J1252" t="s">
        <v>85</v>
      </c>
      <c r="K1252" t="s">
        <v>86</v>
      </c>
      <c r="L1252" t="s">
        <v>87</v>
      </c>
      <c r="M1252" t="s">
        <v>88</v>
      </c>
      <c r="N1252" t="s">
        <v>143</v>
      </c>
      <c r="O1252" t="s">
        <v>90</v>
      </c>
      <c r="P1252" t="s">
        <v>90</v>
      </c>
      <c r="Q1252" t="s">
        <v>149</v>
      </c>
      <c r="R1252" t="s">
        <v>92</v>
      </c>
      <c r="S1252">
        <v>4</v>
      </c>
      <c r="T1252">
        <v>5</v>
      </c>
      <c r="U1252">
        <v>1920</v>
      </c>
      <c r="V125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252">
        <v>2008</v>
      </c>
      <c r="X1252" t="s">
        <v>93</v>
      </c>
      <c r="Y1252" t="s">
        <v>94</v>
      </c>
      <c r="Z1252" t="s">
        <v>116</v>
      </c>
      <c r="AA1252" t="s">
        <v>116</v>
      </c>
      <c r="AB1252" t="s">
        <v>117</v>
      </c>
      <c r="AC1252">
        <v>0</v>
      </c>
      <c r="AD1252" t="s">
        <v>98</v>
      </c>
      <c r="AE1252" t="s">
        <v>98</v>
      </c>
      <c r="AF1252" t="s">
        <v>126</v>
      </c>
      <c r="AG1252" t="s">
        <v>98</v>
      </c>
      <c r="AH1252" t="s">
        <v>98</v>
      </c>
      <c r="AI1252" t="s">
        <v>100</v>
      </c>
      <c r="AJ1252" t="s">
        <v>102</v>
      </c>
      <c r="AK1252">
        <v>0</v>
      </c>
      <c r="AL1252" t="s">
        <v>102</v>
      </c>
      <c r="AM1252">
        <v>0</v>
      </c>
      <c r="AN1252">
        <v>736</v>
      </c>
      <c r="AO1252">
        <v>736</v>
      </c>
      <c r="AP1252" t="s">
        <v>103</v>
      </c>
      <c r="AQ1252" t="s">
        <v>97</v>
      </c>
      <c r="AR1252" t="s">
        <v>105</v>
      </c>
      <c r="AS1252" t="s">
        <v>106</v>
      </c>
      <c r="AT1252">
        <v>736</v>
      </c>
      <c r="AU1252">
        <v>716</v>
      </c>
      <c r="AV1252">
        <v>0</v>
      </c>
      <c r="AW1252">
        <f>ROUND(SUM(RawData[[#This Row],[TotalBsmtSF]],RawData[[#This Row],[1stFlrSF]],RawData[[#This Row],[2ndFlrSF]]),-2)</f>
        <v>2200</v>
      </c>
      <c r="AX1252">
        <v>1452</v>
      </c>
      <c r="AY1252">
        <v>0</v>
      </c>
      <c r="AZ1252">
        <v>0</v>
      </c>
      <c r="BA1252">
        <v>2</v>
      </c>
      <c r="BB1252">
        <v>0</v>
      </c>
      <c r="BC1252">
        <v>2</v>
      </c>
      <c r="BD1252">
        <v>3</v>
      </c>
      <c r="BE1252" t="s">
        <v>98</v>
      </c>
      <c r="BF1252">
        <v>8</v>
      </c>
      <c r="BG1252" t="s">
        <v>107</v>
      </c>
      <c r="BH1252">
        <v>0</v>
      </c>
      <c r="BI1252" t="s">
        <v>83</v>
      </c>
      <c r="BJ1252" t="s">
        <v>83</v>
      </c>
      <c r="BK1252" t="s">
        <v>83</v>
      </c>
      <c r="BL1252" t="s">
        <v>83</v>
      </c>
      <c r="BM1252">
        <v>0</v>
      </c>
      <c r="BN1252">
        <v>0</v>
      </c>
      <c r="BO1252" t="s">
        <v>83</v>
      </c>
      <c r="BP1252" t="s">
        <v>83</v>
      </c>
      <c r="BQ1252" t="s">
        <v>177</v>
      </c>
      <c r="BR1252">
        <v>0</v>
      </c>
      <c r="BS1252">
        <v>0</v>
      </c>
      <c r="BT1252">
        <v>102</v>
      </c>
      <c r="BU1252">
        <v>0</v>
      </c>
      <c r="BV1252">
        <v>0</v>
      </c>
      <c r="BW1252">
        <v>0</v>
      </c>
      <c r="BX1252" t="s">
        <v>83</v>
      </c>
      <c r="BY1252" t="s">
        <v>83</v>
      </c>
      <c r="BZ1252" t="s">
        <v>83</v>
      </c>
      <c r="CA1252">
        <v>0</v>
      </c>
      <c r="CB1252">
        <v>6</v>
      </c>
      <c r="CC1252">
        <v>2009</v>
      </c>
      <c r="CD1252" t="s">
        <v>158</v>
      </c>
      <c r="CE1252" t="s">
        <v>159</v>
      </c>
      <c r="CF1252" s="8">
        <v>113000</v>
      </c>
      <c r="CG1252" s="8">
        <f>RawData[[#This Row],[SalePrice]]/RawData[[#This Row],[TotalSF Rounded]]</f>
        <v>51.363636363636367</v>
      </c>
      <c r="CH1252" s="8">
        <f>ROUND(RawData[[#This Row],[$/sqft]],-1)</f>
        <v>50</v>
      </c>
    </row>
    <row r="1253" spans="1:86" x14ac:dyDescent="0.2">
      <c r="A1253">
        <v>556</v>
      </c>
      <c r="B1253">
        <v>45</v>
      </c>
      <c r="C1253" t="s">
        <v>142</v>
      </c>
      <c r="D1253">
        <v>58</v>
      </c>
      <c r="E1253">
        <v>6380</v>
      </c>
      <c r="F1253" s="19">
        <f>ROUND((RawData[[#This Row],[LotArea]]/43560), 2)</f>
        <v>0.15</v>
      </c>
      <c r="G1253" t="s">
        <v>82</v>
      </c>
      <c r="H1253" t="s">
        <v>83</v>
      </c>
      <c r="I1253" t="s">
        <v>84</v>
      </c>
      <c r="J1253" t="s">
        <v>85</v>
      </c>
      <c r="K1253" t="s">
        <v>86</v>
      </c>
      <c r="L1253" t="s">
        <v>87</v>
      </c>
      <c r="M1253" t="s">
        <v>88</v>
      </c>
      <c r="N1253" t="s">
        <v>148</v>
      </c>
      <c r="O1253" t="s">
        <v>90</v>
      </c>
      <c r="P1253" t="s">
        <v>90</v>
      </c>
      <c r="Q1253" t="s">
        <v>91</v>
      </c>
      <c r="R1253" t="s">
        <v>150</v>
      </c>
      <c r="S1253">
        <v>5</v>
      </c>
      <c r="T1253">
        <v>6</v>
      </c>
      <c r="U1253">
        <v>1922</v>
      </c>
      <c r="V125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253">
        <v>1950</v>
      </c>
      <c r="X1253" t="s">
        <v>93</v>
      </c>
      <c r="Y1253" t="s">
        <v>94</v>
      </c>
      <c r="Z1253" t="s">
        <v>116</v>
      </c>
      <c r="AA1253" t="s">
        <v>116</v>
      </c>
      <c r="AB1253" t="s">
        <v>117</v>
      </c>
      <c r="AC1253">
        <v>0</v>
      </c>
      <c r="AD1253" t="s">
        <v>98</v>
      </c>
      <c r="AE1253" t="s">
        <v>98</v>
      </c>
      <c r="AF1253" t="s">
        <v>126</v>
      </c>
      <c r="AG1253" t="s">
        <v>98</v>
      </c>
      <c r="AH1253" t="s">
        <v>147</v>
      </c>
      <c r="AI1253" t="s">
        <v>100</v>
      </c>
      <c r="AJ1253" t="s">
        <v>102</v>
      </c>
      <c r="AK1253">
        <v>0</v>
      </c>
      <c r="AL1253" t="s">
        <v>102</v>
      </c>
      <c r="AM1253">
        <v>0</v>
      </c>
      <c r="AN1253">
        <v>993</v>
      </c>
      <c r="AO1253">
        <v>993</v>
      </c>
      <c r="AP1253" t="s">
        <v>103</v>
      </c>
      <c r="AQ1253" t="s">
        <v>98</v>
      </c>
      <c r="AR1253" t="s">
        <v>105</v>
      </c>
      <c r="AS1253" t="s">
        <v>164</v>
      </c>
      <c r="AT1253">
        <v>1048</v>
      </c>
      <c r="AU1253">
        <v>0</v>
      </c>
      <c r="AV1253">
        <v>0</v>
      </c>
      <c r="AW1253">
        <f>ROUND(SUM(RawData[[#This Row],[TotalBsmtSF]],RawData[[#This Row],[1stFlrSF]],RawData[[#This Row],[2ndFlrSF]]),-2)</f>
        <v>2000</v>
      </c>
      <c r="AX1253">
        <v>1048</v>
      </c>
      <c r="AY1253">
        <v>0</v>
      </c>
      <c r="AZ1253">
        <v>0</v>
      </c>
      <c r="BA1253">
        <v>1</v>
      </c>
      <c r="BB1253">
        <v>0</v>
      </c>
      <c r="BC1253">
        <v>2</v>
      </c>
      <c r="BD1253">
        <v>1</v>
      </c>
      <c r="BE1253" t="s">
        <v>98</v>
      </c>
      <c r="BF1253">
        <v>5</v>
      </c>
      <c r="BG1253" t="s">
        <v>107</v>
      </c>
      <c r="BH1253">
        <v>1</v>
      </c>
      <c r="BI1253" t="s">
        <v>97</v>
      </c>
      <c r="BJ1253" t="s">
        <v>127</v>
      </c>
      <c r="BK1253">
        <v>1922</v>
      </c>
      <c r="BL1253" t="s">
        <v>102</v>
      </c>
      <c r="BM1253">
        <v>1</v>
      </c>
      <c r="BN1253">
        <v>280</v>
      </c>
      <c r="BO1253" t="s">
        <v>98</v>
      </c>
      <c r="BP1253" t="s">
        <v>98</v>
      </c>
      <c r="BQ1253" t="s">
        <v>105</v>
      </c>
      <c r="BR1253">
        <v>0</v>
      </c>
      <c r="BS1253">
        <v>0</v>
      </c>
      <c r="BT1253">
        <v>116</v>
      </c>
      <c r="BU1253">
        <v>0</v>
      </c>
      <c r="BV1253">
        <v>0</v>
      </c>
      <c r="BW1253">
        <v>0</v>
      </c>
      <c r="BX1253" t="s">
        <v>83</v>
      </c>
      <c r="BY1253" t="s">
        <v>83</v>
      </c>
      <c r="BZ1253" t="s">
        <v>83</v>
      </c>
      <c r="CA1253">
        <v>0</v>
      </c>
      <c r="CB1253">
        <v>8</v>
      </c>
      <c r="CC1253">
        <v>2006</v>
      </c>
      <c r="CD1253" t="s">
        <v>110</v>
      </c>
      <c r="CE1253" t="s">
        <v>111</v>
      </c>
      <c r="CF1253" s="8">
        <v>113000</v>
      </c>
      <c r="CG1253" s="8">
        <f>RawData[[#This Row],[SalePrice]]/RawData[[#This Row],[TotalSF Rounded]]</f>
        <v>56.5</v>
      </c>
      <c r="CH1253" s="8">
        <f>ROUND(RawData[[#This Row],[$/sqft]],-1)</f>
        <v>60</v>
      </c>
    </row>
    <row r="1254" spans="1:86" x14ac:dyDescent="0.2">
      <c r="A1254">
        <v>1213</v>
      </c>
      <c r="B1254">
        <v>30</v>
      </c>
      <c r="C1254" t="s">
        <v>81</v>
      </c>
      <c r="D1254">
        <v>50</v>
      </c>
      <c r="E1254">
        <v>9340</v>
      </c>
      <c r="F1254" s="19">
        <f>ROUND((RawData[[#This Row],[LotArea]]/43560), 2)</f>
        <v>0.21</v>
      </c>
      <c r="G1254" t="s">
        <v>82</v>
      </c>
      <c r="H1254" t="s">
        <v>83</v>
      </c>
      <c r="I1254" t="s">
        <v>84</v>
      </c>
      <c r="J1254" t="s">
        <v>85</v>
      </c>
      <c r="K1254" t="s">
        <v>86</v>
      </c>
      <c r="L1254" t="s">
        <v>87</v>
      </c>
      <c r="M1254" t="s">
        <v>88</v>
      </c>
      <c r="N1254" t="s">
        <v>185</v>
      </c>
      <c r="O1254" t="s">
        <v>90</v>
      </c>
      <c r="P1254" t="s">
        <v>90</v>
      </c>
      <c r="Q1254" t="s">
        <v>91</v>
      </c>
      <c r="R1254" t="s">
        <v>115</v>
      </c>
      <c r="S1254">
        <v>4</v>
      </c>
      <c r="T1254">
        <v>6</v>
      </c>
      <c r="U1254">
        <v>1941</v>
      </c>
      <c r="V125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254">
        <v>1950</v>
      </c>
      <c r="X1254" t="s">
        <v>152</v>
      </c>
      <c r="Y1254" t="s">
        <v>94</v>
      </c>
      <c r="Z1254" t="s">
        <v>116</v>
      </c>
      <c r="AA1254" t="s">
        <v>116</v>
      </c>
      <c r="AB1254" t="s">
        <v>117</v>
      </c>
      <c r="AC1254">
        <v>0</v>
      </c>
      <c r="AD1254" t="s">
        <v>98</v>
      </c>
      <c r="AE1254" t="s">
        <v>98</v>
      </c>
      <c r="AF1254" t="s">
        <v>118</v>
      </c>
      <c r="AG1254" t="s">
        <v>98</v>
      </c>
      <c r="AH1254" t="s">
        <v>98</v>
      </c>
      <c r="AI1254" t="s">
        <v>100</v>
      </c>
      <c r="AJ1254" t="s">
        <v>153</v>
      </c>
      <c r="AK1254">
        <v>344</v>
      </c>
      <c r="AL1254" t="s">
        <v>102</v>
      </c>
      <c r="AM1254">
        <v>0</v>
      </c>
      <c r="AN1254">
        <v>328</v>
      </c>
      <c r="AO1254">
        <v>672</v>
      </c>
      <c r="AP1254" t="s">
        <v>103</v>
      </c>
      <c r="AQ1254" t="s">
        <v>98</v>
      </c>
      <c r="AR1254" t="s">
        <v>105</v>
      </c>
      <c r="AS1254" t="s">
        <v>106</v>
      </c>
      <c r="AT1254">
        <v>672</v>
      </c>
      <c r="AU1254">
        <v>0</v>
      </c>
      <c r="AV1254">
        <v>0</v>
      </c>
      <c r="AW1254">
        <f>ROUND(SUM(RawData[[#This Row],[TotalBsmtSF]],RawData[[#This Row],[1stFlrSF]],RawData[[#This Row],[2ndFlrSF]]),-2)</f>
        <v>1300</v>
      </c>
      <c r="AX1254">
        <v>672</v>
      </c>
      <c r="AY1254">
        <v>1</v>
      </c>
      <c r="AZ1254">
        <v>0</v>
      </c>
      <c r="BA1254">
        <v>1</v>
      </c>
      <c r="BB1254">
        <v>0</v>
      </c>
      <c r="BC1254">
        <v>2</v>
      </c>
      <c r="BD1254">
        <v>1</v>
      </c>
      <c r="BE1254" t="s">
        <v>98</v>
      </c>
      <c r="BF1254">
        <v>4</v>
      </c>
      <c r="BG1254" t="s">
        <v>107</v>
      </c>
      <c r="BH1254">
        <v>0</v>
      </c>
      <c r="BI1254" t="s">
        <v>83</v>
      </c>
      <c r="BJ1254" t="s">
        <v>108</v>
      </c>
      <c r="BK1254">
        <v>1941</v>
      </c>
      <c r="BL1254" t="s">
        <v>102</v>
      </c>
      <c r="BM1254">
        <v>1</v>
      </c>
      <c r="BN1254">
        <v>234</v>
      </c>
      <c r="BO1254" t="s">
        <v>98</v>
      </c>
      <c r="BP1254" t="s">
        <v>98</v>
      </c>
      <c r="BQ1254" t="s">
        <v>177</v>
      </c>
      <c r="BR1254">
        <v>0</v>
      </c>
      <c r="BS1254">
        <v>113</v>
      </c>
      <c r="BT1254">
        <v>0</v>
      </c>
      <c r="BU1254">
        <v>0</v>
      </c>
      <c r="BV1254">
        <v>0</v>
      </c>
      <c r="BW1254">
        <v>0</v>
      </c>
      <c r="BX1254" t="s">
        <v>83</v>
      </c>
      <c r="BY1254" t="s">
        <v>83</v>
      </c>
      <c r="BZ1254" t="s">
        <v>83</v>
      </c>
      <c r="CA1254">
        <v>0</v>
      </c>
      <c r="CB1254">
        <v>8</v>
      </c>
      <c r="CC1254">
        <v>2009</v>
      </c>
      <c r="CD1254" t="s">
        <v>110</v>
      </c>
      <c r="CE1254" t="s">
        <v>111</v>
      </c>
      <c r="CF1254" s="8">
        <v>113000</v>
      </c>
      <c r="CG1254" s="8">
        <f>RawData[[#This Row],[SalePrice]]/RawData[[#This Row],[TotalSF Rounded]]</f>
        <v>86.92307692307692</v>
      </c>
      <c r="CH1254" s="8">
        <f>ROUND(RawData[[#This Row],[$/sqft]],-1)</f>
        <v>90</v>
      </c>
    </row>
    <row r="1255" spans="1:86" x14ac:dyDescent="0.2">
      <c r="A1255">
        <v>240</v>
      </c>
      <c r="B1255">
        <v>50</v>
      </c>
      <c r="C1255" t="s">
        <v>81</v>
      </c>
      <c r="D1255">
        <v>52</v>
      </c>
      <c r="E1255">
        <v>8741</v>
      </c>
      <c r="F1255" s="19">
        <f>ROUND((RawData[[#This Row],[LotArea]]/43560), 2)</f>
        <v>0.2</v>
      </c>
      <c r="G1255" t="s">
        <v>82</v>
      </c>
      <c r="H1255" t="s">
        <v>83</v>
      </c>
      <c r="I1255" t="s">
        <v>84</v>
      </c>
      <c r="J1255" t="s">
        <v>85</v>
      </c>
      <c r="K1255" t="s">
        <v>86</v>
      </c>
      <c r="L1255" t="s">
        <v>87</v>
      </c>
      <c r="M1255" t="s">
        <v>88</v>
      </c>
      <c r="N1255" t="s">
        <v>185</v>
      </c>
      <c r="O1255" t="s">
        <v>90</v>
      </c>
      <c r="P1255" t="s">
        <v>90</v>
      </c>
      <c r="Q1255" t="s">
        <v>91</v>
      </c>
      <c r="R1255" t="s">
        <v>132</v>
      </c>
      <c r="S1255">
        <v>6</v>
      </c>
      <c r="T1255">
        <v>4</v>
      </c>
      <c r="U1255">
        <v>1945</v>
      </c>
      <c r="V125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255">
        <v>1950</v>
      </c>
      <c r="X1255" t="s">
        <v>93</v>
      </c>
      <c r="Y1255" t="s">
        <v>94</v>
      </c>
      <c r="Z1255" t="s">
        <v>95</v>
      </c>
      <c r="AA1255" t="s">
        <v>95</v>
      </c>
      <c r="AB1255" t="s">
        <v>117</v>
      </c>
      <c r="AC1255">
        <v>0</v>
      </c>
      <c r="AD1255" t="s">
        <v>98</v>
      </c>
      <c r="AE1255" t="s">
        <v>98</v>
      </c>
      <c r="AF1255" t="s">
        <v>118</v>
      </c>
      <c r="AG1255" t="s">
        <v>98</v>
      </c>
      <c r="AH1255" t="s">
        <v>147</v>
      </c>
      <c r="AI1255" t="s">
        <v>100</v>
      </c>
      <c r="AJ1255" t="s">
        <v>172</v>
      </c>
      <c r="AK1255">
        <v>94</v>
      </c>
      <c r="AL1255" t="s">
        <v>102</v>
      </c>
      <c r="AM1255">
        <v>0</v>
      </c>
      <c r="AN1255">
        <v>641</v>
      </c>
      <c r="AO1255">
        <v>735</v>
      </c>
      <c r="AP1255" t="s">
        <v>103</v>
      </c>
      <c r="AQ1255" t="s">
        <v>98</v>
      </c>
      <c r="AR1255" t="s">
        <v>105</v>
      </c>
      <c r="AS1255" t="s">
        <v>164</v>
      </c>
      <c r="AT1255">
        <v>798</v>
      </c>
      <c r="AU1255">
        <v>689</v>
      </c>
      <c r="AV1255">
        <v>0</v>
      </c>
      <c r="AW1255">
        <f>ROUND(SUM(RawData[[#This Row],[TotalBsmtSF]],RawData[[#This Row],[1stFlrSF]],RawData[[#This Row],[2ndFlrSF]]),-2)</f>
        <v>2200</v>
      </c>
      <c r="AX1255">
        <v>1487</v>
      </c>
      <c r="AY1255">
        <v>0</v>
      </c>
      <c r="AZ1255">
        <v>0</v>
      </c>
      <c r="BA1255">
        <v>1</v>
      </c>
      <c r="BB1255">
        <v>1</v>
      </c>
      <c r="BC1255">
        <v>3</v>
      </c>
      <c r="BD1255">
        <v>1</v>
      </c>
      <c r="BE1255" t="s">
        <v>98</v>
      </c>
      <c r="BF1255">
        <v>7</v>
      </c>
      <c r="BG1255" t="s">
        <v>107</v>
      </c>
      <c r="BH1255">
        <v>1</v>
      </c>
      <c r="BI1255" t="s">
        <v>97</v>
      </c>
      <c r="BJ1255" t="s">
        <v>127</v>
      </c>
      <c r="BK1255">
        <v>1949</v>
      </c>
      <c r="BL1255" t="s">
        <v>102</v>
      </c>
      <c r="BM1255">
        <v>1</v>
      </c>
      <c r="BN1255">
        <v>220</v>
      </c>
      <c r="BO1255" t="s">
        <v>98</v>
      </c>
      <c r="BP1255" t="s">
        <v>98</v>
      </c>
      <c r="BQ1255" t="s">
        <v>105</v>
      </c>
      <c r="BR1255">
        <v>0</v>
      </c>
      <c r="BS1255">
        <v>140</v>
      </c>
      <c r="BT1255">
        <v>0</v>
      </c>
      <c r="BU1255">
        <v>0</v>
      </c>
      <c r="BV1255">
        <v>0</v>
      </c>
      <c r="BW1255">
        <v>0</v>
      </c>
      <c r="BX1255" t="s">
        <v>83</v>
      </c>
      <c r="BY1255" t="s">
        <v>134</v>
      </c>
      <c r="BZ1255" t="s">
        <v>83</v>
      </c>
      <c r="CA1255">
        <v>0</v>
      </c>
      <c r="CB1255">
        <v>4</v>
      </c>
      <c r="CC1255">
        <v>2010</v>
      </c>
      <c r="CD1255" t="s">
        <v>110</v>
      </c>
      <c r="CE1255" t="s">
        <v>111</v>
      </c>
      <c r="CF1255" s="8">
        <v>113000</v>
      </c>
      <c r="CG1255" s="8">
        <f>RawData[[#This Row],[SalePrice]]/RawData[[#This Row],[TotalSF Rounded]]</f>
        <v>51.363636363636367</v>
      </c>
      <c r="CH1255" s="8">
        <f>ROUND(RawData[[#This Row],[$/sqft]],-1)</f>
        <v>50</v>
      </c>
    </row>
    <row r="1256" spans="1:86" x14ac:dyDescent="0.2">
      <c r="A1256">
        <v>423</v>
      </c>
      <c r="B1256">
        <v>20</v>
      </c>
      <c r="C1256" t="s">
        <v>81</v>
      </c>
      <c r="D1256">
        <v>100</v>
      </c>
      <c r="E1256">
        <v>21750</v>
      </c>
      <c r="F1256" s="19">
        <f>ROUND((RawData[[#This Row],[LotArea]]/43560), 2)</f>
        <v>0.5</v>
      </c>
      <c r="G1256" t="s">
        <v>82</v>
      </c>
      <c r="H1256" t="s">
        <v>83</v>
      </c>
      <c r="I1256" t="s">
        <v>84</v>
      </c>
      <c r="J1256" t="s">
        <v>199</v>
      </c>
      <c r="K1256" t="s">
        <v>86</v>
      </c>
      <c r="L1256" t="s">
        <v>87</v>
      </c>
      <c r="M1256" t="s">
        <v>194</v>
      </c>
      <c r="N1256" t="s">
        <v>131</v>
      </c>
      <c r="O1256" t="s">
        <v>144</v>
      </c>
      <c r="P1256" t="s">
        <v>90</v>
      </c>
      <c r="Q1256" t="s">
        <v>91</v>
      </c>
      <c r="R1256" t="s">
        <v>115</v>
      </c>
      <c r="S1256">
        <v>5</v>
      </c>
      <c r="T1256">
        <v>5</v>
      </c>
      <c r="U1256">
        <v>1954</v>
      </c>
      <c r="V125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56">
        <v>1954</v>
      </c>
      <c r="X1256" t="s">
        <v>152</v>
      </c>
      <c r="Y1256" t="s">
        <v>94</v>
      </c>
      <c r="Z1256" t="s">
        <v>140</v>
      </c>
      <c r="AA1256" t="s">
        <v>140</v>
      </c>
      <c r="AB1256" t="s">
        <v>117</v>
      </c>
      <c r="AC1256">
        <v>0</v>
      </c>
      <c r="AD1256" t="s">
        <v>98</v>
      </c>
      <c r="AE1256" t="s">
        <v>98</v>
      </c>
      <c r="AF1256" t="s">
        <v>118</v>
      </c>
      <c r="AG1256" t="s">
        <v>98</v>
      </c>
      <c r="AH1256" t="s">
        <v>98</v>
      </c>
      <c r="AI1256" t="s">
        <v>100</v>
      </c>
      <c r="AJ1256" t="s">
        <v>102</v>
      </c>
      <c r="AK1256">
        <v>0</v>
      </c>
      <c r="AL1256" t="s">
        <v>102</v>
      </c>
      <c r="AM1256">
        <v>0</v>
      </c>
      <c r="AN1256">
        <v>988</v>
      </c>
      <c r="AO1256">
        <v>988</v>
      </c>
      <c r="AP1256" t="s">
        <v>103</v>
      </c>
      <c r="AQ1256" t="s">
        <v>104</v>
      </c>
      <c r="AR1256" t="s">
        <v>105</v>
      </c>
      <c r="AS1256" t="s">
        <v>164</v>
      </c>
      <c r="AT1256">
        <v>988</v>
      </c>
      <c r="AU1256">
        <v>0</v>
      </c>
      <c r="AV1256">
        <v>0</v>
      </c>
      <c r="AW1256">
        <f>ROUND(SUM(RawData[[#This Row],[TotalBsmtSF]],RawData[[#This Row],[1stFlrSF]],RawData[[#This Row],[2ndFlrSF]]),-2)</f>
        <v>2000</v>
      </c>
      <c r="AX1256">
        <v>988</v>
      </c>
      <c r="AY1256">
        <v>0</v>
      </c>
      <c r="AZ1256">
        <v>0</v>
      </c>
      <c r="BA1256">
        <v>1</v>
      </c>
      <c r="BB1256">
        <v>0</v>
      </c>
      <c r="BC1256">
        <v>2</v>
      </c>
      <c r="BD1256">
        <v>1</v>
      </c>
      <c r="BE1256" t="s">
        <v>98</v>
      </c>
      <c r="BF1256">
        <v>4</v>
      </c>
      <c r="BG1256" t="s">
        <v>107</v>
      </c>
      <c r="BH1256">
        <v>0</v>
      </c>
      <c r="BI1256" t="s">
        <v>83</v>
      </c>
      <c r="BJ1256" t="s">
        <v>108</v>
      </c>
      <c r="BK1256">
        <v>1954</v>
      </c>
      <c r="BL1256" t="s">
        <v>109</v>
      </c>
      <c r="BM1256">
        <v>2</v>
      </c>
      <c r="BN1256">
        <v>520</v>
      </c>
      <c r="BO1256" t="s">
        <v>98</v>
      </c>
      <c r="BP1256" t="s">
        <v>98</v>
      </c>
      <c r="BQ1256" t="s">
        <v>177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 t="s">
        <v>83</v>
      </c>
      <c r="BY1256" t="s">
        <v>83</v>
      </c>
      <c r="BZ1256" t="s">
        <v>83</v>
      </c>
      <c r="CA1256">
        <v>0</v>
      </c>
      <c r="CB1256">
        <v>2</v>
      </c>
      <c r="CC1256">
        <v>2008</v>
      </c>
      <c r="CD1256" t="s">
        <v>110</v>
      </c>
      <c r="CE1256" t="s">
        <v>111</v>
      </c>
      <c r="CF1256" s="8">
        <v>113000</v>
      </c>
      <c r="CG1256" s="8">
        <f>RawData[[#This Row],[SalePrice]]/RawData[[#This Row],[TotalSF Rounded]]</f>
        <v>56.5</v>
      </c>
      <c r="CH1256" s="8">
        <f>ROUND(RawData[[#This Row],[$/sqft]],-1)</f>
        <v>60</v>
      </c>
    </row>
    <row r="1257" spans="1:86" x14ac:dyDescent="0.2">
      <c r="A1257">
        <v>501</v>
      </c>
      <c r="B1257">
        <v>160</v>
      </c>
      <c r="C1257" t="s">
        <v>142</v>
      </c>
      <c r="D1257">
        <v>21</v>
      </c>
      <c r="E1257">
        <v>1890</v>
      </c>
      <c r="F1257" s="19">
        <f>ROUND((RawData[[#This Row],[LotArea]]/43560), 2)</f>
        <v>0.04</v>
      </c>
      <c r="G1257" t="s">
        <v>82</v>
      </c>
      <c r="H1257" t="s">
        <v>83</v>
      </c>
      <c r="I1257" t="s">
        <v>84</v>
      </c>
      <c r="J1257" t="s">
        <v>85</v>
      </c>
      <c r="K1257" t="s">
        <v>86</v>
      </c>
      <c r="L1257" t="s">
        <v>87</v>
      </c>
      <c r="M1257" t="s">
        <v>88</v>
      </c>
      <c r="N1257" t="s">
        <v>228</v>
      </c>
      <c r="O1257" t="s">
        <v>90</v>
      </c>
      <c r="P1257" t="s">
        <v>90</v>
      </c>
      <c r="Q1257" t="s">
        <v>198</v>
      </c>
      <c r="R1257" t="s">
        <v>92</v>
      </c>
      <c r="S1257">
        <v>6</v>
      </c>
      <c r="T1257">
        <v>5</v>
      </c>
      <c r="U1257">
        <v>1973</v>
      </c>
      <c r="V125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57">
        <v>1973</v>
      </c>
      <c r="X1257" t="s">
        <v>93</v>
      </c>
      <c r="Y1257" t="s">
        <v>94</v>
      </c>
      <c r="Z1257" t="s">
        <v>140</v>
      </c>
      <c r="AA1257" t="s">
        <v>140</v>
      </c>
      <c r="AB1257" t="s">
        <v>96</v>
      </c>
      <c r="AC1257">
        <v>285</v>
      </c>
      <c r="AD1257" t="s">
        <v>98</v>
      </c>
      <c r="AE1257" t="s">
        <v>98</v>
      </c>
      <c r="AF1257" t="s">
        <v>118</v>
      </c>
      <c r="AG1257" t="s">
        <v>98</v>
      </c>
      <c r="AH1257" t="s">
        <v>98</v>
      </c>
      <c r="AI1257" t="s">
        <v>100</v>
      </c>
      <c r="AJ1257" t="s">
        <v>141</v>
      </c>
      <c r="AK1257">
        <v>356</v>
      </c>
      <c r="AL1257" t="s">
        <v>102</v>
      </c>
      <c r="AM1257">
        <v>0</v>
      </c>
      <c r="AN1257">
        <v>316</v>
      </c>
      <c r="AO1257">
        <v>672</v>
      </c>
      <c r="AP1257" t="s">
        <v>103</v>
      </c>
      <c r="AQ1257" t="s">
        <v>98</v>
      </c>
      <c r="AR1257" t="s">
        <v>105</v>
      </c>
      <c r="AS1257" t="s">
        <v>106</v>
      </c>
      <c r="AT1257">
        <v>672</v>
      </c>
      <c r="AU1257">
        <v>546</v>
      </c>
      <c r="AV1257">
        <v>0</v>
      </c>
      <c r="AW1257">
        <f>ROUND(SUM(RawData[[#This Row],[TotalBsmtSF]],RawData[[#This Row],[1stFlrSF]],RawData[[#This Row],[2ndFlrSF]]),-2)</f>
        <v>1900</v>
      </c>
      <c r="AX1257">
        <v>1218</v>
      </c>
      <c r="AY1257">
        <v>0</v>
      </c>
      <c r="AZ1257">
        <v>0</v>
      </c>
      <c r="BA1257">
        <v>1</v>
      </c>
      <c r="BB1257">
        <v>1</v>
      </c>
      <c r="BC1257">
        <v>3</v>
      </c>
      <c r="BD1257">
        <v>1</v>
      </c>
      <c r="BE1257" t="s">
        <v>98</v>
      </c>
      <c r="BF1257">
        <v>7</v>
      </c>
      <c r="BG1257" t="s">
        <v>107</v>
      </c>
      <c r="BH1257">
        <v>0</v>
      </c>
      <c r="BI1257" t="s">
        <v>83</v>
      </c>
      <c r="BJ1257" t="s">
        <v>127</v>
      </c>
      <c r="BK1257">
        <v>1973</v>
      </c>
      <c r="BL1257" t="s">
        <v>102</v>
      </c>
      <c r="BM1257">
        <v>1</v>
      </c>
      <c r="BN1257">
        <v>264</v>
      </c>
      <c r="BO1257" t="s">
        <v>98</v>
      </c>
      <c r="BP1257" t="s">
        <v>98</v>
      </c>
      <c r="BQ1257" t="s">
        <v>105</v>
      </c>
      <c r="BR1257">
        <v>144</v>
      </c>
      <c r="BS1257">
        <v>28</v>
      </c>
      <c r="BT1257">
        <v>0</v>
      </c>
      <c r="BU1257">
        <v>0</v>
      </c>
      <c r="BV1257">
        <v>0</v>
      </c>
      <c r="BW1257">
        <v>0</v>
      </c>
      <c r="BX1257" t="s">
        <v>83</v>
      </c>
      <c r="BY1257" t="s">
        <v>83</v>
      </c>
      <c r="BZ1257" t="s">
        <v>83</v>
      </c>
      <c r="CA1257">
        <v>0</v>
      </c>
      <c r="CB1257">
        <v>5</v>
      </c>
      <c r="CC1257">
        <v>2007</v>
      </c>
      <c r="CD1257" t="s">
        <v>110</v>
      </c>
      <c r="CE1257" t="s">
        <v>111</v>
      </c>
      <c r="CF1257" s="8">
        <v>113000</v>
      </c>
      <c r="CG1257" s="8">
        <f>RawData[[#This Row],[SalePrice]]/RawData[[#This Row],[TotalSF Rounded]]</f>
        <v>59.473684210526315</v>
      </c>
      <c r="CH1257" s="8">
        <f>ROUND(RawData[[#This Row],[$/sqft]],-1)</f>
        <v>60</v>
      </c>
    </row>
    <row r="1258" spans="1:86" x14ac:dyDescent="0.2">
      <c r="A1258">
        <v>552</v>
      </c>
      <c r="B1258">
        <v>20</v>
      </c>
      <c r="C1258" t="s">
        <v>142</v>
      </c>
      <c r="D1258">
        <v>50</v>
      </c>
      <c r="E1258">
        <v>6000</v>
      </c>
      <c r="F1258" s="19">
        <f>ROUND((RawData[[#This Row],[LotArea]]/43560), 2)</f>
        <v>0.14000000000000001</v>
      </c>
      <c r="G1258" t="s">
        <v>82</v>
      </c>
      <c r="H1258" t="s">
        <v>83</v>
      </c>
      <c r="I1258" t="s">
        <v>84</v>
      </c>
      <c r="J1258" t="s">
        <v>85</v>
      </c>
      <c r="K1258" t="s">
        <v>86</v>
      </c>
      <c r="L1258" t="s">
        <v>87</v>
      </c>
      <c r="M1258" t="s">
        <v>88</v>
      </c>
      <c r="N1258" t="s">
        <v>143</v>
      </c>
      <c r="O1258" t="s">
        <v>90</v>
      </c>
      <c r="P1258" t="s">
        <v>90</v>
      </c>
      <c r="Q1258" t="s">
        <v>91</v>
      </c>
      <c r="R1258" t="s">
        <v>115</v>
      </c>
      <c r="S1258">
        <v>5</v>
      </c>
      <c r="T1258">
        <v>6</v>
      </c>
      <c r="U1258">
        <v>1957</v>
      </c>
      <c r="V125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58">
        <v>1957</v>
      </c>
      <c r="X1258" t="s">
        <v>152</v>
      </c>
      <c r="Y1258" t="s">
        <v>94</v>
      </c>
      <c r="Z1258" t="s">
        <v>96</v>
      </c>
      <c r="AA1258" t="s">
        <v>96</v>
      </c>
      <c r="AB1258" t="s">
        <v>117</v>
      </c>
      <c r="AC1258">
        <v>0</v>
      </c>
      <c r="AD1258" t="s">
        <v>98</v>
      </c>
      <c r="AE1258" t="s">
        <v>98</v>
      </c>
      <c r="AF1258" t="s">
        <v>118</v>
      </c>
      <c r="AG1258" t="s">
        <v>98</v>
      </c>
      <c r="AH1258" t="s">
        <v>98</v>
      </c>
      <c r="AI1258" t="s">
        <v>100</v>
      </c>
      <c r="AJ1258" t="s">
        <v>153</v>
      </c>
      <c r="AK1258">
        <v>308</v>
      </c>
      <c r="AL1258" t="s">
        <v>102</v>
      </c>
      <c r="AM1258">
        <v>0</v>
      </c>
      <c r="AN1258">
        <v>620</v>
      </c>
      <c r="AO1258">
        <v>928</v>
      </c>
      <c r="AP1258" t="s">
        <v>103</v>
      </c>
      <c r="AQ1258" t="s">
        <v>97</v>
      </c>
      <c r="AR1258" t="s">
        <v>105</v>
      </c>
      <c r="AS1258" t="s">
        <v>164</v>
      </c>
      <c r="AT1258">
        <v>928</v>
      </c>
      <c r="AU1258">
        <v>0</v>
      </c>
      <c r="AV1258">
        <v>0</v>
      </c>
      <c r="AW1258">
        <f>ROUND(SUM(RawData[[#This Row],[TotalBsmtSF]],RawData[[#This Row],[1stFlrSF]],RawData[[#This Row],[2ndFlrSF]]),-2)</f>
        <v>1900</v>
      </c>
      <c r="AX1258">
        <v>928</v>
      </c>
      <c r="AY1258">
        <v>0</v>
      </c>
      <c r="AZ1258">
        <v>0</v>
      </c>
      <c r="BA1258">
        <v>1</v>
      </c>
      <c r="BB1258">
        <v>0</v>
      </c>
      <c r="BC1258">
        <v>3</v>
      </c>
      <c r="BD1258">
        <v>1</v>
      </c>
      <c r="BE1258" t="s">
        <v>98</v>
      </c>
      <c r="BF1258">
        <v>5</v>
      </c>
      <c r="BG1258" t="s">
        <v>107</v>
      </c>
      <c r="BH1258">
        <v>0</v>
      </c>
      <c r="BI1258" t="s">
        <v>83</v>
      </c>
      <c r="BJ1258" t="s">
        <v>108</v>
      </c>
      <c r="BK1258">
        <v>1957</v>
      </c>
      <c r="BL1258" t="s">
        <v>157</v>
      </c>
      <c r="BM1258">
        <v>1</v>
      </c>
      <c r="BN1258">
        <v>288</v>
      </c>
      <c r="BO1258" t="s">
        <v>98</v>
      </c>
      <c r="BP1258" t="s">
        <v>98</v>
      </c>
      <c r="BQ1258" t="s">
        <v>105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 t="s">
        <v>83</v>
      </c>
      <c r="BY1258" t="s">
        <v>83</v>
      </c>
      <c r="BZ1258" t="s">
        <v>83</v>
      </c>
      <c r="CA1258">
        <v>0</v>
      </c>
      <c r="CB1258">
        <v>6</v>
      </c>
      <c r="CC1258">
        <v>2008</v>
      </c>
      <c r="CD1258" t="s">
        <v>110</v>
      </c>
      <c r="CE1258" t="s">
        <v>111</v>
      </c>
      <c r="CF1258" s="8">
        <v>112500</v>
      </c>
      <c r="CG1258" s="8">
        <f>RawData[[#This Row],[SalePrice]]/RawData[[#This Row],[TotalSF Rounded]]</f>
        <v>59.210526315789473</v>
      </c>
      <c r="CH1258" s="8">
        <f>ROUND(RawData[[#This Row],[$/sqft]],-1)</f>
        <v>60</v>
      </c>
    </row>
    <row r="1259" spans="1:86" x14ac:dyDescent="0.2">
      <c r="A1259">
        <v>1026</v>
      </c>
      <c r="B1259">
        <v>20</v>
      </c>
      <c r="C1259" t="s">
        <v>81</v>
      </c>
      <c r="D1259">
        <v>70</v>
      </c>
      <c r="E1259">
        <v>7700</v>
      </c>
      <c r="F1259" s="19">
        <f>ROUND((RawData[[#This Row],[LotArea]]/43560), 2)</f>
        <v>0.18</v>
      </c>
      <c r="G1259" t="s">
        <v>82</v>
      </c>
      <c r="H1259" t="s">
        <v>83</v>
      </c>
      <c r="I1259" t="s">
        <v>84</v>
      </c>
      <c r="J1259" t="s">
        <v>85</v>
      </c>
      <c r="K1259" t="s">
        <v>86</v>
      </c>
      <c r="L1259" t="s">
        <v>122</v>
      </c>
      <c r="M1259" t="s">
        <v>88</v>
      </c>
      <c r="N1259" t="s">
        <v>89</v>
      </c>
      <c r="O1259" t="s">
        <v>90</v>
      </c>
      <c r="P1259" t="s">
        <v>90</v>
      </c>
      <c r="Q1259" t="s">
        <v>91</v>
      </c>
      <c r="R1259" t="s">
        <v>115</v>
      </c>
      <c r="S1259">
        <v>5</v>
      </c>
      <c r="T1259">
        <v>5</v>
      </c>
      <c r="U1259">
        <v>1972</v>
      </c>
      <c r="V125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59">
        <v>1972</v>
      </c>
      <c r="X1259" t="s">
        <v>93</v>
      </c>
      <c r="Y1259" t="s">
        <v>94</v>
      </c>
      <c r="Z1259" t="s">
        <v>95</v>
      </c>
      <c r="AA1259" t="s">
        <v>95</v>
      </c>
      <c r="AB1259" t="s">
        <v>117</v>
      </c>
      <c r="AC1259">
        <v>0</v>
      </c>
      <c r="AD1259" t="s">
        <v>98</v>
      </c>
      <c r="AE1259" t="s">
        <v>98</v>
      </c>
      <c r="AF1259" t="s">
        <v>118</v>
      </c>
      <c r="AG1259" t="s">
        <v>98</v>
      </c>
      <c r="AH1259" t="s">
        <v>98</v>
      </c>
      <c r="AI1259" t="s">
        <v>100</v>
      </c>
      <c r="AJ1259" t="s">
        <v>172</v>
      </c>
      <c r="AK1259">
        <v>138</v>
      </c>
      <c r="AL1259" t="s">
        <v>153</v>
      </c>
      <c r="AM1259">
        <v>468</v>
      </c>
      <c r="AN1259">
        <v>276</v>
      </c>
      <c r="AO1259">
        <v>882</v>
      </c>
      <c r="AP1259" t="s">
        <v>103</v>
      </c>
      <c r="AQ1259" t="s">
        <v>98</v>
      </c>
      <c r="AR1259" t="s">
        <v>105</v>
      </c>
      <c r="AS1259" t="s">
        <v>106</v>
      </c>
      <c r="AT1259">
        <v>882</v>
      </c>
      <c r="AU1259">
        <v>0</v>
      </c>
      <c r="AV1259">
        <v>0</v>
      </c>
      <c r="AW1259">
        <f>ROUND(SUM(RawData[[#This Row],[TotalBsmtSF]],RawData[[#This Row],[1stFlrSF]],RawData[[#This Row],[2ndFlrSF]]),-2)</f>
        <v>1800</v>
      </c>
      <c r="AX1259">
        <v>882</v>
      </c>
      <c r="AY1259">
        <v>1</v>
      </c>
      <c r="AZ1259">
        <v>0</v>
      </c>
      <c r="BA1259">
        <v>1</v>
      </c>
      <c r="BB1259">
        <v>0</v>
      </c>
      <c r="BC1259">
        <v>3</v>
      </c>
      <c r="BD1259">
        <v>1</v>
      </c>
      <c r="BE1259" t="s">
        <v>98</v>
      </c>
      <c r="BF1259">
        <v>5</v>
      </c>
      <c r="BG1259" t="s">
        <v>107</v>
      </c>
      <c r="BH1259">
        <v>0</v>
      </c>
      <c r="BI1259" t="s">
        <v>83</v>
      </c>
      <c r="BJ1259" t="s">
        <v>127</v>
      </c>
      <c r="BK1259">
        <v>1980</v>
      </c>
      <c r="BL1259" t="s">
        <v>102</v>
      </c>
      <c r="BM1259">
        <v>2</v>
      </c>
      <c r="BN1259">
        <v>461</v>
      </c>
      <c r="BO1259" t="s">
        <v>98</v>
      </c>
      <c r="BP1259" t="s">
        <v>98</v>
      </c>
      <c r="BQ1259" t="s">
        <v>105</v>
      </c>
      <c r="BR1259">
        <v>96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 t="s">
        <v>83</v>
      </c>
      <c r="BY1259" t="s">
        <v>134</v>
      </c>
      <c r="BZ1259" t="s">
        <v>83</v>
      </c>
      <c r="CA1259">
        <v>0</v>
      </c>
      <c r="CB1259">
        <v>3</v>
      </c>
      <c r="CC1259">
        <v>2007</v>
      </c>
      <c r="CD1259" t="s">
        <v>110</v>
      </c>
      <c r="CE1259" t="s">
        <v>111</v>
      </c>
      <c r="CF1259" s="8">
        <v>112500</v>
      </c>
      <c r="CG1259" s="8">
        <f>RawData[[#This Row],[SalePrice]]/RawData[[#This Row],[TotalSF Rounded]]</f>
        <v>62.5</v>
      </c>
      <c r="CH1259" s="8">
        <f>ROUND(RawData[[#This Row],[$/sqft]],-1)</f>
        <v>60</v>
      </c>
    </row>
    <row r="1260" spans="1:86" x14ac:dyDescent="0.2">
      <c r="A1260">
        <v>1449</v>
      </c>
      <c r="B1260">
        <v>50</v>
      </c>
      <c r="C1260" t="s">
        <v>81</v>
      </c>
      <c r="D1260">
        <v>70</v>
      </c>
      <c r="E1260">
        <v>11767</v>
      </c>
      <c r="F1260" s="19">
        <f>ROUND((RawData[[#This Row],[LotArea]]/43560), 2)</f>
        <v>0.27</v>
      </c>
      <c r="G1260" t="s">
        <v>82</v>
      </c>
      <c r="H1260" t="s">
        <v>83</v>
      </c>
      <c r="I1260" t="s">
        <v>84</v>
      </c>
      <c r="J1260" t="s">
        <v>85</v>
      </c>
      <c r="K1260" t="s">
        <v>86</v>
      </c>
      <c r="L1260" t="s">
        <v>87</v>
      </c>
      <c r="M1260" t="s">
        <v>88</v>
      </c>
      <c r="N1260" t="s">
        <v>185</v>
      </c>
      <c r="O1260" t="s">
        <v>90</v>
      </c>
      <c r="P1260" t="s">
        <v>90</v>
      </c>
      <c r="Q1260" t="s">
        <v>91</v>
      </c>
      <c r="R1260" t="s">
        <v>92</v>
      </c>
      <c r="S1260">
        <v>4</v>
      </c>
      <c r="T1260">
        <v>7</v>
      </c>
      <c r="U1260">
        <v>1910</v>
      </c>
      <c r="V126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260">
        <v>2000</v>
      </c>
      <c r="X1260" t="s">
        <v>93</v>
      </c>
      <c r="Y1260" t="s">
        <v>94</v>
      </c>
      <c r="Z1260" t="s">
        <v>116</v>
      </c>
      <c r="AA1260" t="s">
        <v>140</v>
      </c>
      <c r="AB1260" t="s">
        <v>117</v>
      </c>
      <c r="AC1260">
        <v>0</v>
      </c>
      <c r="AD1260" t="s">
        <v>98</v>
      </c>
      <c r="AE1260" t="s">
        <v>98</v>
      </c>
      <c r="AF1260" t="s">
        <v>118</v>
      </c>
      <c r="AG1260" t="s">
        <v>147</v>
      </c>
      <c r="AH1260" t="s">
        <v>98</v>
      </c>
      <c r="AI1260" t="s">
        <v>100</v>
      </c>
      <c r="AJ1260" t="s">
        <v>102</v>
      </c>
      <c r="AK1260">
        <v>0</v>
      </c>
      <c r="AL1260" t="s">
        <v>102</v>
      </c>
      <c r="AM1260">
        <v>0</v>
      </c>
      <c r="AN1260">
        <v>560</v>
      </c>
      <c r="AO1260">
        <v>560</v>
      </c>
      <c r="AP1260" t="s">
        <v>103</v>
      </c>
      <c r="AQ1260" t="s">
        <v>97</v>
      </c>
      <c r="AR1260" t="s">
        <v>177</v>
      </c>
      <c r="AS1260" t="s">
        <v>106</v>
      </c>
      <c r="AT1260">
        <v>796</v>
      </c>
      <c r="AU1260">
        <v>550</v>
      </c>
      <c r="AV1260">
        <v>0</v>
      </c>
      <c r="AW1260">
        <f>ROUND(SUM(RawData[[#This Row],[TotalBsmtSF]],RawData[[#This Row],[1stFlrSF]],RawData[[#This Row],[2ndFlrSF]]),-2)</f>
        <v>1900</v>
      </c>
      <c r="AX1260">
        <v>1346</v>
      </c>
      <c r="AY1260">
        <v>0</v>
      </c>
      <c r="AZ1260">
        <v>0</v>
      </c>
      <c r="BA1260">
        <v>1</v>
      </c>
      <c r="BB1260">
        <v>1</v>
      </c>
      <c r="BC1260">
        <v>2</v>
      </c>
      <c r="BD1260">
        <v>1</v>
      </c>
      <c r="BE1260" t="s">
        <v>98</v>
      </c>
      <c r="BF1260">
        <v>6</v>
      </c>
      <c r="BG1260" t="s">
        <v>224</v>
      </c>
      <c r="BH1260">
        <v>0</v>
      </c>
      <c r="BI1260" t="s">
        <v>83</v>
      </c>
      <c r="BJ1260" t="s">
        <v>127</v>
      </c>
      <c r="BK1260">
        <v>1950</v>
      </c>
      <c r="BL1260" t="s">
        <v>102</v>
      </c>
      <c r="BM1260">
        <v>1</v>
      </c>
      <c r="BN1260">
        <v>384</v>
      </c>
      <c r="BO1260" t="s">
        <v>147</v>
      </c>
      <c r="BP1260" t="s">
        <v>98</v>
      </c>
      <c r="BQ1260" t="s">
        <v>105</v>
      </c>
      <c r="BR1260">
        <v>168</v>
      </c>
      <c r="BS1260">
        <v>24</v>
      </c>
      <c r="BT1260">
        <v>0</v>
      </c>
      <c r="BU1260">
        <v>0</v>
      </c>
      <c r="BV1260">
        <v>0</v>
      </c>
      <c r="BW1260">
        <v>0</v>
      </c>
      <c r="BX1260" t="s">
        <v>83</v>
      </c>
      <c r="BY1260" t="s">
        <v>163</v>
      </c>
      <c r="BZ1260" t="s">
        <v>83</v>
      </c>
      <c r="CA1260">
        <v>0</v>
      </c>
      <c r="CB1260">
        <v>5</v>
      </c>
      <c r="CC1260">
        <v>2007</v>
      </c>
      <c r="CD1260" t="s">
        <v>110</v>
      </c>
      <c r="CE1260" t="s">
        <v>111</v>
      </c>
      <c r="CF1260" s="8">
        <v>112000</v>
      </c>
      <c r="CG1260" s="8">
        <f>RawData[[#This Row],[SalePrice]]/RawData[[#This Row],[TotalSF Rounded]]</f>
        <v>58.94736842105263</v>
      </c>
      <c r="CH1260" s="8">
        <f>ROUND(RawData[[#This Row],[$/sqft]],-1)</f>
        <v>60</v>
      </c>
    </row>
    <row r="1261" spans="1:86" x14ac:dyDescent="0.2">
      <c r="A1261">
        <v>1384</v>
      </c>
      <c r="B1261">
        <v>30</v>
      </c>
      <c r="C1261" t="s">
        <v>81</v>
      </c>
      <c r="D1261" t="s">
        <v>83</v>
      </c>
      <c r="E1261">
        <v>25339</v>
      </c>
      <c r="F1261" s="19">
        <f>ROUND((RawData[[#This Row],[LotArea]]/43560), 2)</f>
        <v>0.57999999999999996</v>
      </c>
      <c r="G1261" t="s">
        <v>82</v>
      </c>
      <c r="H1261" t="s">
        <v>83</v>
      </c>
      <c r="I1261" t="s">
        <v>84</v>
      </c>
      <c r="J1261" t="s">
        <v>85</v>
      </c>
      <c r="K1261" t="s">
        <v>86</v>
      </c>
      <c r="L1261" t="s">
        <v>87</v>
      </c>
      <c r="M1261" t="s">
        <v>88</v>
      </c>
      <c r="N1261" t="s">
        <v>151</v>
      </c>
      <c r="O1261" t="s">
        <v>90</v>
      </c>
      <c r="P1261" t="s">
        <v>90</v>
      </c>
      <c r="Q1261" t="s">
        <v>91</v>
      </c>
      <c r="R1261" t="s">
        <v>115</v>
      </c>
      <c r="S1261">
        <v>5</v>
      </c>
      <c r="T1261">
        <v>7</v>
      </c>
      <c r="U1261">
        <v>1918</v>
      </c>
      <c r="V126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261">
        <v>2007</v>
      </c>
      <c r="X1261" t="s">
        <v>93</v>
      </c>
      <c r="Y1261" t="s">
        <v>94</v>
      </c>
      <c r="Z1261" t="s">
        <v>124</v>
      </c>
      <c r="AA1261" t="s">
        <v>124</v>
      </c>
      <c r="AB1261" t="s">
        <v>117</v>
      </c>
      <c r="AC1261">
        <v>0</v>
      </c>
      <c r="AD1261" t="s">
        <v>98</v>
      </c>
      <c r="AE1261" t="s">
        <v>97</v>
      </c>
      <c r="AF1261" t="s">
        <v>126</v>
      </c>
      <c r="AG1261" t="s">
        <v>98</v>
      </c>
      <c r="AH1261" t="s">
        <v>98</v>
      </c>
      <c r="AI1261" t="s">
        <v>100</v>
      </c>
      <c r="AJ1261" t="s">
        <v>102</v>
      </c>
      <c r="AK1261">
        <v>0</v>
      </c>
      <c r="AL1261" t="s">
        <v>102</v>
      </c>
      <c r="AM1261">
        <v>0</v>
      </c>
      <c r="AN1261">
        <v>816</v>
      </c>
      <c r="AO1261">
        <v>816</v>
      </c>
      <c r="AP1261" t="s">
        <v>103</v>
      </c>
      <c r="AQ1261" t="s">
        <v>104</v>
      </c>
      <c r="AR1261" t="s">
        <v>105</v>
      </c>
      <c r="AS1261" t="s">
        <v>106</v>
      </c>
      <c r="AT1261">
        <v>1416</v>
      </c>
      <c r="AU1261">
        <v>0</v>
      </c>
      <c r="AV1261">
        <v>0</v>
      </c>
      <c r="AW1261">
        <f>ROUND(SUM(RawData[[#This Row],[TotalBsmtSF]],RawData[[#This Row],[1stFlrSF]],RawData[[#This Row],[2ndFlrSF]]),-2)</f>
        <v>2200</v>
      </c>
      <c r="AX1261">
        <v>1416</v>
      </c>
      <c r="AY1261">
        <v>0</v>
      </c>
      <c r="AZ1261">
        <v>0</v>
      </c>
      <c r="BA1261">
        <v>2</v>
      </c>
      <c r="BB1261">
        <v>0</v>
      </c>
      <c r="BC1261">
        <v>3</v>
      </c>
      <c r="BD1261">
        <v>1</v>
      </c>
      <c r="BE1261" t="s">
        <v>97</v>
      </c>
      <c r="BF1261">
        <v>7</v>
      </c>
      <c r="BG1261" t="s">
        <v>107</v>
      </c>
      <c r="BH1261">
        <v>0</v>
      </c>
      <c r="BI1261" t="s">
        <v>83</v>
      </c>
      <c r="BJ1261" t="s">
        <v>108</v>
      </c>
      <c r="BK1261">
        <v>2007</v>
      </c>
      <c r="BL1261" t="s">
        <v>102</v>
      </c>
      <c r="BM1261">
        <v>2</v>
      </c>
      <c r="BN1261">
        <v>576</v>
      </c>
      <c r="BO1261" t="s">
        <v>98</v>
      </c>
      <c r="BP1261" t="s">
        <v>98</v>
      </c>
      <c r="BQ1261" t="s">
        <v>177</v>
      </c>
      <c r="BR1261">
        <v>0</v>
      </c>
      <c r="BS1261">
        <v>0</v>
      </c>
      <c r="BT1261">
        <v>112</v>
      </c>
      <c r="BU1261">
        <v>0</v>
      </c>
      <c r="BV1261">
        <v>0</v>
      </c>
      <c r="BW1261">
        <v>0</v>
      </c>
      <c r="BX1261" t="s">
        <v>83</v>
      </c>
      <c r="BY1261" t="s">
        <v>83</v>
      </c>
      <c r="BZ1261" t="s">
        <v>83</v>
      </c>
      <c r="CA1261">
        <v>0</v>
      </c>
      <c r="CB1261">
        <v>8</v>
      </c>
      <c r="CC1261">
        <v>2007</v>
      </c>
      <c r="CD1261" t="s">
        <v>110</v>
      </c>
      <c r="CE1261" t="s">
        <v>111</v>
      </c>
      <c r="CF1261" s="8">
        <v>112000</v>
      </c>
      <c r="CG1261" s="8">
        <f>RawData[[#This Row],[SalePrice]]/RawData[[#This Row],[TotalSF Rounded]]</f>
        <v>50.909090909090907</v>
      </c>
      <c r="CH1261" s="8">
        <f>ROUND(RawData[[#This Row],[$/sqft]],-1)</f>
        <v>50</v>
      </c>
    </row>
    <row r="1262" spans="1:86" x14ac:dyDescent="0.2">
      <c r="A1262">
        <v>203</v>
      </c>
      <c r="B1262">
        <v>50</v>
      </c>
      <c r="C1262" t="s">
        <v>81</v>
      </c>
      <c r="D1262">
        <v>50</v>
      </c>
      <c r="E1262">
        <v>7000</v>
      </c>
      <c r="F1262" s="19">
        <f>ROUND((RawData[[#This Row],[LotArea]]/43560), 2)</f>
        <v>0.16</v>
      </c>
      <c r="G1262" t="s">
        <v>82</v>
      </c>
      <c r="H1262" t="s">
        <v>83</v>
      </c>
      <c r="I1262" t="s">
        <v>84</v>
      </c>
      <c r="J1262" t="s">
        <v>85</v>
      </c>
      <c r="K1262" t="s">
        <v>86</v>
      </c>
      <c r="L1262" t="s">
        <v>122</v>
      </c>
      <c r="M1262" t="s">
        <v>88</v>
      </c>
      <c r="N1262" t="s">
        <v>143</v>
      </c>
      <c r="O1262" t="s">
        <v>144</v>
      </c>
      <c r="P1262" t="s">
        <v>90</v>
      </c>
      <c r="Q1262" t="s">
        <v>91</v>
      </c>
      <c r="R1262" t="s">
        <v>132</v>
      </c>
      <c r="S1262">
        <v>6</v>
      </c>
      <c r="T1262">
        <v>6</v>
      </c>
      <c r="U1262">
        <v>1924</v>
      </c>
      <c r="V126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262">
        <v>1950</v>
      </c>
      <c r="X1262" t="s">
        <v>93</v>
      </c>
      <c r="Y1262" t="s">
        <v>94</v>
      </c>
      <c r="Z1262" t="s">
        <v>116</v>
      </c>
      <c r="AA1262" t="s">
        <v>116</v>
      </c>
      <c r="AB1262" t="s">
        <v>117</v>
      </c>
      <c r="AC1262">
        <v>0</v>
      </c>
      <c r="AD1262" t="s">
        <v>98</v>
      </c>
      <c r="AE1262" t="s">
        <v>97</v>
      </c>
      <c r="AF1262" t="s">
        <v>126</v>
      </c>
      <c r="AG1262" t="s">
        <v>147</v>
      </c>
      <c r="AH1262" t="s">
        <v>98</v>
      </c>
      <c r="AI1262" t="s">
        <v>100</v>
      </c>
      <c r="AJ1262" t="s">
        <v>172</v>
      </c>
      <c r="AK1262">
        <v>617</v>
      </c>
      <c r="AL1262" t="s">
        <v>102</v>
      </c>
      <c r="AM1262">
        <v>0</v>
      </c>
      <c r="AN1262">
        <v>0</v>
      </c>
      <c r="AO1262">
        <v>617</v>
      </c>
      <c r="AP1262" t="s">
        <v>103</v>
      </c>
      <c r="AQ1262" t="s">
        <v>97</v>
      </c>
      <c r="AR1262" t="s">
        <v>105</v>
      </c>
      <c r="AS1262" t="s">
        <v>106</v>
      </c>
      <c r="AT1262">
        <v>865</v>
      </c>
      <c r="AU1262">
        <v>445</v>
      </c>
      <c r="AV1262">
        <v>0</v>
      </c>
      <c r="AW1262">
        <f>ROUND(SUM(RawData[[#This Row],[TotalBsmtSF]],RawData[[#This Row],[1stFlrSF]],RawData[[#This Row],[2ndFlrSF]]),-2)</f>
        <v>1900</v>
      </c>
      <c r="AX1262">
        <v>1310</v>
      </c>
      <c r="AY1262">
        <v>0</v>
      </c>
      <c r="AZ1262">
        <v>0</v>
      </c>
      <c r="BA1262">
        <v>2</v>
      </c>
      <c r="BB1262">
        <v>0</v>
      </c>
      <c r="BC1262">
        <v>2</v>
      </c>
      <c r="BD1262">
        <v>1</v>
      </c>
      <c r="BE1262" t="s">
        <v>98</v>
      </c>
      <c r="BF1262">
        <v>6</v>
      </c>
      <c r="BG1262" t="s">
        <v>146</v>
      </c>
      <c r="BH1262">
        <v>0</v>
      </c>
      <c r="BI1262" t="s">
        <v>83</v>
      </c>
      <c r="BJ1262" t="s">
        <v>108</v>
      </c>
      <c r="BK1262">
        <v>1924</v>
      </c>
      <c r="BL1262" t="s">
        <v>102</v>
      </c>
      <c r="BM1262">
        <v>1</v>
      </c>
      <c r="BN1262">
        <v>398</v>
      </c>
      <c r="BO1262" t="s">
        <v>98</v>
      </c>
      <c r="BP1262" t="s">
        <v>98</v>
      </c>
      <c r="BQ1262" t="s">
        <v>105</v>
      </c>
      <c r="BR1262">
        <v>0</v>
      </c>
      <c r="BS1262">
        <v>0</v>
      </c>
      <c r="BT1262">
        <v>126</v>
      </c>
      <c r="BU1262">
        <v>0</v>
      </c>
      <c r="BV1262">
        <v>0</v>
      </c>
      <c r="BW1262">
        <v>0</v>
      </c>
      <c r="BX1262" t="s">
        <v>83</v>
      </c>
      <c r="BY1262" t="s">
        <v>83</v>
      </c>
      <c r="BZ1262" t="s">
        <v>83</v>
      </c>
      <c r="CA1262">
        <v>0</v>
      </c>
      <c r="CB1262">
        <v>5</v>
      </c>
      <c r="CC1262">
        <v>2006</v>
      </c>
      <c r="CD1262" t="s">
        <v>173</v>
      </c>
      <c r="CE1262" t="s">
        <v>111</v>
      </c>
      <c r="CF1262" s="8">
        <v>112000</v>
      </c>
      <c r="CG1262" s="8">
        <f>RawData[[#This Row],[SalePrice]]/RawData[[#This Row],[TotalSF Rounded]]</f>
        <v>58.94736842105263</v>
      </c>
      <c r="CH1262" s="8">
        <f>ROUND(RawData[[#This Row],[$/sqft]],-1)</f>
        <v>60</v>
      </c>
    </row>
    <row r="1263" spans="1:86" x14ac:dyDescent="0.2">
      <c r="A1263">
        <v>1123</v>
      </c>
      <c r="B1263">
        <v>20</v>
      </c>
      <c r="C1263" t="s">
        <v>81</v>
      </c>
      <c r="D1263" t="s">
        <v>83</v>
      </c>
      <c r="E1263">
        <v>8926</v>
      </c>
      <c r="F1263" s="19">
        <f>ROUND((RawData[[#This Row],[LotArea]]/43560), 2)</f>
        <v>0.2</v>
      </c>
      <c r="G1263" t="s">
        <v>82</v>
      </c>
      <c r="H1263" t="s">
        <v>83</v>
      </c>
      <c r="I1263" t="s">
        <v>120</v>
      </c>
      <c r="J1263" t="s">
        <v>85</v>
      </c>
      <c r="K1263" t="s">
        <v>86</v>
      </c>
      <c r="L1263" t="s">
        <v>122</v>
      </c>
      <c r="M1263" t="s">
        <v>88</v>
      </c>
      <c r="N1263" t="s">
        <v>185</v>
      </c>
      <c r="O1263" t="s">
        <v>90</v>
      </c>
      <c r="P1263" t="s">
        <v>90</v>
      </c>
      <c r="Q1263" t="s">
        <v>91</v>
      </c>
      <c r="R1263" t="s">
        <v>115</v>
      </c>
      <c r="S1263">
        <v>4</v>
      </c>
      <c r="T1263">
        <v>3</v>
      </c>
      <c r="U1263">
        <v>1956</v>
      </c>
      <c r="V126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63">
        <v>1956</v>
      </c>
      <c r="X1263" t="s">
        <v>93</v>
      </c>
      <c r="Y1263" t="s">
        <v>94</v>
      </c>
      <c r="Z1263" t="s">
        <v>186</v>
      </c>
      <c r="AA1263" t="s">
        <v>186</v>
      </c>
      <c r="AB1263" t="s">
        <v>117</v>
      </c>
      <c r="AC1263">
        <v>0</v>
      </c>
      <c r="AD1263" t="s">
        <v>98</v>
      </c>
      <c r="AE1263" t="s">
        <v>98</v>
      </c>
      <c r="AF1263" t="s">
        <v>118</v>
      </c>
      <c r="AG1263" t="s">
        <v>98</v>
      </c>
      <c r="AH1263" t="s">
        <v>98</v>
      </c>
      <c r="AI1263" t="s">
        <v>100</v>
      </c>
      <c r="AJ1263" t="s">
        <v>102</v>
      </c>
      <c r="AK1263">
        <v>0</v>
      </c>
      <c r="AL1263" t="s">
        <v>102</v>
      </c>
      <c r="AM1263">
        <v>0</v>
      </c>
      <c r="AN1263">
        <v>672</v>
      </c>
      <c r="AO1263">
        <v>672</v>
      </c>
      <c r="AP1263" t="s">
        <v>103</v>
      </c>
      <c r="AQ1263" t="s">
        <v>104</v>
      </c>
      <c r="AR1263" t="s">
        <v>105</v>
      </c>
      <c r="AS1263" t="s">
        <v>164</v>
      </c>
      <c r="AT1263">
        <v>960</v>
      </c>
      <c r="AU1263">
        <v>0</v>
      </c>
      <c r="AV1263">
        <v>0</v>
      </c>
      <c r="AW1263">
        <f>ROUND(SUM(RawData[[#This Row],[TotalBsmtSF]],RawData[[#This Row],[1stFlrSF]],RawData[[#This Row],[2ndFlrSF]]),-2)</f>
        <v>1600</v>
      </c>
      <c r="AX1263">
        <v>960</v>
      </c>
      <c r="AY1263">
        <v>0</v>
      </c>
      <c r="AZ1263">
        <v>0</v>
      </c>
      <c r="BA1263">
        <v>1</v>
      </c>
      <c r="BB1263">
        <v>0</v>
      </c>
      <c r="BC1263">
        <v>3</v>
      </c>
      <c r="BD1263">
        <v>1</v>
      </c>
      <c r="BE1263" t="s">
        <v>98</v>
      </c>
      <c r="BF1263">
        <v>5</v>
      </c>
      <c r="BG1263" t="s">
        <v>107</v>
      </c>
      <c r="BH1263">
        <v>0</v>
      </c>
      <c r="BI1263" t="s">
        <v>83</v>
      </c>
      <c r="BJ1263" t="s">
        <v>209</v>
      </c>
      <c r="BK1263">
        <v>1956</v>
      </c>
      <c r="BL1263" t="s">
        <v>102</v>
      </c>
      <c r="BM1263">
        <v>1</v>
      </c>
      <c r="BN1263">
        <v>288</v>
      </c>
      <c r="BO1263" t="s">
        <v>98</v>
      </c>
      <c r="BP1263" t="s">
        <v>98</v>
      </c>
      <c r="BQ1263" t="s">
        <v>105</v>
      </c>
      <c r="BR1263">
        <v>64</v>
      </c>
      <c r="BS1263">
        <v>0</v>
      </c>
      <c r="BT1263">
        <v>0</v>
      </c>
      <c r="BU1263">
        <v>0</v>
      </c>
      <c r="BV1263">
        <v>160</v>
      </c>
      <c r="BW1263">
        <v>0</v>
      </c>
      <c r="BX1263" t="s">
        <v>83</v>
      </c>
      <c r="BY1263" t="s">
        <v>134</v>
      </c>
      <c r="BZ1263" t="s">
        <v>83</v>
      </c>
      <c r="CA1263">
        <v>0</v>
      </c>
      <c r="CB1263">
        <v>10</v>
      </c>
      <c r="CC1263">
        <v>2009</v>
      </c>
      <c r="CD1263" t="s">
        <v>173</v>
      </c>
      <c r="CE1263" t="s">
        <v>128</v>
      </c>
      <c r="CF1263" s="8">
        <v>112000</v>
      </c>
      <c r="CG1263" s="8">
        <f>RawData[[#This Row],[SalePrice]]/RawData[[#This Row],[TotalSF Rounded]]</f>
        <v>70</v>
      </c>
      <c r="CH1263" s="8">
        <f>ROUND(RawData[[#This Row],[$/sqft]],-1)</f>
        <v>70</v>
      </c>
    </row>
    <row r="1264" spans="1:86" x14ac:dyDescent="0.2">
      <c r="A1264">
        <v>226</v>
      </c>
      <c r="B1264">
        <v>160</v>
      </c>
      <c r="C1264" t="s">
        <v>142</v>
      </c>
      <c r="D1264">
        <v>21</v>
      </c>
      <c r="E1264">
        <v>1680</v>
      </c>
      <c r="F1264" s="19">
        <f>ROUND((RawData[[#This Row],[LotArea]]/43560), 2)</f>
        <v>0.04</v>
      </c>
      <c r="G1264" t="s">
        <v>82</v>
      </c>
      <c r="H1264" t="s">
        <v>83</v>
      </c>
      <c r="I1264" t="s">
        <v>84</v>
      </c>
      <c r="J1264" t="s">
        <v>85</v>
      </c>
      <c r="K1264" t="s">
        <v>86</v>
      </c>
      <c r="L1264" t="s">
        <v>87</v>
      </c>
      <c r="M1264" t="s">
        <v>88</v>
      </c>
      <c r="N1264" t="s">
        <v>228</v>
      </c>
      <c r="O1264" t="s">
        <v>90</v>
      </c>
      <c r="P1264" t="s">
        <v>90</v>
      </c>
      <c r="Q1264" t="s">
        <v>198</v>
      </c>
      <c r="R1264" t="s">
        <v>92</v>
      </c>
      <c r="S1264">
        <v>5</v>
      </c>
      <c r="T1264">
        <v>5</v>
      </c>
      <c r="U1264">
        <v>1971</v>
      </c>
      <c r="V126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64">
        <v>1971</v>
      </c>
      <c r="X1264" t="s">
        <v>93</v>
      </c>
      <c r="Y1264" t="s">
        <v>94</v>
      </c>
      <c r="Z1264" t="s">
        <v>140</v>
      </c>
      <c r="AA1264" t="s">
        <v>140</v>
      </c>
      <c r="AB1264" t="s">
        <v>96</v>
      </c>
      <c r="AC1264">
        <v>142</v>
      </c>
      <c r="AD1264" t="s">
        <v>98</v>
      </c>
      <c r="AE1264" t="s">
        <v>98</v>
      </c>
      <c r="AF1264" t="s">
        <v>118</v>
      </c>
      <c r="AG1264" t="s">
        <v>98</v>
      </c>
      <c r="AH1264" t="s">
        <v>98</v>
      </c>
      <c r="AI1264" t="s">
        <v>100</v>
      </c>
      <c r="AJ1264" t="s">
        <v>102</v>
      </c>
      <c r="AK1264">
        <v>0</v>
      </c>
      <c r="AL1264" t="s">
        <v>102</v>
      </c>
      <c r="AM1264">
        <v>0</v>
      </c>
      <c r="AN1264">
        <v>630</v>
      </c>
      <c r="AO1264">
        <v>630</v>
      </c>
      <c r="AP1264" t="s">
        <v>103</v>
      </c>
      <c r="AQ1264" t="s">
        <v>98</v>
      </c>
      <c r="AR1264" t="s">
        <v>105</v>
      </c>
      <c r="AS1264" t="s">
        <v>106</v>
      </c>
      <c r="AT1264">
        <v>630</v>
      </c>
      <c r="AU1264">
        <v>672</v>
      </c>
      <c r="AV1264">
        <v>0</v>
      </c>
      <c r="AW1264">
        <f>ROUND(SUM(RawData[[#This Row],[TotalBsmtSF]],RawData[[#This Row],[1stFlrSF]],RawData[[#This Row],[2ndFlrSF]]),-2)</f>
        <v>1900</v>
      </c>
      <c r="AX1264">
        <v>1302</v>
      </c>
      <c r="AY1264">
        <v>0</v>
      </c>
      <c r="AZ1264">
        <v>0</v>
      </c>
      <c r="BA1264">
        <v>2</v>
      </c>
      <c r="BB1264">
        <v>1</v>
      </c>
      <c r="BC1264">
        <v>3</v>
      </c>
      <c r="BD1264">
        <v>1</v>
      </c>
      <c r="BE1264" t="s">
        <v>98</v>
      </c>
      <c r="BF1264">
        <v>6</v>
      </c>
      <c r="BG1264" t="s">
        <v>107</v>
      </c>
      <c r="BH1264">
        <v>0</v>
      </c>
      <c r="BI1264" t="s">
        <v>83</v>
      </c>
      <c r="BJ1264" t="s">
        <v>127</v>
      </c>
      <c r="BK1264">
        <v>1991</v>
      </c>
      <c r="BL1264" t="s">
        <v>102</v>
      </c>
      <c r="BM1264">
        <v>1</v>
      </c>
      <c r="BN1264">
        <v>280</v>
      </c>
      <c r="BO1264" t="s">
        <v>98</v>
      </c>
      <c r="BP1264" t="s">
        <v>98</v>
      </c>
      <c r="BQ1264" t="s">
        <v>105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 t="s">
        <v>83</v>
      </c>
      <c r="BY1264" t="s">
        <v>83</v>
      </c>
      <c r="BZ1264" t="s">
        <v>83</v>
      </c>
      <c r="CA1264">
        <v>0</v>
      </c>
      <c r="CB1264">
        <v>5</v>
      </c>
      <c r="CC1264">
        <v>2009</v>
      </c>
      <c r="CD1264" t="s">
        <v>173</v>
      </c>
      <c r="CE1264" t="s">
        <v>128</v>
      </c>
      <c r="CF1264" s="8">
        <v>112000</v>
      </c>
      <c r="CG1264" s="8">
        <f>RawData[[#This Row],[SalePrice]]/RawData[[#This Row],[TotalSF Rounded]]</f>
        <v>58.94736842105263</v>
      </c>
      <c r="CH1264" s="8">
        <f>ROUND(RawData[[#This Row],[$/sqft]],-1)</f>
        <v>60</v>
      </c>
    </row>
    <row r="1265" spans="1:86" x14ac:dyDescent="0.2">
      <c r="A1265">
        <v>1217</v>
      </c>
      <c r="B1265">
        <v>90</v>
      </c>
      <c r="C1265" t="s">
        <v>142</v>
      </c>
      <c r="D1265">
        <v>68</v>
      </c>
      <c r="E1265">
        <v>8930</v>
      </c>
      <c r="F1265" s="19">
        <f>ROUND((RawData[[#This Row],[LotArea]]/43560), 2)</f>
        <v>0.21</v>
      </c>
      <c r="G1265" t="s">
        <v>82</v>
      </c>
      <c r="H1265" t="s">
        <v>83</v>
      </c>
      <c r="I1265" t="s">
        <v>84</v>
      </c>
      <c r="J1265" t="s">
        <v>85</v>
      </c>
      <c r="K1265" t="s">
        <v>86</v>
      </c>
      <c r="L1265" t="s">
        <v>87</v>
      </c>
      <c r="M1265" t="s">
        <v>88</v>
      </c>
      <c r="N1265" t="s">
        <v>151</v>
      </c>
      <c r="O1265" t="s">
        <v>171</v>
      </c>
      <c r="P1265" t="s">
        <v>90</v>
      </c>
      <c r="Q1265" t="s">
        <v>167</v>
      </c>
      <c r="R1265" t="s">
        <v>132</v>
      </c>
      <c r="S1265">
        <v>6</v>
      </c>
      <c r="T1265">
        <v>5</v>
      </c>
      <c r="U1265">
        <v>1978</v>
      </c>
      <c r="V126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65">
        <v>1978</v>
      </c>
      <c r="X1265" t="s">
        <v>93</v>
      </c>
      <c r="Y1265" t="s">
        <v>94</v>
      </c>
      <c r="Z1265" t="s">
        <v>95</v>
      </c>
      <c r="AA1265" t="s">
        <v>95</v>
      </c>
      <c r="AB1265" t="s">
        <v>117</v>
      </c>
      <c r="AC1265">
        <v>0</v>
      </c>
      <c r="AD1265" t="s">
        <v>98</v>
      </c>
      <c r="AE1265" t="s">
        <v>98</v>
      </c>
      <c r="AF1265" t="s">
        <v>168</v>
      </c>
      <c r="AG1265" t="s">
        <v>83</v>
      </c>
      <c r="AH1265" t="s">
        <v>83</v>
      </c>
      <c r="AI1265" t="s">
        <v>83</v>
      </c>
      <c r="AJ1265" t="s">
        <v>83</v>
      </c>
      <c r="AK1265">
        <v>0</v>
      </c>
      <c r="AL1265" t="s">
        <v>83</v>
      </c>
      <c r="AM1265">
        <v>0</v>
      </c>
      <c r="AN1265">
        <v>0</v>
      </c>
      <c r="AO1265">
        <v>0</v>
      </c>
      <c r="AP1265" t="s">
        <v>103</v>
      </c>
      <c r="AQ1265" t="s">
        <v>98</v>
      </c>
      <c r="AR1265" t="s">
        <v>105</v>
      </c>
      <c r="AS1265" t="s">
        <v>106</v>
      </c>
      <c r="AT1265">
        <v>1318</v>
      </c>
      <c r="AU1265">
        <v>584</v>
      </c>
      <c r="AV1265">
        <v>0</v>
      </c>
      <c r="AW1265">
        <f>ROUND(SUM(RawData[[#This Row],[TotalBsmtSF]],RawData[[#This Row],[1stFlrSF]],RawData[[#This Row],[2ndFlrSF]]),-2)</f>
        <v>1900</v>
      </c>
      <c r="AX1265">
        <v>1902</v>
      </c>
      <c r="AY1265">
        <v>0</v>
      </c>
      <c r="AZ1265">
        <v>0</v>
      </c>
      <c r="BA1265">
        <v>2</v>
      </c>
      <c r="BB1265">
        <v>0</v>
      </c>
      <c r="BC1265">
        <v>4</v>
      </c>
      <c r="BD1265">
        <v>2</v>
      </c>
      <c r="BE1265" t="s">
        <v>98</v>
      </c>
      <c r="BF1265">
        <v>8</v>
      </c>
      <c r="BG1265" t="s">
        <v>107</v>
      </c>
      <c r="BH1265">
        <v>0</v>
      </c>
      <c r="BI1265" t="s">
        <v>83</v>
      </c>
      <c r="BJ1265" t="s">
        <v>108</v>
      </c>
      <c r="BK1265">
        <v>1978</v>
      </c>
      <c r="BL1265" t="s">
        <v>102</v>
      </c>
      <c r="BM1265">
        <v>2</v>
      </c>
      <c r="BN1265">
        <v>539</v>
      </c>
      <c r="BO1265" t="s">
        <v>98</v>
      </c>
      <c r="BP1265" t="s">
        <v>98</v>
      </c>
      <c r="BQ1265" t="s">
        <v>105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 t="s">
        <v>83</v>
      </c>
      <c r="BY1265" t="s">
        <v>83</v>
      </c>
      <c r="BZ1265" t="s">
        <v>83</v>
      </c>
      <c r="CA1265">
        <v>0</v>
      </c>
      <c r="CB1265">
        <v>4</v>
      </c>
      <c r="CC1265">
        <v>2010</v>
      </c>
      <c r="CD1265" t="s">
        <v>110</v>
      </c>
      <c r="CE1265" t="s">
        <v>111</v>
      </c>
      <c r="CF1265" s="8">
        <v>112000</v>
      </c>
      <c r="CG1265" s="8">
        <f>RawData[[#This Row],[SalePrice]]/RawData[[#This Row],[TotalSF Rounded]]</f>
        <v>58.94736842105263</v>
      </c>
      <c r="CH1265" s="8">
        <f>ROUND(RawData[[#This Row],[$/sqft]],-1)</f>
        <v>60</v>
      </c>
    </row>
    <row r="1266" spans="1:86" x14ac:dyDescent="0.2">
      <c r="A1266">
        <v>1408</v>
      </c>
      <c r="B1266">
        <v>20</v>
      </c>
      <c r="C1266" t="s">
        <v>81</v>
      </c>
      <c r="D1266" t="s">
        <v>83</v>
      </c>
      <c r="E1266">
        <v>8780</v>
      </c>
      <c r="F1266" s="19">
        <f>ROUND((RawData[[#This Row],[LotArea]]/43560), 2)</f>
        <v>0.2</v>
      </c>
      <c r="G1266" t="s">
        <v>82</v>
      </c>
      <c r="H1266" t="s">
        <v>83</v>
      </c>
      <c r="I1266" t="s">
        <v>120</v>
      </c>
      <c r="J1266" t="s">
        <v>85</v>
      </c>
      <c r="K1266" t="s">
        <v>86</v>
      </c>
      <c r="L1266" t="s">
        <v>122</v>
      </c>
      <c r="M1266" t="s">
        <v>88</v>
      </c>
      <c r="N1266" t="s">
        <v>131</v>
      </c>
      <c r="O1266" t="s">
        <v>90</v>
      </c>
      <c r="P1266" t="s">
        <v>90</v>
      </c>
      <c r="Q1266" t="s">
        <v>91</v>
      </c>
      <c r="R1266" t="s">
        <v>115</v>
      </c>
      <c r="S1266">
        <v>5</v>
      </c>
      <c r="T1266">
        <v>5</v>
      </c>
      <c r="U1266">
        <v>1985</v>
      </c>
      <c r="V126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1980s</v>
      </c>
      <c r="W1266">
        <v>1985</v>
      </c>
      <c r="X1266" t="s">
        <v>93</v>
      </c>
      <c r="Y1266" t="s">
        <v>94</v>
      </c>
      <c r="Z1266" t="s">
        <v>140</v>
      </c>
      <c r="AA1266" t="s">
        <v>161</v>
      </c>
      <c r="AB1266" t="s">
        <v>117</v>
      </c>
      <c r="AC1266">
        <v>0</v>
      </c>
      <c r="AD1266" t="s">
        <v>98</v>
      </c>
      <c r="AE1266" t="s">
        <v>98</v>
      </c>
      <c r="AF1266" t="s">
        <v>118</v>
      </c>
      <c r="AG1266" t="s">
        <v>98</v>
      </c>
      <c r="AH1266" t="s">
        <v>98</v>
      </c>
      <c r="AI1266" t="s">
        <v>100</v>
      </c>
      <c r="AJ1266" t="s">
        <v>119</v>
      </c>
      <c r="AK1266">
        <v>625</v>
      </c>
      <c r="AL1266" t="s">
        <v>102</v>
      </c>
      <c r="AM1266">
        <v>0</v>
      </c>
      <c r="AN1266">
        <v>208</v>
      </c>
      <c r="AO1266">
        <v>833</v>
      </c>
      <c r="AP1266" t="s">
        <v>103</v>
      </c>
      <c r="AQ1266" t="s">
        <v>104</v>
      </c>
      <c r="AR1266" t="s">
        <v>105</v>
      </c>
      <c r="AS1266" t="s">
        <v>106</v>
      </c>
      <c r="AT1266">
        <v>833</v>
      </c>
      <c r="AU1266">
        <v>0</v>
      </c>
      <c r="AV1266">
        <v>0</v>
      </c>
      <c r="AW1266">
        <f>ROUND(SUM(RawData[[#This Row],[TotalBsmtSF]],RawData[[#This Row],[1stFlrSF]],RawData[[#This Row],[2ndFlrSF]]),-2)</f>
        <v>1700</v>
      </c>
      <c r="AX1266">
        <v>833</v>
      </c>
      <c r="AY1266">
        <v>1</v>
      </c>
      <c r="AZ1266">
        <v>0</v>
      </c>
      <c r="BA1266">
        <v>1</v>
      </c>
      <c r="BB1266">
        <v>0</v>
      </c>
      <c r="BC1266">
        <v>3</v>
      </c>
      <c r="BD1266">
        <v>1</v>
      </c>
      <c r="BE1266" t="s">
        <v>98</v>
      </c>
      <c r="BF1266">
        <v>5</v>
      </c>
      <c r="BG1266" t="s">
        <v>107</v>
      </c>
      <c r="BH1266">
        <v>0</v>
      </c>
      <c r="BI1266" t="s">
        <v>83</v>
      </c>
      <c r="BJ1266" t="s">
        <v>83</v>
      </c>
      <c r="BK1266" t="s">
        <v>83</v>
      </c>
      <c r="BL1266" t="s">
        <v>83</v>
      </c>
      <c r="BM1266">
        <v>0</v>
      </c>
      <c r="BN1266">
        <v>0</v>
      </c>
      <c r="BO1266" t="s">
        <v>83</v>
      </c>
      <c r="BP1266" t="s">
        <v>83</v>
      </c>
      <c r="BQ1266" t="s">
        <v>105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 t="s">
        <v>83</v>
      </c>
      <c r="BY1266" t="s">
        <v>134</v>
      </c>
      <c r="BZ1266" t="s">
        <v>83</v>
      </c>
      <c r="CA1266">
        <v>0</v>
      </c>
      <c r="CB1266">
        <v>3</v>
      </c>
      <c r="CC1266">
        <v>2009</v>
      </c>
      <c r="CD1266" t="s">
        <v>110</v>
      </c>
      <c r="CE1266" t="s">
        <v>111</v>
      </c>
      <c r="CF1266" s="8">
        <v>112000</v>
      </c>
      <c r="CG1266" s="8">
        <f>RawData[[#This Row],[SalePrice]]/RawData[[#This Row],[TotalSF Rounded]]</f>
        <v>65.882352941176464</v>
      </c>
      <c r="CH1266" s="8">
        <f>ROUND(RawData[[#This Row],[$/sqft]],-1)</f>
        <v>70</v>
      </c>
    </row>
    <row r="1267" spans="1:86" x14ac:dyDescent="0.2">
      <c r="A1267">
        <v>538</v>
      </c>
      <c r="B1267">
        <v>20</v>
      </c>
      <c r="C1267" t="s">
        <v>81</v>
      </c>
      <c r="D1267" t="s">
        <v>83</v>
      </c>
      <c r="E1267">
        <v>12735</v>
      </c>
      <c r="F1267" s="19">
        <f>ROUND((RawData[[#This Row],[LotArea]]/43560), 2)</f>
        <v>0.28999999999999998</v>
      </c>
      <c r="G1267" t="s">
        <v>82</v>
      </c>
      <c r="H1267" t="s">
        <v>83</v>
      </c>
      <c r="I1267" t="s">
        <v>120</v>
      </c>
      <c r="J1267" t="s">
        <v>85</v>
      </c>
      <c r="K1267" t="s">
        <v>86</v>
      </c>
      <c r="L1267" t="s">
        <v>112</v>
      </c>
      <c r="M1267" t="s">
        <v>88</v>
      </c>
      <c r="N1267" t="s">
        <v>162</v>
      </c>
      <c r="O1267" t="s">
        <v>90</v>
      </c>
      <c r="P1267" t="s">
        <v>90</v>
      </c>
      <c r="Q1267" t="s">
        <v>91</v>
      </c>
      <c r="R1267" t="s">
        <v>115</v>
      </c>
      <c r="S1267">
        <v>4</v>
      </c>
      <c r="T1267">
        <v>5</v>
      </c>
      <c r="U1267">
        <v>1972</v>
      </c>
      <c r="V126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67">
        <v>1972</v>
      </c>
      <c r="X1267" t="s">
        <v>152</v>
      </c>
      <c r="Y1267" t="s">
        <v>94</v>
      </c>
      <c r="Z1267" t="s">
        <v>116</v>
      </c>
      <c r="AA1267" t="s">
        <v>116</v>
      </c>
      <c r="AB1267" t="s">
        <v>117</v>
      </c>
      <c r="AC1267">
        <v>0</v>
      </c>
      <c r="AD1267" t="s">
        <v>98</v>
      </c>
      <c r="AE1267" t="s">
        <v>98</v>
      </c>
      <c r="AF1267" t="s">
        <v>118</v>
      </c>
      <c r="AG1267" t="s">
        <v>98</v>
      </c>
      <c r="AH1267" t="s">
        <v>98</v>
      </c>
      <c r="AI1267" t="s">
        <v>100</v>
      </c>
      <c r="AJ1267" t="s">
        <v>141</v>
      </c>
      <c r="AK1267">
        <v>600</v>
      </c>
      <c r="AL1267" t="s">
        <v>102</v>
      </c>
      <c r="AM1267">
        <v>0</v>
      </c>
      <c r="AN1267">
        <v>264</v>
      </c>
      <c r="AO1267">
        <v>864</v>
      </c>
      <c r="AP1267" t="s">
        <v>103</v>
      </c>
      <c r="AQ1267" t="s">
        <v>98</v>
      </c>
      <c r="AR1267" t="s">
        <v>105</v>
      </c>
      <c r="AS1267" t="s">
        <v>106</v>
      </c>
      <c r="AT1267">
        <v>864</v>
      </c>
      <c r="AU1267">
        <v>0</v>
      </c>
      <c r="AV1267">
        <v>0</v>
      </c>
      <c r="AW1267">
        <f>ROUND(SUM(RawData[[#This Row],[TotalBsmtSF]],RawData[[#This Row],[1stFlrSF]],RawData[[#This Row],[2ndFlrSF]]),-2)</f>
        <v>1700</v>
      </c>
      <c r="AX1267">
        <v>864</v>
      </c>
      <c r="AY1267">
        <v>0</v>
      </c>
      <c r="AZ1267">
        <v>0</v>
      </c>
      <c r="BA1267">
        <v>1</v>
      </c>
      <c r="BB1267">
        <v>0</v>
      </c>
      <c r="BC1267">
        <v>3</v>
      </c>
      <c r="BD1267">
        <v>1</v>
      </c>
      <c r="BE1267" t="s">
        <v>98</v>
      </c>
      <c r="BF1267">
        <v>5</v>
      </c>
      <c r="BG1267" t="s">
        <v>107</v>
      </c>
      <c r="BH1267">
        <v>0</v>
      </c>
      <c r="BI1267" t="s">
        <v>83</v>
      </c>
      <c r="BJ1267" t="s">
        <v>127</v>
      </c>
      <c r="BK1267">
        <v>1980</v>
      </c>
      <c r="BL1267" t="s">
        <v>102</v>
      </c>
      <c r="BM1267">
        <v>2</v>
      </c>
      <c r="BN1267">
        <v>576</v>
      </c>
      <c r="BO1267" t="s">
        <v>98</v>
      </c>
      <c r="BP1267" t="s">
        <v>98</v>
      </c>
      <c r="BQ1267" t="s">
        <v>105</v>
      </c>
      <c r="BR1267">
        <v>216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 t="s">
        <v>83</v>
      </c>
      <c r="BY1267" t="s">
        <v>218</v>
      </c>
      <c r="BZ1267" t="s">
        <v>83</v>
      </c>
      <c r="CA1267">
        <v>0</v>
      </c>
      <c r="CB1267">
        <v>4</v>
      </c>
      <c r="CC1267">
        <v>2008</v>
      </c>
      <c r="CD1267" t="s">
        <v>173</v>
      </c>
      <c r="CE1267" t="s">
        <v>111</v>
      </c>
      <c r="CF1267" s="8">
        <v>111250</v>
      </c>
      <c r="CG1267" s="8">
        <f>RawData[[#This Row],[SalePrice]]/RawData[[#This Row],[TotalSF Rounded]]</f>
        <v>65.441176470588232</v>
      </c>
      <c r="CH1267" s="8">
        <f>ROUND(RawData[[#This Row],[$/sqft]],-1)</f>
        <v>70</v>
      </c>
    </row>
    <row r="1268" spans="1:86" x14ac:dyDescent="0.2">
      <c r="A1268">
        <v>1320</v>
      </c>
      <c r="B1268">
        <v>20</v>
      </c>
      <c r="C1268" t="s">
        <v>81</v>
      </c>
      <c r="D1268">
        <v>75</v>
      </c>
      <c r="E1268">
        <v>10215</v>
      </c>
      <c r="F1268" s="19">
        <f>ROUND((RawData[[#This Row],[LotArea]]/43560), 2)</f>
        <v>0.23</v>
      </c>
      <c r="G1268" t="s">
        <v>82</v>
      </c>
      <c r="H1268" t="s">
        <v>83</v>
      </c>
      <c r="I1268" t="s">
        <v>84</v>
      </c>
      <c r="J1268" t="s">
        <v>175</v>
      </c>
      <c r="K1268" t="s">
        <v>86</v>
      </c>
      <c r="L1268" t="s">
        <v>87</v>
      </c>
      <c r="M1268" t="s">
        <v>88</v>
      </c>
      <c r="N1268" t="s">
        <v>185</v>
      </c>
      <c r="O1268" t="s">
        <v>90</v>
      </c>
      <c r="P1268" t="s">
        <v>90</v>
      </c>
      <c r="Q1268" t="s">
        <v>91</v>
      </c>
      <c r="R1268" t="s">
        <v>115</v>
      </c>
      <c r="S1268">
        <v>4</v>
      </c>
      <c r="T1268">
        <v>5</v>
      </c>
      <c r="U1268">
        <v>1954</v>
      </c>
      <c r="V126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68">
        <v>1954</v>
      </c>
      <c r="X1268" t="s">
        <v>152</v>
      </c>
      <c r="Y1268" t="s">
        <v>94</v>
      </c>
      <c r="Z1268" t="s">
        <v>124</v>
      </c>
      <c r="AA1268" t="s">
        <v>124</v>
      </c>
      <c r="AB1268" t="s">
        <v>96</v>
      </c>
      <c r="AC1268">
        <v>132</v>
      </c>
      <c r="AD1268" t="s">
        <v>98</v>
      </c>
      <c r="AE1268" t="s">
        <v>98</v>
      </c>
      <c r="AF1268" t="s">
        <v>99</v>
      </c>
      <c r="AG1268" t="s">
        <v>98</v>
      </c>
      <c r="AH1268" t="s">
        <v>98</v>
      </c>
      <c r="AI1268" t="s">
        <v>100</v>
      </c>
      <c r="AJ1268" t="s">
        <v>119</v>
      </c>
      <c r="AK1268">
        <v>492</v>
      </c>
      <c r="AL1268" t="s">
        <v>102</v>
      </c>
      <c r="AM1268">
        <v>0</v>
      </c>
      <c r="AN1268">
        <v>372</v>
      </c>
      <c r="AO1268">
        <v>864</v>
      </c>
      <c r="AP1268" t="s">
        <v>103</v>
      </c>
      <c r="AQ1268" t="s">
        <v>104</v>
      </c>
      <c r="AR1268" t="s">
        <v>105</v>
      </c>
      <c r="AS1268" t="s">
        <v>106</v>
      </c>
      <c r="AT1268">
        <v>948</v>
      </c>
      <c r="AU1268">
        <v>0</v>
      </c>
      <c r="AV1268">
        <v>0</v>
      </c>
      <c r="AW1268">
        <f>ROUND(SUM(RawData[[#This Row],[TotalBsmtSF]],RawData[[#This Row],[1stFlrSF]],RawData[[#This Row],[2ndFlrSF]]),-2)</f>
        <v>1800</v>
      </c>
      <c r="AX1268">
        <v>948</v>
      </c>
      <c r="AY1268">
        <v>0</v>
      </c>
      <c r="AZ1268">
        <v>0</v>
      </c>
      <c r="BA1268">
        <v>1</v>
      </c>
      <c r="BB1268">
        <v>0</v>
      </c>
      <c r="BC1268">
        <v>3</v>
      </c>
      <c r="BD1268">
        <v>1</v>
      </c>
      <c r="BE1268" t="s">
        <v>98</v>
      </c>
      <c r="BF1268">
        <v>5</v>
      </c>
      <c r="BG1268" t="s">
        <v>107</v>
      </c>
      <c r="BH1268">
        <v>0</v>
      </c>
      <c r="BI1268" t="s">
        <v>83</v>
      </c>
      <c r="BJ1268" t="s">
        <v>108</v>
      </c>
      <c r="BK1268">
        <v>1954</v>
      </c>
      <c r="BL1268" t="s">
        <v>102</v>
      </c>
      <c r="BM1268">
        <v>1</v>
      </c>
      <c r="BN1268">
        <v>248</v>
      </c>
      <c r="BO1268" t="s">
        <v>98</v>
      </c>
      <c r="BP1268" t="s">
        <v>98</v>
      </c>
      <c r="BQ1268" t="s">
        <v>105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 t="s">
        <v>83</v>
      </c>
      <c r="BY1268" t="s">
        <v>83</v>
      </c>
      <c r="BZ1268" t="s">
        <v>83</v>
      </c>
      <c r="CA1268">
        <v>0</v>
      </c>
      <c r="CB1268">
        <v>2</v>
      </c>
      <c r="CC1268">
        <v>2007</v>
      </c>
      <c r="CD1268" t="s">
        <v>110</v>
      </c>
      <c r="CE1268" t="s">
        <v>111</v>
      </c>
      <c r="CF1268" s="8">
        <v>111000</v>
      </c>
      <c r="CG1268" s="8">
        <f>RawData[[#This Row],[SalePrice]]/RawData[[#This Row],[TotalSF Rounded]]</f>
        <v>61.666666666666664</v>
      </c>
      <c r="CH1268" s="8">
        <f>ROUND(RawData[[#This Row],[$/sqft]],-1)</f>
        <v>60</v>
      </c>
    </row>
    <row r="1269" spans="1:86" x14ac:dyDescent="0.2">
      <c r="A1269">
        <v>1064</v>
      </c>
      <c r="B1269">
        <v>30</v>
      </c>
      <c r="C1269" t="s">
        <v>142</v>
      </c>
      <c r="D1269">
        <v>50</v>
      </c>
      <c r="E1269">
        <v>6000</v>
      </c>
      <c r="F1269" s="19">
        <f>ROUND((RawData[[#This Row],[LotArea]]/43560), 2)</f>
        <v>0.14000000000000001</v>
      </c>
      <c r="G1269" t="s">
        <v>82</v>
      </c>
      <c r="H1269" t="s">
        <v>83</v>
      </c>
      <c r="I1269" t="s">
        <v>84</v>
      </c>
      <c r="J1269" t="s">
        <v>85</v>
      </c>
      <c r="K1269" t="s">
        <v>86</v>
      </c>
      <c r="L1269" t="s">
        <v>87</v>
      </c>
      <c r="M1269" t="s">
        <v>88</v>
      </c>
      <c r="N1269" t="s">
        <v>143</v>
      </c>
      <c r="O1269" t="s">
        <v>144</v>
      </c>
      <c r="P1269" t="s">
        <v>90</v>
      </c>
      <c r="Q1269" t="s">
        <v>91</v>
      </c>
      <c r="R1269" t="s">
        <v>115</v>
      </c>
      <c r="S1269">
        <v>6</v>
      </c>
      <c r="T1269">
        <v>6</v>
      </c>
      <c r="U1269">
        <v>1925</v>
      </c>
      <c r="V126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269">
        <v>1980</v>
      </c>
      <c r="X1269" t="s">
        <v>93</v>
      </c>
      <c r="Y1269" t="s">
        <v>94</v>
      </c>
      <c r="Z1269" t="s">
        <v>116</v>
      </c>
      <c r="AA1269" t="s">
        <v>116</v>
      </c>
      <c r="AB1269" t="s">
        <v>117</v>
      </c>
      <c r="AC1269">
        <v>0</v>
      </c>
      <c r="AD1269" t="s">
        <v>98</v>
      </c>
      <c r="AE1269" t="s">
        <v>97</v>
      </c>
      <c r="AF1269" t="s">
        <v>126</v>
      </c>
      <c r="AG1269" t="s">
        <v>98</v>
      </c>
      <c r="AH1269" t="s">
        <v>98</v>
      </c>
      <c r="AI1269" t="s">
        <v>100</v>
      </c>
      <c r="AJ1269" t="s">
        <v>141</v>
      </c>
      <c r="AK1269">
        <v>397</v>
      </c>
      <c r="AL1269" t="s">
        <v>102</v>
      </c>
      <c r="AM1269">
        <v>0</v>
      </c>
      <c r="AN1269">
        <v>706</v>
      </c>
      <c r="AO1269">
        <v>1103</v>
      </c>
      <c r="AP1269" t="s">
        <v>103</v>
      </c>
      <c r="AQ1269" t="s">
        <v>97</v>
      </c>
      <c r="AR1269" t="s">
        <v>105</v>
      </c>
      <c r="AS1269" t="s">
        <v>106</v>
      </c>
      <c r="AT1269">
        <v>1103</v>
      </c>
      <c r="AU1269">
        <v>0</v>
      </c>
      <c r="AV1269">
        <v>0</v>
      </c>
      <c r="AW1269">
        <f>ROUND(SUM(RawData[[#This Row],[TotalBsmtSF]],RawData[[#This Row],[1stFlrSF]],RawData[[#This Row],[2ndFlrSF]]),-2)</f>
        <v>2200</v>
      </c>
      <c r="AX1269">
        <v>1103</v>
      </c>
      <c r="AY1269">
        <v>0</v>
      </c>
      <c r="AZ1269">
        <v>0</v>
      </c>
      <c r="BA1269">
        <v>1</v>
      </c>
      <c r="BB1269">
        <v>0</v>
      </c>
      <c r="BC1269">
        <v>2</v>
      </c>
      <c r="BD1269">
        <v>1</v>
      </c>
      <c r="BE1269" t="s">
        <v>97</v>
      </c>
      <c r="BF1269">
        <v>5</v>
      </c>
      <c r="BG1269" t="s">
        <v>107</v>
      </c>
      <c r="BH1269">
        <v>1</v>
      </c>
      <c r="BI1269" t="s">
        <v>97</v>
      </c>
      <c r="BJ1269" t="s">
        <v>127</v>
      </c>
      <c r="BK1269">
        <v>1976</v>
      </c>
      <c r="BL1269" t="s">
        <v>102</v>
      </c>
      <c r="BM1269">
        <v>2</v>
      </c>
      <c r="BN1269">
        <v>440</v>
      </c>
      <c r="BO1269" t="s">
        <v>98</v>
      </c>
      <c r="BP1269" t="s">
        <v>98</v>
      </c>
      <c r="BQ1269" t="s">
        <v>105</v>
      </c>
      <c r="BR1269">
        <v>166</v>
      </c>
      <c r="BS1269">
        <v>120</v>
      </c>
      <c r="BT1269">
        <v>0</v>
      </c>
      <c r="BU1269">
        <v>0</v>
      </c>
      <c r="BV1269">
        <v>0</v>
      </c>
      <c r="BW1269">
        <v>0</v>
      </c>
      <c r="BX1269" t="s">
        <v>83</v>
      </c>
      <c r="BY1269" t="s">
        <v>134</v>
      </c>
      <c r="BZ1269" t="s">
        <v>83</v>
      </c>
      <c r="CA1269">
        <v>0</v>
      </c>
      <c r="CB1269">
        <v>7</v>
      </c>
      <c r="CC1269">
        <v>2006</v>
      </c>
      <c r="CD1269" t="s">
        <v>110</v>
      </c>
      <c r="CE1269" t="s">
        <v>111</v>
      </c>
      <c r="CF1269" s="8">
        <v>110500</v>
      </c>
      <c r="CG1269" s="8">
        <f>RawData[[#This Row],[SalePrice]]/RawData[[#This Row],[TotalSF Rounded]]</f>
        <v>50.227272727272727</v>
      </c>
      <c r="CH1269" s="8">
        <f>ROUND(RawData[[#This Row],[$/sqft]],-1)</f>
        <v>50</v>
      </c>
    </row>
    <row r="1270" spans="1:86" x14ac:dyDescent="0.2">
      <c r="A1270">
        <v>242</v>
      </c>
      <c r="B1270">
        <v>30</v>
      </c>
      <c r="C1270" t="s">
        <v>142</v>
      </c>
      <c r="D1270">
        <v>40</v>
      </c>
      <c r="E1270">
        <v>3880</v>
      </c>
      <c r="F1270" s="19">
        <f>ROUND((RawData[[#This Row],[LotArea]]/43560), 2)</f>
        <v>0.09</v>
      </c>
      <c r="G1270" t="s">
        <v>82</v>
      </c>
      <c r="H1270" t="s">
        <v>83</v>
      </c>
      <c r="I1270" t="s">
        <v>84</v>
      </c>
      <c r="J1270" t="s">
        <v>85</v>
      </c>
      <c r="K1270" t="s">
        <v>86</v>
      </c>
      <c r="L1270" t="s">
        <v>87</v>
      </c>
      <c r="M1270" t="s">
        <v>88</v>
      </c>
      <c r="N1270" t="s">
        <v>143</v>
      </c>
      <c r="O1270" t="s">
        <v>90</v>
      </c>
      <c r="P1270" t="s">
        <v>90</v>
      </c>
      <c r="Q1270" t="s">
        <v>91</v>
      </c>
      <c r="R1270" t="s">
        <v>115</v>
      </c>
      <c r="S1270">
        <v>5</v>
      </c>
      <c r="T1270">
        <v>9</v>
      </c>
      <c r="U1270">
        <v>1945</v>
      </c>
      <c r="V127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270">
        <v>1997</v>
      </c>
      <c r="X1270" t="s">
        <v>93</v>
      </c>
      <c r="Y1270" t="s">
        <v>94</v>
      </c>
      <c r="Z1270" t="s">
        <v>95</v>
      </c>
      <c r="AA1270" t="s">
        <v>95</v>
      </c>
      <c r="AB1270" t="s">
        <v>117</v>
      </c>
      <c r="AC1270">
        <v>0</v>
      </c>
      <c r="AD1270" t="s">
        <v>98</v>
      </c>
      <c r="AE1270" t="s">
        <v>97</v>
      </c>
      <c r="AF1270" t="s">
        <v>118</v>
      </c>
      <c r="AG1270" t="s">
        <v>98</v>
      </c>
      <c r="AH1270" t="s">
        <v>98</v>
      </c>
      <c r="AI1270" t="s">
        <v>100</v>
      </c>
      <c r="AJ1270" t="s">
        <v>119</v>
      </c>
      <c r="AK1270">
        <v>329</v>
      </c>
      <c r="AL1270" t="s">
        <v>102</v>
      </c>
      <c r="AM1270">
        <v>0</v>
      </c>
      <c r="AN1270">
        <v>357</v>
      </c>
      <c r="AO1270">
        <v>686</v>
      </c>
      <c r="AP1270" t="s">
        <v>103</v>
      </c>
      <c r="AQ1270" t="s">
        <v>97</v>
      </c>
      <c r="AR1270" t="s">
        <v>105</v>
      </c>
      <c r="AS1270" t="s">
        <v>106</v>
      </c>
      <c r="AT1270">
        <v>866</v>
      </c>
      <c r="AU1270">
        <v>0</v>
      </c>
      <c r="AV1270">
        <v>0</v>
      </c>
      <c r="AW1270">
        <f>ROUND(SUM(RawData[[#This Row],[TotalBsmtSF]],RawData[[#This Row],[1stFlrSF]],RawData[[#This Row],[2ndFlrSF]]),-2)</f>
        <v>1600</v>
      </c>
      <c r="AX1270">
        <v>866</v>
      </c>
      <c r="AY1270">
        <v>0</v>
      </c>
      <c r="AZ1270">
        <v>0</v>
      </c>
      <c r="BA1270">
        <v>1</v>
      </c>
      <c r="BB1270">
        <v>0</v>
      </c>
      <c r="BC1270">
        <v>2</v>
      </c>
      <c r="BD1270">
        <v>1</v>
      </c>
      <c r="BE1270" t="s">
        <v>97</v>
      </c>
      <c r="BF1270">
        <v>4</v>
      </c>
      <c r="BG1270" t="s">
        <v>107</v>
      </c>
      <c r="BH1270">
        <v>0</v>
      </c>
      <c r="BI1270" t="s">
        <v>83</v>
      </c>
      <c r="BJ1270" t="s">
        <v>83</v>
      </c>
      <c r="BK1270" t="s">
        <v>83</v>
      </c>
      <c r="BL1270" t="s">
        <v>83</v>
      </c>
      <c r="BM1270">
        <v>0</v>
      </c>
      <c r="BN1270">
        <v>0</v>
      </c>
      <c r="BO1270" t="s">
        <v>83</v>
      </c>
      <c r="BP1270" t="s">
        <v>83</v>
      </c>
      <c r="BQ1270" t="s">
        <v>105</v>
      </c>
      <c r="BR1270">
        <v>58</v>
      </c>
      <c r="BS1270">
        <v>42</v>
      </c>
      <c r="BT1270">
        <v>0</v>
      </c>
      <c r="BU1270">
        <v>0</v>
      </c>
      <c r="BV1270">
        <v>0</v>
      </c>
      <c r="BW1270">
        <v>0</v>
      </c>
      <c r="BX1270" t="s">
        <v>83</v>
      </c>
      <c r="BY1270" t="s">
        <v>83</v>
      </c>
      <c r="BZ1270" t="s">
        <v>83</v>
      </c>
      <c r="CA1270">
        <v>0</v>
      </c>
      <c r="CB1270">
        <v>8</v>
      </c>
      <c r="CC1270">
        <v>2007</v>
      </c>
      <c r="CD1270" t="s">
        <v>110</v>
      </c>
      <c r="CE1270" t="s">
        <v>111</v>
      </c>
      <c r="CF1270" s="8">
        <v>110500</v>
      </c>
      <c r="CG1270" s="8">
        <f>RawData[[#This Row],[SalePrice]]/RawData[[#This Row],[TotalSF Rounded]]</f>
        <v>69.0625</v>
      </c>
      <c r="CH1270" s="8">
        <f>ROUND(RawData[[#This Row],[$/sqft]],-1)</f>
        <v>70</v>
      </c>
    </row>
    <row r="1271" spans="1:86" x14ac:dyDescent="0.2">
      <c r="A1271">
        <v>80</v>
      </c>
      <c r="B1271">
        <v>50</v>
      </c>
      <c r="C1271" t="s">
        <v>142</v>
      </c>
      <c r="D1271">
        <v>60</v>
      </c>
      <c r="E1271">
        <v>10440</v>
      </c>
      <c r="F1271" s="19">
        <f>ROUND((RawData[[#This Row],[LotArea]]/43560), 2)</f>
        <v>0.24</v>
      </c>
      <c r="G1271" t="s">
        <v>82</v>
      </c>
      <c r="H1271" t="s">
        <v>174</v>
      </c>
      <c r="I1271" t="s">
        <v>84</v>
      </c>
      <c r="J1271" t="s">
        <v>85</v>
      </c>
      <c r="K1271" t="s">
        <v>86</v>
      </c>
      <c r="L1271" t="s">
        <v>122</v>
      </c>
      <c r="M1271" t="s">
        <v>88</v>
      </c>
      <c r="N1271" t="s">
        <v>143</v>
      </c>
      <c r="O1271" t="s">
        <v>90</v>
      </c>
      <c r="P1271" t="s">
        <v>90</v>
      </c>
      <c r="Q1271" t="s">
        <v>91</v>
      </c>
      <c r="R1271" t="s">
        <v>92</v>
      </c>
      <c r="S1271">
        <v>5</v>
      </c>
      <c r="T1271">
        <v>6</v>
      </c>
      <c r="U1271">
        <v>1910</v>
      </c>
      <c r="V127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271">
        <v>1981</v>
      </c>
      <c r="X1271" t="s">
        <v>93</v>
      </c>
      <c r="Y1271" t="s">
        <v>94</v>
      </c>
      <c r="Z1271" t="s">
        <v>124</v>
      </c>
      <c r="AA1271" t="s">
        <v>124</v>
      </c>
      <c r="AB1271" t="s">
        <v>117</v>
      </c>
      <c r="AC1271">
        <v>0</v>
      </c>
      <c r="AD1271" t="s">
        <v>98</v>
      </c>
      <c r="AE1271" t="s">
        <v>98</v>
      </c>
      <c r="AF1271" t="s">
        <v>99</v>
      </c>
      <c r="AG1271" t="s">
        <v>98</v>
      </c>
      <c r="AH1271" t="s">
        <v>98</v>
      </c>
      <c r="AI1271" t="s">
        <v>100</v>
      </c>
      <c r="AJ1271" t="s">
        <v>102</v>
      </c>
      <c r="AK1271">
        <v>0</v>
      </c>
      <c r="AL1271" t="s">
        <v>102</v>
      </c>
      <c r="AM1271">
        <v>0</v>
      </c>
      <c r="AN1271">
        <v>440</v>
      </c>
      <c r="AO1271">
        <v>440</v>
      </c>
      <c r="AP1271" t="s">
        <v>103</v>
      </c>
      <c r="AQ1271" t="s">
        <v>97</v>
      </c>
      <c r="AR1271" t="s">
        <v>105</v>
      </c>
      <c r="AS1271" t="s">
        <v>106</v>
      </c>
      <c r="AT1271">
        <v>682</v>
      </c>
      <c r="AU1271">
        <v>548</v>
      </c>
      <c r="AV1271">
        <v>0</v>
      </c>
      <c r="AW1271">
        <f>ROUND(SUM(RawData[[#This Row],[TotalBsmtSF]],RawData[[#This Row],[1stFlrSF]],RawData[[#This Row],[2ndFlrSF]]),-2)</f>
        <v>1700</v>
      </c>
      <c r="AX1271">
        <v>1230</v>
      </c>
      <c r="AY1271">
        <v>0</v>
      </c>
      <c r="AZ1271">
        <v>0</v>
      </c>
      <c r="BA1271">
        <v>1</v>
      </c>
      <c r="BB1271">
        <v>1</v>
      </c>
      <c r="BC1271">
        <v>2</v>
      </c>
      <c r="BD1271">
        <v>1</v>
      </c>
      <c r="BE1271" t="s">
        <v>98</v>
      </c>
      <c r="BF1271">
        <v>5</v>
      </c>
      <c r="BG1271" t="s">
        <v>107</v>
      </c>
      <c r="BH1271">
        <v>0</v>
      </c>
      <c r="BI1271" t="s">
        <v>83</v>
      </c>
      <c r="BJ1271" t="s">
        <v>127</v>
      </c>
      <c r="BK1271">
        <v>1966</v>
      </c>
      <c r="BL1271" t="s">
        <v>102</v>
      </c>
      <c r="BM1271">
        <v>2</v>
      </c>
      <c r="BN1271">
        <v>440</v>
      </c>
      <c r="BO1271" t="s">
        <v>98</v>
      </c>
      <c r="BP1271" t="s">
        <v>98</v>
      </c>
      <c r="BQ1271" t="s">
        <v>105</v>
      </c>
      <c r="BR1271">
        <v>74</v>
      </c>
      <c r="BS1271">
        <v>0</v>
      </c>
      <c r="BT1271">
        <v>128</v>
      </c>
      <c r="BU1271">
        <v>0</v>
      </c>
      <c r="BV1271">
        <v>0</v>
      </c>
      <c r="BW1271">
        <v>0</v>
      </c>
      <c r="BX1271" t="s">
        <v>83</v>
      </c>
      <c r="BY1271" t="s">
        <v>134</v>
      </c>
      <c r="BZ1271" t="s">
        <v>83</v>
      </c>
      <c r="CA1271">
        <v>0</v>
      </c>
      <c r="CB1271">
        <v>5</v>
      </c>
      <c r="CC1271">
        <v>2009</v>
      </c>
      <c r="CD1271" t="s">
        <v>110</v>
      </c>
      <c r="CE1271" t="s">
        <v>111</v>
      </c>
      <c r="CF1271" s="8">
        <v>110000</v>
      </c>
      <c r="CG1271" s="8">
        <f>RawData[[#This Row],[SalePrice]]/RawData[[#This Row],[TotalSF Rounded]]</f>
        <v>64.705882352941174</v>
      </c>
      <c r="CH1271" s="8">
        <f>ROUND(RawData[[#This Row],[$/sqft]],-1)</f>
        <v>60</v>
      </c>
    </row>
    <row r="1272" spans="1:86" x14ac:dyDescent="0.2">
      <c r="A1272">
        <v>440</v>
      </c>
      <c r="B1272">
        <v>50</v>
      </c>
      <c r="C1272" t="s">
        <v>81</v>
      </c>
      <c r="D1272">
        <v>67</v>
      </c>
      <c r="E1272">
        <v>12354</v>
      </c>
      <c r="F1272" s="19">
        <f>ROUND((RawData[[#This Row],[LotArea]]/43560), 2)</f>
        <v>0.28000000000000003</v>
      </c>
      <c r="G1272" t="s">
        <v>82</v>
      </c>
      <c r="H1272" t="s">
        <v>174</v>
      </c>
      <c r="I1272" t="s">
        <v>84</v>
      </c>
      <c r="J1272" t="s">
        <v>85</v>
      </c>
      <c r="K1272" t="s">
        <v>86</v>
      </c>
      <c r="L1272" t="s">
        <v>122</v>
      </c>
      <c r="M1272" t="s">
        <v>88</v>
      </c>
      <c r="N1272" t="s">
        <v>185</v>
      </c>
      <c r="O1272" t="s">
        <v>90</v>
      </c>
      <c r="P1272" t="s">
        <v>90</v>
      </c>
      <c r="Q1272" t="s">
        <v>91</v>
      </c>
      <c r="R1272" t="s">
        <v>132</v>
      </c>
      <c r="S1272">
        <v>6</v>
      </c>
      <c r="T1272">
        <v>8</v>
      </c>
      <c r="U1272">
        <v>1920</v>
      </c>
      <c r="V127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272">
        <v>2000</v>
      </c>
      <c r="X1272" t="s">
        <v>93</v>
      </c>
      <c r="Y1272" t="s">
        <v>94</v>
      </c>
      <c r="Z1272" t="s">
        <v>124</v>
      </c>
      <c r="AA1272" t="s">
        <v>124</v>
      </c>
      <c r="AB1272" t="s">
        <v>117</v>
      </c>
      <c r="AC1272">
        <v>0</v>
      </c>
      <c r="AD1272" t="s">
        <v>98</v>
      </c>
      <c r="AE1272" t="s">
        <v>98</v>
      </c>
      <c r="AF1272" t="s">
        <v>126</v>
      </c>
      <c r="AG1272" t="s">
        <v>98</v>
      </c>
      <c r="AH1272" t="s">
        <v>147</v>
      </c>
      <c r="AI1272" t="s">
        <v>121</v>
      </c>
      <c r="AJ1272" t="s">
        <v>102</v>
      </c>
      <c r="AK1272">
        <v>0</v>
      </c>
      <c r="AL1272" t="s">
        <v>102</v>
      </c>
      <c r="AM1272">
        <v>0</v>
      </c>
      <c r="AN1272">
        <v>684</v>
      </c>
      <c r="AO1272">
        <v>684</v>
      </c>
      <c r="AP1272" t="s">
        <v>103</v>
      </c>
      <c r="AQ1272" t="s">
        <v>97</v>
      </c>
      <c r="AR1272" t="s">
        <v>105</v>
      </c>
      <c r="AS1272" t="s">
        <v>106</v>
      </c>
      <c r="AT1272">
        <v>684</v>
      </c>
      <c r="AU1272">
        <v>512</v>
      </c>
      <c r="AV1272">
        <v>0</v>
      </c>
      <c r="AW1272">
        <f>ROUND(SUM(RawData[[#This Row],[TotalBsmtSF]],RawData[[#This Row],[1stFlrSF]],RawData[[#This Row],[2ndFlrSF]]),-2)</f>
        <v>1900</v>
      </c>
      <c r="AX1272">
        <v>1196</v>
      </c>
      <c r="AY1272">
        <v>0</v>
      </c>
      <c r="AZ1272">
        <v>0</v>
      </c>
      <c r="BA1272">
        <v>1</v>
      </c>
      <c r="BB1272">
        <v>0</v>
      </c>
      <c r="BC1272">
        <v>3</v>
      </c>
      <c r="BD1272">
        <v>1</v>
      </c>
      <c r="BE1272" t="s">
        <v>97</v>
      </c>
      <c r="BF1272">
        <v>7</v>
      </c>
      <c r="BG1272" t="s">
        <v>107</v>
      </c>
      <c r="BH1272">
        <v>0</v>
      </c>
      <c r="BI1272" t="s">
        <v>83</v>
      </c>
      <c r="BJ1272" t="s">
        <v>127</v>
      </c>
      <c r="BK1272">
        <v>2005</v>
      </c>
      <c r="BL1272" t="s">
        <v>102</v>
      </c>
      <c r="BM1272">
        <v>2</v>
      </c>
      <c r="BN1272">
        <v>528</v>
      </c>
      <c r="BO1272" t="s">
        <v>98</v>
      </c>
      <c r="BP1272" t="s">
        <v>98</v>
      </c>
      <c r="BQ1272" t="s">
        <v>105</v>
      </c>
      <c r="BR1272">
        <v>0</v>
      </c>
      <c r="BS1272">
        <v>46</v>
      </c>
      <c r="BT1272">
        <v>0</v>
      </c>
      <c r="BU1272">
        <v>0</v>
      </c>
      <c r="BV1272">
        <v>0</v>
      </c>
      <c r="BW1272">
        <v>0</v>
      </c>
      <c r="BX1272" t="s">
        <v>83</v>
      </c>
      <c r="BY1272" t="s">
        <v>165</v>
      </c>
      <c r="BZ1272" t="s">
        <v>135</v>
      </c>
      <c r="CA1272">
        <v>800</v>
      </c>
      <c r="CB1272">
        <v>8</v>
      </c>
      <c r="CC1272">
        <v>2009</v>
      </c>
      <c r="CD1272" t="s">
        <v>220</v>
      </c>
      <c r="CE1272" t="s">
        <v>111</v>
      </c>
      <c r="CF1272" s="8">
        <v>110000</v>
      </c>
      <c r="CG1272" s="8">
        <f>RawData[[#This Row],[SalePrice]]/RawData[[#This Row],[TotalSF Rounded]]</f>
        <v>57.89473684210526</v>
      </c>
      <c r="CH1272" s="8">
        <f>ROUND(RawData[[#This Row],[$/sqft]],-1)</f>
        <v>60</v>
      </c>
    </row>
    <row r="1273" spans="1:86" x14ac:dyDescent="0.2">
      <c r="A1273">
        <v>451</v>
      </c>
      <c r="B1273">
        <v>30</v>
      </c>
      <c r="C1273" t="s">
        <v>142</v>
      </c>
      <c r="D1273">
        <v>70</v>
      </c>
      <c r="E1273">
        <v>5684</v>
      </c>
      <c r="F1273" s="19">
        <f>ROUND((RawData[[#This Row],[LotArea]]/43560), 2)</f>
        <v>0.13</v>
      </c>
      <c r="G1273" t="s">
        <v>82</v>
      </c>
      <c r="H1273" t="s">
        <v>83</v>
      </c>
      <c r="I1273" t="s">
        <v>84</v>
      </c>
      <c r="J1273" t="s">
        <v>85</v>
      </c>
      <c r="K1273" t="s">
        <v>86</v>
      </c>
      <c r="L1273" t="s">
        <v>87</v>
      </c>
      <c r="M1273" t="s">
        <v>88</v>
      </c>
      <c r="N1273" t="s">
        <v>143</v>
      </c>
      <c r="O1273" t="s">
        <v>90</v>
      </c>
      <c r="P1273" t="s">
        <v>90</v>
      </c>
      <c r="Q1273" t="s">
        <v>91</v>
      </c>
      <c r="R1273" t="s">
        <v>115</v>
      </c>
      <c r="S1273">
        <v>6</v>
      </c>
      <c r="T1273">
        <v>8</v>
      </c>
      <c r="U1273">
        <v>1930</v>
      </c>
      <c r="V127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273">
        <v>2005</v>
      </c>
      <c r="X1273" t="s">
        <v>152</v>
      </c>
      <c r="Y1273" t="s">
        <v>94</v>
      </c>
      <c r="Z1273" t="s">
        <v>124</v>
      </c>
      <c r="AA1273" t="s">
        <v>124</v>
      </c>
      <c r="AB1273" t="s">
        <v>117</v>
      </c>
      <c r="AC1273">
        <v>0</v>
      </c>
      <c r="AD1273" t="s">
        <v>98</v>
      </c>
      <c r="AE1273" t="s">
        <v>98</v>
      </c>
      <c r="AF1273" t="s">
        <v>126</v>
      </c>
      <c r="AG1273" t="s">
        <v>98</v>
      </c>
      <c r="AH1273" t="s">
        <v>98</v>
      </c>
      <c r="AI1273" t="s">
        <v>100</v>
      </c>
      <c r="AJ1273" t="s">
        <v>102</v>
      </c>
      <c r="AK1273">
        <v>0</v>
      </c>
      <c r="AL1273" t="s">
        <v>102</v>
      </c>
      <c r="AM1273">
        <v>0</v>
      </c>
      <c r="AN1273">
        <v>813</v>
      </c>
      <c r="AO1273">
        <v>813</v>
      </c>
      <c r="AP1273" t="s">
        <v>103</v>
      </c>
      <c r="AQ1273" t="s">
        <v>104</v>
      </c>
      <c r="AR1273" t="s">
        <v>105</v>
      </c>
      <c r="AS1273" t="s">
        <v>164</v>
      </c>
      <c r="AT1273">
        <v>813</v>
      </c>
      <c r="AU1273">
        <v>0</v>
      </c>
      <c r="AV1273">
        <v>0</v>
      </c>
      <c r="AW1273">
        <f>ROUND(SUM(RawData[[#This Row],[TotalBsmtSF]],RawData[[#This Row],[1stFlrSF]],RawData[[#This Row],[2ndFlrSF]]),-2)</f>
        <v>1600</v>
      </c>
      <c r="AX1273">
        <v>813</v>
      </c>
      <c r="AY1273">
        <v>0</v>
      </c>
      <c r="AZ1273">
        <v>0</v>
      </c>
      <c r="BA1273">
        <v>1</v>
      </c>
      <c r="BB1273">
        <v>0</v>
      </c>
      <c r="BC1273">
        <v>2</v>
      </c>
      <c r="BD1273">
        <v>1</v>
      </c>
      <c r="BE1273" t="s">
        <v>97</v>
      </c>
      <c r="BF1273">
        <v>5</v>
      </c>
      <c r="BG1273" t="s">
        <v>107</v>
      </c>
      <c r="BH1273">
        <v>0</v>
      </c>
      <c r="BI1273" t="s">
        <v>83</v>
      </c>
      <c r="BJ1273" t="s">
        <v>127</v>
      </c>
      <c r="BK1273">
        <v>1932</v>
      </c>
      <c r="BL1273" t="s">
        <v>102</v>
      </c>
      <c r="BM1273">
        <v>1</v>
      </c>
      <c r="BN1273">
        <v>270</v>
      </c>
      <c r="BO1273" t="s">
        <v>147</v>
      </c>
      <c r="BP1273" t="s">
        <v>147</v>
      </c>
      <c r="BQ1273" t="s">
        <v>177</v>
      </c>
      <c r="BR1273">
        <v>0</v>
      </c>
      <c r="BS1273">
        <v>113</v>
      </c>
      <c r="BT1273">
        <v>0</v>
      </c>
      <c r="BU1273">
        <v>0</v>
      </c>
      <c r="BV1273">
        <v>0</v>
      </c>
      <c r="BW1273">
        <v>0</v>
      </c>
      <c r="BX1273" t="s">
        <v>83</v>
      </c>
      <c r="BY1273" t="s">
        <v>83</v>
      </c>
      <c r="BZ1273" t="s">
        <v>83</v>
      </c>
      <c r="CA1273">
        <v>0</v>
      </c>
      <c r="CB1273">
        <v>6</v>
      </c>
      <c r="CC1273">
        <v>2006</v>
      </c>
      <c r="CD1273" t="s">
        <v>110</v>
      </c>
      <c r="CE1273" t="s">
        <v>111</v>
      </c>
      <c r="CF1273" s="8">
        <v>110000</v>
      </c>
      <c r="CG1273" s="8">
        <f>RawData[[#This Row],[SalePrice]]/RawData[[#This Row],[TotalSF Rounded]]</f>
        <v>68.75</v>
      </c>
      <c r="CH1273" s="8">
        <f>ROUND(RawData[[#This Row],[$/sqft]],-1)</f>
        <v>70</v>
      </c>
    </row>
    <row r="1274" spans="1:86" x14ac:dyDescent="0.2">
      <c r="A1274">
        <v>205</v>
      </c>
      <c r="B1274">
        <v>50</v>
      </c>
      <c r="C1274" t="s">
        <v>142</v>
      </c>
      <c r="D1274">
        <v>50</v>
      </c>
      <c r="E1274">
        <v>3500</v>
      </c>
      <c r="F1274" s="19">
        <f>ROUND((RawData[[#This Row],[LotArea]]/43560), 2)</f>
        <v>0.08</v>
      </c>
      <c r="G1274" t="s">
        <v>82</v>
      </c>
      <c r="H1274" t="s">
        <v>174</v>
      </c>
      <c r="I1274" t="s">
        <v>84</v>
      </c>
      <c r="J1274" t="s">
        <v>85</v>
      </c>
      <c r="K1274" t="s">
        <v>86</v>
      </c>
      <c r="L1274" t="s">
        <v>87</v>
      </c>
      <c r="M1274" t="s">
        <v>88</v>
      </c>
      <c r="N1274" t="s">
        <v>143</v>
      </c>
      <c r="O1274" t="s">
        <v>90</v>
      </c>
      <c r="P1274" t="s">
        <v>90</v>
      </c>
      <c r="Q1274" t="s">
        <v>91</v>
      </c>
      <c r="R1274" t="s">
        <v>132</v>
      </c>
      <c r="S1274">
        <v>5</v>
      </c>
      <c r="T1274">
        <v>7</v>
      </c>
      <c r="U1274">
        <v>1947</v>
      </c>
      <c r="V127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274">
        <v>1950</v>
      </c>
      <c r="X1274" t="s">
        <v>93</v>
      </c>
      <c r="Y1274" t="s">
        <v>94</v>
      </c>
      <c r="Z1274" t="s">
        <v>186</v>
      </c>
      <c r="AA1274" t="s">
        <v>186</v>
      </c>
      <c r="AB1274" t="s">
        <v>117</v>
      </c>
      <c r="AC1274">
        <v>0</v>
      </c>
      <c r="AD1274" t="s">
        <v>98</v>
      </c>
      <c r="AE1274" t="s">
        <v>98</v>
      </c>
      <c r="AF1274" t="s">
        <v>118</v>
      </c>
      <c r="AG1274" t="s">
        <v>98</v>
      </c>
      <c r="AH1274" t="s">
        <v>98</v>
      </c>
      <c r="AI1274" t="s">
        <v>100</v>
      </c>
      <c r="AJ1274" t="s">
        <v>172</v>
      </c>
      <c r="AK1274">
        <v>312</v>
      </c>
      <c r="AL1274" t="s">
        <v>102</v>
      </c>
      <c r="AM1274">
        <v>0</v>
      </c>
      <c r="AN1274">
        <v>408</v>
      </c>
      <c r="AO1274">
        <v>720</v>
      </c>
      <c r="AP1274" t="s">
        <v>103</v>
      </c>
      <c r="AQ1274" t="s">
        <v>98</v>
      </c>
      <c r="AR1274" t="s">
        <v>105</v>
      </c>
      <c r="AS1274" t="s">
        <v>106</v>
      </c>
      <c r="AT1274">
        <v>720</v>
      </c>
      <c r="AU1274">
        <v>564</v>
      </c>
      <c r="AV1274">
        <v>0</v>
      </c>
      <c r="AW1274">
        <f>ROUND(SUM(RawData[[#This Row],[TotalBsmtSF]],RawData[[#This Row],[1stFlrSF]],RawData[[#This Row],[2ndFlrSF]]),-2)</f>
        <v>2000</v>
      </c>
      <c r="AX1274">
        <v>1284</v>
      </c>
      <c r="AY1274">
        <v>0</v>
      </c>
      <c r="AZ1274">
        <v>0</v>
      </c>
      <c r="BA1274">
        <v>1</v>
      </c>
      <c r="BB1274">
        <v>1</v>
      </c>
      <c r="BC1274">
        <v>2</v>
      </c>
      <c r="BD1274">
        <v>1</v>
      </c>
      <c r="BE1274" t="s">
        <v>98</v>
      </c>
      <c r="BF1274">
        <v>5</v>
      </c>
      <c r="BG1274" t="s">
        <v>107</v>
      </c>
      <c r="BH1274">
        <v>0</v>
      </c>
      <c r="BI1274" t="s">
        <v>83</v>
      </c>
      <c r="BJ1274" t="s">
        <v>127</v>
      </c>
      <c r="BK1274">
        <v>1948</v>
      </c>
      <c r="BL1274" t="s">
        <v>102</v>
      </c>
      <c r="BM1274">
        <v>1</v>
      </c>
      <c r="BN1274">
        <v>240</v>
      </c>
      <c r="BO1274" t="s">
        <v>98</v>
      </c>
      <c r="BP1274" t="s">
        <v>98</v>
      </c>
      <c r="BQ1274" t="s">
        <v>105</v>
      </c>
      <c r="BR1274">
        <v>0</v>
      </c>
      <c r="BS1274">
        <v>35</v>
      </c>
      <c r="BT1274">
        <v>0</v>
      </c>
      <c r="BU1274">
        <v>0</v>
      </c>
      <c r="BV1274">
        <v>0</v>
      </c>
      <c r="BW1274">
        <v>0</v>
      </c>
      <c r="BX1274" t="s">
        <v>83</v>
      </c>
      <c r="BY1274" t="s">
        <v>218</v>
      </c>
      <c r="BZ1274" t="s">
        <v>83</v>
      </c>
      <c r="CA1274">
        <v>0</v>
      </c>
      <c r="CB1274">
        <v>4</v>
      </c>
      <c r="CC1274">
        <v>2009</v>
      </c>
      <c r="CD1274" t="s">
        <v>110</v>
      </c>
      <c r="CE1274" t="s">
        <v>111</v>
      </c>
      <c r="CF1274" s="8">
        <v>110000</v>
      </c>
      <c r="CG1274" s="8">
        <f>RawData[[#This Row],[SalePrice]]/RawData[[#This Row],[TotalSF Rounded]]</f>
        <v>55</v>
      </c>
      <c r="CH1274" s="8">
        <f>ROUND(RawData[[#This Row],[$/sqft]],-1)</f>
        <v>60</v>
      </c>
    </row>
    <row r="1275" spans="1:86" x14ac:dyDescent="0.2">
      <c r="A1275">
        <v>460</v>
      </c>
      <c r="B1275">
        <v>50</v>
      </c>
      <c r="C1275" t="s">
        <v>81</v>
      </c>
      <c r="D1275" t="s">
        <v>83</v>
      </c>
      <c r="E1275">
        <v>7015</v>
      </c>
      <c r="F1275" s="19">
        <f>ROUND((RawData[[#This Row],[LotArea]]/43560), 2)</f>
        <v>0.16</v>
      </c>
      <c r="G1275" t="s">
        <v>82</v>
      </c>
      <c r="H1275" t="s">
        <v>83</v>
      </c>
      <c r="I1275" t="s">
        <v>120</v>
      </c>
      <c r="J1275" t="s">
        <v>175</v>
      </c>
      <c r="K1275" t="s">
        <v>86</v>
      </c>
      <c r="L1275" t="s">
        <v>122</v>
      </c>
      <c r="M1275" t="s">
        <v>88</v>
      </c>
      <c r="N1275" t="s">
        <v>148</v>
      </c>
      <c r="O1275" t="s">
        <v>90</v>
      </c>
      <c r="P1275" t="s">
        <v>90</v>
      </c>
      <c r="Q1275" t="s">
        <v>91</v>
      </c>
      <c r="R1275" t="s">
        <v>132</v>
      </c>
      <c r="S1275">
        <v>5</v>
      </c>
      <c r="T1275">
        <v>4</v>
      </c>
      <c r="U1275">
        <v>1950</v>
      </c>
      <c r="V127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75">
        <v>1950</v>
      </c>
      <c r="X1275" t="s">
        <v>93</v>
      </c>
      <c r="Y1275" t="s">
        <v>94</v>
      </c>
      <c r="Z1275" t="s">
        <v>116</v>
      </c>
      <c r="AA1275" t="s">
        <v>116</v>
      </c>
      <c r="AB1275" t="s">
        <v>207</v>
      </c>
      <c r="AC1275">
        <v>161</v>
      </c>
      <c r="AD1275" t="s">
        <v>98</v>
      </c>
      <c r="AE1275" t="s">
        <v>98</v>
      </c>
      <c r="AF1275" t="s">
        <v>118</v>
      </c>
      <c r="AG1275" t="s">
        <v>98</v>
      </c>
      <c r="AH1275" t="s">
        <v>98</v>
      </c>
      <c r="AI1275" t="s">
        <v>100</v>
      </c>
      <c r="AJ1275" t="s">
        <v>172</v>
      </c>
      <c r="AK1275">
        <v>185</v>
      </c>
      <c r="AL1275" t="s">
        <v>102</v>
      </c>
      <c r="AM1275">
        <v>0</v>
      </c>
      <c r="AN1275">
        <v>524</v>
      </c>
      <c r="AO1275">
        <v>709</v>
      </c>
      <c r="AP1275" t="s">
        <v>103</v>
      </c>
      <c r="AQ1275" t="s">
        <v>98</v>
      </c>
      <c r="AR1275" t="s">
        <v>105</v>
      </c>
      <c r="AS1275" t="s">
        <v>106</v>
      </c>
      <c r="AT1275">
        <v>979</v>
      </c>
      <c r="AU1275">
        <v>224</v>
      </c>
      <c r="AV1275">
        <v>0</v>
      </c>
      <c r="AW1275">
        <f>ROUND(SUM(RawData[[#This Row],[TotalBsmtSF]],RawData[[#This Row],[1stFlrSF]],RawData[[#This Row],[2ndFlrSF]]),-2)</f>
        <v>1900</v>
      </c>
      <c r="AX1275">
        <v>1203</v>
      </c>
      <c r="AY1275">
        <v>1</v>
      </c>
      <c r="AZ1275">
        <v>0</v>
      </c>
      <c r="BA1275">
        <v>1</v>
      </c>
      <c r="BB1275">
        <v>0</v>
      </c>
      <c r="BC1275">
        <v>3</v>
      </c>
      <c r="BD1275">
        <v>1</v>
      </c>
      <c r="BE1275" t="s">
        <v>97</v>
      </c>
      <c r="BF1275">
        <v>5</v>
      </c>
      <c r="BG1275" t="s">
        <v>107</v>
      </c>
      <c r="BH1275">
        <v>1</v>
      </c>
      <c r="BI1275" t="s">
        <v>98</v>
      </c>
      <c r="BJ1275" t="s">
        <v>127</v>
      </c>
      <c r="BK1275">
        <v>1950</v>
      </c>
      <c r="BL1275" t="s">
        <v>102</v>
      </c>
      <c r="BM1275">
        <v>1</v>
      </c>
      <c r="BN1275">
        <v>352</v>
      </c>
      <c r="BO1275" t="s">
        <v>98</v>
      </c>
      <c r="BP1275" t="s">
        <v>98</v>
      </c>
      <c r="BQ1275" t="s">
        <v>105</v>
      </c>
      <c r="BR1275">
        <v>0</v>
      </c>
      <c r="BS1275">
        <v>0</v>
      </c>
      <c r="BT1275">
        <v>248</v>
      </c>
      <c r="BU1275">
        <v>0</v>
      </c>
      <c r="BV1275">
        <v>0</v>
      </c>
      <c r="BW1275">
        <v>0</v>
      </c>
      <c r="BX1275" t="s">
        <v>83</v>
      </c>
      <c r="BY1275" t="s">
        <v>83</v>
      </c>
      <c r="BZ1275" t="s">
        <v>83</v>
      </c>
      <c r="CA1275">
        <v>0</v>
      </c>
      <c r="CB1275">
        <v>7</v>
      </c>
      <c r="CC1275">
        <v>2009</v>
      </c>
      <c r="CD1275" t="s">
        <v>110</v>
      </c>
      <c r="CE1275" t="s">
        <v>111</v>
      </c>
      <c r="CF1275" s="8">
        <v>110000</v>
      </c>
      <c r="CG1275" s="8">
        <f>RawData[[#This Row],[SalePrice]]/RawData[[#This Row],[TotalSF Rounded]]</f>
        <v>57.89473684210526</v>
      </c>
      <c r="CH1275" s="8">
        <f>ROUND(RawData[[#This Row],[$/sqft]],-1)</f>
        <v>60</v>
      </c>
    </row>
    <row r="1276" spans="1:86" x14ac:dyDescent="0.2">
      <c r="A1276">
        <v>798</v>
      </c>
      <c r="B1276">
        <v>20</v>
      </c>
      <c r="C1276" t="s">
        <v>81</v>
      </c>
      <c r="D1276">
        <v>57</v>
      </c>
      <c r="E1276">
        <v>7677</v>
      </c>
      <c r="F1276" s="19">
        <f>ROUND((RawData[[#This Row],[LotArea]]/43560), 2)</f>
        <v>0.18</v>
      </c>
      <c r="G1276" t="s">
        <v>82</v>
      </c>
      <c r="H1276" t="s">
        <v>83</v>
      </c>
      <c r="I1276" t="s">
        <v>84</v>
      </c>
      <c r="J1276" t="s">
        <v>85</v>
      </c>
      <c r="K1276" t="s">
        <v>86</v>
      </c>
      <c r="L1276" t="s">
        <v>87</v>
      </c>
      <c r="M1276" t="s">
        <v>88</v>
      </c>
      <c r="N1276" t="s">
        <v>162</v>
      </c>
      <c r="O1276" t="s">
        <v>90</v>
      </c>
      <c r="P1276" t="s">
        <v>90</v>
      </c>
      <c r="Q1276" t="s">
        <v>91</v>
      </c>
      <c r="R1276" t="s">
        <v>115</v>
      </c>
      <c r="S1276">
        <v>5</v>
      </c>
      <c r="T1276">
        <v>5</v>
      </c>
      <c r="U1276">
        <v>1953</v>
      </c>
      <c r="V127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76">
        <v>1953</v>
      </c>
      <c r="X1276" t="s">
        <v>93</v>
      </c>
      <c r="Y1276" t="s">
        <v>94</v>
      </c>
      <c r="Z1276" t="s">
        <v>95</v>
      </c>
      <c r="AA1276" t="s">
        <v>95</v>
      </c>
      <c r="AB1276" t="s">
        <v>117</v>
      </c>
      <c r="AC1276">
        <v>0</v>
      </c>
      <c r="AD1276" t="s">
        <v>98</v>
      </c>
      <c r="AE1276" t="s">
        <v>98</v>
      </c>
      <c r="AF1276" t="s">
        <v>118</v>
      </c>
      <c r="AG1276" t="s">
        <v>98</v>
      </c>
      <c r="AH1276" t="s">
        <v>98</v>
      </c>
      <c r="AI1276" t="s">
        <v>100</v>
      </c>
      <c r="AJ1276" t="s">
        <v>141</v>
      </c>
      <c r="AK1276">
        <v>570</v>
      </c>
      <c r="AL1276" t="s">
        <v>102</v>
      </c>
      <c r="AM1276">
        <v>0</v>
      </c>
      <c r="AN1276">
        <v>203</v>
      </c>
      <c r="AO1276">
        <v>773</v>
      </c>
      <c r="AP1276" t="s">
        <v>103</v>
      </c>
      <c r="AQ1276" t="s">
        <v>97</v>
      </c>
      <c r="AR1276" t="s">
        <v>105</v>
      </c>
      <c r="AS1276" t="s">
        <v>106</v>
      </c>
      <c r="AT1276">
        <v>773</v>
      </c>
      <c r="AU1276">
        <v>0</v>
      </c>
      <c r="AV1276">
        <v>0</v>
      </c>
      <c r="AW1276">
        <f>ROUND(SUM(RawData[[#This Row],[TotalBsmtSF]],RawData[[#This Row],[1stFlrSF]],RawData[[#This Row],[2ndFlrSF]]),-2)</f>
        <v>1500</v>
      </c>
      <c r="AX1276">
        <v>773</v>
      </c>
      <c r="AY1276">
        <v>0</v>
      </c>
      <c r="AZ1276">
        <v>0</v>
      </c>
      <c r="BA1276">
        <v>1</v>
      </c>
      <c r="BB1276">
        <v>0</v>
      </c>
      <c r="BC1276">
        <v>2</v>
      </c>
      <c r="BD1276">
        <v>1</v>
      </c>
      <c r="BE1276" t="s">
        <v>98</v>
      </c>
      <c r="BF1276">
        <v>4</v>
      </c>
      <c r="BG1276" t="s">
        <v>107</v>
      </c>
      <c r="BH1276">
        <v>0</v>
      </c>
      <c r="BI1276" t="s">
        <v>83</v>
      </c>
      <c r="BJ1276" t="s">
        <v>108</v>
      </c>
      <c r="BK1276">
        <v>1953</v>
      </c>
      <c r="BL1276" t="s">
        <v>102</v>
      </c>
      <c r="BM1276">
        <v>1</v>
      </c>
      <c r="BN1276">
        <v>240</v>
      </c>
      <c r="BO1276" t="s">
        <v>98</v>
      </c>
      <c r="BP1276" t="s">
        <v>98</v>
      </c>
      <c r="BQ1276" t="s">
        <v>105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 t="s">
        <v>83</v>
      </c>
      <c r="BY1276" t="s">
        <v>83</v>
      </c>
      <c r="BZ1276" t="s">
        <v>83</v>
      </c>
      <c r="CA1276">
        <v>0</v>
      </c>
      <c r="CB1276">
        <v>4</v>
      </c>
      <c r="CC1276">
        <v>2008</v>
      </c>
      <c r="CD1276" t="s">
        <v>110</v>
      </c>
      <c r="CE1276" t="s">
        <v>128</v>
      </c>
      <c r="CF1276" s="8">
        <v>110000</v>
      </c>
      <c r="CG1276" s="8">
        <f>RawData[[#This Row],[SalePrice]]/RawData[[#This Row],[TotalSF Rounded]]</f>
        <v>73.333333333333329</v>
      </c>
      <c r="CH1276" s="8">
        <f>ROUND(RawData[[#This Row],[$/sqft]],-1)</f>
        <v>70</v>
      </c>
    </row>
    <row r="1277" spans="1:86" x14ac:dyDescent="0.2">
      <c r="A1277">
        <v>979</v>
      </c>
      <c r="B1277">
        <v>20</v>
      </c>
      <c r="C1277" t="s">
        <v>81</v>
      </c>
      <c r="D1277">
        <v>68</v>
      </c>
      <c r="E1277">
        <v>9450</v>
      </c>
      <c r="F1277" s="19">
        <f>ROUND((RawData[[#This Row],[LotArea]]/43560), 2)</f>
        <v>0.22</v>
      </c>
      <c r="G1277" t="s">
        <v>82</v>
      </c>
      <c r="H1277" t="s">
        <v>83</v>
      </c>
      <c r="I1277" t="s">
        <v>84</v>
      </c>
      <c r="J1277" t="s">
        <v>175</v>
      </c>
      <c r="K1277" t="s">
        <v>86</v>
      </c>
      <c r="L1277" t="s">
        <v>87</v>
      </c>
      <c r="M1277" t="s">
        <v>194</v>
      </c>
      <c r="N1277" t="s">
        <v>185</v>
      </c>
      <c r="O1277" t="s">
        <v>90</v>
      </c>
      <c r="P1277" t="s">
        <v>90</v>
      </c>
      <c r="Q1277" t="s">
        <v>91</v>
      </c>
      <c r="R1277" t="s">
        <v>115</v>
      </c>
      <c r="S1277">
        <v>4</v>
      </c>
      <c r="T1277">
        <v>5</v>
      </c>
      <c r="U1277">
        <v>1954</v>
      </c>
      <c r="V127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77">
        <v>1954</v>
      </c>
      <c r="X1277" t="s">
        <v>93</v>
      </c>
      <c r="Y1277" t="s">
        <v>94</v>
      </c>
      <c r="Z1277" t="s">
        <v>116</v>
      </c>
      <c r="AA1277" t="s">
        <v>116</v>
      </c>
      <c r="AB1277" t="s">
        <v>117</v>
      </c>
      <c r="AC1277">
        <v>0</v>
      </c>
      <c r="AD1277" t="s">
        <v>98</v>
      </c>
      <c r="AE1277" t="s">
        <v>98</v>
      </c>
      <c r="AF1277" t="s">
        <v>118</v>
      </c>
      <c r="AG1277" t="s">
        <v>98</v>
      </c>
      <c r="AH1277" t="s">
        <v>98</v>
      </c>
      <c r="AI1277" t="s">
        <v>100</v>
      </c>
      <c r="AJ1277" t="s">
        <v>172</v>
      </c>
      <c r="AK1277">
        <v>552</v>
      </c>
      <c r="AL1277" t="s">
        <v>102</v>
      </c>
      <c r="AM1277">
        <v>0</v>
      </c>
      <c r="AN1277">
        <v>342</v>
      </c>
      <c r="AO1277">
        <v>894</v>
      </c>
      <c r="AP1277" t="s">
        <v>103</v>
      </c>
      <c r="AQ1277" t="s">
        <v>104</v>
      </c>
      <c r="AR1277" t="s">
        <v>105</v>
      </c>
      <c r="AS1277" t="s">
        <v>106</v>
      </c>
      <c r="AT1277">
        <v>894</v>
      </c>
      <c r="AU1277">
        <v>0</v>
      </c>
      <c r="AV1277">
        <v>0</v>
      </c>
      <c r="AW1277">
        <f>ROUND(SUM(RawData[[#This Row],[TotalBsmtSF]],RawData[[#This Row],[1stFlrSF]],RawData[[#This Row],[2ndFlrSF]]),-2)</f>
        <v>1800</v>
      </c>
      <c r="AX1277">
        <v>894</v>
      </c>
      <c r="AY1277">
        <v>0</v>
      </c>
      <c r="AZ1277">
        <v>0</v>
      </c>
      <c r="BA1277">
        <v>1</v>
      </c>
      <c r="BB1277">
        <v>0</v>
      </c>
      <c r="BC1277">
        <v>3</v>
      </c>
      <c r="BD1277">
        <v>1</v>
      </c>
      <c r="BE1277" t="s">
        <v>98</v>
      </c>
      <c r="BF1277">
        <v>5</v>
      </c>
      <c r="BG1277" t="s">
        <v>107</v>
      </c>
      <c r="BH1277">
        <v>0</v>
      </c>
      <c r="BI1277" t="s">
        <v>83</v>
      </c>
      <c r="BJ1277" t="s">
        <v>127</v>
      </c>
      <c r="BK1277">
        <v>1999</v>
      </c>
      <c r="BL1277" t="s">
        <v>102</v>
      </c>
      <c r="BM1277">
        <v>2</v>
      </c>
      <c r="BN1277">
        <v>400</v>
      </c>
      <c r="BO1277" t="s">
        <v>98</v>
      </c>
      <c r="BP1277" t="s">
        <v>98</v>
      </c>
      <c r="BQ1277" t="s">
        <v>105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 t="s">
        <v>83</v>
      </c>
      <c r="BY1277" t="s">
        <v>83</v>
      </c>
      <c r="BZ1277" t="s">
        <v>83</v>
      </c>
      <c r="CA1277">
        <v>0</v>
      </c>
      <c r="CB1277">
        <v>5</v>
      </c>
      <c r="CC1277">
        <v>2007</v>
      </c>
      <c r="CD1277" t="s">
        <v>110</v>
      </c>
      <c r="CE1277" t="s">
        <v>128</v>
      </c>
      <c r="CF1277" s="8">
        <v>110000</v>
      </c>
      <c r="CG1277" s="8">
        <f>RawData[[#This Row],[SalePrice]]/RawData[[#This Row],[TotalSF Rounded]]</f>
        <v>61.111111111111114</v>
      </c>
      <c r="CH1277" s="8">
        <f>ROUND(RawData[[#This Row],[$/sqft]],-1)</f>
        <v>60</v>
      </c>
    </row>
    <row r="1278" spans="1:86" x14ac:dyDescent="0.2">
      <c r="A1278">
        <v>729</v>
      </c>
      <c r="B1278">
        <v>90</v>
      </c>
      <c r="C1278" t="s">
        <v>81</v>
      </c>
      <c r="D1278">
        <v>85</v>
      </c>
      <c r="E1278">
        <v>11475</v>
      </c>
      <c r="F1278" s="19">
        <f>ROUND((RawData[[#This Row],[LotArea]]/43560), 2)</f>
        <v>0.26</v>
      </c>
      <c r="G1278" t="s">
        <v>82</v>
      </c>
      <c r="H1278" t="s">
        <v>83</v>
      </c>
      <c r="I1278" t="s">
        <v>84</v>
      </c>
      <c r="J1278" t="s">
        <v>85</v>
      </c>
      <c r="K1278" t="s">
        <v>86</v>
      </c>
      <c r="L1278" t="s">
        <v>122</v>
      </c>
      <c r="M1278" t="s">
        <v>88</v>
      </c>
      <c r="N1278" t="s">
        <v>162</v>
      </c>
      <c r="O1278" t="s">
        <v>90</v>
      </c>
      <c r="P1278" t="s">
        <v>90</v>
      </c>
      <c r="Q1278" t="s">
        <v>167</v>
      </c>
      <c r="R1278" t="s">
        <v>115</v>
      </c>
      <c r="S1278">
        <v>5</v>
      </c>
      <c r="T1278">
        <v>5</v>
      </c>
      <c r="U1278">
        <v>1958</v>
      </c>
      <c r="V127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78">
        <v>1958</v>
      </c>
      <c r="X1278" t="s">
        <v>93</v>
      </c>
      <c r="Y1278" t="s">
        <v>94</v>
      </c>
      <c r="Z1278" t="s">
        <v>95</v>
      </c>
      <c r="AA1278" t="s">
        <v>95</v>
      </c>
      <c r="AB1278" t="s">
        <v>96</v>
      </c>
      <c r="AC1278">
        <v>95</v>
      </c>
      <c r="AD1278" t="s">
        <v>98</v>
      </c>
      <c r="AE1278" t="s">
        <v>98</v>
      </c>
      <c r="AF1278" t="s">
        <v>118</v>
      </c>
      <c r="AG1278" t="s">
        <v>98</v>
      </c>
      <c r="AH1278" t="s">
        <v>98</v>
      </c>
      <c r="AI1278" t="s">
        <v>100</v>
      </c>
      <c r="AJ1278" t="s">
        <v>102</v>
      </c>
      <c r="AK1278">
        <v>0</v>
      </c>
      <c r="AL1278" t="s">
        <v>102</v>
      </c>
      <c r="AM1278">
        <v>0</v>
      </c>
      <c r="AN1278">
        <v>1584</v>
      </c>
      <c r="AO1278">
        <v>1584</v>
      </c>
      <c r="AP1278" t="s">
        <v>103</v>
      </c>
      <c r="AQ1278" t="s">
        <v>98</v>
      </c>
      <c r="AR1278" t="s">
        <v>105</v>
      </c>
      <c r="AS1278" t="s">
        <v>106</v>
      </c>
      <c r="AT1278">
        <v>1776</v>
      </c>
      <c r="AU1278">
        <v>0</v>
      </c>
      <c r="AV1278">
        <v>0</v>
      </c>
      <c r="AW1278">
        <f>ROUND(SUM(RawData[[#This Row],[TotalBsmtSF]],RawData[[#This Row],[1stFlrSF]],RawData[[#This Row],[2ndFlrSF]]),-2)</f>
        <v>3400</v>
      </c>
      <c r="AX1278">
        <v>1776</v>
      </c>
      <c r="AY1278">
        <v>1</v>
      </c>
      <c r="AZ1278">
        <v>0</v>
      </c>
      <c r="BA1278">
        <v>2</v>
      </c>
      <c r="BB1278">
        <v>0</v>
      </c>
      <c r="BC1278">
        <v>4</v>
      </c>
      <c r="BD1278">
        <v>2</v>
      </c>
      <c r="BE1278" t="s">
        <v>98</v>
      </c>
      <c r="BF1278">
        <v>9</v>
      </c>
      <c r="BG1278" t="s">
        <v>107</v>
      </c>
      <c r="BH1278">
        <v>0</v>
      </c>
      <c r="BI1278" t="s">
        <v>83</v>
      </c>
      <c r="BJ1278" t="s">
        <v>127</v>
      </c>
      <c r="BK1278">
        <v>1968</v>
      </c>
      <c r="BL1278" t="s">
        <v>102</v>
      </c>
      <c r="BM1278">
        <v>3</v>
      </c>
      <c r="BN1278">
        <v>888</v>
      </c>
      <c r="BO1278" t="s">
        <v>98</v>
      </c>
      <c r="BP1278" t="s">
        <v>98</v>
      </c>
      <c r="BQ1278" t="s">
        <v>105</v>
      </c>
      <c r="BR1278">
        <v>0</v>
      </c>
      <c r="BS1278">
        <v>25</v>
      </c>
      <c r="BT1278">
        <v>0</v>
      </c>
      <c r="BU1278">
        <v>0</v>
      </c>
      <c r="BV1278">
        <v>0</v>
      </c>
      <c r="BW1278">
        <v>0</v>
      </c>
      <c r="BX1278" t="s">
        <v>83</v>
      </c>
      <c r="BY1278" t="s">
        <v>83</v>
      </c>
      <c r="BZ1278" t="s">
        <v>83</v>
      </c>
      <c r="CA1278">
        <v>0</v>
      </c>
      <c r="CB1278">
        <v>7</v>
      </c>
      <c r="CC1278">
        <v>2009</v>
      </c>
      <c r="CD1278" t="s">
        <v>173</v>
      </c>
      <c r="CE1278" t="s">
        <v>128</v>
      </c>
      <c r="CF1278" s="8">
        <v>110000</v>
      </c>
      <c r="CG1278" s="8">
        <f>RawData[[#This Row],[SalePrice]]/RawData[[#This Row],[TotalSF Rounded]]</f>
        <v>32.352941176470587</v>
      </c>
      <c r="CH1278" s="8">
        <f>ROUND(RawData[[#This Row],[$/sqft]],-1)</f>
        <v>30</v>
      </c>
    </row>
    <row r="1279" spans="1:86" x14ac:dyDescent="0.2">
      <c r="A1279">
        <v>53</v>
      </c>
      <c r="B1279">
        <v>90</v>
      </c>
      <c r="C1279" t="s">
        <v>142</v>
      </c>
      <c r="D1279">
        <v>110</v>
      </c>
      <c r="E1279">
        <v>8472</v>
      </c>
      <c r="F1279" s="19">
        <f>ROUND((RawData[[#This Row],[LotArea]]/43560), 2)</f>
        <v>0.19</v>
      </c>
      <c r="G1279" t="s">
        <v>174</v>
      </c>
      <c r="H1279" t="s">
        <v>83</v>
      </c>
      <c r="I1279" t="s">
        <v>160</v>
      </c>
      <c r="J1279" t="s">
        <v>175</v>
      </c>
      <c r="K1279" t="s">
        <v>86</v>
      </c>
      <c r="L1279" t="s">
        <v>122</v>
      </c>
      <c r="M1279" t="s">
        <v>194</v>
      </c>
      <c r="N1279" t="s">
        <v>176</v>
      </c>
      <c r="O1279" t="s">
        <v>182</v>
      </c>
      <c r="P1279" t="s">
        <v>90</v>
      </c>
      <c r="Q1279" t="s">
        <v>167</v>
      </c>
      <c r="R1279" t="s">
        <v>115</v>
      </c>
      <c r="S1279">
        <v>5</v>
      </c>
      <c r="T1279">
        <v>5</v>
      </c>
      <c r="U1279">
        <v>1963</v>
      </c>
      <c r="V127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279">
        <v>1963</v>
      </c>
      <c r="X1279" t="s">
        <v>93</v>
      </c>
      <c r="Y1279" t="s">
        <v>94</v>
      </c>
      <c r="Z1279" t="s">
        <v>124</v>
      </c>
      <c r="AA1279" t="s">
        <v>124</v>
      </c>
      <c r="AB1279" t="s">
        <v>117</v>
      </c>
      <c r="AC1279">
        <v>0</v>
      </c>
      <c r="AD1279" t="s">
        <v>147</v>
      </c>
      <c r="AE1279" t="s">
        <v>98</v>
      </c>
      <c r="AF1279" t="s">
        <v>118</v>
      </c>
      <c r="AG1279" t="s">
        <v>97</v>
      </c>
      <c r="AH1279" t="s">
        <v>98</v>
      </c>
      <c r="AI1279" t="s">
        <v>97</v>
      </c>
      <c r="AJ1279" t="s">
        <v>172</v>
      </c>
      <c r="AK1279">
        <v>104</v>
      </c>
      <c r="AL1279" t="s">
        <v>101</v>
      </c>
      <c r="AM1279">
        <v>712</v>
      </c>
      <c r="AN1279">
        <v>0</v>
      </c>
      <c r="AO1279">
        <v>816</v>
      </c>
      <c r="AP1279" t="s">
        <v>103</v>
      </c>
      <c r="AQ1279" t="s">
        <v>98</v>
      </c>
      <c r="AR1279" t="s">
        <v>177</v>
      </c>
      <c r="AS1279" t="s">
        <v>106</v>
      </c>
      <c r="AT1279">
        <v>816</v>
      </c>
      <c r="AU1279">
        <v>0</v>
      </c>
      <c r="AV1279">
        <v>0</v>
      </c>
      <c r="AW1279">
        <f>ROUND(SUM(RawData[[#This Row],[TotalBsmtSF]],RawData[[#This Row],[1stFlrSF]],RawData[[#This Row],[2ndFlrSF]]),-2)</f>
        <v>1600</v>
      </c>
      <c r="AX1279">
        <v>816</v>
      </c>
      <c r="AY1279">
        <v>1</v>
      </c>
      <c r="AZ1279">
        <v>0</v>
      </c>
      <c r="BA1279">
        <v>1</v>
      </c>
      <c r="BB1279">
        <v>0</v>
      </c>
      <c r="BC1279">
        <v>2</v>
      </c>
      <c r="BD1279">
        <v>1</v>
      </c>
      <c r="BE1279" t="s">
        <v>98</v>
      </c>
      <c r="BF1279">
        <v>5</v>
      </c>
      <c r="BG1279" t="s">
        <v>107</v>
      </c>
      <c r="BH1279">
        <v>0</v>
      </c>
      <c r="BI1279" t="s">
        <v>83</v>
      </c>
      <c r="BJ1279" t="s">
        <v>169</v>
      </c>
      <c r="BK1279">
        <v>1963</v>
      </c>
      <c r="BL1279" t="s">
        <v>102</v>
      </c>
      <c r="BM1279">
        <v>2</v>
      </c>
      <c r="BN1279">
        <v>516</v>
      </c>
      <c r="BO1279" t="s">
        <v>98</v>
      </c>
      <c r="BP1279" t="s">
        <v>98</v>
      </c>
      <c r="BQ1279" t="s">
        <v>105</v>
      </c>
      <c r="BR1279">
        <v>106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 t="s">
        <v>83</v>
      </c>
      <c r="BY1279" t="s">
        <v>83</v>
      </c>
      <c r="BZ1279" t="s">
        <v>83</v>
      </c>
      <c r="CA1279">
        <v>0</v>
      </c>
      <c r="CB1279">
        <v>5</v>
      </c>
      <c r="CC1279">
        <v>2010</v>
      </c>
      <c r="CD1279" t="s">
        <v>110</v>
      </c>
      <c r="CE1279" t="s">
        <v>111</v>
      </c>
      <c r="CF1279" s="8">
        <v>110000</v>
      </c>
      <c r="CG1279" s="8">
        <f>RawData[[#This Row],[SalePrice]]/RawData[[#This Row],[TotalSF Rounded]]</f>
        <v>68.75</v>
      </c>
      <c r="CH1279" s="8">
        <f>ROUND(RawData[[#This Row],[$/sqft]],-1)</f>
        <v>70</v>
      </c>
    </row>
    <row r="1280" spans="1:86" x14ac:dyDescent="0.2">
      <c r="A1280">
        <v>1357</v>
      </c>
      <c r="B1280">
        <v>20</v>
      </c>
      <c r="C1280" t="s">
        <v>81</v>
      </c>
      <c r="D1280" t="s">
        <v>83</v>
      </c>
      <c r="E1280">
        <v>9477</v>
      </c>
      <c r="F1280" s="19">
        <f>ROUND((RawData[[#This Row],[LotArea]]/43560), 2)</f>
        <v>0.22</v>
      </c>
      <c r="G1280" t="s">
        <v>82</v>
      </c>
      <c r="H1280" t="s">
        <v>83</v>
      </c>
      <c r="I1280" t="s">
        <v>84</v>
      </c>
      <c r="J1280" t="s">
        <v>85</v>
      </c>
      <c r="K1280" t="s">
        <v>86</v>
      </c>
      <c r="L1280" t="s">
        <v>122</v>
      </c>
      <c r="M1280" t="s">
        <v>88</v>
      </c>
      <c r="N1280" t="s">
        <v>162</v>
      </c>
      <c r="O1280" t="s">
        <v>90</v>
      </c>
      <c r="P1280" t="s">
        <v>90</v>
      </c>
      <c r="Q1280" t="s">
        <v>91</v>
      </c>
      <c r="R1280" t="s">
        <v>115</v>
      </c>
      <c r="S1280">
        <v>5</v>
      </c>
      <c r="T1280">
        <v>5</v>
      </c>
      <c r="U1280">
        <v>1966</v>
      </c>
      <c r="V128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280">
        <v>1966</v>
      </c>
      <c r="X1280" t="s">
        <v>93</v>
      </c>
      <c r="Y1280" t="s">
        <v>94</v>
      </c>
      <c r="Z1280" t="s">
        <v>140</v>
      </c>
      <c r="AA1280" t="s">
        <v>140</v>
      </c>
      <c r="AB1280" t="s">
        <v>96</v>
      </c>
      <c r="AC1280">
        <v>65</v>
      </c>
      <c r="AD1280" t="s">
        <v>98</v>
      </c>
      <c r="AE1280" t="s">
        <v>98</v>
      </c>
      <c r="AF1280" t="s">
        <v>118</v>
      </c>
      <c r="AG1280" t="s">
        <v>98</v>
      </c>
      <c r="AH1280" t="s">
        <v>98</v>
      </c>
      <c r="AI1280" t="s">
        <v>100</v>
      </c>
      <c r="AJ1280" t="s">
        <v>153</v>
      </c>
      <c r="AK1280">
        <v>340</v>
      </c>
      <c r="AL1280" t="s">
        <v>102</v>
      </c>
      <c r="AM1280">
        <v>0</v>
      </c>
      <c r="AN1280">
        <v>524</v>
      </c>
      <c r="AO1280">
        <v>864</v>
      </c>
      <c r="AP1280" t="s">
        <v>103</v>
      </c>
      <c r="AQ1280" t="s">
        <v>98</v>
      </c>
      <c r="AR1280" t="s">
        <v>105</v>
      </c>
      <c r="AS1280" t="s">
        <v>106</v>
      </c>
      <c r="AT1280">
        <v>892</v>
      </c>
      <c r="AU1280">
        <v>0</v>
      </c>
      <c r="AV1280">
        <v>0</v>
      </c>
      <c r="AW1280">
        <f>ROUND(SUM(RawData[[#This Row],[TotalBsmtSF]],RawData[[#This Row],[1stFlrSF]],RawData[[#This Row],[2ndFlrSF]]),-2)</f>
        <v>1800</v>
      </c>
      <c r="AX1280">
        <v>892</v>
      </c>
      <c r="AY1280">
        <v>0</v>
      </c>
      <c r="AZ1280">
        <v>0</v>
      </c>
      <c r="BA1280">
        <v>1</v>
      </c>
      <c r="BB1280">
        <v>0</v>
      </c>
      <c r="BC1280">
        <v>3</v>
      </c>
      <c r="BD1280">
        <v>1</v>
      </c>
      <c r="BE1280" t="s">
        <v>98</v>
      </c>
      <c r="BF1280">
        <v>5</v>
      </c>
      <c r="BG1280" t="s">
        <v>107</v>
      </c>
      <c r="BH1280">
        <v>0</v>
      </c>
      <c r="BI1280" t="s">
        <v>83</v>
      </c>
      <c r="BJ1280" t="s">
        <v>108</v>
      </c>
      <c r="BK1280">
        <v>1966</v>
      </c>
      <c r="BL1280" t="s">
        <v>109</v>
      </c>
      <c r="BM1280">
        <v>1</v>
      </c>
      <c r="BN1280">
        <v>264</v>
      </c>
      <c r="BO1280" t="s">
        <v>98</v>
      </c>
      <c r="BP1280" t="s">
        <v>98</v>
      </c>
      <c r="BQ1280" t="s">
        <v>105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 t="s">
        <v>83</v>
      </c>
      <c r="BY1280" t="s">
        <v>163</v>
      </c>
      <c r="BZ1280" t="s">
        <v>83</v>
      </c>
      <c r="CA1280">
        <v>0</v>
      </c>
      <c r="CB1280">
        <v>10</v>
      </c>
      <c r="CC1280">
        <v>2008</v>
      </c>
      <c r="CD1280" t="s">
        <v>110</v>
      </c>
      <c r="CE1280" t="s">
        <v>111</v>
      </c>
      <c r="CF1280" s="8">
        <v>110000</v>
      </c>
      <c r="CG1280" s="8">
        <f>RawData[[#This Row],[SalePrice]]/RawData[[#This Row],[TotalSF Rounded]]</f>
        <v>61.111111111111114</v>
      </c>
      <c r="CH1280" s="8">
        <f>ROUND(RawData[[#This Row],[$/sqft]],-1)</f>
        <v>60</v>
      </c>
    </row>
    <row r="1281" spans="1:86" x14ac:dyDescent="0.2">
      <c r="A1281">
        <v>663</v>
      </c>
      <c r="B1281">
        <v>20</v>
      </c>
      <c r="C1281" t="s">
        <v>81</v>
      </c>
      <c r="D1281">
        <v>120</v>
      </c>
      <c r="E1281">
        <v>13560</v>
      </c>
      <c r="F1281" s="19">
        <f>ROUND((RawData[[#This Row],[LotArea]]/43560), 2)</f>
        <v>0.31</v>
      </c>
      <c r="G1281" t="s">
        <v>82</v>
      </c>
      <c r="H1281" t="s">
        <v>83</v>
      </c>
      <c r="I1281" t="s">
        <v>84</v>
      </c>
      <c r="J1281" t="s">
        <v>85</v>
      </c>
      <c r="K1281" t="s">
        <v>86</v>
      </c>
      <c r="L1281" t="s">
        <v>122</v>
      </c>
      <c r="M1281" t="s">
        <v>88</v>
      </c>
      <c r="N1281" t="s">
        <v>162</v>
      </c>
      <c r="O1281" t="s">
        <v>90</v>
      </c>
      <c r="P1281" t="s">
        <v>90</v>
      </c>
      <c r="Q1281" t="s">
        <v>91</v>
      </c>
      <c r="R1281" t="s">
        <v>115</v>
      </c>
      <c r="S1281">
        <v>6</v>
      </c>
      <c r="T1281">
        <v>3</v>
      </c>
      <c r="U1281">
        <v>1968</v>
      </c>
      <c r="V128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281">
        <v>1968</v>
      </c>
      <c r="X1281" t="s">
        <v>152</v>
      </c>
      <c r="Y1281" t="s">
        <v>94</v>
      </c>
      <c r="Z1281" t="s">
        <v>124</v>
      </c>
      <c r="AA1281" t="s">
        <v>124</v>
      </c>
      <c r="AB1281" t="s">
        <v>96</v>
      </c>
      <c r="AC1281">
        <v>216</v>
      </c>
      <c r="AD1281" t="s">
        <v>98</v>
      </c>
      <c r="AE1281" t="s">
        <v>98</v>
      </c>
      <c r="AF1281" t="s">
        <v>118</v>
      </c>
      <c r="AG1281" t="s">
        <v>147</v>
      </c>
      <c r="AH1281" t="s">
        <v>147</v>
      </c>
      <c r="AI1281" t="s">
        <v>100</v>
      </c>
      <c r="AJ1281" t="s">
        <v>102</v>
      </c>
      <c r="AK1281">
        <v>0</v>
      </c>
      <c r="AL1281" t="s">
        <v>102</v>
      </c>
      <c r="AM1281">
        <v>0</v>
      </c>
      <c r="AN1281">
        <v>1392</v>
      </c>
      <c r="AO1281">
        <v>1392</v>
      </c>
      <c r="AP1281" t="s">
        <v>103</v>
      </c>
      <c r="AQ1281" t="s">
        <v>97</v>
      </c>
      <c r="AR1281" t="s">
        <v>105</v>
      </c>
      <c r="AS1281" t="s">
        <v>106</v>
      </c>
      <c r="AT1281">
        <v>1392</v>
      </c>
      <c r="AU1281">
        <v>0</v>
      </c>
      <c r="AV1281">
        <v>0</v>
      </c>
      <c r="AW1281">
        <f>ROUND(SUM(RawData[[#This Row],[TotalBsmtSF]],RawData[[#This Row],[1stFlrSF]],RawData[[#This Row],[2ndFlrSF]]),-2)</f>
        <v>2800</v>
      </c>
      <c r="AX1281">
        <v>1392</v>
      </c>
      <c r="AY1281">
        <v>1</v>
      </c>
      <c r="AZ1281">
        <v>0</v>
      </c>
      <c r="BA1281">
        <v>1</v>
      </c>
      <c r="BB1281">
        <v>0</v>
      </c>
      <c r="BC1281">
        <v>2</v>
      </c>
      <c r="BD1281">
        <v>1</v>
      </c>
      <c r="BE1281" t="s">
        <v>98</v>
      </c>
      <c r="BF1281">
        <v>5</v>
      </c>
      <c r="BG1281" t="s">
        <v>244</v>
      </c>
      <c r="BH1281">
        <v>2</v>
      </c>
      <c r="BI1281" t="s">
        <v>98</v>
      </c>
      <c r="BJ1281" t="s">
        <v>108</v>
      </c>
      <c r="BK1281">
        <v>1968</v>
      </c>
      <c r="BL1281" t="s">
        <v>109</v>
      </c>
      <c r="BM1281">
        <v>2</v>
      </c>
      <c r="BN1281">
        <v>576</v>
      </c>
      <c r="BO1281" t="s">
        <v>98</v>
      </c>
      <c r="BP1281" t="s">
        <v>98</v>
      </c>
      <c r="BQ1281" t="s">
        <v>105</v>
      </c>
      <c r="BR1281">
        <v>0</v>
      </c>
      <c r="BS1281">
        <v>0</v>
      </c>
      <c r="BT1281">
        <v>240</v>
      </c>
      <c r="BU1281">
        <v>0</v>
      </c>
      <c r="BV1281">
        <v>0</v>
      </c>
      <c r="BW1281">
        <v>0</v>
      </c>
      <c r="BX1281" t="s">
        <v>83</v>
      </c>
      <c r="BY1281" t="s">
        <v>83</v>
      </c>
      <c r="BZ1281" t="s">
        <v>83</v>
      </c>
      <c r="CA1281">
        <v>0</v>
      </c>
      <c r="CB1281">
        <v>7</v>
      </c>
      <c r="CC1281">
        <v>2009</v>
      </c>
      <c r="CD1281" t="s">
        <v>110</v>
      </c>
      <c r="CE1281" t="s">
        <v>111</v>
      </c>
      <c r="CF1281" s="8">
        <v>110000</v>
      </c>
      <c r="CG1281" s="8">
        <f>RawData[[#This Row],[SalePrice]]/RawData[[#This Row],[TotalSF Rounded]]</f>
        <v>39.285714285714285</v>
      </c>
      <c r="CH1281" s="8">
        <f>ROUND(RawData[[#This Row],[$/sqft]],-1)</f>
        <v>40</v>
      </c>
    </row>
    <row r="1282" spans="1:86" x14ac:dyDescent="0.2">
      <c r="A1282">
        <v>901</v>
      </c>
      <c r="B1282">
        <v>20</v>
      </c>
      <c r="C1282" t="s">
        <v>81</v>
      </c>
      <c r="D1282" t="s">
        <v>83</v>
      </c>
      <c r="E1282">
        <v>7340</v>
      </c>
      <c r="F1282" s="19">
        <f>ROUND((RawData[[#This Row],[LotArea]]/43560), 2)</f>
        <v>0.17</v>
      </c>
      <c r="G1282" t="s">
        <v>82</v>
      </c>
      <c r="H1282" t="s">
        <v>83</v>
      </c>
      <c r="I1282" t="s">
        <v>120</v>
      </c>
      <c r="J1282" t="s">
        <v>85</v>
      </c>
      <c r="K1282" t="s">
        <v>86</v>
      </c>
      <c r="L1282" t="s">
        <v>87</v>
      </c>
      <c r="M1282" t="s">
        <v>88</v>
      </c>
      <c r="N1282" t="s">
        <v>162</v>
      </c>
      <c r="O1282" t="s">
        <v>90</v>
      </c>
      <c r="P1282" t="s">
        <v>90</v>
      </c>
      <c r="Q1282" t="s">
        <v>91</v>
      </c>
      <c r="R1282" t="s">
        <v>115</v>
      </c>
      <c r="S1282">
        <v>4</v>
      </c>
      <c r="T1282">
        <v>6</v>
      </c>
      <c r="U1282">
        <v>1971</v>
      </c>
      <c r="V128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82">
        <v>1971</v>
      </c>
      <c r="X1282" t="s">
        <v>93</v>
      </c>
      <c r="Y1282" t="s">
        <v>94</v>
      </c>
      <c r="Z1282" t="s">
        <v>140</v>
      </c>
      <c r="AA1282" t="s">
        <v>140</v>
      </c>
      <c r="AB1282" t="s">
        <v>117</v>
      </c>
      <c r="AC1282">
        <v>0</v>
      </c>
      <c r="AD1282" t="s">
        <v>98</v>
      </c>
      <c r="AE1282" t="s">
        <v>98</v>
      </c>
      <c r="AF1282" t="s">
        <v>118</v>
      </c>
      <c r="AG1282" t="s">
        <v>98</v>
      </c>
      <c r="AH1282" t="s">
        <v>98</v>
      </c>
      <c r="AI1282" t="s">
        <v>100</v>
      </c>
      <c r="AJ1282" t="s">
        <v>119</v>
      </c>
      <c r="AK1282">
        <v>322</v>
      </c>
      <c r="AL1282" t="s">
        <v>102</v>
      </c>
      <c r="AM1282">
        <v>0</v>
      </c>
      <c r="AN1282">
        <v>536</v>
      </c>
      <c r="AO1282">
        <v>858</v>
      </c>
      <c r="AP1282" t="s">
        <v>103</v>
      </c>
      <c r="AQ1282" t="s">
        <v>98</v>
      </c>
      <c r="AR1282" t="s">
        <v>105</v>
      </c>
      <c r="AS1282" t="s">
        <v>106</v>
      </c>
      <c r="AT1282">
        <v>858</v>
      </c>
      <c r="AU1282">
        <v>0</v>
      </c>
      <c r="AV1282">
        <v>0</v>
      </c>
      <c r="AW1282">
        <f>ROUND(SUM(RawData[[#This Row],[TotalBsmtSF]],RawData[[#This Row],[1stFlrSF]],RawData[[#This Row],[2ndFlrSF]]),-2)</f>
        <v>1700</v>
      </c>
      <c r="AX1282">
        <v>858</v>
      </c>
      <c r="AY1282">
        <v>0</v>
      </c>
      <c r="AZ1282">
        <v>0</v>
      </c>
      <c r="BA1282">
        <v>1</v>
      </c>
      <c r="BB1282">
        <v>0</v>
      </c>
      <c r="BC1282">
        <v>2</v>
      </c>
      <c r="BD1282">
        <v>1</v>
      </c>
      <c r="BE1282" t="s">
        <v>98</v>
      </c>
      <c r="BF1282">
        <v>4</v>
      </c>
      <c r="BG1282" t="s">
        <v>107</v>
      </c>
      <c r="BH1282">
        <v>0</v>
      </c>
      <c r="BI1282" t="s">
        <v>83</v>
      </c>
      <c r="BJ1282" t="s">
        <v>127</v>
      </c>
      <c r="BK1282">
        <v>1979</v>
      </c>
      <c r="BL1282" t="s">
        <v>102</v>
      </c>
      <c r="BM1282">
        <v>1</v>
      </c>
      <c r="BN1282">
        <v>684</v>
      </c>
      <c r="BO1282" t="s">
        <v>98</v>
      </c>
      <c r="BP1282" t="s">
        <v>98</v>
      </c>
      <c r="BQ1282" t="s">
        <v>105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 t="s">
        <v>83</v>
      </c>
      <c r="BY1282" t="s">
        <v>83</v>
      </c>
      <c r="BZ1282" t="s">
        <v>83</v>
      </c>
      <c r="CA1282">
        <v>0</v>
      </c>
      <c r="CB1282">
        <v>6</v>
      </c>
      <c r="CC1282">
        <v>2007</v>
      </c>
      <c r="CD1282" t="s">
        <v>110</v>
      </c>
      <c r="CE1282" t="s">
        <v>111</v>
      </c>
      <c r="CF1282" s="8">
        <v>110000</v>
      </c>
      <c r="CG1282" s="8">
        <f>RawData[[#This Row],[SalePrice]]/RawData[[#This Row],[TotalSF Rounded]]</f>
        <v>64.705882352941174</v>
      </c>
      <c r="CH1282" s="8">
        <f>ROUND(RawData[[#This Row],[$/sqft]],-1)</f>
        <v>60</v>
      </c>
    </row>
    <row r="1283" spans="1:86" x14ac:dyDescent="0.2">
      <c r="A1283">
        <v>595</v>
      </c>
      <c r="B1283">
        <v>20</v>
      </c>
      <c r="C1283" t="s">
        <v>81</v>
      </c>
      <c r="D1283">
        <v>88</v>
      </c>
      <c r="E1283">
        <v>7990</v>
      </c>
      <c r="F1283" s="19">
        <f>ROUND((RawData[[#This Row],[LotArea]]/43560), 2)</f>
        <v>0.18</v>
      </c>
      <c r="G1283" t="s">
        <v>82</v>
      </c>
      <c r="H1283" t="s">
        <v>83</v>
      </c>
      <c r="I1283" t="s">
        <v>120</v>
      </c>
      <c r="J1283" t="s">
        <v>85</v>
      </c>
      <c r="K1283" t="s">
        <v>86</v>
      </c>
      <c r="L1283" t="s">
        <v>87</v>
      </c>
      <c r="M1283" t="s">
        <v>88</v>
      </c>
      <c r="N1283" t="s">
        <v>89</v>
      </c>
      <c r="O1283" t="s">
        <v>90</v>
      </c>
      <c r="P1283" t="s">
        <v>90</v>
      </c>
      <c r="Q1283" t="s">
        <v>91</v>
      </c>
      <c r="R1283" t="s">
        <v>115</v>
      </c>
      <c r="S1283">
        <v>5</v>
      </c>
      <c r="T1283">
        <v>6</v>
      </c>
      <c r="U1283">
        <v>1975</v>
      </c>
      <c r="V128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283">
        <v>1975</v>
      </c>
      <c r="X1283" t="s">
        <v>152</v>
      </c>
      <c r="Y1283" t="s">
        <v>94</v>
      </c>
      <c r="Z1283" t="s">
        <v>140</v>
      </c>
      <c r="AA1283" t="s">
        <v>140</v>
      </c>
      <c r="AB1283" t="s">
        <v>117</v>
      </c>
      <c r="AC1283">
        <v>0</v>
      </c>
      <c r="AD1283" t="s">
        <v>98</v>
      </c>
      <c r="AE1283" t="s">
        <v>98</v>
      </c>
      <c r="AF1283" t="s">
        <v>118</v>
      </c>
      <c r="AG1283" t="s">
        <v>97</v>
      </c>
      <c r="AH1283" t="s">
        <v>98</v>
      </c>
      <c r="AI1283" t="s">
        <v>100</v>
      </c>
      <c r="AJ1283" t="s">
        <v>102</v>
      </c>
      <c r="AK1283">
        <v>0</v>
      </c>
      <c r="AL1283" t="s">
        <v>102</v>
      </c>
      <c r="AM1283">
        <v>0</v>
      </c>
      <c r="AN1283">
        <v>924</v>
      </c>
      <c r="AO1283">
        <v>924</v>
      </c>
      <c r="AP1283" t="s">
        <v>103</v>
      </c>
      <c r="AQ1283" t="s">
        <v>98</v>
      </c>
      <c r="AR1283" t="s">
        <v>105</v>
      </c>
      <c r="AS1283" t="s">
        <v>106</v>
      </c>
      <c r="AT1283">
        <v>924</v>
      </c>
      <c r="AU1283">
        <v>0</v>
      </c>
      <c r="AV1283">
        <v>0</v>
      </c>
      <c r="AW1283">
        <f>ROUND(SUM(RawData[[#This Row],[TotalBsmtSF]],RawData[[#This Row],[1stFlrSF]],RawData[[#This Row],[2ndFlrSF]]),-2)</f>
        <v>1800</v>
      </c>
      <c r="AX1283">
        <v>924</v>
      </c>
      <c r="AY1283">
        <v>0</v>
      </c>
      <c r="AZ1283">
        <v>0</v>
      </c>
      <c r="BA1283">
        <v>1</v>
      </c>
      <c r="BB1283">
        <v>0</v>
      </c>
      <c r="BC1283">
        <v>3</v>
      </c>
      <c r="BD1283">
        <v>1</v>
      </c>
      <c r="BE1283" t="s">
        <v>98</v>
      </c>
      <c r="BF1283">
        <v>5</v>
      </c>
      <c r="BG1283" t="s">
        <v>107</v>
      </c>
      <c r="BH1283">
        <v>0</v>
      </c>
      <c r="BI1283" t="s">
        <v>83</v>
      </c>
      <c r="BJ1283" t="s">
        <v>127</v>
      </c>
      <c r="BK1283">
        <v>1981</v>
      </c>
      <c r="BL1283" t="s">
        <v>102</v>
      </c>
      <c r="BM1283">
        <v>1</v>
      </c>
      <c r="BN1283">
        <v>280</v>
      </c>
      <c r="BO1283" t="s">
        <v>98</v>
      </c>
      <c r="BP1283" t="s">
        <v>98</v>
      </c>
      <c r="BQ1283" t="s">
        <v>105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 t="s">
        <v>83</v>
      </c>
      <c r="BY1283" t="s">
        <v>134</v>
      </c>
      <c r="BZ1283" t="s">
        <v>83</v>
      </c>
      <c r="CA1283">
        <v>0</v>
      </c>
      <c r="CB1283">
        <v>4</v>
      </c>
      <c r="CC1283">
        <v>2008</v>
      </c>
      <c r="CD1283" t="s">
        <v>110</v>
      </c>
      <c r="CE1283" t="s">
        <v>111</v>
      </c>
      <c r="CF1283" s="8">
        <v>110000</v>
      </c>
      <c r="CG1283" s="8">
        <f>RawData[[#This Row],[SalePrice]]/RawData[[#This Row],[TotalSF Rounded]]</f>
        <v>61.111111111111114</v>
      </c>
      <c r="CH1283" s="8">
        <f>ROUND(RawData[[#This Row],[$/sqft]],-1)</f>
        <v>60</v>
      </c>
    </row>
    <row r="1284" spans="1:86" x14ac:dyDescent="0.2">
      <c r="A1284">
        <v>802</v>
      </c>
      <c r="B1284">
        <v>30</v>
      </c>
      <c r="C1284" t="s">
        <v>142</v>
      </c>
      <c r="D1284">
        <v>40</v>
      </c>
      <c r="E1284">
        <v>4800</v>
      </c>
      <c r="F1284" s="19">
        <f>ROUND((RawData[[#This Row],[LotArea]]/43560), 2)</f>
        <v>0.11</v>
      </c>
      <c r="G1284" t="s">
        <v>82</v>
      </c>
      <c r="H1284" t="s">
        <v>83</v>
      </c>
      <c r="I1284" t="s">
        <v>84</v>
      </c>
      <c r="J1284" t="s">
        <v>85</v>
      </c>
      <c r="K1284" t="s">
        <v>86</v>
      </c>
      <c r="L1284" t="s">
        <v>87</v>
      </c>
      <c r="M1284" t="s">
        <v>88</v>
      </c>
      <c r="N1284" t="s">
        <v>176</v>
      </c>
      <c r="O1284" t="s">
        <v>90</v>
      </c>
      <c r="P1284" t="s">
        <v>90</v>
      </c>
      <c r="Q1284" t="s">
        <v>91</v>
      </c>
      <c r="R1284" t="s">
        <v>115</v>
      </c>
      <c r="S1284">
        <v>4</v>
      </c>
      <c r="T1284">
        <v>7</v>
      </c>
      <c r="U1284">
        <v>1916</v>
      </c>
      <c r="V128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284">
        <v>1990</v>
      </c>
      <c r="X1284" t="s">
        <v>93</v>
      </c>
      <c r="Y1284" t="s">
        <v>94</v>
      </c>
      <c r="Z1284" t="s">
        <v>116</v>
      </c>
      <c r="AA1284" t="s">
        <v>116</v>
      </c>
      <c r="AB1284" t="s">
        <v>117</v>
      </c>
      <c r="AC1284">
        <v>0</v>
      </c>
      <c r="AD1284" t="s">
        <v>98</v>
      </c>
      <c r="AE1284" t="s">
        <v>98</v>
      </c>
      <c r="AF1284" t="s">
        <v>118</v>
      </c>
      <c r="AG1284" t="s">
        <v>98</v>
      </c>
      <c r="AH1284" t="s">
        <v>98</v>
      </c>
      <c r="AI1284" t="s">
        <v>100</v>
      </c>
      <c r="AJ1284" t="s">
        <v>172</v>
      </c>
      <c r="AK1284">
        <v>197</v>
      </c>
      <c r="AL1284" t="s">
        <v>102</v>
      </c>
      <c r="AM1284">
        <v>0</v>
      </c>
      <c r="AN1284">
        <v>999</v>
      </c>
      <c r="AO1284">
        <v>1196</v>
      </c>
      <c r="AP1284" t="s">
        <v>103</v>
      </c>
      <c r="AQ1284" t="s">
        <v>104</v>
      </c>
      <c r="AR1284" t="s">
        <v>105</v>
      </c>
      <c r="AS1284" t="s">
        <v>164</v>
      </c>
      <c r="AT1284">
        <v>1196</v>
      </c>
      <c r="AU1284">
        <v>0</v>
      </c>
      <c r="AV1284">
        <v>0</v>
      </c>
      <c r="AW1284">
        <f>ROUND(SUM(RawData[[#This Row],[TotalBsmtSF]],RawData[[#This Row],[1stFlrSF]],RawData[[#This Row],[2ndFlrSF]]),-2)</f>
        <v>2400</v>
      </c>
      <c r="AX1284">
        <v>1196</v>
      </c>
      <c r="AY1284">
        <v>1</v>
      </c>
      <c r="AZ1284">
        <v>0</v>
      </c>
      <c r="BA1284">
        <v>1</v>
      </c>
      <c r="BB1284">
        <v>0</v>
      </c>
      <c r="BC1284">
        <v>2</v>
      </c>
      <c r="BD1284">
        <v>1</v>
      </c>
      <c r="BE1284" t="s">
        <v>98</v>
      </c>
      <c r="BF1284">
        <v>5</v>
      </c>
      <c r="BG1284" t="s">
        <v>107</v>
      </c>
      <c r="BH1284">
        <v>0</v>
      </c>
      <c r="BI1284" t="s">
        <v>83</v>
      </c>
      <c r="BJ1284" t="s">
        <v>127</v>
      </c>
      <c r="BK1284">
        <v>1957</v>
      </c>
      <c r="BL1284" t="s">
        <v>102</v>
      </c>
      <c r="BM1284">
        <v>2</v>
      </c>
      <c r="BN1284">
        <v>440</v>
      </c>
      <c r="BO1284" t="s">
        <v>98</v>
      </c>
      <c r="BP1284" t="s">
        <v>98</v>
      </c>
      <c r="BQ1284" t="s">
        <v>105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 t="s">
        <v>83</v>
      </c>
      <c r="BY1284" t="s">
        <v>83</v>
      </c>
      <c r="BZ1284" t="s">
        <v>83</v>
      </c>
      <c r="CA1284">
        <v>0</v>
      </c>
      <c r="CB1284">
        <v>7</v>
      </c>
      <c r="CC1284">
        <v>2007</v>
      </c>
      <c r="CD1284" t="s">
        <v>110</v>
      </c>
      <c r="CE1284" t="s">
        <v>111</v>
      </c>
      <c r="CF1284" s="8">
        <v>109900</v>
      </c>
      <c r="CG1284" s="8">
        <f>RawData[[#This Row],[SalePrice]]/RawData[[#This Row],[TotalSF Rounded]]</f>
        <v>45.791666666666664</v>
      </c>
      <c r="CH1284" s="8">
        <f>ROUND(RawData[[#This Row],[$/sqft]],-1)</f>
        <v>50</v>
      </c>
    </row>
    <row r="1285" spans="1:86" x14ac:dyDescent="0.2">
      <c r="A1285">
        <v>91</v>
      </c>
      <c r="B1285">
        <v>20</v>
      </c>
      <c r="C1285" t="s">
        <v>81</v>
      </c>
      <c r="D1285">
        <v>60</v>
      </c>
      <c r="E1285">
        <v>7200</v>
      </c>
      <c r="F1285" s="19">
        <f>ROUND((RawData[[#This Row],[LotArea]]/43560), 2)</f>
        <v>0.17</v>
      </c>
      <c r="G1285" t="s">
        <v>82</v>
      </c>
      <c r="H1285" t="s">
        <v>83</v>
      </c>
      <c r="I1285" t="s">
        <v>84</v>
      </c>
      <c r="J1285" t="s">
        <v>85</v>
      </c>
      <c r="K1285" t="s">
        <v>86</v>
      </c>
      <c r="L1285" t="s">
        <v>87</v>
      </c>
      <c r="M1285" t="s">
        <v>88</v>
      </c>
      <c r="N1285" t="s">
        <v>162</v>
      </c>
      <c r="O1285" t="s">
        <v>90</v>
      </c>
      <c r="P1285" t="s">
        <v>90</v>
      </c>
      <c r="Q1285" t="s">
        <v>91</v>
      </c>
      <c r="R1285" t="s">
        <v>115</v>
      </c>
      <c r="S1285">
        <v>4</v>
      </c>
      <c r="T1285">
        <v>5</v>
      </c>
      <c r="U1285">
        <v>1950</v>
      </c>
      <c r="V128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85">
        <v>1950</v>
      </c>
      <c r="X1285" t="s">
        <v>93</v>
      </c>
      <c r="Y1285" t="s">
        <v>94</v>
      </c>
      <c r="Z1285" t="s">
        <v>96</v>
      </c>
      <c r="AA1285" t="s">
        <v>124</v>
      </c>
      <c r="AB1285" t="s">
        <v>117</v>
      </c>
      <c r="AC1285">
        <v>0</v>
      </c>
      <c r="AD1285" t="s">
        <v>98</v>
      </c>
      <c r="AE1285" t="s">
        <v>98</v>
      </c>
      <c r="AF1285" t="s">
        <v>168</v>
      </c>
      <c r="AG1285" t="s">
        <v>83</v>
      </c>
      <c r="AH1285" t="s">
        <v>83</v>
      </c>
      <c r="AI1285" t="s">
        <v>83</v>
      </c>
      <c r="AJ1285" t="s">
        <v>83</v>
      </c>
      <c r="AK1285">
        <v>0</v>
      </c>
      <c r="AL1285" t="s">
        <v>83</v>
      </c>
      <c r="AM1285">
        <v>0</v>
      </c>
      <c r="AN1285">
        <v>0</v>
      </c>
      <c r="AO1285">
        <v>0</v>
      </c>
      <c r="AP1285" t="s">
        <v>103</v>
      </c>
      <c r="AQ1285" t="s">
        <v>98</v>
      </c>
      <c r="AR1285" t="s">
        <v>105</v>
      </c>
      <c r="AS1285" t="s">
        <v>164</v>
      </c>
      <c r="AT1285">
        <v>1040</v>
      </c>
      <c r="AU1285">
        <v>0</v>
      </c>
      <c r="AV1285">
        <v>0</v>
      </c>
      <c r="AW1285">
        <f>ROUND(SUM(RawData[[#This Row],[TotalBsmtSF]],RawData[[#This Row],[1stFlrSF]],RawData[[#This Row],[2ndFlrSF]]),-2)</f>
        <v>1000</v>
      </c>
      <c r="AX1285">
        <v>1040</v>
      </c>
      <c r="AY1285">
        <v>0</v>
      </c>
      <c r="AZ1285">
        <v>0</v>
      </c>
      <c r="BA1285">
        <v>1</v>
      </c>
      <c r="BB1285">
        <v>0</v>
      </c>
      <c r="BC1285">
        <v>2</v>
      </c>
      <c r="BD1285">
        <v>1</v>
      </c>
      <c r="BE1285" t="s">
        <v>98</v>
      </c>
      <c r="BF1285">
        <v>4</v>
      </c>
      <c r="BG1285" t="s">
        <v>107</v>
      </c>
      <c r="BH1285">
        <v>0</v>
      </c>
      <c r="BI1285" t="s">
        <v>83</v>
      </c>
      <c r="BJ1285" t="s">
        <v>127</v>
      </c>
      <c r="BK1285">
        <v>1950</v>
      </c>
      <c r="BL1285" t="s">
        <v>102</v>
      </c>
      <c r="BM1285">
        <v>2</v>
      </c>
      <c r="BN1285">
        <v>420</v>
      </c>
      <c r="BO1285" t="s">
        <v>98</v>
      </c>
      <c r="BP1285" t="s">
        <v>98</v>
      </c>
      <c r="BQ1285" t="s">
        <v>105</v>
      </c>
      <c r="BR1285">
        <v>0</v>
      </c>
      <c r="BS1285">
        <v>29</v>
      </c>
      <c r="BT1285">
        <v>0</v>
      </c>
      <c r="BU1285">
        <v>0</v>
      </c>
      <c r="BV1285">
        <v>0</v>
      </c>
      <c r="BW1285">
        <v>0</v>
      </c>
      <c r="BX1285" t="s">
        <v>83</v>
      </c>
      <c r="BY1285" t="s">
        <v>83</v>
      </c>
      <c r="BZ1285" t="s">
        <v>83</v>
      </c>
      <c r="CA1285">
        <v>0</v>
      </c>
      <c r="CB1285">
        <v>7</v>
      </c>
      <c r="CC1285">
        <v>2006</v>
      </c>
      <c r="CD1285" t="s">
        <v>110</v>
      </c>
      <c r="CE1285" t="s">
        <v>111</v>
      </c>
      <c r="CF1285" s="8">
        <v>109900</v>
      </c>
      <c r="CG1285" s="8">
        <f>RawData[[#This Row],[SalePrice]]/RawData[[#This Row],[TotalSF Rounded]]</f>
        <v>109.9</v>
      </c>
      <c r="CH1285" s="8">
        <f>ROUND(RawData[[#This Row],[$/sqft]],-1)</f>
        <v>110</v>
      </c>
    </row>
    <row r="1286" spans="1:86" x14ac:dyDescent="0.2">
      <c r="A1286">
        <v>710</v>
      </c>
      <c r="B1286">
        <v>20</v>
      </c>
      <c r="C1286" t="s">
        <v>81</v>
      </c>
      <c r="D1286" t="s">
        <v>83</v>
      </c>
      <c r="E1286">
        <v>7162</v>
      </c>
      <c r="F1286" s="19">
        <f>ROUND((RawData[[#This Row],[LotArea]]/43560), 2)</f>
        <v>0.16</v>
      </c>
      <c r="G1286" t="s">
        <v>82</v>
      </c>
      <c r="H1286" t="s">
        <v>83</v>
      </c>
      <c r="I1286" t="s">
        <v>120</v>
      </c>
      <c r="J1286" t="s">
        <v>85</v>
      </c>
      <c r="K1286" t="s">
        <v>86</v>
      </c>
      <c r="L1286" t="s">
        <v>87</v>
      </c>
      <c r="M1286" t="s">
        <v>88</v>
      </c>
      <c r="N1286" t="s">
        <v>151</v>
      </c>
      <c r="O1286" t="s">
        <v>90</v>
      </c>
      <c r="P1286" t="s">
        <v>90</v>
      </c>
      <c r="Q1286" t="s">
        <v>91</v>
      </c>
      <c r="R1286" t="s">
        <v>115</v>
      </c>
      <c r="S1286">
        <v>5</v>
      </c>
      <c r="T1286">
        <v>7</v>
      </c>
      <c r="U1286">
        <v>1966</v>
      </c>
      <c r="V128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286">
        <v>1966</v>
      </c>
      <c r="X1286" t="s">
        <v>93</v>
      </c>
      <c r="Y1286" t="s">
        <v>94</v>
      </c>
      <c r="Z1286" t="s">
        <v>140</v>
      </c>
      <c r="AA1286" t="s">
        <v>140</v>
      </c>
      <c r="AB1286" t="s">
        <v>207</v>
      </c>
      <c r="AC1286">
        <v>41</v>
      </c>
      <c r="AD1286" t="s">
        <v>98</v>
      </c>
      <c r="AE1286" t="s">
        <v>98</v>
      </c>
      <c r="AF1286" t="s">
        <v>99</v>
      </c>
      <c r="AG1286" t="s">
        <v>98</v>
      </c>
      <c r="AH1286" t="s">
        <v>98</v>
      </c>
      <c r="AI1286" t="s">
        <v>100</v>
      </c>
      <c r="AJ1286" t="s">
        <v>102</v>
      </c>
      <c r="AK1286">
        <v>0</v>
      </c>
      <c r="AL1286" t="s">
        <v>102</v>
      </c>
      <c r="AM1286">
        <v>0</v>
      </c>
      <c r="AN1286">
        <v>876</v>
      </c>
      <c r="AO1286">
        <v>876</v>
      </c>
      <c r="AP1286" t="s">
        <v>103</v>
      </c>
      <c r="AQ1286" t="s">
        <v>98</v>
      </c>
      <c r="AR1286" t="s">
        <v>105</v>
      </c>
      <c r="AS1286" t="s">
        <v>106</v>
      </c>
      <c r="AT1286">
        <v>904</v>
      </c>
      <c r="AU1286">
        <v>0</v>
      </c>
      <c r="AV1286">
        <v>0</v>
      </c>
      <c r="AW1286">
        <f>ROUND(SUM(RawData[[#This Row],[TotalBsmtSF]],RawData[[#This Row],[1stFlrSF]],RawData[[#This Row],[2ndFlrSF]]),-2)</f>
        <v>1800</v>
      </c>
      <c r="AX1286">
        <v>904</v>
      </c>
      <c r="AY1286">
        <v>0</v>
      </c>
      <c r="AZ1286">
        <v>0</v>
      </c>
      <c r="BA1286">
        <v>1</v>
      </c>
      <c r="BB1286">
        <v>0</v>
      </c>
      <c r="BC1286">
        <v>3</v>
      </c>
      <c r="BD1286">
        <v>1</v>
      </c>
      <c r="BE1286" t="s">
        <v>98</v>
      </c>
      <c r="BF1286">
        <v>6</v>
      </c>
      <c r="BG1286" t="s">
        <v>107</v>
      </c>
      <c r="BH1286">
        <v>0</v>
      </c>
      <c r="BI1286" t="s">
        <v>83</v>
      </c>
      <c r="BJ1286" t="s">
        <v>108</v>
      </c>
      <c r="BK1286">
        <v>1966</v>
      </c>
      <c r="BL1286" t="s">
        <v>102</v>
      </c>
      <c r="BM1286">
        <v>1</v>
      </c>
      <c r="BN1286">
        <v>408</v>
      </c>
      <c r="BO1286" t="s">
        <v>98</v>
      </c>
      <c r="BP1286" t="s">
        <v>98</v>
      </c>
      <c r="BQ1286" t="s">
        <v>105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 t="s">
        <v>83</v>
      </c>
      <c r="BY1286" t="s">
        <v>134</v>
      </c>
      <c r="BZ1286" t="s">
        <v>83</v>
      </c>
      <c r="CA1286">
        <v>0</v>
      </c>
      <c r="CB1286">
        <v>12</v>
      </c>
      <c r="CC1286">
        <v>2008</v>
      </c>
      <c r="CD1286" t="s">
        <v>110</v>
      </c>
      <c r="CE1286" t="s">
        <v>128</v>
      </c>
      <c r="CF1286" s="8">
        <v>109900</v>
      </c>
      <c r="CG1286" s="8">
        <f>RawData[[#This Row],[SalePrice]]/RawData[[#This Row],[TotalSF Rounded]]</f>
        <v>61.055555555555557</v>
      </c>
      <c r="CH1286" s="8">
        <f>ROUND(RawData[[#This Row],[$/sqft]],-1)</f>
        <v>60</v>
      </c>
    </row>
    <row r="1287" spans="1:86" x14ac:dyDescent="0.2">
      <c r="A1287">
        <v>827</v>
      </c>
      <c r="B1287">
        <v>45</v>
      </c>
      <c r="C1287" t="s">
        <v>142</v>
      </c>
      <c r="D1287">
        <v>50</v>
      </c>
      <c r="E1287">
        <v>6130</v>
      </c>
      <c r="F1287" s="19">
        <f>ROUND((RawData[[#This Row],[LotArea]]/43560), 2)</f>
        <v>0.14000000000000001</v>
      </c>
      <c r="G1287" t="s">
        <v>82</v>
      </c>
      <c r="H1287" t="s">
        <v>83</v>
      </c>
      <c r="I1287" t="s">
        <v>84</v>
      </c>
      <c r="J1287" t="s">
        <v>85</v>
      </c>
      <c r="K1287" t="s">
        <v>86</v>
      </c>
      <c r="L1287" t="s">
        <v>87</v>
      </c>
      <c r="M1287" t="s">
        <v>88</v>
      </c>
      <c r="N1287" t="s">
        <v>148</v>
      </c>
      <c r="O1287" t="s">
        <v>90</v>
      </c>
      <c r="P1287" t="s">
        <v>90</v>
      </c>
      <c r="Q1287" t="s">
        <v>91</v>
      </c>
      <c r="R1287" t="s">
        <v>150</v>
      </c>
      <c r="S1287">
        <v>5</v>
      </c>
      <c r="T1287">
        <v>6</v>
      </c>
      <c r="U1287">
        <v>1924</v>
      </c>
      <c r="V128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287">
        <v>1950</v>
      </c>
      <c r="X1287" t="s">
        <v>93</v>
      </c>
      <c r="Y1287" t="s">
        <v>94</v>
      </c>
      <c r="Z1287" t="s">
        <v>116</v>
      </c>
      <c r="AA1287" t="s">
        <v>116</v>
      </c>
      <c r="AB1287" t="s">
        <v>117</v>
      </c>
      <c r="AC1287">
        <v>0</v>
      </c>
      <c r="AD1287" t="s">
        <v>98</v>
      </c>
      <c r="AE1287" t="s">
        <v>98</v>
      </c>
      <c r="AF1287" t="s">
        <v>126</v>
      </c>
      <c r="AG1287" t="s">
        <v>98</v>
      </c>
      <c r="AH1287" t="s">
        <v>98</v>
      </c>
      <c r="AI1287" t="s">
        <v>100</v>
      </c>
      <c r="AJ1287" t="s">
        <v>119</v>
      </c>
      <c r="AK1287">
        <v>784</v>
      </c>
      <c r="AL1287" t="s">
        <v>102</v>
      </c>
      <c r="AM1287">
        <v>0</v>
      </c>
      <c r="AN1287">
        <v>0</v>
      </c>
      <c r="AO1287">
        <v>784</v>
      </c>
      <c r="AP1287" t="s">
        <v>103</v>
      </c>
      <c r="AQ1287" t="s">
        <v>97</v>
      </c>
      <c r="AR1287" t="s">
        <v>105</v>
      </c>
      <c r="AS1287" t="s">
        <v>106</v>
      </c>
      <c r="AT1287">
        <v>784</v>
      </c>
      <c r="AU1287">
        <v>0</v>
      </c>
      <c r="AV1287">
        <v>0</v>
      </c>
      <c r="AW1287">
        <f>ROUND(SUM(RawData[[#This Row],[TotalBsmtSF]],RawData[[#This Row],[1stFlrSF]],RawData[[#This Row],[2ndFlrSF]]),-2)</f>
        <v>1600</v>
      </c>
      <c r="AX1287">
        <v>784</v>
      </c>
      <c r="AY1287">
        <v>1</v>
      </c>
      <c r="AZ1287">
        <v>0</v>
      </c>
      <c r="BA1287">
        <v>1</v>
      </c>
      <c r="BB1287">
        <v>0</v>
      </c>
      <c r="BC1287">
        <v>2</v>
      </c>
      <c r="BD1287">
        <v>1</v>
      </c>
      <c r="BE1287" t="s">
        <v>97</v>
      </c>
      <c r="BF1287">
        <v>5</v>
      </c>
      <c r="BG1287" t="s">
        <v>107</v>
      </c>
      <c r="BH1287">
        <v>0</v>
      </c>
      <c r="BI1287" t="s">
        <v>83</v>
      </c>
      <c r="BJ1287" t="s">
        <v>83</v>
      </c>
      <c r="BK1287" t="s">
        <v>83</v>
      </c>
      <c r="BL1287" t="s">
        <v>83</v>
      </c>
      <c r="BM1287">
        <v>0</v>
      </c>
      <c r="BN1287">
        <v>0</v>
      </c>
      <c r="BO1287" t="s">
        <v>83</v>
      </c>
      <c r="BP1287" t="s">
        <v>83</v>
      </c>
      <c r="BQ1287" t="s">
        <v>105</v>
      </c>
      <c r="BR1287">
        <v>0</v>
      </c>
      <c r="BS1287">
        <v>0</v>
      </c>
      <c r="BT1287">
        <v>116</v>
      </c>
      <c r="BU1287">
        <v>0</v>
      </c>
      <c r="BV1287">
        <v>0</v>
      </c>
      <c r="BW1287">
        <v>0</v>
      </c>
      <c r="BX1287" t="s">
        <v>83</v>
      </c>
      <c r="BY1287" t="s">
        <v>83</v>
      </c>
      <c r="BZ1287" t="s">
        <v>83</v>
      </c>
      <c r="CA1287">
        <v>0</v>
      </c>
      <c r="CB1287">
        <v>5</v>
      </c>
      <c r="CC1287">
        <v>2008</v>
      </c>
      <c r="CD1287" t="s">
        <v>110</v>
      </c>
      <c r="CE1287" t="s">
        <v>111</v>
      </c>
      <c r="CF1287" s="8">
        <v>109500</v>
      </c>
      <c r="CG1287" s="8">
        <f>RawData[[#This Row],[SalePrice]]/RawData[[#This Row],[TotalSF Rounded]]</f>
        <v>68.4375</v>
      </c>
      <c r="CH1287" s="8">
        <f>ROUND(RawData[[#This Row],[$/sqft]],-1)</f>
        <v>70</v>
      </c>
    </row>
    <row r="1288" spans="1:86" x14ac:dyDescent="0.2">
      <c r="A1288">
        <v>678</v>
      </c>
      <c r="B1288">
        <v>30</v>
      </c>
      <c r="C1288" t="s">
        <v>81</v>
      </c>
      <c r="D1288">
        <v>52</v>
      </c>
      <c r="E1288">
        <v>9022</v>
      </c>
      <c r="F1288" s="19">
        <f>ROUND((RawData[[#This Row],[LotArea]]/43560), 2)</f>
        <v>0.21</v>
      </c>
      <c r="G1288" t="s">
        <v>82</v>
      </c>
      <c r="H1288" t="s">
        <v>83</v>
      </c>
      <c r="I1288" t="s">
        <v>84</v>
      </c>
      <c r="J1288" t="s">
        <v>85</v>
      </c>
      <c r="K1288" t="s">
        <v>86</v>
      </c>
      <c r="L1288" t="s">
        <v>87</v>
      </c>
      <c r="M1288" t="s">
        <v>88</v>
      </c>
      <c r="N1288" t="s">
        <v>143</v>
      </c>
      <c r="O1288" t="s">
        <v>90</v>
      </c>
      <c r="P1288" t="s">
        <v>90</v>
      </c>
      <c r="Q1288" t="s">
        <v>91</v>
      </c>
      <c r="R1288" t="s">
        <v>115</v>
      </c>
      <c r="S1288">
        <v>5</v>
      </c>
      <c r="T1288">
        <v>8</v>
      </c>
      <c r="U1288">
        <v>1924</v>
      </c>
      <c r="V128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288">
        <v>2006</v>
      </c>
      <c r="X1288" t="s">
        <v>93</v>
      </c>
      <c r="Y1288" t="s">
        <v>94</v>
      </c>
      <c r="Z1288" t="s">
        <v>95</v>
      </c>
      <c r="AA1288" t="s">
        <v>95</v>
      </c>
      <c r="AB1288" t="s">
        <v>117</v>
      </c>
      <c r="AC1288">
        <v>0</v>
      </c>
      <c r="AD1288" t="s">
        <v>97</v>
      </c>
      <c r="AE1288" t="s">
        <v>98</v>
      </c>
      <c r="AF1288" t="s">
        <v>126</v>
      </c>
      <c r="AG1288" t="s">
        <v>98</v>
      </c>
      <c r="AH1288" t="s">
        <v>98</v>
      </c>
      <c r="AI1288" t="s">
        <v>100</v>
      </c>
      <c r="AJ1288" t="s">
        <v>102</v>
      </c>
      <c r="AK1288">
        <v>0</v>
      </c>
      <c r="AL1288" t="s">
        <v>102</v>
      </c>
      <c r="AM1288">
        <v>0</v>
      </c>
      <c r="AN1288">
        <v>768</v>
      </c>
      <c r="AO1288">
        <v>768</v>
      </c>
      <c r="AP1288" t="s">
        <v>103</v>
      </c>
      <c r="AQ1288" t="s">
        <v>104</v>
      </c>
      <c r="AR1288" t="s">
        <v>105</v>
      </c>
      <c r="AS1288" t="s">
        <v>106</v>
      </c>
      <c r="AT1288">
        <v>792</v>
      </c>
      <c r="AU1288">
        <v>0</v>
      </c>
      <c r="AV1288">
        <v>0</v>
      </c>
      <c r="AW1288">
        <f>ROUND(SUM(RawData[[#This Row],[TotalBsmtSF]],RawData[[#This Row],[1stFlrSF]],RawData[[#This Row],[2ndFlrSF]]),-2)</f>
        <v>1600</v>
      </c>
      <c r="AX1288">
        <v>792</v>
      </c>
      <c r="AY1288">
        <v>0</v>
      </c>
      <c r="AZ1288">
        <v>0</v>
      </c>
      <c r="BA1288">
        <v>1</v>
      </c>
      <c r="BB1288">
        <v>0</v>
      </c>
      <c r="BC1288">
        <v>2</v>
      </c>
      <c r="BD1288">
        <v>1</v>
      </c>
      <c r="BE1288" t="s">
        <v>97</v>
      </c>
      <c r="BF1288">
        <v>5</v>
      </c>
      <c r="BG1288" t="s">
        <v>107</v>
      </c>
      <c r="BH1288">
        <v>0</v>
      </c>
      <c r="BI1288" t="s">
        <v>83</v>
      </c>
      <c r="BJ1288" t="s">
        <v>127</v>
      </c>
      <c r="BK1288">
        <v>1924</v>
      </c>
      <c r="BL1288" t="s">
        <v>102</v>
      </c>
      <c r="BM1288">
        <v>1</v>
      </c>
      <c r="BN1288">
        <v>240</v>
      </c>
      <c r="BO1288" t="s">
        <v>147</v>
      </c>
      <c r="BP1288" t="s">
        <v>147</v>
      </c>
      <c r="BQ1288" t="s">
        <v>177</v>
      </c>
      <c r="BR1288">
        <v>316</v>
      </c>
      <c r="BS1288">
        <v>0</v>
      </c>
      <c r="BT1288">
        <v>120</v>
      </c>
      <c r="BU1288">
        <v>0</v>
      </c>
      <c r="BV1288">
        <v>0</v>
      </c>
      <c r="BW1288">
        <v>0</v>
      </c>
      <c r="BX1288" t="s">
        <v>83</v>
      </c>
      <c r="BY1288" t="s">
        <v>83</v>
      </c>
      <c r="BZ1288" t="s">
        <v>83</v>
      </c>
      <c r="CA1288">
        <v>0</v>
      </c>
      <c r="CB1288">
        <v>5</v>
      </c>
      <c r="CC1288">
        <v>2009</v>
      </c>
      <c r="CD1288" t="s">
        <v>110</v>
      </c>
      <c r="CE1288" t="s">
        <v>111</v>
      </c>
      <c r="CF1288" s="8">
        <v>109500</v>
      </c>
      <c r="CG1288" s="8">
        <f>RawData[[#This Row],[SalePrice]]/RawData[[#This Row],[TotalSF Rounded]]</f>
        <v>68.4375</v>
      </c>
      <c r="CH1288" s="8">
        <f>ROUND(RawData[[#This Row],[$/sqft]],-1)</f>
        <v>70</v>
      </c>
    </row>
    <row r="1289" spans="1:86" x14ac:dyDescent="0.2">
      <c r="A1289">
        <v>157</v>
      </c>
      <c r="B1289">
        <v>20</v>
      </c>
      <c r="C1289" t="s">
        <v>81</v>
      </c>
      <c r="D1289">
        <v>60</v>
      </c>
      <c r="E1289">
        <v>7200</v>
      </c>
      <c r="F1289" s="19">
        <f>ROUND((RawData[[#This Row],[LotArea]]/43560), 2)</f>
        <v>0.17</v>
      </c>
      <c r="G1289" t="s">
        <v>82</v>
      </c>
      <c r="H1289" t="s">
        <v>83</v>
      </c>
      <c r="I1289" t="s">
        <v>84</v>
      </c>
      <c r="J1289" t="s">
        <v>85</v>
      </c>
      <c r="K1289" t="s">
        <v>86</v>
      </c>
      <c r="L1289" t="s">
        <v>87</v>
      </c>
      <c r="M1289" t="s">
        <v>88</v>
      </c>
      <c r="N1289" t="s">
        <v>162</v>
      </c>
      <c r="O1289" t="s">
        <v>90</v>
      </c>
      <c r="P1289" t="s">
        <v>90</v>
      </c>
      <c r="Q1289" t="s">
        <v>91</v>
      </c>
      <c r="R1289" t="s">
        <v>115</v>
      </c>
      <c r="S1289">
        <v>5</v>
      </c>
      <c r="T1289">
        <v>7</v>
      </c>
      <c r="U1289">
        <v>1950</v>
      </c>
      <c r="V128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89">
        <v>1950</v>
      </c>
      <c r="X1289" t="s">
        <v>152</v>
      </c>
      <c r="Y1289" t="s">
        <v>94</v>
      </c>
      <c r="Z1289" t="s">
        <v>124</v>
      </c>
      <c r="AA1289" t="s">
        <v>124</v>
      </c>
      <c r="AB1289" t="s">
        <v>117</v>
      </c>
      <c r="AC1289">
        <v>0</v>
      </c>
      <c r="AD1289" t="s">
        <v>98</v>
      </c>
      <c r="AE1289" t="s">
        <v>98</v>
      </c>
      <c r="AF1289" t="s">
        <v>118</v>
      </c>
      <c r="AG1289" t="s">
        <v>83</v>
      </c>
      <c r="AH1289" t="s">
        <v>83</v>
      </c>
      <c r="AI1289" t="s">
        <v>83</v>
      </c>
      <c r="AJ1289" t="s">
        <v>83</v>
      </c>
      <c r="AK1289">
        <v>0</v>
      </c>
      <c r="AL1289" t="s">
        <v>83</v>
      </c>
      <c r="AM1289">
        <v>0</v>
      </c>
      <c r="AN1289">
        <v>0</v>
      </c>
      <c r="AO1289">
        <v>0</v>
      </c>
      <c r="AP1289" t="s">
        <v>103</v>
      </c>
      <c r="AQ1289" t="s">
        <v>98</v>
      </c>
      <c r="AR1289" t="s">
        <v>105</v>
      </c>
      <c r="AS1289" t="s">
        <v>145</v>
      </c>
      <c r="AT1289">
        <v>1040</v>
      </c>
      <c r="AU1289">
        <v>0</v>
      </c>
      <c r="AV1289">
        <v>0</v>
      </c>
      <c r="AW1289">
        <f>ROUND(SUM(RawData[[#This Row],[TotalBsmtSF]],RawData[[#This Row],[1stFlrSF]],RawData[[#This Row],[2ndFlrSF]]),-2)</f>
        <v>1000</v>
      </c>
      <c r="AX1289">
        <v>1040</v>
      </c>
      <c r="AY1289">
        <v>0</v>
      </c>
      <c r="AZ1289">
        <v>0</v>
      </c>
      <c r="BA1289">
        <v>1</v>
      </c>
      <c r="BB1289">
        <v>0</v>
      </c>
      <c r="BC1289">
        <v>2</v>
      </c>
      <c r="BD1289">
        <v>1</v>
      </c>
      <c r="BE1289" t="s">
        <v>98</v>
      </c>
      <c r="BF1289">
        <v>5</v>
      </c>
      <c r="BG1289" t="s">
        <v>107</v>
      </c>
      <c r="BH1289">
        <v>0</v>
      </c>
      <c r="BI1289" t="s">
        <v>83</v>
      </c>
      <c r="BJ1289" t="s">
        <v>127</v>
      </c>
      <c r="BK1289">
        <v>1950</v>
      </c>
      <c r="BL1289" t="s">
        <v>102</v>
      </c>
      <c r="BM1289">
        <v>2</v>
      </c>
      <c r="BN1289">
        <v>625</v>
      </c>
      <c r="BO1289" t="s">
        <v>98</v>
      </c>
      <c r="BP1289" t="s">
        <v>98</v>
      </c>
      <c r="BQ1289" t="s">
        <v>105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 t="s">
        <v>83</v>
      </c>
      <c r="BY1289" t="s">
        <v>83</v>
      </c>
      <c r="BZ1289" t="s">
        <v>83</v>
      </c>
      <c r="CA1289">
        <v>0</v>
      </c>
      <c r="CB1289">
        <v>6</v>
      </c>
      <c r="CC1289">
        <v>2006</v>
      </c>
      <c r="CD1289" t="s">
        <v>110</v>
      </c>
      <c r="CE1289" t="s">
        <v>111</v>
      </c>
      <c r="CF1289" s="8">
        <v>109500</v>
      </c>
      <c r="CG1289" s="8">
        <f>RawData[[#This Row],[SalePrice]]/RawData[[#This Row],[TotalSF Rounded]]</f>
        <v>109.5</v>
      </c>
      <c r="CH1289" s="8">
        <f>ROUND(RawData[[#This Row],[$/sqft]],-1)</f>
        <v>110</v>
      </c>
    </row>
    <row r="1290" spans="1:86" x14ac:dyDescent="0.2">
      <c r="A1290">
        <v>871</v>
      </c>
      <c r="B1290">
        <v>20</v>
      </c>
      <c r="C1290" t="s">
        <v>81</v>
      </c>
      <c r="D1290">
        <v>60</v>
      </c>
      <c r="E1290">
        <v>6600</v>
      </c>
      <c r="F1290" s="19">
        <f>ROUND((RawData[[#This Row],[LotArea]]/43560), 2)</f>
        <v>0.15</v>
      </c>
      <c r="G1290" t="s">
        <v>82</v>
      </c>
      <c r="H1290" t="s">
        <v>83</v>
      </c>
      <c r="I1290" t="s">
        <v>84</v>
      </c>
      <c r="J1290" t="s">
        <v>85</v>
      </c>
      <c r="K1290" t="s">
        <v>86</v>
      </c>
      <c r="L1290" t="s">
        <v>87</v>
      </c>
      <c r="M1290" t="s">
        <v>88</v>
      </c>
      <c r="N1290" t="s">
        <v>162</v>
      </c>
      <c r="O1290" t="s">
        <v>139</v>
      </c>
      <c r="P1290" t="s">
        <v>90</v>
      </c>
      <c r="Q1290" t="s">
        <v>91</v>
      </c>
      <c r="R1290" t="s">
        <v>115</v>
      </c>
      <c r="S1290">
        <v>5</v>
      </c>
      <c r="T1290">
        <v>5</v>
      </c>
      <c r="U1290">
        <v>1962</v>
      </c>
      <c r="V129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290">
        <v>1962</v>
      </c>
      <c r="X1290" t="s">
        <v>152</v>
      </c>
      <c r="Y1290" t="s">
        <v>94</v>
      </c>
      <c r="Z1290" t="s">
        <v>116</v>
      </c>
      <c r="AA1290" t="s">
        <v>116</v>
      </c>
      <c r="AB1290" t="s">
        <v>117</v>
      </c>
      <c r="AC1290">
        <v>0</v>
      </c>
      <c r="AD1290" t="s">
        <v>98</v>
      </c>
      <c r="AE1290" t="s">
        <v>98</v>
      </c>
      <c r="AF1290" t="s">
        <v>118</v>
      </c>
      <c r="AG1290" t="s">
        <v>98</v>
      </c>
      <c r="AH1290" t="s">
        <v>98</v>
      </c>
      <c r="AI1290" t="s">
        <v>100</v>
      </c>
      <c r="AJ1290" t="s">
        <v>102</v>
      </c>
      <c r="AK1290">
        <v>0</v>
      </c>
      <c r="AL1290" t="s">
        <v>102</v>
      </c>
      <c r="AM1290">
        <v>0</v>
      </c>
      <c r="AN1290">
        <v>894</v>
      </c>
      <c r="AO1290">
        <v>894</v>
      </c>
      <c r="AP1290" t="s">
        <v>103</v>
      </c>
      <c r="AQ1290" t="s">
        <v>97</v>
      </c>
      <c r="AR1290" t="s">
        <v>177</v>
      </c>
      <c r="AS1290" t="s">
        <v>106</v>
      </c>
      <c r="AT1290">
        <v>894</v>
      </c>
      <c r="AU1290">
        <v>0</v>
      </c>
      <c r="AV1290">
        <v>0</v>
      </c>
      <c r="AW1290">
        <f>ROUND(SUM(RawData[[#This Row],[TotalBsmtSF]],RawData[[#This Row],[1stFlrSF]],RawData[[#This Row],[2ndFlrSF]]),-2)</f>
        <v>1800</v>
      </c>
      <c r="AX1290">
        <v>894</v>
      </c>
      <c r="AY1290">
        <v>0</v>
      </c>
      <c r="AZ1290">
        <v>0</v>
      </c>
      <c r="BA1290">
        <v>1</v>
      </c>
      <c r="BB1290">
        <v>0</v>
      </c>
      <c r="BC1290">
        <v>2</v>
      </c>
      <c r="BD1290">
        <v>1</v>
      </c>
      <c r="BE1290" t="s">
        <v>98</v>
      </c>
      <c r="BF1290">
        <v>5</v>
      </c>
      <c r="BG1290" t="s">
        <v>107</v>
      </c>
      <c r="BH1290">
        <v>0</v>
      </c>
      <c r="BI1290" t="s">
        <v>83</v>
      </c>
      <c r="BJ1290" t="s">
        <v>127</v>
      </c>
      <c r="BK1290">
        <v>1962</v>
      </c>
      <c r="BL1290" t="s">
        <v>102</v>
      </c>
      <c r="BM1290">
        <v>1</v>
      </c>
      <c r="BN1290">
        <v>308</v>
      </c>
      <c r="BO1290" t="s">
        <v>98</v>
      </c>
      <c r="BP1290" t="s">
        <v>98</v>
      </c>
      <c r="BQ1290" t="s">
        <v>105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 t="s">
        <v>83</v>
      </c>
      <c r="BY1290" t="s">
        <v>83</v>
      </c>
      <c r="BZ1290" t="s">
        <v>83</v>
      </c>
      <c r="CA1290">
        <v>0</v>
      </c>
      <c r="CB1290">
        <v>8</v>
      </c>
      <c r="CC1290">
        <v>2009</v>
      </c>
      <c r="CD1290" t="s">
        <v>110</v>
      </c>
      <c r="CE1290" t="s">
        <v>111</v>
      </c>
      <c r="CF1290" s="8">
        <v>109500</v>
      </c>
      <c r="CG1290" s="8">
        <f>RawData[[#This Row],[SalePrice]]/RawData[[#This Row],[TotalSF Rounded]]</f>
        <v>60.833333333333336</v>
      </c>
      <c r="CH1290" s="8">
        <f>ROUND(RawData[[#This Row],[$/sqft]],-1)</f>
        <v>60</v>
      </c>
    </row>
    <row r="1291" spans="1:86" x14ac:dyDescent="0.2">
      <c r="A1291">
        <v>428</v>
      </c>
      <c r="B1291">
        <v>20</v>
      </c>
      <c r="C1291" t="s">
        <v>81</v>
      </c>
      <c r="D1291">
        <v>77</v>
      </c>
      <c r="E1291">
        <v>8593</v>
      </c>
      <c r="F1291" s="19">
        <f>ROUND((RawData[[#This Row],[LotArea]]/43560), 2)</f>
        <v>0.2</v>
      </c>
      <c r="G1291" t="s">
        <v>82</v>
      </c>
      <c r="H1291" t="s">
        <v>83</v>
      </c>
      <c r="I1291" t="s">
        <v>120</v>
      </c>
      <c r="J1291" t="s">
        <v>85</v>
      </c>
      <c r="K1291" t="s">
        <v>86</v>
      </c>
      <c r="L1291" t="s">
        <v>87</v>
      </c>
      <c r="M1291" t="s">
        <v>88</v>
      </c>
      <c r="N1291" t="s">
        <v>162</v>
      </c>
      <c r="O1291" t="s">
        <v>90</v>
      </c>
      <c r="P1291" t="s">
        <v>90</v>
      </c>
      <c r="Q1291" t="s">
        <v>91</v>
      </c>
      <c r="R1291" t="s">
        <v>115</v>
      </c>
      <c r="S1291">
        <v>4</v>
      </c>
      <c r="T1291">
        <v>6</v>
      </c>
      <c r="U1291">
        <v>1957</v>
      </c>
      <c r="V129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91">
        <v>1957</v>
      </c>
      <c r="X1291" t="s">
        <v>152</v>
      </c>
      <c r="Y1291" t="s">
        <v>94</v>
      </c>
      <c r="Z1291" t="s">
        <v>116</v>
      </c>
      <c r="AA1291" t="s">
        <v>116</v>
      </c>
      <c r="AB1291" t="s">
        <v>117</v>
      </c>
      <c r="AC1291">
        <v>0</v>
      </c>
      <c r="AD1291" t="s">
        <v>98</v>
      </c>
      <c r="AE1291" t="s">
        <v>98</v>
      </c>
      <c r="AF1291" t="s">
        <v>118</v>
      </c>
      <c r="AG1291" t="s">
        <v>98</v>
      </c>
      <c r="AH1291" t="s">
        <v>98</v>
      </c>
      <c r="AI1291" t="s">
        <v>100</v>
      </c>
      <c r="AJ1291" t="s">
        <v>153</v>
      </c>
      <c r="AK1291">
        <v>288</v>
      </c>
      <c r="AL1291" t="s">
        <v>102</v>
      </c>
      <c r="AM1291">
        <v>0</v>
      </c>
      <c r="AN1291">
        <v>619</v>
      </c>
      <c r="AO1291">
        <v>907</v>
      </c>
      <c r="AP1291" t="s">
        <v>103</v>
      </c>
      <c r="AQ1291" t="s">
        <v>104</v>
      </c>
      <c r="AR1291" t="s">
        <v>105</v>
      </c>
      <c r="AS1291" t="s">
        <v>106</v>
      </c>
      <c r="AT1291">
        <v>907</v>
      </c>
      <c r="AU1291">
        <v>0</v>
      </c>
      <c r="AV1291">
        <v>0</v>
      </c>
      <c r="AW1291">
        <f>ROUND(SUM(RawData[[#This Row],[TotalBsmtSF]],RawData[[#This Row],[1stFlrSF]],RawData[[#This Row],[2ndFlrSF]]),-2)</f>
        <v>1800</v>
      </c>
      <c r="AX1291">
        <v>907</v>
      </c>
      <c r="AY1291">
        <v>0</v>
      </c>
      <c r="AZ1291">
        <v>0</v>
      </c>
      <c r="BA1291">
        <v>1</v>
      </c>
      <c r="BB1291">
        <v>0</v>
      </c>
      <c r="BC1291">
        <v>3</v>
      </c>
      <c r="BD1291">
        <v>1</v>
      </c>
      <c r="BE1291" t="s">
        <v>98</v>
      </c>
      <c r="BF1291">
        <v>5</v>
      </c>
      <c r="BG1291" t="s">
        <v>107</v>
      </c>
      <c r="BH1291">
        <v>0</v>
      </c>
      <c r="BI1291" t="s">
        <v>83</v>
      </c>
      <c r="BJ1291" t="s">
        <v>127</v>
      </c>
      <c r="BK1291">
        <v>1964</v>
      </c>
      <c r="BL1291" t="s">
        <v>102</v>
      </c>
      <c r="BM1291">
        <v>1</v>
      </c>
      <c r="BN1291">
        <v>352</v>
      </c>
      <c r="BO1291" t="s">
        <v>98</v>
      </c>
      <c r="BP1291" t="s">
        <v>98</v>
      </c>
      <c r="BQ1291" t="s">
        <v>105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 t="s">
        <v>83</v>
      </c>
      <c r="BY1291" t="s">
        <v>83</v>
      </c>
      <c r="BZ1291" t="s">
        <v>83</v>
      </c>
      <c r="CA1291">
        <v>0</v>
      </c>
      <c r="CB1291">
        <v>7</v>
      </c>
      <c r="CC1291">
        <v>2008</v>
      </c>
      <c r="CD1291" t="s">
        <v>110</v>
      </c>
      <c r="CE1291" t="s">
        <v>111</v>
      </c>
      <c r="CF1291" s="8">
        <v>109008</v>
      </c>
      <c r="CG1291" s="8">
        <f>RawData[[#This Row],[SalePrice]]/RawData[[#This Row],[TotalSF Rounded]]</f>
        <v>60.56</v>
      </c>
      <c r="CH1291" s="8">
        <f>ROUND(RawData[[#This Row],[$/sqft]],-1)</f>
        <v>60</v>
      </c>
    </row>
    <row r="1292" spans="1:86" x14ac:dyDescent="0.2">
      <c r="A1292">
        <v>395</v>
      </c>
      <c r="B1292">
        <v>50</v>
      </c>
      <c r="C1292" t="s">
        <v>81</v>
      </c>
      <c r="D1292">
        <v>60</v>
      </c>
      <c r="E1292">
        <v>10134</v>
      </c>
      <c r="F1292" s="19">
        <f>ROUND((RawData[[#This Row],[LotArea]]/43560), 2)</f>
        <v>0.23</v>
      </c>
      <c r="G1292" t="s">
        <v>82</v>
      </c>
      <c r="H1292" t="s">
        <v>83</v>
      </c>
      <c r="I1292" t="s">
        <v>84</v>
      </c>
      <c r="J1292" t="s">
        <v>85</v>
      </c>
      <c r="K1292" t="s">
        <v>86</v>
      </c>
      <c r="L1292" t="s">
        <v>87</v>
      </c>
      <c r="M1292" t="s">
        <v>88</v>
      </c>
      <c r="N1292" t="s">
        <v>143</v>
      </c>
      <c r="O1292" t="s">
        <v>90</v>
      </c>
      <c r="P1292" t="s">
        <v>90</v>
      </c>
      <c r="Q1292" t="s">
        <v>91</v>
      </c>
      <c r="R1292" t="s">
        <v>132</v>
      </c>
      <c r="S1292">
        <v>5</v>
      </c>
      <c r="T1292">
        <v>6</v>
      </c>
      <c r="U1292">
        <v>1940</v>
      </c>
      <c r="V129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292">
        <v>1950</v>
      </c>
      <c r="X1292" t="s">
        <v>93</v>
      </c>
      <c r="Y1292" t="s">
        <v>94</v>
      </c>
      <c r="Z1292" t="s">
        <v>116</v>
      </c>
      <c r="AA1292" t="s">
        <v>116</v>
      </c>
      <c r="AB1292" t="s">
        <v>117</v>
      </c>
      <c r="AC1292">
        <v>0</v>
      </c>
      <c r="AD1292" t="s">
        <v>98</v>
      </c>
      <c r="AE1292" t="s">
        <v>98</v>
      </c>
      <c r="AF1292" t="s">
        <v>118</v>
      </c>
      <c r="AG1292" t="s">
        <v>98</v>
      </c>
      <c r="AH1292" t="s">
        <v>98</v>
      </c>
      <c r="AI1292" t="s">
        <v>100</v>
      </c>
      <c r="AJ1292" t="s">
        <v>102</v>
      </c>
      <c r="AK1292">
        <v>0</v>
      </c>
      <c r="AL1292" t="s">
        <v>102</v>
      </c>
      <c r="AM1292">
        <v>0</v>
      </c>
      <c r="AN1292">
        <v>735</v>
      </c>
      <c r="AO1292">
        <v>735</v>
      </c>
      <c r="AP1292" t="s">
        <v>103</v>
      </c>
      <c r="AQ1292" t="s">
        <v>97</v>
      </c>
      <c r="AR1292" t="s">
        <v>105</v>
      </c>
      <c r="AS1292" t="s">
        <v>164</v>
      </c>
      <c r="AT1292">
        <v>735</v>
      </c>
      <c r="AU1292">
        <v>299</v>
      </c>
      <c r="AV1292">
        <v>0</v>
      </c>
      <c r="AW1292">
        <f>ROUND(SUM(RawData[[#This Row],[TotalBsmtSF]],RawData[[#This Row],[1stFlrSF]],RawData[[#This Row],[2ndFlrSF]]),-2)</f>
        <v>1800</v>
      </c>
      <c r="AX1292">
        <v>1034</v>
      </c>
      <c r="AY1292">
        <v>0</v>
      </c>
      <c r="AZ1292">
        <v>0</v>
      </c>
      <c r="BA1292">
        <v>1</v>
      </c>
      <c r="BB1292">
        <v>0</v>
      </c>
      <c r="BC1292">
        <v>2</v>
      </c>
      <c r="BD1292">
        <v>1</v>
      </c>
      <c r="BE1292" t="s">
        <v>98</v>
      </c>
      <c r="BF1292">
        <v>5</v>
      </c>
      <c r="BG1292" t="s">
        <v>107</v>
      </c>
      <c r="BH1292">
        <v>0</v>
      </c>
      <c r="BI1292" t="s">
        <v>83</v>
      </c>
      <c r="BJ1292" t="s">
        <v>127</v>
      </c>
      <c r="BK1292">
        <v>1940</v>
      </c>
      <c r="BL1292" t="s">
        <v>102</v>
      </c>
      <c r="BM1292">
        <v>1</v>
      </c>
      <c r="BN1292">
        <v>240</v>
      </c>
      <c r="BO1292" t="s">
        <v>98</v>
      </c>
      <c r="BP1292" t="s">
        <v>98</v>
      </c>
      <c r="BQ1292" t="s">
        <v>105</v>
      </c>
      <c r="BR1292">
        <v>0</v>
      </c>
      <c r="BS1292">
        <v>39</v>
      </c>
      <c r="BT1292">
        <v>0</v>
      </c>
      <c r="BU1292">
        <v>0</v>
      </c>
      <c r="BV1292">
        <v>0</v>
      </c>
      <c r="BW1292">
        <v>0</v>
      </c>
      <c r="BX1292" t="s">
        <v>83</v>
      </c>
      <c r="BY1292" t="s">
        <v>83</v>
      </c>
      <c r="BZ1292" t="s">
        <v>83</v>
      </c>
      <c r="CA1292">
        <v>0</v>
      </c>
      <c r="CB1292">
        <v>7</v>
      </c>
      <c r="CC1292">
        <v>2007</v>
      </c>
      <c r="CD1292" t="s">
        <v>110</v>
      </c>
      <c r="CE1292" t="s">
        <v>111</v>
      </c>
      <c r="CF1292" s="8">
        <v>109000</v>
      </c>
      <c r="CG1292" s="8">
        <f>RawData[[#This Row],[SalePrice]]/RawData[[#This Row],[TotalSF Rounded]]</f>
        <v>60.555555555555557</v>
      </c>
      <c r="CH1292" s="8">
        <f>ROUND(RawData[[#This Row],[$/sqft]],-1)</f>
        <v>60</v>
      </c>
    </row>
    <row r="1293" spans="1:86" x14ac:dyDescent="0.2">
      <c r="A1293">
        <v>39</v>
      </c>
      <c r="B1293">
        <v>20</v>
      </c>
      <c r="C1293" t="s">
        <v>81</v>
      </c>
      <c r="D1293">
        <v>68</v>
      </c>
      <c r="E1293">
        <v>7922</v>
      </c>
      <c r="F1293" s="19">
        <f>ROUND((RawData[[#This Row],[LotArea]]/43560), 2)</f>
        <v>0.18</v>
      </c>
      <c r="G1293" t="s">
        <v>82</v>
      </c>
      <c r="H1293" t="s">
        <v>83</v>
      </c>
      <c r="I1293" t="s">
        <v>84</v>
      </c>
      <c r="J1293" t="s">
        <v>85</v>
      </c>
      <c r="K1293" t="s">
        <v>86</v>
      </c>
      <c r="L1293" t="s">
        <v>87</v>
      </c>
      <c r="M1293" t="s">
        <v>88</v>
      </c>
      <c r="N1293" t="s">
        <v>162</v>
      </c>
      <c r="O1293" t="s">
        <v>90</v>
      </c>
      <c r="P1293" t="s">
        <v>90</v>
      </c>
      <c r="Q1293" t="s">
        <v>91</v>
      </c>
      <c r="R1293" t="s">
        <v>115</v>
      </c>
      <c r="S1293">
        <v>5</v>
      </c>
      <c r="T1293">
        <v>7</v>
      </c>
      <c r="U1293">
        <v>1953</v>
      </c>
      <c r="V129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293">
        <v>2007</v>
      </c>
      <c r="X1293" t="s">
        <v>93</v>
      </c>
      <c r="Y1293" t="s">
        <v>94</v>
      </c>
      <c r="Z1293" t="s">
        <v>95</v>
      </c>
      <c r="AA1293" t="s">
        <v>95</v>
      </c>
      <c r="AB1293" t="s">
        <v>117</v>
      </c>
      <c r="AC1293">
        <v>0</v>
      </c>
      <c r="AD1293" t="s">
        <v>98</v>
      </c>
      <c r="AE1293" t="s">
        <v>97</v>
      </c>
      <c r="AF1293" t="s">
        <v>118</v>
      </c>
      <c r="AG1293" t="s">
        <v>98</v>
      </c>
      <c r="AH1293" t="s">
        <v>98</v>
      </c>
      <c r="AI1293" t="s">
        <v>100</v>
      </c>
      <c r="AJ1293" t="s">
        <v>101</v>
      </c>
      <c r="AK1293">
        <v>731</v>
      </c>
      <c r="AL1293" t="s">
        <v>102</v>
      </c>
      <c r="AM1293">
        <v>0</v>
      </c>
      <c r="AN1293">
        <v>326</v>
      </c>
      <c r="AO1293">
        <v>1057</v>
      </c>
      <c r="AP1293" t="s">
        <v>103</v>
      </c>
      <c r="AQ1293" t="s">
        <v>98</v>
      </c>
      <c r="AR1293" t="s">
        <v>105</v>
      </c>
      <c r="AS1293" t="s">
        <v>106</v>
      </c>
      <c r="AT1293">
        <v>1057</v>
      </c>
      <c r="AU1293">
        <v>0</v>
      </c>
      <c r="AV1293">
        <v>0</v>
      </c>
      <c r="AW1293">
        <f>ROUND(SUM(RawData[[#This Row],[TotalBsmtSF]],RawData[[#This Row],[1stFlrSF]],RawData[[#This Row],[2ndFlrSF]]),-2)</f>
        <v>2100</v>
      </c>
      <c r="AX1293">
        <v>1057</v>
      </c>
      <c r="AY1293">
        <v>1</v>
      </c>
      <c r="AZ1293">
        <v>0</v>
      </c>
      <c r="BA1293">
        <v>1</v>
      </c>
      <c r="BB1293">
        <v>0</v>
      </c>
      <c r="BC1293">
        <v>3</v>
      </c>
      <c r="BD1293">
        <v>1</v>
      </c>
      <c r="BE1293" t="s">
        <v>97</v>
      </c>
      <c r="BF1293">
        <v>5</v>
      </c>
      <c r="BG1293" t="s">
        <v>107</v>
      </c>
      <c r="BH1293">
        <v>0</v>
      </c>
      <c r="BI1293" t="s">
        <v>83</v>
      </c>
      <c r="BJ1293" t="s">
        <v>127</v>
      </c>
      <c r="BK1293">
        <v>1953</v>
      </c>
      <c r="BL1293" t="s">
        <v>102</v>
      </c>
      <c r="BM1293">
        <v>1</v>
      </c>
      <c r="BN1293">
        <v>246</v>
      </c>
      <c r="BO1293" t="s">
        <v>98</v>
      </c>
      <c r="BP1293" t="s">
        <v>98</v>
      </c>
      <c r="BQ1293" t="s">
        <v>105</v>
      </c>
      <c r="BR1293">
        <v>0</v>
      </c>
      <c r="BS1293">
        <v>52</v>
      </c>
      <c r="BT1293">
        <v>0</v>
      </c>
      <c r="BU1293">
        <v>0</v>
      </c>
      <c r="BV1293">
        <v>0</v>
      </c>
      <c r="BW1293">
        <v>0</v>
      </c>
      <c r="BX1293" t="s">
        <v>83</v>
      </c>
      <c r="BY1293" t="s">
        <v>83</v>
      </c>
      <c r="BZ1293" t="s">
        <v>83</v>
      </c>
      <c r="CA1293">
        <v>0</v>
      </c>
      <c r="CB1293">
        <v>1</v>
      </c>
      <c r="CC1293">
        <v>2010</v>
      </c>
      <c r="CD1293" t="s">
        <v>110</v>
      </c>
      <c r="CE1293" t="s">
        <v>128</v>
      </c>
      <c r="CF1293" s="8">
        <v>109000</v>
      </c>
      <c r="CG1293" s="8">
        <f>RawData[[#This Row],[SalePrice]]/RawData[[#This Row],[TotalSF Rounded]]</f>
        <v>51.904761904761905</v>
      </c>
      <c r="CH1293" s="8">
        <f>ROUND(RawData[[#This Row],[$/sqft]],-1)</f>
        <v>50</v>
      </c>
    </row>
    <row r="1294" spans="1:86" x14ac:dyDescent="0.2">
      <c r="A1294">
        <v>1164</v>
      </c>
      <c r="B1294">
        <v>90</v>
      </c>
      <c r="C1294" t="s">
        <v>81</v>
      </c>
      <c r="D1294">
        <v>60</v>
      </c>
      <c r="E1294">
        <v>12900</v>
      </c>
      <c r="F1294" s="19">
        <f>ROUND((RawData[[#This Row],[LotArea]]/43560), 2)</f>
        <v>0.3</v>
      </c>
      <c r="G1294" t="s">
        <v>82</v>
      </c>
      <c r="H1294" t="s">
        <v>83</v>
      </c>
      <c r="I1294" t="s">
        <v>84</v>
      </c>
      <c r="J1294" t="s">
        <v>85</v>
      </c>
      <c r="K1294" t="s">
        <v>86</v>
      </c>
      <c r="L1294" t="s">
        <v>87</v>
      </c>
      <c r="M1294" t="s">
        <v>88</v>
      </c>
      <c r="N1294" t="s">
        <v>151</v>
      </c>
      <c r="O1294" t="s">
        <v>114</v>
      </c>
      <c r="P1294" t="s">
        <v>90</v>
      </c>
      <c r="Q1294" t="s">
        <v>167</v>
      </c>
      <c r="R1294" t="s">
        <v>191</v>
      </c>
      <c r="S1294">
        <v>4</v>
      </c>
      <c r="T1294">
        <v>4</v>
      </c>
      <c r="U1294">
        <v>1969</v>
      </c>
      <c r="V129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294">
        <v>1969</v>
      </c>
      <c r="X1294" t="s">
        <v>93</v>
      </c>
      <c r="Y1294" t="s">
        <v>94</v>
      </c>
      <c r="Z1294" t="s">
        <v>161</v>
      </c>
      <c r="AA1294" t="s">
        <v>161</v>
      </c>
      <c r="AB1294" t="s">
        <v>117</v>
      </c>
      <c r="AC1294">
        <v>0</v>
      </c>
      <c r="AD1294" t="s">
        <v>98</v>
      </c>
      <c r="AE1294" t="s">
        <v>98</v>
      </c>
      <c r="AF1294" t="s">
        <v>118</v>
      </c>
      <c r="AG1294" t="s">
        <v>97</v>
      </c>
      <c r="AH1294" t="s">
        <v>98</v>
      </c>
      <c r="AI1294" t="s">
        <v>130</v>
      </c>
      <c r="AJ1294" t="s">
        <v>101</v>
      </c>
      <c r="AK1294">
        <v>1198</v>
      </c>
      <c r="AL1294" t="s">
        <v>102</v>
      </c>
      <c r="AM1294">
        <v>0</v>
      </c>
      <c r="AN1294">
        <v>0</v>
      </c>
      <c r="AO1294">
        <v>1198</v>
      </c>
      <c r="AP1294" t="s">
        <v>103</v>
      </c>
      <c r="AQ1294" t="s">
        <v>98</v>
      </c>
      <c r="AR1294" t="s">
        <v>105</v>
      </c>
      <c r="AS1294" t="s">
        <v>106</v>
      </c>
      <c r="AT1294">
        <v>1258</v>
      </c>
      <c r="AU1294">
        <v>0</v>
      </c>
      <c r="AV1294">
        <v>0</v>
      </c>
      <c r="AW1294">
        <f>ROUND(SUM(RawData[[#This Row],[TotalBsmtSF]],RawData[[#This Row],[1stFlrSF]],RawData[[#This Row],[2ndFlrSF]]),-2)</f>
        <v>2500</v>
      </c>
      <c r="AX1294">
        <v>1258</v>
      </c>
      <c r="AY1294">
        <v>2</v>
      </c>
      <c r="AZ1294">
        <v>0</v>
      </c>
      <c r="BA1294">
        <v>0</v>
      </c>
      <c r="BB1294">
        <v>2</v>
      </c>
      <c r="BC1294">
        <v>0</v>
      </c>
      <c r="BD1294">
        <v>2</v>
      </c>
      <c r="BE1294" t="s">
        <v>98</v>
      </c>
      <c r="BF1294">
        <v>6</v>
      </c>
      <c r="BG1294" t="s">
        <v>107</v>
      </c>
      <c r="BH1294">
        <v>0</v>
      </c>
      <c r="BI1294" t="s">
        <v>83</v>
      </c>
      <c r="BJ1294" t="s">
        <v>169</v>
      </c>
      <c r="BK1294">
        <v>1969</v>
      </c>
      <c r="BL1294" t="s">
        <v>102</v>
      </c>
      <c r="BM1294">
        <v>2</v>
      </c>
      <c r="BN1294">
        <v>400</v>
      </c>
      <c r="BO1294" t="s">
        <v>147</v>
      </c>
      <c r="BP1294" t="s">
        <v>98</v>
      </c>
      <c r="BQ1294" t="s">
        <v>105</v>
      </c>
      <c r="BR1294">
        <v>120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 t="s">
        <v>83</v>
      </c>
      <c r="BY1294" t="s">
        <v>83</v>
      </c>
      <c r="BZ1294" t="s">
        <v>83</v>
      </c>
      <c r="CA1294">
        <v>0</v>
      </c>
      <c r="CB1294">
        <v>1</v>
      </c>
      <c r="CC1294">
        <v>2008</v>
      </c>
      <c r="CD1294" t="s">
        <v>110</v>
      </c>
      <c r="CE1294" t="s">
        <v>210</v>
      </c>
      <c r="CF1294" s="8">
        <v>108959</v>
      </c>
      <c r="CG1294" s="8">
        <f>RawData[[#This Row],[SalePrice]]/RawData[[#This Row],[TotalSF Rounded]]</f>
        <v>43.583599999999997</v>
      </c>
      <c r="CH1294" s="8">
        <f>ROUND(RawData[[#This Row],[$/sqft]],-1)</f>
        <v>40</v>
      </c>
    </row>
    <row r="1295" spans="1:86" x14ac:dyDescent="0.2">
      <c r="A1295">
        <v>1346</v>
      </c>
      <c r="B1295">
        <v>30</v>
      </c>
      <c r="C1295" t="s">
        <v>142</v>
      </c>
      <c r="D1295">
        <v>50</v>
      </c>
      <c r="E1295">
        <v>6000</v>
      </c>
      <c r="F1295" s="19">
        <f>ROUND((RawData[[#This Row],[LotArea]]/43560), 2)</f>
        <v>0.14000000000000001</v>
      </c>
      <c r="G1295" t="s">
        <v>82</v>
      </c>
      <c r="H1295" t="s">
        <v>83</v>
      </c>
      <c r="I1295" t="s">
        <v>84</v>
      </c>
      <c r="J1295" t="s">
        <v>85</v>
      </c>
      <c r="K1295" t="s">
        <v>86</v>
      </c>
      <c r="L1295" t="s">
        <v>87</v>
      </c>
      <c r="M1295" t="s">
        <v>88</v>
      </c>
      <c r="N1295" t="s">
        <v>143</v>
      </c>
      <c r="O1295" t="s">
        <v>90</v>
      </c>
      <c r="P1295" t="s">
        <v>90</v>
      </c>
      <c r="Q1295" t="s">
        <v>91</v>
      </c>
      <c r="R1295" t="s">
        <v>115</v>
      </c>
      <c r="S1295">
        <v>4</v>
      </c>
      <c r="T1295">
        <v>4</v>
      </c>
      <c r="U1295">
        <v>1920</v>
      </c>
      <c r="V129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295">
        <v>1950</v>
      </c>
      <c r="X1295" t="s">
        <v>152</v>
      </c>
      <c r="Y1295" t="s">
        <v>94</v>
      </c>
      <c r="Z1295" t="s">
        <v>116</v>
      </c>
      <c r="AA1295" t="s">
        <v>116</v>
      </c>
      <c r="AB1295" t="s">
        <v>117</v>
      </c>
      <c r="AC1295">
        <v>0</v>
      </c>
      <c r="AD1295" t="s">
        <v>98</v>
      </c>
      <c r="AE1295" t="s">
        <v>98</v>
      </c>
      <c r="AF1295" t="s">
        <v>99</v>
      </c>
      <c r="AG1295" t="s">
        <v>98</v>
      </c>
      <c r="AH1295" t="s">
        <v>98</v>
      </c>
      <c r="AI1295" t="s">
        <v>100</v>
      </c>
      <c r="AJ1295" t="s">
        <v>119</v>
      </c>
      <c r="AK1295">
        <v>250</v>
      </c>
      <c r="AL1295" t="s">
        <v>102</v>
      </c>
      <c r="AM1295">
        <v>0</v>
      </c>
      <c r="AN1295">
        <v>710</v>
      </c>
      <c r="AO1295">
        <v>960</v>
      </c>
      <c r="AP1295" t="s">
        <v>103</v>
      </c>
      <c r="AQ1295" t="s">
        <v>97</v>
      </c>
      <c r="AR1295" t="s">
        <v>105</v>
      </c>
      <c r="AS1295" t="s">
        <v>164</v>
      </c>
      <c r="AT1295">
        <v>960</v>
      </c>
      <c r="AU1295">
        <v>0</v>
      </c>
      <c r="AV1295">
        <v>0</v>
      </c>
      <c r="AW1295">
        <f>ROUND(SUM(RawData[[#This Row],[TotalBsmtSF]],RawData[[#This Row],[1stFlrSF]],RawData[[#This Row],[2ndFlrSF]]),-2)</f>
        <v>1900</v>
      </c>
      <c r="AX1295">
        <v>960</v>
      </c>
      <c r="AY1295">
        <v>0</v>
      </c>
      <c r="AZ1295">
        <v>0</v>
      </c>
      <c r="BA1295">
        <v>1</v>
      </c>
      <c r="BB1295">
        <v>0</v>
      </c>
      <c r="BC1295">
        <v>2</v>
      </c>
      <c r="BD1295">
        <v>1</v>
      </c>
      <c r="BE1295" t="s">
        <v>147</v>
      </c>
      <c r="BF1295">
        <v>5</v>
      </c>
      <c r="BG1295" t="s">
        <v>107</v>
      </c>
      <c r="BH1295">
        <v>0</v>
      </c>
      <c r="BI1295" t="s">
        <v>83</v>
      </c>
      <c r="BJ1295" t="s">
        <v>127</v>
      </c>
      <c r="BK1295">
        <v>1997</v>
      </c>
      <c r="BL1295" t="s">
        <v>102</v>
      </c>
      <c r="BM1295">
        <v>1</v>
      </c>
      <c r="BN1295">
        <v>308</v>
      </c>
      <c r="BO1295" t="s">
        <v>98</v>
      </c>
      <c r="BP1295" t="s">
        <v>98</v>
      </c>
      <c r="BQ1295" t="s">
        <v>105</v>
      </c>
      <c r="BR1295">
        <v>0</v>
      </c>
      <c r="BS1295">
        <v>0</v>
      </c>
      <c r="BT1295">
        <v>168</v>
      </c>
      <c r="BU1295">
        <v>0</v>
      </c>
      <c r="BV1295">
        <v>0</v>
      </c>
      <c r="BW1295">
        <v>0</v>
      </c>
      <c r="BX1295" t="s">
        <v>83</v>
      </c>
      <c r="BY1295" t="s">
        <v>83</v>
      </c>
      <c r="BZ1295" t="s">
        <v>83</v>
      </c>
      <c r="CA1295">
        <v>0</v>
      </c>
      <c r="CB1295">
        <v>7</v>
      </c>
      <c r="CC1295">
        <v>2007</v>
      </c>
      <c r="CD1295" t="s">
        <v>110</v>
      </c>
      <c r="CE1295" t="s">
        <v>111</v>
      </c>
      <c r="CF1295" s="8">
        <v>108500</v>
      </c>
      <c r="CG1295" s="8">
        <f>RawData[[#This Row],[SalePrice]]/RawData[[#This Row],[TotalSF Rounded]]</f>
        <v>57.10526315789474</v>
      </c>
      <c r="CH1295" s="8">
        <f>ROUND(RawData[[#This Row],[$/sqft]],-1)</f>
        <v>60</v>
      </c>
    </row>
    <row r="1296" spans="1:86" x14ac:dyDescent="0.2">
      <c r="A1296">
        <v>694</v>
      </c>
      <c r="B1296">
        <v>30</v>
      </c>
      <c r="C1296" t="s">
        <v>81</v>
      </c>
      <c r="D1296">
        <v>60</v>
      </c>
      <c r="E1296">
        <v>5400</v>
      </c>
      <c r="F1296" s="19">
        <f>ROUND((RawData[[#This Row],[LotArea]]/43560), 2)</f>
        <v>0.12</v>
      </c>
      <c r="G1296" t="s">
        <v>82</v>
      </c>
      <c r="H1296" t="s">
        <v>83</v>
      </c>
      <c r="I1296" t="s">
        <v>84</v>
      </c>
      <c r="J1296" t="s">
        <v>85</v>
      </c>
      <c r="K1296" t="s">
        <v>86</v>
      </c>
      <c r="L1296" t="s">
        <v>122</v>
      </c>
      <c r="M1296" t="s">
        <v>213</v>
      </c>
      <c r="N1296" t="s">
        <v>143</v>
      </c>
      <c r="O1296" t="s">
        <v>90</v>
      </c>
      <c r="P1296" t="s">
        <v>90</v>
      </c>
      <c r="Q1296" t="s">
        <v>91</v>
      </c>
      <c r="R1296" t="s">
        <v>115</v>
      </c>
      <c r="S1296">
        <v>5</v>
      </c>
      <c r="T1296">
        <v>6</v>
      </c>
      <c r="U1296">
        <v>1921</v>
      </c>
      <c r="V129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296">
        <v>1968</v>
      </c>
      <c r="X1296" t="s">
        <v>93</v>
      </c>
      <c r="Y1296" t="s">
        <v>94</v>
      </c>
      <c r="Z1296" t="s">
        <v>116</v>
      </c>
      <c r="AA1296" t="s">
        <v>116</v>
      </c>
      <c r="AB1296" t="s">
        <v>117</v>
      </c>
      <c r="AC1296">
        <v>0</v>
      </c>
      <c r="AD1296" t="s">
        <v>98</v>
      </c>
      <c r="AE1296" t="s">
        <v>98</v>
      </c>
      <c r="AF1296" t="s">
        <v>126</v>
      </c>
      <c r="AG1296" t="s">
        <v>98</v>
      </c>
      <c r="AH1296" t="s">
        <v>98</v>
      </c>
      <c r="AI1296" t="s">
        <v>100</v>
      </c>
      <c r="AJ1296" t="s">
        <v>102</v>
      </c>
      <c r="AK1296">
        <v>0</v>
      </c>
      <c r="AL1296" t="s">
        <v>102</v>
      </c>
      <c r="AM1296">
        <v>0</v>
      </c>
      <c r="AN1296">
        <v>1073</v>
      </c>
      <c r="AO1296">
        <v>1073</v>
      </c>
      <c r="AP1296" t="s">
        <v>103</v>
      </c>
      <c r="AQ1296" t="s">
        <v>104</v>
      </c>
      <c r="AR1296" t="s">
        <v>105</v>
      </c>
      <c r="AS1296" t="s">
        <v>106</v>
      </c>
      <c r="AT1296">
        <v>1073</v>
      </c>
      <c r="AU1296">
        <v>0</v>
      </c>
      <c r="AV1296">
        <v>0</v>
      </c>
      <c r="AW1296">
        <f>ROUND(SUM(RawData[[#This Row],[TotalBsmtSF]],RawData[[#This Row],[1stFlrSF]],RawData[[#This Row],[2ndFlrSF]]),-2)</f>
        <v>2100</v>
      </c>
      <c r="AX1296">
        <v>1073</v>
      </c>
      <c r="AY1296">
        <v>0</v>
      </c>
      <c r="AZ1296">
        <v>0</v>
      </c>
      <c r="BA1296">
        <v>1</v>
      </c>
      <c r="BB1296">
        <v>0</v>
      </c>
      <c r="BC1296">
        <v>2</v>
      </c>
      <c r="BD1296">
        <v>1</v>
      </c>
      <c r="BE1296" t="s">
        <v>98</v>
      </c>
      <c r="BF1296">
        <v>4</v>
      </c>
      <c r="BG1296" t="s">
        <v>107</v>
      </c>
      <c r="BH1296">
        <v>0</v>
      </c>
      <c r="BI1296" t="s">
        <v>83</v>
      </c>
      <c r="BJ1296" t="s">
        <v>127</v>
      </c>
      <c r="BK1296">
        <v>1968</v>
      </c>
      <c r="BL1296" t="s">
        <v>102</v>
      </c>
      <c r="BM1296">
        <v>1</v>
      </c>
      <c r="BN1296">
        <v>326</v>
      </c>
      <c r="BO1296" t="s">
        <v>98</v>
      </c>
      <c r="BP1296" t="s">
        <v>98</v>
      </c>
      <c r="BQ1296" t="s">
        <v>105</v>
      </c>
      <c r="BR1296">
        <v>0</v>
      </c>
      <c r="BS1296">
        <v>0</v>
      </c>
      <c r="BT1296">
        <v>112</v>
      </c>
      <c r="BU1296">
        <v>0</v>
      </c>
      <c r="BV1296">
        <v>0</v>
      </c>
      <c r="BW1296">
        <v>0</v>
      </c>
      <c r="BX1296" t="s">
        <v>83</v>
      </c>
      <c r="BY1296" t="s">
        <v>83</v>
      </c>
      <c r="BZ1296" t="s">
        <v>83</v>
      </c>
      <c r="CA1296">
        <v>0</v>
      </c>
      <c r="CB1296">
        <v>12</v>
      </c>
      <c r="CC1296">
        <v>2006</v>
      </c>
      <c r="CD1296" t="s">
        <v>110</v>
      </c>
      <c r="CE1296" t="s">
        <v>128</v>
      </c>
      <c r="CF1296" s="8">
        <v>108480</v>
      </c>
      <c r="CG1296" s="8">
        <f>RawData[[#This Row],[SalePrice]]/RawData[[#This Row],[TotalSF Rounded]]</f>
        <v>51.657142857142858</v>
      </c>
      <c r="CH1296" s="8">
        <f>ROUND(RawData[[#This Row],[$/sqft]],-1)</f>
        <v>50</v>
      </c>
    </row>
    <row r="1297" spans="1:86" x14ac:dyDescent="0.2">
      <c r="A1297">
        <v>558</v>
      </c>
      <c r="B1297">
        <v>50</v>
      </c>
      <c r="C1297" t="s">
        <v>183</v>
      </c>
      <c r="D1297">
        <v>60</v>
      </c>
      <c r="E1297">
        <v>11040</v>
      </c>
      <c r="F1297" s="19">
        <f>ROUND((RawData[[#This Row],[LotArea]]/43560), 2)</f>
        <v>0.25</v>
      </c>
      <c r="G1297" t="s">
        <v>82</v>
      </c>
      <c r="H1297" t="s">
        <v>83</v>
      </c>
      <c r="I1297" t="s">
        <v>84</v>
      </c>
      <c r="J1297" t="s">
        <v>195</v>
      </c>
      <c r="K1297" t="s">
        <v>86</v>
      </c>
      <c r="L1297" t="s">
        <v>87</v>
      </c>
      <c r="M1297" t="s">
        <v>194</v>
      </c>
      <c r="N1297" t="s">
        <v>176</v>
      </c>
      <c r="O1297" t="s">
        <v>90</v>
      </c>
      <c r="P1297" t="s">
        <v>90</v>
      </c>
      <c r="Q1297" t="s">
        <v>91</v>
      </c>
      <c r="R1297" t="s">
        <v>132</v>
      </c>
      <c r="S1297">
        <v>4</v>
      </c>
      <c r="T1297">
        <v>6</v>
      </c>
      <c r="U1297">
        <v>1920</v>
      </c>
      <c r="V129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297">
        <v>1950</v>
      </c>
      <c r="X1297" t="s">
        <v>93</v>
      </c>
      <c r="Y1297" t="s">
        <v>94</v>
      </c>
      <c r="Z1297" t="s">
        <v>116</v>
      </c>
      <c r="AA1297" t="s">
        <v>116</v>
      </c>
      <c r="AB1297" t="s">
        <v>117</v>
      </c>
      <c r="AC1297">
        <v>0</v>
      </c>
      <c r="AD1297" t="s">
        <v>98</v>
      </c>
      <c r="AE1297" t="s">
        <v>98</v>
      </c>
      <c r="AF1297" t="s">
        <v>118</v>
      </c>
      <c r="AG1297" t="s">
        <v>98</v>
      </c>
      <c r="AH1297" t="s">
        <v>98</v>
      </c>
      <c r="AI1297" t="s">
        <v>100</v>
      </c>
      <c r="AJ1297" t="s">
        <v>153</v>
      </c>
      <c r="AK1297">
        <v>637</v>
      </c>
      <c r="AL1297" t="s">
        <v>102</v>
      </c>
      <c r="AM1297">
        <v>0</v>
      </c>
      <c r="AN1297">
        <v>0</v>
      </c>
      <c r="AO1297">
        <v>637</v>
      </c>
      <c r="AP1297" t="s">
        <v>103</v>
      </c>
      <c r="AQ1297" t="s">
        <v>97</v>
      </c>
      <c r="AR1297" t="s">
        <v>105</v>
      </c>
      <c r="AS1297" t="s">
        <v>106</v>
      </c>
      <c r="AT1297">
        <v>897</v>
      </c>
      <c r="AU1297">
        <v>439</v>
      </c>
      <c r="AV1297">
        <v>0</v>
      </c>
      <c r="AW1297">
        <f>ROUND(SUM(RawData[[#This Row],[TotalBsmtSF]],RawData[[#This Row],[1stFlrSF]],RawData[[#This Row],[2ndFlrSF]]),-2)</f>
        <v>2000</v>
      </c>
      <c r="AX1297">
        <v>1336</v>
      </c>
      <c r="AY1297">
        <v>0</v>
      </c>
      <c r="AZ1297">
        <v>0</v>
      </c>
      <c r="BA1297">
        <v>1</v>
      </c>
      <c r="BB1297">
        <v>1</v>
      </c>
      <c r="BC1297">
        <v>3</v>
      </c>
      <c r="BD1297">
        <v>1</v>
      </c>
      <c r="BE1297" t="s">
        <v>98</v>
      </c>
      <c r="BF1297">
        <v>7</v>
      </c>
      <c r="BG1297" t="s">
        <v>107</v>
      </c>
      <c r="BH1297">
        <v>0</v>
      </c>
      <c r="BI1297" t="s">
        <v>83</v>
      </c>
      <c r="BJ1297" t="s">
        <v>169</v>
      </c>
      <c r="BK1297">
        <v>1994</v>
      </c>
      <c r="BL1297" t="s">
        <v>102</v>
      </c>
      <c r="BM1297">
        <v>1</v>
      </c>
      <c r="BN1297">
        <v>570</v>
      </c>
      <c r="BO1297" t="s">
        <v>98</v>
      </c>
      <c r="BP1297" t="s">
        <v>98</v>
      </c>
      <c r="BQ1297" t="s">
        <v>105</v>
      </c>
      <c r="BR1297">
        <v>0</v>
      </c>
      <c r="BS1297">
        <v>47</v>
      </c>
      <c r="BT1297">
        <v>120</v>
      </c>
      <c r="BU1297">
        <v>0</v>
      </c>
      <c r="BV1297">
        <v>0</v>
      </c>
      <c r="BW1297">
        <v>0</v>
      </c>
      <c r="BX1297" t="s">
        <v>83</v>
      </c>
      <c r="BY1297" t="s">
        <v>83</v>
      </c>
      <c r="BZ1297" t="s">
        <v>83</v>
      </c>
      <c r="CA1297">
        <v>0</v>
      </c>
      <c r="CB1297">
        <v>9</v>
      </c>
      <c r="CC1297">
        <v>2006</v>
      </c>
      <c r="CD1297" t="s">
        <v>173</v>
      </c>
      <c r="CE1297" t="s">
        <v>111</v>
      </c>
      <c r="CF1297" s="8">
        <v>108000</v>
      </c>
      <c r="CG1297" s="8">
        <f>RawData[[#This Row],[SalePrice]]/RawData[[#This Row],[TotalSF Rounded]]</f>
        <v>54</v>
      </c>
      <c r="CH1297" s="8">
        <f>ROUND(RawData[[#This Row],[$/sqft]],-1)</f>
        <v>50</v>
      </c>
    </row>
    <row r="1298" spans="1:86" x14ac:dyDescent="0.2">
      <c r="A1298">
        <v>652</v>
      </c>
      <c r="B1298">
        <v>70</v>
      </c>
      <c r="C1298" t="s">
        <v>81</v>
      </c>
      <c r="D1298">
        <v>60</v>
      </c>
      <c r="E1298">
        <v>9084</v>
      </c>
      <c r="F1298" s="19">
        <f>ROUND((RawData[[#This Row],[LotArea]]/43560), 2)</f>
        <v>0.21</v>
      </c>
      <c r="G1298" t="s">
        <v>82</v>
      </c>
      <c r="H1298" t="s">
        <v>83</v>
      </c>
      <c r="I1298" t="s">
        <v>84</v>
      </c>
      <c r="J1298" t="s">
        <v>85</v>
      </c>
      <c r="K1298" t="s">
        <v>86</v>
      </c>
      <c r="L1298" t="s">
        <v>87</v>
      </c>
      <c r="M1298" t="s">
        <v>88</v>
      </c>
      <c r="N1298" t="s">
        <v>185</v>
      </c>
      <c r="O1298" t="s">
        <v>144</v>
      </c>
      <c r="P1298" t="s">
        <v>90</v>
      </c>
      <c r="Q1298" t="s">
        <v>91</v>
      </c>
      <c r="R1298" t="s">
        <v>92</v>
      </c>
      <c r="S1298">
        <v>4</v>
      </c>
      <c r="T1298">
        <v>5</v>
      </c>
      <c r="U1298">
        <v>1940</v>
      </c>
      <c r="V129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298">
        <v>1950</v>
      </c>
      <c r="X1298" t="s">
        <v>93</v>
      </c>
      <c r="Y1298" t="s">
        <v>94</v>
      </c>
      <c r="Z1298" t="s">
        <v>116</v>
      </c>
      <c r="AA1298" t="s">
        <v>116</v>
      </c>
      <c r="AB1298" t="s">
        <v>117</v>
      </c>
      <c r="AC1298">
        <v>0</v>
      </c>
      <c r="AD1298" t="s">
        <v>98</v>
      </c>
      <c r="AE1298" t="s">
        <v>98</v>
      </c>
      <c r="AF1298" t="s">
        <v>118</v>
      </c>
      <c r="AG1298" t="s">
        <v>98</v>
      </c>
      <c r="AH1298" t="s">
        <v>98</v>
      </c>
      <c r="AI1298" t="s">
        <v>121</v>
      </c>
      <c r="AJ1298" t="s">
        <v>102</v>
      </c>
      <c r="AK1298">
        <v>0</v>
      </c>
      <c r="AL1298" t="s">
        <v>102</v>
      </c>
      <c r="AM1298">
        <v>0</v>
      </c>
      <c r="AN1298">
        <v>755</v>
      </c>
      <c r="AO1298">
        <v>755</v>
      </c>
      <c r="AP1298" t="s">
        <v>103</v>
      </c>
      <c r="AQ1298" t="s">
        <v>98</v>
      </c>
      <c r="AR1298" t="s">
        <v>105</v>
      </c>
      <c r="AS1298" t="s">
        <v>106</v>
      </c>
      <c r="AT1298">
        <v>755</v>
      </c>
      <c r="AU1298">
        <v>755</v>
      </c>
      <c r="AV1298">
        <v>0</v>
      </c>
      <c r="AW1298">
        <f>ROUND(SUM(RawData[[#This Row],[TotalBsmtSF]],RawData[[#This Row],[1stFlrSF]],RawData[[#This Row],[2ndFlrSF]]),-2)</f>
        <v>2300</v>
      </c>
      <c r="AX1298">
        <v>1510</v>
      </c>
      <c r="AY1298">
        <v>1</v>
      </c>
      <c r="AZ1298">
        <v>0</v>
      </c>
      <c r="BA1298">
        <v>1</v>
      </c>
      <c r="BB1298">
        <v>0</v>
      </c>
      <c r="BC1298">
        <v>4</v>
      </c>
      <c r="BD1298">
        <v>1</v>
      </c>
      <c r="BE1298" t="s">
        <v>98</v>
      </c>
      <c r="BF1298">
        <v>7</v>
      </c>
      <c r="BG1298" t="s">
        <v>107</v>
      </c>
      <c r="BH1298">
        <v>1</v>
      </c>
      <c r="BI1298" t="s">
        <v>97</v>
      </c>
      <c r="BJ1298" t="s">
        <v>127</v>
      </c>
      <c r="BK1298">
        <v>1940</v>
      </c>
      <c r="BL1298" t="s">
        <v>102</v>
      </c>
      <c r="BM1298">
        <v>1</v>
      </c>
      <c r="BN1298">
        <v>296</v>
      </c>
      <c r="BO1298" t="s">
        <v>147</v>
      </c>
      <c r="BP1298" t="s">
        <v>212</v>
      </c>
      <c r="BQ1298" t="s">
        <v>190</v>
      </c>
      <c r="BR1298">
        <v>120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 t="s">
        <v>83</v>
      </c>
      <c r="BY1298" t="s">
        <v>134</v>
      </c>
      <c r="BZ1298" t="s">
        <v>83</v>
      </c>
      <c r="CA1298">
        <v>0</v>
      </c>
      <c r="CB1298">
        <v>10</v>
      </c>
      <c r="CC1298">
        <v>2009</v>
      </c>
      <c r="CD1298" t="s">
        <v>110</v>
      </c>
      <c r="CE1298" t="s">
        <v>111</v>
      </c>
      <c r="CF1298" s="8">
        <v>108000</v>
      </c>
      <c r="CG1298" s="8">
        <f>RawData[[#This Row],[SalePrice]]/RawData[[#This Row],[TotalSF Rounded]]</f>
        <v>46.956521739130437</v>
      </c>
      <c r="CH1298" s="8">
        <f>ROUND(RawData[[#This Row],[$/sqft]],-1)</f>
        <v>50</v>
      </c>
    </row>
    <row r="1299" spans="1:86" x14ac:dyDescent="0.2">
      <c r="A1299">
        <v>403</v>
      </c>
      <c r="B1299">
        <v>30</v>
      </c>
      <c r="C1299" t="s">
        <v>81</v>
      </c>
      <c r="D1299">
        <v>60</v>
      </c>
      <c r="E1299">
        <v>10200</v>
      </c>
      <c r="F1299" s="19">
        <f>ROUND((RawData[[#This Row],[LotArea]]/43560), 2)</f>
        <v>0.23</v>
      </c>
      <c r="G1299" t="s">
        <v>82</v>
      </c>
      <c r="H1299" t="s">
        <v>83</v>
      </c>
      <c r="I1299" t="s">
        <v>84</v>
      </c>
      <c r="J1299" t="s">
        <v>85</v>
      </c>
      <c r="K1299" t="s">
        <v>86</v>
      </c>
      <c r="L1299" t="s">
        <v>87</v>
      </c>
      <c r="M1299" t="s">
        <v>88</v>
      </c>
      <c r="N1299" t="s">
        <v>151</v>
      </c>
      <c r="O1299" t="s">
        <v>90</v>
      </c>
      <c r="P1299" t="s">
        <v>90</v>
      </c>
      <c r="Q1299" t="s">
        <v>91</v>
      </c>
      <c r="R1299" t="s">
        <v>115</v>
      </c>
      <c r="S1299">
        <v>5</v>
      </c>
      <c r="T1299">
        <v>8</v>
      </c>
      <c r="U1299">
        <v>1940</v>
      </c>
      <c r="V129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299">
        <v>1997</v>
      </c>
      <c r="X1299" t="s">
        <v>93</v>
      </c>
      <c r="Y1299" t="s">
        <v>94</v>
      </c>
      <c r="Z1299" t="s">
        <v>124</v>
      </c>
      <c r="AA1299" t="s">
        <v>124</v>
      </c>
      <c r="AB1299" t="s">
        <v>117</v>
      </c>
      <c r="AC1299">
        <v>0</v>
      </c>
      <c r="AD1299" t="s">
        <v>98</v>
      </c>
      <c r="AE1299" t="s">
        <v>98</v>
      </c>
      <c r="AF1299" t="s">
        <v>99</v>
      </c>
      <c r="AG1299" t="s">
        <v>98</v>
      </c>
      <c r="AH1299" t="s">
        <v>98</v>
      </c>
      <c r="AI1299" t="s">
        <v>100</v>
      </c>
      <c r="AJ1299" t="s">
        <v>102</v>
      </c>
      <c r="AK1299">
        <v>0</v>
      </c>
      <c r="AL1299" t="s">
        <v>102</v>
      </c>
      <c r="AM1299">
        <v>0</v>
      </c>
      <c r="AN1299">
        <v>672</v>
      </c>
      <c r="AO1299">
        <v>672</v>
      </c>
      <c r="AP1299" t="s">
        <v>103</v>
      </c>
      <c r="AQ1299" t="s">
        <v>104</v>
      </c>
      <c r="AR1299" t="s">
        <v>105</v>
      </c>
      <c r="AS1299" t="s">
        <v>106</v>
      </c>
      <c r="AT1299">
        <v>672</v>
      </c>
      <c r="AU1299">
        <v>0</v>
      </c>
      <c r="AV1299">
        <v>0</v>
      </c>
      <c r="AW1299">
        <f>ROUND(SUM(RawData[[#This Row],[TotalBsmtSF]],RawData[[#This Row],[1stFlrSF]],RawData[[#This Row],[2ndFlrSF]]),-2)</f>
        <v>1300</v>
      </c>
      <c r="AX1299">
        <v>672</v>
      </c>
      <c r="AY1299">
        <v>0</v>
      </c>
      <c r="AZ1299">
        <v>0</v>
      </c>
      <c r="BA1299">
        <v>1</v>
      </c>
      <c r="BB1299">
        <v>0</v>
      </c>
      <c r="BC1299">
        <v>2</v>
      </c>
      <c r="BD1299">
        <v>1</v>
      </c>
      <c r="BE1299" t="s">
        <v>98</v>
      </c>
      <c r="BF1299">
        <v>4</v>
      </c>
      <c r="BG1299" t="s">
        <v>107</v>
      </c>
      <c r="BH1299">
        <v>0</v>
      </c>
      <c r="BI1299" t="s">
        <v>83</v>
      </c>
      <c r="BJ1299" t="s">
        <v>127</v>
      </c>
      <c r="BK1299">
        <v>1940</v>
      </c>
      <c r="BL1299" t="s">
        <v>102</v>
      </c>
      <c r="BM1299">
        <v>1</v>
      </c>
      <c r="BN1299">
        <v>240</v>
      </c>
      <c r="BO1299" t="s">
        <v>98</v>
      </c>
      <c r="BP1299" t="s">
        <v>98</v>
      </c>
      <c r="BQ1299" t="s">
        <v>177</v>
      </c>
      <c r="BR1299">
        <v>168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 t="s">
        <v>83</v>
      </c>
      <c r="BY1299" t="s">
        <v>165</v>
      </c>
      <c r="BZ1299" t="s">
        <v>83</v>
      </c>
      <c r="CA1299">
        <v>0</v>
      </c>
      <c r="CB1299">
        <v>8</v>
      </c>
      <c r="CC1299">
        <v>2008</v>
      </c>
      <c r="CD1299" t="s">
        <v>110</v>
      </c>
      <c r="CE1299" t="s">
        <v>111</v>
      </c>
      <c r="CF1299" s="8">
        <v>108000</v>
      </c>
      <c r="CG1299" s="8">
        <f>RawData[[#This Row],[SalePrice]]/RawData[[#This Row],[TotalSF Rounded]]</f>
        <v>83.07692307692308</v>
      </c>
      <c r="CH1299" s="8">
        <f>ROUND(RawData[[#This Row],[$/sqft]],-1)</f>
        <v>80</v>
      </c>
    </row>
    <row r="1300" spans="1:86" hidden="1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s="18">
        <f>ROUND((RawData[[#This Row],[LotArea]]/43560), 2)</f>
        <v>1.47</v>
      </c>
      <c r="G1300" t="s">
        <v>82</v>
      </c>
      <c r="H1300" t="s">
        <v>83</v>
      </c>
      <c r="I1300" t="s">
        <v>231</v>
      </c>
      <c r="J1300" t="s">
        <v>175</v>
      </c>
      <c r="K1300" t="s">
        <v>86</v>
      </c>
      <c r="L1300" t="s">
        <v>122</v>
      </c>
      <c r="M1300" t="s">
        <v>88</v>
      </c>
      <c r="N1300" t="s">
        <v>185</v>
      </c>
      <c r="O1300" t="s">
        <v>114</v>
      </c>
      <c r="P1300" t="s">
        <v>90</v>
      </c>
      <c r="Q1300" t="s">
        <v>91</v>
      </c>
      <c r="R1300" t="s">
        <v>92</v>
      </c>
      <c r="S1300">
        <v>10</v>
      </c>
      <c r="T1300">
        <v>5</v>
      </c>
      <c r="U1300">
        <v>2008</v>
      </c>
      <c r="V130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300">
        <v>2008</v>
      </c>
      <c r="X1300" t="s">
        <v>152</v>
      </c>
      <c r="Y1300" t="s">
        <v>253</v>
      </c>
      <c r="Z1300" t="s">
        <v>203</v>
      </c>
      <c r="AA1300" t="s">
        <v>203</v>
      </c>
      <c r="AB1300" t="s">
        <v>137</v>
      </c>
      <c r="AC1300">
        <v>796</v>
      </c>
      <c r="AD1300" t="s">
        <v>104</v>
      </c>
      <c r="AE1300" t="s">
        <v>98</v>
      </c>
      <c r="AF1300" t="s">
        <v>99</v>
      </c>
      <c r="AG1300" t="s">
        <v>104</v>
      </c>
      <c r="AH1300" t="s">
        <v>98</v>
      </c>
      <c r="AI1300" t="s">
        <v>97</v>
      </c>
      <c r="AJ1300" t="s">
        <v>101</v>
      </c>
      <c r="AK1300">
        <v>5644</v>
      </c>
      <c r="AL1300" t="s">
        <v>102</v>
      </c>
      <c r="AM1300">
        <v>0</v>
      </c>
      <c r="AN1300">
        <v>466</v>
      </c>
      <c r="AO1300">
        <v>6110</v>
      </c>
      <c r="AP1300" t="s">
        <v>103</v>
      </c>
      <c r="AQ1300" t="s">
        <v>104</v>
      </c>
      <c r="AR1300" t="s">
        <v>105</v>
      </c>
      <c r="AS1300" t="s">
        <v>106</v>
      </c>
      <c r="AT1300">
        <v>4692</v>
      </c>
      <c r="AU1300">
        <v>950</v>
      </c>
      <c r="AV1300">
        <v>0</v>
      </c>
      <c r="AW1300">
        <f>ROUND(SUM(RawData[[#This Row],[TotalBsmtSF]],RawData[[#This Row],[1stFlrSF]],RawData[[#This Row],[2ndFlrSF]]),-2)</f>
        <v>11800</v>
      </c>
      <c r="AX1300">
        <v>5642</v>
      </c>
      <c r="AY1300">
        <v>2</v>
      </c>
      <c r="AZ1300">
        <v>0</v>
      </c>
      <c r="BA1300">
        <v>2</v>
      </c>
      <c r="BB1300">
        <v>1</v>
      </c>
      <c r="BC1300">
        <v>3</v>
      </c>
      <c r="BD1300">
        <v>1</v>
      </c>
      <c r="BE1300" t="s">
        <v>104</v>
      </c>
      <c r="BF1300">
        <v>12</v>
      </c>
      <c r="BG1300" t="s">
        <v>107</v>
      </c>
      <c r="BH1300">
        <v>3</v>
      </c>
      <c r="BI1300" t="s">
        <v>97</v>
      </c>
      <c r="BJ1300" t="s">
        <v>108</v>
      </c>
      <c r="BK1300">
        <v>2008</v>
      </c>
      <c r="BL1300" t="s">
        <v>157</v>
      </c>
      <c r="BM1300">
        <v>2</v>
      </c>
      <c r="BN1300">
        <v>1418</v>
      </c>
      <c r="BO1300" t="s">
        <v>98</v>
      </c>
      <c r="BP1300" t="s">
        <v>98</v>
      </c>
      <c r="BQ1300" t="s">
        <v>105</v>
      </c>
      <c r="BR1300">
        <v>214</v>
      </c>
      <c r="BS1300">
        <v>292</v>
      </c>
      <c r="BT1300">
        <v>0</v>
      </c>
      <c r="BU1300">
        <v>0</v>
      </c>
      <c r="BV1300">
        <v>0</v>
      </c>
      <c r="BW1300">
        <v>480</v>
      </c>
      <c r="BX1300" t="s">
        <v>97</v>
      </c>
      <c r="BY1300" t="s">
        <v>83</v>
      </c>
      <c r="BZ1300" t="s">
        <v>83</v>
      </c>
      <c r="CA1300">
        <v>0</v>
      </c>
      <c r="CB1300">
        <v>1</v>
      </c>
      <c r="CC1300">
        <v>2008</v>
      </c>
      <c r="CD1300" t="s">
        <v>158</v>
      </c>
      <c r="CE1300" t="s">
        <v>159</v>
      </c>
      <c r="CF1300">
        <v>160000</v>
      </c>
      <c r="CG1300">
        <f>RawData[[#This Row],[SalePrice]]/RawData[[#This Row],[TotalSF Rounded]]</f>
        <v>13.559322033898304</v>
      </c>
      <c r="CH1300" s="23">
        <f>ROUND(RawData[[#This Row],[$/sqft]],-1)</f>
        <v>10</v>
      </c>
    </row>
    <row r="1301" spans="1:86" x14ac:dyDescent="0.2">
      <c r="A1301">
        <v>563</v>
      </c>
      <c r="B1301">
        <v>30</v>
      </c>
      <c r="C1301" t="s">
        <v>81</v>
      </c>
      <c r="D1301">
        <v>63</v>
      </c>
      <c r="E1301">
        <v>13907</v>
      </c>
      <c r="F1301" s="19">
        <f>ROUND((RawData[[#This Row],[LotArea]]/43560), 2)</f>
        <v>0.32</v>
      </c>
      <c r="G1301" t="s">
        <v>82</v>
      </c>
      <c r="H1301" t="s">
        <v>83</v>
      </c>
      <c r="I1301" t="s">
        <v>84</v>
      </c>
      <c r="J1301" t="s">
        <v>85</v>
      </c>
      <c r="K1301" t="s">
        <v>86</v>
      </c>
      <c r="L1301" t="s">
        <v>87</v>
      </c>
      <c r="M1301" t="s">
        <v>88</v>
      </c>
      <c r="N1301" t="s">
        <v>185</v>
      </c>
      <c r="O1301" t="s">
        <v>90</v>
      </c>
      <c r="P1301" t="s">
        <v>90</v>
      </c>
      <c r="Q1301" t="s">
        <v>91</v>
      </c>
      <c r="R1301" t="s">
        <v>115</v>
      </c>
      <c r="S1301">
        <v>5</v>
      </c>
      <c r="T1301">
        <v>6</v>
      </c>
      <c r="U1301">
        <v>1940</v>
      </c>
      <c r="V130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301">
        <v>1969</v>
      </c>
      <c r="X1301" t="s">
        <v>93</v>
      </c>
      <c r="Y1301" t="s">
        <v>94</v>
      </c>
      <c r="Z1301" t="s">
        <v>155</v>
      </c>
      <c r="AA1301" t="s">
        <v>125</v>
      </c>
      <c r="AB1301" t="s">
        <v>117</v>
      </c>
      <c r="AC1301">
        <v>0</v>
      </c>
      <c r="AD1301" t="s">
        <v>98</v>
      </c>
      <c r="AE1301" t="s">
        <v>98</v>
      </c>
      <c r="AF1301" t="s">
        <v>118</v>
      </c>
      <c r="AG1301" t="s">
        <v>98</v>
      </c>
      <c r="AH1301" t="s">
        <v>98</v>
      </c>
      <c r="AI1301" t="s">
        <v>100</v>
      </c>
      <c r="AJ1301" t="s">
        <v>141</v>
      </c>
      <c r="AK1301">
        <v>290</v>
      </c>
      <c r="AL1301" t="s">
        <v>102</v>
      </c>
      <c r="AM1301">
        <v>0</v>
      </c>
      <c r="AN1301">
        <v>706</v>
      </c>
      <c r="AO1301">
        <v>996</v>
      </c>
      <c r="AP1301" t="s">
        <v>103</v>
      </c>
      <c r="AQ1301" t="s">
        <v>104</v>
      </c>
      <c r="AR1301" t="s">
        <v>105</v>
      </c>
      <c r="AS1301" t="s">
        <v>106</v>
      </c>
      <c r="AT1301">
        <v>996</v>
      </c>
      <c r="AU1301">
        <v>0</v>
      </c>
      <c r="AV1301">
        <v>0</v>
      </c>
      <c r="AW1301">
        <f>ROUND(SUM(RawData[[#This Row],[TotalBsmtSF]],RawData[[#This Row],[1stFlrSF]],RawData[[#This Row],[2ndFlrSF]]),-2)</f>
        <v>2000</v>
      </c>
      <c r="AX1301">
        <v>996</v>
      </c>
      <c r="AY1301">
        <v>1</v>
      </c>
      <c r="AZ1301">
        <v>0</v>
      </c>
      <c r="BA1301">
        <v>1</v>
      </c>
      <c r="BB1301">
        <v>0</v>
      </c>
      <c r="BC1301">
        <v>3</v>
      </c>
      <c r="BD1301">
        <v>1</v>
      </c>
      <c r="BE1301" t="s">
        <v>98</v>
      </c>
      <c r="BF1301">
        <v>6</v>
      </c>
      <c r="BG1301" t="s">
        <v>107</v>
      </c>
      <c r="BH1301">
        <v>1</v>
      </c>
      <c r="BI1301" t="s">
        <v>97</v>
      </c>
      <c r="BJ1301" t="s">
        <v>83</v>
      </c>
      <c r="BK1301" t="s">
        <v>83</v>
      </c>
      <c r="BL1301" t="s">
        <v>83</v>
      </c>
      <c r="BM1301">
        <v>0</v>
      </c>
      <c r="BN1301">
        <v>0</v>
      </c>
      <c r="BO1301" t="s">
        <v>83</v>
      </c>
      <c r="BP1301" t="s">
        <v>83</v>
      </c>
      <c r="BQ1301" t="s">
        <v>105</v>
      </c>
      <c r="BR1301">
        <v>144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 t="s">
        <v>83</v>
      </c>
      <c r="BY1301" t="s">
        <v>83</v>
      </c>
      <c r="BZ1301" t="s">
        <v>83</v>
      </c>
      <c r="CA1301">
        <v>0</v>
      </c>
      <c r="CB1301">
        <v>7</v>
      </c>
      <c r="CC1301">
        <v>2008</v>
      </c>
      <c r="CD1301" t="s">
        <v>110</v>
      </c>
      <c r="CE1301" t="s">
        <v>111</v>
      </c>
      <c r="CF1301" s="8">
        <v>108000</v>
      </c>
      <c r="CG1301" s="8">
        <f>RawData[[#This Row],[SalePrice]]/RawData[[#This Row],[TotalSF Rounded]]</f>
        <v>54</v>
      </c>
      <c r="CH1301" s="8">
        <f>ROUND(RawData[[#This Row],[$/sqft]],-1)</f>
        <v>50</v>
      </c>
    </row>
    <row r="1302" spans="1:86" x14ac:dyDescent="0.2">
      <c r="A1302">
        <v>554</v>
      </c>
      <c r="B1302">
        <v>20</v>
      </c>
      <c r="C1302" t="s">
        <v>81</v>
      </c>
      <c r="D1302">
        <v>67</v>
      </c>
      <c r="E1302">
        <v>8777</v>
      </c>
      <c r="F1302" s="19">
        <f>ROUND((RawData[[#This Row],[LotArea]]/43560), 2)</f>
        <v>0.2</v>
      </c>
      <c r="G1302" t="s">
        <v>82</v>
      </c>
      <c r="H1302" t="s">
        <v>83</v>
      </c>
      <c r="I1302" t="s">
        <v>84</v>
      </c>
      <c r="J1302" t="s">
        <v>85</v>
      </c>
      <c r="K1302" t="s">
        <v>86</v>
      </c>
      <c r="L1302" t="s">
        <v>87</v>
      </c>
      <c r="M1302" t="s">
        <v>88</v>
      </c>
      <c r="N1302" t="s">
        <v>185</v>
      </c>
      <c r="O1302" t="s">
        <v>114</v>
      </c>
      <c r="P1302" t="s">
        <v>90</v>
      </c>
      <c r="Q1302" t="s">
        <v>91</v>
      </c>
      <c r="R1302" t="s">
        <v>115</v>
      </c>
      <c r="S1302">
        <v>4</v>
      </c>
      <c r="T1302">
        <v>5</v>
      </c>
      <c r="U1302">
        <v>1949</v>
      </c>
      <c r="V130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302">
        <v>2003</v>
      </c>
      <c r="X1302" t="s">
        <v>93</v>
      </c>
      <c r="Y1302" t="s">
        <v>94</v>
      </c>
      <c r="Z1302" t="s">
        <v>95</v>
      </c>
      <c r="AA1302" t="s">
        <v>95</v>
      </c>
      <c r="AB1302" t="s">
        <v>117</v>
      </c>
      <c r="AC1302">
        <v>0</v>
      </c>
      <c r="AD1302" t="s">
        <v>98</v>
      </c>
      <c r="AE1302" t="s">
        <v>98</v>
      </c>
      <c r="AF1302" t="s">
        <v>118</v>
      </c>
      <c r="AG1302" t="s">
        <v>83</v>
      </c>
      <c r="AH1302" t="s">
        <v>83</v>
      </c>
      <c r="AI1302" t="s">
        <v>83</v>
      </c>
      <c r="AJ1302" t="s">
        <v>83</v>
      </c>
      <c r="AK1302">
        <v>0</v>
      </c>
      <c r="AL1302" t="s">
        <v>83</v>
      </c>
      <c r="AM1302">
        <v>0</v>
      </c>
      <c r="AN1302">
        <v>0</v>
      </c>
      <c r="AO1302">
        <v>0</v>
      </c>
      <c r="AP1302" t="s">
        <v>103</v>
      </c>
      <c r="AQ1302" t="s">
        <v>104</v>
      </c>
      <c r="AR1302" t="s">
        <v>105</v>
      </c>
      <c r="AS1302" t="s">
        <v>106</v>
      </c>
      <c r="AT1302">
        <v>1126</v>
      </c>
      <c r="AU1302">
        <v>0</v>
      </c>
      <c r="AV1302">
        <v>0</v>
      </c>
      <c r="AW1302">
        <f>ROUND(SUM(RawData[[#This Row],[TotalBsmtSF]],RawData[[#This Row],[1stFlrSF]],RawData[[#This Row],[2ndFlrSF]]),-2)</f>
        <v>1100</v>
      </c>
      <c r="AX1302">
        <v>1126</v>
      </c>
      <c r="AY1302">
        <v>0</v>
      </c>
      <c r="AZ1302">
        <v>0</v>
      </c>
      <c r="BA1302">
        <v>2</v>
      </c>
      <c r="BB1302">
        <v>0</v>
      </c>
      <c r="BC1302">
        <v>2</v>
      </c>
      <c r="BD1302">
        <v>1</v>
      </c>
      <c r="BE1302" t="s">
        <v>97</v>
      </c>
      <c r="BF1302">
        <v>5</v>
      </c>
      <c r="BG1302" t="s">
        <v>107</v>
      </c>
      <c r="BH1302">
        <v>0</v>
      </c>
      <c r="BI1302" t="s">
        <v>83</v>
      </c>
      <c r="BJ1302" t="s">
        <v>127</v>
      </c>
      <c r="BK1302">
        <v>2002</v>
      </c>
      <c r="BL1302" t="s">
        <v>157</v>
      </c>
      <c r="BM1302">
        <v>2</v>
      </c>
      <c r="BN1302">
        <v>520</v>
      </c>
      <c r="BO1302" t="s">
        <v>98</v>
      </c>
      <c r="BP1302" t="s">
        <v>98</v>
      </c>
      <c r="BQ1302" t="s">
        <v>177</v>
      </c>
      <c r="BR1302">
        <v>0</v>
      </c>
      <c r="BS1302">
        <v>96</v>
      </c>
      <c r="BT1302">
        <v>0</v>
      </c>
      <c r="BU1302">
        <v>0</v>
      </c>
      <c r="BV1302">
        <v>0</v>
      </c>
      <c r="BW1302">
        <v>0</v>
      </c>
      <c r="BX1302" t="s">
        <v>83</v>
      </c>
      <c r="BY1302" t="s">
        <v>134</v>
      </c>
      <c r="BZ1302" t="s">
        <v>83</v>
      </c>
      <c r="CA1302">
        <v>0</v>
      </c>
      <c r="CB1302">
        <v>5</v>
      </c>
      <c r="CC1302">
        <v>2009</v>
      </c>
      <c r="CD1302" t="s">
        <v>110</v>
      </c>
      <c r="CE1302" t="s">
        <v>111</v>
      </c>
      <c r="CF1302" s="8">
        <v>108000</v>
      </c>
      <c r="CG1302" s="8">
        <f>RawData[[#This Row],[SalePrice]]/RawData[[#This Row],[TotalSF Rounded]]</f>
        <v>98.181818181818187</v>
      </c>
      <c r="CH1302" s="8">
        <f>ROUND(RawData[[#This Row],[$/sqft]],-1)</f>
        <v>100</v>
      </c>
    </row>
    <row r="1303" spans="1:86" x14ac:dyDescent="0.2">
      <c r="A1303">
        <v>735</v>
      </c>
      <c r="B1303">
        <v>20</v>
      </c>
      <c r="C1303" t="s">
        <v>81</v>
      </c>
      <c r="D1303" t="s">
        <v>83</v>
      </c>
      <c r="E1303">
        <v>8978</v>
      </c>
      <c r="F1303" s="19">
        <f>ROUND((RawData[[#This Row],[LotArea]]/43560), 2)</f>
        <v>0.21</v>
      </c>
      <c r="G1303" t="s">
        <v>82</v>
      </c>
      <c r="H1303" t="s">
        <v>83</v>
      </c>
      <c r="I1303" t="s">
        <v>120</v>
      </c>
      <c r="J1303" t="s">
        <v>85</v>
      </c>
      <c r="K1303" t="s">
        <v>86</v>
      </c>
      <c r="L1303" t="s">
        <v>122</v>
      </c>
      <c r="M1303" t="s">
        <v>88</v>
      </c>
      <c r="N1303" t="s">
        <v>151</v>
      </c>
      <c r="O1303" t="s">
        <v>90</v>
      </c>
      <c r="P1303" t="s">
        <v>90</v>
      </c>
      <c r="Q1303" t="s">
        <v>91</v>
      </c>
      <c r="R1303" t="s">
        <v>115</v>
      </c>
      <c r="S1303">
        <v>5</v>
      </c>
      <c r="T1303">
        <v>5</v>
      </c>
      <c r="U1303">
        <v>1968</v>
      </c>
      <c r="V130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303">
        <v>1968</v>
      </c>
      <c r="X1303" t="s">
        <v>93</v>
      </c>
      <c r="Y1303" t="s">
        <v>94</v>
      </c>
      <c r="Z1303" t="s">
        <v>161</v>
      </c>
      <c r="AA1303" t="s">
        <v>161</v>
      </c>
      <c r="AB1303" t="s">
        <v>117</v>
      </c>
      <c r="AC1303">
        <v>0</v>
      </c>
      <c r="AD1303" t="s">
        <v>98</v>
      </c>
      <c r="AE1303" t="s">
        <v>98</v>
      </c>
      <c r="AF1303" t="s">
        <v>99</v>
      </c>
      <c r="AG1303" t="s">
        <v>98</v>
      </c>
      <c r="AH1303" t="s">
        <v>98</v>
      </c>
      <c r="AI1303" t="s">
        <v>100</v>
      </c>
      <c r="AJ1303" t="s">
        <v>102</v>
      </c>
      <c r="AK1303">
        <v>0</v>
      </c>
      <c r="AL1303" t="s">
        <v>102</v>
      </c>
      <c r="AM1303">
        <v>0</v>
      </c>
      <c r="AN1303">
        <v>948</v>
      </c>
      <c r="AO1303">
        <v>948</v>
      </c>
      <c r="AP1303" t="s">
        <v>103</v>
      </c>
      <c r="AQ1303" t="s">
        <v>98</v>
      </c>
      <c r="AR1303" t="s">
        <v>105</v>
      </c>
      <c r="AS1303" t="s">
        <v>106</v>
      </c>
      <c r="AT1303">
        <v>948</v>
      </c>
      <c r="AU1303">
        <v>0</v>
      </c>
      <c r="AV1303">
        <v>0</v>
      </c>
      <c r="AW1303">
        <f>ROUND(SUM(RawData[[#This Row],[TotalBsmtSF]],RawData[[#This Row],[1stFlrSF]],RawData[[#This Row],[2ndFlrSF]]),-2)</f>
        <v>1900</v>
      </c>
      <c r="AX1303">
        <v>948</v>
      </c>
      <c r="AY1303">
        <v>0</v>
      </c>
      <c r="AZ1303">
        <v>0</v>
      </c>
      <c r="BA1303">
        <v>1</v>
      </c>
      <c r="BB1303">
        <v>0</v>
      </c>
      <c r="BC1303">
        <v>3</v>
      </c>
      <c r="BD1303">
        <v>1</v>
      </c>
      <c r="BE1303" t="s">
        <v>98</v>
      </c>
      <c r="BF1303">
        <v>6</v>
      </c>
      <c r="BG1303" t="s">
        <v>107</v>
      </c>
      <c r="BH1303">
        <v>0</v>
      </c>
      <c r="BI1303" t="s">
        <v>83</v>
      </c>
      <c r="BJ1303" t="s">
        <v>108</v>
      </c>
      <c r="BK1303">
        <v>1968</v>
      </c>
      <c r="BL1303" t="s">
        <v>102</v>
      </c>
      <c r="BM1303">
        <v>1</v>
      </c>
      <c r="BN1303">
        <v>300</v>
      </c>
      <c r="BO1303" t="s">
        <v>98</v>
      </c>
      <c r="BP1303" t="s">
        <v>98</v>
      </c>
      <c r="BQ1303" t="s">
        <v>105</v>
      </c>
      <c r="BR1303">
        <v>147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 t="s">
        <v>83</v>
      </c>
      <c r="BY1303" t="s">
        <v>83</v>
      </c>
      <c r="BZ1303" t="s">
        <v>83</v>
      </c>
      <c r="CA1303">
        <v>0</v>
      </c>
      <c r="CB1303">
        <v>5</v>
      </c>
      <c r="CC1303">
        <v>2007</v>
      </c>
      <c r="CD1303" t="s">
        <v>110</v>
      </c>
      <c r="CE1303" t="s">
        <v>219</v>
      </c>
      <c r="CF1303" s="8">
        <v>108000</v>
      </c>
      <c r="CG1303" s="8">
        <f>RawData[[#This Row],[SalePrice]]/RawData[[#This Row],[TotalSF Rounded]]</f>
        <v>56.842105263157897</v>
      </c>
      <c r="CH1303" s="8">
        <f>ROUND(RawData[[#This Row],[$/sqft]],-1)</f>
        <v>60</v>
      </c>
    </row>
    <row r="1304" spans="1:86" x14ac:dyDescent="0.2">
      <c r="A1304">
        <v>789</v>
      </c>
      <c r="B1304">
        <v>20</v>
      </c>
      <c r="C1304" t="s">
        <v>142</v>
      </c>
      <c r="D1304">
        <v>50</v>
      </c>
      <c r="E1304">
        <v>6000</v>
      </c>
      <c r="F1304" s="19">
        <f>ROUND((RawData[[#This Row],[LotArea]]/43560), 2)</f>
        <v>0.14000000000000001</v>
      </c>
      <c r="G1304" t="s">
        <v>82</v>
      </c>
      <c r="H1304" t="s">
        <v>83</v>
      </c>
      <c r="I1304" t="s">
        <v>84</v>
      </c>
      <c r="J1304" t="s">
        <v>85</v>
      </c>
      <c r="K1304" t="s">
        <v>86</v>
      </c>
      <c r="L1304" t="s">
        <v>122</v>
      </c>
      <c r="M1304" t="s">
        <v>88</v>
      </c>
      <c r="N1304" t="s">
        <v>143</v>
      </c>
      <c r="O1304" t="s">
        <v>90</v>
      </c>
      <c r="P1304" t="s">
        <v>90</v>
      </c>
      <c r="Q1304" t="s">
        <v>91</v>
      </c>
      <c r="R1304" t="s">
        <v>115</v>
      </c>
      <c r="S1304">
        <v>4</v>
      </c>
      <c r="T1304">
        <v>7</v>
      </c>
      <c r="U1304">
        <v>1954</v>
      </c>
      <c r="V130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304">
        <v>2000</v>
      </c>
      <c r="X1304" t="s">
        <v>93</v>
      </c>
      <c r="Y1304" t="s">
        <v>94</v>
      </c>
      <c r="Z1304" t="s">
        <v>116</v>
      </c>
      <c r="AA1304" t="s">
        <v>116</v>
      </c>
      <c r="AB1304" t="s">
        <v>117</v>
      </c>
      <c r="AC1304">
        <v>0</v>
      </c>
      <c r="AD1304" t="s">
        <v>98</v>
      </c>
      <c r="AE1304" t="s">
        <v>98</v>
      </c>
      <c r="AF1304" t="s">
        <v>118</v>
      </c>
      <c r="AG1304" t="s">
        <v>98</v>
      </c>
      <c r="AH1304" t="s">
        <v>98</v>
      </c>
      <c r="AI1304" t="s">
        <v>100</v>
      </c>
      <c r="AJ1304" t="s">
        <v>102</v>
      </c>
      <c r="AK1304">
        <v>0</v>
      </c>
      <c r="AL1304" t="s">
        <v>102</v>
      </c>
      <c r="AM1304">
        <v>0</v>
      </c>
      <c r="AN1304">
        <v>901</v>
      </c>
      <c r="AO1304">
        <v>901</v>
      </c>
      <c r="AP1304" t="s">
        <v>103</v>
      </c>
      <c r="AQ1304" t="s">
        <v>104</v>
      </c>
      <c r="AR1304" t="s">
        <v>105</v>
      </c>
      <c r="AS1304" t="s">
        <v>106</v>
      </c>
      <c r="AT1304">
        <v>901</v>
      </c>
      <c r="AU1304">
        <v>0</v>
      </c>
      <c r="AV1304">
        <v>0</v>
      </c>
      <c r="AW1304">
        <f>ROUND(SUM(RawData[[#This Row],[TotalBsmtSF]],RawData[[#This Row],[1stFlrSF]],RawData[[#This Row],[2ndFlrSF]]),-2)</f>
        <v>1800</v>
      </c>
      <c r="AX1304">
        <v>901</v>
      </c>
      <c r="AY1304">
        <v>0</v>
      </c>
      <c r="AZ1304">
        <v>0</v>
      </c>
      <c r="BA1304">
        <v>1</v>
      </c>
      <c r="BB1304">
        <v>0</v>
      </c>
      <c r="BC1304">
        <v>2</v>
      </c>
      <c r="BD1304">
        <v>1</v>
      </c>
      <c r="BE1304" t="s">
        <v>98</v>
      </c>
      <c r="BF1304">
        <v>4</v>
      </c>
      <c r="BG1304" t="s">
        <v>107</v>
      </c>
      <c r="BH1304">
        <v>0</v>
      </c>
      <c r="BI1304" t="s">
        <v>83</v>
      </c>
      <c r="BJ1304" t="s">
        <v>127</v>
      </c>
      <c r="BK1304">
        <v>1954</v>
      </c>
      <c r="BL1304" t="s">
        <v>102</v>
      </c>
      <c r="BM1304">
        <v>1</v>
      </c>
      <c r="BN1304">
        <v>281</v>
      </c>
      <c r="BO1304" t="s">
        <v>147</v>
      </c>
      <c r="BP1304" t="s">
        <v>98</v>
      </c>
      <c r="BQ1304" t="s">
        <v>105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 t="s">
        <v>83</v>
      </c>
      <c r="BY1304" t="s">
        <v>83</v>
      </c>
      <c r="BZ1304" t="s">
        <v>83</v>
      </c>
      <c r="CA1304">
        <v>0</v>
      </c>
      <c r="CB1304">
        <v>8</v>
      </c>
      <c r="CC1304">
        <v>2008</v>
      </c>
      <c r="CD1304" t="s">
        <v>110</v>
      </c>
      <c r="CE1304" t="s">
        <v>111</v>
      </c>
      <c r="CF1304" s="8">
        <v>107900</v>
      </c>
      <c r="CG1304" s="8">
        <f>RawData[[#This Row],[SalePrice]]/RawData[[#This Row],[TotalSF Rounded]]</f>
        <v>59.944444444444443</v>
      </c>
      <c r="CH1304" s="8">
        <f>ROUND(RawData[[#This Row],[$/sqft]],-1)</f>
        <v>60</v>
      </c>
    </row>
    <row r="1305" spans="1:86" x14ac:dyDescent="0.2">
      <c r="A1305">
        <v>1293</v>
      </c>
      <c r="B1305">
        <v>70</v>
      </c>
      <c r="C1305" t="s">
        <v>142</v>
      </c>
      <c r="D1305">
        <v>60</v>
      </c>
      <c r="E1305">
        <v>6600</v>
      </c>
      <c r="F1305" s="19">
        <f>ROUND((RawData[[#This Row],[LotArea]]/43560), 2)</f>
        <v>0.15</v>
      </c>
      <c r="G1305" t="s">
        <v>82</v>
      </c>
      <c r="H1305" t="s">
        <v>83</v>
      </c>
      <c r="I1305" t="s">
        <v>84</v>
      </c>
      <c r="J1305" t="s">
        <v>85</v>
      </c>
      <c r="K1305" t="s">
        <v>86</v>
      </c>
      <c r="L1305" t="s">
        <v>122</v>
      </c>
      <c r="M1305" t="s">
        <v>88</v>
      </c>
      <c r="N1305" t="s">
        <v>143</v>
      </c>
      <c r="O1305" t="s">
        <v>90</v>
      </c>
      <c r="P1305" t="s">
        <v>90</v>
      </c>
      <c r="Q1305" t="s">
        <v>91</v>
      </c>
      <c r="R1305" t="s">
        <v>92</v>
      </c>
      <c r="S1305">
        <v>5</v>
      </c>
      <c r="T1305">
        <v>4</v>
      </c>
      <c r="U1305">
        <v>1892</v>
      </c>
      <c r="V130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&lt;1900s</v>
      </c>
      <c r="W1305">
        <v>1965</v>
      </c>
      <c r="X1305" t="s">
        <v>93</v>
      </c>
      <c r="Y1305" t="s">
        <v>94</v>
      </c>
      <c r="Z1305" t="s">
        <v>124</v>
      </c>
      <c r="AA1305" t="s">
        <v>124</v>
      </c>
      <c r="AB1305" t="s">
        <v>117</v>
      </c>
      <c r="AC1305">
        <v>0</v>
      </c>
      <c r="AD1305" t="s">
        <v>98</v>
      </c>
      <c r="AE1305" t="s">
        <v>98</v>
      </c>
      <c r="AF1305" t="s">
        <v>137</v>
      </c>
      <c r="AG1305" t="s">
        <v>98</v>
      </c>
      <c r="AH1305" t="s">
        <v>98</v>
      </c>
      <c r="AI1305" t="s">
        <v>100</v>
      </c>
      <c r="AJ1305" t="s">
        <v>102</v>
      </c>
      <c r="AK1305">
        <v>0</v>
      </c>
      <c r="AL1305" t="s">
        <v>102</v>
      </c>
      <c r="AM1305">
        <v>0</v>
      </c>
      <c r="AN1305">
        <v>994</v>
      </c>
      <c r="AO1305">
        <v>994</v>
      </c>
      <c r="AP1305" t="s">
        <v>103</v>
      </c>
      <c r="AQ1305" t="s">
        <v>98</v>
      </c>
      <c r="AR1305" t="s">
        <v>177</v>
      </c>
      <c r="AS1305" t="s">
        <v>106</v>
      </c>
      <c r="AT1305">
        <v>1378</v>
      </c>
      <c r="AU1305">
        <v>994</v>
      </c>
      <c r="AV1305">
        <v>0</v>
      </c>
      <c r="AW1305">
        <f>ROUND(SUM(RawData[[#This Row],[TotalBsmtSF]],RawData[[#This Row],[1stFlrSF]],RawData[[#This Row],[2ndFlrSF]]),-2)</f>
        <v>3400</v>
      </c>
      <c r="AX1305">
        <v>2372</v>
      </c>
      <c r="AY1305">
        <v>0</v>
      </c>
      <c r="AZ1305">
        <v>0</v>
      </c>
      <c r="BA1305">
        <v>2</v>
      </c>
      <c r="BB1305">
        <v>0</v>
      </c>
      <c r="BC1305">
        <v>4</v>
      </c>
      <c r="BD1305">
        <v>2</v>
      </c>
      <c r="BE1305" t="s">
        <v>98</v>
      </c>
      <c r="BF1305">
        <v>11</v>
      </c>
      <c r="BG1305" t="s">
        <v>224</v>
      </c>
      <c r="BH1305">
        <v>0</v>
      </c>
      <c r="BI1305" t="s">
        <v>83</v>
      </c>
      <c r="BJ1305" t="s">
        <v>108</v>
      </c>
      <c r="BK1305">
        <v>1985</v>
      </c>
      <c r="BL1305" t="s">
        <v>109</v>
      </c>
      <c r="BM1305">
        <v>1</v>
      </c>
      <c r="BN1305">
        <v>432</v>
      </c>
      <c r="BO1305" t="s">
        <v>98</v>
      </c>
      <c r="BP1305" t="s">
        <v>98</v>
      </c>
      <c r="BQ1305" t="s">
        <v>105</v>
      </c>
      <c r="BR1305">
        <v>0</v>
      </c>
      <c r="BS1305">
        <v>287</v>
      </c>
      <c r="BT1305">
        <v>0</v>
      </c>
      <c r="BU1305">
        <v>0</v>
      </c>
      <c r="BV1305">
        <v>0</v>
      </c>
      <c r="BW1305">
        <v>0</v>
      </c>
      <c r="BX1305" t="s">
        <v>83</v>
      </c>
      <c r="BY1305" t="s">
        <v>83</v>
      </c>
      <c r="BZ1305" t="s">
        <v>83</v>
      </c>
      <c r="CA1305">
        <v>0</v>
      </c>
      <c r="CB1305">
        <v>12</v>
      </c>
      <c r="CC1305">
        <v>2009</v>
      </c>
      <c r="CD1305" t="s">
        <v>110</v>
      </c>
      <c r="CE1305" t="s">
        <v>111</v>
      </c>
      <c r="CF1305" s="8">
        <v>107500</v>
      </c>
      <c r="CG1305" s="8">
        <f>RawData[[#This Row],[SalePrice]]/RawData[[#This Row],[TotalSF Rounded]]</f>
        <v>31.617647058823529</v>
      </c>
      <c r="CH1305" s="8">
        <f>ROUND(RawData[[#This Row],[$/sqft]],-1)</f>
        <v>30</v>
      </c>
    </row>
    <row r="1306" spans="1:86" x14ac:dyDescent="0.2">
      <c r="A1306">
        <v>536</v>
      </c>
      <c r="B1306">
        <v>190</v>
      </c>
      <c r="C1306" t="s">
        <v>81</v>
      </c>
      <c r="D1306">
        <v>70</v>
      </c>
      <c r="E1306">
        <v>7000</v>
      </c>
      <c r="F1306" s="19">
        <f>ROUND((RawData[[#This Row],[LotArea]]/43560), 2)</f>
        <v>0.16</v>
      </c>
      <c r="G1306" t="s">
        <v>82</v>
      </c>
      <c r="H1306" t="s">
        <v>83</v>
      </c>
      <c r="I1306" t="s">
        <v>84</v>
      </c>
      <c r="J1306" t="s">
        <v>85</v>
      </c>
      <c r="K1306" t="s">
        <v>86</v>
      </c>
      <c r="L1306" t="s">
        <v>87</v>
      </c>
      <c r="M1306" t="s">
        <v>88</v>
      </c>
      <c r="N1306" t="s">
        <v>185</v>
      </c>
      <c r="O1306" t="s">
        <v>90</v>
      </c>
      <c r="P1306" t="s">
        <v>90</v>
      </c>
      <c r="Q1306" t="s">
        <v>149</v>
      </c>
      <c r="R1306" t="s">
        <v>92</v>
      </c>
      <c r="S1306">
        <v>5</v>
      </c>
      <c r="T1306">
        <v>7</v>
      </c>
      <c r="U1306">
        <v>1910</v>
      </c>
      <c r="V130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306">
        <v>1991</v>
      </c>
      <c r="X1306" t="s">
        <v>93</v>
      </c>
      <c r="Y1306" t="s">
        <v>94</v>
      </c>
      <c r="Z1306" t="s">
        <v>116</v>
      </c>
      <c r="AA1306" t="s">
        <v>116</v>
      </c>
      <c r="AB1306" t="s">
        <v>117</v>
      </c>
      <c r="AC1306">
        <v>0</v>
      </c>
      <c r="AD1306" t="s">
        <v>98</v>
      </c>
      <c r="AE1306" t="s">
        <v>98</v>
      </c>
      <c r="AF1306" t="s">
        <v>118</v>
      </c>
      <c r="AG1306" t="s">
        <v>97</v>
      </c>
      <c r="AH1306" t="s">
        <v>98</v>
      </c>
      <c r="AI1306" t="s">
        <v>97</v>
      </c>
      <c r="AJ1306" t="s">
        <v>101</v>
      </c>
      <c r="AK1306">
        <v>969</v>
      </c>
      <c r="AL1306" t="s">
        <v>102</v>
      </c>
      <c r="AM1306">
        <v>0</v>
      </c>
      <c r="AN1306">
        <v>148</v>
      </c>
      <c r="AO1306">
        <v>1117</v>
      </c>
      <c r="AP1306" t="s">
        <v>103</v>
      </c>
      <c r="AQ1306" t="s">
        <v>98</v>
      </c>
      <c r="AR1306" t="s">
        <v>105</v>
      </c>
      <c r="AS1306" t="s">
        <v>106</v>
      </c>
      <c r="AT1306">
        <v>820</v>
      </c>
      <c r="AU1306">
        <v>527</v>
      </c>
      <c r="AV1306">
        <v>0</v>
      </c>
      <c r="AW1306">
        <f>ROUND(SUM(RawData[[#This Row],[TotalBsmtSF]],RawData[[#This Row],[1stFlrSF]],RawData[[#This Row],[2ndFlrSF]]),-2)</f>
        <v>2500</v>
      </c>
      <c r="AX1306">
        <v>1347</v>
      </c>
      <c r="AY1306">
        <v>1</v>
      </c>
      <c r="AZ1306">
        <v>0</v>
      </c>
      <c r="BA1306">
        <v>1</v>
      </c>
      <c r="BB1306">
        <v>0</v>
      </c>
      <c r="BC1306">
        <v>3</v>
      </c>
      <c r="BD1306">
        <v>1</v>
      </c>
      <c r="BE1306" t="s">
        <v>98</v>
      </c>
      <c r="BF1306">
        <v>5</v>
      </c>
      <c r="BG1306" t="s">
        <v>107</v>
      </c>
      <c r="BH1306">
        <v>0</v>
      </c>
      <c r="BI1306" t="s">
        <v>83</v>
      </c>
      <c r="BJ1306" t="s">
        <v>83</v>
      </c>
      <c r="BK1306" t="s">
        <v>83</v>
      </c>
      <c r="BL1306" t="s">
        <v>83</v>
      </c>
      <c r="BM1306">
        <v>0</v>
      </c>
      <c r="BN1306">
        <v>0</v>
      </c>
      <c r="BO1306" t="s">
        <v>83</v>
      </c>
      <c r="BP1306" t="s">
        <v>83</v>
      </c>
      <c r="BQ1306" t="s">
        <v>177</v>
      </c>
      <c r="BR1306">
        <v>85</v>
      </c>
      <c r="BS1306">
        <v>0</v>
      </c>
      <c r="BT1306">
        <v>148</v>
      </c>
      <c r="BU1306">
        <v>0</v>
      </c>
      <c r="BV1306">
        <v>0</v>
      </c>
      <c r="BW1306">
        <v>0</v>
      </c>
      <c r="BX1306" t="s">
        <v>83</v>
      </c>
      <c r="BY1306" t="s">
        <v>83</v>
      </c>
      <c r="BZ1306" t="s">
        <v>83</v>
      </c>
      <c r="CA1306">
        <v>0</v>
      </c>
      <c r="CB1306">
        <v>1</v>
      </c>
      <c r="CC1306">
        <v>2008</v>
      </c>
      <c r="CD1306" t="s">
        <v>110</v>
      </c>
      <c r="CE1306" t="s">
        <v>111</v>
      </c>
      <c r="CF1306" s="8">
        <v>107500</v>
      </c>
      <c r="CG1306" s="8">
        <f>RawData[[#This Row],[SalePrice]]/RawData[[#This Row],[TotalSF Rounded]]</f>
        <v>43</v>
      </c>
      <c r="CH1306" s="8">
        <f>ROUND(RawData[[#This Row],[$/sqft]],-1)</f>
        <v>40</v>
      </c>
    </row>
    <row r="1307" spans="1:86" x14ac:dyDescent="0.2">
      <c r="A1307">
        <v>533</v>
      </c>
      <c r="B1307">
        <v>20</v>
      </c>
      <c r="C1307" t="s">
        <v>81</v>
      </c>
      <c r="D1307">
        <v>60</v>
      </c>
      <c r="E1307">
        <v>7200</v>
      </c>
      <c r="F1307" s="19">
        <f>ROUND((RawData[[#This Row],[LotArea]]/43560), 2)</f>
        <v>0.17</v>
      </c>
      <c r="G1307" t="s">
        <v>82</v>
      </c>
      <c r="H1307" t="s">
        <v>83</v>
      </c>
      <c r="I1307" t="s">
        <v>84</v>
      </c>
      <c r="J1307" t="s">
        <v>85</v>
      </c>
      <c r="K1307" t="s">
        <v>86</v>
      </c>
      <c r="L1307" t="s">
        <v>87</v>
      </c>
      <c r="M1307" t="s">
        <v>88</v>
      </c>
      <c r="N1307" t="s">
        <v>162</v>
      </c>
      <c r="O1307" t="s">
        <v>90</v>
      </c>
      <c r="P1307" t="s">
        <v>90</v>
      </c>
      <c r="Q1307" t="s">
        <v>91</v>
      </c>
      <c r="R1307" t="s">
        <v>115</v>
      </c>
      <c r="S1307">
        <v>5</v>
      </c>
      <c r="T1307">
        <v>7</v>
      </c>
      <c r="U1307">
        <v>1955</v>
      </c>
      <c r="V130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307">
        <v>2007</v>
      </c>
      <c r="X1307" t="s">
        <v>93</v>
      </c>
      <c r="Y1307" t="s">
        <v>94</v>
      </c>
      <c r="Z1307" t="s">
        <v>95</v>
      </c>
      <c r="AA1307" t="s">
        <v>95</v>
      </c>
      <c r="AB1307" t="s">
        <v>117</v>
      </c>
      <c r="AC1307">
        <v>0</v>
      </c>
      <c r="AD1307" t="s">
        <v>98</v>
      </c>
      <c r="AE1307" t="s">
        <v>98</v>
      </c>
      <c r="AF1307" t="s">
        <v>168</v>
      </c>
      <c r="AG1307" t="s">
        <v>83</v>
      </c>
      <c r="AH1307" t="s">
        <v>83</v>
      </c>
      <c r="AI1307" t="s">
        <v>83</v>
      </c>
      <c r="AJ1307" t="s">
        <v>83</v>
      </c>
      <c r="AK1307">
        <v>0</v>
      </c>
      <c r="AL1307" t="s">
        <v>83</v>
      </c>
      <c r="AM1307">
        <v>0</v>
      </c>
      <c r="AN1307">
        <v>0</v>
      </c>
      <c r="AO1307">
        <v>0</v>
      </c>
      <c r="AP1307" t="s">
        <v>103</v>
      </c>
      <c r="AQ1307" t="s">
        <v>104</v>
      </c>
      <c r="AR1307" t="s">
        <v>105</v>
      </c>
      <c r="AS1307" t="s">
        <v>106</v>
      </c>
      <c r="AT1307">
        <v>827</v>
      </c>
      <c r="AU1307">
        <v>0</v>
      </c>
      <c r="AV1307">
        <v>0</v>
      </c>
      <c r="AW1307">
        <f>ROUND(SUM(RawData[[#This Row],[TotalBsmtSF]],RawData[[#This Row],[1stFlrSF]],RawData[[#This Row],[2ndFlrSF]]),-2)</f>
        <v>800</v>
      </c>
      <c r="AX1307">
        <v>827</v>
      </c>
      <c r="AY1307">
        <v>0</v>
      </c>
      <c r="AZ1307">
        <v>0</v>
      </c>
      <c r="BA1307">
        <v>1</v>
      </c>
      <c r="BB1307">
        <v>0</v>
      </c>
      <c r="BC1307">
        <v>2</v>
      </c>
      <c r="BD1307">
        <v>1</v>
      </c>
      <c r="BE1307" t="s">
        <v>98</v>
      </c>
      <c r="BF1307">
        <v>5</v>
      </c>
      <c r="BG1307" t="s">
        <v>194</v>
      </c>
      <c r="BH1307">
        <v>1</v>
      </c>
      <c r="BI1307" t="s">
        <v>212</v>
      </c>
      <c r="BJ1307" t="s">
        <v>127</v>
      </c>
      <c r="BK1307">
        <v>1967</v>
      </c>
      <c r="BL1307" t="s">
        <v>102</v>
      </c>
      <c r="BM1307">
        <v>1</v>
      </c>
      <c r="BN1307">
        <v>392</v>
      </c>
      <c r="BO1307" t="s">
        <v>98</v>
      </c>
      <c r="BP1307" t="s">
        <v>98</v>
      </c>
      <c r="BQ1307" t="s">
        <v>105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 t="s">
        <v>83</v>
      </c>
      <c r="BY1307" t="s">
        <v>83</v>
      </c>
      <c r="BZ1307" t="s">
        <v>83</v>
      </c>
      <c r="CA1307">
        <v>0</v>
      </c>
      <c r="CB1307">
        <v>4</v>
      </c>
      <c r="CC1307">
        <v>2010</v>
      </c>
      <c r="CD1307" t="s">
        <v>110</v>
      </c>
      <c r="CE1307" t="s">
        <v>111</v>
      </c>
      <c r="CF1307" s="8">
        <v>107500</v>
      </c>
      <c r="CG1307" s="8">
        <f>RawData[[#This Row],[SalePrice]]/RawData[[#This Row],[TotalSF Rounded]]</f>
        <v>134.375</v>
      </c>
      <c r="CH1307" s="8">
        <f>ROUND(RawData[[#This Row],[$/sqft]],-1)</f>
        <v>130</v>
      </c>
    </row>
    <row r="1308" spans="1:86" x14ac:dyDescent="0.2">
      <c r="A1308">
        <v>75</v>
      </c>
      <c r="B1308">
        <v>50</v>
      </c>
      <c r="C1308" t="s">
        <v>142</v>
      </c>
      <c r="D1308">
        <v>60</v>
      </c>
      <c r="E1308">
        <v>5790</v>
      </c>
      <c r="F1308" s="19">
        <f>ROUND((RawData[[#This Row],[LotArea]]/43560), 2)</f>
        <v>0.13</v>
      </c>
      <c r="G1308" t="s">
        <v>82</v>
      </c>
      <c r="H1308" t="s">
        <v>83</v>
      </c>
      <c r="I1308" t="s">
        <v>84</v>
      </c>
      <c r="J1308" t="s">
        <v>85</v>
      </c>
      <c r="K1308" t="s">
        <v>86</v>
      </c>
      <c r="L1308" t="s">
        <v>122</v>
      </c>
      <c r="M1308" t="s">
        <v>88</v>
      </c>
      <c r="N1308" t="s">
        <v>143</v>
      </c>
      <c r="O1308" t="s">
        <v>90</v>
      </c>
      <c r="P1308" t="s">
        <v>90</v>
      </c>
      <c r="Q1308" t="s">
        <v>91</v>
      </c>
      <c r="R1308" t="s">
        <v>92</v>
      </c>
      <c r="S1308">
        <v>3</v>
      </c>
      <c r="T1308">
        <v>6</v>
      </c>
      <c r="U1308">
        <v>1915</v>
      </c>
      <c r="V130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308">
        <v>1950</v>
      </c>
      <c r="X1308" t="s">
        <v>184</v>
      </c>
      <c r="Y1308" t="s">
        <v>94</v>
      </c>
      <c r="Z1308" t="s">
        <v>95</v>
      </c>
      <c r="AA1308" t="s">
        <v>95</v>
      </c>
      <c r="AB1308" t="s">
        <v>117</v>
      </c>
      <c r="AC1308">
        <v>0</v>
      </c>
      <c r="AD1308" t="s">
        <v>97</v>
      </c>
      <c r="AE1308" t="s">
        <v>97</v>
      </c>
      <c r="AF1308" t="s">
        <v>118</v>
      </c>
      <c r="AG1308" t="s">
        <v>147</v>
      </c>
      <c r="AH1308" t="s">
        <v>98</v>
      </c>
      <c r="AI1308" t="s">
        <v>100</v>
      </c>
      <c r="AJ1308" t="s">
        <v>102</v>
      </c>
      <c r="AK1308">
        <v>0</v>
      </c>
      <c r="AL1308" t="s">
        <v>102</v>
      </c>
      <c r="AM1308">
        <v>0</v>
      </c>
      <c r="AN1308">
        <v>840</v>
      </c>
      <c r="AO1308">
        <v>840</v>
      </c>
      <c r="AP1308" t="s">
        <v>103</v>
      </c>
      <c r="AQ1308" t="s">
        <v>97</v>
      </c>
      <c r="AR1308" t="s">
        <v>177</v>
      </c>
      <c r="AS1308" t="s">
        <v>106</v>
      </c>
      <c r="AT1308">
        <v>840</v>
      </c>
      <c r="AU1308">
        <v>765</v>
      </c>
      <c r="AV1308">
        <v>0</v>
      </c>
      <c r="AW1308">
        <f>ROUND(SUM(RawData[[#This Row],[TotalBsmtSF]],RawData[[#This Row],[1stFlrSF]],RawData[[#This Row],[2ndFlrSF]]),-2)</f>
        <v>2400</v>
      </c>
      <c r="AX1308">
        <v>1605</v>
      </c>
      <c r="AY1308">
        <v>0</v>
      </c>
      <c r="AZ1308">
        <v>0</v>
      </c>
      <c r="BA1308">
        <v>2</v>
      </c>
      <c r="BB1308">
        <v>0</v>
      </c>
      <c r="BC1308">
        <v>3</v>
      </c>
      <c r="BD1308">
        <v>2</v>
      </c>
      <c r="BE1308" t="s">
        <v>98</v>
      </c>
      <c r="BF1308">
        <v>8</v>
      </c>
      <c r="BG1308" t="s">
        <v>107</v>
      </c>
      <c r="BH1308">
        <v>0</v>
      </c>
      <c r="BI1308" t="s">
        <v>83</v>
      </c>
      <c r="BJ1308" t="s">
        <v>127</v>
      </c>
      <c r="BK1308">
        <v>1915</v>
      </c>
      <c r="BL1308" t="s">
        <v>102</v>
      </c>
      <c r="BM1308">
        <v>1</v>
      </c>
      <c r="BN1308">
        <v>379</v>
      </c>
      <c r="BO1308" t="s">
        <v>98</v>
      </c>
      <c r="BP1308" t="s">
        <v>98</v>
      </c>
      <c r="BQ1308" t="s">
        <v>105</v>
      </c>
      <c r="BR1308">
        <v>0</v>
      </c>
      <c r="BS1308">
        <v>0</v>
      </c>
      <c r="BT1308">
        <v>202</v>
      </c>
      <c r="BU1308">
        <v>0</v>
      </c>
      <c r="BV1308">
        <v>0</v>
      </c>
      <c r="BW1308">
        <v>0</v>
      </c>
      <c r="BX1308" t="s">
        <v>83</v>
      </c>
      <c r="BY1308" t="s">
        <v>83</v>
      </c>
      <c r="BZ1308" t="s">
        <v>83</v>
      </c>
      <c r="CA1308">
        <v>0</v>
      </c>
      <c r="CB1308">
        <v>5</v>
      </c>
      <c r="CC1308">
        <v>2010</v>
      </c>
      <c r="CD1308" t="s">
        <v>110</v>
      </c>
      <c r="CE1308" t="s">
        <v>111</v>
      </c>
      <c r="CF1308" s="8">
        <v>107400</v>
      </c>
      <c r="CG1308" s="8">
        <f>RawData[[#This Row],[SalePrice]]/RawData[[#This Row],[TotalSF Rounded]]</f>
        <v>44.75</v>
      </c>
      <c r="CH1308" s="8">
        <f>ROUND(RawData[[#This Row],[$/sqft]],-1)</f>
        <v>40</v>
      </c>
    </row>
    <row r="1309" spans="1:86" x14ac:dyDescent="0.2">
      <c r="A1309">
        <v>218</v>
      </c>
      <c r="B1309">
        <v>70</v>
      </c>
      <c r="C1309" t="s">
        <v>142</v>
      </c>
      <c r="D1309">
        <v>57</v>
      </c>
      <c r="E1309">
        <v>9906</v>
      </c>
      <c r="F1309" s="19">
        <f>ROUND((RawData[[#This Row],[LotArea]]/43560), 2)</f>
        <v>0.23</v>
      </c>
      <c r="G1309" t="s">
        <v>82</v>
      </c>
      <c r="H1309" t="s">
        <v>174</v>
      </c>
      <c r="I1309" t="s">
        <v>84</v>
      </c>
      <c r="J1309" t="s">
        <v>85</v>
      </c>
      <c r="K1309" t="s">
        <v>86</v>
      </c>
      <c r="L1309" t="s">
        <v>87</v>
      </c>
      <c r="M1309" t="s">
        <v>88</v>
      </c>
      <c r="N1309" t="s">
        <v>143</v>
      </c>
      <c r="O1309" t="s">
        <v>90</v>
      </c>
      <c r="P1309" t="s">
        <v>90</v>
      </c>
      <c r="Q1309" t="s">
        <v>91</v>
      </c>
      <c r="R1309" t="s">
        <v>92</v>
      </c>
      <c r="S1309">
        <v>4</v>
      </c>
      <c r="T1309">
        <v>4</v>
      </c>
      <c r="U1309">
        <v>1925</v>
      </c>
      <c r="V130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09">
        <v>1950</v>
      </c>
      <c r="X1309" t="s">
        <v>93</v>
      </c>
      <c r="Y1309" t="s">
        <v>94</v>
      </c>
      <c r="Z1309" t="s">
        <v>116</v>
      </c>
      <c r="AA1309" t="s">
        <v>116</v>
      </c>
      <c r="AB1309" t="s">
        <v>117</v>
      </c>
      <c r="AC1309">
        <v>0</v>
      </c>
      <c r="AD1309" t="s">
        <v>98</v>
      </c>
      <c r="AE1309" t="s">
        <v>98</v>
      </c>
      <c r="AF1309" t="s">
        <v>118</v>
      </c>
      <c r="AG1309" t="s">
        <v>98</v>
      </c>
      <c r="AH1309" t="s">
        <v>98</v>
      </c>
      <c r="AI1309" t="s">
        <v>100</v>
      </c>
      <c r="AJ1309" t="s">
        <v>102</v>
      </c>
      <c r="AK1309">
        <v>0</v>
      </c>
      <c r="AL1309" t="s">
        <v>102</v>
      </c>
      <c r="AM1309">
        <v>0</v>
      </c>
      <c r="AN1309">
        <v>686</v>
      </c>
      <c r="AO1309">
        <v>686</v>
      </c>
      <c r="AP1309" t="s">
        <v>103</v>
      </c>
      <c r="AQ1309" t="s">
        <v>147</v>
      </c>
      <c r="AR1309" t="s">
        <v>177</v>
      </c>
      <c r="AS1309" t="s">
        <v>106</v>
      </c>
      <c r="AT1309">
        <v>810</v>
      </c>
      <c r="AU1309">
        <v>518</v>
      </c>
      <c r="AV1309">
        <v>0</v>
      </c>
      <c r="AW1309">
        <f>ROUND(SUM(RawData[[#This Row],[TotalBsmtSF]],RawData[[#This Row],[1stFlrSF]],RawData[[#This Row],[2ndFlrSF]]),-2)</f>
        <v>2000</v>
      </c>
      <c r="AX1309">
        <v>1328</v>
      </c>
      <c r="AY1309">
        <v>0</v>
      </c>
      <c r="AZ1309">
        <v>0</v>
      </c>
      <c r="BA1309">
        <v>1</v>
      </c>
      <c r="BB1309">
        <v>0</v>
      </c>
      <c r="BC1309">
        <v>3</v>
      </c>
      <c r="BD1309">
        <v>1</v>
      </c>
      <c r="BE1309" t="s">
        <v>98</v>
      </c>
      <c r="BF1309">
        <v>8</v>
      </c>
      <c r="BG1309" t="s">
        <v>107</v>
      </c>
      <c r="BH1309">
        <v>0</v>
      </c>
      <c r="BI1309" t="s">
        <v>83</v>
      </c>
      <c r="BJ1309" t="s">
        <v>127</v>
      </c>
      <c r="BK1309">
        <v>1940</v>
      </c>
      <c r="BL1309" t="s">
        <v>102</v>
      </c>
      <c r="BM1309">
        <v>1</v>
      </c>
      <c r="BN1309">
        <v>210</v>
      </c>
      <c r="BO1309" t="s">
        <v>98</v>
      </c>
      <c r="BP1309" t="s">
        <v>98</v>
      </c>
      <c r="BQ1309" t="s">
        <v>105</v>
      </c>
      <c r="BR1309">
        <v>0</v>
      </c>
      <c r="BS1309">
        <v>172</v>
      </c>
      <c r="BT1309">
        <v>60</v>
      </c>
      <c r="BU1309">
        <v>0</v>
      </c>
      <c r="BV1309">
        <v>0</v>
      </c>
      <c r="BW1309">
        <v>0</v>
      </c>
      <c r="BX1309" t="s">
        <v>83</v>
      </c>
      <c r="BY1309" t="s">
        <v>83</v>
      </c>
      <c r="BZ1309" t="s">
        <v>83</v>
      </c>
      <c r="CA1309">
        <v>0</v>
      </c>
      <c r="CB1309">
        <v>9</v>
      </c>
      <c r="CC1309">
        <v>2006</v>
      </c>
      <c r="CD1309" t="s">
        <v>110</v>
      </c>
      <c r="CE1309" t="s">
        <v>219</v>
      </c>
      <c r="CF1309" s="8">
        <v>107000</v>
      </c>
      <c r="CG1309" s="8">
        <f>RawData[[#This Row],[SalePrice]]/RawData[[#This Row],[TotalSF Rounded]]</f>
        <v>53.5</v>
      </c>
      <c r="CH1309" s="8">
        <f>ROUND(RawData[[#This Row],[$/sqft]],-1)</f>
        <v>50</v>
      </c>
    </row>
    <row r="1310" spans="1:86" x14ac:dyDescent="0.2">
      <c r="A1310">
        <v>1207</v>
      </c>
      <c r="B1310">
        <v>20</v>
      </c>
      <c r="C1310" t="s">
        <v>239</v>
      </c>
      <c r="D1310" t="s">
        <v>83</v>
      </c>
      <c r="E1310">
        <v>8900</v>
      </c>
      <c r="F1310" s="19">
        <f>ROUND((RawData[[#This Row],[LotArea]]/43560), 2)</f>
        <v>0.2</v>
      </c>
      <c r="G1310" t="s">
        <v>82</v>
      </c>
      <c r="H1310" t="s">
        <v>83</v>
      </c>
      <c r="I1310" t="s">
        <v>84</v>
      </c>
      <c r="J1310" t="s">
        <v>85</v>
      </c>
      <c r="K1310" t="s">
        <v>86</v>
      </c>
      <c r="L1310" t="s">
        <v>87</v>
      </c>
      <c r="M1310" t="s">
        <v>88</v>
      </c>
      <c r="N1310" t="s">
        <v>170</v>
      </c>
      <c r="O1310" t="s">
        <v>90</v>
      </c>
      <c r="P1310" t="s">
        <v>90</v>
      </c>
      <c r="Q1310" t="s">
        <v>91</v>
      </c>
      <c r="R1310" t="s">
        <v>115</v>
      </c>
      <c r="S1310">
        <v>4</v>
      </c>
      <c r="T1310">
        <v>4</v>
      </c>
      <c r="U1310">
        <v>1966</v>
      </c>
      <c r="V131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310">
        <v>1966</v>
      </c>
      <c r="X1310" t="s">
        <v>93</v>
      </c>
      <c r="Y1310" t="s">
        <v>94</v>
      </c>
      <c r="Z1310" t="s">
        <v>140</v>
      </c>
      <c r="AA1310" t="s">
        <v>140</v>
      </c>
      <c r="AB1310" t="s">
        <v>117</v>
      </c>
      <c r="AC1310">
        <v>0</v>
      </c>
      <c r="AD1310" t="s">
        <v>98</v>
      </c>
      <c r="AE1310" t="s">
        <v>98</v>
      </c>
      <c r="AF1310" t="s">
        <v>118</v>
      </c>
      <c r="AG1310" t="s">
        <v>98</v>
      </c>
      <c r="AH1310" t="s">
        <v>98</v>
      </c>
      <c r="AI1310" t="s">
        <v>100</v>
      </c>
      <c r="AJ1310" t="s">
        <v>153</v>
      </c>
      <c r="AK1310">
        <v>1056</v>
      </c>
      <c r="AL1310" t="s">
        <v>102</v>
      </c>
      <c r="AM1310">
        <v>0</v>
      </c>
      <c r="AN1310">
        <v>0</v>
      </c>
      <c r="AO1310">
        <v>1056</v>
      </c>
      <c r="AP1310" t="s">
        <v>103</v>
      </c>
      <c r="AQ1310" t="s">
        <v>98</v>
      </c>
      <c r="AR1310" t="s">
        <v>105</v>
      </c>
      <c r="AS1310" t="s">
        <v>106</v>
      </c>
      <c r="AT1310">
        <v>1056</v>
      </c>
      <c r="AU1310">
        <v>0</v>
      </c>
      <c r="AV1310">
        <v>0</v>
      </c>
      <c r="AW1310">
        <f>ROUND(SUM(RawData[[#This Row],[TotalBsmtSF]],RawData[[#This Row],[1stFlrSF]],RawData[[#This Row],[2ndFlrSF]]),-2)</f>
        <v>2100</v>
      </c>
      <c r="AX1310">
        <v>1056</v>
      </c>
      <c r="AY1310">
        <v>1</v>
      </c>
      <c r="AZ1310">
        <v>0</v>
      </c>
      <c r="BA1310">
        <v>1</v>
      </c>
      <c r="BB1310">
        <v>0</v>
      </c>
      <c r="BC1310">
        <v>2</v>
      </c>
      <c r="BD1310">
        <v>1</v>
      </c>
      <c r="BE1310" t="s">
        <v>98</v>
      </c>
      <c r="BF1310">
        <v>5</v>
      </c>
      <c r="BG1310" t="s">
        <v>107</v>
      </c>
      <c r="BH1310">
        <v>0</v>
      </c>
      <c r="BI1310" t="s">
        <v>83</v>
      </c>
      <c r="BJ1310" t="s">
        <v>127</v>
      </c>
      <c r="BK1310">
        <v>1966</v>
      </c>
      <c r="BL1310" t="s">
        <v>102</v>
      </c>
      <c r="BM1310">
        <v>1</v>
      </c>
      <c r="BN1310">
        <v>384</v>
      </c>
      <c r="BO1310" t="s">
        <v>98</v>
      </c>
      <c r="BP1310" t="s">
        <v>98</v>
      </c>
      <c r="BQ1310" t="s">
        <v>105</v>
      </c>
      <c r="BR1310">
        <v>0</v>
      </c>
      <c r="BS1310">
        <v>42</v>
      </c>
      <c r="BT1310">
        <v>0</v>
      </c>
      <c r="BU1310">
        <v>0</v>
      </c>
      <c r="BV1310">
        <v>0</v>
      </c>
      <c r="BW1310">
        <v>0</v>
      </c>
      <c r="BX1310" t="s">
        <v>83</v>
      </c>
      <c r="BY1310" t="s">
        <v>134</v>
      </c>
      <c r="BZ1310" t="s">
        <v>83</v>
      </c>
      <c r="CA1310">
        <v>0</v>
      </c>
      <c r="CB1310">
        <v>11</v>
      </c>
      <c r="CC1310">
        <v>2006</v>
      </c>
      <c r="CD1310" t="s">
        <v>110</v>
      </c>
      <c r="CE1310" t="s">
        <v>111</v>
      </c>
      <c r="CF1310" s="8">
        <v>107000</v>
      </c>
      <c r="CG1310" s="8">
        <f>RawData[[#This Row],[SalePrice]]/RawData[[#This Row],[TotalSF Rounded]]</f>
        <v>50.952380952380949</v>
      </c>
      <c r="CH1310" s="8">
        <f>ROUND(RawData[[#This Row],[$/sqft]],-1)</f>
        <v>50</v>
      </c>
    </row>
    <row r="1311" spans="1:86" x14ac:dyDescent="0.2">
      <c r="A1311">
        <v>773</v>
      </c>
      <c r="B1311">
        <v>80</v>
      </c>
      <c r="C1311" t="s">
        <v>81</v>
      </c>
      <c r="D1311">
        <v>94</v>
      </c>
      <c r="E1311">
        <v>7819</v>
      </c>
      <c r="F1311" s="19">
        <f>ROUND((RawData[[#This Row],[LotArea]]/43560), 2)</f>
        <v>0.18</v>
      </c>
      <c r="G1311" t="s">
        <v>82</v>
      </c>
      <c r="H1311" t="s">
        <v>83</v>
      </c>
      <c r="I1311" t="s">
        <v>84</v>
      </c>
      <c r="J1311" t="s">
        <v>85</v>
      </c>
      <c r="K1311" t="s">
        <v>86</v>
      </c>
      <c r="L1311" t="s">
        <v>87</v>
      </c>
      <c r="M1311" t="s">
        <v>88</v>
      </c>
      <c r="N1311" t="s">
        <v>185</v>
      </c>
      <c r="O1311" t="s">
        <v>90</v>
      </c>
      <c r="P1311" t="s">
        <v>90</v>
      </c>
      <c r="Q1311" t="s">
        <v>91</v>
      </c>
      <c r="R1311" t="s">
        <v>197</v>
      </c>
      <c r="S1311">
        <v>6</v>
      </c>
      <c r="T1311">
        <v>5</v>
      </c>
      <c r="U1311">
        <v>1976</v>
      </c>
      <c r="V131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11">
        <v>1976</v>
      </c>
      <c r="X1311" t="s">
        <v>93</v>
      </c>
      <c r="Y1311" t="s">
        <v>94</v>
      </c>
      <c r="Z1311" t="s">
        <v>161</v>
      </c>
      <c r="AA1311" t="s">
        <v>161</v>
      </c>
      <c r="AB1311" t="s">
        <v>117</v>
      </c>
      <c r="AC1311">
        <v>0</v>
      </c>
      <c r="AD1311" t="s">
        <v>98</v>
      </c>
      <c r="AE1311" t="s">
        <v>98</v>
      </c>
      <c r="AF1311" t="s">
        <v>118</v>
      </c>
      <c r="AG1311" t="s">
        <v>98</v>
      </c>
      <c r="AH1311" t="s">
        <v>98</v>
      </c>
      <c r="AI1311" t="s">
        <v>130</v>
      </c>
      <c r="AJ1311" t="s">
        <v>119</v>
      </c>
      <c r="AK1311">
        <v>422</v>
      </c>
      <c r="AL1311" t="s">
        <v>141</v>
      </c>
      <c r="AM1311">
        <v>127</v>
      </c>
      <c r="AN1311">
        <v>480</v>
      </c>
      <c r="AO1311">
        <v>1029</v>
      </c>
      <c r="AP1311" t="s">
        <v>103</v>
      </c>
      <c r="AQ1311" t="s">
        <v>98</v>
      </c>
      <c r="AR1311" t="s">
        <v>105</v>
      </c>
      <c r="AS1311" t="s">
        <v>106</v>
      </c>
      <c r="AT1311">
        <v>1117</v>
      </c>
      <c r="AU1311">
        <v>0</v>
      </c>
      <c r="AV1311">
        <v>0</v>
      </c>
      <c r="AW1311">
        <f>ROUND(SUM(RawData[[#This Row],[TotalBsmtSF]],RawData[[#This Row],[1stFlrSF]],RawData[[#This Row],[2ndFlrSF]]),-2)</f>
        <v>2100</v>
      </c>
      <c r="AX1311">
        <v>1117</v>
      </c>
      <c r="AY1311">
        <v>1</v>
      </c>
      <c r="AZ1311">
        <v>0</v>
      </c>
      <c r="BA1311">
        <v>1</v>
      </c>
      <c r="BB1311">
        <v>0</v>
      </c>
      <c r="BC1311">
        <v>3</v>
      </c>
      <c r="BD1311">
        <v>1</v>
      </c>
      <c r="BE1311" t="s">
        <v>98</v>
      </c>
      <c r="BF1311">
        <v>6</v>
      </c>
      <c r="BG1311" t="s">
        <v>107</v>
      </c>
      <c r="BH1311">
        <v>1</v>
      </c>
      <c r="BI1311" t="s">
        <v>98</v>
      </c>
      <c r="BJ1311" t="s">
        <v>127</v>
      </c>
      <c r="BK1311">
        <v>1976</v>
      </c>
      <c r="BL1311" t="s">
        <v>102</v>
      </c>
      <c r="BM1311">
        <v>2</v>
      </c>
      <c r="BN1311">
        <v>672</v>
      </c>
      <c r="BO1311" t="s">
        <v>98</v>
      </c>
      <c r="BP1311" t="s">
        <v>98</v>
      </c>
      <c r="BQ1311" t="s">
        <v>105</v>
      </c>
      <c r="BR1311">
        <v>144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 t="s">
        <v>83</v>
      </c>
      <c r="BY1311" t="s">
        <v>134</v>
      </c>
      <c r="BZ1311" t="s">
        <v>83</v>
      </c>
      <c r="CA1311">
        <v>0</v>
      </c>
      <c r="CB1311">
        <v>3</v>
      </c>
      <c r="CC1311">
        <v>2010</v>
      </c>
      <c r="CD1311" t="s">
        <v>110</v>
      </c>
      <c r="CE1311" t="s">
        <v>128</v>
      </c>
      <c r="CF1311" s="8">
        <v>107000</v>
      </c>
      <c r="CG1311" s="8">
        <f>RawData[[#This Row],[SalePrice]]/RawData[[#This Row],[TotalSF Rounded]]</f>
        <v>50.952380952380949</v>
      </c>
      <c r="CH1311" s="8">
        <f>ROUND(RawData[[#This Row],[$/sqft]],-1)</f>
        <v>50</v>
      </c>
    </row>
    <row r="1312" spans="1:86" x14ac:dyDescent="0.2">
      <c r="A1312">
        <v>897</v>
      </c>
      <c r="B1312">
        <v>30</v>
      </c>
      <c r="C1312" t="s">
        <v>142</v>
      </c>
      <c r="D1312">
        <v>50</v>
      </c>
      <c r="E1312">
        <v>8765</v>
      </c>
      <c r="F1312" s="19">
        <f>ROUND((RawData[[#This Row],[LotArea]]/43560), 2)</f>
        <v>0.2</v>
      </c>
      <c r="G1312" t="s">
        <v>82</v>
      </c>
      <c r="H1312" t="s">
        <v>174</v>
      </c>
      <c r="I1312" t="s">
        <v>84</v>
      </c>
      <c r="J1312" t="s">
        <v>85</v>
      </c>
      <c r="K1312" t="s">
        <v>86</v>
      </c>
      <c r="L1312" t="s">
        <v>87</v>
      </c>
      <c r="M1312" t="s">
        <v>88</v>
      </c>
      <c r="N1312" t="s">
        <v>176</v>
      </c>
      <c r="O1312" t="s">
        <v>90</v>
      </c>
      <c r="P1312" t="s">
        <v>90</v>
      </c>
      <c r="Q1312" t="s">
        <v>91</v>
      </c>
      <c r="R1312" t="s">
        <v>115</v>
      </c>
      <c r="S1312">
        <v>4</v>
      </c>
      <c r="T1312">
        <v>6</v>
      </c>
      <c r="U1312">
        <v>1936</v>
      </c>
      <c r="V131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312">
        <v>1950</v>
      </c>
      <c r="X1312" t="s">
        <v>93</v>
      </c>
      <c r="Y1312" t="s">
        <v>94</v>
      </c>
      <c r="Z1312" t="s">
        <v>124</v>
      </c>
      <c r="AA1312" t="s">
        <v>124</v>
      </c>
      <c r="AB1312" t="s">
        <v>117</v>
      </c>
      <c r="AC1312">
        <v>0</v>
      </c>
      <c r="AD1312" t="s">
        <v>98</v>
      </c>
      <c r="AE1312" t="s">
        <v>98</v>
      </c>
      <c r="AF1312" t="s">
        <v>126</v>
      </c>
      <c r="AG1312" t="s">
        <v>98</v>
      </c>
      <c r="AH1312" t="s">
        <v>98</v>
      </c>
      <c r="AI1312" t="s">
        <v>100</v>
      </c>
      <c r="AJ1312" t="s">
        <v>119</v>
      </c>
      <c r="AK1312">
        <v>285</v>
      </c>
      <c r="AL1312" t="s">
        <v>102</v>
      </c>
      <c r="AM1312">
        <v>0</v>
      </c>
      <c r="AN1312">
        <v>666</v>
      </c>
      <c r="AO1312">
        <v>951</v>
      </c>
      <c r="AP1312" t="s">
        <v>103</v>
      </c>
      <c r="AQ1312" t="s">
        <v>104</v>
      </c>
      <c r="AR1312" t="s">
        <v>177</v>
      </c>
      <c r="AS1312" t="s">
        <v>106</v>
      </c>
      <c r="AT1312">
        <v>951</v>
      </c>
      <c r="AU1312">
        <v>0</v>
      </c>
      <c r="AV1312">
        <v>0</v>
      </c>
      <c r="AW1312">
        <f>ROUND(SUM(RawData[[#This Row],[TotalBsmtSF]],RawData[[#This Row],[1stFlrSF]],RawData[[#This Row],[2ndFlrSF]]),-2)</f>
        <v>1900</v>
      </c>
      <c r="AX1312">
        <v>951</v>
      </c>
      <c r="AY1312">
        <v>0</v>
      </c>
      <c r="AZ1312">
        <v>0</v>
      </c>
      <c r="BA1312">
        <v>1</v>
      </c>
      <c r="BB1312">
        <v>0</v>
      </c>
      <c r="BC1312">
        <v>2</v>
      </c>
      <c r="BD1312">
        <v>1</v>
      </c>
      <c r="BE1312" t="s">
        <v>98</v>
      </c>
      <c r="BF1312">
        <v>6</v>
      </c>
      <c r="BG1312" t="s">
        <v>107</v>
      </c>
      <c r="BH1312">
        <v>0</v>
      </c>
      <c r="BI1312" t="s">
        <v>83</v>
      </c>
      <c r="BJ1312" t="s">
        <v>127</v>
      </c>
      <c r="BK1312">
        <v>1936</v>
      </c>
      <c r="BL1312" t="s">
        <v>102</v>
      </c>
      <c r="BM1312">
        <v>1</v>
      </c>
      <c r="BN1312">
        <v>327</v>
      </c>
      <c r="BO1312" t="s">
        <v>98</v>
      </c>
      <c r="BP1312" t="s">
        <v>98</v>
      </c>
      <c r="BQ1312" t="s">
        <v>105</v>
      </c>
      <c r="BR1312">
        <v>0</v>
      </c>
      <c r="BS1312">
        <v>28</v>
      </c>
      <c r="BT1312">
        <v>0</v>
      </c>
      <c r="BU1312">
        <v>0</v>
      </c>
      <c r="BV1312">
        <v>0</v>
      </c>
      <c r="BW1312">
        <v>0</v>
      </c>
      <c r="BX1312" t="s">
        <v>83</v>
      </c>
      <c r="BY1312" t="s">
        <v>83</v>
      </c>
      <c r="BZ1312" t="s">
        <v>83</v>
      </c>
      <c r="CA1312">
        <v>0</v>
      </c>
      <c r="CB1312">
        <v>4</v>
      </c>
      <c r="CC1312">
        <v>2006</v>
      </c>
      <c r="CD1312" t="s">
        <v>110</v>
      </c>
      <c r="CE1312" t="s">
        <v>128</v>
      </c>
      <c r="CF1312" s="8">
        <v>106500</v>
      </c>
      <c r="CG1312" s="8">
        <f>RawData[[#This Row],[SalePrice]]/RawData[[#This Row],[TotalSF Rounded]]</f>
        <v>56.05263157894737</v>
      </c>
      <c r="CH1312" s="8">
        <f>ROUND(RawData[[#This Row],[$/sqft]],-1)</f>
        <v>60</v>
      </c>
    </row>
    <row r="1313" spans="1:86" x14ac:dyDescent="0.2">
      <c r="A1313">
        <v>393</v>
      </c>
      <c r="B1313">
        <v>20</v>
      </c>
      <c r="C1313" t="s">
        <v>81</v>
      </c>
      <c r="D1313" t="s">
        <v>83</v>
      </c>
      <c r="E1313">
        <v>8339</v>
      </c>
      <c r="F1313" s="19">
        <f>ROUND((RawData[[#This Row],[LotArea]]/43560), 2)</f>
        <v>0.19</v>
      </c>
      <c r="G1313" t="s">
        <v>82</v>
      </c>
      <c r="H1313" t="s">
        <v>83</v>
      </c>
      <c r="I1313" t="s">
        <v>120</v>
      </c>
      <c r="J1313" t="s">
        <v>85</v>
      </c>
      <c r="K1313" t="s">
        <v>86</v>
      </c>
      <c r="L1313" t="s">
        <v>87</v>
      </c>
      <c r="M1313" t="s">
        <v>88</v>
      </c>
      <c r="N1313" t="s">
        <v>162</v>
      </c>
      <c r="O1313" t="s">
        <v>90</v>
      </c>
      <c r="P1313" t="s">
        <v>90</v>
      </c>
      <c r="Q1313" t="s">
        <v>91</v>
      </c>
      <c r="R1313" t="s">
        <v>115</v>
      </c>
      <c r="S1313">
        <v>5</v>
      </c>
      <c r="T1313">
        <v>7</v>
      </c>
      <c r="U1313">
        <v>1959</v>
      </c>
      <c r="V131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313">
        <v>1959</v>
      </c>
      <c r="X1313" t="s">
        <v>93</v>
      </c>
      <c r="Y1313" t="s">
        <v>94</v>
      </c>
      <c r="Z1313" t="s">
        <v>116</v>
      </c>
      <c r="AA1313" t="s">
        <v>116</v>
      </c>
      <c r="AB1313" t="s">
        <v>117</v>
      </c>
      <c r="AC1313">
        <v>0</v>
      </c>
      <c r="AD1313" t="s">
        <v>98</v>
      </c>
      <c r="AE1313" t="s">
        <v>98</v>
      </c>
      <c r="AF1313" t="s">
        <v>168</v>
      </c>
      <c r="AG1313" t="s">
        <v>83</v>
      </c>
      <c r="AH1313" t="s">
        <v>83</v>
      </c>
      <c r="AI1313" t="s">
        <v>83</v>
      </c>
      <c r="AJ1313" t="s">
        <v>83</v>
      </c>
      <c r="AK1313">
        <v>0</v>
      </c>
      <c r="AL1313" t="s">
        <v>83</v>
      </c>
      <c r="AM1313">
        <v>0</v>
      </c>
      <c r="AN1313">
        <v>0</v>
      </c>
      <c r="AO1313">
        <v>0</v>
      </c>
      <c r="AP1313" t="s">
        <v>103</v>
      </c>
      <c r="AQ1313" t="s">
        <v>98</v>
      </c>
      <c r="AR1313" t="s">
        <v>105</v>
      </c>
      <c r="AS1313" t="s">
        <v>106</v>
      </c>
      <c r="AT1313">
        <v>882</v>
      </c>
      <c r="AU1313">
        <v>0</v>
      </c>
      <c r="AV1313">
        <v>0</v>
      </c>
      <c r="AW1313">
        <f>ROUND(SUM(RawData[[#This Row],[TotalBsmtSF]],RawData[[#This Row],[1stFlrSF]],RawData[[#This Row],[2ndFlrSF]]),-2)</f>
        <v>900</v>
      </c>
      <c r="AX1313">
        <v>882</v>
      </c>
      <c r="AY1313">
        <v>0</v>
      </c>
      <c r="AZ1313">
        <v>0</v>
      </c>
      <c r="BA1313">
        <v>1</v>
      </c>
      <c r="BB1313">
        <v>0</v>
      </c>
      <c r="BC1313">
        <v>3</v>
      </c>
      <c r="BD1313">
        <v>1</v>
      </c>
      <c r="BE1313" t="s">
        <v>98</v>
      </c>
      <c r="BF1313">
        <v>5</v>
      </c>
      <c r="BG1313" t="s">
        <v>107</v>
      </c>
      <c r="BH1313">
        <v>0</v>
      </c>
      <c r="BI1313" t="s">
        <v>83</v>
      </c>
      <c r="BJ1313" t="s">
        <v>108</v>
      </c>
      <c r="BK1313">
        <v>1959</v>
      </c>
      <c r="BL1313" t="s">
        <v>109</v>
      </c>
      <c r="BM1313">
        <v>1</v>
      </c>
      <c r="BN1313">
        <v>294</v>
      </c>
      <c r="BO1313" t="s">
        <v>98</v>
      </c>
      <c r="BP1313" t="s">
        <v>98</v>
      </c>
      <c r="BQ1313" t="s">
        <v>105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 t="s">
        <v>83</v>
      </c>
      <c r="BY1313" t="s">
        <v>134</v>
      </c>
      <c r="BZ1313" t="s">
        <v>135</v>
      </c>
      <c r="CA1313">
        <v>1200</v>
      </c>
      <c r="CB1313">
        <v>7</v>
      </c>
      <c r="CC1313">
        <v>2007</v>
      </c>
      <c r="CD1313" t="s">
        <v>110</v>
      </c>
      <c r="CE1313" t="s">
        <v>111</v>
      </c>
      <c r="CF1313" s="8">
        <v>106500</v>
      </c>
      <c r="CG1313" s="8">
        <f>RawData[[#This Row],[SalePrice]]/RawData[[#This Row],[TotalSF Rounded]]</f>
        <v>118.33333333333333</v>
      </c>
      <c r="CH1313" s="8">
        <f>ROUND(RawData[[#This Row],[$/sqft]],-1)</f>
        <v>120</v>
      </c>
    </row>
    <row r="1314" spans="1:86" x14ac:dyDescent="0.2">
      <c r="A1314">
        <v>521</v>
      </c>
      <c r="B1314">
        <v>190</v>
      </c>
      <c r="C1314" t="s">
        <v>81</v>
      </c>
      <c r="D1314">
        <v>60</v>
      </c>
      <c r="E1314">
        <v>10800</v>
      </c>
      <c r="F1314" s="19">
        <f>ROUND((RawData[[#This Row],[LotArea]]/43560), 2)</f>
        <v>0.25</v>
      </c>
      <c r="G1314" t="s">
        <v>82</v>
      </c>
      <c r="H1314" t="s">
        <v>174</v>
      </c>
      <c r="I1314" t="s">
        <v>84</v>
      </c>
      <c r="J1314" t="s">
        <v>85</v>
      </c>
      <c r="K1314" t="s">
        <v>86</v>
      </c>
      <c r="L1314" t="s">
        <v>87</v>
      </c>
      <c r="M1314" t="s">
        <v>88</v>
      </c>
      <c r="N1314" t="s">
        <v>143</v>
      </c>
      <c r="O1314" t="s">
        <v>90</v>
      </c>
      <c r="P1314" t="s">
        <v>90</v>
      </c>
      <c r="Q1314" t="s">
        <v>149</v>
      </c>
      <c r="R1314" t="s">
        <v>92</v>
      </c>
      <c r="S1314">
        <v>4</v>
      </c>
      <c r="T1314">
        <v>7</v>
      </c>
      <c r="U1314">
        <v>1900</v>
      </c>
      <c r="V131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1900s</v>
      </c>
      <c r="W1314">
        <v>2000</v>
      </c>
      <c r="X1314" t="s">
        <v>93</v>
      </c>
      <c r="Y1314" t="s">
        <v>94</v>
      </c>
      <c r="Z1314" t="s">
        <v>116</v>
      </c>
      <c r="AA1314" t="s">
        <v>116</v>
      </c>
      <c r="AB1314" t="s">
        <v>117</v>
      </c>
      <c r="AC1314">
        <v>0</v>
      </c>
      <c r="AD1314" t="s">
        <v>98</v>
      </c>
      <c r="AE1314" t="s">
        <v>98</v>
      </c>
      <c r="AF1314" t="s">
        <v>126</v>
      </c>
      <c r="AG1314" t="s">
        <v>83</v>
      </c>
      <c r="AH1314" t="s">
        <v>83</v>
      </c>
      <c r="AI1314" t="s">
        <v>83</v>
      </c>
      <c r="AJ1314" t="s">
        <v>83</v>
      </c>
      <c r="AK1314">
        <v>0</v>
      </c>
      <c r="AL1314" t="s">
        <v>83</v>
      </c>
      <c r="AM1314">
        <v>0</v>
      </c>
      <c r="AN1314">
        <v>0</v>
      </c>
      <c r="AO1314">
        <v>0</v>
      </c>
      <c r="AP1314" t="s">
        <v>103</v>
      </c>
      <c r="AQ1314" t="s">
        <v>98</v>
      </c>
      <c r="AR1314" t="s">
        <v>177</v>
      </c>
      <c r="AS1314" t="s">
        <v>164</v>
      </c>
      <c r="AT1314">
        <v>694</v>
      </c>
      <c r="AU1314">
        <v>600</v>
      </c>
      <c r="AV1314">
        <v>0</v>
      </c>
      <c r="AW1314">
        <f>ROUND(SUM(RawData[[#This Row],[TotalBsmtSF]],RawData[[#This Row],[1stFlrSF]],RawData[[#This Row],[2ndFlrSF]]),-2)</f>
        <v>1300</v>
      </c>
      <c r="AX1314">
        <v>1294</v>
      </c>
      <c r="AY1314">
        <v>0</v>
      </c>
      <c r="AZ1314">
        <v>0</v>
      </c>
      <c r="BA1314">
        <v>2</v>
      </c>
      <c r="BB1314">
        <v>0</v>
      </c>
      <c r="BC1314">
        <v>3</v>
      </c>
      <c r="BD1314">
        <v>2</v>
      </c>
      <c r="BE1314" t="s">
        <v>98</v>
      </c>
      <c r="BF1314">
        <v>7</v>
      </c>
      <c r="BG1314" t="s">
        <v>107</v>
      </c>
      <c r="BH1314">
        <v>0</v>
      </c>
      <c r="BI1314" t="s">
        <v>83</v>
      </c>
      <c r="BJ1314" t="s">
        <v>83</v>
      </c>
      <c r="BK1314" t="s">
        <v>83</v>
      </c>
      <c r="BL1314" t="s">
        <v>83</v>
      </c>
      <c r="BM1314">
        <v>0</v>
      </c>
      <c r="BN1314">
        <v>0</v>
      </c>
      <c r="BO1314" t="s">
        <v>83</v>
      </c>
      <c r="BP1314" t="s">
        <v>83</v>
      </c>
      <c r="BQ1314" t="s">
        <v>177</v>
      </c>
      <c r="BR1314">
        <v>220</v>
      </c>
      <c r="BS1314">
        <v>114</v>
      </c>
      <c r="BT1314">
        <v>210</v>
      </c>
      <c r="BU1314">
        <v>0</v>
      </c>
      <c r="BV1314">
        <v>0</v>
      </c>
      <c r="BW1314">
        <v>0</v>
      </c>
      <c r="BX1314" t="s">
        <v>83</v>
      </c>
      <c r="BY1314" t="s">
        <v>83</v>
      </c>
      <c r="BZ1314" t="s">
        <v>83</v>
      </c>
      <c r="CA1314">
        <v>0</v>
      </c>
      <c r="CB1314">
        <v>8</v>
      </c>
      <c r="CC1314">
        <v>2008</v>
      </c>
      <c r="CD1314" t="s">
        <v>110</v>
      </c>
      <c r="CE1314" t="s">
        <v>111</v>
      </c>
      <c r="CF1314" s="8">
        <v>106250</v>
      </c>
      <c r="CG1314" s="8">
        <f>RawData[[#This Row],[SalePrice]]/RawData[[#This Row],[TotalSF Rounded]]</f>
        <v>81.730769230769226</v>
      </c>
      <c r="CH1314" s="8">
        <f>ROUND(RawData[[#This Row],[$/sqft]],-1)</f>
        <v>80</v>
      </c>
    </row>
    <row r="1315" spans="1:86" x14ac:dyDescent="0.2">
      <c r="A1315">
        <v>810</v>
      </c>
      <c r="B1315">
        <v>75</v>
      </c>
      <c r="C1315" t="s">
        <v>142</v>
      </c>
      <c r="D1315">
        <v>90</v>
      </c>
      <c r="E1315">
        <v>8100</v>
      </c>
      <c r="F1315" s="19">
        <f>ROUND((RawData[[#This Row],[LotArea]]/43560), 2)</f>
        <v>0.19</v>
      </c>
      <c r="G1315" t="s">
        <v>82</v>
      </c>
      <c r="H1315" t="s">
        <v>83</v>
      </c>
      <c r="I1315" t="s">
        <v>84</v>
      </c>
      <c r="J1315" t="s">
        <v>85</v>
      </c>
      <c r="K1315" t="s">
        <v>86</v>
      </c>
      <c r="L1315" t="s">
        <v>122</v>
      </c>
      <c r="M1315" t="s">
        <v>88</v>
      </c>
      <c r="N1315" t="s">
        <v>143</v>
      </c>
      <c r="O1315" t="s">
        <v>90</v>
      </c>
      <c r="P1315" t="s">
        <v>90</v>
      </c>
      <c r="Q1315" t="s">
        <v>91</v>
      </c>
      <c r="R1315" t="s">
        <v>201</v>
      </c>
      <c r="S1315">
        <v>5</v>
      </c>
      <c r="T1315">
        <v>5</v>
      </c>
      <c r="U1315">
        <v>1898</v>
      </c>
      <c r="V131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&lt;1900s</v>
      </c>
      <c r="W1315">
        <v>1965</v>
      </c>
      <c r="X1315" t="s">
        <v>152</v>
      </c>
      <c r="Y1315" t="s">
        <v>94</v>
      </c>
      <c r="Z1315" t="s">
        <v>186</v>
      </c>
      <c r="AA1315" t="s">
        <v>186</v>
      </c>
      <c r="AB1315" t="s">
        <v>117</v>
      </c>
      <c r="AC1315">
        <v>0</v>
      </c>
      <c r="AD1315" t="s">
        <v>98</v>
      </c>
      <c r="AE1315" t="s">
        <v>98</v>
      </c>
      <c r="AF1315" t="s">
        <v>99</v>
      </c>
      <c r="AG1315" t="s">
        <v>98</v>
      </c>
      <c r="AH1315" t="s">
        <v>98</v>
      </c>
      <c r="AI1315" t="s">
        <v>100</v>
      </c>
      <c r="AJ1315" t="s">
        <v>102</v>
      </c>
      <c r="AK1315">
        <v>0</v>
      </c>
      <c r="AL1315" t="s">
        <v>102</v>
      </c>
      <c r="AM1315">
        <v>0</v>
      </c>
      <c r="AN1315">
        <v>849</v>
      </c>
      <c r="AO1315">
        <v>849</v>
      </c>
      <c r="AP1315" t="s">
        <v>103</v>
      </c>
      <c r="AQ1315" t="s">
        <v>98</v>
      </c>
      <c r="AR1315" t="s">
        <v>177</v>
      </c>
      <c r="AS1315" t="s">
        <v>164</v>
      </c>
      <c r="AT1315">
        <v>1075</v>
      </c>
      <c r="AU1315">
        <v>1063</v>
      </c>
      <c r="AV1315">
        <v>0</v>
      </c>
      <c r="AW1315">
        <f>ROUND(SUM(RawData[[#This Row],[TotalBsmtSF]],RawData[[#This Row],[1stFlrSF]],RawData[[#This Row],[2ndFlrSF]]),-2)</f>
        <v>3000</v>
      </c>
      <c r="AX1315">
        <v>2138</v>
      </c>
      <c r="AY1315">
        <v>0</v>
      </c>
      <c r="AZ1315">
        <v>0</v>
      </c>
      <c r="BA1315">
        <v>2</v>
      </c>
      <c r="BB1315">
        <v>0</v>
      </c>
      <c r="BC1315">
        <v>2</v>
      </c>
      <c r="BD1315">
        <v>3</v>
      </c>
      <c r="BE1315" t="s">
        <v>98</v>
      </c>
      <c r="BF1315">
        <v>11</v>
      </c>
      <c r="BG1315" t="s">
        <v>107</v>
      </c>
      <c r="BH1315">
        <v>0</v>
      </c>
      <c r="BI1315" t="s">
        <v>83</v>
      </c>
      <c r="BJ1315" t="s">
        <v>127</v>
      </c>
      <c r="BK1315">
        <v>1910</v>
      </c>
      <c r="BL1315" t="s">
        <v>102</v>
      </c>
      <c r="BM1315">
        <v>2</v>
      </c>
      <c r="BN1315">
        <v>360</v>
      </c>
      <c r="BO1315" t="s">
        <v>147</v>
      </c>
      <c r="BP1315" t="s">
        <v>212</v>
      </c>
      <c r="BQ1315" t="s">
        <v>177</v>
      </c>
      <c r="BR1315">
        <v>40</v>
      </c>
      <c r="BS1315">
        <v>156</v>
      </c>
      <c r="BT1315">
        <v>0</v>
      </c>
      <c r="BU1315">
        <v>0</v>
      </c>
      <c r="BV1315">
        <v>0</v>
      </c>
      <c r="BW1315">
        <v>0</v>
      </c>
      <c r="BX1315" t="s">
        <v>83</v>
      </c>
      <c r="BY1315" t="s">
        <v>134</v>
      </c>
      <c r="BZ1315" t="s">
        <v>83</v>
      </c>
      <c r="CA1315">
        <v>0</v>
      </c>
      <c r="CB1315">
        <v>11</v>
      </c>
      <c r="CC1315">
        <v>2009</v>
      </c>
      <c r="CD1315" t="s">
        <v>110</v>
      </c>
      <c r="CE1315" t="s">
        <v>111</v>
      </c>
      <c r="CF1315" s="8">
        <v>106000</v>
      </c>
      <c r="CG1315" s="8">
        <f>RawData[[#This Row],[SalePrice]]/RawData[[#This Row],[TotalSF Rounded]]</f>
        <v>35.333333333333336</v>
      </c>
      <c r="CH1315" s="8">
        <f>ROUND(RawData[[#This Row],[$/sqft]],-1)</f>
        <v>40</v>
      </c>
    </row>
    <row r="1316" spans="1:86" x14ac:dyDescent="0.2">
      <c r="A1316">
        <v>228</v>
      </c>
      <c r="B1316">
        <v>160</v>
      </c>
      <c r="C1316" t="s">
        <v>142</v>
      </c>
      <c r="D1316">
        <v>21</v>
      </c>
      <c r="E1316">
        <v>1869</v>
      </c>
      <c r="F1316" s="19">
        <f>ROUND((RawData[[#This Row],[LotArea]]/43560), 2)</f>
        <v>0.04</v>
      </c>
      <c r="G1316" t="s">
        <v>82</v>
      </c>
      <c r="H1316" t="s">
        <v>83</v>
      </c>
      <c r="I1316" t="s">
        <v>84</v>
      </c>
      <c r="J1316" t="s">
        <v>85</v>
      </c>
      <c r="K1316" t="s">
        <v>86</v>
      </c>
      <c r="L1316" t="s">
        <v>87</v>
      </c>
      <c r="M1316" t="s">
        <v>88</v>
      </c>
      <c r="N1316" t="s">
        <v>228</v>
      </c>
      <c r="O1316" t="s">
        <v>90</v>
      </c>
      <c r="P1316" t="s">
        <v>90</v>
      </c>
      <c r="Q1316" t="s">
        <v>198</v>
      </c>
      <c r="R1316" t="s">
        <v>92</v>
      </c>
      <c r="S1316">
        <v>6</v>
      </c>
      <c r="T1316">
        <v>6</v>
      </c>
      <c r="U1316">
        <v>1970</v>
      </c>
      <c r="V131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16">
        <v>1970</v>
      </c>
      <c r="X1316" t="s">
        <v>93</v>
      </c>
      <c r="Y1316" t="s">
        <v>94</v>
      </c>
      <c r="Z1316" t="s">
        <v>140</v>
      </c>
      <c r="AA1316" t="s">
        <v>140</v>
      </c>
      <c r="AB1316" t="s">
        <v>96</v>
      </c>
      <c r="AC1316">
        <v>127</v>
      </c>
      <c r="AD1316" t="s">
        <v>98</v>
      </c>
      <c r="AE1316" t="s">
        <v>98</v>
      </c>
      <c r="AF1316" t="s">
        <v>118</v>
      </c>
      <c r="AG1316" t="s">
        <v>98</v>
      </c>
      <c r="AH1316" t="s">
        <v>98</v>
      </c>
      <c r="AI1316" t="s">
        <v>100</v>
      </c>
      <c r="AJ1316" t="s">
        <v>153</v>
      </c>
      <c r="AK1316">
        <v>321</v>
      </c>
      <c r="AL1316" t="s">
        <v>102</v>
      </c>
      <c r="AM1316">
        <v>0</v>
      </c>
      <c r="AN1316">
        <v>162</v>
      </c>
      <c r="AO1316">
        <v>483</v>
      </c>
      <c r="AP1316" t="s">
        <v>103</v>
      </c>
      <c r="AQ1316" t="s">
        <v>98</v>
      </c>
      <c r="AR1316" t="s">
        <v>105</v>
      </c>
      <c r="AS1316" t="s">
        <v>106</v>
      </c>
      <c r="AT1316">
        <v>483</v>
      </c>
      <c r="AU1316">
        <v>504</v>
      </c>
      <c r="AV1316">
        <v>0</v>
      </c>
      <c r="AW1316">
        <f>ROUND(SUM(RawData[[#This Row],[TotalBsmtSF]],RawData[[#This Row],[1stFlrSF]],RawData[[#This Row],[2ndFlrSF]]),-2)</f>
        <v>1500</v>
      </c>
      <c r="AX1316">
        <v>987</v>
      </c>
      <c r="AY1316">
        <v>0</v>
      </c>
      <c r="AZ1316">
        <v>0</v>
      </c>
      <c r="BA1316">
        <v>1</v>
      </c>
      <c r="BB1316">
        <v>1</v>
      </c>
      <c r="BC1316">
        <v>2</v>
      </c>
      <c r="BD1316">
        <v>1</v>
      </c>
      <c r="BE1316" t="s">
        <v>98</v>
      </c>
      <c r="BF1316">
        <v>5</v>
      </c>
      <c r="BG1316" t="s">
        <v>107</v>
      </c>
      <c r="BH1316">
        <v>0</v>
      </c>
      <c r="BI1316" t="s">
        <v>83</v>
      </c>
      <c r="BJ1316" t="s">
        <v>127</v>
      </c>
      <c r="BK1316">
        <v>1987</v>
      </c>
      <c r="BL1316" t="s">
        <v>102</v>
      </c>
      <c r="BM1316">
        <v>1</v>
      </c>
      <c r="BN1316">
        <v>280</v>
      </c>
      <c r="BO1316" t="s">
        <v>98</v>
      </c>
      <c r="BP1316" t="s">
        <v>98</v>
      </c>
      <c r="BQ1316" t="s">
        <v>105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 t="s">
        <v>83</v>
      </c>
      <c r="BY1316" t="s">
        <v>83</v>
      </c>
      <c r="BZ1316" t="s">
        <v>83</v>
      </c>
      <c r="CA1316">
        <v>0</v>
      </c>
      <c r="CB1316">
        <v>9</v>
      </c>
      <c r="CC1316">
        <v>2008</v>
      </c>
      <c r="CD1316" t="s">
        <v>110</v>
      </c>
      <c r="CE1316" t="s">
        <v>111</v>
      </c>
      <c r="CF1316" s="8">
        <v>106000</v>
      </c>
      <c r="CG1316" s="8">
        <f>RawData[[#This Row],[SalePrice]]/RawData[[#This Row],[TotalSF Rounded]]</f>
        <v>70.666666666666671</v>
      </c>
      <c r="CH1316" s="8">
        <f>ROUND(RawData[[#This Row],[$/sqft]],-1)</f>
        <v>70</v>
      </c>
    </row>
    <row r="1317" spans="1:86" x14ac:dyDescent="0.2">
      <c r="A1317">
        <v>1105</v>
      </c>
      <c r="B1317">
        <v>160</v>
      </c>
      <c r="C1317" t="s">
        <v>142</v>
      </c>
      <c r="D1317">
        <v>24</v>
      </c>
      <c r="E1317">
        <v>2016</v>
      </c>
      <c r="F1317" s="19">
        <f>ROUND((RawData[[#This Row],[LotArea]]/43560), 2)</f>
        <v>0.05</v>
      </c>
      <c r="G1317" t="s">
        <v>82</v>
      </c>
      <c r="H1317" t="s">
        <v>83</v>
      </c>
      <c r="I1317" t="s">
        <v>84</v>
      </c>
      <c r="J1317" t="s">
        <v>85</v>
      </c>
      <c r="K1317" t="s">
        <v>86</v>
      </c>
      <c r="L1317" t="s">
        <v>87</v>
      </c>
      <c r="M1317" t="s">
        <v>88</v>
      </c>
      <c r="N1317" t="s">
        <v>228</v>
      </c>
      <c r="O1317" t="s">
        <v>90</v>
      </c>
      <c r="P1317" t="s">
        <v>90</v>
      </c>
      <c r="Q1317" t="s">
        <v>179</v>
      </c>
      <c r="R1317" t="s">
        <v>92</v>
      </c>
      <c r="S1317">
        <v>5</v>
      </c>
      <c r="T1317">
        <v>5</v>
      </c>
      <c r="U1317">
        <v>1970</v>
      </c>
      <c r="V131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17">
        <v>1970</v>
      </c>
      <c r="X1317" t="s">
        <v>93</v>
      </c>
      <c r="Y1317" t="s">
        <v>94</v>
      </c>
      <c r="Z1317" t="s">
        <v>140</v>
      </c>
      <c r="AA1317" t="s">
        <v>140</v>
      </c>
      <c r="AB1317" t="s">
        <v>96</v>
      </c>
      <c r="AC1317">
        <v>304</v>
      </c>
      <c r="AD1317" t="s">
        <v>98</v>
      </c>
      <c r="AE1317" t="s">
        <v>98</v>
      </c>
      <c r="AF1317" t="s">
        <v>118</v>
      </c>
      <c r="AG1317" t="s">
        <v>98</v>
      </c>
      <c r="AH1317" t="s">
        <v>98</v>
      </c>
      <c r="AI1317" t="s">
        <v>100</v>
      </c>
      <c r="AJ1317" t="s">
        <v>102</v>
      </c>
      <c r="AK1317">
        <v>0</v>
      </c>
      <c r="AL1317" t="s">
        <v>102</v>
      </c>
      <c r="AM1317">
        <v>0</v>
      </c>
      <c r="AN1317">
        <v>630</v>
      </c>
      <c r="AO1317">
        <v>630</v>
      </c>
      <c r="AP1317" t="s">
        <v>103</v>
      </c>
      <c r="AQ1317" t="s">
        <v>98</v>
      </c>
      <c r="AR1317" t="s">
        <v>105</v>
      </c>
      <c r="AS1317" t="s">
        <v>106</v>
      </c>
      <c r="AT1317">
        <v>630</v>
      </c>
      <c r="AU1317">
        <v>672</v>
      </c>
      <c r="AV1317">
        <v>0</v>
      </c>
      <c r="AW1317">
        <f>ROUND(SUM(RawData[[#This Row],[TotalBsmtSF]],RawData[[#This Row],[1stFlrSF]],RawData[[#This Row],[2ndFlrSF]]),-2)</f>
        <v>1900</v>
      </c>
      <c r="AX1317">
        <v>1302</v>
      </c>
      <c r="AY1317">
        <v>0</v>
      </c>
      <c r="AZ1317">
        <v>0</v>
      </c>
      <c r="BA1317">
        <v>2</v>
      </c>
      <c r="BB1317">
        <v>1</v>
      </c>
      <c r="BC1317">
        <v>3</v>
      </c>
      <c r="BD1317">
        <v>1</v>
      </c>
      <c r="BE1317" t="s">
        <v>98</v>
      </c>
      <c r="BF1317">
        <v>6</v>
      </c>
      <c r="BG1317" t="s">
        <v>107</v>
      </c>
      <c r="BH1317">
        <v>0</v>
      </c>
      <c r="BI1317" t="s">
        <v>83</v>
      </c>
      <c r="BJ1317" t="s">
        <v>127</v>
      </c>
      <c r="BK1317">
        <v>1970</v>
      </c>
      <c r="BL1317" t="s">
        <v>102</v>
      </c>
      <c r="BM1317">
        <v>2</v>
      </c>
      <c r="BN1317">
        <v>440</v>
      </c>
      <c r="BO1317" t="s">
        <v>98</v>
      </c>
      <c r="BP1317" t="s">
        <v>98</v>
      </c>
      <c r="BQ1317" t="s">
        <v>105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 t="s">
        <v>83</v>
      </c>
      <c r="BY1317" t="s">
        <v>83</v>
      </c>
      <c r="BZ1317" t="s">
        <v>83</v>
      </c>
      <c r="CA1317">
        <v>0</v>
      </c>
      <c r="CB1317">
        <v>4</v>
      </c>
      <c r="CC1317">
        <v>2007</v>
      </c>
      <c r="CD1317" t="s">
        <v>110</v>
      </c>
      <c r="CE1317" t="s">
        <v>111</v>
      </c>
      <c r="CF1317" s="8">
        <v>106000</v>
      </c>
      <c r="CG1317" s="8">
        <f>RawData[[#This Row],[SalePrice]]/RawData[[#This Row],[TotalSF Rounded]]</f>
        <v>55.789473684210527</v>
      </c>
      <c r="CH1317" s="8">
        <f>ROUND(RawData[[#This Row],[$/sqft]],-1)</f>
        <v>60</v>
      </c>
    </row>
    <row r="1318" spans="1:86" x14ac:dyDescent="0.2">
      <c r="A1318">
        <v>354</v>
      </c>
      <c r="B1318">
        <v>30</v>
      </c>
      <c r="C1318" t="s">
        <v>142</v>
      </c>
      <c r="D1318">
        <v>60</v>
      </c>
      <c r="E1318">
        <v>8520</v>
      </c>
      <c r="F1318" s="19">
        <f>ROUND((RawData[[#This Row],[LotArea]]/43560), 2)</f>
        <v>0.2</v>
      </c>
      <c r="G1318" t="s">
        <v>82</v>
      </c>
      <c r="H1318" t="s">
        <v>83</v>
      </c>
      <c r="I1318" t="s">
        <v>84</v>
      </c>
      <c r="J1318" t="s">
        <v>85</v>
      </c>
      <c r="K1318" t="s">
        <v>86</v>
      </c>
      <c r="L1318" t="s">
        <v>87</v>
      </c>
      <c r="M1318" t="s">
        <v>88</v>
      </c>
      <c r="N1318" t="s">
        <v>143</v>
      </c>
      <c r="O1318" t="s">
        <v>90</v>
      </c>
      <c r="P1318" t="s">
        <v>90</v>
      </c>
      <c r="Q1318" t="s">
        <v>91</v>
      </c>
      <c r="R1318" t="s">
        <v>115</v>
      </c>
      <c r="S1318">
        <v>6</v>
      </c>
      <c r="T1318">
        <v>8</v>
      </c>
      <c r="U1318">
        <v>1928</v>
      </c>
      <c r="V131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18">
        <v>2003</v>
      </c>
      <c r="X1318" t="s">
        <v>93</v>
      </c>
      <c r="Y1318" t="s">
        <v>94</v>
      </c>
      <c r="Z1318" t="s">
        <v>95</v>
      </c>
      <c r="AA1318" t="s">
        <v>95</v>
      </c>
      <c r="AB1318" t="s">
        <v>117</v>
      </c>
      <c r="AC1318">
        <v>0</v>
      </c>
      <c r="AD1318" t="s">
        <v>98</v>
      </c>
      <c r="AE1318" t="s">
        <v>97</v>
      </c>
      <c r="AF1318" t="s">
        <v>126</v>
      </c>
      <c r="AG1318" t="s">
        <v>98</v>
      </c>
      <c r="AH1318" t="s">
        <v>98</v>
      </c>
      <c r="AI1318" t="s">
        <v>100</v>
      </c>
      <c r="AJ1318" t="s">
        <v>102</v>
      </c>
      <c r="AK1318">
        <v>0</v>
      </c>
      <c r="AL1318" t="s">
        <v>102</v>
      </c>
      <c r="AM1318">
        <v>0</v>
      </c>
      <c r="AN1318">
        <v>624</v>
      </c>
      <c r="AO1318">
        <v>624</v>
      </c>
      <c r="AP1318" t="s">
        <v>103</v>
      </c>
      <c r="AQ1318" t="s">
        <v>97</v>
      </c>
      <c r="AR1318" t="s">
        <v>105</v>
      </c>
      <c r="AS1318" t="s">
        <v>106</v>
      </c>
      <c r="AT1318">
        <v>720</v>
      </c>
      <c r="AU1318">
        <v>0</v>
      </c>
      <c r="AV1318">
        <v>0</v>
      </c>
      <c r="AW1318">
        <f>ROUND(SUM(RawData[[#This Row],[TotalBsmtSF]],RawData[[#This Row],[1stFlrSF]],RawData[[#This Row],[2ndFlrSF]]),-2)</f>
        <v>1300</v>
      </c>
      <c r="AX1318">
        <v>720</v>
      </c>
      <c r="AY1318">
        <v>0</v>
      </c>
      <c r="AZ1318">
        <v>0</v>
      </c>
      <c r="BA1318">
        <v>1</v>
      </c>
      <c r="BB1318">
        <v>0</v>
      </c>
      <c r="BC1318">
        <v>2</v>
      </c>
      <c r="BD1318">
        <v>1</v>
      </c>
      <c r="BE1318" t="s">
        <v>98</v>
      </c>
      <c r="BF1318">
        <v>5</v>
      </c>
      <c r="BG1318" t="s">
        <v>107</v>
      </c>
      <c r="BH1318">
        <v>0</v>
      </c>
      <c r="BI1318" t="s">
        <v>83</v>
      </c>
      <c r="BJ1318" t="s">
        <v>127</v>
      </c>
      <c r="BK1318">
        <v>2005</v>
      </c>
      <c r="BL1318" t="s">
        <v>102</v>
      </c>
      <c r="BM1318">
        <v>2</v>
      </c>
      <c r="BN1318">
        <v>484</v>
      </c>
      <c r="BO1318" t="s">
        <v>98</v>
      </c>
      <c r="BP1318" t="s">
        <v>98</v>
      </c>
      <c r="BQ1318" t="s">
        <v>105</v>
      </c>
      <c r="BR1318">
        <v>106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 t="s">
        <v>83</v>
      </c>
      <c r="BY1318" t="s">
        <v>83</v>
      </c>
      <c r="BZ1318" t="s">
        <v>83</v>
      </c>
      <c r="CA1318">
        <v>0</v>
      </c>
      <c r="CB1318">
        <v>5</v>
      </c>
      <c r="CC1318">
        <v>2010</v>
      </c>
      <c r="CD1318" t="s">
        <v>110</v>
      </c>
      <c r="CE1318" t="s">
        <v>111</v>
      </c>
      <c r="CF1318" s="8">
        <v>105900</v>
      </c>
      <c r="CG1318" s="8">
        <f>RawData[[#This Row],[SalePrice]]/RawData[[#This Row],[TotalSF Rounded]]</f>
        <v>81.461538461538467</v>
      </c>
      <c r="CH1318" s="8">
        <f>ROUND(RawData[[#This Row],[$/sqft]],-1)</f>
        <v>80</v>
      </c>
    </row>
    <row r="1319" spans="1:86" x14ac:dyDescent="0.2">
      <c r="A1319">
        <v>618</v>
      </c>
      <c r="B1319">
        <v>45</v>
      </c>
      <c r="C1319" t="s">
        <v>81</v>
      </c>
      <c r="D1319">
        <v>59</v>
      </c>
      <c r="E1319">
        <v>7227</v>
      </c>
      <c r="F1319" s="19">
        <f>ROUND((RawData[[#This Row],[LotArea]]/43560), 2)</f>
        <v>0.17</v>
      </c>
      <c r="G1319" t="s">
        <v>82</v>
      </c>
      <c r="H1319" t="s">
        <v>83</v>
      </c>
      <c r="I1319" t="s">
        <v>84</v>
      </c>
      <c r="J1319" t="s">
        <v>199</v>
      </c>
      <c r="K1319" t="s">
        <v>86</v>
      </c>
      <c r="L1319" t="s">
        <v>122</v>
      </c>
      <c r="M1319" t="s">
        <v>194</v>
      </c>
      <c r="N1319" t="s">
        <v>162</v>
      </c>
      <c r="O1319" t="s">
        <v>144</v>
      </c>
      <c r="P1319" t="s">
        <v>90</v>
      </c>
      <c r="Q1319" t="s">
        <v>91</v>
      </c>
      <c r="R1319" t="s">
        <v>150</v>
      </c>
      <c r="S1319">
        <v>6</v>
      </c>
      <c r="T1319">
        <v>6</v>
      </c>
      <c r="U1319">
        <v>1954</v>
      </c>
      <c r="V131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319">
        <v>1954</v>
      </c>
      <c r="X1319" t="s">
        <v>93</v>
      </c>
      <c r="Y1319" t="s">
        <v>94</v>
      </c>
      <c r="Z1319" t="s">
        <v>116</v>
      </c>
      <c r="AA1319" t="s">
        <v>116</v>
      </c>
      <c r="AB1319" t="s">
        <v>117</v>
      </c>
      <c r="AC1319">
        <v>0</v>
      </c>
      <c r="AD1319" t="s">
        <v>98</v>
      </c>
      <c r="AE1319" t="s">
        <v>98</v>
      </c>
      <c r="AF1319" t="s">
        <v>118</v>
      </c>
      <c r="AG1319" t="s">
        <v>98</v>
      </c>
      <c r="AH1319" t="s">
        <v>98</v>
      </c>
      <c r="AI1319" t="s">
        <v>100</v>
      </c>
      <c r="AJ1319" t="s">
        <v>102</v>
      </c>
      <c r="AK1319">
        <v>0</v>
      </c>
      <c r="AL1319" t="s">
        <v>102</v>
      </c>
      <c r="AM1319">
        <v>0</v>
      </c>
      <c r="AN1319">
        <v>832</v>
      </c>
      <c r="AO1319">
        <v>832</v>
      </c>
      <c r="AP1319" t="s">
        <v>103</v>
      </c>
      <c r="AQ1319" t="s">
        <v>97</v>
      </c>
      <c r="AR1319" t="s">
        <v>105</v>
      </c>
      <c r="AS1319" t="s">
        <v>106</v>
      </c>
      <c r="AT1319">
        <v>832</v>
      </c>
      <c r="AU1319">
        <v>0</v>
      </c>
      <c r="AV1319">
        <v>0</v>
      </c>
      <c r="AW1319">
        <f>ROUND(SUM(RawData[[#This Row],[TotalBsmtSF]],RawData[[#This Row],[1stFlrSF]],RawData[[#This Row],[2ndFlrSF]]),-2)</f>
        <v>1700</v>
      </c>
      <c r="AX1319">
        <v>832</v>
      </c>
      <c r="AY1319">
        <v>0</v>
      </c>
      <c r="AZ1319">
        <v>0</v>
      </c>
      <c r="BA1319">
        <v>1</v>
      </c>
      <c r="BB1319">
        <v>0</v>
      </c>
      <c r="BC1319">
        <v>2</v>
      </c>
      <c r="BD1319">
        <v>1</v>
      </c>
      <c r="BE1319" t="s">
        <v>97</v>
      </c>
      <c r="BF1319">
        <v>4</v>
      </c>
      <c r="BG1319" t="s">
        <v>107</v>
      </c>
      <c r="BH1319">
        <v>0</v>
      </c>
      <c r="BI1319" t="s">
        <v>83</v>
      </c>
      <c r="BJ1319" t="s">
        <v>127</v>
      </c>
      <c r="BK1319">
        <v>1962</v>
      </c>
      <c r="BL1319" t="s">
        <v>102</v>
      </c>
      <c r="BM1319">
        <v>2</v>
      </c>
      <c r="BN1319">
        <v>528</v>
      </c>
      <c r="BO1319" t="s">
        <v>98</v>
      </c>
      <c r="BP1319" t="s">
        <v>98</v>
      </c>
      <c r="BQ1319" t="s">
        <v>105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 t="s">
        <v>83</v>
      </c>
      <c r="BY1319" t="s">
        <v>83</v>
      </c>
      <c r="BZ1319" t="s">
        <v>83</v>
      </c>
      <c r="CA1319">
        <v>0</v>
      </c>
      <c r="CB1319">
        <v>6</v>
      </c>
      <c r="CC1319">
        <v>2008</v>
      </c>
      <c r="CD1319" t="s">
        <v>110</v>
      </c>
      <c r="CE1319" t="s">
        <v>111</v>
      </c>
      <c r="CF1319" s="8">
        <v>105500</v>
      </c>
      <c r="CG1319" s="8">
        <f>RawData[[#This Row],[SalePrice]]/RawData[[#This Row],[TotalSF Rounded]]</f>
        <v>62.058823529411768</v>
      </c>
      <c r="CH1319" s="8">
        <f>ROUND(RawData[[#This Row],[$/sqft]],-1)</f>
        <v>60</v>
      </c>
    </row>
    <row r="1320" spans="1:86" x14ac:dyDescent="0.2">
      <c r="A1320">
        <v>1405</v>
      </c>
      <c r="B1320">
        <v>50</v>
      </c>
      <c r="C1320" t="s">
        <v>81</v>
      </c>
      <c r="D1320">
        <v>60</v>
      </c>
      <c r="E1320">
        <v>10410</v>
      </c>
      <c r="F1320" s="19">
        <f>ROUND((RawData[[#This Row],[LotArea]]/43560), 2)</f>
        <v>0.24</v>
      </c>
      <c r="G1320" t="s">
        <v>82</v>
      </c>
      <c r="H1320" t="s">
        <v>174</v>
      </c>
      <c r="I1320" t="s">
        <v>84</v>
      </c>
      <c r="J1320" t="s">
        <v>85</v>
      </c>
      <c r="K1320" t="s">
        <v>86</v>
      </c>
      <c r="L1320" t="s">
        <v>122</v>
      </c>
      <c r="M1320" t="s">
        <v>88</v>
      </c>
      <c r="N1320" t="s">
        <v>143</v>
      </c>
      <c r="O1320" t="s">
        <v>144</v>
      </c>
      <c r="P1320" t="s">
        <v>90</v>
      </c>
      <c r="Q1320" t="s">
        <v>91</v>
      </c>
      <c r="R1320" t="s">
        <v>132</v>
      </c>
      <c r="S1320">
        <v>3</v>
      </c>
      <c r="T1320">
        <v>4</v>
      </c>
      <c r="U1320">
        <v>1915</v>
      </c>
      <c r="V132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320">
        <v>1950</v>
      </c>
      <c r="X1320" t="s">
        <v>93</v>
      </c>
      <c r="Y1320" t="s">
        <v>94</v>
      </c>
      <c r="Z1320" t="s">
        <v>124</v>
      </c>
      <c r="AA1320" t="s">
        <v>124</v>
      </c>
      <c r="AB1320" t="s">
        <v>117</v>
      </c>
      <c r="AC1320">
        <v>0</v>
      </c>
      <c r="AD1320" t="s">
        <v>98</v>
      </c>
      <c r="AE1320" t="s">
        <v>98</v>
      </c>
      <c r="AF1320" t="s">
        <v>99</v>
      </c>
      <c r="AG1320" t="s">
        <v>98</v>
      </c>
      <c r="AH1320" t="s">
        <v>98</v>
      </c>
      <c r="AI1320" t="s">
        <v>100</v>
      </c>
      <c r="AJ1320" t="s">
        <v>102</v>
      </c>
      <c r="AK1320">
        <v>0</v>
      </c>
      <c r="AL1320" t="s">
        <v>102</v>
      </c>
      <c r="AM1320">
        <v>0</v>
      </c>
      <c r="AN1320">
        <v>672</v>
      </c>
      <c r="AO1320">
        <v>672</v>
      </c>
      <c r="AP1320" t="s">
        <v>103</v>
      </c>
      <c r="AQ1320" t="s">
        <v>98</v>
      </c>
      <c r="AR1320" t="s">
        <v>105</v>
      </c>
      <c r="AS1320" t="s">
        <v>106</v>
      </c>
      <c r="AT1320">
        <v>694</v>
      </c>
      <c r="AU1320">
        <v>520</v>
      </c>
      <c r="AV1320">
        <v>0</v>
      </c>
      <c r="AW1320">
        <f>ROUND(SUM(RawData[[#This Row],[TotalBsmtSF]],RawData[[#This Row],[1stFlrSF]],RawData[[#This Row],[2ndFlrSF]]),-2)</f>
        <v>1900</v>
      </c>
      <c r="AX1320">
        <v>1214</v>
      </c>
      <c r="AY1320">
        <v>0</v>
      </c>
      <c r="AZ1320">
        <v>0</v>
      </c>
      <c r="BA1320">
        <v>1</v>
      </c>
      <c r="BB1320">
        <v>0</v>
      </c>
      <c r="BC1320">
        <v>3</v>
      </c>
      <c r="BD1320">
        <v>1</v>
      </c>
      <c r="BE1320" t="s">
        <v>98</v>
      </c>
      <c r="BF1320">
        <v>6</v>
      </c>
      <c r="BG1320" t="s">
        <v>107</v>
      </c>
      <c r="BH1320">
        <v>0</v>
      </c>
      <c r="BI1320" t="s">
        <v>83</v>
      </c>
      <c r="BJ1320" t="s">
        <v>127</v>
      </c>
      <c r="BK1320">
        <v>1998</v>
      </c>
      <c r="BL1320" t="s">
        <v>102</v>
      </c>
      <c r="BM1320">
        <v>3</v>
      </c>
      <c r="BN1320">
        <v>936</v>
      </c>
      <c r="BO1320" t="s">
        <v>98</v>
      </c>
      <c r="BP1320" t="s">
        <v>98</v>
      </c>
      <c r="BQ1320" t="s">
        <v>105</v>
      </c>
      <c r="BR1320">
        <v>216</v>
      </c>
      <c r="BS1320">
        <v>0</v>
      </c>
      <c r="BT1320">
        <v>160</v>
      </c>
      <c r="BU1320">
        <v>0</v>
      </c>
      <c r="BV1320">
        <v>0</v>
      </c>
      <c r="BW1320">
        <v>0</v>
      </c>
      <c r="BX1320" t="s">
        <v>83</v>
      </c>
      <c r="BY1320" t="s">
        <v>134</v>
      </c>
      <c r="BZ1320" t="s">
        <v>83</v>
      </c>
      <c r="CA1320">
        <v>0</v>
      </c>
      <c r="CB1320">
        <v>1</v>
      </c>
      <c r="CC1320">
        <v>2006</v>
      </c>
      <c r="CD1320" t="s">
        <v>110</v>
      </c>
      <c r="CE1320" t="s">
        <v>219</v>
      </c>
      <c r="CF1320" s="8">
        <v>105000</v>
      </c>
      <c r="CG1320" s="8">
        <f>RawData[[#This Row],[SalePrice]]/RawData[[#This Row],[TotalSF Rounded]]</f>
        <v>55.263157894736842</v>
      </c>
      <c r="CH1320" s="8">
        <f>ROUND(RawData[[#This Row],[$/sqft]],-1)</f>
        <v>60</v>
      </c>
    </row>
    <row r="1321" spans="1:86" x14ac:dyDescent="0.2">
      <c r="A1321">
        <v>1371</v>
      </c>
      <c r="B1321">
        <v>50</v>
      </c>
      <c r="C1321" t="s">
        <v>81</v>
      </c>
      <c r="D1321">
        <v>90</v>
      </c>
      <c r="E1321">
        <v>5400</v>
      </c>
      <c r="F1321" s="19">
        <f>ROUND((RawData[[#This Row],[LotArea]]/43560), 2)</f>
        <v>0.12</v>
      </c>
      <c r="G1321" t="s">
        <v>82</v>
      </c>
      <c r="H1321" t="s">
        <v>83</v>
      </c>
      <c r="I1321" t="s">
        <v>84</v>
      </c>
      <c r="J1321" t="s">
        <v>85</v>
      </c>
      <c r="K1321" t="s">
        <v>86</v>
      </c>
      <c r="L1321" t="s">
        <v>122</v>
      </c>
      <c r="M1321" t="s">
        <v>88</v>
      </c>
      <c r="N1321" t="s">
        <v>143</v>
      </c>
      <c r="O1321" t="s">
        <v>144</v>
      </c>
      <c r="P1321" t="s">
        <v>90</v>
      </c>
      <c r="Q1321" t="s">
        <v>91</v>
      </c>
      <c r="R1321" t="s">
        <v>132</v>
      </c>
      <c r="S1321">
        <v>4</v>
      </c>
      <c r="T1321">
        <v>6</v>
      </c>
      <c r="U1321">
        <v>1920</v>
      </c>
      <c r="V132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21">
        <v>1950</v>
      </c>
      <c r="X1321" t="s">
        <v>93</v>
      </c>
      <c r="Y1321" t="s">
        <v>94</v>
      </c>
      <c r="Z1321" t="s">
        <v>118</v>
      </c>
      <c r="AA1321" t="s">
        <v>118</v>
      </c>
      <c r="AB1321" t="s">
        <v>117</v>
      </c>
      <c r="AC1321">
        <v>0</v>
      </c>
      <c r="AD1321" t="s">
        <v>147</v>
      </c>
      <c r="AE1321" t="s">
        <v>98</v>
      </c>
      <c r="AF1321" t="s">
        <v>99</v>
      </c>
      <c r="AG1321" t="s">
        <v>98</v>
      </c>
      <c r="AH1321" t="s">
        <v>98</v>
      </c>
      <c r="AI1321" t="s">
        <v>100</v>
      </c>
      <c r="AJ1321" t="s">
        <v>119</v>
      </c>
      <c r="AK1321">
        <v>315</v>
      </c>
      <c r="AL1321" t="s">
        <v>153</v>
      </c>
      <c r="AM1321">
        <v>105</v>
      </c>
      <c r="AN1321">
        <v>420</v>
      </c>
      <c r="AO1321">
        <v>840</v>
      </c>
      <c r="AP1321" t="s">
        <v>103</v>
      </c>
      <c r="AQ1321" t="s">
        <v>104</v>
      </c>
      <c r="AR1321" t="s">
        <v>105</v>
      </c>
      <c r="AS1321" t="s">
        <v>106</v>
      </c>
      <c r="AT1321">
        <v>840</v>
      </c>
      <c r="AU1321">
        <v>534</v>
      </c>
      <c r="AV1321">
        <v>0</v>
      </c>
      <c r="AW1321">
        <f>ROUND(SUM(RawData[[#This Row],[TotalBsmtSF]],RawData[[#This Row],[1stFlrSF]],RawData[[#This Row],[2ndFlrSF]]),-2)</f>
        <v>2200</v>
      </c>
      <c r="AX1321">
        <v>1374</v>
      </c>
      <c r="AY1321">
        <v>0</v>
      </c>
      <c r="AZ1321">
        <v>0</v>
      </c>
      <c r="BA1321">
        <v>1</v>
      </c>
      <c r="BB1321">
        <v>0</v>
      </c>
      <c r="BC1321">
        <v>2</v>
      </c>
      <c r="BD1321">
        <v>1</v>
      </c>
      <c r="BE1321" t="s">
        <v>98</v>
      </c>
      <c r="BF1321">
        <v>6</v>
      </c>
      <c r="BG1321" t="s">
        <v>107</v>
      </c>
      <c r="BH1321">
        <v>0</v>
      </c>
      <c r="BI1321" t="s">
        <v>83</v>
      </c>
      <c r="BJ1321" t="s">
        <v>127</v>
      </c>
      <c r="BK1321">
        <v>1967</v>
      </c>
      <c r="BL1321" t="s">
        <v>157</v>
      </c>
      <c r="BM1321">
        <v>1</v>
      </c>
      <c r="BN1321">
        <v>338</v>
      </c>
      <c r="BO1321" t="s">
        <v>98</v>
      </c>
      <c r="BP1321" t="s">
        <v>98</v>
      </c>
      <c r="BQ1321" t="s">
        <v>105</v>
      </c>
      <c r="BR1321">
        <v>0</v>
      </c>
      <c r="BS1321">
        <v>0</v>
      </c>
      <c r="BT1321">
        <v>198</v>
      </c>
      <c r="BU1321">
        <v>0</v>
      </c>
      <c r="BV1321">
        <v>0</v>
      </c>
      <c r="BW1321">
        <v>0</v>
      </c>
      <c r="BX1321" t="s">
        <v>83</v>
      </c>
      <c r="BY1321" t="s">
        <v>83</v>
      </c>
      <c r="BZ1321" t="s">
        <v>83</v>
      </c>
      <c r="CA1321">
        <v>0</v>
      </c>
      <c r="CB1321">
        <v>10</v>
      </c>
      <c r="CC1321">
        <v>2009</v>
      </c>
      <c r="CD1321" t="s">
        <v>110</v>
      </c>
      <c r="CE1321" t="s">
        <v>111</v>
      </c>
      <c r="CF1321" s="8">
        <v>105000</v>
      </c>
      <c r="CG1321" s="8">
        <f>RawData[[#This Row],[SalePrice]]/RawData[[#This Row],[TotalSF Rounded]]</f>
        <v>47.727272727272727</v>
      </c>
      <c r="CH1321" s="8">
        <f>ROUND(RawData[[#This Row],[$/sqft]],-1)</f>
        <v>50</v>
      </c>
    </row>
    <row r="1322" spans="1:86" x14ac:dyDescent="0.2">
      <c r="A1322">
        <v>147</v>
      </c>
      <c r="B1322">
        <v>30</v>
      </c>
      <c r="C1322" t="s">
        <v>142</v>
      </c>
      <c r="D1322">
        <v>51</v>
      </c>
      <c r="E1322">
        <v>6120</v>
      </c>
      <c r="F1322" s="19">
        <f>ROUND((RawData[[#This Row],[LotArea]]/43560), 2)</f>
        <v>0.14000000000000001</v>
      </c>
      <c r="G1322" t="s">
        <v>82</v>
      </c>
      <c r="H1322" t="s">
        <v>83</v>
      </c>
      <c r="I1322" t="s">
        <v>84</v>
      </c>
      <c r="J1322" t="s">
        <v>85</v>
      </c>
      <c r="K1322" t="s">
        <v>86</v>
      </c>
      <c r="L1322" t="s">
        <v>122</v>
      </c>
      <c r="M1322" t="s">
        <v>88</v>
      </c>
      <c r="N1322" t="s">
        <v>148</v>
      </c>
      <c r="O1322" t="s">
        <v>90</v>
      </c>
      <c r="P1322" t="s">
        <v>90</v>
      </c>
      <c r="Q1322" t="s">
        <v>91</v>
      </c>
      <c r="R1322" t="s">
        <v>115</v>
      </c>
      <c r="S1322">
        <v>5</v>
      </c>
      <c r="T1322">
        <v>7</v>
      </c>
      <c r="U1322">
        <v>1931</v>
      </c>
      <c r="V132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322">
        <v>1993</v>
      </c>
      <c r="X1322" t="s">
        <v>93</v>
      </c>
      <c r="Y1322" t="s">
        <v>94</v>
      </c>
      <c r="Z1322" t="s">
        <v>124</v>
      </c>
      <c r="AA1322" t="s">
        <v>124</v>
      </c>
      <c r="AB1322" t="s">
        <v>117</v>
      </c>
      <c r="AC1322">
        <v>0</v>
      </c>
      <c r="AD1322" t="s">
        <v>98</v>
      </c>
      <c r="AE1322" t="s">
        <v>98</v>
      </c>
      <c r="AF1322" t="s">
        <v>126</v>
      </c>
      <c r="AG1322" t="s">
        <v>98</v>
      </c>
      <c r="AH1322" t="s">
        <v>98</v>
      </c>
      <c r="AI1322" t="s">
        <v>100</v>
      </c>
      <c r="AJ1322" t="s">
        <v>141</v>
      </c>
      <c r="AK1322">
        <v>209</v>
      </c>
      <c r="AL1322" t="s">
        <v>102</v>
      </c>
      <c r="AM1322">
        <v>0</v>
      </c>
      <c r="AN1322">
        <v>506</v>
      </c>
      <c r="AO1322">
        <v>715</v>
      </c>
      <c r="AP1322" t="s">
        <v>103</v>
      </c>
      <c r="AQ1322" t="s">
        <v>98</v>
      </c>
      <c r="AR1322" t="s">
        <v>105</v>
      </c>
      <c r="AS1322" t="s">
        <v>164</v>
      </c>
      <c r="AT1322">
        <v>875</v>
      </c>
      <c r="AU1322">
        <v>0</v>
      </c>
      <c r="AV1322">
        <v>0</v>
      </c>
      <c r="AW1322">
        <f>ROUND(SUM(RawData[[#This Row],[TotalBsmtSF]],RawData[[#This Row],[1stFlrSF]],RawData[[#This Row],[2ndFlrSF]]),-2)</f>
        <v>1600</v>
      </c>
      <c r="AX1322">
        <v>875</v>
      </c>
      <c r="AY1322">
        <v>1</v>
      </c>
      <c r="AZ1322">
        <v>0</v>
      </c>
      <c r="BA1322">
        <v>1</v>
      </c>
      <c r="BB1322">
        <v>0</v>
      </c>
      <c r="BC1322">
        <v>2</v>
      </c>
      <c r="BD1322">
        <v>1</v>
      </c>
      <c r="BE1322" t="s">
        <v>98</v>
      </c>
      <c r="BF1322">
        <v>5</v>
      </c>
      <c r="BG1322" t="s">
        <v>107</v>
      </c>
      <c r="BH1322">
        <v>0</v>
      </c>
      <c r="BI1322" t="s">
        <v>83</v>
      </c>
      <c r="BJ1322" t="s">
        <v>127</v>
      </c>
      <c r="BK1322">
        <v>1931</v>
      </c>
      <c r="BL1322" t="s">
        <v>102</v>
      </c>
      <c r="BM1322">
        <v>1</v>
      </c>
      <c r="BN1322">
        <v>180</v>
      </c>
      <c r="BO1322" t="s">
        <v>147</v>
      </c>
      <c r="BP1322" t="s">
        <v>98</v>
      </c>
      <c r="BQ1322" t="s">
        <v>105</v>
      </c>
      <c r="BR1322">
        <v>48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 t="s">
        <v>83</v>
      </c>
      <c r="BY1322" t="s">
        <v>83</v>
      </c>
      <c r="BZ1322" t="s">
        <v>83</v>
      </c>
      <c r="CA1322">
        <v>0</v>
      </c>
      <c r="CB1322">
        <v>11</v>
      </c>
      <c r="CC1322">
        <v>2009</v>
      </c>
      <c r="CD1322" t="s">
        <v>110</v>
      </c>
      <c r="CE1322" t="s">
        <v>111</v>
      </c>
      <c r="CF1322" s="8">
        <v>105000</v>
      </c>
      <c r="CG1322" s="8">
        <f>RawData[[#This Row],[SalePrice]]/RawData[[#This Row],[TotalSF Rounded]]</f>
        <v>65.625</v>
      </c>
      <c r="CH1322" s="8">
        <f>ROUND(RawData[[#This Row],[$/sqft]],-1)</f>
        <v>70</v>
      </c>
    </row>
    <row r="1323" spans="1:86" x14ac:dyDescent="0.2">
      <c r="A1323">
        <v>1385</v>
      </c>
      <c r="B1323">
        <v>50</v>
      </c>
      <c r="C1323" t="s">
        <v>81</v>
      </c>
      <c r="D1323">
        <v>60</v>
      </c>
      <c r="E1323">
        <v>9060</v>
      </c>
      <c r="F1323" s="19">
        <f>ROUND((RawData[[#This Row],[LotArea]]/43560), 2)</f>
        <v>0.21</v>
      </c>
      <c r="G1323" t="s">
        <v>82</v>
      </c>
      <c r="H1323" t="s">
        <v>83</v>
      </c>
      <c r="I1323" t="s">
        <v>84</v>
      </c>
      <c r="J1323" t="s">
        <v>85</v>
      </c>
      <c r="K1323" t="s">
        <v>86</v>
      </c>
      <c r="L1323" t="s">
        <v>87</v>
      </c>
      <c r="M1323" t="s">
        <v>88</v>
      </c>
      <c r="N1323" t="s">
        <v>185</v>
      </c>
      <c r="O1323" t="s">
        <v>90</v>
      </c>
      <c r="P1323" t="s">
        <v>90</v>
      </c>
      <c r="Q1323" t="s">
        <v>91</v>
      </c>
      <c r="R1323" t="s">
        <v>132</v>
      </c>
      <c r="S1323">
        <v>6</v>
      </c>
      <c r="T1323">
        <v>5</v>
      </c>
      <c r="U1323">
        <v>1939</v>
      </c>
      <c r="V132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323">
        <v>1950</v>
      </c>
      <c r="X1323" t="s">
        <v>93</v>
      </c>
      <c r="Y1323" t="s">
        <v>94</v>
      </c>
      <c r="Z1323" t="s">
        <v>155</v>
      </c>
      <c r="AA1323" t="s">
        <v>125</v>
      </c>
      <c r="AB1323" t="s">
        <v>117</v>
      </c>
      <c r="AC1323">
        <v>0</v>
      </c>
      <c r="AD1323" t="s">
        <v>98</v>
      </c>
      <c r="AE1323" t="s">
        <v>98</v>
      </c>
      <c r="AF1323" t="s">
        <v>126</v>
      </c>
      <c r="AG1323" t="s">
        <v>98</v>
      </c>
      <c r="AH1323" t="s">
        <v>98</v>
      </c>
      <c r="AI1323" t="s">
        <v>121</v>
      </c>
      <c r="AJ1323" t="s">
        <v>153</v>
      </c>
      <c r="AK1323">
        <v>204</v>
      </c>
      <c r="AL1323" t="s">
        <v>102</v>
      </c>
      <c r="AM1323">
        <v>0</v>
      </c>
      <c r="AN1323">
        <v>356</v>
      </c>
      <c r="AO1323">
        <v>560</v>
      </c>
      <c r="AP1323" t="s">
        <v>103</v>
      </c>
      <c r="AQ1323" t="s">
        <v>98</v>
      </c>
      <c r="AR1323" t="s">
        <v>105</v>
      </c>
      <c r="AS1323" t="s">
        <v>106</v>
      </c>
      <c r="AT1323">
        <v>698</v>
      </c>
      <c r="AU1323">
        <v>560</v>
      </c>
      <c r="AV1323">
        <v>0</v>
      </c>
      <c r="AW1323">
        <f>ROUND(SUM(RawData[[#This Row],[TotalBsmtSF]],RawData[[#This Row],[1stFlrSF]],RawData[[#This Row],[2ndFlrSF]]),-2)</f>
        <v>1800</v>
      </c>
      <c r="AX1323">
        <v>1258</v>
      </c>
      <c r="AY1323">
        <v>0</v>
      </c>
      <c r="AZ1323">
        <v>0</v>
      </c>
      <c r="BA1323">
        <v>1</v>
      </c>
      <c r="BB1323">
        <v>0</v>
      </c>
      <c r="BC1323">
        <v>2</v>
      </c>
      <c r="BD1323">
        <v>1</v>
      </c>
      <c r="BE1323" t="s">
        <v>98</v>
      </c>
      <c r="BF1323">
        <v>6</v>
      </c>
      <c r="BG1323" t="s">
        <v>107</v>
      </c>
      <c r="BH1323">
        <v>0</v>
      </c>
      <c r="BI1323" t="s">
        <v>83</v>
      </c>
      <c r="BJ1323" t="s">
        <v>127</v>
      </c>
      <c r="BK1323">
        <v>1939</v>
      </c>
      <c r="BL1323" t="s">
        <v>102</v>
      </c>
      <c r="BM1323">
        <v>1</v>
      </c>
      <c r="BN1323">
        <v>280</v>
      </c>
      <c r="BO1323" t="s">
        <v>98</v>
      </c>
      <c r="BP1323" t="s">
        <v>98</v>
      </c>
      <c r="BQ1323" t="s">
        <v>190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 t="s">
        <v>83</v>
      </c>
      <c r="BY1323" t="s">
        <v>134</v>
      </c>
      <c r="BZ1323" t="s">
        <v>83</v>
      </c>
      <c r="CA1323">
        <v>0</v>
      </c>
      <c r="CB1323">
        <v>10</v>
      </c>
      <c r="CC1323">
        <v>2009</v>
      </c>
      <c r="CD1323" t="s">
        <v>110</v>
      </c>
      <c r="CE1323" t="s">
        <v>111</v>
      </c>
      <c r="CF1323" s="8">
        <v>105000</v>
      </c>
      <c r="CG1323" s="8">
        <f>RawData[[#This Row],[SalePrice]]/RawData[[#This Row],[TotalSF Rounded]]</f>
        <v>58.333333333333336</v>
      </c>
      <c r="CH1323" s="8">
        <f>ROUND(RawData[[#This Row],[$/sqft]],-1)</f>
        <v>60</v>
      </c>
    </row>
    <row r="1324" spans="1:86" x14ac:dyDescent="0.2">
      <c r="A1324">
        <v>1029</v>
      </c>
      <c r="B1324">
        <v>50</v>
      </c>
      <c r="C1324" t="s">
        <v>81</v>
      </c>
      <c r="D1324">
        <v>79</v>
      </c>
      <c r="E1324">
        <v>9492</v>
      </c>
      <c r="F1324" s="19">
        <f>ROUND((RawData[[#This Row],[LotArea]]/43560), 2)</f>
        <v>0.22</v>
      </c>
      <c r="G1324" t="s">
        <v>82</v>
      </c>
      <c r="H1324" t="s">
        <v>83</v>
      </c>
      <c r="I1324" t="s">
        <v>84</v>
      </c>
      <c r="J1324" t="s">
        <v>85</v>
      </c>
      <c r="K1324" t="s">
        <v>86</v>
      </c>
      <c r="L1324" t="s">
        <v>87</v>
      </c>
      <c r="M1324" t="s">
        <v>88</v>
      </c>
      <c r="N1324" t="s">
        <v>162</v>
      </c>
      <c r="O1324" t="s">
        <v>144</v>
      </c>
      <c r="P1324" t="s">
        <v>90</v>
      </c>
      <c r="Q1324" t="s">
        <v>91</v>
      </c>
      <c r="R1324" t="s">
        <v>132</v>
      </c>
      <c r="S1324">
        <v>5</v>
      </c>
      <c r="T1324">
        <v>5</v>
      </c>
      <c r="U1324">
        <v>1941</v>
      </c>
      <c r="V132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324">
        <v>1950</v>
      </c>
      <c r="X1324" t="s">
        <v>93</v>
      </c>
      <c r="Y1324" t="s">
        <v>94</v>
      </c>
      <c r="Z1324" t="s">
        <v>155</v>
      </c>
      <c r="AA1324" t="s">
        <v>125</v>
      </c>
      <c r="AB1324" t="s">
        <v>117</v>
      </c>
      <c r="AC1324">
        <v>0</v>
      </c>
      <c r="AD1324" t="s">
        <v>98</v>
      </c>
      <c r="AE1324" t="s">
        <v>98</v>
      </c>
      <c r="AF1324" t="s">
        <v>118</v>
      </c>
      <c r="AG1324" t="s">
        <v>98</v>
      </c>
      <c r="AH1324" t="s">
        <v>98</v>
      </c>
      <c r="AI1324" t="s">
        <v>100</v>
      </c>
      <c r="AJ1324" t="s">
        <v>153</v>
      </c>
      <c r="AK1324">
        <v>368</v>
      </c>
      <c r="AL1324" t="s">
        <v>141</v>
      </c>
      <c r="AM1324">
        <v>41</v>
      </c>
      <c r="AN1324">
        <v>359</v>
      </c>
      <c r="AO1324">
        <v>768</v>
      </c>
      <c r="AP1324" t="s">
        <v>103</v>
      </c>
      <c r="AQ1324" t="s">
        <v>98</v>
      </c>
      <c r="AR1324" t="s">
        <v>105</v>
      </c>
      <c r="AS1324" t="s">
        <v>106</v>
      </c>
      <c r="AT1324">
        <v>968</v>
      </c>
      <c r="AU1324">
        <v>408</v>
      </c>
      <c r="AV1324">
        <v>0</v>
      </c>
      <c r="AW1324">
        <f>ROUND(SUM(RawData[[#This Row],[TotalBsmtSF]],RawData[[#This Row],[1stFlrSF]],RawData[[#This Row],[2ndFlrSF]]),-2)</f>
        <v>2100</v>
      </c>
      <c r="AX1324">
        <v>1376</v>
      </c>
      <c r="AY1324">
        <v>1</v>
      </c>
      <c r="AZ1324">
        <v>0</v>
      </c>
      <c r="BA1324">
        <v>1</v>
      </c>
      <c r="BB1324">
        <v>0</v>
      </c>
      <c r="BC1324">
        <v>3</v>
      </c>
      <c r="BD1324">
        <v>1</v>
      </c>
      <c r="BE1324" t="s">
        <v>98</v>
      </c>
      <c r="BF1324">
        <v>6</v>
      </c>
      <c r="BG1324" t="s">
        <v>107</v>
      </c>
      <c r="BH1324">
        <v>1</v>
      </c>
      <c r="BI1324" t="s">
        <v>97</v>
      </c>
      <c r="BJ1324" t="s">
        <v>108</v>
      </c>
      <c r="BK1324">
        <v>1941</v>
      </c>
      <c r="BL1324" t="s">
        <v>102</v>
      </c>
      <c r="BM1324">
        <v>1</v>
      </c>
      <c r="BN1324">
        <v>240</v>
      </c>
      <c r="BO1324" t="s">
        <v>98</v>
      </c>
      <c r="BP1324" t="s">
        <v>98</v>
      </c>
      <c r="BQ1324" t="s">
        <v>105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 t="s">
        <v>83</v>
      </c>
      <c r="BY1324" t="s">
        <v>83</v>
      </c>
      <c r="BZ1324" t="s">
        <v>83</v>
      </c>
      <c r="CA1324">
        <v>0</v>
      </c>
      <c r="CB1324">
        <v>4</v>
      </c>
      <c r="CC1324">
        <v>2007</v>
      </c>
      <c r="CD1324" t="s">
        <v>110</v>
      </c>
      <c r="CE1324" t="s">
        <v>111</v>
      </c>
      <c r="CF1324" s="8">
        <v>105000</v>
      </c>
      <c r="CG1324" s="8">
        <f>RawData[[#This Row],[SalePrice]]/RawData[[#This Row],[TotalSF Rounded]]</f>
        <v>50</v>
      </c>
      <c r="CH1324" s="8">
        <f>ROUND(RawData[[#This Row],[$/sqft]],-1)</f>
        <v>50</v>
      </c>
    </row>
    <row r="1325" spans="1:86" x14ac:dyDescent="0.2">
      <c r="A1325">
        <v>1363</v>
      </c>
      <c r="B1325">
        <v>50</v>
      </c>
      <c r="C1325" t="s">
        <v>81</v>
      </c>
      <c r="D1325" t="s">
        <v>83</v>
      </c>
      <c r="E1325">
        <v>12513</v>
      </c>
      <c r="F1325" s="19">
        <f>ROUND((RawData[[#This Row],[LotArea]]/43560), 2)</f>
        <v>0.28999999999999998</v>
      </c>
      <c r="G1325" t="s">
        <v>82</v>
      </c>
      <c r="H1325" t="s">
        <v>83</v>
      </c>
      <c r="I1325" t="s">
        <v>120</v>
      </c>
      <c r="J1325" t="s">
        <v>85</v>
      </c>
      <c r="K1325" t="s">
        <v>86</v>
      </c>
      <c r="L1325" t="s">
        <v>112</v>
      </c>
      <c r="M1325" t="s">
        <v>88</v>
      </c>
      <c r="N1325" t="s">
        <v>162</v>
      </c>
      <c r="O1325" t="s">
        <v>114</v>
      </c>
      <c r="P1325" t="s">
        <v>90</v>
      </c>
      <c r="Q1325" t="s">
        <v>91</v>
      </c>
      <c r="R1325" t="s">
        <v>132</v>
      </c>
      <c r="S1325">
        <v>4</v>
      </c>
      <c r="T1325">
        <v>4</v>
      </c>
      <c r="U1325">
        <v>1920</v>
      </c>
      <c r="V132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25">
        <v>2007</v>
      </c>
      <c r="X1325" t="s">
        <v>93</v>
      </c>
      <c r="Y1325" t="s">
        <v>94</v>
      </c>
      <c r="Z1325" t="s">
        <v>95</v>
      </c>
      <c r="AA1325" t="s">
        <v>95</v>
      </c>
      <c r="AB1325" t="s">
        <v>117</v>
      </c>
      <c r="AC1325">
        <v>0</v>
      </c>
      <c r="AD1325" t="s">
        <v>98</v>
      </c>
      <c r="AE1325" t="s">
        <v>97</v>
      </c>
      <c r="AF1325" t="s">
        <v>126</v>
      </c>
      <c r="AG1325" t="s">
        <v>98</v>
      </c>
      <c r="AH1325" t="s">
        <v>147</v>
      </c>
      <c r="AI1325" t="s">
        <v>100</v>
      </c>
      <c r="AJ1325" t="s">
        <v>102</v>
      </c>
      <c r="AK1325">
        <v>0</v>
      </c>
      <c r="AL1325" t="s">
        <v>102</v>
      </c>
      <c r="AM1325">
        <v>0</v>
      </c>
      <c r="AN1325">
        <v>715</v>
      </c>
      <c r="AO1325">
        <v>715</v>
      </c>
      <c r="AP1325" t="s">
        <v>103</v>
      </c>
      <c r="AQ1325" t="s">
        <v>97</v>
      </c>
      <c r="AR1325" t="s">
        <v>105</v>
      </c>
      <c r="AS1325" t="s">
        <v>106</v>
      </c>
      <c r="AT1325">
        <v>1281</v>
      </c>
      <c r="AU1325">
        <v>457</v>
      </c>
      <c r="AV1325">
        <v>0</v>
      </c>
      <c r="AW1325">
        <f>ROUND(SUM(RawData[[#This Row],[TotalBsmtSF]],RawData[[#This Row],[1stFlrSF]],RawData[[#This Row],[2ndFlrSF]]),-2)</f>
        <v>2500</v>
      </c>
      <c r="AX1325">
        <v>1738</v>
      </c>
      <c r="AY1325">
        <v>0</v>
      </c>
      <c r="AZ1325">
        <v>0</v>
      </c>
      <c r="BA1325">
        <v>2</v>
      </c>
      <c r="BB1325">
        <v>0</v>
      </c>
      <c r="BC1325">
        <v>4</v>
      </c>
      <c r="BD1325">
        <v>1</v>
      </c>
      <c r="BE1325" t="s">
        <v>98</v>
      </c>
      <c r="BF1325">
        <v>7</v>
      </c>
      <c r="BG1325" t="s">
        <v>107</v>
      </c>
      <c r="BH1325">
        <v>1</v>
      </c>
      <c r="BI1325" t="s">
        <v>97</v>
      </c>
      <c r="BJ1325" t="s">
        <v>108</v>
      </c>
      <c r="BK1325">
        <v>1920</v>
      </c>
      <c r="BL1325" t="s">
        <v>102</v>
      </c>
      <c r="BM1325">
        <v>1</v>
      </c>
      <c r="BN1325">
        <v>368</v>
      </c>
      <c r="BO1325" t="s">
        <v>98</v>
      </c>
      <c r="BP1325" t="s">
        <v>98</v>
      </c>
      <c r="BQ1325" t="s">
        <v>105</v>
      </c>
      <c r="BR1325">
        <v>55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 t="s">
        <v>83</v>
      </c>
      <c r="BY1325" t="s">
        <v>83</v>
      </c>
      <c r="BZ1325" t="s">
        <v>83</v>
      </c>
      <c r="CA1325">
        <v>0</v>
      </c>
      <c r="CB1325">
        <v>6</v>
      </c>
      <c r="CC1325">
        <v>2009</v>
      </c>
      <c r="CD1325" t="s">
        <v>110</v>
      </c>
      <c r="CE1325" t="s">
        <v>111</v>
      </c>
      <c r="CF1325" s="8">
        <v>104900</v>
      </c>
      <c r="CG1325" s="8">
        <f>RawData[[#This Row],[SalePrice]]/RawData[[#This Row],[TotalSF Rounded]]</f>
        <v>41.96</v>
      </c>
      <c r="CH1325" s="8">
        <f>ROUND(RawData[[#This Row],[$/sqft]],-1)</f>
        <v>40</v>
      </c>
    </row>
    <row r="1326" spans="1:86" x14ac:dyDescent="0.2">
      <c r="A1326">
        <v>1186</v>
      </c>
      <c r="B1326">
        <v>50</v>
      </c>
      <c r="C1326" t="s">
        <v>81</v>
      </c>
      <c r="D1326">
        <v>60</v>
      </c>
      <c r="E1326">
        <v>9738</v>
      </c>
      <c r="F1326" s="19">
        <f>ROUND((RawData[[#This Row],[LotArea]]/43560), 2)</f>
        <v>0.22</v>
      </c>
      <c r="G1326" t="s">
        <v>82</v>
      </c>
      <c r="H1326" t="s">
        <v>83</v>
      </c>
      <c r="I1326" t="s">
        <v>84</v>
      </c>
      <c r="J1326" t="s">
        <v>85</v>
      </c>
      <c r="K1326" t="s">
        <v>86</v>
      </c>
      <c r="L1326" t="s">
        <v>87</v>
      </c>
      <c r="M1326" t="s">
        <v>88</v>
      </c>
      <c r="N1326" t="s">
        <v>185</v>
      </c>
      <c r="O1326" t="s">
        <v>90</v>
      </c>
      <c r="P1326" t="s">
        <v>90</v>
      </c>
      <c r="Q1326" t="s">
        <v>91</v>
      </c>
      <c r="R1326" t="s">
        <v>132</v>
      </c>
      <c r="S1326">
        <v>5</v>
      </c>
      <c r="T1326">
        <v>7</v>
      </c>
      <c r="U1326">
        <v>1924</v>
      </c>
      <c r="V132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26">
        <v>1950</v>
      </c>
      <c r="X1326" t="s">
        <v>93</v>
      </c>
      <c r="Y1326" t="s">
        <v>94</v>
      </c>
      <c r="Z1326" t="s">
        <v>186</v>
      </c>
      <c r="AA1326" t="s">
        <v>186</v>
      </c>
      <c r="AB1326" t="s">
        <v>117</v>
      </c>
      <c r="AC1326">
        <v>0</v>
      </c>
      <c r="AD1326" t="s">
        <v>98</v>
      </c>
      <c r="AE1326" t="s">
        <v>97</v>
      </c>
      <c r="AF1326" t="s">
        <v>126</v>
      </c>
      <c r="AG1326" t="s">
        <v>98</v>
      </c>
      <c r="AH1326" t="s">
        <v>98</v>
      </c>
      <c r="AI1326" t="s">
        <v>100</v>
      </c>
      <c r="AJ1326" t="s">
        <v>141</v>
      </c>
      <c r="AK1326">
        <v>392</v>
      </c>
      <c r="AL1326" t="s">
        <v>102</v>
      </c>
      <c r="AM1326">
        <v>0</v>
      </c>
      <c r="AN1326">
        <v>392</v>
      </c>
      <c r="AO1326">
        <v>784</v>
      </c>
      <c r="AP1326" t="s">
        <v>103</v>
      </c>
      <c r="AQ1326" t="s">
        <v>97</v>
      </c>
      <c r="AR1326" t="s">
        <v>105</v>
      </c>
      <c r="AS1326" t="s">
        <v>106</v>
      </c>
      <c r="AT1326">
        <v>949</v>
      </c>
      <c r="AU1326">
        <v>272</v>
      </c>
      <c r="AV1326">
        <v>0</v>
      </c>
      <c r="AW1326">
        <f>ROUND(SUM(RawData[[#This Row],[TotalBsmtSF]],RawData[[#This Row],[1stFlrSF]],RawData[[#This Row],[2ndFlrSF]]),-2)</f>
        <v>2000</v>
      </c>
      <c r="AX1326">
        <v>1221</v>
      </c>
      <c r="AY1326">
        <v>1</v>
      </c>
      <c r="AZ1326">
        <v>0</v>
      </c>
      <c r="BA1326">
        <v>1</v>
      </c>
      <c r="BB1326">
        <v>0</v>
      </c>
      <c r="BC1326">
        <v>4</v>
      </c>
      <c r="BD1326">
        <v>1</v>
      </c>
      <c r="BE1326" t="s">
        <v>98</v>
      </c>
      <c r="BF1326">
        <v>7</v>
      </c>
      <c r="BG1326" t="s">
        <v>107</v>
      </c>
      <c r="BH1326">
        <v>0</v>
      </c>
      <c r="BI1326" t="s">
        <v>83</v>
      </c>
      <c r="BJ1326" t="s">
        <v>108</v>
      </c>
      <c r="BK1326">
        <v>1965</v>
      </c>
      <c r="BL1326" t="s">
        <v>102</v>
      </c>
      <c r="BM1326">
        <v>1</v>
      </c>
      <c r="BN1326">
        <v>392</v>
      </c>
      <c r="BO1326" t="s">
        <v>98</v>
      </c>
      <c r="BP1326" t="s">
        <v>98</v>
      </c>
      <c r="BQ1326" t="s">
        <v>105</v>
      </c>
      <c r="BR1326">
        <v>0</v>
      </c>
      <c r="BS1326">
        <v>0</v>
      </c>
      <c r="BT1326">
        <v>236</v>
      </c>
      <c r="BU1326">
        <v>0</v>
      </c>
      <c r="BV1326">
        <v>0</v>
      </c>
      <c r="BW1326">
        <v>0</v>
      </c>
      <c r="BX1326" t="s">
        <v>83</v>
      </c>
      <c r="BY1326" t="s">
        <v>83</v>
      </c>
      <c r="BZ1326" t="s">
        <v>83</v>
      </c>
      <c r="CA1326">
        <v>0</v>
      </c>
      <c r="CB1326">
        <v>3</v>
      </c>
      <c r="CC1326">
        <v>2006</v>
      </c>
      <c r="CD1326" t="s">
        <v>110</v>
      </c>
      <c r="CE1326" t="s">
        <v>111</v>
      </c>
      <c r="CF1326" s="8">
        <v>104900</v>
      </c>
      <c r="CG1326" s="8">
        <f>RawData[[#This Row],[SalePrice]]/RawData[[#This Row],[TotalSF Rounded]]</f>
        <v>52.45</v>
      </c>
      <c r="CH1326" s="8">
        <f>ROUND(RawData[[#This Row],[$/sqft]],-1)</f>
        <v>50</v>
      </c>
    </row>
    <row r="1327" spans="1:86" x14ac:dyDescent="0.2">
      <c r="A1327">
        <v>199</v>
      </c>
      <c r="B1327">
        <v>75</v>
      </c>
      <c r="C1327" t="s">
        <v>142</v>
      </c>
      <c r="D1327">
        <v>92</v>
      </c>
      <c r="E1327">
        <v>5520</v>
      </c>
      <c r="F1327" s="19">
        <f>ROUND((RawData[[#This Row],[LotArea]]/43560), 2)</f>
        <v>0.13</v>
      </c>
      <c r="G1327" t="s">
        <v>82</v>
      </c>
      <c r="H1327" t="s">
        <v>83</v>
      </c>
      <c r="I1327" t="s">
        <v>84</v>
      </c>
      <c r="J1327" t="s">
        <v>85</v>
      </c>
      <c r="K1327" t="s">
        <v>86</v>
      </c>
      <c r="L1327" t="s">
        <v>122</v>
      </c>
      <c r="M1327" t="s">
        <v>88</v>
      </c>
      <c r="N1327" t="s">
        <v>143</v>
      </c>
      <c r="O1327" t="s">
        <v>90</v>
      </c>
      <c r="P1327" t="s">
        <v>90</v>
      </c>
      <c r="Q1327" t="s">
        <v>91</v>
      </c>
      <c r="R1327" t="s">
        <v>225</v>
      </c>
      <c r="S1327">
        <v>6</v>
      </c>
      <c r="T1327">
        <v>6</v>
      </c>
      <c r="U1327">
        <v>1912</v>
      </c>
      <c r="V132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327">
        <v>1950</v>
      </c>
      <c r="X1327" t="s">
        <v>93</v>
      </c>
      <c r="Y1327" t="s">
        <v>94</v>
      </c>
      <c r="Z1327" t="s">
        <v>124</v>
      </c>
      <c r="AA1327" t="s">
        <v>124</v>
      </c>
      <c r="AB1327" t="s">
        <v>117</v>
      </c>
      <c r="AC1327">
        <v>0</v>
      </c>
      <c r="AD1327" t="s">
        <v>98</v>
      </c>
      <c r="AE1327" t="s">
        <v>98</v>
      </c>
      <c r="AF1327" t="s">
        <v>118</v>
      </c>
      <c r="AG1327" t="s">
        <v>98</v>
      </c>
      <c r="AH1327" t="s">
        <v>98</v>
      </c>
      <c r="AI1327" t="s">
        <v>100</v>
      </c>
      <c r="AJ1327" t="s">
        <v>102</v>
      </c>
      <c r="AK1327">
        <v>0</v>
      </c>
      <c r="AL1327" t="s">
        <v>102</v>
      </c>
      <c r="AM1327">
        <v>0</v>
      </c>
      <c r="AN1327">
        <v>755</v>
      </c>
      <c r="AO1327">
        <v>755</v>
      </c>
      <c r="AP1327" t="s">
        <v>103</v>
      </c>
      <c r="AQ1327" t="s">
        <v>104</v>
      </c>
      <c r="AR1327" t="s">
        <v>105</v>
      </c>
      <c r="AS1327" t="s">
        <v>106</v>
      </c>
      <c r="AT1327">
        <v>929</v>
      </c>
      <c r="AU1327">
        <v>929</v>
      </c>
      <c r="AV1327">
        <v>371</v>
      </c>
      <c r="AW1327">
        <f>ROUND(SUM(RawData[[#This Row],[TotalBsmtSF]],RawData[[#This Row],[1stFlrSF]],RawData[[#This Row],[2ndFlrSF]]),-2)</f>
        <v>2600</v>
      </c>
      <c r="AX1327">
        <v>2229</v>
      </c>
      <c r="AY1327">
        <v>0</v>
      </c>
      <c r="AZ1327">
        <v>0</v>
      </c>
      <c r="BA1327">
        <v>1</v>
      </c>
      <c r="BB1327">
        <v>0</v>
      </c>
      <c r="BC1327">
        <v>5</v>
      </c>
      <c r="BD1327">
        <v>1</v>
      </c>
      <c r="BE1327" t="s">
        <v>98</v>
      </c>
      <c r="BF1327">
        <v>8</v>
      </c>
      <c r="BG1327" t="s">
        <v>107</v>
      </c>
      <c r="BH1327">
        <v>0</v>
      </c>
      <c r="BI1327" t="s">
        <v>83</v>
      </c>
      <c r="BJ1327" t="s">
        <v>83</v>
      </c>
      <c r="BK1327" t="s">
        <v>83</v>
      </c>
      <c r="BL1327" t="s">
        <v>83</v>
      </c>
      <c r="BM1327">
        <v>0</v>
      </c>
      <c r="BN1327">
        <v>0</v>
      </c>
      <c r="BO1327" t="s">
        <v>83</v>
      </c>
      <c r="BP1327" t="s">
        <v>83</v>
      </c>
      <c r="BQ1327" t="s">
        <v>105</v>
      </c>
      <c r="BR1327">
        <v>0</v>
      </c>
      <c r="BS1327">
        <v>198</v>
      </c>
      <c r="BT1327">
        <v>30</v>
      </c>
      <c r="BU1327">
        <v>0</v>
      </c>
      <c r="BV1327">
        <v>0</v>
      </c>
      <c r="BW1327">
        <v>0</v>
      </c>
      <c r="BX1327" t="s">
        <v>83</v>
      </c>
      <c r="BY1327" t="s">
        <v>134</v>
      </c>
      <c r="BZ1327" t="s">
        <v>83</v>
      </c>
      <c r="CA1327">
        <v>0</v>
      </c>
      <c r="CB1327">
        <v>7</v>
      </c>
      <c r="CC1327">
        <v>2009</v>
      </c>
      <c r="CD1327" t="s">
        <v>110</v>
      </c>
      <c r="CE1327" t="s">
        <v>128</v>
      </c>
      <c r="CF1327" s="8">
        <v>104000</v>
      </c>
      <c r="CG1327" s="8">
        <f>RawData[[#This Row],[SalePrice]]/RawData[[#This Row],[TotalSF Rounded]]</f>
        <v>40</v>
      </c>
      <c r="CH1327" s="8">
        <f>ROUND(RawData[[#This Row],[$/sqft]],-1)</f>
        <v>40</v>
      </c>
    </row>
    <row r="1328" spans="1:86" x14ac:dyDescent="0.2">
      <c r="A1328">
        <v>672</v>
      </c>
      <c r="B1328">
        <v>70</v>
      </c>
      <c r="C1328" t="s">
        <v>239</v>
      </c>
      <c r="D1328">
        <v>54</v>
      </c>
      <c r="E1328">
        <v>6629</v>
      </c>
      <c r="F1328" s="19">
        <f>ROUND((RawData[[#This Row],[LotArea]]/43560), 2)</f>
        <v>0.15</v>
      </c>
      <c r="G1328" t="s">
        <v>82</v>
      </c>
      <c r="H1328" t="s">
        <v>83</v>
      </c>
      <c r="I1328" t="s">
        <v>84</v>
      </c>
      <c r="J1328" t="s">
        <v>85</v>
      </c>
      <c r="K1328" t="s">
        <v>86</v>
      </c>
      <c r="L1328" t="s">
        <v>87</v>
      </c>
      <c r="M1328" t="s">
        <v>88</v>
      </c>
      <c r="N1328" t="s">
        <v>185</v>
      </c>
      <c r="O1328" t="s">
        <v>144</v>
      </c>
      <c r="P1328" t="s">
        <v>90</v>
      </c>
      <c r="Q1328" t="s">
        <v>91</v>
      </c>
      <c r="R1328" t="s">
        <v>92</v>
      </c>
      <c r="S1328">
        <v>6</v>
      </c>
      <c r="T1328">
        <v>6</v>
      </c>
      <c r="U1328">
        <v>1925</v>
      </c>
      <c r="V132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28">
        <v>1950</v>
      </c>
      <c r="X1328" t="s">
        <v>184</v>
      </c>
      <c r="Y1328" t="s">
        <v>94</v>
      </c>
      <c r="Z1328" t="s">
        <v>124</v>
      </c>
      <c r="AA1328" t="s">
        <v>124</v>
      </c>
      <c r="AB1328" t="s">
        <v>117</v>
      </c>
      <c r="AC1328">
        <v>0</v>
      </c>
      <c r="AD1328" t="s">
        <v>98</v>
      </c>
      <c r="AE1328" t="s">
        <v>97</v>
      </c>
      <c r="AF1328" t="s">
        <v>126</v>
      </c>
      <c r="AG1328" t="s">
        <v>98</v>
      </c>
      <c r="AH1328" t="s">
        <v>98</v>
      </c>
      <c r="AI1328" t="s">
        <v>100</v>
      </c>
      <c r="AJ1328" t="s">
        <v>141</v>
      </c>
      <c r="AK1328">
        <v>551</v>
      </c>
      <c r="AL1328" t="s">
        <v>102</v>
      </c>
      <c r="AM1328">
        <v>0</v>
      </c>
      <c r="AN1328">
        <v>121</v>
      </c>
      <c r="AO1328">
        <v>672</v>
      </c>
      <c r="AP1328" t="s">
        <v>103</v>
      </c>
      <c r="AQ1328" t="s">
        <v>98</v>
      </c>
      <c r="AR1328" t="s">
        <v>177</v>
      </c>
      <c r="AS1328" t="s">
        <v>106</v>
      </c>
      <c r="AT1328">
        <v>697</v>
      </c>
      <c r="AU1328">
        <v>672</v>
      </c>
      <c r="AV1328">
        <v>0</v>
      </c>
      <c r="AW1328">
        <f>ROUND(SUM(RawData[[#This Row],[TotalBsmtSF]],RawData[[#This Row],[1stFlrSF]],RawData[[#This Row],[2ndFlrSF]]),-2)</f>
        <v>2000</v>
      </c>
      <c r="AX1328">
        <v>1369</v>
      </c>
      <c r="AY1328">
        <v>1</v>
      </c>
      <c r="AZ1328">
        <v>0</v>
      </c>
      <c r="BA1328">
        <v>2</v>
      </c>
      <c r="BB1328">
        <v>0</v>
      </c>
      <c r="BC1328">
        <v>3</v>
      </c>
      <c r="BD1328">
        <v>1</v>
      </c>
      <c r="BE1328" t="s">
        <v>98</v>
      </c>
      <c r="BF1328">
        <v>6</v>
      </c>
      <c r="BG1328" t="s">
        <v>107</v>
      </c>
      <c r="BH1328">
        <v>0</v>
      </c>
      <c r="BI1328" t="s">
        <v>83</v>
      </c>
      <c r="BJ1328" t="s">
        <v>127</v>
      </c>
      <c r="BK1328">
        <v>1930</v>
      </c>
      <c r="BL1328" t="s">
        <v>102</v>
      </c>
      <c r="BM1328">
        <v>1</v>
      </c>
      <c r="BN1328">
        <v>300</v>
      </c>
      <c r="BO1328" t="s">
        <v>98</v>
      </c>
      <c r="BP1328" t="s">
        <v>98</v>
      </c>
      <c r="BQ1328" t="s">
        <v>105</v>
      </c>
      <c r="BR1328">
        <v>147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 t="s">
        <v>83</v>
      </c>
      <c r="BY1328" t="s">
        <v>83</v>
      </c>
      <c r="BZ1328" t="s">
        <v>83</v>
      </c>
      <c r="CA1328">
        <v>0</v>
      </c>
      <c r="CB1328">
        <v>7</v>
      </c>
      <c r="CC1328">
        <v>2009</v>
      </c>
      <c r="CD1328" t="s">
        <v>110</v>
      </c>
      <c r="CE1328" t="s">
        <v>111</v>
      </c>
      <c r="CF1328" s="8">
        <v>103600</v>
      </c>
      <c r="CG1328" s="8">
        <f>RawData[[#This Row],[SalePrice]]/RawData[[#This Row],[TotalSF Rounded]]</f>
        <v>51.8</v>
      </c>
      <c r="CH1328" s="8">
        <f>ROUND(RawData[[#This Row],[$/sqft]],-1)</f>
        <v>50</v>
      </c>
    </row>
    <row r="1329" spans="1:86" x14ac:dyDescent="0.2">
      <c r="A1329">
        <v>164</v>
      </c>
      <c r="B1329">
        <v>45</v>
      </c>
      <c r="C1329" t="s">
        <v>81</v>
      </c>
      <c r="D1329">
        <v>55</v>
      </c>
      <c r="E1329">
        <v>5500</v>
      </c>
      <c r="F1329" s="19">
        <f>ROUND((RawData[[#This Row],[LotArea]]/43560), 2)</f>
        <v>0.13</v>
      </c>
      <c r="G1329" t="s">
        <v>82</v>
      </c>
      <c r="H1329" t="s">
        <v>83</v>
      </c>
      <c r="I1329" t="s">
        <v>84</v>
      </c>
      <c r="J1329" t="s">
        <v>85</v>
      </c>
      <c r="K1329" t="s">
        <v>86</v>
      </c>
      <c r="L1329" t="s">
        <v>87</v>
      </c>
      <c r="M1329" t="s">
        <v>88</v>
      </c>
      <c r="N1329" t="s">
        <v>143</v>
      </c>
      <c r="O1329" t="s">
        <v>90</v>
      </c>
      <c r="P1329" t="s">
        <v>90</v>
      </c>
      <c r="Q1329" t="s">
        <v>91</v>
      </c>
      <c r="R1329" t="s">
        <v>150</v>
      </c>
      <c r="S1329">
        <v>4</v>
      </c>
      <c r="T1329">
        <v>6</v>
      </c>
      <c r="U1329">
        <v>1956</v>
      </c>
      <c r="V132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329">
        <v>1956</v>
      </c>
      <c r="X1329" t="s">
        <v>93</v>
      </c>
      <c r="Y1329" t="s">
        <v>94</v>
      </c>
      <c r="Z1329" t="s">
        <v>116</v>
      </c>
      <c r="AA1329" t="s">
        <v>116</v>
      </c>
      <c r="AB1329" t="s">
        <v>117</v>
      </c>
      <c r="AC1329">
        <v>0</v>
      </c>
      <c r="AD1329" t="s">
        <v>98</v>
      </c>
      <c r="AE1329" t="s">
        <v>98</v>
      </c>
      <c r="AF1329" t="s">
        <v>118</v>
      </c>
      <c r="AG1329" t="s">
        <v>98</v>
      </c>
      <c r="AH1329" t="s">
        <v>98</v>
      </c>
      <c r="AI1329" t="s">
        <v>100</v>
      </c>
      <c r="AJ1329" t="s">
        <v>102</v>
      </c>
      <c r="AK1329">
        <v>0</v>
      </c>
      <c r="AL1329" t="s">
        <v>102</v>
      </c>
      <c r="AM1329">
        <v>0</v>
      </c>
      <c r="AN1329">
        <v>882</v>
      </c>
      <c r="AO1329">
        <v>882</v>
      </c>
      <c r="AP1329" t="s">
        <v>103</v>
      </c>
      <c r="AQ1329" t="s">
        <v>104</v>
      </c>
      <c r="AR1329" t="s">
        <v>105</v>
      </c>
      <c r="AS1329" t="s">
        <v>106</v>
      </c>
      <c r="AT1329">
        <v>882</v>
      </c>
      <c r="AU1329">
        <v>0</v>
      </c>
      <c r="AV1329">
        <v>0</v>
      </c>
      <c r="AW1329">
        <f>ROUND(SUM(RawData[[#This Row],[TotalBsmtSF]],RawData[[#This Row],[1stFlrSF]],RawData[[#This Row],[2ndFlrSF]]),-2)</f>
        <v>1800</v>
      </c>
      <c r="AX1329">
        <v>882</v>
      </c>
      <c r="AY1329">
        <v>0</v>
      </c>
      <c r="AZ1329">
        <v>0</v>
      </c>
      <c r="BA1329">
        <v>1</v>
      </c>
      <c r="BB1329">
        <v>0</v>
      </c>
      <c r="BC1329">
        <v>1</v>
      </c>
      <c r="BD1329">
        <v>1</v>
      </c>
      <c r="BE1329" t="s">
        <v>98</v>
      </c>
      <c r="BF1329">
        <v>4</v>
      </c>
      <c r="BG1329" t="s">
        <v>107</v>
      </c>
      <c r="BH1329">
        <v>0</v>
      </c>
      <c r="BI1329" t="s">
        <v>83</v>
      </c>
      <c r="BJ1329" t="s">
        <v>83</v>
      </c>
      <c r="BK1329" t="s">
        <v>83</v>
      </c>
      <c r="BL1329" t="s">
        <v>83</v>
      </c>
      <c r="BM1329">
        <v>0</v>
      </c>
      <c r="BN1329">
        <v>0</v>
      </c>
      <c r="BO1329" t="s">
        <v>83</v>
      </c>
      <c r="BP1329" t="s">
        <v>83</v>
      </c>
      <c r="BQ1329" t="s">
        <v>105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 t="s">
        <v>83</v>
      </c>
      <c r="BY1329" t="s">
        <v>134</v>
      </c>
      <c r="BZ1329" t="s">
        <v>83</v>
      </c>
      <c r="CA1329">
        <v>0</v>
      </c>
      <c r="CB1329">
        <v>4</v>
      </c>
      <c r="CC1329">
        <v>2007</v>
      </c>
      <c r="CD1329" t="s">
        <v>110</v>
      </c>
      <c r="CE1329" t="s">
        <v>111</v>
      </c>
      <c r="CF1329" s="8">
        <v>103200</v>
      </c>
      <c r="CG1329" s="8">
        <f>RawData[[#This Row],[SalePrice]]/RawData[[#This Row],[TotalSF Rounded]]</f>
        <v>57.333333333333336</v>
      </c>
      <c r="CH1329" s="8">
        <f>ROUND(RawData[[#This Row],[$/sqft]],-1)</f>
        <v>60</v>
      </c>
    </row>
    <row r="1330" spans="1:86" x14ac:dyDescent="0.2">
      <c r="A1330">
        <v>730</v>
      </c>
      <c r="B1330">
        <v>30</v>
      </c>
      <c r="C1330" t="s">
        <v>142</v>
      </c>
      <c r="D1330">
        <v>52</v>
      </c>
      <c r="E1330">
        <v>6240</v>
      </c>
      <c r="F1330" s="19">
        <f>ROUND((RawData[[#This Row],[LotArea]]/43560), 2)</f>
        <v>0.14000000000000001</v>
      </c>
      <c r="G1330" t="s">
        <v>82</v>
      </c>
      <c r="H1330" t="s">
        <v>174</v>
      </c>
      <c r="I1330" t="s">
        <v>84</v>
      </c>
      <c r="J1330" t="s">
        <v>85</v>
      </c>
      <c r="K1330" t="s">
        <v>86</v>
      </c>
      <c r="L1330" t="s">
        <v>87</v>
      </c>
      <c r="M1330" t="s">
        <v>88</v>
      </c>
      <c r="N1330" t="s">
        <v>176</v>
      </c>
      <c r="O1330" t="s">
        <v>90</v>
      </c>
      <c r="P1330" t="s">
        <v>90</v>
      </c>
      <c r="Q1330" t="s">
        <v>91</v>
      </c>
      <c r="R1330" t="s">
        <v>132</v>
      </c>
      <c r="S1330">
        <v>4</v>
      </c>
      <c r="T1330">
        <v>5</v>
      </c>
      <c r="U1330">
        <v>1925</v>
      </c>
      <c r="V133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30">
        <v>1950</v>
      </c>
      <c r="X1330" t="s">
        <v>93</v>
      </c>
      <c r="Y1330" t="s">
        <v>94</v>
      </c>
      <c r="Z1330" t="s">
        <v>116</v>
      </c>
      <c r="AA1330" t="s">
        <v>116</v>
      </c>
      <c r="AB1330" t="s">
        <v>117</v>
      </c>
      <c r="AC1330">
        <v>0</v>
      </c>
      <c r="AD1330" t="s">
        <v>98</v>
      </c>
      <c r="AE1330" t="s">
        <v>98</v>
      </c>
      <c r="AF1330" t="s">
        <v>118</v>
      </c>
      <c r="AG1330" t="s">
        <v>98</v>
      </c>
      <c r="AH1330" t="s">
        <v>98</v>
      </c>
      <c r="AI1330" t="s">
        <v>100</v>
      </c>
      <c r="AJ1330" t="s">
        <v>141</v>
      </c>
      <c r="AK1330">
        <v>152</v>
      </c>
      <c r="AL1330" t="s">
        <v>102</v>
      </c>
      <c r="AM1330">
        <v>0</v>
      </c>
      <c r="AN1330">
        <v>628</v>
      </c>
      <c r="AO1330">
        <v>780</v>
      </c>
      <c r="AP1330" t="s">
        <v>103</v>
      </c>
      <c r="AQ1330" t="s">
        <v>98</v>
      </c>
      <c r="AR1330" t="s">
        <v>105</v>
      </c>
      <c r="AS1330" t="s">
        <v>164</v>
      </c>
      <c r="AT1330">
        <v>848</v>
      </c>
      <c r="AU1330">
        <v>0</v>
      </c>
      <c r="AV1330">
        <v>360</v>
      </c>
      <c r="AW1330">
        <f>ROUND(SUM(RawData[[#This Row],[TotalBsmtSF]],RawData[[#This Row],[1stFlrSF]],RawData[[#This Row],[2ndFlrSF]]),-2)</f>
        <v>1600</v>
      </c>
      <c r="AX1330">
        <v>1208</v>
      </c>
      <c r="AY1330">
        <v>0</v>
      </c>
      <c r="AZ1330">
        <v>0</v>
      </c>
      <c r="BA1330">
        <v>1</v>
      </c>
      <c r="BB1330">
        <v>0</v>
      </c>
      <c r="BC1330">
        <v>2</v>
      </c>
      <c r="BD1330">
        <v>1</v>
      </c>
      <c r="BE1330" t="s">
        <v>98</v>
      </c>
      <c r="BF1330">
        <v>5</v>
      </c>
      <c r="BG1330" t="s">
        <v>107</v>
      </c>
      <c r="BH1330">
        <v>0</v>
      </c>
      <c r="BI1330" t="s">
        <v>83</v>
      </c>
      <c r="BJ1330" t="s">
        <v>127</v>
      </c>
      <c r="BK1330">
        <v>1962</v>
      </c>
      <c r="BL1330" t="s">
        <v>102</v>
      </c>
      <c r="BM1330">
        <v>2</v>
      </c>
      <c r="BN1330">
        <v>539</v>
      </c>
      <c r="BO1330" t="s">
        <v>98</v>
      </c>
      <c r="BP1330" t="s">
        <v>98</v>
      </c>
      <c r="BQ1330" t="s">
        <v>105</v>
      </c>
      <c r="BR1330">
        <v>0</v>
      </c>
      <c r="BS1330">
        <v>23</v>
      </c>
      <c r="BT1330">
        <v>112</v>
      </c>
      <c r="BU1330">
        <v>0</v>
      </c>
      <c r="BV1330">
        <v>0</v>
      </c>
      <c r="BW1330">
        <v>0</v>
      </c>
      <c r="BX1330" t="s">
        <v>83</v>
      </c>
      <c r="BY1330" t="s">
        <v>83</v>
      </c>
      <c r="BZ1330" t="s">
        <v>83</v>
      </c>
      <c r="CA1330">
        <v>0</v>
      </c>
      <c r="CB1330">
        <v>1</v>
      </c>
      <c r="CC1330">
        <v>2009</v>
      </c>
      <c r="CD1330" t="s">
        <v>110</v>
      </c>
      <c r="CE1330" t="s">
        <v>111</v>
      </c>
      <c r="CF1330" s="8">
        <v>103000</v>
      </c>
      <c r="CG1330" s="8">
        <f>RawData[[#This Row],[SalePrice]]/RawData[[#This Row],[TotalSF Rounded]]</f>
        <v>64.375</v>
      </c>
      <c r="CH1330" s="8">
        <f>ROUND(RawData[[#This Row],[$/sqft]],-1)</f>
        <v>60</v>
      </c>
    </row>
    <row r="1331" spans="1:86" x14ac:dyDescent="0.2">
      <c r="A1331">
        <v>712</v>
      </c>
      <c r="B1331">
        <v>50</v>
      </c>
      <c r="C1331" t="s">
        <v>183</v>
      </c>
      <c r="D1331">
        <v>66</v>
      </c>
      <c r="E1331">
        <v>8712</v>
      </c>
      <c r="F1331" s="19">
        <f>ROUND((RawData[[#This Row],[LotArea]]/43560), 2)</f>
        <v>0.2</v>
      </c>
      <c r="G1331" t="s">
        <v>82</v>
      </c>
      <c r="H1331" t="s">
        <v>82</v>
      </c>
      <c r="I1331" t="s">
        <v>84</v>
      </c>
      <c r="J1331" t="s">
        <v>199</v>
      </c>
      <c r="K1331" t="s">
        <v>86</v>
      </c>
      <c r="L1331" t="s">
        <v>87</v>
      </c>
      <c r="M1331" t="s">
        <v>194</v>
      </c>
      <c r="N1331" t="s">
        <v>176</v>
      </c>
      <c r="O1331" t="s">
        <v>90</v>
      </c>
      <c r="P1331" t="s">
        <v>90</v>
      </c>
      <c r="Q1331" t="s">
        <v>91</v>
      </c>
      <c r="R1331" t="s">
        <v>132</v>
      </c>
      <c r="S1331">
        <v>4</v>
      </c>
      <c r="T1331">
        <v>7</v>
      </c>
      <c r="U1331">
        <v>1900</v>
      </c>
      <c r="V133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1900s</v>
      </c>
      <c r="W1331">
        <v>1950</v>
      </c>
      <c r="X1331" t="s">
        <v>93</v>
      </c>
      <c r="Y1331" t="s">
        <v>94</v>
      </c>
      <c r="Z1331" t="s">
        <v>116</v>
      </c>
      <c r="AA1331" t="s">
        <v>116</v>
      </c>
      <c r="AB1331" t="s">
        <v>117</v>
      </c>
      <c r="AC1331">
        <v>0</v>
      </c>
      <c r="AD1331" t="s">
        <v>98</v>
      </c>
      <c r="AE1331" t="s">
        <v>98</v>
      </c>
      <c r="AF1331" t="s">
        <v>137</v>
      </c>
      <c r="AG1331" t="s">
        <v>98</v>
      </c>
      <c r="AH1331" t="s">
        <v>98</v>
      </c>
      <c r="AI1331" t="s">
        <v>121</v>
      </c>
      <c r="AJ1331" t="s">
        <v>102</v>
      </c>
      <c r="AK1331">
        <v>0</v>
      </c>
      <c r="AL1331" t="s">
        <v>102</v>
      </c>
      <c r="AM1331">
        <v>0</v>
      </c>
      <c r="AN1331">
        <v>859</v>
      </c>
      <c r="AO1331">
        <v>859</v>
      </c>
      <c r="AP1331" t="s">
        <v>103</v>
      </c>
      <c r="AQ1331" t="s">
        <v>97</v>
      </c>
      <c r="AR1331" t="s">
        <v>105</v>
      </c>
      <c r="AS1331" t="s">
        <v>106</v>
      </c>
      <c r="AT1331">
        <v>859</v>
      </c>
      <c r="AU1331">
        <v>319</v>
      </c>
      <c r="AV1331">
        <v>0</v>
      </c>
      <c r="AW1331">
        <f>ROUND(SUM(RawData[[#This Row],[TotalBsmtSF]],RawData[[#This Row],[1stFlrSF]],RawData[[#This Row],[2ndFlrSF]]),-2)</f>
        <v>2000</v>
      </c>
      <c r="AX1331">
        <v>1178</v>
      </c>
      <c r="AY1331">
        <v>0</v>
      </c>
      <c r="AZ1331">
        <v>0</v>
      </c>
      <c r="BA1331">
        <v>1</v>
      </c>
      <c r="BB1331">
        <v>0</v>
      </c>
      <c r="BC1331">
        <v>2</v>
      </c>
      <c r="BD1331">
        <v>1</v>
      </c>
      <c r="BE1331" t="s">
        <v>98</v>
      </c>
      <c r="BF1331">
        <v>7</v>
      </c>
      <c r="BG1331" t="s">
        <v>107</v>
      </c>
      <c r="BH1331">
        <v>0</v>
      </c>
      <c r="BI1331" t="s">
        <v>83</v>
      </c>
      <c r="BJ1331" t="s">
        <v>127</v>
      </c>
      <c r="BK1331">
        <v>1964</v>
      </c>
      <c r="BL1331" t="s">
        <v>109</v>
      </c>
      <c r="BM1331">
        <v>1</v>
      </c>
      <c r="BN1331">
        <v>384</v>
      </c>
      <c r="BO1331" t="s">
        <v>98</v>
      </c>
      <c r="BP1331" t="s">
        <v>98</v>
      </c>
      <c r="BQ1331" t="s">
        <v>177</v>
      </c>
      <c r="BR1331">
        <v>68</v>
      </c>
      <c r="BS1331">
        <v>0</v>
      </c>
      <c r="BT1331">
        <v>98</v>
      </c>
      <c r="BU1331">
        <v>0</v>
      </c>
      <c r="BV1331">
        <v>0</v>
      </c>
      <c r="BW1331">
        <v>0</v>
      </c>
      <c r="BX1331" t="s">
        <v>83</v>
      </c>
      <c r="BY1331" t="s">
        <v>83</v>
      </c>
      <c r="BZ1331" t="s">
        <v>83</v>
      </c>
      <c r="CA1331">
        <v>0</v>
      </c>
      <c r="CB1331">
        <v>1</v>
      </c>
      <c r="CC1331">
        <v>2010</v>
      </c>
      <c r="CD1331" t="s">
        <v>110</v>
      </c>
      <c r="CE1331" t="s">
        <v>128</v>
      </c>
      <c r="CF1331" s="8">
        <v>102776</v>
      </c>
      <c r="CG1331" s="8">
        <f>RawData[[#This Row],[SalePrice]]/RawData[[#This Row],[TotalSF Rounded]]</f>
        <v>51.387999999999998</v>
      </c>
      <c r="CH1331" s="8">
        <f>ROUND(RawData[[#This Row],[$/sqft]],-1)</f>
        <v>50</v>
      </c>
    </row>
    <row r="1332" spans="1:86" x14ac:dyDescent="0.2">
      <c r="A1332">
        <v>1010</v>
      </c>
      <c r="B1332">
        <v>50</v>
      </c>
      <c r="C1332" t="s">
        <v>81</v>
      </c>
      <c r="D1332">
        <v>60</v>
      </c>
      <c r="E1332">
        <v>6000</v>
      </c>
      <c r="F1332" s="19">
        <f>ROUND((RawData[[#This Row],[LotArea]]/43560), 2)</f>
        <v>0.14000000000000001</v>
      </c>
      <c r="G1332" t="s">
        <v>82</v>
      </c>
      <c r="H1332" t="s">
        <v>83</v>
      </c>
      <c r="I1332" t="s">
        <v>84</v>
      </c>
      <c r="J1332" t="s">
        <v>85</v>
      </c>
      <c r="K1332" t="s">
        <v>86</v>
      </c>
      <c r="L1332" t="s">
        <v>87</v>
      </c>
      <c r="M1332" t="s">
        <v>88</v>
      </c>
      <c r="N1332" t="s">
        <v>232</v>
      </c>
      <c r="O1332" t="s">
        <v>90</v>
      </c>
      <c r="P1332" t="s">
        <v>90</v>
      </c>
      <c r="Q1332" t="s">
        <v>91</v>
      </c>
      <c r="R1332" t="s">
        <v>132</v>
      </c>
      <c r="S1332">
        <v>5</v>
      </c>
      <c r="T1332">
        <v>5</v>
      </c>
      <c r="U1332">
        <v>1926</v>
      </c>
      <c r="V133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32">
        <v>1950</v>
      </c>
      <c r="X1332" t="s">
        <v>93</v>
      </c>
      <c r="Y1332" t="s">
        <v>94</v>
      </c>
      <c r="Z1332" t="s">
        <v>124</v>
      </c>
      <c r="AA1332" t="s">
        <v>124</v>
      </c>
      <c r="AB1332" t="s">
        <v>117</v>
      </c>
      <c r="AC1332">
        <v>0</v>
      </c>
      <c r="AD1332" t="s">
        <v>98</v>
      </c>
      <c r="AE1332" t="s">
        <v>147</v>
      </c>
      <c r="AF1332" t="s">
        <v>126</v>
      </c>
      <c r="AG1332" t="s">
        <v>98</v>
      </c>
      <c r="AH1332" t="s">
        <v>98</v>
      </c>
      <c r="AI1332" t="s">
        <v>100</v>
      </c>
      <c r="AJ1332" t="s">
        <v>102</v>
      </c>
      <c r="AK1332">
        <v>0</v>
      </c>
      <c r="AL1332" t="s">
        <v>102</v>
      </c>
      <c r="AM1332">
        <v>0</v>
      </c>
      <c r="AN1332">
        <v>1008</v>
      </c>
      <c r="AO1332">
        <v>1008</v>
      </c>
      <c r="AP1332" t="s">
        <v>103</v>
      </c>
      <c r="AQ1332" t="s">
        <v>104</v>
      </c>
      <c r="AR1332" t="s">
        <v>105</v>
      </c>
      <c r="AS1332" t="s">
        <v>106</v>
      </c>
      <c r="AT1332">
        <v>1008</v>
      </c>
      <c r="AU1332">
        <v>0</v>
      </c>
      <c r="AV1332">
        <v>514</v>
      </c>
      <c r="AW1332">
        <f>ROUND(SUM(RawData[[#This Row],[TotalBsmtSF]],RawData[[#This Row],[1stFlrSF]],RawData[[#This Row],[2ndFlrSF]]),-2)</f>
        <v>2000</v>
      </c>
      <c r="AX1332">
        <v>1522</v>
      </c>
      <c r="AY1332">
        <v>0</v>
      </c>
      <c r="AZ1332">
        <v>0</v>
      </c>
      <c r="BA1332">
        <v>2</v>
      </c>
      <c r="BB1332">
        <v>0</v>
      </c>
      <c r="BC1332">
        <v>4</v>
      </c>
      <c r="BD1332">
        <v>1</v>
      </c>
      <c r="BE1332" t="s">
        <v>98</v>
      </c>
      <c r="BF1332">
        <v>7</v>
      </c>
      <c r="BG1332" t="s">
        <v>107</v>
      </c>
      <c r="BH1332">
        <v>0</v>
      </c>
      <c r="BI1332" t="s">
        <v>83</v>
      </c>
      <c r="BJ1332" t="s">
        <v>83</v>
      </c>
      <c r="BK1332" t="s">
        <v>83</v>
      </c>
      <c r="BL1332" t="s">
        <v>83</v>
      </c>
      <c r="BM1332">
        <v>0</v>
      </c>
      <c r="BN1332">
        <v>0</v>
      </c>
      <c r="BO1332" t="s">
        <v>83</v>
      </c>
      <c r="BP1332" t="s">
        <v>83</v>
      </c>
      <c r="BQ1332" t="s">
        <v>190</v>
      </c>
      <c r="BR1332">
        <v>0</v>
      </c>
      <c r="BS1332">
        <v>0</v>
      </c>
      <c r="BT1332">
        <v>138</v>
      </c>
      <c r="BU1332">
        <v>0</v>
      </c>
      <c r="BV1332">
        <v>0</v>
      </c>
      <c r="BW1332">
        <v>0</v>
      </c>
      <c r="BX1332" t="s">
        <v>83</v>
      </c>
      <c r="BY1332" t="s">
        <v>83</v>
      </c>
      <c r="BZ1332" t="s">
        <v>83</v>
      </c>
      <c r="CA1332">
        <v>0</v>
      </c>
      <c r="CB1332">
        <v>6</v>
      </c>
      <c r="CC1332">
        <v>2006</v>
      </c>
      <c r="CD1332" t="s">
        <v>110</v>
      </c>
      <c r="CE1332" t="s">
        <v>111</v>
      </c>
      <c r="CF1332" s="8">
        <v>102000</v>
      </c>
      <c r="CG1332" s="8">
        <f>RawData[[#This Row],[SalePrice]]/RawData[[#This Row],[TotalSF Rounded]]</f>
        <v>51</v>
      </c>
      <c r="CH1332" s="8">
        <f>ROUND(RawData[[#This Row],[$/sqft]],-1)</f>
        <v>50</v>
      </c>
    </row>
    <row r="1333" spans="1:86" x14ac:dyDescent="0.2">
      <c r="A1333">
        <v>1136</v>
      </c>
      <c r="B1333">
        <v>30</v>
      </c>
      <c r="C1333" t="s">
        <v>142</v>
      </c>
      <c r="D1333">
        <v>60</v>
      </c>
      <c r="E1333">
        <v>6180</v>
      </c>
      <c r="F1333" s="19">
        <f>ROUND((RawData[[#This Row],[LotArea]]/43560), 2)</f>
        <v>0.14000000000000001</v>
      </c>
      <c r="G1333" t="s">
        <v>82</v>
      </c>
      <c r="H1333" t="s">
        <v>83</v>
      </c>
      <c r="I1333" t="s">
        <v>84</v>
      </c>
      <c r="J1333" t="s">
        <v>85</v>
      </c>
      <c r="K1333" t="s">
        <v>86</v>
      </c>
      <c r="L1333" t="s">
        <v>122</v>
      </c>
      <c r="M1333" t="s">
        <v>88</v>
      </c>
      <c r="N1333" t="s">
        <v>148</v>
      </c>
      <c r="O1333" t="s">
        <v>90</v>
      </c>
      <c r="P1333" t="s">
        <v>90</v>
      </c>
      <c r="Q1333" t="s">
        <v>91</v>
      </c>
      <c r="R1333" t="s">
        <v>115</v>
      </c>
      <c r="S1333">
        <v>6</v>
      </c>
      <c r="T1333">
        <v>5</v>
      </c>
      <c r="U1333">
        <v>1926</v>
      </c>
      <c r="V133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33">
        <v>1950</v>
      </c>
      <c r="X1333" t="s">
        <v>93</v>
      </c>
      <c r="Y1333" t="s">
        <v>94</v>
      </c>
      <c r="Z1333" t="s">
        <v>124</v>
      </c>
      <c r="AA1333" t="s">
        <v>124</v>
      </c>
      <c r="AB1333" t="s">
        <v>117</v>
      </c>
      <c r="AC1333">
        <v>0</v>
      </c>
      <c r="AD1333" t="s">
        <v>98</v>
      </c>
      <c r="AE1333" t="s">
        <v>98</v>
      </c>
      <c r="AF1333" t="s">
        <v>126</v>
      </c>
      <c r="AG1333" t="s">
        <v>98</v>
      </c>
      <c r="AH1333" t="s">
        <v>98</v>
      </c>
      <c r="AI1333" t="s">
        <v>100</v>
      </c>
      <c r="AJ1333" t="s">
        <v>102</v>
      </c>
      <c r="AK1333">
        <v>0</v>
      </c>
      <c r="AL1333" t="s">
        <v>102</v>
      </c>
      <c r="AM1333">
        <v>0</v>
      </c>
      <c r="AN1333">
        <v>960</v>
      </c>
      <c r="AO1333">
        <v>960</v>
      </c>
      <c r="AP1333" t="s">
        <v>103</v>
      </c>
      <c r="AQ1333" t="s">
        <v>98</v>
      </c>
      <c r="AR1333" t="s">
        <v>177</v>
      </c>
      <c r="AS1333" t="s">
        <v>106</v>
      </c>
      <c r="AT1333">
        <v>986</v>
      </c>
      <c r="AU1333">
        <v>0</v>
      </c>
      <c r="AV1333">
        <v>0</v>
      </c>
      <c r="AW1333">
        <f>ROUND(SUM(RawData[[#This Row],[TotalBsmtSF]],RawData[[#This Row],[1stFlrSF]],RawData[[#This Row],[2ndFlrSF]]),-2)</f>
        <v>1900</v>
      </c>
      <c r="AX1333">
        <v>986</v>
      </c>
      <c r="AY1333">
        <v>0</v>
      </c>
      <c r="AZ1333">
        <v>0</v>
      </c>
      <c r="BA1333">
        <v>1</v>
      </c>
      <c r="BB1333">
        <v>0</v>
      </c>
      <c r="BC1333">
        <v>2</v>
      </c>
      <c r="BD1333">
        <v>1</v>
      </c>
      <c r="BE1333" t="s">
        <v>98</v>
      </c>
      <c r="BF1333">
        <v>5</v>
      </c>
      <c r="BG1333" t="s">
        <v>107</v>
      </c>
      <c r="BH1333">
        <v>1</v>
      </c>
      <c r="BI1333" t="s">
        <v>97</v>
      </c>
      <c r="BJ1333" t="s">
        <v>127</v>
      </c>
      <c r="BK1333">
        <v>1926</v>
      </c>
      <c r="BL1333" t="s">
        <v>102</v>
      </c>
      <c r="BM1333">
        <v>1</v>
      </c>
      <c r="BN1333">
        <v>180</v>
      </c>
      <c r="BO1333" t="s">
        <v>98</v>
      </c>
      <c r="BP1333" t="s">
        <v>98</v>
      </c>
      <c r="BQ1333" t="s">
        <v>105</v>
      </c>
      <c r="BR1333">
        <v>0</v>
      </c>
      <c r="BS1333">
        <v>128</v>
      </c>
      <c r="BT1333">
        <v>0</v>
      </c>
      <c r="BU1333">
        <v>0</v>
      </c>
      <c r="BV1333">
        <v>0</v>
      </c>
      <c r="BW1333">
        <v>0</v>
      </c>
      <c r="BX1333" t="s">
        <v>83</v>
      </c>
      <c r="BY1333" t="s">
        <v>83</v>
      </c>
      <c r="BZ1333" t="s">
        <v>83</v>
      </c>
      <c r="CA1333">
        <v>0</v>
      </c>
      <c r="CB1333">
        <v>5</v>
      </c>
      <c r="CC1333">
        <v>2007</v>
      </c>
      <c r="CD1333" t="s">
        <v>110</v>
      </c>
      <c r="CE1333" t="s">
        <v>111</v>
      </c>
      <c r="CF1333" s="8">
        <v>102000</v>
      </c>
      <c r="CG1333" s="8">
        <f>RawData[[#This Row],[SalePrice]]/RawData[[#This Row],[TotalSF Rounded]]</f>
        <v>53.684210526315788</v>
      </c>
      <c r="CH1333" s="8">
        <f>ROUND(RawData[[#This Row],[$/sqft]],-1)</f>
        <v>50</v>
      </c>
    </row>
    <row r="1334" spans="1:86" x14ac:dyDescent="0.2">
      <c r="A1334">
        <v>772</v>
      </c>
      <c r="B1334">
        <v>20</v>
      </c>
      <c r="C1334" t="s">
        <v>81</v>
      </c>
      <c r="D1334">
        <v>67</v>
      </c>
      <c r="E1334">
        <v>8877</v>
      </c>
      <c r="F1334" s="19">
        <f>ROUND((RawData[[#This Row],[LotArea]]/43560), 2)</f>
        <v>0.2</v>
      </c>
      <c r="G1334" t="s">
        <v>82</v>
      </c>
      <c r="H1334" t="s">
        <v>83</v>
      </c>
      <c r="I1334" t="s">
        <v>84</v>
      </c>
      <c r="J1334" t="s">
        <v>85</v>
      </c>
      <c r="K1334" t="s">
        <v>86</v>
      </c>
      <c r="L1334" t="s">
        <v>87</v>
      </c>
      <c r="M1334" t="s">
        <v>88</v>
      </c>
      <c r="N1334" t="s">
        <v>185</v>
      </c>
      <c r="O1334" t="s">
        <v>90</v>
      </c>
      <c r="P1334" t="s">
        <v>90</v>
      </c>
      <c r="Q1334" t="s">
        <v>91</v>
      </c>
      <c r="R1334" t="s">
        <v>115</v>
      </c>
      <c r="S1334">
        <v>4</v>
      </c>
      <c r="T1334">
        <v>5</v>
      </c>
      <c r="U1334">
        <v>1951</v>
      </c>
      <c r="V133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334">
        <v>1951</v>
      </c>
      <c r="X1334" t="s">
        <v>93</v>
      </c>
      <c r="Y1334" t="s">
        <v>94</v>
      </c>
      <c r="Z1334" t="s">
        <v>124</v>
      </c>
      <c r="AA1334" t="s">
        <v>124</v>
      </c>
      <c r="AB1334" t="s">
        <v>117</v>
      </c>
      <c r="AC1334">
        <v>0</v>
      </c>
      <c r="AD1334" t="s">
        <v>98</v>
      </c>
      <c r="AE1334" t="s">
        <v>98</v>
      </c>
      <c r="AF1334" t="s">
        <v>118</v>
      </c>
      <c r="AG1334" t="s">
        <v>147</v>
      </c>
      <c r="AH1334" t="s">
        <v>147</v>
      </c>
      <c r="AI1334" t="s">
        <v>100</v>
      </c>
      <c r="AJ1334" t="s">
        <v>172</v>
      </c>
      <c r="AK1334">
        <v>836</v>
      </c>
      <c r="AL1334" t="s">
        <v>102</v>
      </c>
      <c r="AM1334">
        <v>0</v>
      </c>
      <c r="AN1334">
        <v>0</v>
      </c>
      <c r="AO1334">
        <v>836</v>
      </c>
      <c r="AP1334" t="s">
        <v>103</v>
      </c>
      <c r="AQ1334" t="s">
        <v>98</v>
      </c>
      <c r="AR1334" t="s">
        <v>105</v>
      </c>
      <c r="AS1334" t="s">
        <v>145</v>
      </c>
      <c r="AT1334">
        <v>1220</v>
      </c>
      <c r="AU1334">
        <v>0</v>
      </c>
      <c r="AV1334">
        <v>0</v>
      </c>
      <c r="AW1334">
        <f>ROUND(SUM(RawData[[#This Row],[TotalBsmtSF]],RawData[[#This Row],[1stFlrSF]],RawData[[#This Row],[2ndFlrSF]]),-2)</f>
        <v>2100</v>
      </c>
      <c r="AX1334">
        <v>1220</v>
      </c>
      <c r="AY1334">
        <v>0</v>
      </c>
      <c r="AZ1334">
        <v>0</v>
      </c>
      <c r="BA1334">
        <v>1</v>
      </c>
      <c r="BB1334">
        <v>0</v>
      </c>
      <c r="BC1334">
        <v>2</v>
      </c>
      <c r="BD1334">
        <v>1</v>
      </c>
      <c r="BE1334" t="s">
        <v>98</v>
      </c>
      <c r="BF1334">
        <v>6</v>
      </c>
      <c r="BG1334" t="s">
        <v>107</v>
      </c>
      <c r="BH1334">
        <v>0</v>
      </c>
      <c r="BI1334" t="s">
        <v>83</v>
      </c>
      <c r="BJ1334" t="s">
        <v>127</v>
      </c>
      <c r="BK1334">
        <v>1951</v>
      </c>
      <c r="BL1334" t="s">
        <v>102</v>
      </c>
      <c r="BM1334">
        <v>2</v>
      </c>
      <c r="BN1334">
        <v>396</v>
      </c>
      <c r="BO1334" t="s">
        <v>98</v>
      </c>
      <c r="BP1334" t="s">
        <v>98</v>
      </c>
      <c r="BQ1334" t="s">
        <v>105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 t="s">
        <v>83</v>
      </c>
      <c r="BY1334" t="s">
        <v>83</v>
      </c>
      <c r="BZ1334" t="s">
        <v>83</v>
      </c>
      <c r="CA1334">
        <v>0</v>
      </c>
      <c r="CB1334">
        <v>4</v>
      </c>
      <c r="CC1334">
        <v>2006</v>
      </c>
      <c r="CD1334" t="s">
        <v>173</v>
      </c>
      <c r="CE1334" t="s">
        <v>111</v>
      </c>
      <c r="CF1334" s="8">
        <v>102000</v>
      </c>
      <c r="CG1334" s="8">
        <f>RawData[[#This Row],[SalePrice]]/RawData[[#This Row],[TotalSF Rounded]]</f>
        <v>48.571428571428569</v>
      </c>
      <c r="CH1334" s="8">
        <f>ROUND(RawData[[#This Row],[$/sqft]],-1)</f>
        <v>50</v>
      </c>
    </row>
    <row r="1335" spans="1:86" x14ac:dyDescent="0.2">
      <c r="A1335">
        <v>1233</v>
      </c>
      <c r="B1335">
        <v>90</v>
      </c>
      <c r="C1335" t="s">
        <v>81</v>
      </c>
      <c r="D1335">
        <v>70</v>
      </c>
      <c r="E1335">
        <v>9842</v>
      </c>
      <c r="F1335" s="19">
        <f>ROUND((RawData[[#This Row],[LotArea]]/43560), 2)</f>
        <v>0.23</v>
      </c>
      <c r="G1335" t="s">
        <v>82</v>
      </c>
      <c r="H1335" t="s">
        <v>83</v>
      </c>
      <c r="I1335" t="s">
        <v>84</v>
      </c>
      <c r="J1335" t="s">
        <v>85</v>
      </c>
      <c r="K1335" t="s">
        <v>86</v>
      </c>
      <c r="L1335" t="s">
        <v>112</v>
      </c>
      <c r="M1335" t="s">
        <v>88</v>
      </c>
      <c r="N1335" t="s">
        <v>162</v>
      </c>
      <c r="O1335" t="s">
        <v>90</v>
      </c>
      <c r="P1335" t="s">
        <v>90</v>
      </c>
      <c r="Q1335" t="s">
        <v>167</v>
      </c>
      <c r="R1335" t="s">
        <v>115</v>
      </c>
      <c r="S1335">
        <v>4</v>
      </c>
      <c r="T1335">
        <v>5</v>
      </c>
      <c r="U1335">
        <v>1962</v>
      </c>
      <c r="V133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335">
        <v>1962</v>
      </c>
      <c r="X1335" t="s">
        <v>93</v>
      </c>
      <c r="Y1335" t="s">
        <v>94</v>
      </c>
      <c r="Z1335" t="s">
        <v>140</v>
      </c>
      <c r="AA1335" t="s">
        <v>140</v>
      </c>
      <c r="AB1335" t="s">
        <v>117</v>
      </c>
      <c r="AC1335">
        <v>0</v>
      </c>
      <c r="AD1335" t="s">
        <v>98</v>
      </c>
      <c r="AE1335" t="s">
        <v>98</v>
      </c>
      <c r="AF1335" t="s">
        <v>168</v>
      </c>
      <c r="AG1335" t="s">
        <v>83</v>
      </c>
      <c r="AH1335" t="s">
        <v>83</v>
      </c>
      <c r="AI1335" t="s">
        <v>83</v>
      </c>
      <c r="AJ1335" t="s">
        <v>83</v>
      </c>
      <c r="AK1335">
        <v>0</v>
      </c>
      <c r="AL1335" t="s">
        <v>83</v>
      </c>
      <c r="AM1335">
        <v>0</v>
      </c>
      <c r="AN1335">
        <v>0</v>
      </c>
      <c r="AO1335">
        <v>0</v>
      </c>
      <c r="AP1335" t="s">
        <v>103</v>
      </c>
      <c r="AQ1335" t="s">
        <v>98</v>
      </c>
      <c r="AR1335" t="s">
        <v>105</v>
      </c>
      <c r="AS1335" t="s">
        <v>106</v>
      </c>
      <c r="AT1335">
        <v>1224</v>
      </c>
      <c r="AU1335">
        <v>0</v>
      </c>
      <c r="AV1335">
        <v>0</v>
      </c>
      <c r="AW1335">
        <f>ROUND(SUM(RawData[[#This Row],[TotalBsmtSF]],RawData[[#This Row],[1stFlrSF]],RawData[[#This Row],[2ndFlrSF]]),-2)</f>
        <v>1200</v>
      </c>
      <c r="AX1335">
        <v>1224</v>
      </c>
      <c r="AY1335">
        <v>0</v>
      </c>
      <c r="AZ1335">
        <v>0</v>
      </c>
      <c r="BA1335">
        <v>2</v>
      </c>
      <c r="BB1335">
        <v>0</v>
      </c>
      <c r="BC1335">
        <v>2</v>
      </c>
      <c r="BD1335">
        <v>2</v>
      </c>
      <c r="BE1335" t="s">
        <v>98</v>
      </c>
      <c r="BF1335">
        <v>6</v>
      </c>
      <c r="BG1335" t="s">
        <v>107</v>
      </c>
      <c r="BH1335">
        <v>0</v>
      </c>
      <c r="BI1335" t="s">
        <v>83</v>
      </c>
      <c r="BJ1335" t="s">
        <v>169</v>
      </c>
      <c r="BK1335">
        <v>1962</v>
      </c>
      <c r="BL1335" t="s">
        <v>102</v>
      </c>
      <c r="BM1335">
        <v>2</v>
      </c>
      <c r="BN1335">
        <v>462</v>
      </c>
      <c r="BO1335" t="s">
        <v>98</v>
      </c>
      <c r="BP1335" t="s">
        <v>98</v>
      </c>
      <c r="BQ1335" t="s">
        <v>105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 t="s">
        <v>83</v>
      </c>
      <c r="BY1335" t="s">
        <v>83</v>
      </c>
      <c r="BZ1335" t="s">
        <v>83</v>
      </c>
      <c r="CA1335">
        <v>0</v>
      </c>
      <c r="CB1335">
        <v>3</v>
      </c>
      <c r="CC1335">
        <v>2007</v>
      </c>
      <c r="CD1335" t="s">
        <v>110</v>
      </c>
      <c r="CE1335" t="s">
        <v>111</v>
      </c>
      <c r="CF1335" s="8">
        <v>101800</v>
      </c>
      <c r="CG1335" s="8">
        <f>RawData[[#This Row],[SalePrice]]/RawData[[#This Row],[TotalSF Rounded]]</f>
        <v>84.833333333333329</v>
      </c>
      <c r="CH1335" s="8">
        <f>ROUND(RawData[[#This Row],[$/sqft]],-1)</f>
        <v>80</v>
      </c>
    </row>
    <row r="1336" spans="1:86" x14ac:dyDescent="0.2">
      <c r="A1336">
        <v>62</v>
      </c>
      <c r="B1336">
        <v>75</v>
      </c>
      <c r="C1336" t="s">
        <v>142</v>
      </c>
      <c r="D1336">
        <v>60</v>
      </c>
      <c r="E1336">
        <v>7200</v>
      </c>
      <c r="F1336" s="19">
        <f>ROUND((RawData[[#This Row],[LotArea]]/43560), 2)</f>
        <v>0.17</v>
      </c>
      <c r="G1336" t="s">
        <v>82</v>
      </c>
      <c r="H1336" t="s">
        <v>83</v>
      </c>
      <c r="I1336" t="s">
        <v>84</v>
      </c>
      <c r="J1336" t="s">
        <v>85</v>
      </c>
      <c r="K1336" t="s">
        <v>86</v>
      </c>
      <c r="L1336" t="s">
        <v>87</v>
      </c>
      <c r="M1336" t="s">
        <v>88</v>
      </c>
      <c r="N1336" t="s">
        <v>176</v>
      </c>
      <c r="O1336" t="s">
        <v>90</v>
      </c>
      <c r="P1336" t="s">
        <v>90</v>
      </c>
      <c r="Q1336" t="s">
        <v>91</v>
      </c>
      <c r="R1336" t="s">
        <v>201</v>
      </c>
      <c r="S1336">
        <v>5</v>
      </c>
      <c r="T1336">
        <v>7</v>
      </c>
      <c r="U1336">
        <v>1920</v>
      </c>
      <c r="V133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36">
        <v>1996</v>
      </c>
      <c r="X1336" t="s">
        <v>93</v>
      </c>
      <c r="Y1336" t="s">
        <v>94</v>
      </c>
      <c r="Z1336" t="s">
        <v>116</v>
      </c>
      <c r="AA1336" t="s">
        <v>116</v>
      </c>
      <c r="AB1336" t="s">
        <v>117</v>
      </c>
      <c r="AC1336">
        <v>0</v>
      </c>
      <c r="AD1336" t="s">
        <v>98</v>
      </c>
      <c r="AE1336" t="s">
        <v>98</v>
      </c>
      <c r="AF1336" t="s">
        <v>126</v>
      </c>
      <c r="AG1336" t="s">
        <v>98</v>
      </c>
      <c r="AH1336" t="s">
        <v>147</v>
      </c>
      <c r="AI1336" t="s">
        <v>100</v>
      </c>
      <c r="AJ1336" t="s">
        <v>102</v>
      </c>
      <c r="AK1336">
        <v>0</v>
      </c>
      <c r="AL1336" t="s">
        <v>102</v>
      </c>
      <c r="AM1336">
        <v>0</v>
      </c>
      <c r="AN1336">
        <v>530</v>
      </c>
      <c r="AO1336">
        <v>530</v>
      </c>
      <c r="AP1336" t="s">
        <v>103</v>
      </c>
      <c r="AQ1336" t="s">
        <v>98</v>
      </c>
      <c r="AR1336" t="s">
        <v>177</v>
      </c>
      <c r="AS1336" t="s">
        <v>106</v>
      </c>
      <c r="AT1336">
        <v>581</v>
      </c>
      <c r="AU1336">
        <v>530</v>
      </c>
      <c r="AV1336">
        <v>0</v>
      </c>
      <c r="AW1336">
        <f>ROUND(SUM(RawData[[#This Row],[TotalBsmtSF]],RawData[[#This Row],[1stFlrSF]],RawData[[#This Row],[2ndFlrSF]]),-2)</f>
        <v>1600</v>
      </c>
      <c r="AX1336">
        <v>1111</v>
      </c>
      <c r="AY1336">
        <v>0</v>
      </c>
      <c r="AZ1336">
        <v>0</v>
      </c>
      <c r="BA1336">
        <v>1</v>
      </c>
      <c r="BB1336">
        <v>0</v>
      </c>
      <c r="BC1336">
        <v>3</v>
      </c>
      <c r="BD1336">
        <v>1</v>
      </c>
      <c r="BE1336" t="s">
        <v>147</v>
      </c>
      <c r="BF1336">
        <v>6</v>
      </c>
      <c r="BG1336" t="s">
        <v>107</v>
      </c>
      <c r="BH1336">
        <v>0</v>
      </c>
      <c r="BI1336" t="s">
        <v>83</v>
      </c>
      <c r="BJ1336" t="s">
        <v>127</v>
      </c>
      <c r="BK1336">
        <v>1935</v>
      </c>
      <c r="BL1336" t="s">
        <v>102</v>
      </c>
      <c r="BM1336">
        <v>1</v>
      </c>
      <c r="BN1336">
        <v>288</v>
      </c>
      <c r="BO1336" t="s">
        <v>98</v>
      </c>
      <c r="BP1336" t="s">
        <v>98</v>
      </c>
      <c r="BQ1336" t="s">
        <v>177</v>
      </c>
      <c r="BR1336">
        <v>0</v>
      </c>
      <c r="BS1336">
        <v>0</v>
      </c>
      <c r="BT1336">
        <v>144</v>
      </c>
      <c r="BU1336">
        <v>0</v>
      </c>
      <c r="BV1336">
        <v>0</v>
      </c>
      <c r="BW1336">
        <v>0</v>
      </c>
      <c r="BX1336" t="s">
        <v>83</v>
      </c>
      <c r="BY1336" t="s">
        <v>83</v>
      </c>
      <c r="BZ1336" t="s">
        <v>83</v>
      </c>
      <c r="CA1336">
        <v>0</v>
      </c>
      <c r="CB1336">
        <v>3</v>
      </c>
      <c r="CC1336">
        <v>2007</v>
      </c>
      <c r="CD1336" t="s">
        <v>110</v>
      </c>
      <c r="CE1336" t="s">
        <v>111</v>
      </c>
      <c r="CF1336" s="8">
        <v>101000</v>
      </c>
      <c r="CG1336" s="8">
        <f>RawData[[#This Row],[SalePrice]]/RawData[[#This Row],[TotalSF Rounded]]</f>
        <v>63.125</v>
      </c>
      <c r="CH1336" s="8">
        <f>ROUND(RawData[[#This Row],[$/sqft]],-1)</f>
        <v>60</v>
      </c>
    </row>
    <row r="1337" spans="1:86" x14ac:dyDescent="0.2">
      <c r="A1337">
        <v>107</v>
      </c>
      <c r="B1337">
        <v>30</v>
      </c>
      <c r="C1337" t="s">
        <v>142</v>
      </c>
      <c r="D1337">
        <v>60</v>
      </c>
      <c r="E1337">
        <v>10800</v>
      </c>
      <c r="F1337" s="19">
        <f>ROUND((RawData[[#This Row],[LotArea]]/43560), 2)</f>
        <v>0.25</v>
      </c>
      <c r="G1337" t="s">
        <v>82</v>
      </c>
      <c r="H1337" t="s">
        <v>174</v>
      </c>
      <c r="I1337" t="s">
        <v>84</v>
      </c>
      <c r="J1337" t="s">
        <v>85</v>
      </c>
      <c r="K1337" t="s">
        <v>86</v>
      </c>
      <c r="L1337" t="s">
        <v>87</v>
      </c>
      <c r="M1337" t="s">
        <v>88</v>
      </c>
      <c r="N1337" t="s">
        <v>143</v>
      </c>
      <c r="O1337" t="s">
        <v>90</v>
      </c>
      <c r="P1337" t="s">
        <v>90</v>
      </c>
      <c r="Q1337" t="s">
        <v>91</v>
      </c>
      <c r="R1337" t="s">
        <v>115</v>
      </c>
      <c r="S1337">
        <v>4</v>
      </c>
      <c r="T1337">
        <v>7</v>
      </c>
      <c r="U1337">
        <v>1885</v>
      </c>
      <c r="V133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&lt;1900s</v>
      </c>
      <c r="W1337">
        <v>1995</v>
      </c>
      <c r="X1337" t="s">
        <v>211</v>
      </c>
      <c r="Y1337" t="s">
        <v>94</v>
      </c>
      <c r="Z1337" t="s">
        <v>95</v>
      </c>
      <c r="AA1337" t="s">
        <v>95</v>
      </c>
      <c r="AB1337" t="s">
        <v>117</v>
      </c>
      <c r="AC1337">
        <v>0</v>
      </c>
      <c r="AD1337" t="s">
        <v>98</v>
      </c>
      <c r="AE1337" t="s">
        <v>98</v>
      </c>
      <c r="AF1337" t="s">
        <v>126</v>
      </c>
      <c r="AG1337" t="s">
        <v>147</v>
      </c>
      <c r="AH1337" t="s">
        <v>98</v>
      </c>
      <c r="AI1337" t="s">
        <v>100</v>
      </c>
      <c r="AJ1337" t="s">
        <v>102</v>
      </c>
      <c r="AK1337">
        <v>0</v>
      </c>
      <c r="AL1337" t="s">
        <v>102</v>
      </c>
      <c r="AM1337">
        <v>0</v>
      </c>
      <c r="AN1337">
        <v>641</v>
      </c>
      <c r="AO1337">
        <v>641</v>
      </c>
      <c r="AP1337" t="s">
        <v>103</v>
      </c>
      <c r="AQ1337" t="s">
        <v>97</v>
      </c>
      <c r="AR1337" t="s">
        <v>105</v>
      </c>
      <c r="AS1337" t="s">
        <v>106</v>
      </c>
      <c r="AT1337">
        <v>1047</v>
      </c>
      <c r="AU1337">
        <v>0</v>
      </c>
      <c r="AV1337">
        <v>0</v>
      </c>
      <c r="AW1337">
        <f>ROUND(SUM(RawData[[#This Row],[TotalBsmtSF]],RawData[[#This Row],[1stFlrSF]],RawData[[#This Row],[2ndFlrSF]]),-2)</f>
        <v>1700</v>
      </c>
      <c r="AX1337">
        <v>1047</v>
      </c>
      <c r="AY1337">
        <v>0</v>
      </c>
      <c r="AZ1337">
        <v>0</v>
      </c>
      <c r="BA1337">
        <v>1</v>
      </c>
      <c r="BB1337">
        <v>0</v>
      </c>
      <c r="BC1337">
        <v>2</v>
      </c>
      <c r="BD1337">
        <v>1</v>
      </c>
      <c r="BE1337" t="s">
        <v>98</v>
      </c>
      <c r="BF1337">
        <v>6</v>
      </c>
      <c r="BG1337" t="s">
        <v>107</v>
      </c>
      <c r="BH1337">
        <v>0</v>
      </c>
      <c r="BI1337" t="s">
        <v>83</v>
      </c>
      <c r="BJ1337" t="s">
        <v>127</v>
      </c>
      <c r="BK1337">
        <v>1954</v>
      </c>
      <c r="BL1337" t="s">
        <v>102</v>
      </c>
      <c r="BM1337">
        <v>1</v>
      </c>
      <c r="BN1337">
        <v>273</v>
      </c>
      <c r="BO1337" t="s">
        <v>147</v>
      </c>
      <c r="BP1337" t="s">
        <v>147</v>
      </c>
      <c r="BQ1337" t="s">
        <v>177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 t="s">
        <v>83</v>
      </c>
      <c r="BY1337" t="s">
        <v>83</v>
      </c>
      <c r="BZ1337" t="s">
        <v>135</v>
      </c>
      <c r="CA1337">
        <v>450</v>
      </c>
      <c r="CB1337">
        <v>8</v>
      </c>
      <c r="CC1337">
        <v>2007</v>
      </c>
      <c r="CD1337" t="s">
        <v>110</v>
      </c>
      <c r="CE1337" t="s">
        <v>111</v>
      </c>
      <c r="CF1337" s="8">
        <v>100000</v>
      </c>
      <c r="CG1337" s="8">
        <f>RawData[[#This Row],[SalePrice]]/RawData[[#This Row],[TotalSF Rounded]]</f>
        <v>58.823529411764703</v>
      </c>
      <c r="CH1337" s="8">
        <f>ROUND(RawData[[#This Row],[$/sqft]],-1)</f>
        <v>60</v>
      </c>
    </row>
    <row r="1338" spans="1:86" x14ac:dyDescent="0.2">
      <c r="A1338">
        <v>180</v>
      </c>
      <c r="B1338">
        <v>30</v>
      </c>
      <c r="C1338" t="s">
        <v>142</v>
      </c>
      <c r="D1338">
        <v>60</v>
      </c>
      <c r="E1338">
        <v>8520</v>
      </c>
      <c r="F1338" s="19">
        <f>ROUND((RawData[[#This Row],[LotArea]]/43560), 2)</f>
        <v>0.2</v>
      </c>
      <c r="G1338" t="s">
        <v>82</v>
      </c>
      <c r="H1338" t="s">
        <v>83</v>
      </c>
      <c r="I1338" t="s">
        <v>84</v>
      </c>
      <c r="J1338" t="s">
        <v>85</v>
      </c>
      <c r="K1338" t="s">
        <v>86</v>
      </c>
      <c r="L1338" t="s">
        <v>87</v>
      </c>
      <c r="M1338" t="s">
        <v>88</v>
      </c>
      <c r="N1338" t="s">
        <v>143</v>
      </c>
      <c r="O1338" t="s">
        <v>90</v>
      </c>
      <c r="P1338" t="s">
        <v>90</v>
      </c>
      <c r="Q1338" t="s">
        <v>91</v>
      </c>
      <c r="R1338" t="s">
        <v>115</v>
      </c>
      <c r="S1338">
        <v>5</v>
      </c>
      <c r="T1338">
        <v>6</v>
      </c>
      <c r="U1338">
        <v>1923</v>
      </c>
      <c r="V133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38">
        <v>2006</v>
      </c>
      <c r="X1338" t="s">
        <v>93</v>
      </c>
      <c r="Y1338" t="s">
        <v>94</v>
      </c>
      <c r="Z1338" t="s">
        <v>124</v>
      </c>
      <c r="AA1338" t="s">
        <v>124</v>
      </c>
      <c r="AB1338" t="s">
        <v>117</v>
      </c>
      <c r="AC1338">
        <v>0</v>
      </c>
      <c r="AD1338" t="s">
        <v>97</v>
      </c>
      <c r="AE1338" t="s">
        <v>98</v>
      </c>
      <c r="AF1338" t="s">
        <v>118</v>
      </c>
      <c r="AG1338" t="s">
        <v>98</v>
      </c>
      <c r="AH1338" t="s">
        <v>98</v>
      </c>
      <c r="AI1338" t="s">
        <v>100</v>
      </c>
      <c r="AJ1338" t="s">
        <v>102</v>
      </c>
      <c r="AK1338">
        <v>0</v>
      </c>
      <c r="AL1338" t="s">
        <v>102</v>
      </c>
      <c r="AM1338">
        <v>0</v>
      </c>
      <c r="AN1338">
        <v>968</v>
      </c>
      <c r="AO1338">
        <v>968</v>
      </c>
      <c r="AP1338" t="s">
        <v>103</v>
      </c>
      <c r="AQ1338" t="s">
        <v>98</v>
      </c>
      <c r="AR1338" t="s">
        <v>105</v>
      </c>
      <c r="AS1338" t="s">
        <v>106</v>
      </c>
      <c r="AT1338">
        <v>968</v>
      </c>
      <c r="AU1338">
        <v>0</v>
      </c>
      <c r="AV1338">
        <v>0</v>
      </c>
      <c r="AW1338">
        <f>ROUND(SUM(RawData[[#This Row],[TotalBsmtSF]],RawData[[#This Row],[1stFlrSF]],RawData[[#This Row],[2ndFlrSF]]),-2)</f>
        <v>1900</v>
      </c>
      <c r="AX1338">
        <v>968</v>
      </c>
      <c r="AY1338">
        <v>0</v>
      </c>
      <c r="AZ1338">
        <v>0</v>
      </c>
      <c r="BA1338">
        <v>1</v>
      </c>
      <c r="BB1338">
        <v>0</v>
      </c>
      <c r="BC1338">
        <v>2</v>
      </c>
      <c r="BD1338">
        <v>1</v>
      </c>
      <c r="BE1338" t="s">
        <v>98</v>
      </c>
      <c r="BF1338">
        <v>5</v>
      </c>
      <c r="BG1338" t="s">
        <v>107</v>
      </c>
      <c r="BH1338">
        <v>0</v>
      </c>
      <c r="BI1338" t="s">
        <v>83</v>
      </c>
      <c r="BJ1338" t="s">
        <v>127</v>
      </c>
      <c r="BK1338">
        <v>1935</v>
      </c>
      <c r="BL1338" t="s">
        <v>102</v>
      </c>
      <c r="BM1338">
        <v>2</v>
      </c>
      <c r="BN1338">
        <v>480</v>
      </c>
      <c r="BO1338" t="s">
        <v>147</v>
      </c>
      <c r="BP1338" t="s">
        <v>98</v>
      </c>
      <c r="BQ1338" t="s">
        <v>177</v>
      </c>
      <c r="BR1338">
        <v>0</v>
      </c>
      <c r="BS1338">
        <v>0</v>
      </c>
      <c r="BT1338">
        <v>184</v>
      </c>
      <c r="BU1338">
        <v>0</v>
      </c>
      <c r="BV1338">
        <v>0</v>
      </c>
      <c r="BW1338">
        <v>0</v>
      </c>
      <c r="BX1338" t="s">
        <v>83</v>
      </c>
      <c r="BY1338" t="s">
        <v>83</v>
      </c>
      <c r="BZ1338" t="s">
        <v>83</v>
      </c>
      <c r="CA1338">
        <v>0</v>
      </c>
      <c r="CB1338">
        <v>7</v>
      </c>
      <c r="CC1338">
        <v>2007</v>
      </c>
      <c r="CD1338" t="s">
        <v>110</v>
      </c>
      <c r="CE1338" t="s">
        <v>111</v>
      </c>
      <c r="CF1338" s="8">
        <v>100000</v>
      </c>
      <c r="CG1338" s="8">
        <f>RawData[[#This Row],[SalePrice]]/RawData[[#This Row],[TotalSF Rounded]]</f>
        <v>52.631578947368418</v>
      </c>
      <c r="CH1338" s="8">
        <f>ROUND(RawData[[#This Row],[$/sqft]],-1)</f>
        <v>50</v>
      </c>
    </row>
    <row r="1339" spans="1:86" x14ac:dyDescent="0.2">
      <c r="A1339">
        <v>762</v>
      </c>
      <c r="B1339">
        <v>30</v>
      </c>
      <c r="C1339" t="s">
        <v>142</v>
      </c>
      <c r="D1339">
        <v>60</v>
      </c>
      <c r="E1339">
        <v>6911</v>
      </c>
      <c r="F1339" s="19">
        <f>ROUND((RawData[[#This Row],[LotArea]]/43560), 2)</f>
        <v>0.16</v>
      </c>
      <c r="G1339" t="s">
        <v>82</v>
      </c>
      <c r="H1339" t="s">
        <v>83</v>
      </c>
      <c r="I1339" t="s">
        <v>84</v>
      </c>
      <c r="J1339" t="s">
        <v>85</v>
      </c>
      <c r="K1339" t="s">
        <v>86</v>
      </c>
      <c r="L1339" t="s">
        <v>112</v>
      </c>
      <c r="M1339" t="s">
        <v>88</v>
      </c>
      <c r="N1339" t="s">
        <v>148</v>
      </c>
      <c r="O1339" t="s">
        <v>114</v>
      </c>
      <c r="P1339" t="s">
        <v>90</v>
      </c>
      <c r="Q1339" t="s">
        <v>91</v>
      </c>
      <c r="R1339" t="s">
        <v>115</v>
      </c>
      <c r="S1339">
        <v>5</v>
      </c>
      <c r="T1339">
        <v>5</v>
      </c>
      <c r="U1339">
        <v>1924</v>
      </c>
      <c r="V133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39">
        <v>1950</v>
      </c>
      <c r="X1339" t="s">
        <v>93</v>
      </c>
      <c r="Y1339" t="s">
        <v>94</v>
      </c>
      <c r="Z1339" t="s">
        <v>124</v>
      </c>
      <c r="AA1339" t="s">
        <v>124</v>
      </c>
      <c r="AB1339" t="s">
        <v>117</v>
      </c>
      <c r="AC1339">
        <v>0</v>
      </c>
      <c r="AD1339" t="s">
        <v>98</v>
      </c>
      <c r="AE1339" t="s">
        <v>98</v>
      </c>
      <c r="AF1339" t="s">
        <v>99</v>
      </c>
      <c r="AG1339" t="s">
        <v>98</v>
      </c>
      <c r="AH1339" t="s">
        <v>98</v>
      </c>
      <c r="AI1339" t="s">
        <v>121</v>
      </c>
      <c r="AJ1339" t="s">
        <v>172</v>
      </c>
      <c r="AK1339">
        <v>405</v>
      </c>
      <c r="AL1339" t="s">
        <v>102</v>
      </c>
      <c r="AM1339">
        <v>0</v>
      </c>
      <c r="AN1339">
        <v>740</v>
      </c>
      <c r="AO1339">
        <v>1145</v>
      </c>
      <c r="AP1339" t="s">
        <v>103</v>
      </c>
      <c r="AQ1339" t="s">
        <v>98</v>
      </c>
      <c r="AR1339" t="s">
        <v>105</v>
      </c>
      <c r="AS1339" t="s">
        <v>106</v>
      </c>
      <c r="AT1339">
        <v>1301</v>
      </c>
      <c r="AU1339">
        <v>0</v>
      </c>
      <c r="AV1339">
        <v>0</v>
      </c>
      <c r="AW1339">
        <f>ROUND(SUM(RawData[[#This Row],[TotalBsmtSF]],RawData[[#This Row],[1stFlrSF]],RawData[[#This Row],[2ndFlrSF]]),-2)</f>
        <v>2400</v>
      </c>
      <c r="AX1339">
        <v>1301</v>
      </c>
      <c r="AY1339">
        <v>0</v>
      </c>
      <c r="AZ1339">
        <v>0</v>
      </c>
      <c r="BA1339">
        <v>1</v>
      </c>
      <c r="BB1339">
        <v>0</v>
      </c>
      <c r="BC1339">
        <v>2</v>
      </c>
      <c r="BD1339">
        <v>1</v>
      </c>
      <c r="BE1339" t="s">
        <v>147</v>
      </c>
      <c r="BF1339">
        <v>5</v>
      </c>
      <c r="BG1339" t="s">
        <v>146</v>
      </c>
      <c r="BH1339">
        <v>0</v>
      </c>
      <c r="BI1339" t="s">
        <v>83</v>
      </c>
      <c r="BJ1339" t="s">
        <v>127</v>
      </c>
      <c r="BK1339">
        <v>1965</v>
      </c>
      <c r="BL1339" t="s">
        <v>102</v>
      </c>
      <c r="BM1339">
        <v>2</v>
      </c>
      <c r="BN1339">
        <v>440</v>
      </c>
      <c r="BO1339" t="s">
        <v>98</v>
      </c>
      <c r="BP1339" t="s">
        <v>98</v>
      </c>
      <c r="BQ1339" t="s">
        <v>105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 t="s">
        <v>83</v>
      </c>
      <c r="BY1339" t="s">
        <v>83</v>
      </c>
      <c r="BZ1339" t="s">
        <v>83</v>
      </c>
      <c r="CA1339">
        <v>0</v>
      </c>
      <c r="CB1339">
        <v>10</v>
      </c>
      <c r="CC1339">
        <v>2009</v>
      </c>
      <c r="CD1339" t="s">
        <v>110</v>
      </c>
      <c r="CE1339" t="s">
        <v>111</v>
      </c>
      <c r="CF1339" s="8">
        <v>100000</v>
      </c>
      <c r="CG1339" s="8">
        <f>RawData[[#This Row],[SalePrice]]/RawData[[#This Row],[TotalSF Rounded]]</f>
        <v>41.666666666666664</v>
      </c>
      <c r="CH1339" s="8">
        <f>ROUND(RawData[[#This Row],[$/sqft]],-1)</f>
        <v>40</v>
      </c>
    </row>
    <row r="1340" spans="1:86" x14ac:dyDescent="0.2">
      <c r="A1340">
        <v>1333</v>
      </c>
      <c r="B1340">
        <v>20</v>
      </c>
      <c r="C1340" t="s">
        <v>81</v>
      </c>
      <c r="D1340">
        <v>67</v>
      </c>
      <c r="E1340">
        <v>8877</v>
      </c>
      <c r="F1340" s="19">
        <f>ROUND((RawData[[#This Row],[LotArea]]/43560), 2)</f>
        <v>0.2</v>
      </c>
      <c r="G1340" t="s">
        <v>82</v>
      </c>
      <c r="H1340" t="s">
        <v>83</v>
      </c>
      <c r="I1340" t="s">
        <v>84</v>
      </c>
      <c r="J1340" t="s">
        <v>85</v>
      </c>
      <c r="K1340" t="s">
        <v>86</v>
      </c>
      <c r="L1340" t="s">
        <v>87</v>
      </c>
      <c r="M1340" t="s">
        <v>194</v>
      </c>
      <c r="N1340" t="s">
        <v>185</v>
      </c>
      <c r="O1340" t="s">
        <v>90</v>
      </c>
      <c r="P1340" t="s">
        <v>90</v>
      </c>
      <c r="Q1340" t="s">
        <v>91</v>
      </c>
      <c r="R1340" t="s">
        <v>115</v>
      </c>
      <c r="S1340">
        <v>4</v>
      </c>
      <c r="T1340">
        <v>6</v>
      </c>
      <c r="U1340">
        <v>1938</v>
      </c>
      <c r="V134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340">
        <v>1958</v>
      </c>
      <c r="X1340" t="s">
        <v>93</v>
      </c>
      <c r="Y1340" t="s">
        <v>94</v>
      </c>
      <c r="Z1340" t="s">
        <v>116</v>
      </c>
      <c r="AA1340" t="s">
        <v>116</v>
      </c>
      <c r="AB1340" t="s">
        <v>117</v>
      </c>
      <c r="AC1340">
        <v>0</v>
      </c>
      <c r="AD1340" t="s">
        <v>98</v>
      </c>
      <c r="AE1340" t="s">
        <v>98</v>
      </c>
      <c r="AF1340" t="s">
        <v>118</v>
      </c>
      <c r="AG1340" t="s">
        <v>98</v>
      </c>
      <c r="AH1340" t="s">
        <v>98</v>
      </c>
      <c r="AI1340" t="s">
        <v>121</v>
      </c>
      <c r="AJ1340" t="s">
        <v>119</v>
      </c>
      <c r="AK1340">
        <v>690</v>
      </c>
      <c r="AL1340" t="s">
        <v>102</v>
      </c>
      <c r="AM1340">
        <v>0</v>
      </c>
      <c r="AN1340">
        <v>126</v>
      </c>
      <c r="AO1340">
        <v>816</v>
      </c>
      <c r="AP1340" t="s">
        <v>103</v>
      </c>
      <c r="AQ1340" t="s">
        <v>104</v>
      </c>
      <c r="AR1340" t="s">
        <v>105</v>
      </c>
      <c r="AS1340" t="s">
        <v>106</v>
      </c>
      <c r="AT1340">
        <v>816</v>
      </c>
      <c r="AU1340">
        <v>0</v>
      </c>
      <c r="AV1340">
        <v>0</v>
      </c>
      <c r="AW1340">
        <f>ROUND(SUM(RawData[[#This Row],[TotalBsmtSF]],RawData[[#This Row],[1stFlrSF]],RawData[[#This Row],[2ndFlrSF]]),-2)</f>
        <v>1600</v>
      </c>
      <c r="AX1340">
        <v>816</v>
      </c>
      <c r="AY1340">
        <v>1</v>
      </c>
      <c r="AZ1340">
        <v>0</v>
      </c>
      <c r="BA1340">
        <v>1</v>
      </c>
      <c r="BB1340">
        <v>0</v>
      </c>
      <c r="BC1340">
        <v>2</v>
      </c>
      <c r="BD1340">
        <v>1</v>
      </c>
      <c r="BE1340" t="s">
        <v>98</v>
      </c>
      <c r="BF1340">
        <v>3</v>
      </c>
      <c r="BG1340" t="s">
        <v>107</v>
      </c>
      <c r="BH1340">
        <v>1</v>
      </c>
      <c r="BI1340" t="s">
        <v>97</v>
      </c>
      <c r="BJ1340" t="s">
        <v>127</v>
      </c>
      <c r="BK1340">
        <v>1958</v>
      </c>
      <c r="BL1340" t="s">
        <v>102</v>
      </c>
      <c r="BM1340">
        <v>1</v>
      </c>
      <c r="BN1340">
        <v>288</v>
      </c>
      <c r="BO1340" t="s">
        <v>147</v>
      </c>
      <c r="BP1340" t="s">
        <v>147</v>
      </c>
      <c r="BQ1340" t="s">
        <v>105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 t="s">
        <v>83</v>
      </c>
      <c r="BY1340" t="s">
        <v>83</v>
      </c>
      <c r="BZ1340" t="s">
        <v>83</v>
      </c>
      <c r="CA1340">
        <v>0</v>
      </c>
      <c r="CB1340">
        <v>5</v>
      </c>
      <c r="CC1340">
        <v>2009</v>
      </c>
      <c r="CD1340" t="s">
        <v>110</v>
      </c>
      <c r="CE1340" t="s">
        <v>111</v>
      </c>
      <c r="CF1340" s="8">
        <v>100000</v>
      </c>
      <c r="CG1340" s="8">
        <f>RawData[[#This Row],[SalePrice]]/RawData[[#This Row],[TotalSF Rounded]]</f>
        <v>62.5</v>
      </c>
      <c r="CH1340" s="8">
        <f>ROUND(RawData[[#This Row],[$/sqft]],-1)</f>
        <v>60</v>
      </c>
    </row>
    <row r="1341" spans="1:86" x14ac:dyDescent="0.2">
      <c r="A1341">
        <v>122</v>
      </c>
      <c r="B1341">
        <v>50</v>
      </c>
      <c r="C1341" t="s">
        <v>142</v>
      </c>
      <c r="D1341">
        <v>50</v>
      </c>
      <c r="E1341">
        <v>6060</v>
      </c>
      <c r="F1341" s="19">
        <f>ROUND((RawData[[#This Row],[LotArea]]/43560), 2)</f>
        <v>0.14000000000000001</v>
      </c>
      <c r="G1341" t="s">
        <v>82</v>
      </c>
      <c r="H1341" t="s">
        <v>83</v>
      </c>
      <c r="I1341" t="s">
        <v>84</v>
      </c>
      <c r="J1341" t="s">
        <v>85</v>
      </c>
      <c r="K1341" t="s">
        <v>86</v>
      </c>
      <c r="L1341" t="s">
        <v>87</v>
      </c>
      <c r="M1341" t="s">
        <v>88</v>
      </c>
      <c r="N1341" t="s">
        <v>176</v>
      </c>
      <c r="O1341" t="s">
        <v>90</v>
      </c>
      <c r="P1341" t="s">
        <v>90</v>
      </c>
      <c r="Q1341" t="s">
        <v>91</v>
      </c>
      <c r="R1341" t="s">
        <v>132</v>
      </c>
      <c r="S1341">
        <v>4</v>
      </c>
      <c r="T1341">
        <v>5</v>
      </c>
      <c r="U1341">
        <v>1939</v>
      </c>
      <c r="V134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341">
        <v>1950</v>
      </c>
      <c r="X1341" t="s">
        <v>93</v>
      </c>
      <c r="Y1341" t="s">
        <v>94</v>
      </c>
      <c r="Z1341" t="s">
        <v>186</v>
      </c>
      <c r="AA1341" t="s">
        <v>186</v>
      </c>
      <c r="AB1341" t="s">
        <v>117</v>
      </c>
      <c r="AC1341">
        <v>0</v>
      </c>
      <c r="AD1341" t="s">
        <v>98</v>
      </c>
      <c r="AE1341" t="s">
        <v>98</v>
      </c>
      <c r="AF1341" t="s">
        <v>99</v>
      </c>
      <c r="AG1341" t="s">
        <v>98</v>
      </c>
      <c r="AH1341" t="s">
        <v>98</v>
      </c>
      <c r="AI1341" t="s">
        <v>100</v>
      </c>
      <c r="AJ1341" t="s">
        <v>102</v>
      </c>
      <c r="AK1341">
        <v>0</v>
      </c>
      <c r="AL1341" t="s">
        <v>102</v>
      </c>
      <c r="AM1341">
        <v>0</v>
      </c>
      <c r="AN1341">
        <v>732</v>
      </c>
      <c r="AO1341">
        <v>732</v>
      </c>
      <c r="AP1341" t="s">
        <v>103</v>
      </c>
      <c r="AQ1341" t="s">
        <v>97</v>
      </c>
      <c r="AR1341" t="s">
        <v>105</v>
      </c>
      <c r="AS1341" t="s">
        <v>106</v>
      </c>
      <c r="AT1341">
        <v>772</v>
      </c>
      <c r="AU1341">
        <v>351</v>
      </c>
      <c r="AV1341">
        <v>0</v>
      </c>
      <c r="AW1341">
        <f>ROUND(SUM(RawData[[#This Row],[TotalBsmtSF]],RawData[[#This Row],[1stFlrSF]],RawData[[#This Row],[2ndFlrSF]]),-2)</f>
        <v>1900</v>
      </c>
      <c r="AX1341">
        <v>1123</v>
      </c>
      <c r="AY1341">
        <v>0</v>
      </c>
      <c r="AZ1341">
        <v>0</v>
      </c>
      <c r="BA1341">
        <v>1</v>
      </c>
      <c r="BB1341">
        <v>0</v>
      </c>
      <c r="BC1341">
        <v>3</v>
      </c>
      <c r="BD1341">
        <v>1</v>
      </c>
      <c r="BE1341" t="s">
        <v>98</v>
      </c>
      <c r="BF1341">
        <v>4</v>
      </c>
      <c r="BG1341" t="s">
        <v>107</v>
      </c>
      <c r="BH1341">
        <v>0</v>
      </c>
      <c r="BI1341" t="s">
        <v>83</v>
      </c>
      <c r="BJ1341" t="s">
        <v>127</v>
      </c>
      <c r="BK1341">
        <v>1979</v>
      </c>
      <c r="BL1341" t="s">
        <v>102</v>
      </c>
      <c r="BM1341">
        <v>1</v>
      </c>
      <c r="BN1341">
        <v>264</v>
      </c>
      <c r="BO1341" t="s">
        <v>98</v>
      </c>
      <c r="BP1341" t="s">
        <v>98</v>
      </c>
      <c r="BQ1341" t="s">
        <v>190</v>
      </c>
      <c r="BR1341">
        <v>0</v>
      </c>
      <c r="BS1341">
        <v>0</v>
      </c>
      <c r="BT1341">
        <v>140</v>
      </c>
      <c r="BU1341">
        <v>0</v>
      </c>
      <c r="BV1341">
        <v>0</v>
      </c>
      <c r="BW1341">
        <v>0</v>
      </c>
      <c r="BX1341" t="s">
        <v>83</v>
      </c>
      <c r="BY1341" t="s">
        <v>134</v>
      </c>
      <c r="BZ1341" t="s">
        <v>83</v>
      </c>
      <c r="CA1341">
        <v>0</v>
      </c>
      <c r="CB1341">
        <v>6</v>
      </c>
      <c r="CC1341">
        <v>2007</v>
      </c>
      <c r="CD1341" t="s">
        <v>110</v>
      </c>
      <c r="CE1341" t="s">
        <v>111</v>
      </c>
      <c r="CF1341" s="8">
        <v>100000</v>
      </c>
      <c r="CG1341" s="8">
        <f>RawData[[#This Row],[SalePrice]]/RawData[[#This Row],[TotalSF Rounded]]</f>
        <v>52.631578947368418</v>
      </c>
      <c r="CH1341" s="8">
        <f>ROUND(RawData[[#This Row],[$/sqft]],-1)</f>
        <v>50</v>
      </c>
    </row>
    <row r="1342" spans="1:86" x14ac:dyDescent="0.2">
      <c r="A1342">
        <v>394</v>
      </c>
      <c r="B1342">
        <v>30</v>
      </c>
      <c r="C1342" t="s">
        <v>81</v>
      </c>
      <c r="D1342" t="s">
        <v>83</v>
      </c>
      <c r="E1342">
        <v>7446</v>
      </c>
      <c r="F1342" s="19">
        <f>ROUND((RawData[[#This Row],[LotArea]]/43560), 2)</f>
        <v>0.17</v>
      </c>
      <c r="G1342" t="s">
        <v>82</v>
      </c>
      <c r="H1342" t="s">
        <v>83</v>
      </c>
      <c r="I1342" t="s">
        <v>84</v>
      </c>
      <c r="J1342" t="s">
        <v>85</v>
      </c>
      <c r="K1342" t="s">
        <v>86</v>
      </c>
      <c r="L1342" t="s">
        <v>122</v>
      </c>
      <c r="M1342" t="s">
        <v>88</v>
      </c>
      <c r="N1342" t="s">
        <v>148</v>
      </c>
      <c r="O1342" t="s">
        <v>114</v>
      </c>
      <c r="P1342" t="s">
        <v>90</v>
      </c>
      <c r="Q1342" t="s">
        <v>91</v>
      </c>
      <c r="R1342" t="s">
        <v>115</v>
      </c>
      <c r="S1342">
        <v>4</v>
      </c>
      <c r="T1342">
        <v>5</v>
      </c>
      <c r="U1342">
        <v>1941</v>
      </c>
      <c r="V134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342">
        <v>1950</v>
      </c>
      <c r="X1342" t="s">
        <v>93</v>
      </c>
      <c r="Y1342" t="s">
        <v>94</v>
      </c>
      <c r="Z1342" t="s">
        <v>155</v>
      </c>
      <c r="AA1342" t="s">
        <v>125</v>
      </c>
      <c r="AB1342" t="s">
        <v>117</v>
      </c>
      <c r="AC1342">
        <v>0</v>
      </c>
      <c r="AD1342" t="s">
        <v>98</v>
      </c>
      <c r="AE1342" t="s">
        <v>98</v>
      </c>
      <c r="AF1342" t="s">
        <v>118</v>
      </c>
      <c r="AG1342" t="s">
        <v>98</v>
      </c>
      <c r="AH1342" t="s">
        <v>98</v>
      </c>
      <c r="AI1342" t="s">
        <v>100</v>
      </c>
      <c r="AJ1342" t="s">
        <v>153</v>
      </c>
      <c r="AK1342">
        <v>266</v>
      </c>
      <c r="AL1342" t="s">
        <v>102</v>
      </c>
      <c r="AM1342">
        <v>0</v>
      </c>
      <c r="AN1342">
        <v>522</v>
      </c>
      <c r="AO1342">
        <v>788</v>
      </c>
      <c r="AP1342" t="s">
        <v>103</v>
      </c>
      <c r="AQ1342" t="s">
        <v>98</v>
      </c>
      <c r="AR1342" t="s">
        <v>105</v>
      </c>
      <c r="AS1342" t="s">
        <v>164</v>
      </c>
      <c r="AT1342">
        <v>788</v>
      </c>
      <c r="AU1342">
        <v>0</v>
      </c>
      <c r="AV1342">
        <v>0</v>
      </c>
      <c r="AW1342">
        <f>ROUND(SUM(RawData[[#This Row],[TotalBsmtSF]],RawData[[#This Row],[1stFlrSF]],RawData[[#This Row],[2ndFlrSF]]),-2)</f>
        <v>1600</v>
      </c>
      <c r="AX1342">
        <v>788</v>
      </c>
      <c r="AY1342">
        <v>0</v>
      </c>
      <c r="AZ1342">
        <v>0</v>
      </c>
      <c r="BA1342">
        <v>1</v>
      </c>
      <c r="BB1342">
        <v>0</v>
      </c>
      <c r="BC1342">
        <v>2</v>
      </c>
      <c r="BD1342">
        <v>1</v>
      </c>
      <c r="BE1342" t="s">
        <v>98</v>
      </c>
      <c r="BF1342">
        <v>4</v>
      </c>
      <c r="BG1342" t="s">
        <v>107</v>
      </c>
      <c r="BH1342">
        <v>2</v>
      </c>
      <c r="BI1342" t="s">
        <v>98</v>
      </c>
      <c r="BJ1342" t="s">
        <v>83</v>
      </c>
      <c r="BK1342" t="s">
        <v>83</v>
      </c>
      <c r="BL1342" t="s">
        <v>83</v>
      </c>
      <c r="BM1342">
        <v>0</v>
      </c>
      <c r="BN1342">
        <v>0</v>
      </c>
      <c r="BO1342" t="s">
        <v>83</v>
      </c>
      <c r="BP1342" t="s">
        <v>83</v>
      </c>
      <c r="BQ1342" t="s">
        <v>105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 t="s">
        <v>83</v>
      </c>
      <c r="BY1342" t="s">
        <v>163</v>
      </c>
      <c r="BZ1342" t="s">
        <v>83</v>
      </c>
      <c r="CA1342">
        <v>0</v>
      </c>
      <c r="CB1342">
        <v>4</v>
      </c>
      <c r="CC1342">
        <v>2006</v>
      </c>
      <c r="CD1342" t="s">
        <v>110</v>
      </c>
      <c r="CE1342" t="s">
        <v>128</v>
      </c>
      <c r="CF1342" s="8">
        <v>100000</v>
      </c>
      <c r="CG1342" s="8">
        <f>RawData[[#This Row],[SalePrice]]/RawData[[#This Row],[TotalSF Rounded]]</f>
        <v>62.5</v>
      </c>
      <c r="CH1342" s="8">
        <f>ROUND(RawData[[#This Row],[$/sqft]],-1)</f>
        <v>60</v>
      </c>
    </row>
    <row r="1343" spans="1:86" x14ac:dyDescent="0.2">
      <c r="A1343">
        <v>1012</v>
      </c>
      <c r="B1343">
        <v>90</v>
      </c>
      <c r="C1343" t="s">
        <v>81</v>
      </c>
      <c r="D1343">
        <v>75</v>
      </c>
      <c r="E1343">
        <v>9825</v>
      </c>
      <c r="F1343" s="19">
        <f>ROUND((RawData[[#This Row],[LotArea]]/43560), 2)</f>
        <v>0.23</v>
      </c>
      <c r="G1343" t="s">
        <v>82</v>
      </c>
      <c r="H1343" t="s">
        <v>83</v>
      </c>
      <c r="I1343" t="s">
        <v>84</v>
      </c>
      <c r="J1343" t="s">
        <v>85</v>
      </c>
      <c r="K1343" t="s">
        <v>86</v>
      </c>
      <c r="L1343" t="s">
        <v>87</v>
      </c>
      <c r="M1343" t="s">
        <v>88</v>
      </c>
      <c r="N1343" t="s">
        <v>185</v>
      </c>
      <c r="O1343" t="s">
        <v>90</v>
      </c>
      <c r="P1343" t="s">
        <v>90</v>
      </c>
      <c r="Q1343" t="s">
        <v>167</v>
      </c>
      <c r="R1343" t="s">
        <v>115</v>
      </c>
      <c r="S1343">
        <v>5</v>
      </c>
      <c r="T1343">
        <v>5</v>
      </c>
      <c r="U1343">
        <v>1965</v>
      </c>
      <c r="V134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343">
        <v>1965</v>
      </c>
      <c r="X1343" t="s">
        <v>152</v>
      </c>
      <c r="Y1343" t="s">
        <v>94</v>
      </c>
      <c r="Z1343" t="s">
        <v>236</v>
      </c>
      <c r="AA1343" t="s">
        <v>236</v>
      </c>
      <c r="AB1343" t="s">
        <v>117</v>
      </c>
      <c r="AC1343">
        <v>0</v>
      </c>
      <c r="AD1343" t="s">
        <v>98</v>
      </c>
      <c r="AE1343" t="s">
        <v>98</v>
      </c>
      <c r="AF1343" t="s">
        <v>118</v>
      </c>
      <c r="AG1343" t="s">
        <v>83</v>
      </c>
      <c r="AH1343" t="s">
        <v>83</v>
      </c>
      <c r="AI1343" t="s">
        <v>83</v>
      </c>
      <c r="AJ1343" t="s">
        <v>83</v>
      </c>
      <c r="AK1343">
        <v>0</v>
      </c>
      <c r="AL1343" t="s">
        <v>83</v>
      </c>
      <c r="AM1343">
        <v>0</v>
      </c>
      <c r="AN1343">
        <v>0</v>
      </c>
      <c r="AO1343">
        <v>0</v>
      </c>
      <c r="AP1343" t="s">
        <v>103</v>
      </c>
      <c r="AQ1343" t="s">
        <v>98</v>
      </c>
      <c r="AR1343" t="s">
        <v>177</v>
      </c>
      <c r="AS1343" t="s">
        <v>106</v>
      </c>
      <c r="AT1343">
        <v>1664</v>
      </c>
      <c r="AU1343">
        <v>0</v>
      </c>
      <c r="AV1343">
        <v>0</v>
      </c>
      <c r="AW1343">
        <f>ROUND(SUM(RawData[[#This Row],[TotalBsmtSF]],RawData[[#This Row],[1stFlrSF]],RawData[[#This Row],[2ndFlrSF]]),-2)</f>
        <v>1700</v>
      </c>
      <c r="AX1343">
        <v>1664</v>
      </c>
      <c r="AY1343">
        <v>0</v>
      </c>
      <c r="AZ1343">
        <v>0</v>
      </c>
      <c r="BA1343">
        <v>2</v>
      </c>
      <c r="BB1343">
        <v>0</v>
      </c>
      <c r="BC1343">
        <v>4</v>
      </c>
      <c r="BD1343">
        <v>2</v>
      </c>
      <c r="BE1343" t="s">
        <v>98</v>
      </c>
      <c r="BF1343">
        <v>8</v>
      </c>
      <c r="BG1343" t="s">
        <v>107</v>
      </c>
      <c r="BH1343">
        <v>0</v>
      </c>
      <c r="BI1343" t="s">
        <v>83</v>
      </c>
      <c r="BJ1343" t="s">
        <v>83</v>
      </c>
      <c r="BK1343" t="s">
        <v>83</v>
      </c>
      <c r="BL1343" t="s">
        <v>83</v>
      </c>
      <c r="BM1343">
        <v>0</v>
      </c>
      <c r="BN1343">
        <v>0</v>
      </c>
      <c r="BO1343" t="s">
        <v>83</v>
      </c>
      <c r="BP1343" t="s">
        <v>83</v>
      </c>
      <c r="BQ1343" t="s">
        <v>105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 t="s">
        <v>83</v>
      </c>
      <c r="BY1343" t="s">
        <v>83</v>
      </c>
      <c r="BZ1343" t="s">
        <v>83</v>
      </c>
      <c r="CA1343">
        <v>0</v>
      </c>
      <c r="CB1343">
        <v>5</v>
      </c>
      <c r="CC1343">
        <v>2010</v>
      </c>
      <c r="CD1343" t="s">
        <v>110</v>
      </c>
      <c r="CE1343" t="s">
        <v>111</v>
      </c>
      <c r="CF1343" s="8">
        <v>100000</v>
      </c>
      <c r="CG1343" s="8">
        <f>RawData[[#This Row],[SalePrice]]/RawData[[#This Row],[TotalSF Rounded]]</f>
        <v>58.823529411764703</v>
      </c>
      <c r="CH1343" s="8">
        <f>ROUND(RawData[[#This Row],[$/sqft]],-1)</f>
        <v>60</v>
      </c>
    </row>
    <row r="1344" spans="1:86" x14ac:dyDescent="0.2">
      <c r="A1344">
        <v>885</v>
      </c>
      <c r="B1344">
        <v>20</v>
      </c>
      <c r="C1344" t="s">
        <v>81</v>
      </c>
      <c r="D1344">
        <v>65</v>
      </c>
      <c r="E1344">
        <v>7150</v>
      </c>
      <c r="F1344" s="19">
        <f>ROUND((RawData[[#This Row],[LotArea]]/43560), 2)</f>
        <v>0.16</v>
      </c>
      <c r="G1344" t="s">
        <v>82</v>
      </c>
      <c r="H1344" t="s">
        <v>83</v>
      </c>
      <c r="I1344" t="s">
        <v>84</v>
      </c>
      <c r="J1344" t="s">
        <v>85</v>
      </c>
      <c r="K1344" t="s">
        <v>86</v>
      </c>
      <c r="L1344" t="s">
        <v>87</v>
      </c>
      <c r="M1344" t="s">
        <v>88</v>
      </c>
      <c r="N1344" t="s">
        <v>162</v>
      </c>
      <c r="O1344" t="s">
        <v>90</v>
      </c>
      <c r="P1344" t="s">
        <v>90</v>
      </c>
      <c r="Q1344" t="s">
        <v>91</v>
      </c>
      <c r="R1344" t="s">
        <v>115</v>
      </c>
      <c r="S1344">
        <v>5</v>
      </c>
      <c r="T1344">
        <v>5</v>
      </c>
      <c r="U1344">
        <v>1967</v>
      </c>
      <c r="V134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344">
        <v>1967</v>
      </c>
      <c r="X1344" t="s">
        <v>93</v>
      </c>
      <c r="Y1344" t="s">
        <v>94</v>
      </c>
      <c r="Z1344" t="s">
        <v>140</v>
      </c>
      <c r="AA1344" t="s">
        <v>140</v>
      </c>
      <c r="AB1344" t="s">
        <v>96</v>
      </c>
      <c r="AC1344">
        <v>60</v>
      </c>
      <c r="AD1344" t="s">
        <v>98</v>
      </c>
      <c r="AE1344" t="s">
        <v>98</v>
      </c>
      <c r="AF1344" t="s">
        <v>118</v>
      </c>
      <c r="AG1344" t="s">
        <v>98</v>
      </c>
      <c r="AH1344" t="s">
        <v>98</v>
      </c>
      <c r="AI1344" t="s">
        <v>100</v>
      </c>
      <c r="AJ1344" t="s">
        <v>141</v>
      </c>
      <c r="AK1344">
        <v>432</v>
      </c>
      <c r="AL1344" t="s">
        <v>102</v>
      </c>
      <c r="AM1344">
        <v>0</v>
      </c>
      <c r="AN1344">
        <v>460</v>
      </c>
      <c r="AO1344">
        <v>892</v>
      </c>
      <c r="AP1344" t="s">
        <v>103</v>
      </c>
      <c r="AQ1344" t="s">
        <v>98</v>
      </c>
      <c r="AR1344" t="s">
        <v>105</v>
      </c>
      <c r="AS1344" t="s">
        <v>106</v>
      </c>
      <c r="AT1344">
        <v>892</v>
      </c>
      <c r="AU1344">
        <v>0</v>
      </c>
      <c r="AV1344">
        <v>0</v>
      </c>
      <c r="AW1344">
        <f>ROUND(SUM(RawData[[#This Row],[TotalBsmtSF]],RawData[[#This Row],[1stFlrSF]],RawData[[#This Row],[2ndFlrSF]]),-2)</f>
        <v>1800</v>
      </c>
      <c r="AX1344">
        <v>892</v>
      </c>
      <c r="AY1344">
        <v>0</v>
      </c>
      <c r="AZ1344">
        <v>0</v>
      </c>
      <c r="BA1344">
        <v>1</v>
      </c>
      <c r="BB1344">
        <v>0</v>
      </c>
      <c r="BC1344">
        <v>3</v>
      </c>
      <c r="BD1344">
        <v>1</v>
      </c>
      <c r="BE1344" t="s">
        <v>98</v>
      </c>
      <c r="BF1344">
        <v>5</v>
      </c>
      <c r="BG1344" t="s">
        <v>107</v>
      </c>
      <c r="BH1344">
        <v>0</v>
      </c>
      <c r="BI1344" t="s">
        <v>83</v>
      </c>
      <c r="BJ1344" t="s">
        <v>108</v>
      </c>
      <c r="BK1344">
        <v>1967</v>
      </c>
      <c r="BL1344" t="s">
        <v>109</v>
      </c>
      <c r="BM1344">
        <v>1</v>
      </c>
      <c r="BN1344">
        <v>288</v>
      </c>
      <c r="BO1344" t="s">
        <v>98</v>
      </c>
      <c r="BP1344" t="s">
        <v>98</v>
      </c>
      <c r="BQ1344" t="s">
        <v>105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 t="s">
        <v>83</v>
      </c>
      <c r="BY1344" t="s">
        <v>163</v>
      </c>
      <c r="BZ1344" t="s">
        <v>83</v>
      </c>
      <c r="CA1344">
        <v>0</v>
      </c>
      <c r="CB1344">
        <v>7</v>
      </c>
      <c r="CC1344">
        <v>2009</v>
      </c>
      <c r="CD1344" t="s">
        <v>110</v>
      </c>
      <c r="CE1344" t="s">
        <v>111</v>
      </c>
      <c r="CF1344" s="8">
        <v>100000</v>
      </c>
      <c r="CG1344" s="8">
        <f>RawData[[#This Row],[SalePrice]]/RawData[[#This Row],[TotalSF Rounded]]</f>
        <v>55.555555555555557</v>
      </c>
      <c r="CH1344" s="8">
        <f>ROUND(RawData[[#This Row],[$/sqft]],-1)</f>
        <v>60</v>
      </c>
    </row>
    <row r="1345" spans="1:86" x14ac:dyDescent="0.2">
      <c r="A1345">
        <v>838</v>
      </c>
      <c r="B1345">
        <v>160</v>
      </c>
      <c r="C1345" t="s">
        <v>142</v>
      </c>
      <c r="D1345">
        <v>21</v>
      </c>
      <c r="E1345">
        <v>1680</v>
      </c>
      <c r="F1345" s="19">
        <f>ROUND((RawData[[#This Row],[LotArea]]/43560), 2)</f>
        <v>0.04</v>
      </c>
      <c r="G1345" t="s">
        <v>82</v>
      </c>
      <c r="H1345" t="s">
        <v>83</v>
      </c>
      <c r="I1345" t="s">
        <v>84</v>
      </c>
      <c r="J1345" t="s">
        <v>85</v>
      </c>
      <c r="K1345" t="s">
        <v>86</v>
      </c>
      <c r="L1345" t="s">
        <v>87</v>
      </c>
      <c r="M1345" t="s">
        <v>88</v>
      </c>
      <c r="N1345" t="s">
        <v>228</v>
      </c>
      <c r="O1345" t="s">
        <v>90</v>
      </c>
      <c r="P1345" t="s">
        <v>90</v>
      </c>
      <c r="Q1345" t="s">
        <v>198</v>
      </c>
      <c r="R1345" t="s">
        <v>92</v>
      </c>
      <c r="S1345">
        <v>6</v>
      </c>
      <c r="T1345">
        <v>5</v>
      </c>
      <c r="U1345">
        <v>1973</v>
      </c>
      <c r="V134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45">
        <v>1973</v>
      </c>
      <c r="X1345" t="s">
        <v>93</v>
      </c>
      <c r="Y1345" t="s">
        <v>94</v>
      </c>
      <c r="Z1345" t="s">
        <v>140</v>
      </c>
      <c r="AA1345" t="s">
        <v>140</v>
      </c>
      <c r="AB1345" t="s">
        <v>96</v>
      </c>
      <c r="AC1345">
        <v>158</v>
      </c>
      <c r="AD1345" t="s">
        <v>98</v>
      </c>
      <c r="AE1345" t="s">
        <v>98</v>
      </c>
      <c r="AF1345" t="s">
        <v>118</v>
      </c>
      <c r="AG1345" t="s">
        <v>98</v>
      </c>
      <c r="AH1345" t="s">
        <v>98</v>
      </c>
      <c r="AI1345" t="s">
        <v>100</v>
      </c>
      <c r="AJ1345" t="s">
        <v>141</v>
      </c>
      <c r="AK1345">
        <v>330</v>
      </c>
      <c r="AL1345" t="s">
        <v>102</v>
      </c>
      <c r="AM1345">
        <v>0</v>
      </c>
      <c r="AN1345">
        <v>153</v>
      </c>
      <c r="AO1345">
        <v>483</v>
      </c>
      <c r="AP1345" t="s">
        <v>103</v>
      </c>
      <c r="AQ1345" t="s">
        <v>98</v>
      </c>
      <c r="AR1345" t="s">
        <v>105</v>
      </c>
      <c r="AS1345" t="s">
        <v>106</v>
      </c>
      <c r="AT1345">
        <v>483</v>
      </c>
      <c r="AU1345">
        <v>504</v>
      </c>
      <c r="AV1345">
        <v>0</v>
      </c>
      <c r="AW1345">
        <f>ROUND(SUM(RawData[[#This Row],[TotalBsmtSF]],RawData[[#This Row],[1stFlrSF]],RawData[[#This Row],[2ndFlrSF]]),-2)</f>
        <v>1500</v>
      </c>
      <c r="AX1345">
        <v>987</v>
      </c>
      <c r="AY1345">
        <v>1</v>
      </c>
      <c r="AZ1345">
        <v>0</v>
      </c>
      <c r="BA1345">
        <v>1</v>
      </c>
      <c r="BB1345">
        <v>1</v>
      </c>
      <c r="BC1345">
        <v>2</v>
      </c>
      <c r="BD1345">
        <v>1</v>
      </c>
      <c r="BE1345" t="s">
        <v>98</v>
      </c>
      <c r="BF1345">
        <v>5</v>
      </c>
      <c r="BG1345" t="s">
        <v>107</v>
      </c>
      <c r="BH1345">
        <v>0</v>
      </c>
      <c r="BI1345" t="s">
        <v>83</v>
      </c>
      <c r="BJ1345" t="s">
        <v>127</v>
      </c>
      <c r="BK1345">
        <v>1973</v>
      </c>
      <c r="BL1345" t="s">
        <v>102</v>
      </c>
      <c r="BM1345">
        <v>1</v>
      </c>
      <c r="BN1345">
        <v>264</v>
      </c>
      <c r="BO1345" t="s">
        <v>98</v>
      </c>
      <c r="BP1345" t="s">
        <v>98</v>
      </c>
      <c r="BQ1345" t="s">
        <v>105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 t="s">
        <v>83</v>
      </c>
      <c r="BY1345" t="s">
        <v>83</v>
      </c>
      <c r="BZ1345" t="s">
        <v>83</v>
      </c>
      <c r="CA1345">
        <v>0</v>
      </c>
      <c r="CB1345">
        <v>11</v>
      </c>
      <c r="CC1345">
        <v>2008</v>
      </c>
      <c r="CD1345" t="s">
        <v>110</v>
      </c>
      <c r="CE1345" t="s">
        <v>111</v>
      </c>
      <c r="CF1345" s="8">
        <v>100000</v>
      </c>
      <c r="CG1345" s="8">
        <f>RawData[[#This Row],[SalePrice]]/RawData[[#This Row],[TotalSF Rounded]]</f>
        <v>66.666666666666671</v>
      </c>
      <c r="CH1345" s="8">
        <f>ROUND(RawData[[#This Row],[$/sqft]],-1)</f>
        <v>70</v>
      </c>
    </row>
    <row r="1346" spans="1:86" x14ac:dyDescent="0.2">
      <c r="A1346">
        <v>1258</v>
      </c>
      <c r="B1346">
        <v>30</v>
      </c>
      <c r="C1346" t="s">
        <v>81</v>
      </c>
      <c r="D1346">
        <v>56</v>
      </c>
      <c r="E1346">
        <v>4060</v>
      </c>
      <c r="F1346" s="19">
        <f>ROUND((RawData[[#This Row],[LotArea]]/43560), 2)</f>
        <v>0.09</v>
      </c>
      <c r="G1346" t="s">
        <v>82</v>
      </c>
      <c r="H1346" t="s">
        <v>83</v>
      </c>
      <c r="I1346" t="s">
        <v>84</v>
      </c>
      <c r="J1346" t="s">
        <v>85</v>
      </c>
      <c r="K1346" t="s">
        <v>86</v>
      </c>
      <c r="L1346" t="s">
        <v>122</v>
      </c>
      <c r="M1346" t="s">
        <v>88</v>
      </c>
      <c r="N1346" t="s">
        <v>185</v>
      </c>
      <c r="O1346" t="s">
        <v>114</v>
      </c>
      <c r="P1346" t="s">
        <v>90</v>
      </c>
      <c r="Q1346" t="s">
        <v>91</v>
      </c>
      <c r="R1346" t="s">
        <v>115</v>
      </c>
      <c r="S1346">
        <v>5</v>
      </c>
      <c r="T1346">
        <v>8</v>
      </c>
      <c r="U1346">
        <v>1922</v>
      </c>
      <c r="V134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46">
        <v>1950</v>
      </c>
      <c r="X1346" t="s">
        <v>93</v>
      </c>
      <c r="Y1346" t="s">
        <v>94</v>
      </c>
      <c r="Z1346" t="s">
        <v>124</v>
      </c>
      <c r="AA1346" t="s">
        <v>124</v>
      </c>
      <c r="AB1346" t="s">
        <v>117</v>
      </c>
      <c r="AC1346">
        <v>0</v>
      </c>
      <c r="AD1346" t="s">
        <v>98</v>
      </c>
      <c r="AE1346" t="s">
        <v>98</v>
      </c>
      <c r="AF1346" t="s">
        <v>99</v>
      </c>
      <c r="AG1346" t="s">
        <v>147</v>
      </c>
      <c r="AH1346" t="s">
        <v>98</v>
      </c>
      <c r="AI1346" t="s">
        <v>100</v>
      </c>
      <c r="AJ1346" t="s">
        <v>102</v>
      </c>
      <c r="AK1346">
        <v>0</v>
      </c>
      <c r="AL1346" t="s">
        <v>102</v>
      </c>
      <c r="AM1346">
        <v>0</v>
      </c>
      <c r="AN1346">
        <v>864</v>
      </c>
      <c r="AO1346">
        <v>864</v>
      </c>
      <c r="AP1346" t="s">
        <v>103</v>
      </c>
      <c r="AQ1346" t="s">
        <v>104</v>
      </c>
      <c r="AR1346" t="s">
        <v>105</v>
      </c>
      <c r="AS1346" t="s">
        <v>106</v>
      </c>
      <c r="AT1346">
        <v>864</v>
      </c>
      <c r="AU1346">
        <v>0</v>
      </c>
      <c r="AV1346">
        <v>0</v>
      </c>
      <c r="AW1346">
        <f>ROUND(SUM(RawData[[#This Row],[TotalBsmtSF]],RawData[[#This Row],[1stFlrSF]],RawData[[#This Row],[2ndFlrSF]]),-2)</f>
        <v>1700</v>
      </c>
      <c r="AX1346">
        <v>864</v>
      </c>
      <c r="AY1346">
        <v>0</v>
      </c>
      <c r="AZ1346">
        <v>0</v>
      </c>
      <c r="BA1346">
        <v>1</v>
      </c>
      <c r="BB1346">
        <v>0</v>
      </c>
      <c r="BC1346">
        <v>2</v>
      </c>
      <c r="BD1346">
        <v>1</v>
      </c>
      <c r="BE1346" t="s">
        <v>98</v>
      </c>
      <c r="BF1346">
        <v>4</v>
      </c>
      <c r="BG1346" t="s">
        <v>107</v>
      </c>
      <c r="BH1346">
        <v>0</v>
      </c>
      <c r="BI1346" t="s">
        <v>83</v>
      </c>
      <c r="BJ1346" t="s">
        <v>83</v>
      </c>
      <c r="BK1346" t="s">
        <v>83</v>
      </c>
      <c r="BL1346" t="s">
        <v>83</v>
      </c>
      <c r="BM1346">
        <v>0</v>
      </c>
      <c r="BN1346">
        <v>0</v>
      </c>
      <c r="BO1346" t="s">
        <v>83</v>
      </c>
      <c r="BP1346" t="s">
        <v>83</v>
      </c>
      <c r="BQ1346" t="s">
        <v>105</v>
      </c>
      <c r="BR1346">
        <v>0</v>
      </c>
      <c r="BS1346">
        <v>96</v>
      </c>
      <c r="BT1346">
        <v>0</v>
      </c>
      <c r="BU1346">
        <v>0</v>
      </c>
      <c r="BV1346">
        <v>0</v>
      </c>
      <c r="BW1346">
        <v>0</v>
      </c>
      <c r="BX1346" t="s">
        <v>83</v>
      </c>
      <c r="BY1346" t="s">
        <v>83</v>
      </c>
      <c r="BZ1346" t="s">
        <v>83</v>
      </c>
      <c r="CA1346">
        <v>0</v>
      </c>
      <c r="CB1346">
        <v>7</v>
      </c>
      <c r="CC1346">
        <v>2009</v>
      </c>
      <c r="CD1346" t="s">
        <v>110</v>
      </c>
      <c r="CE1346" t="s">
        <v>111</v>
      </c>
      <c r="CF1346" s="8">
        <v>99900</v>
      </c>
      <c r="CG1346" s="8">
        <f>RawData[[#This Row],[SalePrice]]/RawData[[#This Row],[TotalSF Rounded]]</f>
        <v>58.764705882352942</v>
      </c>
      <c r="CH1346" s="8">
        <f>ROUND(RawData[[#This Row],[$/sqft]],-1)</f>
        <v>60</v>
      </c>
    </row>
    <row r="1347" spans="1:86" x14ac:dyDescent="0.2">
      <c r="A1347">
        <v>973</v>
      </c>
      <c r="B1347">
        <v>120</v>
      </c>
      <c r="C1347" t="s">
        <v>81</v>
      </c>
      <c r="D1347">
        <v>55</v>
      </c>
      <c r="E1347">
        <v>7892</v>
      </c>
      <c r="F1347" s="19">
        <f>ROUND((RawData[[#This Row],[LotArea]]/43560), 2)</f>
        <v>0.18</v>
      </c>
      <c r="G1347" t="s">
        <v>82</v>
      </c>
      <c r="H1347" t="s">
        <v>83</v>
      </c>
      <c r="I1347" t="s">
        <v>84</v>
      </c>
      <c r="J1347" t="s">
        <v>85</v>
      </c>
      <c r="K1347" t="s">
        <v>86</v>
      </c>
      <c r="L1347" t="s">
        <v>87</v>
      </c>
      <c r="M1347" t="s">
        <v>88</v>
      </c>
      <c r="N1347" t="s">
        <v>170</v>
      </c>
      <c r="O1347" t="s">
        <v>90</v>
      </c>
      <c r="P1347" t="s">
        <v>90</v>
      </c>
      <c r="Q1347" t="s">
        <v>179</v>
      </c>
      <c r="R1347" t="s">
        <v>115</v>
      </c>
      <c r="S1347">
        <v>6</v>
      </c>
      <c r="T1347">
        <v>5</v>
      </c>
      <c r="U1347">
        <v>1979</v>
      </c>
      <c r="V134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47">
        <v>1979</v>
      </c>
      <c r="X1347" t="s">
        <v>93</v>
      </c>
      <c r="Y1347" t="s">
        <v>94</v>
      </c>
      <c r="Z1347" t="s">
        <v>161</v>
      </c>
      <c r="AA1347" t="s">
        <v>161</v>
      </c>
      <c r="AB1347" t="s">
        <v>117</v>
      </c>
      <c r="AC1347">
        <v>0</v>
      </c>
      <c r="AD1347" t="s">
        <v>98</v>
      </c>
      <c r="AE1347" t="s">
        <v>98</v>
      </c>
      <c r="AF1347" t="s">
        <v>118</v>
      </c>
      <c r="AG1347" t="s">
        <v>97</v>
      </c>
      <c r="AH1347" t="s">
        <v>98</v>
      </c>
      <c r="AI1347" t="s">
        <v>100</v>
      </c>
      <c r="AJ1347" t="s">
        <v>102</v>
      </c>
      <c r="AK1347">
        <v>0</v>
      </c>
      <c r="AL1347" t="s">
        <v>102</v>
      </c>
      <c r="AM1347">
        <v>0</v>
      </c>
      <c r="AN1347">
        <v>918</v>
      </c>
      <c r="AO1347">
        <v>918</v>
      </c>
      <c r="AP1347" t="s">
        <v>103</v>
      </c>
      <c r="AQ1347" t="s">
        <v>98</v>
      </c>
      <c r="AR1347" t="s">
        <v>105</v>
      </c>
      <c r="AS1347" t="s">
        <v>106</v>
      </c>
      <c r="AT1347">
        <v>918</v>
      </c>
      <c r="AU1347">
        <v>0</v>
      </c>
      <c r="AV1347">
        <v>0</v>
      </c>
      <c r="AW1347">
        <f>ROUND(SUM(RawData[[#This Row],[TotalBsmtSF]],RawData[[#This Row],[1stFlrSF]],RawData[[#This Row],[2ndFlrSF]]),-2)</f>
        <v>1800</v>
      </c>
      <c r="AX1347">
        <v>918</v>
      </c>
      <c r="AY1347">
        <v>0</v>
      </c>
      <c r="AZ1347">
        <v>0</v>
      </c>
      <c r="BA1347">
        <v>2</v>
      </c>
      <c r="BB1347">
        <v>0</v>
      </c>
      <c r="BC1347">
        <v>2</v>
      </c>
      <c r="BD1347">
        <v>1</v>
      </c>
      <c r="BE1347" t="s">
        <v>98</v>
      </c>
      <c r="BF1347">
        <v>5</v>
      </c>
      <c r="BG1347" t="s">
        <v>107</v>
      </c>
      <c r="BH1347">
        <v>1</v>
      </c>
      <c r="BI1347" t="s">
        <v>98</v>
      </c>
      <c r="BJ1347" t="s">
        <v>108</v>
      </c>
      <c r="BK1347">
        <v>1979</v>
      </c>
      <c r="BL1347" t="s">
        <v>102</v>
      </c>
      <c r="BM1347">
        <v>1</v>
      </c>
      <c r="BN1347">
        <v>264</v>
      </c>
      <c r="BO1347" t="s">
        <v>98</v>
      </c>
      <c r="BP1347" t="s">
        <v>98</v>
      </c>
      <c r="BQ1347" t="s">
        <v>105</v>
      </c>
      <c r="BR1347">
        <v>28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 t="s">
        <v>83</v>
      </c>
      <c r="BY1347" t="s">
        <v>83</v>
      </c>
      <c r="BZ1347" t="s">
        <v>83</v>
      </c>
      <c r="CA1347">
        <v>0</v>
      </c>
      <c r="CB1347">
        <v>4</v>
      </c>
      <c r="CC1347">
        <v>2010</v>
      </c>
      <c r="CD1347" t="s">
        <v>110</v>
      </c>
      <c r="CE1347" t="s">
        <v>111</v>
      </c>
      <c r="CF1347" s="8">
        <v>99500</v>
      </c>
      <c r="CG1347" s="8">
        <f>RawData[[#This Row],[SalePrice]]/RawData[[#This Row],[TotalSF Rounded]]</f>
        <v>55.277777777777779</v>
      </c>
      <c r="CH1347" s="8">
        <f>ROUND(RawData[[#This Row],[$/sqft]],-1)</f>
        <v>60</v>
      </c>
    </row>
    <row r="1348" spans="1:86" x14ac:dyDescent="0.2">
      <c r="A1348">
        <v>92</v>
      </c>
      <c r="B1348">
        <v>20</v>
      </c>
      <c r="C1348" t="s">
        <v>81</v>
      </c>
      <c r="D1348">
        <v>85</v>
      </c>
      <c r="E1348">
        <v>8500</v>
      </c>
      <c r="F1348" s="19">
        <f>ROUND((RawData[[#This Row],[LotArea]]/43560), 2)</f>
        <v>0.2</v>
      </c>
      <c r="G1348" t="s">
        <v>82</v>
      </c>
      <c r="H1348" t="s">
        <v>83</v>
      </c>
      <c r="I1348" t="s">
        <v>84</v>
      </c>
      <c r="J1348" t="s">
        <v>85</v>
      </c>
      <c r="K1348" t="s">
        <v>86</v>
      </c>
      <c r="L1348" t="s">
        <v>87</v>
      </c>
      <c r="M1348" t="s">
        <v>88</v>
      </c>
      <c r="N1348" t="s">
        <v>162</v>
      </c>
      <c r="O1348" t="s">
        <v>90</v>
      </c>
      <c r="P1348" t="s">
        <v>90</v>
      </c>
      <c r="Q1348" t="s">
        <v>91</v>
      </c>
      <c r="R1348" t="s">
        <v>115</v>
      </c>
      <c r="S1348">
        <v>5</v>
      </c>
      <c r="T1348">
        <v>3</v>
      </c>
      <c r="U1348">
        <v>1961</v>
      </c>
      <c r="V134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348">
        <v>1961</v>
      </c>
      <c r="X1348" t="s">
        <v>152</v>
      </c>
      <c r="Y1348" t="s">
        <v>94</v>
      </c>
      <c r="Z1348" t="s">
        <v>140</v>
      </c>
      <c r="AA1348" t="s">
        <v>140</v>
      </c>
      <c r="AB1348" t="s">
        <v>207</v>
      </c>
      <c r="AC1348">
        <v>203</v>
      </c>
      <c r="AD1348" t="s">
        <v>98</v>
      </c>
      <c r="AE1348" t="s">
        <v>98</v>
      </c>
      <c r="AF1348" t="s">
        <v>118</v>
      </c>
      <c r="AG1348" t="s">
        <v>98</v>
      </c>
      <c r="AH1348" t="s">
        <v>98</v>
      </c>
      <c r="AI1348" t="s">
        <v>100</v>
      </c>
      <c r="AJ1348" t="s">
        <v>153</v>
      </c>
      <c r="AK1348">
        <v>600</v>
      </c>
      <c r="AL1348" t="s">
        <v>102</v>
      </c>
      <c r="AM1348">
        <v>0</v>
      </c>
      <c r="AN1348">
        <v>635</v>
      </c>
      <c r="AO1348">
        <v>1235</v>
      </c>
      <c r="AP1348" t="s">
        <v>103</v>
      </c>
      <c r="AQ1348" t="s">
        <v>98</v>
      </c>
      <c r="AR1348" t="s">
        <v>105</v>
      </c>
      <c r="AS1348" t="s">
        <v>106</v>
      </c>
      <c r="AT1348">
        <v>1235</v>
      </c>
      <c r="AU1348">
        <v>0</v>
      </c>
      <c r="AV1348">
        <v>0</v>
      </c>
      <c r="AW1348">
        <f>ROUND(SUM(RawData[[#This Row],[TotalBsmtSF]],RawData[[#This Row],[1stFlrSF]],RawData[[#This Row],[2ndFlrSF]]),-2)</f>
        <v>2500</v>
      </c>
      <c r="AX1348">
        <v>1235</v>
      </c>
      <c r="AY1348">
        <v>0</v>
      </c>
      <c r="AZ1348">
        <v>0</v>
      </c>
      <c r="BA1348">
        <v>1</v>
      </c>
      <c r="BB1348">
        <v>0</v>
      </c>
      <c r="BC1348">
        <v>2</v>
      </c>
      <c r="BD1348">
        <v>1</v>
      </c>
      <c r="BE1348" t="s">
        <v>98</v>
      </c>
      <c r="BF1348">
        <v>6</v>
      </c>
      <c r="BG1348" t="s">
        <v>107</v>
      </c>
      <c r="BH1348">
        <v>0</v>
      </c>
      <c r="BI1348" t="s">
        <v>83</v>
      </c>
      <c r="BJ1348" t="s">
        <v>108</v>
      </c>
      <c r="BK1348">
        <v>1961</v>
      </c>
      <c r="BL1348" t="s">
        <v>102</v>
      </c>
      <c r="BM1348">
        <v>2</v>
      </c>
      <c r="BN1348">
        <v>480</v>
      </c>
      <c r="BO1348" t="s">
        <v>98</v>
      </c>
      <c r="BP1348" t="s">
        <v>98</v>
      </c>
      <c r="BQ1348" t="s">
        <v>105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 t="s">
        <v>83</v>
      </c>
      <c r="BY1348" t="s">
        <v>163</v>
      </c>
      <c r="BZ1348" t="s">
        <v>83</v>
      </c>
      <c r="CA1348">
        <v>0</v>
      </c>
      <c r="CB1348">
        <v>12</v>
      </c>
      <c r="CC1348">
        <v>2006</v>
      </c>
      <c r="CD1348" t="s">
        <v>110</v>
      </c>
      <c r="CE1348" t="s">
        <v>128</v>
      </c>
      <c r="CF1348" s="8">
        <v>98600</v>
      </c>
      <c r="CG1348" s="8">
        <f>RawData[[#This Row],[SalePrice]]/RawData[[#This Row],[TotalSF Rounded]]</f>
        <v>39.44</v>
      </c>
      <c r="CH1348" s="8">
        <f>ROUND(RawData[[#This Row],[$/sqft]],-1)</f>
        <v>40</v>
      </c>
    </row>
    <row r="1349" spans="1:86" x14ac:dyDescent="0.2">
      <c r="A1349">
        <v>647</v>
      </c>
      <c r="B1349">
        <v>20</v>
      </c>
      <c r="C1349" t="s">
        <v>81</v>
      </c>
      <c r="D1349">
        <v>60</v>
      </c>
      <c r="E1349">
        <v>7200</v>
      </c>
      <c r="F1349" s="19">
        <f>ROUND((RawData[[#This Row],[LotArea]]/43560), 2)</f>
        <v>0.17</v>
      </c>
      <c r="G1349" t="s">
        <v>82</v>
      </c>
      <c r="H1349" t="s">
        <v>83</v>
      </c>
      <c r="I1349" t="s">
        <v>84</v>
      </c>
      <c r="J1349" t="s">
        <v>85</v>
      </c>
      <c r="K1349" t="s">
        <v>86</v>
      </c>
      <c r="L1349" t="s">
        <v>87</v>
      </c>
      <c r="M1349" t="s">
        <v>88</v>
      </c>
      <c r="N1349" t="s">
        <v>162</v>
      </c>
      <c r="O1349" t="s">
        <v>90</v>
      </c>
      <c r="P1349" t="s">
        <v>90</v>
      </c>
      <c r="Q1349" t="s">
        <v>91</v>
      </c>
      <c r="R1349" t="s">
        <v>115</v>
      </c>
      <c r="S1349">
        <v>5</v>
      </c>
      <c r="T1349">
        <v>5</v>
      </c>
      <c r="U1349">
        <v>1950</v>
      </c>
      <c r="V134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349">
        <v>1950</v>
      </c>
      <c r="X1349" t="s">
        <v>152</v>
      </c>
      <c r="Y1349" t="s">
        <v>94</v>
      </c>
      <c r="Z1349" t="s">
        <v>116</v>
      </c>
      <c r="AA1349" t="s">
        <v>116</v>
      </c>
      <c r="AB1349" t="s">
        <v>117</v>
      </c>
      <c r="AC1349">
        <v>0</v>
      </c>
      <c r="AD1349" t="s">
        <v>98</v>
      </c>
      <c r="AE1349" t="s">
        <v>98</v>
      </c>
      <c r="AF1349" t="s">
        <v>118</v>
      </c>
      <c r="AG1349" t="s">
        <v>83</v>
      </c>
      <c r="AH1349" t="s">
        <v>83</v>
      </c>
      <c r="AI1349" t="s">
        <v>83</v>
      </c>
      <c r="AJ1349" t="s">
        <v>83</v>
      </c>
      <c r="AK1349">
        <v>0</v>
      </c>
      <c r="AL1349" t="s">
        <v>83</v>
      </c>
      <c r="AM1349">
        <v>0</v>
      </c>
      <c r="AN1349">
        <v>0</v>
      </c>
      <c r="AO1349">
        <v>0</v>
      </c>
      <c r="AP1349" t="s">
        <v>103</v>
      </c>
      <c r="AQ1349" t="s">
        <v>97</v>
      </c>
      <c r="AR1349" t="s">
        <v>105</v>
      </c>
      <c r="AS1349" t="s">
        <v>106</v>
      </c>
      <c r="AT1349">
        <v>1048</v>
      </c>
      <c r="AU1349">
        <v>0</v>
      </c>
      <c r="AV1349">
        <v>0</v>
      </c>
      <c r="AW1349">
        <f>ROUND(SUM(RawData[[#This Row],[TotalBsmtSF]],RawData[[#This Row],[1stFlrSF]],RawData[[#This Row],[2ndFlrSF]]),-2)</f>
        <v>1000</v>
      </c>
      <c r="AX1349">
        <v>1048</v>
      </c>
      <c r="AY1349">
        <v>0</v>
      </c>
      <c r="AZ1349">
        <v>0</v>
      </c>
      <c r="BA1349">
        <v>1</v>
      </c>
      <c r="BB1349">
        <v>0</v>
      </c>
      <c r="BC1349">
        <v>3</v>
      </c>
      <c r="BD1349">
        <v>1</v>
      </c>
      <c r="BE1349" t="s">
        <v>98</v>
      </c>
      <c r="BF1349">
        <v>7</v>
      </c>
      <c r="BG1349" t="s">
        <v>146</v>
      </c>
      <c r="BH1349">
        <v>0</v>
      </c>
      <c r="BI1349" t="s">
        <v>83</v>
      </c>
      <c r="BJ1349" t="s">
        <v>127</v>
      </c>
      <c r="BK1349">
        <v>1950</v>
      </c>
      <c r="BL1349" t="s">
        <v>102</v>
      </c>
      <c r="BM1349">
        <v>2</v>
      </c>
      <c r="BN1349">
        <v>420</v>
      </c>
      <c r="BO1349" t="s">
        <v>98</v>
      </c>
      <c r="BP1349" t="s">
        <v>98</v>
      </c>
      <c r="BQ1349" t="s">
        <v>105</v>
      </c>
      <c r="BR1349">
        <v>0</v>
      </c>
      <c r="BS1349">
        <v>27</v>
      </c>
      <c r="BT1349">
        <v>0</v>
      </c>
      <c r="BU1349">
        <v>0</v>
      </c>
      <c r="BV1349">
        <v>0</v>
      </c>
      <c r="BW1349">
        <v>0</v>
      </c>
      <c r="BX1349" t="s">
        <v>83</v>
      </c>
      <c r="BY1349" t="s">
        <v>83</v>
      </c>
      <c r="BZ1349" t="s">
        <v>83</v>
      </c>
      <c r="CA1349">
        <v>0</v>
      </c>
      <c r="CB1349">
        <v>7</v>
      </c>
      <c r="CC1349">
        <v>2008</v>
      </c>
      <c r="CD1349" t="s">
        <v>110</v>
      </c>
      <c r="CE1349" t="s">
        <v>111</v>
      </c>
      <c r="CF1349" s="8">
        <v>98300</v>
      </c>
      <c r="CG1349" s="8">
        <f>RawData[[#This Row],[SalePrice]]/RawData[[#This Row],[TotalSF Rounded]]</f>
        <v>98.3</v>
      </c>
      <c r="CH1349" s="8">
        <f>ROUND(RawData[[#This Row],[$/sqft]],-1)</f>
        <v>100</v>
      </c>
    </row>
    <row r="1350" spans="1:86" x14ac:dyDescent="0.2">
      <c r="A1350">
        <v>457</v>
      </c>
      <c r="B1350">
        <v>70</v>
      </c>
      <c r="C1350" t="s">
        <v>142</v>
      </c>
      <c r="D1350">
        <v>34</v>
      </c>
      <c r="E1350">
        <v>4571</v>
      </c>
      <c r="F1350" s="19">
        <f>ROUND((RawData[[#This Row],[LotArea]]/43560), 2)</f>
        <v>0.1</v>
      </c>
      <c r="G1350" t="s">
        <v>82</v>
      </c>
      <c r="H1350" t="s">
        <v>174</v>
      </c>
      <c r="I1350" t="s">
        <v>84</v>
      </c>
      <c r="J1350" t="s">
        <v>85</v>
      </c>
      <c r="K1350" t="s">
        <v>86</v>
      </c>
      <c r="L1350" t="s">
        <v>87</v>
      </c>
      <c r="M1350" t="s">
        <v>88</v>
      </c>
      <c r="N1350" t="s">
        <v>143</v>
      </c>
      <c r="O1350" t="s">
        <v>90</v>
      </c>
      <c r="P1350" t="s">
        <v>90</v>
      </c>
      <c r="Q1350" t="s">
        <v>91</v>
      </c>
      <c r="R1350" t="s">
        <v>92</v>
      </c>
      <c r="S1350">
        <v>5</v>
      </c>
      <c r="T1350">
        <v>5</v>
      </c>
      <c r="U1350">
        <v>1916</v>
      </c>
      <c r="V135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350">
        <v>1950</v>
      </c>
      <c r="X1350" t="s">
        <v>93</v>
      </c>
      <c r="Y1350" t="s">
        <v>94</v>
      </c>
      <c r="Z1350" t="s">
        <v>186</v>
      </c>
      <c r="AA1350" t="s">
        <v>186</v>
      </c>
      <c r="AB1350" t="s">
        <v>117</v>
      </c>
      <c r="AC1350">
        <v>0</v>
      </c>
      <c r="AD1350" t="s">
        <v>98</v>
      </c>
      <c r="AE1350" t="s">
        <v>98</v>
      </c>
      <c r="AF1350" t="s">
        <v>126</v>
      </c>
      <c r="AG1350" t="s">
        <v>98</v>
      </c>
      <c r="AH1350" t="s">
        <v>98</v>
      </c>
      <c r="AI1350" t="s">
        <v>100</v>
      </c>
      <c r="AJ1350" t="s">
        <v>102</v>
      </c>
      <c r="AK1350">
        <v>0</v>
      </c>
      <c r="AL1350" t="s">
        <v>102</v>
      </c>
      <c r="AM1350">
        <v>0</v>
      </c>
      <c r="AN1350">
        <v>624</v>
      </c>
      <c r="AO1350">
        <v>624</v>
      </c>
      <c r="AP1350" t="s">
        <v>103</v>
      </c>
      <c r="AQ1350" t="s">
        <v>147</v>
      </c>
      <c r="AR1350" t="s">
        <v>177</v>
      </c>
      <c r="AS1350" t="s">
        <v>106</v>
      </c>
      <c r="AT1350">
        <v>624</v>
      </c>
      <c r="AU1350">
        <v>720</v>
      </c>
      <c r="AV1350">
        <v>0</v>
      </c>
      <c r="AW1350">
        <f>ROUND(SUM(RawData[[#This Row],[TotalBsmtSF]],RawData[[#This Row],[1stFlrSF]],RawData[[#This Row],[2ndFlrSF]]),-2)</f>
        <v>2000</v>
      </c>
      <c r="AX1350">
        <v>1344</v>
      </c>
      <c r="AY1350">
        <v>0</v>
      </c>
      <c r="AZ1350">
        <v>0</v>
      </c>
      <c r="BA1350">
        <v>1</v>
      </c>
      <c r="BB1350">
        <v>0</v>
      </c>
      <c r="BC1350">
        <v>4</v>
      </c>
      <c r="BD1350">
        <v>1</v>
      </c>
      <c r="BE1350" t="s">
        <v>98</v>
      </c>
      <c r="BF1350">
        <v>7</v>
      </c>
      <c r="BG1350" t="s">
        <v>107</v>
      </c>
      <c r="BH1350">
        <v>0</v>
      </c>
      <c r="BI1350" t="s">
        <v>83</v>
      </c>
      <c r="BJ1350" t="s">
        <v>127</v>
      </c>
      <c r="BK1350">
        <v>1916</v>
      </c>
      <c r="BL1350" t="s">
        <v>102</v>
      </c>
      <c r="BM1350">
        <v>3</v>
      </c>
      <c r="BN1350">
        <v>513</v>
      </c>
      <c r="BO1350" t="s">
        <v>147</v>
      </c>
      <c r="BP1350" t="s">
        <v>147</v>
      </c>
      <c r="BQ1350" t="s">
        <v>105</v>
      </c>
      <c r="BR1350">
        <v>0</v>
      </c>
      <c r="BS1350">
        <v>0</v>
      </c>
      <c r="BT1350">
        <v>96</v>
      </c>
      <c r="BU1350">
        <v>0</v>
      </c>
      <c r="BV1350">
        <v>0</v>
      </c>
      <c r="BW1350">
        <v>0</v>
      </c>
      <c r="BX1350" t="s">
        <v>83</v>
      </c>
      <c r="BY1350" t="s">
        <v>83</v>
      </c>
      <c r="BZ1350" t="s">
        <v>83</v>
      </c>
      <c r="CA1350">
        <v>0</v>
      </c>
      <c r="CB1350">
        <v>5</v>
      </c>
      <c r="CC1350">
        <v>2008</v>
      </c>
      <c r="CD1350" t="s">
        <v>173</v>
      </c>
      <c r="CE1350" t="s">
        <v>128</v>
      </c>
      <c r="CF1350" s="8">
        <v>98000</v>
      </c>
      <c r="CG1350" s="8">
        <f>RawData[[#This Row],[SalePrice]]/RawData[[#This Row],[TotalSF Rounded]]</f>
        <v>49</v>
      </c>
      <c r="CH1350" s="8">
        <f>ROUND(RawData[[#This Row],[$/sqft]],-1)</f>
        <v>50</v>
      </c>
    </row>
    <row r="1351" spans="1:86" x14ac:dyDescent="0.2">
      <c r="A1351">
        <v>211</v>
      </c>
      <c r="B1351">
        <v>30</v>
      </c>
      <c r="C1351" t="s">
        <v>81</v>
      </c>
      <c r="D1351">
        <v>67</v>
      </c>
      <c r="E1351">
        <v>5604</v>
      </c>
      <c r="F1351" s="19">
        <f>ROUND((RawData[[#This Row],[LotArea]]/43560), 2)</f>
        <v>0.13</v>
      </c>
      <c r="G1351" t="s">
        <v>82</v>
      </c>
      <c r="H1351" t="s">
        <v>83</v>
      </c>
      <c r="I1351" t="s">
        <v>84</v>
      </c>
      <c r="J1351" t="s">
        <v>85</v>
      </c>
      <c r="K1351" t="s">
        <v>86</v>
      </c>
      <c r="L1351" t="s">
        <v>87</v>
      </c>
      <c r="M1351" t="s">
        <v>88</v>
      </c>
      <c r="N1351" t="s">
        <v>185</v>
      </c>
      <c r="O1351" t="s">
        <v>90</v>
      </c>
      <c r="P1351" t="s">
        <v>90</v>
      </c>
      <c r="Q1351" t="s">
        <v>91</v>
      </c>
      <c r="R1351" t="s">
        <v>115</v>
      </c>
      <c r="S1351">
        <v>5</v>
      </c>
      <c r="T1351">
        <v>6</v>
      </c>
      <c r="U1351">
        <v>1925</v>
      </c>
      <c r="V135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51">
        <v>1950</v>
      </c>
      <c r="X1351" t="s">
        <v>93</v>
      </c>
      <c r="Y1351" t="s">
        <v>94</v>
      </c>
      <c r="Z1351" t="s">
        <v>203</v>
      </c>
      <c r="AA1351" t="s">
        <v>203</v>
      </c>
      <c r="AB1351" t="s">
        <v>117</v>
      </c>
      <c r="AC1351">
        <v>0</v>
      </c>
      <c r="AD1351" t="s">
        <v>98</v>
      </c>
      <c r="AE1351" t="s">
        <v>98</v>
      </c>
      <c r="AF1351" t="s">
        <v>118</v>
      </c>
      <c r="AG1351" t="s">
        <v>98</v>
      </c>
      <c r="AH1351" t="s">
        <v>98</v>
      </c>
      <c r="AI1351" t="s">
        <v>100</v>
      </c>
      <c r="AJ1351" t="s">
        <v>153</v>
      </c>
      <c r="AK1351">
        <v>468</v>
      </c>
      <c r="AL1351" t="s">
        <v>102</v>
      </c>
      <c r="AM1351">
        <v>0</v>
      </c>
      <c r="AN1351">
        <v>396</v>
      </c>
      <c r="AO1351">
        <v>864</v>
      </c>
      <c r="AP1351" t="s">
        <v>103</v>
      </c>
      <c r="AQ1351" t="s">
        <v>98</v>
      </c>
      <c r="AR1351" t="s">
        <v>177</v>
      </c>
      <c r="AS1351" t="s">
        <v>164</v>
      </c>
      <c r="AT1351">
        <v>864</v>
      </c>
      <c r="AU1351">
        <v>0</v>
      </c>
      <c r="AV1351">
        <v>0</v>
      </c>
      <c r="AW1351">
        <f>ROUND(SUM(RawData[[#This Row],[TotalBsmtSF]],RawData[[#This Row],[1stFlrSF]],RawData[[#This Row],[2ndFlrSF]]),-2)</f>
        <v>1700</v>
      </c>
      <c r="AX1351">
        <v>864</v>
      </c>
      <c r="AY1351">
        <v>1</v>
      </c>
      <c r="AZ1351">
        <v>0</v>
      </c>
      <c r="BA1351">
        <v>1</v>
      </c>
      <c r="BB1351">
        <v>0</v>
      </c>
      <c r="BC1351">
        <v>2</v>
      </c>
      <c r="BD1351">
        <v>1</v>
      </c>
      <c r="BE1351" t="s">
        <v>98</v>
      </c>
      <c r="BF1351">
        <v>5</v>
      </c>
      <c r="BG1351" t="s">
        <v>107</v>
      </c>
      <c r="BH1351">
        <v>0</v>
      </c>
      <c r="BI1351" t="s">
        <v>83</v>
      </c>
      <c r="BJ1351" t="s">
        <v>83</v>
      </c>
      <c r="BK1351" t="s">
        <v>83</v>
      </c>
      <c r="BL1351" t="s">
        <v>83</v>
      </c>
      <c r="BM1351">
        <v>0</v>
      </c>
      <c r="BN1351">
        <v>0</v>
      </c>
      <c r="BO1351" t="s">
        <v>83</v>
      </c>
      <c r="BP1351" t="s">
        <v>83</v>
      </c>
      <c r="BQ1351" t="s">
        <v>105</v>
      </c>
      <c r="BR1351">
        <v>0</v>
      </c>
      <c r="BS1351">
        <v>0</v>
      </c>
      <c r="BT1351">
        <v>96</v>
      </c>
      <c r="BU1351">
        <v>0</v>
      </c>
      <c r="BV1351">
        <v>0</v>
      </c>
      <c r="BW1351">
        <v>0</v>
      </c>
      <c r="BX1351" t="s">
        <v>83</v>
      </c>
      <c r="BY1351" t="s">
        <v>83</v>
      </c>
      <c r="BZ1351" t="s">
        <v>83</v>
      </c>
      <c r="CA1351">
        <v>0</v>
      </c>
      <c r="CB1351">
        <v>4</v>
      </c>
      <c r="CC1351">
        <v>2008</v>
      </c>
      <c r="CD1351" t="s">
        <v>110</v>
      </c>
      <c r="CE1351" t="s">
        <v>111</v>
      </c>
      <c r="CF1351" s="8">
        <v>98000</v>
      </c>
      <c r="CG1351" s="8">
        <f>RawData[[#This Row],[SalePrice]]/RawData[[#This Row],[TotalSF Rounded]]</f>
        <v>57.647058823529413</v>
      </c>
      <c r="CH1351" s="8">
        <f>ROUND(RawData[[#This Row],[$/sqft]],-1)</f>
        <v>60</v>
      </c>
    </row>
    <row r="1352" spans="1:86" x14ac:dyDescent="0.2">
      <c r="A1352">
        <v>750</v>
      </c>
      <c r="B1352">
        <v>50</v>
      </c>
      <c r="C1352" t="s">
        <v>81</v>
      </c>
      <c r="D1352">
        <v>50</v>
      </c>
      <c r="E1352">
        <v>8405</v>
      </c>
      <c r="F1352" s="19">
        <f>ROUND((RawData[[#This Row],[LotArea]]/43560), 2)</f>
        <v>0.19</v>
      </c>
      <c r="G1352" t="s">
        <v>82</v>
      </c>
      <c r="H1352" t="s">
        <v>83</v>
      </c>
      <c r="I1352" t="s">
        <v>84</v>
      </c>
      <c r="J1352" t="s">
        <v>85</v>
      </c>
      <c r="K1352" t="s">
        <v>86</v>
      </c>
      <c r="L1352" t="s">
        <v>87</v>
      </c>
      <c r="M1352" t="s">
        <v>88</v>
      </c>
      <c r="N1352" t="s">
        <v>185</v>
      </c>
      <c r="O1352" t="s">
        <v>90</v>
      </c>
      <c r="P1352" t="s">
        <v>90</v>
      </c>
      <c r="Q1352" t="s">
        <v>91</v>
      </c>
      <c r="R1352" t="s">
        <v>132</v>
      </c>
      <c r="S1352">
        <v>4</v>
      </c>
      <c r="T1352">
        <v>3</v>
      </c>
      <c r="U1352">
        <v>1945</v>
      </c>
      <c r="V135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352">
        <v>1950</v>
      </c>
      <c r="X1352" t="s">
        <v>93</v>
      </c>
      <c r="Y1352" t="s">
        <v>94</v>
      </c>
      <c r="Z1352" t="s">
        <v>155</v>
      </c>
      <c r="AA1352" t="s">
        <v>125</v>
      </c>
      <c r="AB1352" t="s">
        <v>117</v>
      </c>
      <c r="AC1352">
        <v>0</v>
      </c>
      <c r="AD1352" t="s">
        <v>98</v>
      </c>
      <c r="AE1352" t="s">
        <v>98</v>
      </c>
      <c r="AF1352" t="s">
        <v>168</v>
      </c>
      <c r="AG1352" t="s">
        <v>83</v>
      </c>
      <c r="AH1352" t="s">
        <v>83</v>
      </c>
      <c r="AI1352" t="s">
        <v>83</v>
      </c>
      <c r="AJ1352" t="s">
        <v>83</v>
      </c>
      <c r="AK1352">
        <v>0</v>
      </c>
      <c r="AL1352" t="s">
        <v>83</v>
      </c>
      <c r="AM1352">
        <v>0</v>
      </c>
      <c r="AN1352">
        <v>0</v>
      </c>
      <c r="AO1352">
        <v>0</v>
      </c>
      <c r="AP1352" t="s">
        <v>240</v>
      </c>
      <c r="AQ1352" t="s">
        <v>98</v>
      </c>
      <c r="AR1352" t="s">
        <v>177</v>
      </c>
      <c r="AS1352" t="s">
        <v>145</v>
      </c>
      <c r="AT1352">
        <v>1088</v>
      </c>
      <c r="AU1352">
        <v>441</v>
      </c>
      <c r="AV1352">
        <v>0</v>
      </c>
      <c r="AW1352">
        <f>ROUND(SUM(RawData[[#This Row],[TotalBsmtSF]],RawData[[#This Row],[1stFlrSF]],RawData[[#This Row],[2ndFlrSF]]),-2)</f>
        <v>1500</v>
      </c>
      <c r="AX1352">
        <v>1529</v>
      </c>
      <c r="AY1352">
        <v>0</v>
      </c>
      <c r="AZ1352">
        <v>0</v>
      </c>
      <c r="BA1352">
        <v>2</v>
      </c>
      <c r="BB1352">
        <v>0</v>
      </c>
      <c r="BC1352">
        <v>4</v>
      </c>
      <c r="BD1352">
        <v>1</v>
      </c>
      <c r="BE1352" t="s">
        <v>98</v>
      </c>
      <c r="BF1352">
        <v>9</v>
      </c>
      <c r="BG1352" t="s">
        <v>194</v>
      </c>
      <c r="BH1352">
        <v>0</v>
      </c>
      <c r="BI1352" t="s">
        <v>83</v>
      </c>
      <c r="BJ1352" t="s">
        <v>127</v>
      </c>
      <c r="BK1352">
        <v>1945</v>
      </c>
      <c r="BL1352" t="s">
        <v>102</v>
      </c>
      <c r="BM1352">
        <v>1</v>
      </c>
      <c r="BN1352">
        <v>240</v>
      </c>
      <c r="BO1352" t="s">
        <v>98</v>
      </c>
      <c r="BP1352" t="s">
        <v>98</v>
      </c>
      <c r="BQ1352" t="s">
        <v>177</v>
      </c>
      <c r="BR1352">
        <v>92</v>
      </c>
      <c r="BS1352">
        <v>0</v>
      </c>
      <c r="BT1352">
        <v>185</v>
      </c>
      <c r="BU1352">
        <v>0</v>
      </c>
      <c r="BV1352">
        <v>0</v>
      </c>
      <c r="BW1352">
        <v>0</v>
      </c>
      <c r="BX1352" t="s">
        <v>83</v>
      </c>
      <c r="BY1352" t="s">
        <v>83</v>
      </c>
      <c r="BZ1352" t="s">
        <v>83</v>
      </c>
      <c r="CA1352">
        <v>0</v>
      </c>
      <c r="CB1352">
        <v>4</v>
      </c>
      <c r="CC1352">
        <v>2009</v>
      </c>
      <c r="CD1352" t="s">
        <v>110</v>
      </c>
      <c r="CE1352" t="s">
        <v>111</v>
      </c>
      <c r="CF1352" s="8">
        <v>98000</v>
      </c>
      <c r="CG1352" s="8">
        <f>RawData[[#This Row],[SalePrice]]/RawData[[#This Row],[TotalSF Rounded]]</f>
        <v>65.333333333333329</v>
      </c>
      <c r="CH1352" s="8">
        <f>ROUND(RawData[[#This Row],[$/sqft]],-1)</f>
        <v>70</v>
      </c>
    </row>
    <row r="1353" spans="1:86" x14ac:dyDescent="0.2">
      <c r="A1353">
        <v>659</v>
      </c>
      <c r="B1353">
        <v>50</v>
      </c>
      <c r="C1353" t="s">
        <v>81</v>
      </c>
      <c r="D1353">
        <v>78</v>
      </c>
      <c r="E1353">
        <v>17503</v>
      </c>
      <c r="F1353" s="19">
        <f>ROUND((RawData[[#This Row],[LotArea]]/43560), 2)</f>
        <v>0.4</v>
      </c>
      <c r="G1353" t="s">
        <v>82</v>
      </c>
      <c r="H1353" t="s">
        <v>83</v>
      </c>
      <c r="I1353" t="s">
        <v>84</v>
      </c>
      <c r="J1353" t="s">
        <v>85</v>
      </c>
      <c r="K1353" t="s">
        <v>86</v>
      </c>
      <c r="L1353" t="s">
        <v>87</v>
      </c>
      <c r="M1353" t="s">
        <v>88</v>
      </c>
      <c r="N1353" t="s">
        <v>162</v>
      </c>
      <c r="O1353" t="s">
        <v>144</v>
      </c>
      <c r="P1353" t="s">
        <v>90</v>
      </c>
      <c r="Q1353" t="s">
        <v>91</v>
      </c>
      <c r="R1353" t="s">
        <v>132</v>
      </c>
      <c r="S1353">
        <v>6</v>
      </c>
      <c r="T1353">
        <v>5</v>
      </c>
      <c r="U1353">
        <v>1948</v>
      </c>
      <c r="V135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353">
        <v>1950</v>
      </c>
      <c r="X1353" t="s">
        <v>93</v>
      </c>
      <c r="Y1353" t="s">
        <v>94</v>
      </c>
      <c r="Z1353" t="s">
        <v>95</v>
      </c>
      <c r="AA1353" t="s">
        <v>95</v>
      </c>
      <c r="AB1353" t="s">
        <v>117</v>
      </c>
      <c r="AC1353">
        <v>0</v>
      </c>
      <c r="AD1353" t="s">
        <v>98</v>
      </c>
      <c r="AE1353" t="s">
        <v>98</v>
      </c>
      <c r="AF1353" t="s">
        <v>118</v>
      </c>
      <c r="AG1353" t="s">
        <v>98</v>
      </c>
      <c r="AH1353" t="s">
        <v>98</v>
      </c>
      <c r="AI1353" t="s">
        <v>100</v>
      </c>
      <c r="AJ1353" t="s">
        <v>102</v>
      </c>
      <c r="AK1353">
        <v>0</v>
      </c>
      <c r="AL1353" t="s">
        <v>102</v>
      </c>
      <c r="AM1353">
        <v>0</v>
      </c>
      <c r="AN1353">
        <v>912</v>
      </c>
      <c r="AO1353">
        <v>912</v>
      </c>
      <c r="AP1353" t="s">
        <v>103</v>
      </c>
      <c r="AQ1353" t="s">
        <v>98</v>
      </c>
      <c r="AR1353" t="s">
        <v>105</v>
      </c>
      <c r="AS1353" t="s">
        <v>106</v>
      </c>
      <c r="AT1353">
        <v>912</v>
      </c>
      <c r="AU1353">
        <v>546</v>
      </c>
      <c r="AV1353">
        <v>0</v>
      </c>
      <c r="AW1353">
        <f>ROUND(SUM(RawData[[#This Row],[TotalBsmtSF]],RawData[[#This Row],[1stFlrSF]],RawData[[#This Row],[2ndFlrSF]]),-2)</f>
        <v>2400</v>
      </c>
      <c r="AX1353">
        <v>1458</v>
      </c>
      <c r="AY1353">
        <v>0</v>
      </c>
      <c r="AZ1353">
        <v>1</v>
      </c>
      <c r="BA1353">
        <v>1</v>
      </c>
      <c r="BB1353">
        <v>0</v>
      </c>
      <c r="BC1353">
        <v>3</v>
      </c>
      <c r="BD1353">
        <v>1</v>
      </c>
      <c r="BE1353" t="s">
        <v>98</v>
      </c>
      <c r="BF1353">
        <v>6</v>
      </c>
      <c r="BG1353" t="s">
        <v>107</v>
      </c>
      <c r="BH1353">
        <v>1</v>
      </c>
      <c r="BI1353" t="s">
        <v>97</v>
      </c>
      <c r="BJ1353" t="s">
        <v>108</v>
      </c>
      <c r="BK1353">
        <v>1948</v>
      </c>
      <c r="BL1353" t="s">
        <v>102</v>
      </c>
      <c r="BM1353">
        <v>1</v>
      </c>
      <c r="BN1353">
        <v>330</v>
      </c>
      <c r="BO1353" t="s">
        <v>98</v>
      </c>
      <c r="BP1353" t="s">
        <v>98</v>
      </c>
      <c r="BQ1353" t="s">
        <v>105</v>
      </c>
      <c r="BR1353">
        <v>192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 t="s">
        <v>83</v>
      </c>
      <c r="BY1353" t="s">
        <v>83</v>
      </c>
      <c r="BZ1353" t="s">
        <v>83</v>
      </c>
      <c r="CA1353">
        <v>0</v>
      </c>
      <c r="CB1353">
        <v>1</v>
      </c>
      <c r="CC1353">
        <v>2010</v>
      </c>
      <c r="CD1353" t="s">
        <v>110</v>
      </c>
      <c r="CE1353" t="s">
        <v>128</v>
      </c>
      <c r="CF1353" s="8">
        <v>97500</v>
      </c>
      <c r="CG1353" s="8">
        <f>RawData[[#This Row],[SalePrice]]/RawData[[#This Row],[TotalSF Rounded]]</f>
        <v>40.625</v>
      </c>
      <c r="CH1353" s="8">
        <f>ROUND(RawData[[#This Row],[$/sqft]],-1)</f>
        <v>40</v>
      </c>
    </row>
    <row r="1354" spans="1:86" x14ac:dyDescent="0.2">
      <c r="A1354">
        <v>260</v>
      </c>
      <c r="B1354">
        <v>20</v>
      </c>
      <c r="C1354" t="s">
        <v>142</v>
      </c>
      <c r="D1354">
        <v>70</v>
      </c>
      <c r="E1354">
        <v>12702</v>
      </c>
      <c r="F1354" s="19">
        <f>ROUND((RawData[[#This Row],[LotArea]]/43560), 2)</f>
        <v>0.28999999999999998</v>
      </c>
      <c r="G1354" t="s">
        <v>82</v>
      </c>
      <c r="H1354" t="s">
        <v>83</v>
      </c>
      <c r="I1354" t="s">
        <v>84</v>
      </c>
      <c r="J1354" t="s">
        <v>85</v>
      </c>
      <c r="K1354" t="s">
        <v>86</v>
      </c>
      <c r="L1354" t="s">
        <v>87</v>
      </c>
      <c r="M1354" t="s">
        <v>88</v>
      </c>
      <c r="N1354" t="s">
        <v>143</v>
      </c>
      <c r="O1354" t="s">
        <v>90</v>
      </c>
      <c r="P1354" t="s">
        <v>90</v>
      </c>
      <c r="Q1354" t="s">
        <v>91</v>
      </c>
      <c r="R1354" t="s">
        <v>115</v>
      </c>
      <c r="S1354">
        <v>5</v>
      </c>
      <c r="T1354">
        <v>5</v>
      </c>
      <c r="U1354">
        <v>1956</v>
      </c>
      <c r="V135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354">
        <v>1956</v>
      </c>
      <c r="X1354" t="s">
        <v>93</v>
      </c>
      <c r="Y1354" t="s">
        <v>94</v>
      </c>
      <c r="Z1354" t="s">
        <v>96</v>
      </c>
      <c r="AA1354" t="s">
        <v>96</v>
      </c>
      <c r="AB1354" t="s">
        <v>117</v>
      </c>
      <c r="AC1354">
        <v>0</v>
      </c>
      <c r="AD1354" t="s">
        <v>98</v>
      </c>
      <c r="AE1354" t="s">
        <v>98</v>
      </c>
      <c r="AF1354" t="s">
        <v>99</v>
      </c>
      <c r="AG1354" t="s">
        <v>83</v>
      </c>
      <c r="AH1354" t="s">
        <v>83</v>
      </c>
      <c r="AI1354" t="s">
        <v>83</v>
      </c>
      <c r="AJ1354" t="s">
        <v>83</v>
      </c>
      <c r="AK1354">
        <v>0</v>
      </c>
      <c r="AL1354" t="s">
        <v>83</v>
      </c>
      <c r="AM1354">
        <v>0</v>
      </c>
      <c r="AN1354">
        <v>0</v>
      </c>
      <c r="AO1354">
        <v>0</v>
      </c>
      <c r="AP1354" t="s">
        <v>103</v>
      </c>
      <c r="AQ1354" t="s">
        <v>97</v>
      </c>
      <c r="AR1354" t="s">
        <v>105</v>
      </c>
      <c r="AS1354" t="s">
        <v>164</v>
      </c>
      <c r="AT1354">
        <v>882</v>
      </c>
      <c r="AU1354">
        <v>0</v>
      </c>
      <c r="AV1354">
        <v>0</v>
      </c>
      <c r="AW1354">
        <f>ROUND(SUM(RawData[[#This Row],[TotalBsmtSF]],RawData[[#This Row],[1stFlrSF]],RawData[[#This Row],[2ndFlrSF]]),-2)</f>
        <v>900</v>
      </c>
      <c r="AX1354">
        <v>882</v>
      </c>
      <c r="AY1354">
        <v>0</v>
      </c>
      <c r="AZ1354">
        <v>0</v>
      </c>
      <c r="BA1354">
        <v>1</v>
      </c>
      <c r="BB1354">
        <v>0</v>
      </c>
      <c r="BC1354">
        <v>2</v>
      </c>
      <c r="BD1354">
        <v>1</v>
      </c>
      <c r="BE1354" t="s">
        <v>98</v>
      </c>
      <c r="BF1354">
        <v>4</v>
      </c>
      <c r="BG1354" t="s">
        <v>107</v>
      </c>
      <c r="BH1354">
        <v>0</v>
      </c>
      <c r="BI1354" t="s">
        <v>83</v>
      </c>
      <c r="BJ1354" t="s">
        <v>127</v>
      </c>
      <c r="BK1354">
        <v>1956</v>
      </c>
      <c r="BL1354" t="s">
        <v>102</v>
      </c>
      <c r="BM1354">
        <v>1</v>
      </c>
      <c r="BN1354">
        <v>308</v>
      </c>
      <c r="BO1354" t="s">
        <v>98</v>
      </c>
      <c r="BP1354" t="s">
        <v>98</v>
      </c>
      <c r="BQ1354" t="s">
        <v>105</v>
      </c>
      <c r="BR1354">
        <v>0</v>
      </c>
      <c r="BS1354">
        <v>45</v>
      </c>
      <c r="BT1354">
        <v>0</v>
      </c>
      <c r="BU1354">
        <v>0</v>
      </c>
      <c r="BV1354">
        <v>0</v>
      </c>
      <c r="BW1354">
        <v>0</v>
      </c>
      <c r="BX1354" t="s">
        <v>83</v>
      </c>
      <c r="BY1354" t="s">
        <v>83</v>
      </c>
      <c r="BZ1354" t="s">
        <v>83</v>
      </c>
      <c r="CA1354">
        <v>0</v>
      </c>
      <c r="CB1354">
        <v>12</v>
      </c>
      <c r="CC1354">
        <v>2008</v>
      </c>
      <c r="CD1354" t="s">
        <v>110</v>
      </c>
      <c r="CE1354" t="s">
        <v>111</v>
      </c>
      <c r="CF1354" s="8">
        <v>97000</v>
      </c>
      <c r="CG1354" s="8">
        <f>RawData[[#This Row],[SalePrice]]/RawData[[#This Row],[TotalSF Rounded]]</f>
        <v>107.77777777777777</v>
      </c>
      <c r="CH1354" s="8">
        <f>ROUND(RawData[[#This Row],[$/sqft]],-1)</f>
        <v>110</v>
      </c>
    </row>
    <row r="1355" spans="1:86" x14ac:dyDescent="0.2">
      <c r="A1355">
        <v>1039</v>
      </c>
      <c r="B1355">
        <v>160</v>
      </c>
      <c r="C1355" t="s">
        <v>142</v>
      </c>
      <c r="D1355">
        <v>21</v>
      </c>
      <c r="E1355">
        <v>1533</v>
      </c>
      <c r="F1355" s="19">
        <f>ROUND((RawData[[#This Row],[LotArea]]/43560), 2)</f>
        <v>0.04</v>
      </c>
      <c r="G1355" t="s">
        <v>82</v>
      </c>
      <c r="H1355" t="s">
        <v>83</v>
      </c>
      <c r="I1355" t="s">
        <v>84</v>
      </c>
      <c r="J1355" t="s">
        <v>85</v>
      </c>
      <c r="K1355" t="s">
        <v>86</v>
      </c>
      <c r="L1355" t="s">
        <v>87</v>
      </c>
      <c r="M1355" t="s">
        <v>88</v>
      </c>
      <c r="N1355" t="s">
        <v>178</v>
      </c>
      <c r="O1355" t="s">
        <v>90</v>
      </c>
      <c r="P1355" t="s">
        <v>90</v>
      </c>
      <c r="Q1355" t="s">
        <v>198</v>
      </c>
      <c r="R1355" t="s">
        <v>92</v>
      </c>
      <c r="S1355">
        <v>4</v>
      </c>
      <c r="T1355">
        <v>6</v>
      </c>
      <c r="U1355">
        <v>1970</v>
      </c>
      <c r="V135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55">
        <v>2008</v>
      </c>
      <c r="X1355" t="s">
        <v>93</v>
      </c>
      <c r="Y1355" t="s">
        <v>94</v>
      </c>
      <c r="Z1355" t="s">
        <v>180</v>
      </c>
      <c r="AA1355" t="s">
        <v>181</v>
      </c>
      <c r="AB1355" t="s">
        <v>117</v>
      </c>
      <c r="AC1355">
        <v>0</v>
      </c>
      <c r="AD1355" t="s">
        <v>98</v>
      </c>
      <c r="AE1355" t="s">
        <v>98</v>
      </c>
      <c r="AF1355" t="s">
        <v>118</v>
      </c>
      <c r="AG1355" t="s">
        <v>98</v>
      </c>
      <c r="AH1355" t="s">
        <v>98</v>
      </c>
      <c r="AI1355" t="s">
        <v>100</v>
      </c>
      <c r="AJ1355" t="s">
        <v>102</v>
      </c>
      <c r="AK1355">
        <v>0</v>
      </c>
      <c r="AL1355" t="s">
        <v>102</v>
      </c>
      <c r="AM1355">
        <v>0</v>
      </c>
      <c r="AN1355">
        <v>546</v>
      </c>
      <c r="AO1355">
        <v>546</v>
      </c>
      <c r="AP1355" t="s">
        <v>103</v>
      </c>
      <c r="AQ1355" t="s">
        <v>98</v>
      </c>
      <c r="AR1355" t="s">
        <v>105</v>
      </c>
      <c r="AS1355" t="s">
        <v>106</v>
      </c>
      <c r="AT1355">
        <v>798</v>
      </c>
      <c r="AU1355">
        <v>546</v>
      </c>
      <c r="AV1355">
        <v>0</v>
      </c>
      <c r="AW1355">
        <f>ROUND(SUM(RawData[[#This Row],[TotalBsmtSF]],RawData[[#This Row],[1stFlrSF]],RawData[[#This Row],[2ndFlrSF]]),-2)</f>
        <v>1900</v>
      </c>
      <c r="AX1355">
        <v>1344</v>
      </c>
      <c r="AY1355">
        <v>0</v>
      </c>
      <c r="AZ1355">
        <v>0</v>
      </c>
      <c r="BA1355">
        <v>1</v>
      </c>
      <c r="BB1355">
        <v>1</v>
      </c>
      <c r="BC1355">
        <v>3</v>
      </c>
      <c r="BD1355">
        <v>1</v>
      </c>
      <c r="BE1355" t="s">
        <v>98</v>
      </c>
      <c r="BF1355">
        <v>6</v>
      </c>
      <c r="BG1355" t="s">
        <v>107</v>
      </c>
      <c r="BH1355">
        <v>1</v>
      </c>
      <c r="BI1355" t="s">
        <v>98</v>
      </c>
      <c r="BJ1355" t="s">
        <v>83</v>
      </c>
      <c r="BK1355" t="s">
        <v>83</v>
      </c>
      <c r="BL1355" t="s">
        <v>83</v>
      </c>
      <c r="BM1355">
        <v>0</v>
      </c>
      <c r="BN1355">
        <v>0</v>
      </c>
      <c r="BO1355" t="s">
        <v>83</v>
      </c>
      <c r="BP1355" t="s">
        <v>83</v>
      </c>
      <c r="BQ1355" t="s">
        <v>105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 t="s">
        <v>83</v>
      </c>
      <c r="BY1355" t="s">
        <v>83</v>
      </c>
      <c r="BZ1355" t="s">
        <v>83</v>
      </c>
      <c r="CA1355">
        <v>0</v>
      </c>
      <c r="CB1355">
        <v>5</v>
      </c>
      <c r="CC1355">
        <v>2009</v>
      </c>
      <c r="CD1355" t="s">
        <v>110</v>
      </c>
      <c r="CE1355" t="s">
        <v>111</v>
      </c>
      <c r="CF1355" s="8">
        <v>97000</v>
      </c>
      <c r="CG1355" s="8">
        <f>RawData[[#This Row],[SalePrice]]/RawData[[#This Row],[TotalSF Rounded]]</f>
        <v>51.05263157894737</v>
      </c>
      <c r="CH1355" s="8">
        <f>ROUND(RawData[[#This Row],[$/sqft]],-1)</f>
        <v>50</v>
      </c>
    </row>
    <row r="1356" spans="1:86" x14ac:dyDescent="0.2">
      <c r="A1356">
        <v>224</v>
      </c>
      <c r="B1356">
        <v>20</v>
      </c>
      <c r="C1356" t="s">
        <v>81</v>
      </c>
      <c r="D1356">
        <v>70</v>
      </c>
      <c r="E1356">
        <v>10500</v>
      </c>
      <c r="F1356" s="19">
        <f>ROUND((RawData[[#This Row],[LotArea]]/43560), 2)</f>
        <v>0.24</v>
      </c>
      <c r="G1356" t="s">
        <v>82</v>
      </c>
      <c r="H1356" t="s">
        <v>83</v>
      </c>
      <c r="I1356" t="s">
        <v>84</v>
      </c>
      <c r="J1356" t="s">
        <v>85</v>
      </c>
      <c r="K1356" t="s">
        <v>86</v>
      </c>
      <c r="L1356" t="s">
        <v>112</v>
      </c>
      <c r="M1356" t="s">
        <v>88</v>
      </c>
      <c r="N1356" t="s">
        <v>162</v>
      </c>
      <c r="O1356" t="s">
        <v>90</v>
      </c>
      <c r="P1356" t="s">
        <v>90</v>
      </c>
      <c r="Q1356" t="s">
        <v>91</v>
      </c>
      <c r="R1356" t="s">
        <v>115</v>
      </c>
      <c r="S1356">
        <v>4</v>
      </c>
      <c r="T1356">
        <v>6</v>
      </c>
      <c r="U1356">
        <v>1971</v>
      </c>
      <c r="V135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56">
        <v>1971</v>
      </c>
      <c r="X1356" t="s">
        <v>93</v>
      </c>
      <c r="Y1356" t="s">
        <v>94</v>
      </c>
      <c r="Z1356" t="s">
        <v>140</v>
      </c>
      <c r="AA1356" t="s">
        <v>140</v>
      </c>
      <c r="AB1356" t="s">
        <v>117</v>
      </c>
      <c r="AC1356">
        <v>0</v>
      </c>
      <c r="AD1356" t="s">
        <v>98</v>
      </c>
      <c r="AE1356" t="s">
        <v>98</v>
      </c>
      <c r="AF1356" t="s">
        <v>118</v>
      </c>
      <c r="AG1356" t="s">
        <v>98</v>
      </c>
      <c r="AH1356" t="s">
        <v>98</v>
      </c>
      <c r="AI1356" t="s">
        <v>100</v>
      </c>
      <c r="AJ1356" t="s">
        <v>119</v>
      </c>
      <c r="AK1356">
        <v>524</v>
      </c>
      <c r="AL1356" t="s">
        <v>172</v>
      </c>
      <c r="AM1356">
        <v>180</v>
      </c>
      <c r="AN1356">
        <v>160</v>
      </c>
      <c r="AO1356">
        <v>864</v>
      </c>
      <c r="AP1356" t="s">
        <v>103</v>
      </c>
      <c r="AQ1356" t="s">
        <v>97</v>
      </c>
      <c r="AR1356" t="s">
        <v>105</v>
      </c>
      <c r="AS1356" t="s">
        <v>106</v>
      </c>
      <c r="AT1356">
        <v>864</v>
      </c>
      <c r="AU1356">
        <v>0</v>
      </c>
      <c r="AV1356">
        <v>0</v>
      </c>
      <c r="AW1356">
        <f>ROUND(SUM(RawData[[#This Row],[TotalBsmtSF]],RawData[[#This Row],[1stFlrSF]],RawData[[#This Row],[2ndFlrSF]]),-2)</f>
        <v>1700</v>
      </c>
      <c r="AX1356">
        <v>864</v>
      </c>
      <c r="AY1356">
        <v>0</v>
      </c>
      <c r="AZ1356">
        <v>0</v>
      </c>
      <c r="BA1356">
        <v>1</v>
      </c>
      <c r="BB1356">
        <v>0</v>
      </c>
      <c r="BC1356">
        <v>2</v>
      </c>
      <c r="BD1356">
        <v>1</v>
      </c>
      <c r="BE1356" t="s">
        <v>98</v>
      </c>
      <c r="BF1356">
        <v>4</v>
      </c>
      <c r="BG1356" t="s">
        <v>107</v>
      </c>
      <c r="BH1356">
        <v>0</v>
      </c>
      <c r="BI1356" t="s">
        <v>83</v>
      </c>
      <c r="BJ1356" t="s">
        <v>127</v>
      </c>
      <c r="BK1356">
        <v>1989</v>
      </c>
      <c r="BL1356" t="s">
        <v>102</v>
      </c>
      <c r="BM1356">
        <v>2</v>
      </c>
      <c r="BN1356">
        <v>576</v>
      </c>
      <c r="BO1356" t="s">
        <v>98</v>
      </c>
      <c r="BP1356" t="s">
        <v>98</v>
      </c>
      <c r="BQ1356" t="s">
        <v>105</v>
      </c>
      <c r="BR1356">
        <v>216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 t="s">
        <v>83</v>
      </c>
      <c r="BY1356" t="s">
        <v>83</v>
      </c>
      <c r="BZ1356" t="s">
        <v>83</v>
      </c>
      <c r="CA1356">
        <v>0</v>
      </c>
      <c r="CB1356">
        <v>3</v>
      </c>
      <c r="CC1356">
        <v>2009</v>
      </c>
      <c r="CD1356" t="s">
        <v>110</v>
      </c>
      <c r="CE1356" t="s">
        <v>128</v>
      </c>
      <c r="CF1356" s="8">
        <v>97000</v>
      </c>
      <c r="CG1356" s="8">
        <f>RawData[[#This Row],[SalePrice]]/RawData[[#This Row],[TotalSF Rounded]]</f>
        <v>57.058823529411768</v>
      </c>
      <c r="CH1356" s="8">
        <f>ROUND(RawData[[#This Row],[$/sqft]],-1)</f>
        <v>60</v>
      </c>
    </row>
    <row r="1357" spans="1:86" x14ac:dyDescent="0.2">
      <c r="A1357">
        <v>751</v>
      </c>
      <c r="B1357">
        <v>50</v>
      </c>
      <c r="C1357" t="s">
        <v>142</v>
      </c>
      <c r="D1357">
        <v>55</v>
      </c>
      <c r="E1357">
        <v>8800</v>
      </c>
      <c r="F1357" s="19">
        <f>ROUND((RawData[[#This Row],[LotArea]]/43560), 2)</f>
        <v>0.2</v>
      </c>
      <c r="G1357" t="s">
        <v>82</v>
      </c>
      <c r="H1357" t="s">
        <v>174</v>
      </c>
      <c r="I1357" t="s">
        <v>84</v>
      </c>
      <c r="J1357" t="s">
        <v>85</v>
      </c>
      <c r="K1357" t="s">
        <v>86</v>
      </c>
      <c r="L1357" t="s">
        <v>122</v>
      </c>
      <c r="M1357" t="s">
        <v>88</v>
      </c>
      <c r="N1357" t="s">
        <v>143</v>
      </c>
      <c r="O1357" t="s">
        <v>90</v>
      </c>
      <c r="P1357" t="s">
        <v>90</v>
      </c>
      <c r="Q1357" t="s">
        <v>91</v>
      </c>
      <c r="R1357" t="s">
        <v>132</v>
      </c>
      <c r="S1357">
        <v>4</v>
      </c>
      <c r="T1357">
        <v>7</v>
      </c>
      <c r="U1357">
        <v>1910</v>
      </c>
      <c r="V135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357">
        <v>2004</v>
      </c>
      <c r="X1357" t="s">
        <v>93</v>
      </c>
      <c r="Y1357" t="s">
        <v>94</v>
      </c>
      <c r="Z1357" t="s">
        <v>124</v>
      </c>
      <c r="AA1357" t="s">
        <v>124</v>
      </c>
      <c r="AB1357" t="s">
        <v>117</v>
      </c>
      <c r="AC1357">
        <v>0</v>
      </c>
      <c r="AD1357" t="s">
        <v>98</v>
      </c>
      <c r="AE1357" t="s">
        <v>98</v>
      </c>
      <c r="AF1357" t="s">
        <v>126</v>
      </c>
      <c r="AG1357" t="s">
        <v>98</v>
      </c>
      <c r="AH1357" t="s">
        <v>147</v>
      </c>
      <c r="AI1357" t="s">
        <v>100</v>
      </c>
      <c r="AJ1357" t="s">
        <v>102</v>
      </c>
      <c r="AK1357">
        <v>0</v>
      </c>
      <c r="AL1357" t="s">
        <v>102</v>
      </c>
      <c r="AM1357">
        <v>0</v>
      </c>
      <c r="AN1357">
        <v>576</v>
      </c>
      <c r="AO1357">
        <v>576</v>
      </c>
      <c r="AP1357" t="s">
        <v>103</v>
      </c>
      <c r="AQ1357" t="s">
        <v>97</v>
      </c>
      <c r="AR1357" t="s">
        <v>105</v>
      </c>
      <c r="AS1357" t="s">
        <v>106</v>
      </c>
      <c r="AT1357">
        <v>792</v>
      </c>
      <c r="AU1357">
        <v>348</v>
      </c>
      <c r="AV1357">
        <v>0</v>
      </c>
      <c r="AW1357">
        <f>ROUND(SUM(RawData[[#This Row],[TotalBsmtSF]],RawData[[#This Row],[1stFlrSF]],RawData[[#This Row],[2ndFlrSF]]),-2)</f>
        <v>1700</v>
      </c>
      <c r="AX1357">
        <v>1140</v>
      </c>
      <c r="AY1357">
        <v>0</v>
      </c>
      <c r="AZ1357">
        <v>0</v>
      </c>
      <c r="BA1357">
        <v>1</v>
      </c>
      <c r="BB1357">
        <v>0</v>
      </c>
      <c r="BC1357">
        <v>3</v>
      </c>
      <c r="BD1357">
        <v>1</v>
      </c>
      <c r="BE1357" t="s">
        <v>98</v>
      </c>
      <c r="BF1357">
        <v>7</v>
      </c>
      <c r="BG1357" t="s">
        <v>224</v>
      </c>
      <c r="BH1357">
        <v>0</v>
      </c>
      <c r="BI1357" t="s">
        <v>83</v>
      </c>
      <c r="BJ1357" t="s">
        <v>83</v>
      </c>
      <c r="BK1357" t="s">
        <v>83</v>
      </c>
      <c r="BL1357" t="s">
        <v>83</v>
      </c>
      <c r="BM1357">
        <v>0</v>
      </c>
      <c r="BN1357">
        <v>0</v>
      </c>
      <c r="BO1357" t="s">
        <v>83</v>
      </c>
      <c r="BP1357" t="s">
        <v>83</v>
      </c>
      <c r="BQ1357" t="s">
        <v>177</v>
      </c>
      <c r="BR1357">
        <v>0</v>
      </c>
      <c r="BS1357">
        <v>160</v>
      </c>
      <c r="BT1357">
        <v>0</v>
      </c>
      <c r="BU1357">
        <v>0</v>
      </c>
      <c r="BV1357">
        <v>0</v>
      </c>
      <c r="BW1357">
        <v>0</v>
      </c>
      <c r="BX1357" t="s">
        <v>83</v>
      </c>
      <c r="BY1357" t="s">
        <v>83</v>
      </c>
      <c r="BZ1357" t="s">
        <v>83</v>
      </c>
      <c r="CA1357">
        <v>0</v>
      </c>
      <c r="CB1357">
        <v>6</v>
      </c>
      <c r="CC1357">
        <v>2010</v>
      </c>
      <c r="CD1357" t="s">
        <v>110</v>
      </c>
      <c r="CE1357" t="s">
        <v>111</v>
      </c>
      <c r="CF1357" s="8">
        <v>96500</v>
      </c>
      <c r="CG1357" s="8">
        <f>RawData[[#This Row],[SalePrice]]/RawData[[#This Row],[TotalSF Rounded]]</f>
        <v>56.764705882352942</v>
      </c>
      <c r="CH1357" s="8">
        <f>ROUND(RawData[[#This Row],[$/sqft]],-1)</f>
        <v>60</v>
      </c>
    </row>
    <row r="1358" spans="1:86" x14ac:dyDescent="0.2">
      <c r="A1358">
        <v>515</v>
      </c>
      <c r="B1358">
        <v>45</v>
      </c>
      <c r="C1358" t="s">
        <v>81</v>
      </c>
      <c r="D1358">
        <v>55</v>
      </c>
      <c r="E1358">
        <v>10594</v>
      </c>
      <c r="F1358" s="19">
        <f>ROUND((RawData[[#This Row],[LotArea]]/43560), 2)</f>
        <v>0.24</v>
      </c>
      <c r="G1358" t="s">
        <v>82</v>
      </c>
      <c r="H1358" t="s">
        <v>83</v>
      </c>
      <c r="I1358" t="s">
        <v>84</v>
      </c>
      <c r="J1358" t="s">
        <v>85</v>
      </c>
      <c r="K1358" t="s">
        <v>86</v>
      </c>
      <c r="L1358" t="s">
        <v>87</v>
      </c>
      <c r="M1358" t="s">
        <v>88</v>
      </c>
      <c r="N1358" t="s">
        <v>123</v>
      </c>
      <c r="O1358" t="s">
        <v>90</v>
      </c>
      <c r="P1358" t="s">
        <v>90</v>
      </c>
      <c r="Q1358" t="s">
        <v>91</v>
      </c>
      <c r="R1358" t="s">
        <v>150</v>
      </c>
      <c r="S1358">
        <v>5</v>
      </c>
      <c r="T1358">
        <v>5</v>
      </c>
      <c r="U1358">
        <v>1926</v>
      </c>
      <c r="V135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58">
        <v>1950</v>
      </c>
      <c r="X1358" t="s">
        <v>93</v>
      </c>
      <c r="Y1358" t="s">
        <v>94</v>
      </c>
      <c r="Z1358" t="s">
        <v>124</v>
      </c>
      <c r="AA1358" t="s">
        <v>124</v>
      </c>
      <c r="AB1358" t="s">
        <v>117</v>
      </c>
      <c r="AC1358">
        <v>0</v>
      </c>
      <c r="AD1358" t="s">
        <v>98</v>
      </c>
      <c r="AE1358" t="s">
        <v>98</v>
      </c>
      <c r="AF1358" t="s">
        <v>126</v>
      </c>
      <c r="AG1358" t="s">
        <v>98</v>
      </c>
      <c r="AH1358" t="s">
        <v>98</v>
      </c>
      <c r="AI1358" t="s">
        <v>100</v>
      </c>
      <c r="AJ1358" t="s">
        <v>102</v>
      </c>
      <c r="AK1358">
        <v>0</v>
      </c>
      <c r="AL1358" t="s">
        <v>102</v>
      </c>
      <c r="AM1358">
        <v>0</v>
      </c>
      <c r="AN1358">
        <v>768</v>
      </c>
      <c r="AO1358">
        <v>768</v>
      </c>
      <c r="AP1358" t="s">
        <v>222</v>
      </c>
      <c r="AQ1358" t="s">
        <v>147</v>
      </c>
      <c r="AR1358" t="s">
        <v>177</v>
      </c>
      <c r="AS1358" t="s">
        <v>106</v>
      </c>
      <c r="AT1358">
        <v>789</v>
      </c>
      <c r="AU1358">
        <v>0</v>
      </c>
      <c r="AV1358">
        <v>0</v>
      </c>
      <c r="AW1358">
        <f>ROUND(SUM(RawData[[#This Row],[TotalBsmtSF]],RawData[[#This Row],[1stFlrSF]],RawData[[#This Row],[2ndFlrSF]]),-2)</f>
        <v>1600</v>
      </c>
      <c r="AX1358">
        <v>789</v>
      </c>
      <c r="AY1358">
        <v>0</v>
      </c>
      <c r="AZ1358">
        <v>0</v>
      </c>
      <c r="BA1358">
        <v>1</v>
      </c>
      <c r="BB1358">
        <v>0</v>
      </c>
      <c r="BC1358">
        <v>2</v>
      </c>
      <c r="BD1358">
        <v>1</v>
      </c>
      <c r="BE1358" t="s">
        <v>98</v>
      </c>
      <c r="BF1358">
        <v>5</v>
      </c>
      <c r="BG1358" t="s">
        <v>107</v>
      </c>
      <c r="BH1358">
        <v>0</v>
      </c>
      <c r="BI1358" t="s">
        <v>83</v>
      </c>
      <c r="BJ1358" t="s">
        <v>127</v>
      </c>
      <c r="BK1358">
        <v>1926</v>
      </c>
      <c r="BL1358" t="s">
        <v>102</v>
      </c>
      <c r="BM1358">
        <v>1</v>
      </c>
      <c r="BN1358">
        <v>200</v>
      </c>
      <c r="BO1358" t="s">
        <v>212</v>
      </c>
      <c r="BP1358" t="s">
        <v>212</v>
      </c>
      <c r="BQ1358" t="s">
        <v>105</v>
      </c>
      <c r="BR1358">
        <v>0</v>
      </c>
      <c r="BS1358">
        <v>0</v>
      </c>
      <c r="BT1358">
        <v>112</v>
      </c>
      <c r="BU1358">
        <v>0</v>
      </c>
      <c r="BV1358">
        <v>0</v>
      </c>
      <c r="BW1358">
        <v>0</v>
      </c>
      <c r="BX1358" t="s">
        <v>83</v>
      </c>
      <c r="BY1358" t="s">
        <v>134</v>
      </c>
      <c r="BZ1358" t="s">
        <v>83</v>
      </c>
      <c r="CA1358">
        <v>0</v>
      </c>
      <c r="CB1358">
        <v>6</v>
      </c>
      <c r="CC1358">
        <v>2007</v>
      </c>
      <c r="CD1358" t="s">
        <v>110</v>
      </c>
      <c r="CE1358" t="s">
        <v>111</v>
      </c>
      <c r="CF1358" s="8">
        <v>96500</v>
      </c>
      <c r="CG1358" s="8">
        <f>RawData[[#This Row],[SalePrice]]/RawData[[#This Row],[TotalSF Rounded]]</f>
        <v>60.3125</v>
      </c>
      <c r="CH1358" s="8">
        <f>ROUND(RawData[[#This Row],[$/sqft]],-1)</f>
        <v>60</v>
      </c>
    </row>
    <row r="1359" spans="1:86" x14ac:dyDescent="0.2">
      <c r="A1359">
        <v>1187</v>
      </c>
      <c r="B1359">
        <v>190</v>
      </c>
      <c r="C1359" t="s">
        <v>81</v>
      </c>
      <c r="D1359">
        <v>107</v>
      </c>
      <c r="E1359">
        <v>10615</v>
      </c>
      <c r="F1359" s="19">
        <f>ROUND((RawData[[#This Row],[LotArea]]/43560), 2)</f>
        <v>0.24</v>
      </c>
      <c r="G1359" t="s">
        <v>82</v>
      </c>
      <c r="H1359" t="s">
        <v>83</v>
      </c>
      <c r="I1359" t="s">
        <v>120</v>
      </c>
      <c r="J1359" t="s">
        <v>175</v>
      </c>
      <c r="K1359" t="s">
        <v>86</v>
      </c>
      <c r="L1359" t="s">
        <v>122</v>
      </c>
      <c r="M1359" t="s">
        <v>194</v>
      </c>
      <c r="N1359" t="s">
        <v>143</v>
      </c>
      <c r="O1359" t="s">
        <v>144</v>
      </c>
      <c r="P1359" t="s">
        <v>144</v>
      </c>
      <c r="Q1359" t="s">
        <v>149</v>
      </c>
      <c r="R1359" t="s">
        <v>92</v>
      </c>
      <c r="S1359">
        <v>3</v>
      </c>
      <c r="T1359">
        <v>5</v>
      </c>
      <c r="U1359">
        <v>1900</v>
      </c>
      <c r="V135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1900s</v>
      </c>
      <c r="W1359">
        <v>1970</v>
      </c>
      <c r="X1359" t="s">
        <v>93</v>
      </c>
      <c r="Y1359" t="s">
        <v>94</v>
      </c>
      <c r="Z1359" t="s">
        <v>140</v>
      </c>
      <c r="AA1359" t="s">
        <v>140</v>
      </c>
      <c r="AB1359" t="s">
        <v>117</v>
      </c>
      <c r="AC1359">
        <v>0</v>
      </c>
      <c r="AD1359" t="s">
        <v>98</v>
      </c>
      <c r="AE1359" t="s">
        <v>98</v>
      </c>
      <c r="AF1359" t="s">
        <v>118</v>
      </c>
      <c r="AG1359" t="s">
        <v>147</v>
      </c>
      <c r="AH1359" t="s">
        <v>98</v>
      </c>
      <c r="AI1359" t="s">
        <v>121</v>
      </c>
      <c r="AJ1359" t="s">
        <v>141</v>
      </c>
      <c r="AK1359">
        <v>440</v>
      </c>
      <c r="AL1359" t="s">
        <v>102</v>
      </c>
      <c r="AM1359">
        <v>0</v>
      </c>
      <c r="AN1359">
        <v>538</v>
      </c>
      <c r="AO1359">
        <v>978</v>
      </c>
      <c r="AP1359" t="s">
        <v>103</v>
      </c>
      <c r="AQ1359" t="s">
        <v>98</v>
      </c>
      <c r="AR1359" t="s">
        <v>105</v>
      </c>
      <c r="AS1359" t="s">
        <v>106</v>
      </c>
      <c r="AT1359">
        <v>1014</v>
      </c>
      <c r="AU1359">
        <v>685</v>
      </c>
      <c r="AV1359">
        <v>0</v>
      </c>
      <c r="AW1359">
        <f>ROUND(SUM(RawData[[#This Row],[TotalBsmtSF]],RawData[[#This Row],[1stFlrSF]],RawData[[#This Row],[2ndFlrSF]]),-2)</f>
        <v>2700</v>
      </c>
      <c r="AX1359">
        <v>1699</v>
      </c>
      <c r="AY1359">
        <v>1</v>
      </c>
      <c r="AZ1359">
        <v>0</v>
      </c>
      <c r="BA1359">
        <v>2</v>
      </c>
      <c r="BB1359">
        <v>0</v>
      </c>
      <c r="BC1359">
        <v>3</v>
      </c>
      <c r="BD1359">
        <v>2</v>
      </c>
      <c r="BE1359" t="s">
        <v>98</v>
      </c>
      <c r="BF1359">
        <v>7</v>
      </c>
      <c r="BG1359" t="s">
        <v>107</v>
      </c>
      <c r="BH1359">
        <v>0</v>
      </c>
      <c r="BI1359" t="s">
        <v>83</v>
      </c>
      <c r="BJ1359" t="s">
        <v>169</v>
      </c>
      <c r="BK1359">
        <v>1920</v>
      </c>
      <c r="BL1359" t="s">
        <v>102</v>
      </c>
      <c r="BM1359">
        <v>2</v>
      </c>
      <c r="BN1359">
        <v>420</v>
      </c>
      <c r="BO1359" t="s">
        <v>147</v>
      </c>
      <c r="BP1359" t="s">
        <v>147</v>
      </c>
      <c r="BQ1359" t="s">
        <v>105</v>
      </c>
      <c r="BR1359">
        <v>0</v>
      </c>
      <c r="BS1359">
        <v>74</v>
      </c>
      <c r="BT1359">
        <v>0</v>
      </c>
      <c r="BU1359">
        <v>0</v>
      </c>
      <c r="BV1359">
        <v>0</v>
      </c>
      <c r="BW1359">
        <v>0</v>
      </c>
      <c r="BX1359" t="s">
        <v>83</v>
      </c>
      <c r="BY1359" t="s">
        <v>83</v>
      </c>
      <c r="BZ1359" t="s">
        <v>83</v>
      </c>
      <c r="CA1359">
        <v>0</v>
      </c>
      <c r="CB1359">
        <v>8</v>
      </c>
      <c r="CC1359">
        <v>2009</v>
      </c>
      <c r="CD1359" t="s">
        <v>110</v>
      </c>
      <c r="CE1359" t="s">
        <v>128</v>
      </c>
      <c r="CF1359" s="8">
        <v>95000</v>
      </c>
      <c r="CG1359" s="8">
        <f>RawData[[#This Row],[SalePrice]]/RawData[[#This Row],[TotalSF Rounded]]</f>
        <v>35.185185185185183</v>
      </c>
      <c r="CH1359" s="8">
        <f>ROUND(RawData[[#This Row],[$/sqft]],-1)</f>
        <v>40</v>
      </c>
    </row>
    <row r="1360" spans="1:86" x14ac:dyDescent="0.2">
      <c r="A1360">
        <v>353</v>
      </c>
      <c r="B1360">
        <v>50</v>
      </c>
      <c r="C1360" t="s">
        <v>81</v>
      </c>
      <c r="D1360">
        <v>60</v>
      </c>
      <c r="E1360">
        <v>9084</v>
      </c>
      <c r="F1360" s="19">
        <f>ROUND((RawData[[#This Row],[LotArea]]/43560), 2)</f>
        <v>0.21</v>
      </c>
      <c r="G1360" t="s">
        <v>82</v>
      </c>
      <c r="H1360" t="s">
        <v>83</v>
      </c>
      <c r="I1360" t="s">
        <v>84</v>
      </c>
      <c r="J1360" t="s">
        <v>85</v>
      </c>
      <c r="K1360" t="s">
        <v>86</v>
      </c>
      <c r="L1360" t="s">
        <v>87</v>
      </c>
      <c r="M1360" t="s">
        <v>88</v>
      </c>
      <c r="N1360" t="s">
        <v>185</v>
      </c>
      <c r="O1360" t="s">
        <v>144</v>
      </c>
      <c r="P1360" t="s">
        <v>90</v>
      </c>
      <c r="Q1360" t="s">
        <v>91</v>
      </c>
      <c r="R1360" t="s">
        <v>132</v>
      </c>
      <c r="S1360">
        <v>5</v>
      </c>
      <c r="T1360">
        <v>6</v>
      </c>
      <c r="U1360">
        <v>1941</v>
      </c>
      <c r="V136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360">
        <v>1950</v>
      </c>
      <c r="X1360" t="s">
        <v>93</v>
      </c>
      <c r="Y1360" t="s">
        <v>94</v>
      </c>
      <c r="Z1360" t="s">
        <v>95</v>
      </c>
      <c r="AA1360" t="s">
        <v>95</v>
      </c>
      <c r="AB1360" t="s">
        <v>117</v>
      </c>
      <c r="AC1360">
        <v>0</v>
      </c>
      <c r="AD1360" t="s">
        <v>98</v>
      </c>
      <c r="AE1360" t="s">
        <v>98</v>
      </c>
      <c r="AF1360" t="s">
        <v>118</v>
      </c>
      <c r="AG1360" t="s">
        <v>98</v>
      </c>
      <c r="AH1360" t="s">
        <v>147</v>
      </c>
      <c r="AI1360" t="s">
        <v>121</v>
      </c>
      <c r="AJ1360" t="s">
        <v>172</v>
      </c>
      <c r="AK1360">
        <v>236</v>
      </c>
      <c r="AL1360" t="s">
        <v>153</v>
      </c>
      <c r="AM1360">
        <v>380</v>
      </c>
      <c r="AN1360">
        <v>0</v>
      </c>
      <c r="AO1360">
        <v>616</v>
      </c>
      <c r="AP1360" t="s">
        <v>103</v>
      </c>
      <c r="AQ1360" t="s">
        <v>98</v>
      </c>
      <c r="AR1360" t="s">
        <v>177</v>
      </c>
      <c r="AS1360" t="s">
        <v>106</v>
      </c>
      <c r="AT1360">
        <v>616</v>
      </c>
      <c r="AU1360">
        <v>495</v>
      </c>
      <c r="AV1360">
        <v>0</v>
      </c>
      <c r="AW1360">
        <f>ROUND(SUM(RawData[[#This Row],[TotalBsmtSF]],RawData[[#This Row],[1stFlrSF]],RawData[[#This Row],[2ndFlrSF]]),-2)</f>
        <v>1700</v>
      </c>
      <c r="AX1360">
        <v>1111</v>
      </c>
      <c r="AY1360">
        <v>0</v>
      </c>
      <c r="AZ1360">
        <v>1</v>
      </c>
      <c r="BA1360">
        <v>1</v>
      </c>
      <c r="BB1360">
        <v>0</v>
      </c>
      <c r="BC1360">
        <v>3</v>
      </c>
      <c r="BD1360">
        <v>1</v>
      </c>
      <c r="BE1360" t="s">
        <v>98</v>
      </c>
      <c r="BF1360">
        <v>5</v>
      </c>
      <c r="BG1360" t="s">
        <v>107</v>
      </c>
      <c r="BH1360">
        <v>0</v>
      </c>
      <c r="BI1360" t="s">
        <v>83</v>
      </c>
      <c r="BJ1360" t="s">
        <v>127</v>
      </c>
      <c r="BK1360">
        <v>1941</v>
      </c>
      <c r="BL1360" t="s">
        <v>102</v>
      </c>
      <c r="BM1360">
        <v>1</v>
      </c>
      <c r="BN1360">
        <v>200</v>
      </c>
      <c r="BO1360" t="s">
        <v>98</v>
      </c>
      <c r="BP1360" t="s">
        <v>147</v>
      </c>
      <c r="BQ1360" t="s">
        <v>105</v>
      </c>
      <c r="BR1360">
        <v>48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 t="s">
        <v>83</v>
      </c>
      <c r="BY1360" t="s">
        <v>83</v>
      </c>
      <c r="BZ1360" t="s">
        <v>83</v>
      </c>
      <c r="CA1360">
        <v>0</v>
      </c>
      <c r="CB1360">
        <v>3</v>
      </c>
      <c r="CC1360">
        <v>2008</v>
      </c>
      <c r="CD1360" t="s">
        <v>235</v>
      </c>
      <c r="CE1360" t="s">
        <v>111</v>
      </c>
      <c r="CF1360" s="8">
        <v>95000</v>
      </c>
      <c r="CG1360" s="8">
        <f>RawData[[#This Row],[SalePrice]]/RawData[[#This Row],[TotalSF Rounded]]</f>
        <v>55.882352941176471</v>
      </c>
      <c r="CH1360" s="8">
        <f>ROUND(RawData[[#This Row],[$/sqft]],-1)</f>
        <v>60</v>
      </c>
    </row>
    <row r="1361" spans="1:86" x14ac:dyDescent="0.2">
      <c r="A1361">
        <v>98</v>
      </c>
      <c r="B1361">
        <v>20</v>
      </c>
      <c r="C1361" t="s">
        <v>81</v>
      </c>
      <c r="D1361">
        <v>73</v>
      </c>
      <c r="E1361">
        <v>10921</v>
      </c>
      <c r="F1361" s="19">
        <f>ROUND((RawData[[#This Row],[LotArea]]/43560), 2)</f>
        <v>0.25</v>
      </c>
      <c r="G1361" t="s">
        <v>82</v>
      </c>
      <c r="H1361" t="s">
        <v>83</v>
      </c>
      <c r="I1361" t="s">
        <v>84</v>
      </c>
      <c r="J1361" t="s">
        <v>199</v>
      </c>
      <c r="K1361" t="s">
        <v>86</v>
      </c>
      <c r="L1361" t="s">
        <v>87</v>
      </c>
      <c r="M1361" t="s">
        <v>88</v>
      </c>
      <c r="N1361" t="s">
        <v>185</v>
      </c>
      <c r="O1361" t="s">
        <v>90</v>
      </c>
      <c r="P1361" t="s">
        <v>90</v>
      </c>
      <c r="Q1361" t="s">
        <v>91</v>
      </c>
      <c r="R1361" t="s">
        <v>115</v>
      </c>
      <c r="S1361">
        <v>4</v>
      </c>
      <c r="T1361">
        <v>5</v>
      </c>
      <c r="U1361">
        <v>1965</v>
      </c>
      <c r="V136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361">
        <v>1965</v>
      </c>
      <c r="X1361" t="s">
        <v>152</v>
      </c>
      <c r="Y1361" t="s">
        <v>94</v>
      </c>
      <c r="Z1361" t="s">
        <v>140</v>
      </c>
      <c r="AA1361" t="s">
        <v>140</v>
      </c>
      <c r="AB1361" t="s">
        <v>96</v>
      </c>
      <c r="AC1361">
        <v>48</v>
      </c>
      <c r="AD1361" t="s">
        <v>98</v>
      </c>
      <c r="AE1361" t="s">
        <v>98</v>
      </c>
      <c r="AF1361" t="s">
        <v>118</v>
      </c>
      <c r="AG1361" t="s">
        <v>98</v>
      </c>
      <c r="AH1361" t="s">
        <v>98</v>
      </c>
      <c r="AI1361" t="s">
        <v>100</v>
      </c>
      <c r="AJ1361" t="s">
        <v>153</v>
      </c>
      <c r="AK1361">
        <v>520</v>
      </c>
      <c r="AL1361" t="s">
        <v>102</v>
      </c>
      <c r="AM1361">
        <v>0</v>
      </c>
      <c r="AN1361">
        <v>440</v>
      </c>
      <c r="AO1361">
        <v>960</v>
      </c>
      <c r="AP1361" t="s">
        <v>103</v>
      </c>
      <c r="AQ1361" t="s">
        <v>98</v>
      </c>
      <c r="AR1361" t="s">
        <v>105</v>
      </c>
      <c r="AS1361" t="s">
        <v>145</v>
      </c>
      <c r="AT1361">
        <v>960</v>
      </c>
      <c r="AU1361">
        <v>0</v>
      </c>
      <c r="AV1361">
        <v>0</v>
      </c>
      <c r="AW1361">
        <f>ROUND(SUM(RawData[[#This Row],[TotalBsmtSF]],RawData[[#This Row],[1stFlrSF]],RawData[[#This Row],[2ndFlrSF]]),-2)</f>
        <v>1900</v>
      </c>
      <c r="AX1361">
        <v>960</v>
      </c>
      <c r="AY1361">
        <v>1</v>
      </c>
      <c r="AZ1361">
        <v>0</v>
      </c>
      <c r="BA1361">
        <v>1</v>
      </c>
      <c r="BB1361">
        <v>0</v>
      </c>
      <c r="BC1361">
        <v>3</v>
      </c>
      <c r="BD1361">
        <v>1</v>
      </c>
      <c r="BE1361" t="s">
        <v>98</v>
      </c>
      <c r="BF1361">
        <v>6</v>
      </c>
      <c r="BG1361" t="s">
        <v>107</v>
      </c>
      <c r="BH1361">
        <v>0</v>
      </c>
      <c r="BI1361" t="s">
        <v>83</v>
      </c>
      <c r="BJ1361" t="s">
        <v>108</v>
      </c>
      <c r="BK1361">
        <v>1965</v>
      </c>
      <c r="BL1361" t="s">
        <v>157</v>
      </c>
      <c r="BM1361">
        <v>1</v>
      </c>
      <c r="BN1361">
        <v>432</v>
      </c>
      <c r="BO1361" t="s">
        <v>98</v>
      </c>
      <c r="BP1361" t="s">
        <v>98</v>
      </c>
      <c r="BQ1361" t="s">
        <v>190</v>
      </c>
      <c r="BR1361">
        <v>120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 t="s">
        <v>83</v>
      </c>
      <c r="BY1361" t="s">
        <v>83</v>
      </c>
      <c r="BZ1361" t="s">
        <v>83</v>
      </c>
      <c r="CA1361">
        <v>0</v>
      </c>
      <c r="CB1361">
        <v>5</v>
      </c>
      <c r="CC1361">
        <v>2007</v>
      </c>
      <c r="CD1361" t="s">
        <v>110</v>
      </c>
      <c r="CE1361" t="s">
        <v>111</v>
      </c>
      <c r="CF1361" s="8">
        <v>94750</v>
      </c>
      <c r="CG1361" s="8">
        <f>RawData[[#This Row],[SalePrice]]/RawData[[#This Row],[TotalSF Rounded]]</f>
        <v>49.868421052631582</v>
      </c>
      <c r="CH1361" s="8">
        <f>ROUND(RawData[[#This Row],[$/sqft]],-1)</f>
        <v>50</v>
      </c>
    </row>
    <row r="1362" spans="1:86" x14ac:dyDescent="0.2">
      <c r="A1362">
        <v>233</v>
      </c>
      <c r="B1362">
        <v>160</v>
      </c>
      <c r="C1362" t="s">
        <v>142</v>
      </c>
      <c r="D1362">
        <v>21</v>
      </c>
      <c r="E1362">
        <v>1680</v>
      </c>
      <c r="F1362" s="19">
        <f>ROUND((RawData[[#This Row],[LotArea]]/43560), 2)</f>
        <v>0.04</v>
      </c>
      <c r="G1362" t="s">
        <v>82</v>
      </c>
      <c r="H1362" t="s">
        <v>83</v>
      </c>
      <c r="I1362" t="s">
        <v>84</v>
      </c>
      <c r="J1362" t="s">
        <v>85</v>
      </c>
      <c r="K1362" t="s">
        <v>86</v>
      </c>
      <c r="L1362" t="s">
        <v>87</v>
      </c>
      <c r="M1362" t="s">
        <v>88</v>
      </c>
      <c r="N1362" t="s">
        <v>228</v>
      </c>
      <c r="O1362" t="s">
        <v>90</v>
      </c>
      <c r="P1362" t="s">
        <v>90</v>
      </c>
      <c r="Q1362" t="s">
        <v>198</v>
      </c>
      <c r="R1362" t="s">
        <v>92</v>
      </c>
      <c r="S1362">
        <v>6</v>
      </c>
      <c r="T1362">
        <v>5</v>
      </c>
      <c r="U1362">
        <v>1972</v>
      </c>
      <c r="V136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62">
        <v>1972</v>
      </c>
      <c r="X1362" t="s">
        <v>93</v>
      </c>
      <c r="Y1362" t="s">
        <v>94</v>
      </c>
      <c r="Z1362" t="s">
        <v>140</v>
      </c>
      <c r="AA1362" t="s">
        <v>140</v>
      </c>
      <c r="AB1362" t="s">
        <v>96</v>
      </c>
      <c r="AC1362">
        <v>297</v>
      </c>
      <c r="AD1362" t="s">
        <v>98</v>
      </c>
      <c r="AE1362" t="s">
        <v>98</v>
      </c>
      <c r="AF1362" t="s">
        <v>118</v>
      </c>
      <c r="AG1362" t="s">
        <v>98</v>
      </c>
      <c r="AH1362" t="s">
        <v>98</v>
      </c>
      <c r="AI1362" t="s">
        <v>100</v>
      </c>
      <c r="AJ1362" t="s">
        <v>102</v>
      </c>
      <c r="AK1362">
        <v>0</v>
      </c>
      <c r="AL1362" t="s">
        <v>102</v>
      </c>
      <c r="AM1362">
        <v>0</v>
      </c>
      <c r="AN1362">
        <v>483</v>
      </c>
      <c r="AO1362">
        <v>483</v>
      </c>
      <c r="AP1362" t="s">
        <v>103</v>
      </c>
      <c r="AQ1362" t="s">
        <v>98</v>
      </c>
      <c r="AR1362" t="s">
        <v>105</v>
      </c>
      <c r="AS1362" t="s">
        <v>106</v>
      </c>
      <c r="AT1362">
        <v>483</v>
      </c>
      <c r="AU1362">
        <v>504</v>
      </c>
      <c r="AV1362">
        <v>0</v>
      </c>
      <c r="AW1362">
        <f>ROUND(SUM(RawData[[#This Row],[TotalBsmtSF]],RawData[[#This Row],[1stFlrSF]],RawData[[#This Row],[2ndFlrSF]]),-2)</f>
        <v>1500</v>
      </c>
      <c r="AX1362">
        <v>987</v>
      </c>
      <c r="AY1362">
        <v>0</v>
      </c>
      <c r="AZ1362">
        <v>0</v>
      </c>
      <c r="BA1362">
        <v>1</v>
      </c>
      <c r="BB1362">
        <v>1</v>
      </c>
      <c r="BC1362">
        <v>2</v>
      </c>
      <c r="BD1362">
        <v>1</v>
      </c>
      <c r="BE1362" t="s">
        <v>98</v>
      </c>
      <c r="BF1362">
        <v>5</v>
      </c>
      <c r="BG1362" t="s">
        <v>107</v>
      </c>
      <c r="BH1362">
        <v>1</v>
      </c>
      <c r="BI1362" t="s">
        <v>212</v>
      </c>
      <c r="BJ1362" t="s">
        <v>108</v>
      </c>
      <c r="BK1362">
        <v>1972</v>
      </c>
      <c r="BL1362" t="s">
        <v>102</v>
      </c>
      <c r="BM1362">
        <v>1</v>
      </c>
      <c r="BN1362">
        <v>288</v>
      </c>
      <c r="BO1362" t="s">
        <v>98</v>
      </c>
      <c r="BP1362" t="s">
        <v>98</v>
      </c>
      <c r="BQ1362" t="s">
        <v>105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 t="s">
        <v>83</v>
      </c>
      <c r="BY1362" t="s">
        <v>83</v>
      </c>
      <c r="BZ1362" t="s">
        <v>83</v>
      </c>
      <c r="CA1362">
        <v>0</v>
      </c>
      <c r="CB1362">
        <v>6</v>
      </c>
      <c r="CC1362">
        <v>2006</v>
      </c>
      <c r="CD1362" t="s">
        <v>110</v>
      </c>
      <c r="CE1362" t="s">
        <v>111</v>
      </c>
      <c r="CF1362" s="8">
        <v>94500</v>
      </c>
      <c r="CG1362" s="8">
        <f>RawData[[#This Row],[SalePrice]]/RawData[[#This Row],[TotalSF Rounded]]</f>
        <v>63</v>
      </c>
      <c r="CH1362" s="8">
        <f>ROUND(RawData[[#This Row],[$/sqft]],-1)</f>
        <v>60</v>
      </c>
    </row>
    <row r="1363" spans="1:86" x14ac:dyDescent="0.2">
      <c r="A1363">
        <v>1138</v>
      </c>
      <c r="B1363">
        <v>50</v>
      </c>
      <c r="C1363" t="s">
        <v>81</v>
      </c>
      <c r="D1363">
        <v>54</v>
      </c>
      <c r="E1363">
        <v>6342</v>
      </c>
      <c r="F1363" s="19">
        <f>ROUND((RawData[[#This Row],[LotArea]]/43560), 2)</f>
        <v>0.15</v>
      </c>
      <c r="G1363" t="s">
        <v>82</v>
      </c>
      <c r="H1363" t="s">
        <v>83</v>
      </c>
      <c r="I1363" t="s">
        <v>84</v>
      </c>
      <c r="J1363" t="s">
        <v>85</v>
      </c>
      <c r="K1363" t="s">
        <v>86</v>
      </c>
      <c r="L1363" t="s">
        <v>87</v>
      </c>
      <c r="M1363" t="s">
        <v>88</v>
      </c>
      <c r="N1363" t="s">
        <v>151</v>
      </c>
      <c r="O1363" t="s">
        <v>114</v>
      </c>
      <c r="P1363" t="s">
        <v>90</v>
      </c>
      <c r="Q1363" t="s">
        <v>91</v>
      </c>
      <c r="R1363" t="s">
        <v>132</v>
      </c>
      <c r="S1363">
        <v>5</v>
      </c>
      <c r="T1363">
        <v>8</v>
      </c>
      <c r="U1363">
        <v>1875</v>
      </c>
      <c r="V136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&lt;1900s</v>
      </c>
      <c r="W1363">
        <v>1996</v>
      </c>
      <c r="X1363" t="s">
        <v>93</v>
      </c>
      <c r="Y1363" t="s">
        <v>94</v>
      </c>
      <c r="Z1363" t="s">
        <v>95</v>
      </c>
      <c r="AA1363" t="s">
        <v>95</v>
      </c>
      <c r="AB1363" t="s">
        <v>117</v>
      </c>
      <c r="AC1363">
        <v>0</v>
      </c>
      <c r="AD1363" t="s">
        <v>98</v>
      </c>
      <c r="AE1363" t="s">
        <v>97</v>
      </c>
      <c r="AF1363" t="s">
        <v>118</v>
      </c>
      <c r="AG1363" t="s">
        <v>98</v>
      </c>
      <c r="AH1363" t="s">
        <v>98</v>
      </c>
      <c r="AI1363" t="s">
        <v>100</v>
      </c>
      <c r="AJ1363" t="s">
        <v>102</v>
      </c>
      <c r="AK1363">
        <v>0</v>
      </c>
      <c r="AL1363" t="s">
        <v>102</v>
      </c>
      <c r="AM1363">
        <v>0</v>
      </c>
      <c r="AN1363">
        <v>780</v>
      </c>
      <c r="AO1363">
        <v>780</v>
      </c>
      <c r="AP1363" t="s">
        <v>103</v>
      </c>
      <c r="AQ1363" t="s">
        <v>97</v>
      </c>
      <c r="AR1363" t="s">
        <v>177</v>
      </c>
      <c r="AS1363" t="s">
        <v>106</v>
      </c>
      <c r="AT1363">
        <v>780</v>
      </c>
      <c r="AU1363">
        <v>240</v>
      </c>
      <c r="AV1363">
        <v>0</v>
      </c>
      <c r="AW1363">
        <f>ROUND(SUM(RawData[[#This Row],[TotalBsmtSF]],RawData[[#This Row],[1stFlrSF]],RawData[[#This Row],[2ndFlrSF]]),-2)</f>
        <v>1800</v>
      </c>
      <c r="AX1363">
        <v>1020</v>
      </c>
      <c r="AY1363">
        <v>0</v>
      </c>
      <c r="AZ1363">
        <v>0</v>
      </c>
      <c r="BA1363">
        <v>1</v>
      </c>
      <c r="BB1363">
        <v>0</v>
      </c>
      <c r="BC1363">
        <v>2</v>
      </c>
      <c r="BD1363">
        <v>1</v>
      </c>
      <c r="BE1363" t="s">
        <v>98</v>
      </c>
      <c r="BF1363">
        <v>6</v>
      </c>
      <c r="BG1363" t="s">
        <v>107</v>
      </c>
      <c r="BH1363">
        <v>0</v>
      </c>
      <c r="BI1363" t="s">
        <v>83</v>
      </c>
      <c r="BJ1363" t="s">
        <v>83</v>
      </c>
      <c r="BK1363" t="s">
        <v>83</v>
      </c>
      <c r="BL1363" t="s">
        <v>83</v>
      </c>
      <c r="BM1363">
        <v>0</v>
      </c>
      <c r="BN1363">
        <v>0</v>
      </c>
      <c r="BO1363" t="s">
        <v>83</v>
      </c>
      <c r="BP1363" t="s">
        <v>83</v>
      </c>
      <c r="BQ1363" t="s">
        <v>177</v>
      </c>
      <c r="BR1363">
        <v>0</v>
      </c>
      <c r="BS1363">
        <v>0</v>
      </c>
      <c r="BT1363">
        <v>176</v>
      </c>
      <c r="BU1363">
        <v>0</v>
      </c>
      <c r="BV1363">
        <v>0</v>
      </c>
      <c r="BW1363">
        <v>0</v>
      </c>
      <c r="BX1363" t="s">
        <v>83</v>
      </c>
      <c r="BY1363" t="s">
        <v>83</v>
      </c>
      <c r="BZ1363" t="s">
        <v>83</v>
      </c>
      <c r="CA1363">
        <v>0</v>
      </c>
      <c r="CB1363">
        <v>5</v>
      </c>
      <c r="CC1363">
        <v>2010</v>
      </c>
      <c r="CD1363" t="s">
        <v>110</v>
      </c>
      <c r="CE1363" t="s">
        <v>111</v>
      </c>
      <c r="CF1363" s="8">
        <v>94000</v>
      </c>
      <c r="CG1363" s="8">
        <f>RawData[[#This Row],[SalePrice]]/RawData[[#This Row],[TotalSF Rounded]]</f>
        <v>52.222222222222221</v>
      </c>
      <c r="CH1363" s="8">
        <f>ROUND(RawData[[#This Row],[$/sqft]],-1)</f>
        <v>50</v>
      </c>
    </row>
    <row r="1364" spans="1:86" x14ac:dyDescent="0.2">
      <c r="A1364">
        <v>737</v>
      </c>
      <c r="B1364">
        <v>90</v>
      </c>
      <c r="C1364" t="s">
        <v>81</v>
      </c>
      <c r="D1364">
        <v>60</v>
      </c>
      <c r="E1364">
        <v>8544</v>
      </c>
      <c r="F1364" s="19">
        <f>ROUND((RawData[[#This Row],[LotArea]]/43560), 2)</f>
        <v>0.2</v>
      </c>
      <c r="G1364" t="s">
        <v>82</v>
      </c>
      <c r="H1364" t="s">
        <v>83</v>
      </c>
      <c r="I1364" t="s">
        <v>84</v>
      </c>
      <c r="J1364" t="s">
        <v>85</v>
      </c>
      <c r="K1364" t="s">
        <v>86</v>
      </c>
      <c r="L1364" t="s">
        <v>87</v>
      </c>
      <c r="M1364" t="s">
        <v>88</v>
      </c>
      <c r="N1364" t="s">
        <v>162</v>
      </c>
      <c r="O1364" t="s">
        <v>90</v>
      </c>
      <c r="P1364" t="s">
        <v>90</v>
      </c>
      <c r="Q1364" t="s">
        <v>167</v>
      </c>
      <c r="R1364" t="s">
        <v>115</v>
      </c>
      <c r="S1364">
        <v>3</v>
      </c>
      <c r="T1364">
        <v>4</v>
      </c>
      <c r="U1364">
        <v>1950</v>
      </c>
      <c r="V136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364">
        <v>1950</v>
      </c>
      <c r="X1364" t="s">
        <v>93</v>
      </c>
      <c r="Y1364" t="s">
        <v>94</v>
      </c>
      <c r="Z1364" t="s">
        <v>203</v>
      </c>
      <c r="AA1364" t="s">
        <v>137</v>
      </c>
      <c r="AB1364" t="s">
        <v>117</v>
      </c>
      <c r="AC1364">
        <v>0</v>
      </c>
      <c r="AD1364" t="s">
        <v>98</v>
      </c>
      <c r="AE1364" t="s">
        <v>98</v>
      </c>
      <c r="AF1364" t="s">
        <v>118</v>
      </c>
      <c r="AG1364" t="s">
        <v>83</v>
      </c>
      <c r="AH1364" t="s">
        <v>83</v>
      </c>
      <c r="AI1364" t="s">
        <v>83</v>
      </c>
      <c r="AJ1364" t="s">
        <v>83</v>
      </c>
      <c r="AK1364">
        <v>0</v>
      </c>
      <c r="AL1364" t="s">
        <v>83</v>
      </c>
      <c r="AM1364">
        <v>0</v>
      </c>
      <c r="AN1364">
        <v>0</v>
      </c>
      <c r="AO1364">
        <v>0</v>
      </c>
      <c r="AP1364" t="s">
        <v>103</v>
      </c>
      <c r="AQ1364" t="s">
        <v>97</v>
      </c>
      <c r="AR1364" t="s">
        <v>177</v>
      </c>
      <c r="AS1364" t="s">
        <v>145</v>
      </c>
      <c r="AT1364">
        <v>1040</v>
      </c>
      <c r="AU1364">
        <v>0</v>
      </c>
      <c r="AV1364">
        <v>0</v>
      </c>
      <c r="AW1364">
        <f>ROUND(SUM(RawData[[#This Row],[TotalBsmtSF]],RawData[[#This Row],[1stFlrSF]],RawData[[#This Row],[2ndFlrSF]]),-2)</f>
        <v>1000</v>
      </c>
      <c r="AX1364">
        <v>1040</v>
      </c>
      <c r="AY1364">
        <v>0</v>
      </c>
      <c r="AZ1364">
        <v>0</v>
      </c>
      <c r="BA1364">
        <v>2</v>
      </c>
      <c r="BB1364">
        <v>0</v>
      </c>
      <c r="BC1364">
        <v>2</v>
      </c>
      <c r="BD1364">
        <v>2</v>
      </c>
      <c r="BE1364" t="s">
        <v>98</v>
      </c>
      <c r="BF1364">
        <v>6</v>
      </c>
      <c r="BG1364" t="s">
        <v>107</v>
      </c>
      <c r="BH1364">
        <v>0</v>
      </c>
      <c r="BI1364" t="s">
        <v>83</v>
      </c>
      <c r="BJ1364" t="s">
        <v>127</v>
      </c>
      <c r="BK1364">
        <v>1949</v>
      </c>
      <c r="BL1364" t="s">
        <v>102</v>
      </c>
      <c r="BM1364">
        <v>2</v>
      </c>
      <c r="BN1364">
        <v>400</v>
      </c>
      <c r="BO1364" t="s">
        <v>98</v>
      </c>
      <c r="BP1364" t="s">
        <v>98</v>
      </c>
      <c r="BQ1364" t="s">
        <v>105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 t="s">
        <v>83</v>
      </c>
      <c r="BY1364" t="s">
        <v>83</v>
      </c>
      <c r="BZ1364" t="s">
        <v>83</v>
      </c>
      <c r="CA1364">
        <v>0</v>
      </c>
      <c r="CB1364">
        <v>7</v>
      </c>
      <c r="CC1364">
        <v>2006</v>
      </c>
      <c r="CD1364" t="s">
        <v>110</v>
      </c>
      <c r="CE1364" t="s">
        <v>111</v>
      </c>
      <c r="CF1364" s="8">
        <v>93500</v>
      </c>
      <c r="CG1364" s="8">
        <f>RawData[[#This Row],[SalePrice]]/RawData[[#This Row],[TotalSF Rounded]]</f>
        <v>93.5</v>
      </c>
      <c r="CH1364" s="8">
        <f>ROUND(RawData[[#This Row],[$/sqft]],-1)</f>
        <v>90</v>
      </c>
    </row>
    <row r="1365" spans="1:86" x14ac:dyDescent="0.2">
      <c r="A1365">
        <v>1132</v>
      </c>
      <c r="B1365">
        <v>20</v>
      </c>
      <c r="C1365" t="s">
        <v>81</v>
      </c>
      <c r="D1365">
        <v>63</v>
      </c>
      <c r="E1365">
        <v>10712</v>
      </c>
      <c r="F1365" s="19">
        <f>ROUND((RawData[[#This Row],[LotArea]]/43560), 2)</f>
        <v>0.25</v>
      </c>
      <c r="G1365" t="s">
        <v>82</v>
      </c>
      <c r="H1365" t="s">
        <v>83</v>
      </c>
      <c r="I1365" t="s">
        <v>84</v>
      </c>
      <c r="J1365" t="s">
        <v>85</v>
      </c>
      <c r="K1365" t="s">
        <v>86</v>
      </c>
      <c r="L1365" t="s">
        <v>87</v>
      </c>
      <c r="M1365" t="s">
        <v>88</v>
      </c>
      <c r="N1365" t="s">
        <v>131</v>
      </c>
      <c r="O1365" t="s">
        <v>90</v>
      </c>
      <c r="P1365" t="s">
        <v>90</v>
      </c>
      <c r="Q1365" t="s">
        <v>91</v>
      </c>
      <c r="R1365" t="s">
        <v>115</v>
      </c>
      <c r="S1365">
        <v>5</v>
      </c>
      <c r="T1365">
        <v>5</v>
      </c>
      <c r="U1365">
        <v>1991</v>
      </c>
      <c r="V136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1990s</v>
      </c>
      <c r="W1365">
        <v>1992</v>
      </c>
      <c r="X1365" t="s">
        <v>93</v>
      </c>
      <c r="Y1365" t="s">
        <v>94</v>
      </c>
      <c r="Z1365" t="s">
        <v>140</v>
      </c>
      <c r="AA1365" t="s">
        <v>140</v>
      </c>
      <c r="AB1365" t="s">
        <v>117</v>
      </c>
      <c r="AC1365">
        <v>0</v>
      </c>
      <c r="AD1365" t="s">
        <v>98</v>
      </c>
      <c r="AE1365" t="s">
        <v>98</v>
      </c>
      <c r="AF1365" t="s">
        <v>99</v>
      </c>
      <c r="AG1365" t="s">
        <v>97</v>
      </c>
      <c r="AH1365" t="s">
        <v>98</v>
      </c>
      <c r="AI1365" t="s">
        <v>121</v>
      </c>
      <c r="AJ1365" t="s">
        <v>141</v>
      </c>
      <c r="AK1365">
        <v>212</v>
      </c>
      <c r="AL1365" t="s">
        <v>102</v>
      </c>
      <c r="AM1365">
        <v>0</v>
      </c>
      <c r="AN1365">
        <v>762</v>
      </c>
      <c r="AO1365">
        <v>974</v>
      </c>
      <c r="AP1365" t="s">
        <v>103</v>
      </c>
      <c r="AQ1365" t="s">
        <v>98</v>
      </c>
      <c r="AR1365" t="s">
        <v>105</v>
      </c>
      <c r="AS1365" t="s">
        <v>106</v>
      </c>
      <c r="AT1365">
        <v>974</v>
      </c>
      <c r="AU1365">
        <v>0</v>
      </c>
      <c r="AV1365">
        <v>0</v>
      </c>
      <c r="AW1365">
        <f>ROUND(SUM(RawData[[#This Row],[TotalBsmtSF]],RawData[[#This Row],[1stFlrSF]],RawData[[#This Row],[2ndFlrSF]]),-2)</f>
        <v>1900</v>
      </c>
      <c r="AX1365">
        <v>974</v>
      </c>
      <c r="AY1365">
        <v>0</v>
      </c>
      <c r="AZ1365">
        <v>0</v>
      </c>
      <c r="BA1365">
        <v>1</v>
      </c>
      <c r="BB1365">
        <v>0</v>
      </c>
      <c r="BC1365">
        <v>3</v>
      </c>
      <c r="BD1365">
        <v>1</v>
      </c>
      <c r="BE1365" t="s">
        <v>98</v>
      </c>
      <c r="BF1365">
        <v>5</v>
      </c>
      <c r="BG1365" t="s">
        <v>107</v>
      </c>
      <c r="BH1365">
        <v>0</v>
      </c>
      <c r="BI1365" t="s">
        <v>83</v>
      </c>
      <c r="BJ1365" t="s">
        <v>83</v>
      </c>
      <c r="BK1365" t="s">
        <v>83</v>
      </c>
      <c r="BL1365" t="s">
        <v>83</v>
      </c>
      <c r="BM1365">
        <v>0</v>
      </c>
      <c r="BN1365">
        <v>0</v>
      </c>
      <c r="BO1365" t="s">
        <v>83</v>
      </c>
      <c r="BP1365" t="s">
        <v>83</v>
      </c>
      <c r="BQ1365" t="s">
        <v>105</v>
      </c>
      <c r="BR1365">
        <v>0</v>
      </c>
      <c r="BS1365">
        <v>28</v>
      </c>
      <c r="BT1365">
        <v>0</v>
      </c>
      <c r="BU1365">
        <v>0</v>
      </c>
      <c r="BV1365">
        <v>0</v>
      </c>
      <c r="BW1365">
        <v>0</v>
      </c>
      <c r="BX1365" t="s">
        <v>83</v>
      </c>
      <c r="BY1365" t="s">
        <v>134</v>
      </c>
      <c r="BZ1365" t="s">
        <v>83</v>
      </c>
      <c r="CA1365">
        <v>0</v>
      </c>
      <c r="CB1365">
        <v>9</v>
      </c>
      <c r="CC1365">
        <v>2007</v>
      </c>
      <c r="CD1365" t="s">
        <v>249</v>
      </c>
      <c r="CE1365" t="s">
        <v>128</v>
      </c>
      <c r="CF1365" s="8">
        <v>93500</v>
      </c>
      <c r="CG1365" s="8">
        <f>RawData[[#This Row],[SalePrice]]/RawData[[#This Row],[TotalSF Rounded]]</f>
        <v>49.210526315789473</v>
      </c>
      <c r="CH1365" s="8">
        <f>ROUND(RawData[[#This Row],[$/sqft]],-1)</f>
        <v>50</v>
      </c>
    </row>
    <row r="1366" spans="1:86" x14ac:dyDescent="0.2">
      <c r="A1366">
        <v>822</v>
      </c>
      <c r="B1366">
        <v>20</v>
      </c>
      <c r="C1366" t="s">
        <v>142</v>
      </c>
      <c r="D1366">
        <v>60</v>
      </c>
      <c r="E1366">
        <v>6000</v>
      </c>
      <c r="F1366" s="19">
        <f>ROUND((RawData[[#This Row],[LotArea]]/43560), 2)</f>
        <v>0.14000000000000001</v>
      </c>
      <c r="G1366" t="s">
        <v>82</v>
      </c>
      <c r="H1366" t="s">
        <v>82</v>
      </c>
      <c r="I1366" t="s">
        <v>84</v>
      </c>
      <c r="J1366" t="s">
        <v>175</v>
      </c>
      <c r="K1366" t="s">
        <v>86</v>
      </c>
      <c r="L1366" t="s">
        <v>87</v>
      </c>
      <c r="M1366" t="s">
        <v>194</v>
      </c>
      <c r="N1366" t="s">
        <v>143</v>
      </c>
      <c r="O1366" t="s">
        <v>90</v>
      </c>
      <c r="P1366" t="s">
        <v>90</v>
      </c>
      <c r="Q1366" t="s">
        <v>149</v>
      </c>
      <c r="R1366" t="s">
        <v>115</v>
      </c>
      <c r="S1366">
        <v>4</v>
      </c>
      <c r="T1366">
        <v>4</v>
      </c>
      <c r="U1366">
        <v>1953</v>
      </c>
      <c r="V136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366">
        <v>1953</v>
      </c>
      <c r="X1366" t="s">
        <v>93</v>
      </c>
      <c r="Y1366" t="s">
        <v>94</v>
      </c>
      <c r="Z1366" t="s">
        <v>116</v>
      </c>
      <c r="AA1366" t="s">
        <v>116</v>
      </c>
      <c r="AB1366" t="s">
        <v>117</v>
      </c>
      <c r="AC1366">
        <v>0</v>
      </c>
      <c r="AD1366" t="s">
        <v>147</v>
      </c>
      <c r="AE1366" t="s">
        <v>98</v>
      </c>
      <c r="AF1366" t="s">
        <v>118</v>
      </c>
      <c r="AG1366" t="s">
        <v>147</v>
      </c>
      <c r="AH1366" t="s">
        <v>98</v>
      </c>
      <c r="AI1366" t="s">
        <v>100</v>
      </c>
      <c r="AJ1366" t="s">
        <v>102</v>
      </c>
      <c r="AK1366">
        <v>0</v>
      </c>
      <c r="AL1366" t="s">
        <v>102</v>
      </c>
      <c r="AM1366">
        <v>0</v>
      </c>
      <c r="AN1366">
        <v>936</v>
      </c>
      <c r="AO1366">
        <v>936</v>
      </c>
      <c r="AP1366" t="s">
        <v>103</v>
      </c>
      <c r="AQ1366" t="s">
        <v>98</v>
      </c>
      <c r="AR1366" t="s">
        <v>177</v>
      </c>
      <c r="AS1366" t="s">
        <v>106</v>
      </c>
      <c r="AT1366">
        <v>936</v>
      </c>
      <c r="AU1366">
        <v>0</v>
      </c>
      <c r="AV1366">
        <v>0</v>
      </c>
      <c r="AW1366">
        <f>ROUND(SUM(RawData[[#This Row],[TotalBsmtSF]],RawData[[#This Row],[1stFlrSF]],RawData[[#This Row],[2ndFlrSF]]),-2)</f>
        <v>1900</v>
      </c>
      <c r="AX1366">
        <v>936</v>
      </c>
      <c r="AY1366">
        <v>0</v>
      </c>
      <c r="AZ1366">
        <v>0</v>
      </c>
      <c r="BA1366">
        <v>1</v>
      </c>
      <c r="BB1366">
        <v>0</v>
      </c>
      <c r="BC1366">
        <v>2</v>
      </c>
      <c r="BD1366">
        <v>1</v>
      </c>
      <c r="BE1366" t="s">
        <v>98</v>
      </c>
      <c r="BF1366">
        <v>4</v>
      </c>
      <c r="BG1366" t="s">
        <v>224</v>
      </c>
      <c r="BH1366">
        <v>0</v>
      </c>
      <c r="BI1366" t="s">
        <v>83</v>
      </c>
      <c r="BJ1366" t="s">
        <v>127</v>
      </c>
      <c r="BK1366">
        <v>1974</v>
      </c>
      <c r="BL1366" t="s">
        <v>102</v>
      </c>
      <c r="BM1366">
        <v>2</v>
      </c>
      <c r="BN1366">
        <v>576</v>
      </c>
      <c r="BO1366" t="s">
        <v>98</v>
      </c>
      <c r="BP1366" t="s">
        <v>98</v>
      </c>
      <c r="BQ1366" t="s">
        <v>105</v>
      </c>
      <c r="BR1366">
        <v>0</v>
      </c>
      <c r="BS1366">
        <v>32</v>
      </c>
      <c r="BT1366">
        <v>112</v>
      </c>
      <c r="BU1366">
        <v>0</v>
      </c>
      <c r="BV1366">
        <v>0</v>
      </c>
      <c r="BW1366">
        <v>0</v>
      </c>
      <c r="BX1366" t="s">
        <v>83</v>
      </c>
      <c r="BY1366" t="s">
        <v>83</v>
      </c>
      <c r="BZ1366" t="s">
        <v>83</v>
      </c>
      <c r="CA1366">
        <v>0</v>
      </c>
      <c r="CB1366">
        <v>2</v>
      </c>
      <c r="CC1366">
        <v>2009</v>
      </c>
      <c r="CD1366" t="s">
        <v>110</v>
      </c>
      <c r="CE1366" t="s">
        <v>111</v>
      </c>
      <c r="CF1366" s="8">
        <v>93000</v>
      </c>
      <c r="CG1366" s="8">
        <f>RawData[[#This Row],[SalePrice]]/RawData[[#This Row],[TotalSF Rounded]]</f>
        <v>48.94736842105263</v>
      </c>
      <c r="CH1366" s="8">
        <f>ROUND(RawData[[#This Row],[$/sqft]],-1)</f>
        <v>50</v>
      </c>
    </row>
    <row r="1367" spans="1:86" x14ac:dyDescent="0.2">
      <c r="A1367">
        <v>638</v>
      </c>
      <c r="B1367">
        <v>190</v>
      </c>
      <c r="C1367" t="s">
        <v>142</v>
      </c>
      <c r="D1367">
        <v>50</v>
      </c>
      <c r="E1367">
        <v>6000</v>
      </c>
      <c r="F1367" s="19">
        <f>ROUND((RawData[[#This Row],[LotArea]]/43560), 2)</f>
        <v>0.14000000000000001</v>
      </c>
      <c r="G1367" t="s">
        <v>82</v>
      </c>
      <c r="H1367" t="s">
        <v>83</v>
      </c>
      <c r="I1367" t="s">
        <v>84</v>
      </c>
      <c r="J1367" t="s">
        <v>85</v>
      </c>
      <c r="K1367" t="s">
        <v>86</v>
      </c>
      <c r="L1367" t="s">
        <v>87</v>
      </c>
      <c r="M1367" t="s">
        <v>88</v>
      </c>
      <c r="N1367" t="s">
        <v>143</v>
      </c>
      <c r="O1367" t="s">
        <v>90</v>
      </c>
      <c r="P1367" t="s">
        <v>90</v>
      </c>
      <c r="Q1367" t="s">
        <v>149</v>
      </c>
      <c r="R1367" t="s">
        <v>132</v>
      </c>
      <c r="S1367">
        <v>5</v>
      </c>
      <c r="T1367">
        <v>4</v>
      </c>
      <c r="U1367">
        <v>1954</v>
      </c>
      <c r="V136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367">
        <v>1954</v>
      </c>
      <c r="X1367" t="s">
        <v>93</v>
      </c>
      <c r="Y1367" t="s">
        <v>94</v>
      </c>
      <c r="Z1367" t="s">
        <v>124</v>
      </c>
      <c r="AA1367" t="s">
        <v>124</v>
      </c>
      <c r="AB1367" t="s">
        <v>117</v>
      </c>
      <c r="AC1367">
        <v>0</v>
      </c>
      <c r="AD1367" t="s">
        <v>98</v>
      </c>
      <c r="AE1367" t="s">
        <v>98</v>
      </c>
      <c r="AF1367" t="s">
        <v>118</v>
      </c>
      <c r="AG1367" t="s">
        <v>98</v>
      </c>
      <c r="AH1367" t="s">
        <v>98</v>
      </c>
      <c r="AI1367" t="s">
        <v>100</v>
      </c>
      <c r="AJ1367" t="s">
        <v>102</v>
      </c>
      <c r="AK1367">
        <v>0</v>
      </c>
      <c r="AL1367" t="s">
        <v>102</v>
      </c>
      <c r="AM1367">
        <v>0</v>
      </c>
      <c r="AN1367">
        <v>811</v>
      </c>
      <c r="AO1367">
        <v>811</v>
      </c>
      <c r="AP1367" t="s">
        <v>103</v>
      </c>
      <c r="AQ1367" t="s">
        <v>98</v>
      </c>
      <c r="AR1367" t="s">
        <v>105</v>
      </c>
      <c r="AS1367" t="s">
        <v>164</v>
      </c>
      <c r="AT1367">
        <v>811</v>
      </c>
      <c r="AU1367">
        <v>576</v>
      </c>
      <c r="AV1367">
        <v>0</v>
      </c>
      <c r="AW1367">
        <f>ROUND(SUM(RawData[[#This Row],[TotalBsmtSF]],RawData[[#This Row],[1stFlrSF]],RawData[[#This Row],[2ndFlrSF]]),-2)</f>
        <v>2200</v>
      </c>
      <c r="AX1367">
        <v>1387</v>
      </c>
      <c r="AY1367">
        <v>0</v>
      </c>
      <c r="AZ1367">
        <v>0</v>
      </c>
      <c r="BA1367">
        <v>2</v>
      </c>
      <c r="BB1367">
        <v>0</v>
      </c>
      <c r="BC1367">
        <v>3</v>
      </c>
      <c r="BD1367">
        <v>2</v>
      </c>
      <c r="BE1367" t="s">
        <v>97</v>
      </c>
      <c r="BF1367">
        <v>7</v>
      </c>
      <c r="BG1367" t="s">
        <v>107</v>
      </c>
      <c r="BH1367">
        <v>0</v>
      </c>
      <c r="BI1367" t="s">
        <v>83</v>
      </c>
      <c r="BJ1367" t="s">
        <v>156</v>
      </c>
      <c r="BK1367">
        <v>1954</v>
      </c>
      <c r="BL1367" t="s">
        <v>102</v>
      </c>
      <c r="BM1367">
        <v>1</v>
      </c>
      <c r="BN1367">
        <v>256</v>
      </c>
      <c r="BO1367" t="s">
        <v>98</v>
      </c>
      <c r="BP1367" t="s">
        <v>98</v>
      </c>
      <c r="BQ1367" t="s">
        <v>105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 t="s">
        <v>83</v>
      </c>
      <c r="BY1367" t="s">
        <v>83</v>
      </c>
      <c r="BZ1367" t="s">
        <v>83</v>
      </c>
      <c r="CA1367">
        <v>0</v>
      </c>
      <c r="CB1367">
        <v>11</v>
      </c>
      <c r="CC1367">
        <v>2009</v>
      </c>
      <c r="CD1367" t="s">
        <v>110</v>
      </c>
      <c r="CE1367" t="s">
        <v>111</v>
      </c>
      <c r="CF1367" s="8">
        <v>93000</v>
      </c>
      <c r="CG1367" s="8">
        <f>RawData[[#This Row],[SalePrice]]/RawData[[#This Row],[TotalSF Rounded]]</f>
        <v>42.272727272727273</v>
      </c>
      <c r="CH1367" s="8">
        <f>ROUND(RawData[[#This Row],[$/sqft]],-1)</f>
        <v>40</v>
      </c>
    </row>
    <row r="1368" spans="1:86" x14ac:dyDescent="0.2">
      <c r="A1368">
        <v>1180</v>
      </c>
      <c r="B1368">
        <v>20</v>
      </c>
      <c r="C1368" t="s">
        <v>81</v>
      </c>
      <c r="D1368">
        <v>77</v>
      </c>
      <c r="E1368">
        <v>8335</v>
      </c>
      <c r="F1368" s="19">
        <f>ROUND((RawData[[#This Row],[LotArea]]/43560), 2)</f>
        <v>0.19</v>
      </c>
      <c r="G1368" t="s">
        <v>82</v>
      </c>
      <c r="H1368" t="s">
        <v>83</v>
      </c>
      <c r="I1368" t="s">
        <v>84</v>
      </c>
      <c r="J1368" t="s">
        <v>85</v>
      </c>
      <c r="K1368" t="s">
        <v>86</v>
      </c>
      <c r="L1368" t="s">
        <v>122</v>
      </c>
      <c r="M1368" t="s">
        <v>88</v>
      </c>
      <c r="N1368" t="s">
        <v>185</v>
      </c>
      <c r="O1368" t="s">
        <v>90</v>
      </c>
      <c r="P1368" t="s">
        <v>90</v>
      </c>
      <c r="Q1368" t="s">
        <v>91</v>
      </c>
      <c r="R1368" t="s">
        <v>115</v>
      </c>
      <c r="S1368">
        <v>5</v>
      </c>
      <c r="T1368">
        <v>5</v>
      </c>
      <c r="U1368">
        <v>1954</v>
      </c>
      <c r="V136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368">
        <v>1954</v>
      </c>
      <c r="X1368" t="s">
        <v>93</v>
      </c>
      <c r="Y1368" t="s">
        <v>94</v>
      </c>
      <c r="Z1368" t="s">
        <v>124</v>
      </c>
      <c r="AA1368" t="s">
        <v>124</v>
      </c>
      <c r="AB1368" t="s">
        <v>117</v>
      </c>
      <c r="AC1368">
        <v>0</v>
      </c>
      <c r="AD1368" t="s">
        <v>98</v>
      </c>
      <c r="AE1368" t="s">
        <v>98</v>
      </c>
      <c r="AF1368" t="s">
        <v>168</v>
      </c>
      <c r="AG1368" t="s">
        <v>83</v>
      </c>
      <c r="AH1368" t="s">
        <v>83</v>
      </c>
      <c r="AI1368" t="s">
        <v>83</v>
      </c>
      <c r="AJ1368" t="s">
        <v>83</v>
      </c>
      <c r="AK1368">
        <v>0</v>
      </c>
      <c r="AL1368" t="s">
        <v>83</v>
      </c>
      <c r="AM1368">
        <v>0</v>
      </c>
      <c r="AN1368">
        <v>0</v>
      </c>
      <c r="AO1368">
        <v>0</v>
      </c>
      <c r="AP1368" t="s">
        <v>103</v>
      </c>
      <c r="AQ1368" t="s">
        <v>97</v>
      </c>
      <c r="AR1368" t="s">
        <v>105</v>
      </c>
      <c r="AS1368" t="s">
        <v>106</v>
      </c>
      <c r="AT1368">
        <v>1124</v>
      </c>
      <c r="AU1368">
        <v>0</v>
      </c>
      <c r="AV1368">
        <v>0</v>
      </c>
      <c r="AW1368">
        <f>ROUND(SUM(RawData[[#This Row],[TotalBsmtSF]],RawData[[#This Row],[1stFlrSF]],RawData[[#This Row],[2ndFlrSF]]),-2)</f>
        <v>1100</v>
      </c>
      <c r="AX1368">
        <v>1124</v>
      </c>
      <c r="AY1368">
        <v>0</v>
      </c>
      <c r="AZ1368">
        <v>0</v>
      </c>
      <c r="BA1368">
        <v>1</v>
      </c>
      <c r="BB1368">
        <v>0</v>
      </c>
      <c r="BC1368">
        <v>3</v>
      </c>
      <c r="BD1368">
        <v>1</v>
      </c>
      <c r="BE1368" t="s">
        <v>98</v>
      </c>
      <c r="BF1368">
        <v>5</v>
      </c>
      <c r="BG1368" t="s">
        <v>224</v>
      </c>
      <c r="BH1368">
        <v>1</v>
      </c>
      <c r="BI1368" t="s">
        <v>97</v>
      </c>
      <c r="BJ1368" t="s">
        <v>83</v>
      </c>
      <c r="BK1368" t="s">
        <v>83</v>
      </c>
      <c r="BL1368" t="s">
        <v>83</v>
      </c>
      <c r="BM1368">
        <v>0</v>
      </c>
      <c r="BN1368">
        <v>0</v>
      </c>
      <c r="BO1368" t="s">
        <v>83</v>
      </c>
      <c r="BP1368" t="s">
        <v>83</v>
      </c>
      <c r="BQ1368" t="s">
        <v>177</v>
      </c>
      <c r="BR1368">
        <v>0</v>
      </c>
      <c r="BS1368">
        <v>36</v>
      </c>
      <c r="BT1368">
        <v>190</v>
      </c>
      <c r="BU1368">
        <v>0</v>
      </c>
      <c r="BV1368">
        <v>0</v>
      </c>
      <c r="BW1368">
        <v>0</v>
      </c>
      <c r="BX1368" t="s">
        <v>83</v>
      </c>
      <c r="BY1368" t="s">
        <v>83</v>
      </c>
      <c r="BZ1368" t="s">
        <v>83</v>
      </c>
      <c r="CA1368">
        <v>0</v>
      </c>
      <c r="CB1368">
        <v>4</v>
      </c>
      <c r="CC1368">
        <v>2006</v>
      </c>
      <c r="CD1368" t="s">
        <v>110</v>
      </c>
      <c r="CE1368" t="s">
        <v>111</v>
      </c>
      <c r="CF1368" s="8">
        <v>93000</v>
      </c>
      <c r="CG1368" s="8">
        <f>RawData[[#This Row],[SalePrice]]/RawData[[#This Row],[TotalSF Rounded]]</f>
        <v>84.545454545454547</v>
      </c>
      <c r="CH1368" s="8">
        <f>ROUND(RawData[[#This Row],[$/sqft]],-1)</f>
        <v>80</v>
      </c>
    </row>
    <row r="1369" spans="1:86" x14ac:dyDescent="0.2">
      <c r="A1369">
        <v>1091</v>
      </c>
      <c r="B1369">
        <v>90</v>
      </c>
      <c r="C1369" t="s">
        <v>81</v>
      </c>
      <c r="D1369">
        <v>60</v>
      </c>
      <c r="E1369">
        <v>8544</v>
      </c>
      <c r="F1369" s="19">
        <f>ROUND((RawData[[#This Row],[LotArea]]/43560), 2)</f>
        <v>0.2</v>
      </c>
      <c r="G1369" t="s">
        <v>82</v>
      </c>
      <c r="H1369" t="s">
        <v>83</v>
      </c>
      <c r="I1369" t="s">
        <v>84</v>
      </c>
      <c r="J1369" t="s">
        <v>85</v>
      </c>
      <c r="K1369" t="s">
        <v>86</v>
      </c>
      <c r="L1369" t="s">
        <v>122</v>
      </c>
      <c r="M1369" t="s">
        <v>88</v>
      </c>
      <c r="N1369" t="s">
        <v>162</v>
      </c>
      <c r="O1369" t="s">
        <v>90</v>
      </c>
      <c r="P1369" t="s">
        <v>90</v>
      </c>
      <c r="Q1369" t="s">
        <v>167</v>
      </c>
      <c r="R1369" t="s">
        <v>115</v>
      </c>
      <c r="S1369">
        <v>3</v>
      </c>
      <c r="T1369">
        <v>4</v>
      </c>
      <c r="U1369">
        <v>1950</v>
      </c>
      <c r="V136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369">
        <v>1950</v>
      </c>
      <c r="X1369" t="s">
        <v>93</v>
      </c>
      <c r="Y1369" t="s">
        <v>94</v>
      </c>
      <c r="Z1369" t="s">
        <v>96</v>
      </c>
      <c r="AA1369" t="s">
        <v>96</v>
      </c>
      <c r="AB1369" t="s">
        <v>117</v>
      </c>
      <c r="AC1369">
        <v>0</v>
      </c>
      <c r="AD1369" t="s">
        <v>98</v>
      </c>
      <c r="AE1369" t="s">
        <v>98</v>
      </c>
      <c r="AF1369" t="s">
        <v>168</v>
      </c>
      <c r="AG1369" t="s">
        <v>83</v>
      </c>
      <c r="AH1369" t="s">
        <v>83</v>
      </c>
      <c r="AI1369" t="s">
        <v>83</v>
      </c>
      <c r="AJ1369" t="s">
        <v>83</v>
      </c>
      <c r="AK1369">
        <v>0</v>
      </c>
      <c r="AL1369" t="s">
        <v>83</v>
      </c>
      <c r="AM1369">
        <v>0</v>
      </c>
      <c r="AN1369">
        <v>0</v>
      </c>
      <c r="AO1369">
        <v>0</v>
      </c>
      <c r="AP1369" t="s">
        <v>240</v>
      </c>
      <c r="AQ1369" t="s">
        <v>147</v>
      </c>
      <c r="AR1369" t="s">
        <v>177</v>
      </c>
      <c r="AS1369" t="s">
        <v>164</v>
      </c>
      <c r="AT1369">
        <v>1040</v>
      </c>
      <c r="AU1369">
        <v>0</v>
      </c>
      <c r="AV1369">
        <v>0</v>
      </c>
      <c r="AW1369">
        <f>ROUND(SUM(RawData[[#This Row],[TotalBsmtSF]],RawData[[#This Row],[1stFlrSF]],RawData[[#This Row],[2ndFlrSF]]),-2)</f>
        <v>1000</v>
      </c>
      <c r="AX1369">
        <v>1040</v>
      </c>
      <c r="AY1369">
        <v>0</v>
      </c>
      <c r="AZ1369">
        <v>0</v>
      </c>
      <c r="BA1369">
        <v>2</v>
      </c>
      <c r="BB1369">
        <v>0</v>
      </c>
      <c r="BC1369">
        <v>2</v>
      </c>
      <c r="BD1369">
        <v>2</v>
      </c>
      <c r="BE1369" t="s">
        <v>98</v>
      </c>
      <c r="BF1369">
        <v>6</v>
      </c>
      <c r="BG1369" t="s">
        <v>107</v>
      </c>
      <c r="BH1369">
        <v>0</v>
      </c>
      <c r="BI1369" t="s">
        <v>83</v>
      </c>
      <c r="BJ1369" t="s">
        <v>127</v>
      </c>
      <c r="BK1369">
        <v>1987</v>
      </c>
      <c r="BL1369" t="s">
        <v>102</v>
      </c>
      <c r="BM1369">
        <v>2</v>
      </c>
      <c r="BN1369">
        <v>400</v>
      </c>
      <c r="BO1369" t="s">
        <v>98</v>
      </c>
      <c r="BP1369" t="s">
        <v>98</v>
      </c>
      <c r="BQ1369" t="s">
        <v>105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 t="s">
        <v>83</v>
      </c>
      <c r="BY1369" t="s">
        <v>83</v>
      </c>
      <c r="BZ1369" t="s">
        <v>83</v>
      </c>
      <c r="CA1369">
        <v>0</v>
      </c>
      <c r="CB1369">
        <v>6</v>
      </c>
      <c r="CC1369">
        <v>2009</v>
      </c>
      <c r="CD1369" t="s">
        <v>110</v>
      </c>
      <c r="CE1369" t="s">
        <v>111</v>
      </c>
      <c r="CF1369" s="8">
        <v>92900</v>
      </c>
      <c r="CG1369" s="8">
        <f>RawData[[#This Row],[SalePrice]]/RawData[[#This Row],[TotalSF Rounded]]</f>
        <v>92.9</v>
      </c>
      <c r="CH1369" s="8">
        <f>ROUND(RawData[[#This Row],[$/sqft]],-1)</f>
        <v>90</v>
      </c>
    </row>
    <row r="1370" spans="1:86" x14ac:dyDescent="0.2">
      <c r="A1370">
        <v>1450</v>
      </c>
      <c r="B1370">
        <v>180</v>
      </c>
      <c r="C1370" t="s">
        <v>142</v>
      </c>
      <c r="D1370">
        <v>21</v>
      </c>
      <c r="E1370">
        <v>1533</v>
      </c>
      <c r="F1370" s="19">
        <f>ROUND((RawData[[#This Row],[LotArea]]/43560), 2)</f>
        <v>0.04</v>
      </c>
      <c r="G1370" t="s">
        <v>82</v>
      </c>
      <c r="H1370" t="s">
        <v>83</v>
      </c>
      <c r="I1370" t="s">
        <v>84</v>
      </c>
      <c r="J1370" t="s">
        <v>85</v>
      </c>
      <c r="K1370" t="s">
        <v>86</v>
      </c>
      <c r="L1370" t="s">
        <v>87</v>
      </c>
      <c r="M1370" t="s">
        <v>88</v>
      </c>
      <c r="N1370" t="s">
        <v>178</v>
      </c>
      <c r="O1370" t="s">
        <v>90</v>
      </c>
      <c r="P1370" t="s">
        <v>90</v>
      </c>
      <c r="Q1370" t="s">
        <v>198</v>
      </c>
      <c r="R1370" t="s">
        <v>191</v>
      </c>
      <c r="S1370">
        <v>5</v>
      </c>
      <c r="T1370">
        <v>7</v>
      </c>
      <c r="U1370">
        <v>1970</v>
      </c>
      <c r="V137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70">
        <v>1970</v>
      </c>
      <c r="X1370" t="s">
        <v>93</v>
      </c>
      <c r="Y1370" t="s">
        <v>94</v>
      </c>
      <c r="Z1370" t="s">
        <v>180</v>
      </c>
      <c r="AA1370" t="s">
        <v>181</v>
      </c>
      <c r="AB1370" t="s">
        <v>117</v>
      </c>
      <c r="AC1370">
        <v>0</v>
      </c>
      <c r="AD1370" t="s">
        <v>98</v>
      </c>
      <c r="AE1370" t="s">
        <v>98</v>
      </c>
      <c r="AF1370" t="s">
        <v>118</v>
      </c>
      <c r="AG1370" t="s">
        <v>97</v>
      </c>
      <c r="AH1370" t="s">
        <v>98</v>
      </c>
      <c r="AI1370" t="s">
        <v>130</v>
      </c>
      <c r="AJ1370" t="s">
        <v>101</v>
      </c>
      <c r="AK1370">
        <v>553</v>
      </c>
      <c r="AL1370" t="s">
        <v>102</v>
      </c>
      <c r="AM1370">
        <v>0</v>
      </c>
      <c r="AN1370">
        <v>77</v>
      </c>
      <c r="AO1370">
        <v>630</v>
      </c>
      <c r="AP1370" t="s">
        <v>103</v>
      </c>
      <c r="AQ1370" t="s">
        <v>104</v>
      </c>
      <c r="AR1370" t="s">
        <v>105</v>
      </c>
      <c r="AS1370" t="s">
        <v>106</v>
      </c>
      <c r="AT1370">
        <v>630</v>
      </c>
      <c r="AU1370">
        <v>0</v>
      </c>
      <c r="AV1370">
        <v>0</v>
      </c>
      <c r="AW1370">
        <f>ROUND(SUM(RawData[[#This Row],[TotalBsmtSF]],RawData[[#This Row],[1stFlrSF]],RawData[[#This Row],[2ndFlrSF]]),-2)</f>
        <v>1300</v>
      </c>
      <c r="AX1370">
        <v>630</v>
      </c>
      <c r="AY1370">
        <v>1</v>
      </c>
      <c r="AZ1370">
        <v>0</v>
      </c>
      <c r="BA1370">
        <v>1</v>
      </c>
      <c r="BB1370">
        <v>0</v>
      </c>
      <c r="BC1370">
        <v>1</v>
      </c>
      <c r="BD1370">
        <v>1</v>
      </c>
      <c r="BE1370" t="s">
        <v>104</v>
      </c>
      <c r="BF1370">
        <v>3</v>
      </c>
      <c r="BG1370" t="s">
        <v>107</v>
      </c>
      <c r="BH1370">
        <v>0</v>
      </c>
      <c r="BI1370" t="s">
        <v>83</v>
      </c>
      <c r="BJ1370" t="s">
        <v>83</v>
      </c>
      <c r="BK1370" t="s">
        <v>83</v>
      </c>
      <c r="BL1370" t="s">
        <v>83</v>
      </c>
      <c r="BM1370">
        <v>0</v>
      </c>
      <c r="BN1370">
        <v>0</v>
      </c>
      <c r="BO1370" t="s">
        <v>83</v>
      </c>
      <c r="BP1370" t="s">
        <v>83</v>
      </c>
      <c r="BQ1370" t="s">
        <v>105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 t="s">
        <v>83</v>
      </c>
      <c r="BY1370" t="s">
        <v>83</v>
      </c>
      <c r="BZ1370" t="s">
        <v>83</v>
      </c>
      <c r="CA1370">
        <v>0</v>
      </c>
      <c r="CB1370">
        <v>8</v>
      </c>
      <c r="CC1370">
        <v>2006</v>
      </c>
      <c r="CD1370" t="s">
        <v>110</v>
      </c>
      <c r="CE1370" t="s">
        <v>128</v>
      </c>
      <c r="CF1370" s="8">
        <v>92000</v>
      </c>
      <c r="CG1370" s="8">
        <f>RawData[[#This Row],[SalePrice]]/RawData[[#This Row],[TotalSF Rounded]]</f>
        <v>70.769230769230774</v>
      </c>
      <c r="CH1370" s="8">
        <f>ROUND(RawData[[#This Row],[$/sqft]],-1)</f>
        <v>70</v>
      </c>
    </row>
    <row r="1371" spans="1:86" x14ac:dyDescent="0.2">
      <c r="A1371">
        <v>1073</v>
      </c>
      <c r="B1371">
        <v>50</v>
      </c>
      <c r="C1371" t="s">
        <v>81</v>
      </c>
      <c r="D1371">
        <v>50</v>
      </c>
      <c r="E1371">
        <v>7585</v>
      </c>
      <c r="F1371" s="19">
        <f>ROUND((RawData[[#This Row],[LotArea]]/43560), 2)</f>
        <v>0.17</v>
      </c>
      <c r="G1371" t="s">
        <v>82</v>
      </c>
      <c r="H1371" t="s">
        <v>83</v>
      </c>
      <c r="I1371" t="s">
        <v>84</v>
      </c>
      <c r="J1371" t="s">
        <v>85</v>
      </c>
      <c r="K1371" t="s">
        <v>86</v>
      </c>
      <c r="L1371" t="s">
        <v>87</v>
      </c>
      <c r="M1371" t="s">
        <v>88</v>
      </c>
      <c r="N1371" t="s">
        <v>185</v>
      </c>
      <c r="O1371" t="s">
        <v>144</v>
      </c>
      <c r="P1371" t="s">
        <v>90</v>
      </c>
      <c r="Q1371" t="s">
        <v>91</v>
      </c>
      <c r="R1371" t="s">
        <v>132</v>
      </c>
      <c r="S1371">
        <v>5</v>
      </c>
      <c r="T1371">
        <v>3</v>
      </c>
      <c r="U1371">
        <v>1948</v>
      </c>
      <c r="V137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371">
        <v>1950</v>
      </c>
      <c r="X1371" t="s">
        <v>93</v>
      </c>
      <c r="Y1371" t="s">
        <v>94</v>
      </c>
      <c r="Z1371" t="s">
        <v>116</v>
      </c>
      <c r="AA1371" t="s">
        <v>116</v>
      </c>
      <c r="AB1371" t="s">
        <v>117</v>
      </c>
      <c r="AC1371">
        <v>0</v>
      </c>
      <c r="AD1371" t="s">
        <v>98</v>
      </c>
      <c r="AE1371" t="s">
        <v>98</v>
      </c>
      <c r="AF1371" t="s">
        <v>118</v>
      </c>
      <c r="AG1371" t="s">
        <v>147</v>
      </c>
      <c r="AH1371" t="s">
        <v>147</v>
      </c>
      <c r="AI1371" t="s">
        <v>121</v>
      </c>
      <c r="AJ1371" t="s">
        <v>102</v>
      </c>
      <c r="AK1371">
        <v>0</v>
      </c>
      <c r="AL1371" t="s">
        <v>102</v>
      </c>
      <c r="AM1371">
        <v>0</v>
      </c>
      <c r="AN1371">
        <v>810</v>
      </c>
      <c r="AO1371">
        <v>810</v>
      </c>
      <c r="AP1371" t="s">
        <v>103</v>
      </c>
      <c r="AQ1371" t="s">
        <v>147</v>
      </c>
      <c r="AR1371" t="s">
        <v>105</v>
      </c>
      <c r="AS1371" t="s">
        <v>164</v>
      </c>
      <c r="AT1371">
        <v>1002</v>
      </c>
      <c r="AU1371">
        <v>454</v>
      </c>
      <c r="AV1371">
        <v>0</v>
      </c>
      <c r="AW1371">
        <f>ROUND(SUM(RawData[[#This Row],[TotalBsmtSF]],RawData[[#This Row],[1stFlrSF]],RawData[[#This Row],[2ndFlrSF]]),-2)</f>
        <v>2300</v>
      </c>
      <c r="AX1371">
        <v>1456</v>
      </c>
      <c r="AY1371">
        <v>1</v>
      </c>
      <c r="AZ1371">
        <v>1</v>
      </c>
      <c r="BA1371">
        <v>1</v>
      </c>
      <c r="BB1371">
        <v>0</v>
      </c>
      <c r="BC1371">
        <v>4</v>
      </c>
      <c r="BD1371">
        <v>1</v>
      </c>
      <c r="BE1371" t="s">
        <v>98</v>
      </c>
      <c r="BF1371">
        <v>7</v>
      </c>
      <c r="BG1371" t="s">
        <v>107</v>
      </c>
      <c r="BH1371">
        <v>1</v>
      </c>
      <c r="BI1371" t="s">
        <v>98</v>
      </c>
      <c r="BJ1371" t="s">
        <v>127</v>
      </c>
      <c r="BK1371">
        <v>1954</v>
      </c>
      <c r="BL1371" t="s">
        <v>102</v>
      </c>
      <c r="BM1371">
        <v>1</v>
      </c>
      <c r="BN1371">
        <v>280</v>
      </c>
      <c r="BO1371" t="s">
        <v>98</v>
      </c>
      <c r="BP1371" t="s">
        <v>98</v>
      </c>
      <c r="BQ1371" t="s">
        <v>190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 t="s">
        <v>83</v>
      </c>
      <c r="BY1371" t="s">
        <v>83</v>
      </c>
      <c r="BZ1371" t="s">
        <v>83</v>
      </c>
      <c r="CA1371">
        <v>0</v>
      </c>
      <c r="CB1371">
        <v>8</v>
      </c>
      <c r="CC1371">
        <v>2006</v>
      </c>
      <c r="CD1371" t="s">
        <v>110</v>
      </c>
      <c r="CE1371" t="s">
        <v>111</v>
      </c>
      <c r="CF1371" s="8">
        <v>91500</v>
      </c>
      <c r="CG1371" s="8">
        <f>RawData[[#This Row],[SalePrice]]/RawData[[#This Row],[TotalSF Rounded]]</f>
        <v>39.782608695652172</v>
      </c>
      <c r="CH1371" s="8">
        <f>ROUND(RawData[[#This Row],[$/sqft]],-1)</f>
        <v>40</v>
      </c>
    </row>
    <row r="1372" spans="1:86" x14ac:dyDescent="0.2">
      <c r="A1372">
        <v>1220</v>
      </c>
      <c r="B1372">
        <v>160</v>
      </c>
      <c r="C1372" t="s">
        <v>142</v>
      </c>
      <c r="D1372">
        <v>21</v>
      </c>
      <c r="E1372">
        <v>1680</v>
      </c>
      <c r="F1372" s="19">
        <f>ROUND((RawData[[#This Row],[LotArea]]/43560), 2)</f>
        <v>0.04</v>
      </c>
      <c r="G1372" t="s">
        <v>82</v>
      </c>
      <c r="H1372" t="s">
        <v>83</v>
      </c>
      <c r="I1372" t="s">
        <v>84</v>
      </c>
      <c r="J1372" t="s">
        <v>85</v>
      </c>
      <c r="K1372" t="s">
        <v>86</v>
      </c>
      <c r="L1372" t="s">
        <v>87</v>
      </c>
      <c r="M1372" t="s">
        <v>88</v>
      </c>
      <c r="N1372" t="s">
        <v>228</v>
      </c>
      <c r="O1372" t="s">
        <v>90</v>
      </c>
      <c r="P1372" t="s">
        <v>90</v>
      </c>
      <c r="Q1372" t="s">
        <v>198</v>
      </c>
      <c r="R1372" t="s">
        <v>92</v>
      </c>
      <c r="S1372">
        <v>6</v>
      </c>
      <c r="T1372">
        <v>5</v>
      </c>
      <c r="U1372">
        <v>1971</v>
      </c>
      <c r="V137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72">
        <v>1971</v>
      </c>
      <c r="X1372" t="s">
        <v>93</v>
      </c>
      <c r="Y1372" t="s">
        <v>94</v>
      </c>
      <c r="Z1372" t="s">
        <v>180</v>
      </c>
      <c r="AA1372" t="s">
        <v>181</v>
      </c>
      <c r="AB1372" t="s">
        <v>96</v>
      </c>
      <c r="AC1372">
        <v>236</v>
      </c>
      <c r="AD1372" t="s">
        <v>98</v>
      </c>
      <c r="AE1372" t="s">
        <v>98</v>
      </c>
      <c r="AF1372" t="s">
        <v>118</v>
      </c>
      <c r="AG1372" t="s">
        <v>98</v>
      </c>
      <c r="AH1372" t="s">
        <v>98</v>
      </c>
      <c r="AI1372" t="s">
        <v>100</v>
      </c>
      <c r="AJ1372" t="s">
        <v>102</v>
      </c>
      <c r="AK1372">
        <v>0</v>
      </c>
      <c r="AL1372" t="s">
        <v>102</v>
      </c>
      <c r="AM1372">
        <v>0</v>
      </c>
      <c r="AN1372">
        <v>672</v>
      </c>
      <c r="AO1372">
        <v>672</v>
      </c>
      <c r="AP1372" t="s">
        <v>103</v>
      </c>
      <c r="AQ1372" t="s">
        <v>98</v>
      </c>
      <c r="AR1372" t="s">
        <v>105</v>
      </c>
      <c r="AS1372" t="s">
        <v>106</v>
      </c>
      <c r="AT1372">
        <v>672</v>
      </c>
      <c r="AU1372">
        <v>546</v>
      </c>
      <c r="AV1372">
        <v>0</v>
      </c>
      <c r="AW1372">
        <f>ROUND(SUM(RawData[[#This Row],[TotalBsmtSF]],RawData[[#This Row],[1stFlrSF]],RawData[[#This Row],[2ndFlrSF]]),-2)</f>
        <v>1900</v>
      </c>
      <c r="AX1372">
        <v>1218</v>
      </c>
      <c r="AY1372">
        <v>0</v>
      </c>
      <c r="AZ1372">
        <v>0</v>
      </c>
      <c r="BA1372">
        <v>1</v>
      </c>
      <c r="BB1372">
        <v>1</v>
      </c>
      <c r="BC1372">
        <v>3</v>
      </c>
      <c r="BD1372">
        <v>1</v>
      </c>
      <c r="BE1372" t="s">
        <v>98</v>
      </c>
      <c r="BF1372">
        <v>7</v>
      </c>
      <c r="BG1372" t="s">
        <v>107</v>
      </c>
      <c r="BH1372">
        <v>0</v>
      </c>
      <c r="BI1372" t="s">
        <v>83</v>
      </c>
      <c r="BJ1372" t="s">
        <v>83</v>
      </c>
      <c r="BK1372" t="s">
        <v>83</v>
      </c>
      <c r="BL1372" t="s">
        <v>83</v>
      </c>
      <c r="BM1372">
        <v>0</v>
      </c>
      <c r="BN1372">
        <v>0</v>
      </c>
      <c r="BO1372" t="s">
        <v>83</v>
      </c>
      <c r="BP1372" t="s">
        <v>83</v>
      </c>
      <c r="BQ1372" t="s">
        <v>177</v>
      </c>
      <c r="BR1372">
        <v>201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 t="s">
        <v>83</v>
      </c>
      <c r="BY1372" t="s">
        <v>83</v>
      </c>
      <c r="BZ1372" t="s">
        <v>83</v>
      </c>
      <c r="CA1372">
        <v>0</v>
      </c>
      <c r="CB1372">
        <v>4</v>
      </c>
      <c r="CC1372">
        <v>2006</v>
      </c>
      <c r="CD1372" t="s">
        <v>110</v>
      </c>
      <c r="CE1372" t="s">
        <v>128</v>
      </c>
      <c r="CF1372" s="8">
        <v>91500</v>
      </c>
      <c r="CG1372" s="8">
        <f>RawData[[#This Row],[SalePrice]]/RawData[[#This Row],[TotalSF Rounded]]</f>
        <v>48.157894736842103</v>
      </c>
      <c r="CH1372" s="8">
        <f>ROUND(RawData[[#This Row],[$/sqft]],-1)</f>
        <v>50</v>
      </c>
    </row>
    <row r="1373" spans="1:86" x14ac:dyDescent="0.2">
      <c r="A1373">
        <v>495</v>
      </c>
      <c r="B1373">
        <v>30</v>
      </c>
      <c r="C1373" t="s">
        <v>142</v>
      </c>
      <c r="D1373">
        <v>50</v>
      </c>
      <c r="E1373">
        <v>5784</v>
      </c>
      <c r="F1373" s="19">
        <f>ROUND((RawData[[#This Row],[LotArea]]/43560), 2)</f>
        <v>0.13</v>
      </c>
      <c r="G1373" t="s">
        <v>82</v>
      </c>
      <c r="H1373" t="s">
        <v>83</v>
      </c>
      <c r="I1373" t="s">
        <v>84</v>
      </c>
      <c r="J1373" t="s">
        <v>85</v>
      </c>
      <c r="K1373" t="s">
        <v>86</v>
      </c>
      <c r="L1373" t="s">
        <v>87</v>
      </c>
      <c r="M1373" t="s">
        <v>88</v>
      </c>
      <c r="N1373" t="s">
        <v>143</v>
      </c>
      <c r="O1373" t="s">
        <v>144</v>
      </c>
      <c r="P1373" t="s">
        <v>90</v>
      </c>
      <c r="Q1373" t="s">
        <v>91</v>
      </c>
      <c r="R1373" t="s">
        <v>115</v>
      </c>
      <c r="S1373">
        <v>5</v>
      </c>
      <c r="T1373">
        <v>8</v>
      </c>
      <c r="U1373">
        <v>1938</v>
      </c>
      <c r="V137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373">
        <v>1996</v>
      </c>
      <c r="X1373" t="s">
        <v>93</v>
      </c>
      <c r="Y1373" t="s">
        <v>94</v>
      </c>
      <c r="Z1373" t="s">
        <v>116</v>
      </c>
      <c r="AA1373" t="s">
        <v>116</v>
      </c>
      <c r="AB1373" t="s">
        <v>117</v>
      </c>
      <c r="AC1373">
        <v>0</v>
      </c>
      <c r="AD1373" t="s">
        <v>98</v>
      </c>
      <c r="AE1373" t="s">
        <v>98</v>
      </c>
      <c r="AF1373" t="s">
        <v>126</v>
      </c>
      <c r="AG1373" t="s">
        <v>147</v>
      </c>
      <c r="AH1373" t="s">
        <v>98</v>
      </c>
      <c r="AI1373" t="s">
        <v>100</v>
      </c>
      <c r="AJ1373" t="s">
        <v>102</v>
      </c>
      <c r="AK1373">
        <v>0</v>
      </c>
      <c r="AL1373" t="s">
        <v>102</v>
      </c>
      <c r="AM1373">
        <v>0</v>
      </c>
      <c r="AN1373">
        <v>190</v>
      </c>
      <c r="AO1373">
        <v>190</v>
      </c>
      <c r="AP1373" t="s">
        <v>103</v>
      </c>
      <c r="AQ1373" t="s">
        <v>97</v>
      </c>
      <c r="AR1373" t="s">
        <v>105</v>
      </c>
      <c r="AS1373" t="s">
        <v>164</v>
      </c>
      <c r="AT1373">
        <v>886</v>
      </c>
      <c r="AU1373">
        <v>0</v>
      </c>
      <c r="AV1373">
        <v>0</v>
      </c>
      <c r="AW1373">
        <f>ROUND(SUM(RawData[[#This Row],[TotalBsmtSF]],RawData[[#This Row],[1stFlrSF]],RawData[[#This Row],[2ndFlrSF]]),-2)</f>
        <v>1100</v>
      </c>
      <c r="AX1373">
        <v>886</v>
      </c>
      <c r="AY1373">
        <v>0</v>
      </c>
      <c r="AZ1373">
        <v>0</v>
      </c>
      <c r="BA1373">
        <v>1</v>
      </c>
      <c r="BB1373">
        <v>0</v>
      </c>
      <c r="BC1373">
        <v>2</v>
      </c>
      <c r="BD1373">
        <v>1</v>
      </c>
      <c r="BE1373" t="s">
        <v>98</v>
      </c>
      <c r="BF1373">
        <v>4</v>
      </c>
      <c r="BG1373" t="s">
        <v>107</v>
      </c>
      <c r="BH1373">
        <v>0</v>
      </c>
      <c r="BI1373" t="s">
        <v>83</v>
      </c>
      <c r="BJ1373" t="s">
        <v>108</v>
      </c>
      <c r="BK1373">
        <v>1938</v>
      </c>
      <c r="BL1373" t="s">
        <v>102</v>
      </c>
      <c r="BM1373">
        <v>1</v>
      </c>
      <c r="BN1373">
        <v>273</v>
      </c>
      <c r="BO1373" t="s">
        <v>98</v>
      </c>
      <c r="BP1373" t="s">
        <v>98</v>
      </c>
      <c r="BQ1373" t="s">
        <v>105</v>
      </c>
      <c r="BR1373">
        <v>144</v>
      </c>
      <c r="BS1373">
        <v>20</v>
      </c>
      <c r="BT1373">
        <v>80</v>
      </c>
      <c r="BU1373">
        <v>0</v>
      </c>
      <c r="BV1373">
        <v>0</v>
      </c>
      <c r="BW1373">
        <v>0</v>
      </c>
      <c r="BX1373" t="s">
        <v>83</v>
      </c>
      <c r="BY1373" t="s">
        <v>83</v>
      </c>
      <c r="BZ1373" t="s">
        <v>83</v>
      </c>
      <c r="CA1373">
        <v>0</v>
      </c>
      <c r="CB1373">
        <v>12</v>
      </c>
      <c r="CC1373">
        <v>2009</v>
      </c>
      <c r="CD1373" t="s">
        <v>110</v>
      </c>
      <c r="CE1373" t="s">
        <v>111</v>
      </c>
      <c r="CF1373" s="8">
        <v>91300</v>
      </c>
      <c r="CG1373" s="8">
        <f>RawData[[#This Row],[SalePrice]]/RawData[[#This Row],[TotalSF Rounded]]</f>
        <v>83</v>
      </c>
      <c r="CH1373" s="8">
        <f>ROUND(RawData[[#This Row],[$/sqft]],-1)</f>
        <v>80</v>
      </c>
    </row>
    <row r="1374" spans="1:86" x14ac:dyDescent="0.2">
      <c r="A1374">
        <v>999</v>
      </c>
      <c r="B1374">
        <v>30</v>
      </c>
      <c r="C1374" t="s">
        <v>142</v>
      </c>
      <c r="D1374">
        <v>60</v>
      </c>
      <c r="E1374">
        <v>9786</v>
      </c>
      <c r="F1374" s="19">
        <f>ROUND((RawData[[#This Row],[LotArea]]/43560), 2)</f>
        <v>0.22</v>
      </c>
      <c r="G1374" t="s">
        <v>82</v>
      </c>
      <c r="H1374" t="s">
        <v>83</v>
      </c>
      <c r="I1374" t="s">
        <v>84</v>
      </c>
      <c r="J1374" t="s">
        <v>85</v>
      </c>
      <c r="K1374" t="s">
        <v>86</v>
      </c>
      <c r="L1374" t="s">
        <v>87</v>
      </c>
      <c r="M1374" t="s">
        <v>88</v>
      </c>
      <c r="N1374" t="s">
        <v>176</v>
      </c>
      <c r="O1374" t="s">
        <v>90</v>
      </c>
      <c r="P1374" t="s">
        <v>90</v>
      </c>
      <c r="Q1374" t="s">
        <v>91</v>
      </c>
      <c r="R1374" t="s">
        <v>115</v>
      </c>
      <c r="S1374">
        <v>3</v>
      </c>
      <c r="T1374">
        <v>4</v>
      </c>
      <c r="U1374">
        <v>1922</v>
      </c>
      <c r="V137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74">
        <v>1950</v>
      </c>
      <c r="X1374" t="s">
        <v>152</v>
      </c>
      <c r="Y1374" t="s">
        <v>94</v>
      </c>
      <c r="Z1374" t="s">
        <v>124</v>
      </c>
      <c r="AA1374" t="s">
        <v>124</v>
      </c>
      <c r="AB1374" t="s">
        <v>117</v>
      </c>
      <c r="AC1374">
        <v>0</v>
      </c>
      <c r="AD1374" t="s">
        <v>98</v>
      </c>
      <c r="AE1374" t="s">
        <v>98</v>
      </c>
      <c r="AF1374" t="s">
        <v>126</v>
      </c>
      <c r="AG1374" t="s">
        <v>98</v>
      </c>
      <c r="AH1374" t="s">
        <v>147</v>
      </c>
      <c r="AI1374" t="s">
        <v>100</v>
      </c>
      <c r="AJ1374" t="s">
        <v>102</v>
      </c>
      <c r="AK1374">
        <v>0</v>
      </c>
      <c r="AL1374" t="s">
        <v>102</v>
      </c>
      <c r="AM1374">
        <v>0</v>
      </c>
      <c r="AN1374">
        <v>1007</v>
      </c>
      <c r="AO1374">
        <v>1007</v>
      </c>
      <c r="AP1374" t="s">
        <v>103</v>
      </c>
      <c r="AQ1374" t="s">
        <v>147</v>
      </c>
      <c r="AR1374" t="s">
        <v>177</v>
      </c>
      <c r="AS1374" t="s">
        <v>106</v>
      </c>
      <c r="AT1374">
        <v>1077</v>
      </c>
      <c r="AU1374">
        <v>0</v>
      </c>
      <c r="AV1374">
        <v>0</v>
      </c>
      <c r="AW1374">
        <f>ROUND(SUM(RawData[[#This Row],[TotalBsmtSF]],RawData[[#This Row],[1stFlrSF]],RawData[[#This Row],[2ndFlrSF]]),-2)</f>
        <v>2100</v>
      </c>
      <c r="AX1374">
        <v>1077</v>
      </c>
      <c r="AY1374">
        <v>0</v>
      </c>
      <c r="AZ1374">
        <v>0</v>
      </c>
      <c r="BA1374">
        <v>1</v>
      </c>
      <c r="BB1374">
        <v>0</v>
      </c>
      <c r="BC1374">
        <v>3</v>
      </c>
      <c r="BD1374">
        <v>1</v>
      </c>
      <c r="BE1374" t="s">
        <v>98</v>
      </c>
      <c r="BF1374">
        <v>6</v>
      </c>
      <c r="BG1374" t="s">
        <v>107</v>
      </c>
      <c r="BH1374">
        <v>1</v>
      </c>
      <c r="BI1374" t="s">
        <v>97</v>
      </c>
      <c r="BJ1374" t="s">
        <v>127</v>
      </c>
      <c r="BK1374">
        <v>1922</v>
      </c>
      <c r="BL1374" t="s">
        <v>102</v>
      </c>
      <c r="BM1374">
        <v>1</v>
      </c>
      <c r="BN1374">
        <v>210</v>
      </c>
      <c r="BO1374" t="s">
        <v>98</v>
      </c>
      <c r="BP1374" t="s">
        <v>147</v>
      </c>
      <c r="BQ1374" t="s">
        <v>190</v>
      </c>
      <c r="BR1374">
        <v>0</v>
      </c>
      <c r="BS1374">
        <v>100</v>
      </c>
      <c r="BT1374">
        <v>48</v>
      </c>
      <c r="BU1374">
        <v>0</v>
      </c>
      <c r="BV1374">
        <v>0</v>
      </c>
      <c r="BW1374">
        <v>0</v>
      </c>
      <c r="BX1374" t="s">
        <v>83</v>
      </c>
      <c r="BY1374" t="s">
        <v>83</v>
      </c>
      <c r="BZ1374" t="s">
        <v>83</v>
      </c>
      <c r="CA1374">
        <v>0</v>
      </c>
      <c r="CB1374">
        <v>5</v>
      </c>
      <c r="CC1374">
        <v>2006</v>
      </c>
      <c r="CD1374" t="s">
        <v>110</v>
      </c>
      <c r="CE1374" t="s">
        <v>111</v>
      </c>
      <c r="CF1374" s="8">
        <v>91000</v>
      </c>
      <c r="CG1374" s="8">
        <f>RawData[[#This Row],[SalePrice]]/RawData[[#This Row],[TotalSF Rounded]]</f>
        <v>43.333333333333336</v>
      </c>
      <c r="CH1374" s="8">
        <f>ROUND(RawData[[#This Row],[$/sqft]],-1)</f>
        <v>40</v>
      </c>
    </row>
    <row r="1375" spans="1:86" x14ac:dyDescent="0.2">
      <c r="A1375">
        <v>1377</v>
      </c>
      <c r="B1375">
        <v>30</v>
      </c>
      <c r="C1375" t="s">
        <v>81</v>
      </c>
      <c r="D1375">
        <v>52</v>
      </c>
      <c r="E1375">
        <v>6292</v>
      </c>
      <c r="F1375" s="19">
        <f>ROUND((RawData[[#This Row],[LotArea]]/43560), 2)</f>
        <v>0.14000000000000001</v>
      </c>
      <c r="G1375" t="s">
        <v>82</v>
      </c>
      <c r="H1375" t="s">
        <v>83</v>
      </c>
      <c r="I1375" t="s">
        <v>84</v>
      </c>
      <c r="J1375" t="s">
        <v>175</v>
      </c>
      <c r="K1375" t="s">
        <v>86</v>
      </c>
      <c r="L1375" t="s">
        <v>87</v>
      </c>
      <c r="M1375" t="s">
        <v>88</v>
      </c>
      <c r="N1375" t="s">
        <v>232</v>
      </c>
      <c r="O1375" t="s">
        <v>90</v>
      </c>
      <c r="P1375" t="s">
        <v>90</v>
      </c>
      <c r="Q1375" t="s">
        <v>91</v>
      </c>
      <c r="R1375" t="s">
        <v>115</v>
      </c>
      <c r="S1375">
        <v>6</v>
      </c>
      <c r="T1375">
        <v>5</v>
      </c>
      <c r="U1375">
        <v>1930</v>
      </c>
      <c r="V137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375">
        <v>1950</v>
      </c>
      <c r="X1375" t="s">
        <v>93</v>
      </c>
      <c r="Y1375" t="s">
        <v>94</v>
      </c>
      <c r="Z1375" t="s">
        <v>124</v>
      </c>
      <c r="AA1375" t="s">
        <v>124</v>
      </c>
      <c r="AB1375" t="s">
        <v>117</v>
      </c>
      <c r="AC1375">
        <v>0</v>
      </c>
      <c r="AD1375" t="s">
        <v>98</v>
      </c>
      <c r="AE1375" t="s">
        <v>98</v>
      </c>
      <c r="AF1375" t="s">
        <v>126</v>
      </c>
      <c r="AG1375" t="s">
        <v>97</v>
      </c>
      <c r="AH1375" t="s">
        <v>98</v>
      </c>
      <c r="AI1375" t="s">
        <v>121</v>
      </c>
      <c r="AJ1375" t="s">
        <v>153</v>
      </c>
      <c r="AK1375">
        <v>384</v>
      </c>
      <c r="AL1375" t="s">
        <v>102</v>
      </c>
      <c r="AM1375">
        <v>0</v>
      </c>
      <c r="AN1375">
        <v>384</v>
      </c>
      <c r="AO1375">
        <v>768</v>
      </c>
      <c r="AP1375" t="s">
        <v>103</v>
      </c>
      <c r="AQ1375" t="s">
        <v>98</v>
      </c>
      <c r="AR1375" t="s">
        <v>177</v>
      </c>
      <c r="AS1375" t="s">
        <v>106</v>
      </c>
      <c r="AT1375">
        <v>790</v>
      </c>
      <c r="AU1375">
        <v>0</v>
      </c>
      <c r="AV1375">
        <v>0</v>
      </c>
      <c r="AW1375">
        <f>ROUND(SUM(RawData[[#This Row],[TotalBsmtSF]],RawData[[#This Row],[1stFlrSF]],RawData[[#This Row],[2ndFlrSF]]),-2)</f>
        <v>1600</v>
      </c>
      <c r="AX1375">
        <v>790</v>
      </c>
      <c r="AY1375">
        <v>0</v>
      </c>
      <c r="AZ1375">
        <v>0</v>
      </c>
      <c r="BA1375">
        <v>1</v>
      </c>
      <c r="BB1375">
        <v>0</v>
      </c>
      <c r="BC1375">
        <v>2</v>
      </c>
      <c r="BD1375">
        <v>1</v>
      </c>
      <c r="BE1375" t="s">
        <v>98</v>
      </c>
      <c r="BF1375">
        <v>4</v>
      </c>
      <c r="BG1375" t="s">
        <v>107</v>
      </c>
      <c r="BH1375">
        <v>0</v>
      </c>
      <c r="BI1375" t="s">
        <v>83</v>
      </c>
      <c r="BJ1375" t="s">
        <v>127</v>
      </c>
      <c r="BK1375">
        <v>1925</v>
      </c>
      <c r="BL1375" t="s">
        <v>102</v>
      </c>
      <c r="BM1375">
        <v>1</v>
      </c>
      <c r="BN1375">
        <v>160</v>
      </c>
      <c r="BO1375" t="s">
        <v>147</v>
      </c>
      <c r="BP1375" t="s">
        <v>98</v>
      </c>
      <c r="BQ1375" t="s">
        <v>105</v>
      </c>
      <c r="BR1375">
        <v>0</v>
      </c>
      <c r="BS1375">
        <v>141</v>
      </c>
      <c r="BT1375">
        <v>0</v>
      </c>
      <c r="BU1375">
        <v>0</v>
      </c>
      <c r="BV1375">
        <v>0</v>
      </c>
      <c r="BW1375">
        <v>0</v>
      </c>
      <c r="BX1375" t="s">
        <v>83</v>
      </c>
      <c r="BY1375" t="s">
        <v>83</v>
      </c>
      <c r="BZ1375" t="s">
        <v>83</v>
      </c>
      <c r="CA1375">
        <v>0</v>
      </c>
      <c r="CB1375">
        <v>4</v>
      </c>
      <c r="CC1375">
        <v>2008</v>
      </c>
      <c r="CD1375" t="s">
        <v>110</v>
      </c>
      <c r="CE1375" t="s">
        <v>111</v>
      </c>
      <c r="CF1375" s="8">
        <v>91000</v>
      </c>
      <c r="CG1375" s="8">
        <f>RawData[[#This Row],[SalePrice]]/RawData[[#This Row],[TotalSF Rounded]]</f>
        <v>56.875</v>
      </c>
      <c r="CH1375" s="8">
        <f>ROUND(RawData[[#This Row],[$/sqft]],-1)</f>
        <v>60</v>
      </c>
    </row>
    <row r="1376" spans="1:86" x14ac:dyDescent="0.2">
      <c r="A1376">
        <v>76</v>
      </c>
      <c r="B1376">
        <v>180</v>
      </c>
      <c r="C1376" t="s">
        <v>142</v>
      </c>
      <c r="D1376">
        <v>21</v>
      </c>
      <c r="E1376">
        <v>1596</v>
      </c>
      <c r="F1376" s="19">
        <f>ROUND((RawData[[#This Row],[LotArea]]/43560), 2)</f>
        <v>0.04</v>
      </c>
      <c r="G1376" t="s">
        <v>82</v>
      </c>
      <c r="H1376" t="s">
        <v>83</v>
      </c>
      <c r="I1376" t="s">
        <v>84</v>
      </c>
      <c r="J1376" t="s">
        <v>85</v>
      </c>
      <c r="K1376" t="s">
        <v>86</v>
      </c>
      <c r="L1376" t="s">
        <v>87</v>
      </c>
      <c r="M1376" t="s">
        <v>88</v>
      </c>
      <c r="N1376" t="s">
        <v>178</v>
      </c>
      <c r="O1376" t="s">
        <v>90</v>
      </c>
      <c r="P1376" t="s">
        <v>90</v>
      </c>
      <c r="Q1376" t="s">
        <v>198</v>
      </c>
      <c r="R1376" t="s">
        <v>197</v>
      </c>
      <c r="S1376">
        <v>4</v>
      </c>
      <c r="T1376">
        <v>5</v>
      </c>
      <c r="U1376">
        <v>1973</v>
      </c>
      <c r="V137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76">
        <v>1973</v>
      </c>
      <c r="X1376" t="s">
        <v>93</v>
      </c>
      <c r="Y1376" t="s">
        <v>94</v>
      </c>
      <c r="Z1376" t="s">
        <v>180</v>
      </c>
      <c r="AA1376" t="s">
        <v>181</v>
      </c>
      <c r="AB1376" t="s">
        <v>117</v>
      </c>
      <c r="AC1376">
        <v>0</v>
      </c>
      <c r="AD1376" t="s">
        <v>98</v>
      </c>
      <c r="AE1376" t="s">
        <v>98</v>
      </c>
      <c r="AF1376" t="s">
        <v>118</v>
      </c>
      <c r="AG1376" t="s">
        <v>97</v>
      </c>
      <c r="AH1376" t="s">
        <v>98</v>
      </c>
      <c r="AI1376" t="s">
        <v>97</v>
      </c>
      <c r="AJ1376" t="s">
        <v>101</v>
      </c>
      <c r="AK1376">
        <v>462</v>
      </c>
      <c r="AL1376" t="s">
        <v>102</v>
      </c>
      <c r="AM1376">
        <v>0</v>
      </c>
      <c r="AN1376">
        <v>0</v>
      </c>
      <c r="AO1376">
        <v>462</v>
      </c>
      <c r="AP1376" t="s">
        <v>103</v>
      </c>
      <c r="AQ1376" t="s">
        <v>98</v>
      </c>
      <c r="AR1376" t="s">
        <v>105</v>
      </c>
      <c r="AS1376" t="s">
        <v>106</v>
      </c>
      <c r="AT1376">
        <v>526</v>
      </c>
      <c r="AU1376">
        <v>462</v>
      </c>
      <c r="AV1376">
        <v>0</v>
      </c>
      <c r="AW1376">
        <f>ROUND(SUM(RawData[[#This Row],[TotalBsmtSF]],RawData[[#This Row],[1stFlrSF]],RawData[[#This Row],[2ndFlrSF]]),-2)</f>
        <v>1500</v>
      </c>
      <c r="AX1376">
        <v>988</v>
      </c>
      <c r="AY1376">
        <v>1</v>
      </c>
      <c r="AZ1376">
        <v>0</v>
      </c>
      <c r="BA1376">
        <v>1</v>
      </c>
      <c r="BB1376">
        <v>0</v>
      </c>
      <c r="BC1376">
        <v>2</v>
      </c>
      <c r="BD1376">
        <v>1</v>
      </c>
      <c r="BE1376" t="s">
        <v>98</v>
      </c>
      <c r="BF1376">
        <v>5</v>
      </c>
      <c r="BG1376" t="s">
        <v>107</v>
      </c>
      <c r="BH1376">
        <v>0</v>
      </c>
      <c r="BI1376" t="s">
        <v>83</v>
      </c>
      <c r="BJ1376" t="s">
        <v>156</v>
      </c>
      <c r="BK1376">
        <v>1973</v>
      </c>
      <c r="BL1376" t="s">
        <v>102</v>
      </c>
      <c r="BM1376">
        <v>1</v>
      </c>
      <c r="BN1376">
        <v>297</v>
      </c>
      <c r="BO1376" t="s">
        <v>98</v>
      </c>
      <c r="BP1376" t="s">
        <v>98</v>
      </c>
      <c r="BQ1376" t="s">
        <v>105</v>
      </c>
      <c r="BR1376">
        <v>120</v>
      </c>
      <c r="BS1376">
        <v>101</v>
      </c>
      <c r="BT1376">
        <v>0</v>
      </c>
      <c r="BU1376">
        <v>0</v>
      </c>
      <c r="BV1376">
        <v>0</v>
      </c>
      <c r="BW1376">
        <v>0</v>
      </c>
      <c r="BX1376" t="s">
        <v>83</v>
      </c>
      <c r="BY1376" t="s">
        <v>163</v>
      </c>
      <c r="BZ1376" t="s">
        <v>83</v>
      </c>
      <c r="CA1376">
        <v>0</v>
      </c>
      <c r="CB1376">
        <v>11</v>
      </c>
      <c r="CC1376">
        <v>2009</v>
      </c>
      <c r="CD1376" t="s">
        <v>110</v>
      </c>
      <c r="CE1376" t="s">
        <v>111</v>
      </c>
      <c r="CF1376" s="8">
        <v>91000</v>
      </c>
      <c r="CG1376" s="8">
        <f>RawData[[#This Row],[SalePrice]]/RawData[[#This Row],[TotalSF Rounded]]</f>
        <v>60.666666666666664</v>
      </c>
      <c r="CH1376" s="8">
        <f>ROUND(RawData[[#This Row],[$/sqft]],-1)</f>
        <v>60</v>
      </c>
    </row>
    <row r="1377" spans="1:86" x14ac:dyDescent="0.2">
      <c r="A1377">
        <v>439</v>
      </c>
      <c r="B1377">
        <v>30</v>
      </c>
      <c r="C1377" t="s">
        <v>81</v>
      </c>
      <c r="D1377">
        <v>40</v>
      </c>
      <c r="E1377">
        <v>4280</v>
      </c>
      <c r="F1377" s="19">
        <f>ROUND((RawData[[#This Row],[LotArea]]/43560), 2)</f>
        <v>0.1</v>
      </c>
      <c r="G1377" t="s">
        <v>82</v>
      </c>
      <c r="H1377" t="s">
        <v>83</v>
      </c>
      <c r="I1377" t="s">
        <v>84</v>
      </c>
      <c r="J1377" t="s">
        <v>85</v>
      </c>
      <c r="K1377" t="s">
        <v>86</v>
      </c>
      <c r="L1377" t="s">
        <v>87</v>
      </c>
      <c r="M1377" t="s">
        <v>88</v>
      </c>
      <c r="N1377" t="s">
        <v>123</v>
      </c>
      <c r="O1377" t="s">
        <v>90</v>
      </c>
      <c r="P1377" t="s">
        <v>90</v>
      </c>
      <c r="Q1377" t="s">
        <v>91</v>
      </c>
      <c r="R1377" t="s">
        <v>115</v>
      </c>
      <c r="S1377">
        <v>5</v>
      </c>
      <c r="T1377">
        <v>6</v>
      </c>
      <c r="U1377">
        <v>1913</v>
      </c>
      <c r="V137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377">
        <v>2002</v>
      </c>
      <c r="X1377" t="s">
        <v>93</v>
      </c>
      <c r="Y1377" t="s">
        <v>94</v>
      </c>
      <c r="Z1377" t="s">
        <v>155</v>
      </c>
      <c r="AA1377" t="s">
        <v>203</v>
      </c>
      <c r="AB1377" t="s">
        <v>117</v>
      </c>
      <c r="AC1377">
        <v>0</v>
      </c>
      <c r="AD1377" t="s">
        <v>98</v>
      </c>
      <c r="AE1377" t="s">
        <v>98</v>
      </c>
      <c r="AF1377" t="s">
        <v>99</v>
      </c>
      <c r="AG1377" t="s">
        <v>98</v>
      </c>
      <c r="AH1377" t="s">
        <v>98</v>
      </c>
      <c r="AI1377" t="s">
        <v>100</v>
      </c>
      <c r="AJ1377" t="s">
        <v>172</v>
      </c>
      <c r="AK1377">
        <v>365</v>
      </c>
      <c r="AL1377" t="s">
        <v>102</v>
      </c>
      <c r="AM1377">
        <v>0</v>
      </c>
      <c r="AN1377">
        <v>75</v>
      </c>
      <c r="AO1377">
        <v>440</v>
      </c>
      <c r="AP1377" t="s">
        <v>103</v>
      </c>
      <c r="AQ1377" t="s">
        <v>98</v>
      </c>
      <c r="AR1377" t="s">
        <v>177</v>
      </c>
      <c r="AS1377" t="s">
        <v>106</v>
      </c>
      <c r="AT1377">
        <v>694</v>
      </c>
      <c r="AU1377">
        <v>0</v>
      </c>
      <c r="AV1377">
        <v>0</v>
      </c>
      <c r="AW1377">
        <f>ROUND(SUM(RawData[[#This Row],[TotalBsmtSF]],RawData[[#This Row],[1stFlrSF]],RawData[[#This Row],[2ndFlrSF]]),-2)</f>
        <v>1100</v>
      </c>
      <c r="AX1377">
        <v>694</v>
      </c>
      <c r="AY1377">
        <v>0</v>
      </c>
      <c r="AZ1377">
        <v>0</v>
      </c>
      <c r="BA1377">
        <v>1</v>
      </c>
      <c r="BB1377">
        <v>0</v>
      </c>
      <c r="BC1377">
        <v>2</v>
      </c>
      <c r="BD1377">
        <v>1</v>
      </c>
      <c r="BE1377" t="s">
        <v>97</v>
      </c>
      <c r="BF1377">
        <v>4</v>
      </c>
      <c r="BG1377" t="s">
        <v>107</v>
      </c>
      <c r="BH1377">
        <v>1</v>
      </c>
      <c r="BI1377" t="s">
        <v>97</v>
      </c>
      <c r="BJ1377" t="s">
        <v>127</v>
      </c>
      <c r="BK1377">
        <v>1990</v>
      </c>
      <c r="BL1377" t="s">
        <v>102</v>
      </c>
      <c r="BM1377">
        <v>1</v>
      </c>
      <c r="BN1377">
        <v>352</v>
      </c>
      <c r="BO1377" t="s">
        <v>97</v>
      </c>
      <c r="BP1377" t="s">
        <v>98</v>
      </c>
      <c r="BQ1377" t="s">
        <v>190</v>
      </c>
      <c r="BR1377">
        <v>0</v>
      </c>
      <c r="BS1377">
        <v>0</v>
      </c>
      <c r="BT1377">
        <v>34</v>
      </c>
      <c r="BU1377">
        <v>0</v>
      </c>
      <c r="BV1377">
        <v>0</v>
      </c>
      <c r="BW1377">
        <v>0</v>
      </c>
      <c r="BX1377" t="s">
        <v>83</v>
      </c>
      <c r="BY1377" t="s">
        <v>134</v>
      </c>
      <c r="BZ1377" t="s">
        <v>83</v>
      </c>
      <c r="CA1377">
        <v>0</v>
      </c>
      <c r="CB1377">
        <v>3</v>
      </c>
      <c r="CC1377">
        <v>2007</v>
      </c>
      <c r="CD1377" t="s">
        <v>110</v>
      </c>
      <c r="CE1377" t="s">
        <v>111</v>
      </c>
      <c r="CF1377" s="8">
        <v>90350</v>
      </c>
      <c r="CG1377" s="8">
        <f>RawData[[#This Row],[SalePrice]]/RawData[[#This Row],[TotalSF Rounded]]</f>
        <v>82.13636363636364</v>
      </c>
      <c r="CH1377" s="8">
        <f>ROUND(RawData[[#This Row],[$/sqft]],-1)</f>
        <v>80</v>
      </c>
    </row>
    <row r="1378" spans="1:86" x14ac:dyDescent="0.2">
      <c r="A1378">
        <v>1063</v>
      </c>
      <c r="B1378">
        <v>190</v>
      </c>
      <c r="C1378" t="s">
        <v>142</v>
      </c>
      <c r="D1378">
        <v>85</v>
      </c>
      <c r="E1378">
        <v>13600</v>
      </c>
      <c r="F1378" s="19">
        <f>ROUND((RawData[[#This Row],[LotArea]]/43560), 2)</f>
        <v>0.31</v>
      </c>
      <c r="G1378" t="s">
        <v>82</v>
      </c>
      <c r="H1378" t="s">
        <v>174</v>
      </c>
      <c r="I1378" t="s">
        <v>84</v>
      </c>
      <c r="J1378" t="s">
        <v>85</v>
      </c>
      <c r="K1378" t="s">
        <v>86</v>
      </c>
      <c r="L1378" t="s">
        <v>87</v>
      </c>
      <c r="M1378" t="s">
        <v>88</v>
      </c>
      <c r="N1378" t="s">
        <v>143</v>
      </c>
      <c r="O1378" t="s">
        <v>90</v>
      </c>
      <c r="P1378" t="s">
        <v>90</v>
      </c>
      <c r="Q1378" t="s">
        <v>149</v>
      </c>
      <c r="R1378" t="s">
        <v>92</v>
      </c>
      <c r="S1378">
        <v>5</v>
      </c>
      <c r="T1378">
        <v>5</v>
      </c>
      <c r="U1378">
        <v>1900</v>
      </c>
      <c r="V137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1900s</v>
      </c>
      <c r="W1378">
        <v>1950</v>
      </c>
      <c r="X1378" t="s">
        <v>93</v>
      </c>
      <c r="Y1378" t="s">
        <v>94</v>
      </c>
      <c r="Z1378" t="s">
        <v>124</v>
      </c>
      <c r="AA1378" t="s">
        <v>124</v>
      </c>
      <c r="AB1378" t="s">
        <v>117</v>
      </c>
      <c r="AC1378">
        <v>0</v>
      </c>
      <c r="AD1378" t="s">
        <v>98</v>
      </c>
      <c r="AE1378" t="s">
        <v>98</v>
      </c>
      <c r="AF1378" t="s">
        <v>126</v>
      </c>
      <c r="AG1378" t="s">
        <v>98</v>
      </c>
      <c r="AH1378" t="s">
        <v>98</v>
      </c>
      <c r="AI1378" t="s">
        <v>100</v>
      </c>
      <c r="AJ1378" t="s">
        <v>102</v>
      </c>
      <c r="AK1378">
        <v>0</v>
      </c>
      <c r="AL1378" t="s">
        <v>102</v>
      </c>
      <c r="AM1378">
        <v>0</v>
      </c>
      <c r="AN1378">
        <v>662</v>
      </c>
      <c r="AO1378">
        <v>662</v>
      </c>
      <c r="AP1378" t="s">
        <v>103</v>
      </c>
      <c r="AQ1378" t="s">
        <v>98</v>
      </c>
      <c r="AR1378" t="s">
        <v>177</v>
      </c>
      <c r="AS1378" t="s">
        <v>106</v>
      </c>
      <c r="AT1378">
        <v>1422</v>
      </c>
      <c r="AU1378">
        <v>915</v>
      </c>
      <c r="AV1378">
        <v>0</v>
      </c>
      <c r="AW1378">
        <f>ROUND(SUM(RawData[[#This Row],[TotalBsmtSF]],RawData[[#This Row],[1stFlrSF]],RawData[[#This Row],[2ndFlrSF]]),-2)</f>
        <v>3000</v>
      </c>
      <c r="AX1378">
        <v>2337</v>
      </c>
      <c r="AY1378">
        <v>0</v>
      </c>
      <c r="AZ1378">
        <v>0</v>
      </c>
      <c r="BA1378">
        <v>2</v>
      </c>
      <c r="BB1378">
        <v>0</v>
      </c>
      <c r="BC1378">
        <v>5</v>
      </c>
      <c r="BD1378">
        <v>2</v>
      </c>
      <c r="BE1378" t="s">
        <v>98</v>
      </c>
      <c r="BF1378">
        <v>10</v>
      </c>
      <c r="BG1378" t="s">
        <v>224</v>
      </c>
      <c r="BH1378">
        <v>0</v>
      </c>
      <c r="BI1378" t="s">
        <v>83</v>
      </c>
      <c r="BJ1378" t="s">
        <v>127</v>
      </c>
      <c r="BK1378">
        <v>1945</v>
      </c>
      <c r="BL1378" t="s">
        <v>102</v>
      </c>
      <c r="BM1378">
        <v>2</v>
      </c>
      <c r="BN1378">
        <v>560</v>
      </c>
      <c r="BO1378" t="s">
        <v>98</v>
      </c>
      <c r="BP1378" t="s">
        <v>98</v>
      </c>
      <c r="BQ1378" t="s">
        <v>105</v>
      </c>
      <c r="BR1378">
        <v>0</v>
      </c>
      <c r="BS1378">
        <v>57</v>
      </c>
      <c r="BT1378">
        <v>0</v>
      </c>
      <c r="BU1378">
        <v>0</v>
      </c>
      <c r="BV1378">
        <v>0</v>
      </c>
      <c r="BW1378">
        <v>0</v>
      </c>
      <c r="BX1378" t="s">
        <v>83</v>
      </c>
      <c r="BY1378" t="s">
        <v>83</v>
      </c>
      <c r="BZ1378" t="s">
        <v>83</v>
      </c>
      <c r="CA1378">
        <v>0</v>
      </c>
      <c r="CB1378">
        <v>9</v>
      </c>
      <c r="CC1378">
        <v>2007</v>
      </c>
      <c r="CD1378" t="s">
        <v>110</v>
      </c>
      <c r="CE1378" t="s">
        <v>111</v>
      </c>
      <c r="CF1378" s="8">
        <v>90000</v>
      </c>
      <c r="CG1378" s="8">
        <f>RawData[[#This Row],[SalePrice]]/RawData[[#This Row],[TotalSF Rounded]]</f>
        <v>30</v>
      </c>
      <c r="CH1378" s="8">
        <f>ROUND(RawData[[#This Row],[$/sqft]],-1)</f>
        <v>30</v>
      </c>
    </row>
    <row r="1379" spans="1:86" x14ac:dyDescent="0.2">
      <c r="A1379">
        <v>1413</v>
      </c>
      <c r="B1379">
        <v>90</v>
      </c>
      <c r="C1379" t="s">
        <v>81</v>
      </c>
      <c r="D1379">
        <v>60</v>
      </c>
      <c r="E1379">
        <v>7200</v>
      </c>
      <c r="F1379" s="19">
        <f>ROUND((RawData[[#This Row],[LotArea]]/43560), 2)</f>
        <v>0.17</v>
      </c>
      <c r="G1379" t="s">
        <v>82</v>
      </c>
      <c r="H1379" t="s">
        <v>83</v>
      </c>
      <c r="I1379" t="s">
        <v>84</v>
      </c>
      <c r="J1379" t="s">
        <v>85</v>
      </c>
      <c r="K1379" t="s">
        <v>86</v>
      </c>
      <c r="L1379" t="s">
        <v>87</v>
      </c>
      <c r="M1379" t="s">
        <v>88</v>
      </c>
      <c r="N1379" t="s">
        <v>162</v>
      </c>
      <c r="O1379" t="s">
        <v>90</v>
      </c>
      <c r="P1379" t="s">
        <v>90</v>
      </c>
      <c r="Q1379" t="s">
        <v>167</v>
      </c>
      <c r="R1379" t="s">
        <v>115</v>
      </c>
      <c r="S1379">
        <v>4</v>
      </c>
      <c r="T1379">
        <v>5</v>
      </c>
      <c r="U1379">
        <v>1949</v>
      </c>
      <c r="V137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379">
        <v>1950</v>
      </c>
      <c r="X1379" t="s">
        <v>93</v>
      </c>
      <c r="Y1379" t="s">
        <v>94</v>
      </c>
      <c r="Z1379" t="s">
        <v>96</v>
      </c>
      <c r="AA1379" t="s">
        <v>137</v>
      </c>
      <c r="AB1379" t="s">
        <v>117</v>
      </c>
      <c r="AC1379">
        <v>0</v>
      </c>
      <c r="AD1379" t="s">
        <v>98</v>
      </c>
      <c r="AE1379" t="s">
        <v>98</v>
      </c>
      <c r="AF1379" t="s">
        <v>168</v>
      </c>
      <c r="AG1379" t="s">
        <v>83</v>
      </c>
      <c r="AH1379" t="s">
        <v>83</v>
      </c>
      <c r="AI1379" t="s">
        <v>83</v>
      </c>
      <c r="AJ1379" t="s">
        <v>83</v>
      </c>
      <c r="AK1379">
        <v>0</v>
      </c>
      <c r="AL1379" t="s">
        <v>83</v>
      </c>
      <c r="AM1379">
        <v>0</v>
      </c>
      <c r="AN1379">
        <v>0</v>
      </c>
      <c r="AO1379">
        <v>0</v>
      </c>
      <c r="AP1379" t="s">
        <v>240</v>
      </c>
      <c r="AQ1379" t="s">
        <v>147</v>
      </c>
      <c r="AR1379" t="s">
        <v>177</v>
      </c>
      <c r="AS1379" t="s">
        <v>145</v>
      </c>
      <c r="AT1379">
        <v>1040</v>
      </c>
      <c r="AU1379">
        <v>0</v>
      </c>
      <c r="AV1379">
        <v>0</v>
      </c>
      <c r="AW1379">
        <f>ROUND(SUM(RawData[[#This Row],[TotalBsmtSF]],RawData[[#This Row],[1stFlrSF]],RawData[[#This Row],[2ndFlrSF]]),-2)</f>
        <v>1000</v>
      </c>
      <c r="AX1379">
        <v>1040</v>
      </c>
      <c r="AY1379">
        <v>0</v>
      </c>
      <c r="AZ1379">
        <v>0</v>
      </c>
      <c r="BA1379">
        <v>2</v>
      </c>
      <c r="BB1379">
        <v>0</v>
      </c>
      <c r="BC1379">
        <v>2</v>
      </c>
      <c r="BD1379">
        <v>2</v>
      </c>
      <c r="BE1379" t="s">
        <v>98</v>
      </c>
      <c r="BF1379">
        <v>6</v>
      </c>
      <c r="BG1379" t="s">
        <v>107</v>
      </c>
      <c r="BH1379">
        <v>0</v>
      </c>
      <c r="BI1379" t="s">
        <v>83</v>
      </c>
      <c r="BJ1379" t="s">
        <v>127</v>
      </c>
      <c r="BK1379">
        <v>1956</v>
      </c>
      <c r="BL1379" t="s">
        <v>102</v>
      </c>
      <c r="BM1379">
        <v>2</v>
      </c>
      <c r="BN1379">
        <v>420</v>
      </c>
      <c r="BO1379" t="s">
        <v>98</v>
      </c>
      <c r="BP1379" t="s">
        <v>98</v>
      </c>
      <c r="BQ1379" t="s">
        <v>105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 t="s">
        <v>83</v>
      </c>
      <c r="BY1379" t="s">
        <v>83</v>
      </c>
      <c r="BZ1379" t="s">
        <v>83</v>
      </c>
      <c r="CA1379">
        <v>0</v>
      </c>
      <c r="CB1379">
        <v>6</v>
      </c>
      <c r="CC1379">
        <v>2009</v>
      </c>
      <c r="CD1379" t="s">
        <v>110</v>
      </c>
      <c r="CE1379" t="s">
        <v>111</v>
      </c>
      <c r="CF1379" s="8">
        <v>90000</v>
      </c>
      <c r="CG1379" s="8">
        <f>RawData[[#This Row],[SalePrice]]/RawData[[#This Row],[TotalSF Rounded]]</f>
        <v>90</v>
      </c>
      <c r="CH1379" s="8">
        <f>ROUND(RawData[[#This Row],[$/sqft]],-1)</f>
        <v>90</v>
      </c>
    </row>
    <row r="1380" spans="1:86" x14ac:dyDescent="0.2">
      <c r="A1380">
        <v>18</v>
      </c>
      <c r="B1380">
        <v>90</v>
      </c>
      <c r="C1380" t="s">
        <v>81</v>
      </c>
      <c r="D1380">
        <v>72</v>
      </c>
      <c r="E1380">
        <v>10791</v>
      </c>
      <c r="F1380" s="19">
        <f>ROUND((RawData[[#This Row],[LotArea]]/43560), 2)</f>
        <v>0.25</v>
      </c>
      <c r="G1380" t="s">
        <v>82</v>
      </c>
      <c r="H1380" t="s">
        <v>83</v>
      </c>
      <c r="I1380" t="s">
        <v>84</v>
      </c>
      <c r="J1380" t="s">
        <v>85</v>
      </c>
      <c r="K1380" t="s">
        <v>86</v>
      </c>
      <c r="L1380" t="s">
        <v>87</v>
      </c>
      <c r="M1380" t="s">
        <v>88</v>
      </c>
      <c r="N1380" t="s">
        <v>151</v>
      </c>
      <c r="O1380" t="s">
        <v>90</v>
      </c>
      <c r="P1380" t="s">
        <v>90</v>
      </c>
      <c r="Q1380" t="s">
        <v>167</v>
      </c>
      <c r="R1380" t="s">
        <v>115</v>
      </c>
      <c r="S1380">
        <v>4</v>
      </c>
      <c r="T1380">
        <v>5</v>
      </c>
      <c r="U1380">
        <v>1967</v>
      </c>
      <c r="V138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380">
        <v>1967</v>
      </c>
      <c r="X1380" t="s">
        <v>93</v>
      </c>
      <c r="Y1380" t="s">
        <v>94</v>
      </c>
      <c r="Z1380" t="s">
        <v>116</v>
      </c>
      <c r="AA1380" t="s">
        <v>116</v>
      </c>
      <c r="AB1380" t="s">
        <v>117</v>
      </c>
      <c r="AC1380">
        <v>0</v>
      </c>
      <c r="AD1380" t="s">
        <v>98</v>
      </c>
      <c r="AE1380" t="s">
        <v>98</v>
      </c>
      <c r="AF1380" t="s">
        <v>168</v>
      </c>
      <c r="AG1380" t="s">
        <v>83</v>
      </c>
      <c r="AH1380" t="s">
        <v>83</v>
      </c>
      <c r="AI1380" t="s">
        <v>83</v>
      </c>
      <c r="AJ1380" t="s">
        <v>83</v>
      </c>
      <c r="AK1380">
        <v>0</v>
      </c>
      <c r="AL1380" t="s">
        <v>83</v>
      </c>
      <c r="AM1380">
        <v>0</v>
      </c>
      <c r="AN1380">
        <v>0</v>
      </c>
      <c r="AO1380">
        <v>0</v>
      </c>
      <c r="AP1380" t="s">
        <v>103</v>
      </c>
      <c r="AQ1380" t="s">
        <v>98</v>
      </c>
      <c r="AR1380" t="s">
        <v>105</v>
      </c>
      <c r="AS1380" t="s">
        <v>106</v>
      </c>
      <c r="AT1380">
        <v>1296</v>
      </c>
      <c r="AU1380">
        <v>0</v>
      </c>
      <c r="AV1380">
        <v>0</v>
      </c>
      <c r="AW1380">
        <f>ROUND(SUM(RawData[[#This Row],[TotalBsmtSF]],RawData[[#This Row],[1stFlrSF]],RawData[[#This Row],[2ndFlrSF]]),-2)</f>
        <v>1300</v>
      </c>
      <c r="AX1380">
        <v>1296</v>
      </c>
      <c r="AY1380">
        <v>0</v>
      </c>
      <c r="AZ1380">
        <v>0</v>
      </c>
      <c r="BA1380">
        <v>2</v>
      </c>
      <c r="BB1380">
        <v>0</v>
      </c>
      <c r="BC1380">
        <v>2</v>
      </c>
      <c r="BD1380">
        <v>2</v>
      </c>
      <c r="BE1380" t="s">
        <v>98</v>
      </c>
      <c r="BF1380">
        <v>6</v>
      </c>
      <c r="BG1380" t="s">
        <v>107</v>
      </c>
      <c r="BH1380">
        <v>0</v>
      </c>
      <c r="BI1380" t="s">
        <v>83</v>
      </c>
      <c r="BJ1380" t="s">
        <v>169</v>
      </c>
      <c r="BK1380">
        <v>1967</v>
      </c>
      <c r="BL1380" t="s">
        <v>102</v>
      </c>
      <c r="BM1380">
        <v>2</v>
      </c>
      <c r="BN1380">
        <v>516</v>
      </c>
      <c r="BO1380" t="s">
        <v>98</v>
      </c>
      <c r="BP1380" t="s">
        <v>98</v>
      </c>
      <c r="BQ1380" t="s">
        <v>105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 t="s">
        <v>83</v>
      </c>
      <c r="BY1380" t="s">
        <v>83</v>
      </c>
      <c r="BZ1380" t="s">
        <v>135</v>
      </c>
      <c r="CA1380">
        <v>500</v>
      </c>
      <c r="CB1380">
        <v>10</v>
      </c>
      <c r="CC1380">
        <v>2006</v>
      </c>
      <c r="CD1380" t="s">
        <v>110</v>
      </c>
      <c r="CE1380" t="s">
        <v>111</v>
      </c>
      <c r="CF1380" s="8">
        <v>90000</v>
      </c>
      <c r="CG1380" s="8">
        <f>RawData[[#This Row],[SalePrice]]/RawData[[#This Row],[TotalSF Rounded]]</f>
        <v>69.230769230769226</v>
      </c>
      <c r="CH1380" s="8">
        <f>ROUND(RawData[[#This Row],[$/sqft]],-1)</f>
        <v>70</v>
      </c>
    </row>
    <row r="1381" spans="1:86" x14ac:dyDescent="0.2">
      <c r="A1381">
        <v>308</v>
      </c>
      <c r="B1381">
        <v>50</v>
      </c>
      <c r="C1381" t="s">
        <v>142</v>
      </c>
      <c r="D1381" t="s">
        <v>83</v>
      </c>
      <c r="E1381">
        <v>7920</v>
      </c>
      <c r="F1381" s="19">
        <f>ROUND((RawData[[#This Row],[LotArea]]/43560), 2)</f>
        <v>0.18</v>
      </c>
      <c r="G1381" t="s">
        <v>82</v>
      </c>
      <c r="H1381" t="s">
        <v>174</v>
      </c>
      <c r="I1381" t="s">
        <v>120</v>
      </c>
      <c r="J1381" t="s">
        <v>85</v>
      </c>
      <c r="K1381" t="s">
        <v>86</v>
      </c>
      <c r="L1381" t="s">
        <v>87</v>
      </c>
      <c r="M1381" t="s">
        <v>88</v>
      </c>
      <c r="N1381" t="s">
        <v>176</v>
      </c>
      <c r="O1381" t="s">
        <v>144</v>
      </c>
      <c r="P1381" t="s">
        <v>90</v>
      </c>
      <c r="Q1381" t="s">
        <v>91</v>
      </c>
      <c r="R1381" t="s">
        <v>132</v>
      </c>
      <c r="S1381">
        <v>6</v>
      </c>
      <c r="T1381">
        <v>7</v>
      </c>
      <c r="U1381">
        <v>1920</v>
      </c>
      <c r="V138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81">
        <v>1950</v>
      </c>
      <c r="X1381" t="s">
        <v>93</v>
      </c>
      <c r="Y1381" t="s">
        <v>94</v>
      </c>
      <c r="Z1381" t="s">
        <v>116</v>
      </c>
      <c r="AA1381" t="s">
        <v>116</v>
      </c>
      <c r="AB1381" t="s">
        <v>117</v>
      </c>
      <c r="AC1381">
        <v>0</v>
      </c>
      <c r="AD1381" t="s">
        <v>98</v>
      </c>
      <c r="AE1381" t="s">
        <v>147</v>
      </c>
      <c r="AF1381" t="s">
        <v>118</v>
      </c>
      <c r="AG1381" t="s">
        <v>98</v>
      </c>
      <c r="AH1381" t="s">
        <v>98</v>
      </c>
      <c r="AI1381" t="s">
        <v>100</v>
      </c>
      <c r="AJ1381" t="s">
        <v>102</v>
      </c>
      <c r="AK1381">
        <v>0</v>
      </c>
      <c r="AL1381" t="s">
        <v>102</v>
      </c>
      <c r="AM1381">
        <v>0</v>
      </c>
      <c r="AN1381">
        <v>319</v>
      </c>
      <c r="AO1381">
        <v>319</v>
      </c>
      <c r="AP1381" t="s">
        <v>103</v>
      </c>
      <c r="AQ1381" t="s">
        <v>98</v>
      </c>
      <c r="AR1381" t="s">
        <v>105</v>
      </c>
      <c r="AS1381" t="s">
        <v>164</v>
      </c>
      <c r="AT1381">
        <v>1035</v>
      </c>
      <c r="AU1381">
        <v>371</v>
      </c>
      <c r="AV1381">
        <v>0</v>
      </c>
      <c r="AW1381">
        <f>ROUND(SUM(RawData[[#This Row],[TotalBsmtSF]],RawData[[#This Row],[1stFlrSF]],RawData[[#This Row],[2ndFlrSF]]),-2)</f>
        <v>1700</v>
      </c>
      <c r="AX1381">
        <v>1406</v>
      </c>
      <c r="AY1381">
        <v>0</v>
      </c>
      <c r="AZ1381">
        <v>0</v>
      </c>
      <c r="BA1381">
        <v>1</v>
      </c>
      <c r="BB1381">
        <v>0</v>
      </c>
      <c r="BC1381">
        <v>3</v>
      </c>
      <c r="BD1381">
        <v>1</v>
      </c>
      <c r="BE1381" t="s">
        <v>147</v>
      </c>
      <c r="BF1381">
        <v>6</v>
      </c>
      <c r="BG1381" t="s">
        <v>107</v>
      </c>
      <c r="BH1381">
        <v>0</v>
      </c>
      <c r="BI1381" t="s">
        <v>83</v>
      </c>
      <c r="BJ1381" t="s">
        <v>83</v>
      </c>
      <c r="BK1381" t="s">
        <v>83</v>
      </c>
      <c r="BL1381" t="s">
        <v>83</v>
      </c>
      <c r="BM1381">
        <v>0</v>
      </c>
      <c r="BN1381">
        <v>0</v>
      </c>
      <c r="BO1381" t="s">
        <v>83</v>
      </c>
      <c r="BP1381" t="s">
        <v>83</v>
      </c>
      <c r="BQ1381" t="s">
        <v>177</v>
      </c>
      <c r="BR1381">
        <v>0</v>
      </c>
      <c r="BS1381">
        <v>144</v>
      </c>
      <c r="BT1381">
        <v>0</v>
      </c>
      <c r="BU1381">
        <v>0</v>
      </c>
      <c r="BV1381">
        <v>0</v>
      </c>
      <c r="BW1381">
        <v>0</v>
      </c>
      <c r="BX1381" t="s">
        <v>83</v>
      </c>
      <c r="BY1381" t="s">
        <v>134</v>
      </c>
      <c r="BZ1381" t="s">
        <v>83</v>
      </c>
      <c r="CA1381">
        <v>0</v>
      </c>
      <c r="CB1381">
        <v>3</v>
      </c>
      <c r="CC1381">
        <v>2008</v>
      </c>
      <c r="CD1381" t="s">
        <v>110</v>
      </c>
      <c r="CE1381" t="s">
        <v>111</v>
      </c>
      <c r="CF1381" s="8">
        <v>89500</v>
      </c>
      <c r="CG1381" s="8">
        <f>RawData[[#This Row],[SalePrice]]/RawData[[#This Row],[TotalSF Rounded]]</f>
        <v>52.647058823529413</v>
      </c>
      <c r="CH1381" s="8">
        <f>ROUND(RawData[[#This Row],[$/sqft]],-1)</f>
        <v>50</v>
      </c>
    </row>
    <row r="1382" spans="1:86" x14ac:dyDescent="0.2">
      <c r="A1382">
        <v>236</v>
      </c>
      <c r="B1382">
        <v>160</v>
      </c>
      <c r="C1382" t="s">
        <v>142</v>
      </c>
      <c r="D1382">
        <v>21</v>
      </c>
      <c r="E1382">
        <v>1680</v>
      </c>
      <c r="F1382" s="19">
        <f>ROUND((RawData[[#This Row],[LotArea]]/43560), 2)</f>
        <v>0.04</v>
      </c>
      <c r="G1382" t="s">
        <v>82</v>
      </c>
      <c r="H1382" t="s">
        <v>83</v>
      </c>
      <c r="I1382" t="s">
        <v>84</v>
      </c>
      <c r="J1382" t="s">
        <v>85</v>
      </c>
      <c r="K1382" t="s">
        <v>86</v>
      </c>
      <c r="L1382" t="s">
        <v>87</v>
      </c>
      <c r="M1382" t="s">
        <v>88</v>
      </c>
      <c r="N1382" t="s">
        <v>228</v>
      </c>
      <c r="O1382" t="s">
        <v>90</v>
      </c>
      <c r="P1382" t="s">
        <v>90</v>
      </c>
      <c r="Q1382" t="s">
        <v>179</v>
      </c>
      <c r="R1382" t="s">
        <v>92</v>
      </c>
      <c r="S1382">
        <v>6</v>
      </c>
      <c r="T1382">
        <v>3</v>
      </c>
      <c r="U1382">
        <v>1971</v>
      </c>
      <c r="V138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82">
        <v>1971</v>
      </c>
      <c r="X1382" t="s">
        <v>93</v>
      </c>
      <c r="Y1382" t="s">
        <v>94</v>
      </c>
      <c r="Z1382" t="s">
        <v>140</v>
      </c>
      <c r="AA1382" t="s">
        <v>140</v>
      </c>
      <c r="AB1382" t="s">
        <v>96</v>
      </c>
      <c r="AC1382">
        <v>604</v>
      </c>
      <c r="AD1382" t="s">
        <v>98</v>
      </c>
      <c r="AE1382" t="s">
        <v>98</v>
      </c>
      <c r="AF1382" t="s">
        <v>118</v>
      </c>
      <c r="AG1382" t="s">
        <v>98</v>
      </c>
      <c r="AH1382" t="s">
        <v>98</v>
      </c>
      <c r="AI1382" t="s">
        <v>100</v>
      </c>
      <c r="AJ1382" t="s">
        <v>119</v>
      </c>
      <c r="AK1382">
        <v>358</v>
      </c>
      <c r="AL1382" t="s">
        <v>102</v>
      </c>
      <c r="AM1382">
        <v>0</v>
      </c>
      <c r="AN1382">
        <v>125</v>
      </c>
      <c r="AO1382">
        <v>483</v>
      </c>
      <c r="AP1382" t="s">
        <v>103</v>
      </c>
      <c r="AQ1382" t="s">
        <v>98</v>
      </c>
      <c r="AR1382" t="s">
        <v>105</v>
      </c>
      <c r="AS1382" t="s">
        <v>106</v>
      </c>
      <c r="AT1382">
        <v>483</v>
      </c>
      <c r="AU1382">
        <v>504</v>
      </c>
      <c r="AV1382">
        <v>0</v>
      </c>
      <c r="AW1382">
        <f>ROUND(SUM(RawData[[#This Row],[TotalBsmtSF]],RawData[[#This Row],[1stFlrSF]],RawData[[#This Row],[2ndFlrSF]]),-2)</f>
        <v>1500</v>
      </c>
      <c r="AX1382">
        <v>987</v>
      </c>
      <c r="AY1382">
        <v>0</v>
      </c>
      <c r="AZ1382">
        <v>0</v>
      </c>
      <c r="BA1382">
        <v>1</v>
      </c>
      <c r="BB1382">
        <v>1</v>
      </c>
      <c r="BC1382">
        <v>2</v>
      </c>
      <c r="BD1382">
        <v>1</v>
      </c>
      <c r="BE1382" t="s">
        <v>98</v>
      </c>
      <c r="BF1382">
        <v>5</v>
      </c>
      <c r="BG1382" t="s">
        <v>107</v>
      </c>
      <c r="BH1382">
        <v>0</v>
      </c>
      <c r="BI1382" t="s">
        <v>83</v>
      </c>
      <c r="BJ1382" t="s">
        <v>127</v>
      </c>
      <c r="BK1382">
        <v>1971</v>
      </c>
      <c r="BL1382" t="s">
        <v>102</v>
      </c>
      <c r="BM1382">
        <v>1</v>
      </c>
      <c r="BN1382">
        <v>264</v>
      </c>
      <c r="BO1382" t="s">
        <v>98</v>
      </c>
      <c r="BP1382" t="s">
        <v>98</v>
      </c>
      <c r="BQ1382" t="s">
        <v>105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 t="s">
        <v>83</v>
      </c>
      <c r="BY1382" t="s">
        <v>83</v>
      </c>
      <c r="BZ1382" t="s">
        <v>83</v>
      </c>
      <c r="CA1382">
        <v>0</v>
      </c>
      <c r="CB1382">
        <v>8</v>
      </c>
      <c r="CC1382">
        <v>2008</v>
      </c>
      <c r="CD1382" t="s">
        <v>110</v>
      </c>
      <c r="CE1382" t="s">
        <v>111</v>
      </c>
      <c r="CF1382" s="8">
        <v>89500</v>
      </c>
      <c r="CG1382" s="8">
        <f>RawData[[#This Row],[SalePrice]]/RawData[[#This Row],[TotalSF Rounded]]</f>
        <v>59.666666666666664</v>
      </c>
      <c r="CH1382" s="8">
        <f>ROUND(RawData[[#This Row],[$/sqft]],-1)</f>
        <v>60</v>
      </c>
    </row>
    <row r="1383" spans="1:86" x14ac:dyDescent="0.2">
      <c r="A1383">
        <v>480</v>
      </c>
      <c r="B1383">
        <v>30</v>
      </c>
      <c r="C1383" t="s">
        <v>142</v>
      </c>
      <c r="D1383">
        <v>50</v>
      </c>
      <c r="E1383">
        <v>5925</v>
      </c>
      <c r="F1383" s="19">
        <f>ROUND((RawData[[#This Row],[LotArea]]/43560), 2)</f>
        <v>0.14000000000000001</v>
      </c>
      <c r="G1383" t="s">
        <v>82</v>
      </c>
      <c r="H1383" t="s">
        <v>83</v>
      </c>
      <c r="I1383" t="s">
        <v>84</v>
      </c>
      <c r="J1383" t="s">
        <v>175</v>
      </c>
      <c r="K1383" t="s">
        <v>86</v>
      </c>
      <c r="L1383" t="s">
        <v>87</v>
      </c>
      <c r="M1383" t="s">
        <v>88</v>
      </c>
      <c r="N1383" t="s">
        <v>143</v>
      </c>
      <c r="O1383" t="s">
        <v>90</v>
      </c>
      <c r="P1383" t="s">
        <v>90</v>
      </c>
      <c r="Q1383" t="s">
        <v>91</v>
      </c>
      <c r="R1383" t="s">
        <v>115</v>
      </c>
      <c r="S1383">
        <v>4</v>
      </c>
      <c r="T1383">
        <v>7</v>
      </c>
      <c r="U1383">
        <v>1937</v>
      </c>
      <c r="V138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383">
        <v>2000</v>
      </c>
      <c r="X1383" t="s">
        <v>152</v>
      </c>
      <c r="Y1383" t="s">
        <v>94</v>
      </c>
      <c r="Z1383" t="s">
        <v>203</v>
      </c>
      <c r="AA1383" t="s">
        <v>203</v>
      </c>
      <c r="AB1383" t="s">
        <v>207</v>
      </c>
      <c r="AC1383">
        <v>435</v>
      </c>
      <c r="AD1383" t="s">
        <v>98</v>
      </c>
      <c r="AE1383" t="s">
        <v>98</v>
      </c>
      <c r="AF1383" t="s">
        <v>126</v>
      </c>
      <c r="AG1383" t="s">
        <v>147</v>
      </c>
      <c r="AH1383" t="s">
        <v>98</v>
      </c>
      <c r="AI1383" t="s">
        <v>100</v>
      </c>
      <c r="AJ1383" t="s">
        <v>153</v>
      </c>
      <c r="AK1383">
        <v>168</v>
      </c>
      <c r="AL1383" t="s">
        <v>102</v>
      </c>
      <c r="AM1383">
        <v>0</v>
      </c>
      <c r="AN1383">
        <v>739</v>
      </c>
      <c r="AO1383">
        <v>907</v>
      </c>
      <c r="AP1383" t="s">
        <v>103</v>
      </c>
      <c r="AQ1383" t="s">
        <v>98</v>
      </c>
      <c r="AR1383" t="s">
        <v>105</v>
      </c>
      <c r="AS1383" t="s">
        <v>106</v>
      </c>
      <c r="AT1383">
        <v>1131</v>
      </c>
      <c r="AU1383">
        <v>0</v>
      </c>
      <c r="AV1383">
        <v>0</v>
      </c>
      <c r="AW1383">
        <f>ROUND(SUM(RawData[[#This Row],[TotalBsmtSF]],RawData[[#This Row],[1stFlrSF]],RawData[[#This Row],[2ndFlrSF]]),-2)</f>
        <v>2000</v>
      </c>
      <c r="AX1383">
        <v>1131</v>
      </c>
      <c r="AY1383">
        <v>0</v>
      </c>
      <c r="AZ1383">
        <v>0</v>
      </c>
      <c r="BA1383">
        <v>1</v>
      </c>
      <c r="BB1383">
        <v>0</v>
      </c>
      <c r="BC1383">
        <v>2</v>
      </c>
      <c r="BD1383">
        <v>1</v>
      </c>
      <c r="BE1383" t="s">
        <v>98</v>
      </c>
      <c r="BF1383">
        <v>7</v>
      </c>
      <c r="BG1383" t="s">
        <v>107</v>
      </c>
      <c r="BH1383">
        <v>0</v>
      </c>
      <c r="BI1383" t="s">
        <v>83</v>
      </c>
      <c r="BJ1383" t="s">
        <v>127</v>
      </c>
      <c r="BK1383">
        <v>1995</v>
      </c>
      <c r="BL1383" t="s">
        <v>102</v>
      </c>
      <c r="BM1383">
        <v>2</v>
      </c>
      <c r="BN1383">
        <v>672</v>
      </c>
      <c r="BO1383" t="s">
        <v>98</v>
      </c>
      <c r="BP1383" t="s">
        <v>98</v>
      </c>
      <c r="BQ1383" t="s">
        <v>105</v>
      </c>
      <c r="BR1383">
        <v>0</v>
      </c>
      <c r="BS1383">
        <v>72</v>
      </c>
      <c r="BT1383">
        <v>0</v>
      </c>
      <c r="BU1383">
        <v>0</v>
      </c>
      <c r="BV1383">
        <v>0</v>
      </c>
      <c r="BW1383">
        <v>0</v>
      </c>
      <c r="BX1383" t="s">
        <v>83</v>
      </c>
      <c r="BY1383" t="s">
        <v>134</v>
      </c>
      <c r="BZ1383" t="s">
        <v>83</v>
      </c>
      <c r="CA1383">
        <v>0</v>
      </c>
      <c r="CB1383">
        <v>3</v>
      </c>
      <c r="CC1383">
        <v>2007</v>
      </c>
      <c r="CD1383" t="s">
        <v>110</v>
      </c>
      <c r="CE1383" t="s">
        <v>210</v>
      </c>
      <c r="CF1383" s="8">
        <v>89471</v>
      </c>
      <c r="CG1383" s="8">
        <f>RawData[[#This Row],[SalePrice]]/RawData[[#This Row],[TotalSF Rounded]]</f>
        <v>44.735500000000002</v>
      </c>
      <c r="CH1383" s="8">
        <f>ROUND(RawData[[#This Row],[$/sqft]],-1)</f>
        <v>40</v>
      </c>
    </row>
    <row r="1384" spans="1:86" x14ac:dyDescent="0.2">
      <c r="A1384">
        <v>697</v>
      </c>
      <c r="B1384">
        <v>30</v>
      </c>
      <c r="C1384" t="s">
        <v>142</v>
      </c>
      <c r="D1384">
        <v>50</v>
      </c>
      <c r="E1384">
        <v>6000</v>
      </c>
      <c r="F1384" s="19">
        <f>ROUND((RawData[[#This Row],[LotArea]]/43560), 2)</f>
        <v>0.14000000000000001</v>
      </c>
      <c r="G1384" t="s">
        <v>82</v>
      </c>
      <c r="H1384" t="s">
        <v>83</v>
      </c>
      <c r="I1384" t="s">
        <v>84</v>
      </c>
      <c r="J1384" t="s">
        <v>85</v>
      </c>
      <c r="K1384" t="s">
        <v>86</v>
      </c>
      <c r="L1384" t="s">
        <v>87</v>
      </c>
      <c r="M1384" t="s">
        <v>88</v>
      </c>
      <c r="N1384" t="s">
        <v>148</v>
      </c>
      <c r="O1384" t="s">
        <v>90</v>
      </c>
      <c r="P1384" t="s">
        <v>90</v>
      </c>
      <c r="Q1384" t="s">
        <v>91</v>
      </c>
      <c r="R1384" t="s">
        <v>115</v>
      </c>
      <c r="S1384">
        <v>5</v>
      </c>
      <c r="T1384">
        <v>7</v>
      </c>
      <c r="U1384">
        <v>1921</v>
      </c>
      <c r="V138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84">
        <v>1950</v>
      </c>
      <c r="X1384" t="s">
        <v>93</v>
      </c>
      <c r="Y1384" t="s">
        <v>94</v>
      </c>
      <c r="Z1384" t="s">
        <v>124</v>
      </c>
      <c r="AA1384" t="s">
        <v>125</v>
      </c>
      <c r="AB1384" t="s">
        <v>117</v>
      </c>
      <c r="AC1384">
        <v>0</v>
      </c>
      <c r="AD1384" t="s">
        <v>98</v>
      </c>
      <c r="AE1384" t="s">
        <v>98</v>
      </c>
      <c r="AF1384" t="s">
        <v>118</v>
      </c>
      <c r="AG1384" t="s">
        <v>98</v>
      </c>
      <c r="AH1384" t="s">
        <v>98</v>
      </c>
      <c r="AI1384" t="s">
        <v>100</v>
      </c>
      <c r="AJ1384" t="s">
        <v>172</v>
      </c>
      <c r="AK1384">
        <v>616</v>
      </c>
      <c r="AL1384" t="s">
        <v>102</v>
      </c>
      <c r="AM1384">
        <v>0</v>
      </c>
      <c r="AN1384">
        <v>0</v>
      </c>
      <c r="AO1384">
        <v>616</v>
      </c>
      <c r="AP1384" t="s">
        <v>103</v>
      </c>
      <c r="AQ1384" t="s">
        <v>97</v>
      </c>
      <c r="AR1384" t="s">
        <v>105</v>
      </c>
      <c r="AS1384" t="s">
        <v>106</v>
      </c>
      <c r="AT1384">
        <v>616</v>
      </c>
      <c r="AU1384">
        <v>0</v>
      </c>
      <c r="AV1384">
        <v>0</v>
      </c>
      <c r="AW1384">
        <f>ROUND(SUM(RawData[[#This Row],[TotalBsmtSF]],RawData[[#This Row],[1stFlrSF]],RawData[[#This Row],[2ndFlrSF]]),-2)</f>
        <v>1200</v>
      </c>
      <c r="AX1384">
        <v>616</v>
      </c>
      <c r="AY1384">
        <v>0</v>
      </c>
      <c r="AZ1384">
        <v>0</v>
      </c>
      <c r="BA1384">
        <v>1</v>
      </c>
      <c r="BB1384">
        <v>0</v>
      </c>
      <c r="BC1384">
        <v>2</v>
      </c>
      <c r="BD1384">
        <v>1</v>
      </c>
      <c r="BE1384" t="s">
        <v>98</v>
      </c>
      <c r="BF1384">
        <v>4</v>
      </c>
      <c r="BG1384" t="s">
        <v>107</v>
      </c>
      <c r="BH1384">
        <v>0</v>
      </c>
      <c r="BI1384" t="s">
        <v>83</v>
      </c>
      <c r="BJ1384" t="s">
        <v>127</v>
      </c>
      <c r="BK1384">
        <v>1921</v>
      </c>
      <c r="BL1384" t="s">
        <v>102</v>
      </c>
      <c r="BM1384">
        <v>1</v>
      </c>
      <c r="BN1384">
        <v>205</v>
      </c>
      <c r="BO1384" t="s">
        <v>98</v>
      </c>
      <c r="BP1384" t="s">
        <v>98</v>
      </c>
      <c r="BQ1384" t="s">
        <v>105</v>
      </c>
      <c r="BR1384">
        <v>0</v>
      </c>
      <c r="BS1384">
        <v>0</v>
      </c>
      <c r="BT1384">
        <v>129</v>
      </c>
      <c r="BU1384">
        <v>0</v>
      </c>
      <c r="BV1384">
        <v>0</v>
      </c>
      <c r="BW1384">
        <v>0</v>
      </c>
      <c r="BX1384" t="s">
        <v>83</v>
      </c>
      <c r="BY1384" t="s">
        <v>83</v>
      </c>
      <c r="BZ1384" t="s">
        <v>83</v>
      </c>
      <c r="CA1384">
        <v>0</v>
      </c>
      <c r="CB1384">
        <v>6</v>
      </c>
      <c r="CC1384">
        <v>2006</v>
      </c>
      <c r="CD1384" t="s">
        <v>110</v>
      </c>
      <c r="CE1384" t="s">
        <v>111</v>
      </c>
      <c r="CF1384" s="8">
        <v>89000</v>
      </c>
      <c r="CG1384" s="8">
        <f>RawData[[#This Row],[SalePrice]]/RawData[[#This Row],[TotalSF Rounded]]</f>
        <v>74.166666666666671</v>
      </c>
      <c r="CH1384" s="8">
        <f>ROUND(RawData[[#This Row],[$/sqft]],-1)</f>
        <v>70</v>
      </c>
    </row>
    <row r="1385" spans="1:86" x14ac:dyDescent="0.2">
      <c r="A1385">
        <v>913</v>
      </c>
      <c r="B1385">
        <v>30</v>
      </c>
      <c r="C1385" t="s">
        <v>142</v>
      </c>
      <c r="D1385">
        <v>51</v>
      </c>
      <c r="E1385">
        <v>6120</v>
      </c>
      <c r="F1385" s="19">
        <f>ROUND((RawData[[#This Row],[LotArea]]/43560), 2)</f>
        <v>0.14000000000000001</v>
      </c>
      <c r="G1385" t="s">
        <v>82</v>
      </c>
      <c r="H1385" t="s">
        <v>83</v>
      </c>
      <c r="I1385" t="s">
        <v>84</v>
      </c>
      <c r="J1385" t="s">
        <v>85</v>
      </c>
      <c r="K1385" t="s">
        <v>86</v>
      </c>
      <c r="L1385" t="s">
        <v>87</v>
      </c>
      <c r="M1385" t="s">
        <v>88</v>
      </c>
      <c r="N1385" t="s">
        <v>148</v>
      </c>
      <c r="O1385" t="s">
        <v>90</v>
      </c>
      <c r="P1385" t="s">
        <v>90</v>
      </c>
      <c r="Q1385" t="s">
        <v>91</v>
      </c>
      <c r="R1385" t="s">
        <v>115</v>
      </c>
      <c r="S1385">
        <v>5</v>
      </c>
      <c r="T1385">
        <v>7</v>
      </c>
      <c r="U1385">
        <v>1925</v>
      </c>
      <c r="V138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85">
        <v>1950</v>
      </c>
      <c r="X1385" t="s">
        <v>93</v>
      </c>
      <c r="Y1385" t="s">
        <v>94</v>
      </c>
      <c r="Z1385" t="s">
        <v>116</v>
      </c>
      <c r="AA1385" t="s">
        <v>116</v>
      </c>
      <c r="AB1385" t="s">
        <v>117</v>
      </c>
      <c r="AC1385">
        <v>0</v>
      </c>
      <c r="AD1385" t="s">
        <v>98</v>
      </c>
      <c r="AE1385" t="s">
        <v>98</v>
      </c>
      <c r="AF1385" t="s">
        <v>126</v>
      </c>
      <c r="AG1385" t="s">
        <v>98</v>
      </c>
      <c r="AH1385" t="s">
        <v>98</v>
      </c>
      <c r="AI1385" t="s">
        <v>100</v>
      </c>
      <c r="AJ1385" t="s">
        <v>153</v>
      </c>
      <c r="AK1385">
        <v>489</v>
      </c>
      <c r="AL1385" t="s">
        <v>102</v>
      </c>
      <c r="AM1385">
        <v>0</v>
      </c>
      <c r="AN1385">
        <v>279</v>
      </c>
      <c r="AO1385">
        <v>768</v>
      </c>
      <c r="AP1385" t="s">
        <v>103</v>
      </c>
      <c r="AQ1385" t="s">
        <v>98</v>
      </c>
      <c r="AR1385" t="s">
        <v>177</v>
      </c>
      <c r="AS1385" t="s">
        <v>106</v>
      </c>
      <c r="AT1385">
        <v>1015</v>
      </c>
      <c r="AU1385">
        <v>0</v>
      </c>
      <c r="AV1385">
        <v>0</v>
      </c>
      <c r="AW1385">
        <f>ROUND(SUM(RawData[[#This Row],[TotalBsmtSF]],RawData[[#This Row],[1stFlrSF]],RawData[[#This Row],[2ndFlrSF]]),-2)</f>
        <v>1800</v>
      </c>
      <c r="AX1385">
        <v>1015</v>
      </c>
      <c r="AY1385">
        <v>0</v>
      </c>
      <c r="AZ1385">
        <v>0</v>
      </c>
      <c r="BA1385">
        <v>1</v>
      </c>
      <c r="BB1385">
        <v>0</v>
      </c>
      <c r="BC1385">
        <v>3</v>
      </c>
      <c r="BD1385">
        <v>1</v>
      </c>
      <c r="BE1385" t="s">
        <v>98</v>
      </c>
      <c r="BF1385">
        <v>6</v>
      </c>
      <c r="BG1385" t="s">
        <v>146</v>
      </c>
      <c r="BH1385">
        <v>0</v>
      </c>
      <c r="BI1385" t="s">
        <v>83</v>
      </c>
      <c r="BJ1385" t="s">
        <v>127</v>
      </c>
      <c r="BK1385">
        <v>1925</v>
      </c>
      <c r="BL1385" t="s">
        <v>102</v>
      </c>
      <c r="BM1385">
        <v>1</v>
      </c>
      <c r="BN1385">
        <v>450</v>
      </c>
      <c r="BO1385" t="s">
        <v>98</v>
      </c>
      <c r="BP1385" t="s">
        <v>98</v>
      </c>
      <c r="BQ1385" t="s">
        <v>105</v>
      </c>
      <c r="BR1385">
        <v>0</v>
      </c>
      <c r="BS1385">
        <v>0</v>
      </c>
      <c r="BT1385">
        <v>112</v>
      </c>
      <c r="BU1385">
        <v>0</v>
      </c>
      <c r="BV1385">
        <v>120</v>
      </c>
      <c r="BW1385">
        <v>0</v>
      </c>
      <c r="BX1385" t="s">
        <v>83</v>
      </c>
      <c r="BY1385" t="s">
        <v>134</v>
      </c>
      <c r="BZ1385" t="s">
        <v>135</v>
      </c>
      <c r="CA1385">
        <v>620</v>
      </c>
      <c r="CB1385">
        <v>7</v>
      </c>
      <c r="CC1385">
        <v>2006</v>
      </c>
      <c r="CD1385" t="s">
        <v>110</v>
      </c>
      <c r="CE1385" t="s">
        <v>128</v>
      </c>
      <c r="CF1385" s="8">
        <v>88000</v>
      </c>
      <c r="CG1385" s="8">
        <f>RawData[[#This Row],[SalePrice]]/RawData[[#This Row],[TotalSF Rounded]]</f>
        <v>48.888888888888886</v>
      </c>
      <c r="CH1385" s="8">
        <f>ROUND(RawData[[#This Row],[$/sqft]],-1)</f>
        <v>50</v>
      </c>
    </row>
    <row r="1386" spans="1:86" x14ac:dyDescent="0.2">
      <c r="A1386">
        <v>1008</v>
      </c>
      <c r="B1386">
        <v>160</v>
      </c>
      <c r="C1386" t="s">
        <v>142</v>
      </c>
      <c r="D1386">
        <v>21</v>
      </c>
      <c r="E1386">
        <v>2217</v>
      </c>
      <c r="F1386" s="19">
        <f>ROUND((RawData[[#This Row],[LotArea]]/43560), 2)</f>
        <v>0.05</v>
      </c>
      <c r="G1386" t="s">
        <v>82</v>
      </c>
      <c r="H1386" t="s">
        <v>83</v>
      </c>
      <c r="I1386" t="s">
        <v>84</v>
      </c>
      <c r="J1386" t="s">
        <v>85</v>
      </c>
      <c r="K1386" t="s">
        <v>86</v>
      </c>
      <c r="L1386" t="s">
        <v>87</v>
      </c>
      <c r="M1386" t="s">
        <v>88</v>
      </c>
      <c r="N1386" t="s">
        <v>178</v>
      </c>
      <c r="O1386" t="s">
        <v>90</v>
      </c>
      <c r="P1386" t="s">
        <v>90</v>
      </c>
      <c r="Q1386" t="s">
        <v>179</v>
      </c>
      <c r="R1386" t="s">
        <v>92</v>
      </c>
      <c r="S1386">
        <v>4</v>
      </c>
      <c r="T1386">
        <v>4</v>
      </c>
      <c r="U1386">
        <v>1970</v>
      </c>
      <c r="V138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86">
        <v>1970</v>
      </c>
      <c r="X1386" t="s">
        <v>93</v>
      </c>
      <c r="Y1386" t="s">
        <v>94</v>
      </c>
      <c r="Z1386" t="s">
        <v>180</v>
      </c>
      <c r="AA1386" t="s">
        <v>181</v>
      </c>
      <c r="AB1386" t="s">
        <v>117</v>
      </c>
      <c r="AC1386">
        <v>0</v>
      </c>
      <c r="AD1386" t="s">
        <v>98</v>
      </c>
      <c r="AE1386" t="s">
        <v>98</v>
      </c>
      <c r="AF1386" t="s">
        <v>118</v>
      </c>
      <c r="AG1386" t="s">
        <v>98</v>
      </c>
      <c r="AH1386" t="s">
        <v>98</v>
      </c>
      <c r="AI1386" t="s">
        <v>100</v>
      </c>
      <c r="AJ1386" t="s">
        <v>141</v>
      </c>
      <c r="AK1386">
        <v>273</v>
      </c>
      <c r="AL1386" t="s">
        <v>172</v>
      </c>
      <c r="AM1386">
        <v>273</v>
      </c>
      <c r="AN1386">
        <v>0</v>
      </c>
      <c r="AO1386">
        <v>546</v>
      </c>
      <c r="AP1386" t="s">
        <v>103</v>
      </c>
      <c r="AQ1386" t="s">
        <v>98</v>
      </c>
      <c r="AR1386" t="s">
        <v>105</v>
      </c>
      <c r="AS1386" t="s">
        <v>106</v>
      </c>
      <c r="AT1386">
        <v>546</v>
      </c>
      <c r="AU1386">
        <v>546</v>
      </c>
      <c r="AV1386">
        <v>0</v>
      </c>
      <c r="AW1386">
        <f>ROUND(SUM(RawData[[#This Row],[TotalBsmtSF]],RawData[[#This Row],[1stFlrSF]],RawData[[#This Row],[2ndFlrSF]]),-2)</f>
        <v>1600</v>
      </c>
      <c r="AX1386">
        <v>1092</v>
      </c>
      <c r="AY1386">
        <v>0</v>
      </c>
      <c r="AZ1386">
        <v>0</v>
      </c>
      <c r="BA1386">
        <v>1</v>
      </c>
      <c r="BB1386">
        <v>1</v>
      </c>
      <c r="BC1386">
        <v>3</v>
      </c>
      <c r="BD1386">
        <v>1</v>
      </c>
      <c r="BE1386" t="s">
        <v>98</v>
      </c>
      <c r="BF1386">
        <v>6</v>
      </c>
      <c r="BG1386" t="s">
        <v>107</v>
      </c>
      <c r="BH1386">
        <v>0</v>
      </c>
      <c r="BI1386" t="s">
        <v>83</v>
      </c>
      <c r="BJ1386" t="s">
        <v>108</v>
      </c>
      <c r="BK1386">
        <v>1970</v>
      </c>
      <c r="BL1386" t="s">
        <v>109</v>
      </c>
      <c r="BM1386">
        <v>1</v>
      </c>
      <c r="BN1386">
        <v>286</v>
      </c>
      <c r="BO1386" t="s">
        <v>98</v>
      </c>
      <c r="BP1386" t="s">
        <v>98</v>
      </c>
      <c r="BQ1386" t="s">
        <v>105</v>
      </c>
      <c r="BR1386">
        <v>238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 t="s">
        <v>83</v>
      </c>
      <c r="BY1386" t="s">
        <v>83</v>
      </c>
      <c r="BZ1386" t="s">
        <v>83</v>
      </c>
      <c r="CA1386">
        <v>0</v>
      </c>
      <c r="CB1386">
        <v>8</v>
      </c>
      <c r="CC1386">
        <v>2009</v>
      </c>
      <c r="CD1386" t="s">
        <v>110</v>
      </c>
      <c r="CE1386" t="s">
        <v>111</v>
      </c>
      <c r="CF1386" s="8">
        <v>88000</v>
      </c>
      <c r="CG1386" s="8">
        <f>RawData[[#This Row],[SalePrice]]/RawData[[#This Row],[TotalSF Rounded]]</f>
        <v>55</v>
      </c>
      <c r="CH1386" s="8">
        <f>ROUND(RawData[[#This Row],[$/sqft]],-1)</f>
        <v>60</v>
      </c>
    </row>
    <row r="1387" spans="1:86" x14ac:dyDescent="0.2">
      <c r="A1387">
        <v>656</v>
      </c>
      <c r="B1387">
        <v>160</v>
      </c>
      <c r="C1387" t="s">
        <v>142</v>
      </c>
      <c r="D1387">
        <v>21</v>
      </c>
      <c r="E1387">
        <v>1680</v>
      </c>
      <c r="F1387" s="19">
        <f>ROUND((RawData[[#This Row],[LotArea]]/43560), 2)</f>
        <v>0.04</v>
      </c>
      <c r="G1387" t="s">
        <v>82</v>
      </c>
      <c r="H1387" t="s">
        <v>83</v>
      </c>
      <c r="I1387" t="s">
        <v>84</v>
      </c>
      <c r="J1387" t="s">
        <v>85</v>
      </c>
      <c r="K1387" t="s">
        <v>86</v>
      </c>
      <c r="L1387" t="s">
        <v>87</v>
      </c>
      <c r="M1387" t="s">
        <v>88</v>
      </c>
      <c r="N1387" t="s">
        <v>228</v>
      </c>
      <c r="O1387" t="s">
        <v>90</v>
      </c>
      <c r="P1387" t="s">
        <v>90</v>
      </c>
      <c r="Q1387" t="s">
        <v>198</v>
      </c>
      <c r="R1387" t="s">
        <v>92</v>
      </c>
      <c r="S1387">
        <v>6</v>
      </c>
      <c r="T1387">
        <v>5</v>
      </c>
      <c r="U1387">
        <v>1971</v>
      </c>
      <c r="V138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87">
        <v>1971</v>
      </c>
      <c r="X1387" t="s">
        <v>93</v>
      </c>
      <c r="Y1387" t="s">
        <v>94</v>
      </c>
      <c r="Z1387" t="s">
        <v>140</v>
      </c>
      <c r="AA1387" t="s">
        <v>234</v>
      </c>
      <c r="AB1387" t="s">
        <v>96</v>
      </c>
      <c r="AC1387">
        <v>381</v>
      </c>
      <c r="AD1387" t="s">
        <v>98</v>
      </c>
      <c r="AE1387" t="s">
        <v>98</v>
      </c>
      <c r="AF1387" t="s">
        <v>118</v>
      </c>
      <c r="AG1387" t="s">
        <v>98</v>
      </c>
      <c r="AH1387" t="s">
        <v>98</v>
      </c>
      <c r="AI1387" t="s">
        <v>100</v>
      </c>
      <c r="AJ1387" t="s">
        <v>102</v>
      </c>
      <c r="AK1387">
        <v>0</v>
      </c>
      <c r="AL1387" t="s">
        <v>102</v>
      </c>
      <c r="AM1387">
        <v>0</v>
      </c>
      <c r="AN1387">
        <v>525</v>
      </c>
      <c r="AO1387">
        <v>525</v>
      </c>
      <c r="AP1387" t="s">
        <v>103</v>
      </c>
      <c r="AQ1387" t="s">
        <v>98</v>
      </c>
      <c r="AR1387" t="s">
        <v>105</v>
      </c>
      <c r="AS1387" t="s">
        <v>106</v>
      </c>
      <c r="AT1387">
        <v>525</v>
      </c>
      <c r="AU1387">
        <v>567</v>
      </c>
      <c r="AV1387">
        <v>0</v>
      </c>
      <c r="AW1387">
        <f>ROUND(SUM(RawData[[#This Row],[TotalBsmtSF]],RawData[[#This Row],[1stFlrSF]],RawData[[#This Row],[2ndFlrSF]]),-2)</f>
        <v>1600</v>
      </c>
      <c r="AX1387">
        <v>1092</v>
      </c>
      <c r="AY1387">
        <v>0</v>
      </c>
      <c r="AZ1387">
        <v>0</v>
      </c>
      <c r="BA1387">
        <v>1</v>
      </c>
      <c r="BB1387">
        <v>1</v>
      </c>
      <c r="BC1387">
        <v>3</v>
      </c>
      <c r="BD1387">
        <v>1</v>
      </c>
      <c r="BE1387" t="s">
        <v>98</v>
      </c>
      <c r="BF1387">
        <v>6</v>
      </c>
      <c r="BG1387" t="s">
        <v>107</v>
      </c>
      <c r="BH1387">
        <v>0</v>
      </c>
      <c r="BI1387" t="s">
        <v>83</v>
      </c>
      <c r="BJ1387" t="s">
        <v>127</v>
      </c>
      <c r="BK1387">
        <v>1971</v>
      </c>
      <c r="BL1387" t="s">
        <v>102</v>
      </c>
      <c r="BM1387">
        <v>1</v>
      </c>
      <c r="BN1387">
        <v>264</v>
      </c>
      <c r="BO1387" t="s">
        <v>98</v>
      </c>
      <c r="BP1387" t="s">
        <v>98</v>
      </c>
      <c r="BQ1387" t="s">
        <v>105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 t="s">
        <v>83</v>
      </c>
      <c r="BY1387" t="s">
        <v>83</v>
      </c>
      <c r="BZ1387" t="s">
        <v>83</v>
      </c>
      <c r="CA1387">
        <v>0</v>
      </c>
      <c r="CB1387">
        <v>3</v>
      </c>
      <c r="CC1387">
        <v>2010</v>
      </c>
      <c r="CD1387" t="s">
        <v>110</v>
      </c>
      <c r="CE1387" t="s">
        <v>219</v>
      </c>
      <c r="CF1387" s="8">
        <v>88000</v>
      </c>
      <c r="CG1387" s="8">
        <f>RawData[[#This Row],[SalePrice]]/RawData[[#This Row],[TotalSF Rounded]]</f>
        <v>55</v>
      </c>
      <c r="CH1387" s="8">
        <f>ROUND(RawData[[#This Row],[$/sqft]],-1)</f>
        <v>60</v>
      </c>
    </row>
    <row r="1388" spans="1:86" hidden="1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s="18">
        <f>ROUND((RawData[[#This Row],[LotArea]]/43560), 2)</f>
        <v>0.38</v>
      </c>
      <c r="G1388" t="s">
        <v>82</v>
      </c>
      <c r="H1388" t="s">
        <v>83</v>
      </c>
      <c r="I1388" t="s">
        <v>120</v>
      </c>
      <c r="J1388" t="s">
        <v>85</v>
      </c>
      <c r="K1388" t="s">
        <v>86</v>
      </c>
      <c r="L1388" t="s">
        <v>87</v>
      </c>
      <c r="M1388" t="s">
        <v>88</v>
      </c>
      <c r="N1388" t="s">
        <v>138</v>
      </c>
      <c r="O1388" t="s">
        <v>202</v>
      </c>
      <c r="P1388" t="s">
        <v>90</v>
      </c>
      <c r="Q1388" t="s">
        <v>91</v>
      </c>
      <c r="R1388" t="s">
        <v>92</v>
      </c>
      <c r="S1388">
        <v>7</v>
      </c>
      <c r="T1388">
        <v>5</v>
      </c>
      <c r="U1388">
        <v>1978</v>
      </c>
      <c r="V138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88">
        <v>1978</v>
      </c>
      <c r="X1388" t="s">
        <v>93</v>
      </c>
      <c r="Y1388" t="s">
        <v>94</v>
      </c>
      <c r="Z1388" t="s">
        <v>161</v>
      </c>
      <c r="AA1388" t="s">
        <v>161</v>
      </c>
      <c r="AB1388" t="s">
        <v>96</v>
      </c>
      <c r="AC1388">
        <v>184</v>
      </c>
      <c r="AD1388" t="s">
        <v>98</v>
      </c>
      <c r="AE1388" t="s">
        <v>98</v>
      </c>
      <c r="AF1388" t="s">
        <v>118</v>
      </c>
      <c r="AG1388" t="s">
        <v>97</v>
      </c>
      <c r="AH1388" t="s">
        <v>98</v>
      </c>
      <c r="AI1388" t="s">
        <v>100</v>
      </c>
      <c r="AJ1388" t="s">
        <v>141</v>
      </c>
      <c r="AK1388">
        <v>790</v>
      </c>
      <c r="AL1388" t="s">
        <v>172</v>
      </c>
      <c r="AM1388">
        <v>469</v>
      </c>
      <c r="AN1388">
        <v>133</v>
      </c>
      <c r="AO1388">
        <v>1392</v>
      </c>
      <c r="AP1388" t="s">
        <v>103</v>
      </c>
      <c r="AQ1388" t="s">
        <v>98</v>
      </c>
      <c r="AR1388" t="s">
        <v>105</v>
      </c>
      <c r="AS1388" t="s">
        <v>106</v>
      </c>
      <c r="AT1388">
        <v>1392</v>
      </c>
      <c r="AU1388">
        <v>1392</v>
      </c>
      <c r="AV1388">
        <v>0</v>
      </c>
      <c r="AW1388">
        <f>ROUND(SUM(RawData[[#This Row],[TotalBsmtSF]],RawData[[#This Row],[1stFlrSF]],RawData[[#This Row],[2ndFlrSF]]),-2)</f>
        <v>4200</v>
      </c>
      <c r="AX1388">
        <v>2784</v>
      </c>
      <c r="AY1388">
        <v>1</v>
      </c>
      <c r="AZ1388">
        <v>0</v>
      </c>
      <c r="BA1388">
        <v>3</v>
      </c>
      <c r="BB1388">
        <v>1</v>
      </c>
      <c r="BC1388">
        <v>5</v>
      </c>
      <c r="BD1388">
        <v>1</v>
      </c>
      <c r="BE1388" t="s">
        <v>97</v>
      </c>
      <c r="BF1388">
        <v>12</v>
      </c>
      <c r="BG1388" t="s">
        <v>107</v>
      </c>
      <c r="BH1388">
        <v>2</v>
      </c>
      <c r="BI1388" t="s">
        <v>98</v>
      </c>
      <c r="BJ1388" t="s">
        <v>108</v>
      </c>
      <c r="BK1388">
        <v>1978</v>
      </c>
      <c r="BL1388" t="s">
        <v>109</v>
      </c>
      <c r="BM1388">
        <v>2</v>
      </c>
      <c r="BN1388">
        <v>564</v>
      </c>
      <c r="BO1388" t="s">
        <v>98</v>
      </c>
      <c r="BP1388" t="s">
        <v>98</v>
      </c>
      <c r="BQ1388" t="s">
        <v>105</v>
      </c>
      <c r="BR1388">
        <v>0</v>
      </c>
      <c r="BS1388">
        <v>112</v>
      </c>
      <c r="BT1388">
        <v>0</v>
      </c>
      <c r="BU1388">
        <v>0</v>
      </c>
      <c r="BV1388">
        <v>440</v>
      </c>
      <c r="BW1388">
        <v>519</v>
      </c>
      <c r="BX1388" t="s">
        <v>147</v>
      </c>
      <c r="BY1388" t="s">
        <v>134</v>
      </c>
      <c r="BZ1388" t="s">
        <v>255</v>
      </c>
      <c r="CA1388">
        <v>2000</v>
      </c>
      <c r="CB1388">
        <v>7</v>
      </c>
      <c r="CC1388">
        <v>2006</v>
      </c>
      <c r="CD1388" t="s">
        <v>110</v>
      </c>
      <c r="CE1388" t="s">
        <v>111</v>
      </c>
      <c r="CF1388">
        <v>250000</v>
      </c>
      <c r="CG1388">
        <f>RawData[[#This Row],[SalePrice]]/RawData[[#This Row],[TotalSF Rounded]]</f>
        <v>59.523809523809526</v>
      </c>
      <c r="CH1388" s="23">
        <f>ROUND(RawData[[#This Row],[$/sqft]],-1)</f>
        <v>60</v>
      </c>
    </row>
    <row r="1389" spans="1:86" x14ac:dyDescent="0.2">
      <c r="A1389">
        <v>288</v>
      </c>
      <c r="B1389">
        <v>20</v>
      </c>
      <c r="C1389" t="s">
        <v>81</v>
      </c>
      <c r="D1389" t="s">
        <v>83</v>
      </c>
      <c r="E1389">
        <v>8125</v>
      </c>
      <c r="F1389" s="19">
        <f>ROUND((RawData[[#This Row],[LotArea]]/43560), 2)</f>
        <v>0.19</v>
      </c>
      <c r="G1389" t="s">
        <v>82</v>
      </c>
      <c r="H1389" t="s">
        <v>83</v>
      </c>
      <c r="I1389" t="s">
        <v>120</v>
      </c>
      <c r="J1389" t="s">
        <v>85</v>
      </c>
      <c r="K1389" t="s">
        <v>86</v>
      </c>
      <c r="L1389" t="s">
        <v>122</v>
      </c>
      <c r="M1389" t="s">
        <v>88</v>
      </c>
      <c r="N1389" t="s">
        <v>162</v>
      </c>
      <c r="O1389" t="s">
        <v>90</v>
      </c>
      <c r="P1389" t="s">
        <v>90</v>
      </c>
      <c r="Q1389" t="s">
        <v>91</v>
      </c>
      <c r="R1389" t="s">
        <v>115</v>
      </c>
      <c r="S1389">
        <v>4</v>
      </c>
      <c r="T1389">
        <v>4</v>
      </c>
      <c r="U1389">
        <v>1971</v>
      </c>
      <c r="V138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89">
        <v>1971</v>
      </c>
      <c r="X1389" t="s">
        <v>93</v>
      </c>
      <c r="Y1389" t="s">
        <v>94</v>
      </c>
      <c r="Z1389" t="s">
        <v>140</v>
      </c>
      <c r="AA1389" t="s">
        <v>140</v>
      </c>
      <c r="AB1389" t="s">
        <v>117</v>
      </c>
      <c r="AC1389">
        <v>0</v>
      </c>
      <c r="AD1389" t="s">
        <v>98</v>
      </c>
      <c r="AE1389" t="s">
        <v>98</v>
      </c>
      <c r="AF1389" t="s">
        <v>118</v>
      </c>
      <c r="AG1389" t="s">
        <v>98</v>
      </c>
      <c r="AH1389" t="s">
        <v>98</v>
      </c>
      <c r="AI1389" t="s">
        <v>100</v>
      </c>
      <c r="AJ1389" t="s">
        <v>141</v>
      </c>
      <c r="AK1389">
        <v>614</v>
      </c>
      <c r="AL1389" t="s">
        <v>102</v>
      </c>
      <c r="AM1389">
        <v>0</v>
      </c>
      <c r="AN1389">
        <v>244</v>
      </c>
      <c r="AO1389">
        <v>858</v>
      </c>
      <c r="AP1389" t="s">
        <v>103</v>
      </c>
      <c r="AQ1389" t="s">
        <v>98</v>
      </c>
      <c r="AR1389" t="s">
        <v>105</v>
      </c>
      <c r="AS1389" t="s">
        <v>106</v>
      </c>
      <c r="AT1389">
        <v>858</v>
      </c>
      <c r="AU1389">
        <v>0</v>
      </c>
      <c r="AV1389">
        <v>0</v>
      </c>
      <c r="AW1389">
        <f>ROUND(SUM(RawData[[#This Row],[TotalBsmtSF]],RawData[[#This Row],[1stFlrSF]],RawData[[#This Row],[2ndFlrSF]]),-2)</f>
        <v>1700</v>
      </c>
      <c r="AX1389">
        <v>858</v>
      </c>
      <c r="AY1389">
        <v>0</v>
      </c>
      <c r="AZ1389">
        <v>0</v>
      </c>
      <c r="BA1389">
        <v>1</v>
      </c>
      <c r="BB1389">
        <v>0</v>
      </c>
      <c r="BC1389">
        <v>3</v>
      </c>
      <c r="BD1389">
        <v>1</v>
      </c>
      <c r="BE1389" t="s">
        <v>98</v>
      </c>
      <c r="BF1389">
        <v>5</v>
      </c>
      <c r="BG1389" t="s">
        <v>107</v>
      </c>
      <c r="BH1389">
        <v>0</v>
      </c>
      <c r="BI1389" t="s">
        <v>83</v>
      </c>
      <c r="BJ1389" t="s">
        <v>83</v>
      </c>
      <c r="BK1389" t="s">
        <v>83</v>
      </c>
      <c r="BL1389" t="s">
        <v>83</v>
      </c>
      <c r="BM1389">
        <v>0</v>
      </c>
      <c r="BN1389">
        <v>0</v>
      </c>
      <c r="BO1389" t="s">
        <v>83</v>
      </c>
      <c r="BP1389" t="s">
        <v>83</v>
      </c>
      <c r="BQ1389" t="s">
        <v>105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 t="s">
        <v>83</v>
      </c>
      <c r="BY1389" t="s">
        <v>83</v>
      </c>
      <c r="BZ1389" t="s">
        <v>83</v>
      </c>
      <c r="CA1389">
        <v>0</v>
      </c>
      <c r="CB1389">
        <v>6</v>
      </c>
      <c r="CC1389">
        <v>2006</v>
      </c>
      <c r="CD1389" t="s">
        <v>110</v>
      </c>
      <c r="CE1389" t="s">
        <v>111</v>
      </c>
      <c r="CF1389" s="8">
        <v>88000</v>
      </c>
      <c r="CG1389" s="8">
        <f>RawData[[#This Row],[SalePrice]]/RawData[[#This Row],[TotalSF Rounded]]</f>
        <v>51.764705882352942</v>
      </c>
      <c r="CH1389" s="8">
        <f>ROUND(RawData[[#This Row],[$/sqft]],-1)</f>
        <v>50</v>
      </c>
    </row>
    <row r="1390" spans="1:86" x14ac:dyDescent="0.2">
      <c r="A1390">
        <v>343</v>
      </c>
      <c r="B1390">
        <v>90</v>
      </c>
      <c r="C1390" t="s">
        <v>81</v>
      </c>
      <c r="D1390" t="s">
        <v>83</v>
      </c>
      <c r="E1390">
        <v>8544</v>
      </c>
      <c r="F1390" s="19">
        <f>ROUND((RawData[[#This Row],[LotArea]]/43560), 2)</f>
        <v>0.2</v>
      </c>
      <c r="G1390" t="s">
        <v>82</v>
      </c>
      <c r="H1390" t="s">
        <v>83</v>
      </c>
      <c r="I1390" t="s">
        <v>84</v>
      </c>
      <c r="J1390" t="s">
        <v>85</v>
      </c>
      <c r="K1390" t="s">
        <v>86</v>
      </c>
      <c r="L1390" t="s">
        <v>87</v>
      </c>
      <c r="M1390" t="s">
        <v>88</v>
      </c>
      <c r="N1390" t="s">
        <v>162</v>
      </c>
      <c r="O1390" t="s">
        <v>90</v>
      </c>
      <c r="P1390" t="s">
        <v>90</v>
      </c>
      <c r="Q1390" t="s">
        <v>167</v>
      </c>
      <c r="R1390" t="s">
        <v>115</v>
      </c>
      <c r="S1390">
        <v>3</v>
      </c>
      <c r="T1390">
        <v>4</v>
      </c>
      <c r="U1390">
        <v>1949</v>
      </c>
      <c r="V139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390">
        <v>1950</v>
      </c>
      <c r="X1390" t="s">
        <v>93</v>
      </c>
      <c r="Y1390" t="s">
        <v>94</v>
      </c>
      <c r="Z1390" t="s">
        <v>203</v>
      </c>
      <c r="AA1390" t="s">
        <v>203</v>
      </c>
      <c r="AB1390" t="s">
        <v>96</v>
      </c>
      <c r="AC1390">
        <v>340</v>
      </c>
      <c r="AD1390" t="s">
        <v>98</v>
      </c>
      <c r="AE1390" t="s">
        <v>98</v>
      </c>
      <c r="AF1390" t="s">
        <v>168</v>
      </c>
      <c r="AG1390" t="s">
        <v>83</v>
      </c>
      <c r="AH1390" t="s">
        <v>83</v>
      </c>
      <c r="AI1390" t="s">
        <v>83</v>
      </c>
      <c r="AJ1390" t="s">
        <v>83</v>
      </c>
      <c r="AK1390">
        <v>0</v>
      </c>
      <c r="AL1390" t="s">
        <v>83</v>
      </c>
      <c r="AM1390">
        <v>0</v>
      </c>
      <c r="AN1390">
        <v>0</v>
      </c>
      <c r="AO1390">
        <v>0</v>
      </c>
      <c r="AP1390" t="s">
        <v>240</v>
      </c>
      <c r="AQ1390" t="s">
        <v>147</v>
      </c>
      <c r="AR1390" t="s">
        <v>177</v>
      </c>
      <c r="AS1390" t="s">
        <v>164</v>
      </c>
      <c r="AT1390">
        <v>1040</v>
      </c>
      <c r="AU1390">
        <v>0</v>
      </c>
      <c r="AV1390">
        <v>0</v>
      </c>
      <c r="AW1390">
        <f>ROUND(SUM(RawData[[#This Row],[TotalBsmtSF]],RawData[[#This Row],[1stFlrSF]],RawData[[#This Row],[2ndFlrSF]]),-2)</f>
        <v>1000</v>
      </c>
      <c r="AX1390">
        <v>1040</v>
      </c>
      <c r="AY1390">
        <v>0</v>
      </c>
      <c r="AZ1390">
        <v>0</v>
      </c>
      <c r="BA1390">
        <v>2</v>
      </c>
      <c r="BB1390">
        <v>0</v>
      </c>
      <c r="BC1390">
        <v>2</v>
      </c>
      <c r="BD1390">
        <v>2</v>
      </c>
      <c r="BE1390" t="s">
        <v>98</v>
      </c>
      <c r="BF1390">
        <v>6</v>
      </c>
      <c r="BG1390" t="s">
        <v>107</v>
      </c>
      <c r="BH1390">
        <v>0</v>
      </c>
      <c r="BI1390" t="s">
        <v>83</v>
      </c>
      <c r="BJ1390" t="s">
        <v>127</v>
      </c>
      <c r="BK1390">
        <v>1949</v>
      </c>
      <c r="BL1390" t="s">
        <v>102</v>
      </c>
      <c r="BM1390">
        <v>2</v>
      </c>
      <c r="BN1390">
        <v>400</v>
      </c>
      <c r="BO1390" t="s">
        <v>98</v>
      </c>
      <c r="BP1390" t="s">
        <v>98</v>
      </c>
      <c r="BQ1390" t="s">
        <v>105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 t="s">
        <v>83</v>
      </c>
      <c r="BY1390" t="s">
        <v>83</v>
      </c>
      <c r="BZ1390" t="s">
        <v>83</v>
      </c>
      <c r="CA1390">
        <v>0</v>
      </c>
      <c r="CB1390">
        <v>5</v>
      </c>
      <c r="CC1390">
        <v>2006</v>
      </c>
      <c r="CD1390" t="s">
        <v>110</v>
      </c>
      <c r="CE1390" t="s">
        <v>111</v>
      </c>
      <c r="CF1390" s="8">
        <v>87500</v>
      </c>
      <c r="CG1390" s="8">
        <f>RawData[[#This Row],[SalePrice]]/RawData[[#This Row],[TotalSF Rounded]]</f>
        <v>87.5</v>
      </c>
      <c r="CH1390" s="8">
        <f>ROUND(RawData[[#This Row],[$/sqft]],-1)</f>
        <v>90</v>
      </c>
    </row>
    <row r="1391" spans="1:86" x14ac:dyDescent="0.2">
      <c r="A1391">
        <v>677</v>
      </c>
      <c r="B1391">
        <v>70</v>
      </c>
      <c r="C1391" t="s">
        <v>142</v>
      </c>
      <c r="D1391">
        <v>60</v>
      </c>
      <c r="E1391">
        <v>9600</v>
      </c>
      <c r="F1391" s="19">
        <f>ROUND((RawData[[#This Row],[LotArea]]/43560), 2)</f>
        <v>0.22</v>
      </c>
      <c r="G1391" t="s">
        <v>82</v>
      </c>
      <c r="H1391" t="s">
        <v>174</v>
      </c>
      <c r="I1391" t="s">
        <v>84</v>
      </c>
      <c r="J1391" t="s">
        <v>85</v>
      </c>
      <c r="K1391" t="s">
        <v>86</v>
      </c>
      <c r="L1391" t="s">
        <v>87</v>
      </c>
      <c r="M1391" t="s">
        <v>88</v>
      </c>
      <c r="N1391" t="s">
        <v>143</v>
      </c>
      <c r="O1391" t="s">
        <v>90</v>
      </c>
      <c r="P1391" t="s">
        <v>90</v>
      </c>
      <c r="Q1391" t="s">
        <v>91</v>
      </c>
      <c r="R1391" t="s">
        <v>92</v>
      </c>
      <c r="S1391">
        <v>4</v>
      </c>
      <c r="T1391">
        <v>2</v>
      </c>
      <c r="U1391">
        <v>1900</v>
      </c>
      <c r="V139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1900s</v>
      </c>
      <c r="W1391">
        <v>1950</v>
      </c>
      <c r="X1391" t="s">
        <v>93</v>
      </c>
      <c r="Y1391" t="s">
        <v>94</v>
      </c>
      <c r="Z1391" t="s">
        <v>186</v>
      </c>
      <c r="AA1391" t="s">
        <v>203</v>
      </c>
      <c r="AB1391" t="s">
        <v>117</v>
      </c>
      <c r="AC1391">
        <v>0</v>
      </c>
      <c r="AD1391" t="s">
        <v>98</v>
      </c>
      <c r="AE1391" t="s">
        <v>98</v>
      </c>
      <c r="AF1391" t="s">
        <v>126</v>
      </c>
      <c r="AG1391" t="s">
        <v>98</v>
      </c>
      <c r="AH1391" t="s">
        <v>147</v>
      </c>
      <c r="AI1391" t="s">
        <v>100</v>
      </c>
      <c r="AJ1391" t="s">
        <v>102</v>
      </c>
      <c r="AK1391">
        <v>0</v>
      </c>
      <c r="AL1391" t="s">
        <v>102</v>
      </c>
      <c r="AM1391">
        <v>0</v>
      </c>
      <c r="AN1391">
        <v>1095</v>
      </c>
      <c r="AO1391">
        <v>1095</v>
      </c>
      <c r="AP1391" t="s">
        <v>206</v>
      </c>
      <c r="AQ1391" t="s">
        <v>147</v>
      </c>
      <c r="AR1391" t="s">
        <v>177</v>
      </c>
      <c r="AS1391" t="s">
        <v>106</v>
      </c>
      <c r="AT1391">
        <v>1095</v>
      </c>
      <c r="AU1391">
        <v>679</v>
      </c>
      <c r="AV1391">
        <v>0</v>
      </c>
      <c r="AW1391">
        <f>ROUND(SUM(RawData[[#This Row],[TotalBsmtSF]],RawData[[#This Row],[1stFlrSF]],RawData[[#This Row],[2ndFlrSF]]),-2)</f>
        <v>2900</v>
      </c>
      <c r="AX1391">
        <v>1774</v>
      </c>
      <c r="AY1391">
        <v>1</v>
      </c>
      <c r="AZ1391">
        <v>0</v>
      </c>
      <c r="BA1391">
        <v>2</v>
      </c>
      <c r="BB1391">
        <v>0</v>
      </c>
      <c r="BC1391">
        <v>4</v>
      </c>
      <c r="BD1391">
        <v>2</v>
      </c>
      <c r="BE1391" t="s">
        <v>98</v>
      </c>
      <c r="BF1391">
        <v>8</v>
      </c>
      <c r="BG1391" t="s">
        <v>224</v>
      </c>
      <c r="BH1391">
        <v>0</v>
      </c>
      <c r="BI1391" t="s">
        <v>83</v>
      </c>
      <c r="BJ1391" t="s">
        <v>217</v>
      </c>
      <c r="BK1391">
        <v>1920</v>
      </c>
      <c r="BL1391" t="s">
        <v>102</v>
      </c>
      <c r="BM1391">
        <v>3</v>
      </c>
      <c r="BN1391">
        <v>779</v>
      </c>
      <c r="BO1391" t="s">
        <v>147</v>
      </c>
      <c r="BP1391" t="s">
        <v>147</v>
      </c>
      <c r="BQ1391" t="s">
        <v>177</v>
      </c>
      <c r="BR1391">
        <v>0</v>
      </c>
      <c r="BS1391">
        <v>0</v>
      </c>
      <c r="BT1391">
        <v>90</v>
      </c>
      <c r="BU1391">
        <v>0</v>
      </c>
      <c r="BV1391">
        <v>0</v>
      </c>
      <c r="BW1391">
        <v>0</v>
      </c>
      <c r="BX1391" t="s">
        <v>83</v>
      </c>
      <c r="BY1391" t="s">
        <v>83</v>
      </c>
      <c r="BZ1391" t="s">
        <v>83</v>
      </c>
      <c r="CA1391">
        <v>0</v>
      </c>
      <c r="CB1391">
        <v>5</v>
      </c>
      <c r="CC1391">
        <v>2006</v>
      </c>
      <c r="CD1391" t="s">
        <v>110</v>
      </c>
      <c r="CE1391" t="s">
        <v>111</v>
      </c>
      <c r="CF1391" s="8">
        <v>87000</v>
      </c>
      <c r="CG1391" s="8">
        <f>RawData[[#This Row],[SalePrice]]/RawData[[#This Row],[TotalSF Rounded]]</f>
        <v>30</v>
      </c>
      <c r="CH1391" s="8">
        <f>ROUND(RawData[[#This Row],[$/sqft]],-1)</f>
        <v>30</v>
      </c>
    </row>
    <row r="1392" spans="1:86" x14ac:dyDescent="0.2">
      <c r="A1392">
        <v>128</v>
      </c>
      <c r="B1392">
        <v>45</v>
      </c>
      <c r="C1392" t="s">
        <v>142</v>
      </c>
      <c r="D1392">
        <v>55</v>
      </c>
      <c r="E1392">
        <v>4388</v>
      </c>
      <c r="F1392" s="19">
        <f>ROUND((RawData[[#This Row],[LotArea]]/43560), 2)</f>
        <v>0.1</v>
      </c>
      <c r="G1392" t="s">
        <v>82</v>
      </c>
      <c r="H1392" t="s">
        <v>83</v>
      </c>
      <c r="I1392" t="s">
        <v>120</v>
      </c>
      <c r="J1392" t="s">
        <v>175</v>
      </c>
      <c r="K1392" t="s">
        <v>86</v>
      </c>
      <c r="L1392" t="s">
        <v>87</v>
      </c>
      <c r="M1392" t="s">
        <v>88</v>
      </c>
      <c r="N1392" t="s">
        <v>143</v>
      </c>
      <c r="O1392" t="s">
        <v>114</v>
      </c>
      <c r="P1392" t="s">
        <v>90</v>
      </c>
      <c r="Q1392" t="s">
        <v>91</v>
      </c>
      <c r="R1392" t="s">
        <v>150</v>
      </c>
      <c r="S1392">
        <v>5</v>
      </c>
      <c r="T1392">
        <v>7</v>
      </c>
      <c r="U1392">
        <v>1930</v>
      </c>
      <c r="V139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392">
        <v>1950</v>
      </c>
      <c r="X1392" t="s">
        <v>93</v>
      </c>
      <c r="Y1392" t="s">
        <v>94</v>
      </c>
      <c r="Z1392" t="s">
        <v>155</v>
      </c>
      <c r="AA1392" t="s">
        <v>124</v>
      </c>
      <c r="AB1392" t="s">
        <v>117</v>
      </c>
      <c r="AC1392">
        <v>0</v>
      </c>
      <c r="AD1392" t="s">
        <v>98</v>
      </c>
      <c r="AE1392" t="s">
        <v>97</v>
      </c>
      <c r="AF1392" t="s">
        <v>126</v>
      </c>
      <c r="AG1392" t="s">
        <v>98</v>
      </c>
      <c r="AH1392" t="s">
        <v>98</v>
      </c>
      <c r="AI1392" t="s">
        <v>100</v>
      </c>
      <c r="AJ1392" t="s">
        <v>172</v>
      </c>
      <c r="AK1392">
        <v>116</v>
      </c>
      <c r="AL1392" t="s">
        <v>102</v>
      </c>
      <c r="AM1392">
        <v>0</v>
      </c>
      <c r="AN1392">
        <v>556</v>
      </c>
      <c r="AO1392">
        <v>672</v>
      </c>
      <c r="AP1392" t="s">
        <v>103</v>
      </c>
      <c r="AQ1392" t="s">
        <v>104</v>
      </c>
      <c r="AR1392" t="s">
        <v>105</v>
      </c>
      <c r="AS1392" t="s">
        <v>106</v>
      </c>
      <c r="AT1392">
        <v>840</v>
      </c>
      <c r="AU1392">
        <v>0</v>
      </c>
      <c r="AV1392">
        <v>0</v>
      </c>
      <c r="AW1392">
        <f>ROUND(SUM(RawData[[#This Row],[TotalBsmtSF]],RawData[[#This Row],[1stFlrSF]],RawData[[#This Row],[2ndFlrSF]]),-2)</f>
        <v>1500</v>
      </c>
      <c r="AX1392">
        <v>840</v>
      </c>
      <c r="AY1392">
        <v>0</v>
      </c>
      <c r="AZ1392">
        <v>0</v>
      </c>
      <c r="BA1392">
        <v>1</v>
      </c>
      <c r="BB1392">
        <v>0</v>
      </c>
      <c r="BC1392">
        <v>3</v>
      </c>
      <c r="BD1392">
        <v>1</v>
      </c>
      <c r="BE1392" t="s">
        <v>98</v>
      </c>
      <c r="BF1392">
        <v>5</v>
      </c>
      <c r="BG1392" t="s">
        <v>107</v>
      </c>
      <c r="BH1392">
        <v>1</v>
      </c>
      <c r="BI1392" t="s">
        <v>98</v>
      </c>
      <c r="BJ1392" t="s">
        <v>83</v>
      </c>
      <c r="BK1392" t="s">
        <v>83</v>
      </c>
      <c r="BL1392" t="s">
        <v>83</v>
      </c>
      <c r="BM1392">
        <v>0</v>
      </c>
      <c r="BN1392">
        <v>0</v>
      </c>
      <c r="BO1392" t="s">
        <v>83</v>
      </c>
      <c r="BP1392" t="s">
        <v>83</v>
      </c>
      <c r="BQ1392" t="s">
        <v>177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 t="s">
        <v>83</v>
      </c>
      <c r="BY1392" t="s">
        <v>83</v>
      </c>
      <c r="BZ1392" t="s">
        <v>83</v>
      </c>
      <c r="CA1392">
        <v>0</v>
      </c>
      <c r="CB1392">
        <v>6</v>
      </c>
      <c r="CC1392">
        <v>2007</v>
      </c>
      <c r="CD1392" t="s">
        <v>110</v>
      </c>
      <c r="CE1392" t="s">
        <v>111</v>
      </c>
      <c r="CF1392" s="8">
        <v>87000</v>
      </c>
      <c r="CG1392" s="8">
        <f>RawData[[#This Row],[SalePrice]]/RawData[[#This Row],[TotalSF Rounded]]</f>
        <v>58</v>
      </c>
      <c r="CH1392" s="8">
        <f>ROUND(RawData[[#This Row],[$/sqft]],-1)</f>
        <v>60</v>
      </c>
    </row>
    <row r="1393" spans="1:86" x14ac:dyDescent="0.2">
      <c r="A1393">
        <v>1023</v>
      </c>
      <c r="B1393">
        <v>50</v>
      </c>
      <c r="C1393" t="s">
        <v>142</v>
      </c>
      <c r="D1393">
        <v>52</v>
      </c>
      <c r="E1393">
        <v>9439</v>
      </c>
      <c r="F1393" s="19">
        <f>ROUND((RawData[[#This Row],[LotArea]]/43560), 2)</f>
        <v>0.22</v>
      </c>
      <c r="G1393" t="s">
        <v>82</v>
      </c>
      <c r="H1393" t="s">
        <v>83</v>
      </c>
      <c r="I1393" t="s">
        <v>84</v>
      </c>
      <c r="J1393" t="s">
        <v>85</v>
      </c>
      <c r="K1393" t="s">
        <v>86</v>
      </c>
      <c r="L1393" t="s">
        <v>87</v>
      </c>
      <c r="M1393" t="s">
        <v>88</v>
      </c>
      <c r="N1393" t="s">
        <v>143</v>
      </c>
      <c r="O1393" t="s">
        <v>90</v>
      </c>
      <c r="P1393" t="s">
        <v>90</v>
      </c>
      <c r="Q1393" t="s">
        <v>91</v>
      </c>
      <c r="R1393" t="s">
        <v>132</v>
      </c>
      <c r="S1393">
        <v>5</v>
      </c>
      <c r="T1393">
        <v>5</v>
      </c>
      <c r="U1393">
        <v>1930</v>
      </c>
      <c r="V139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393">
        <v>1950</v>
      </c>
      <c r="X1393" t="s">
        <v>93</v>
      </c>
      <c r="Y1393" t="s">
        <v>94</v>
      </c>
      <c r="Z1393" t="s">
        <v>124</v>
      </c>
      <c r="AA1393" t="s">
        <v>124</v>
      </c>
      <c r="AB1393" t="s">
        <v>117</v>
      </c>
      <c r="AC1393">
        <v>0</v>
      </c>
      <c r="AD1393" t="s">
        <v>98</v>
      </c>
      <c r="AE1393" t="s">
        <v>98</v>
      </c>
      <c r="AF1393" t="s">
        <v>118</v>
      </c>
      <c r="AG1393" t="s">
        <v>98</v>
      </c>
      <c r="AH1393" t="s">
        <v>98</v>
      </c>
      <c r="AI1393" t="s">
        <v>100</v>
      </c>
      <c r="AJ1393" t="s">
        <v>172</v>
      </c>
      <c r="AK1393">
        <v>324</v>
      </c>
      <c r="AL1393" t="s">
        <v>102</v>
      </c>
      <c r="AM1393">
        <v>0</v>
      </c>
      <c r="AN1393">
        <v>588</v>
      </c>
      <c r="AO1393">
        <v>912</v>
      </c>
      <c r="AP1393" t="s">
        <v>103</v>
      </c>
      <c r="AQ1393" t="s">
        <v>97</v>
      </c>
      <c r="AR1393" t="s">
        <v>105</v>
      </c>
      <c r="AS1393" t="s">
        <v>164</v>
      </c>
      <c r="AT1393">
        <v>912</v>
      </c>
      <c r="AU1393">
        <v>336</v>
      </c>
      <c r="AV1393">
        <v>0</v>
      </c>
      <c r="AW1393">
        <f>ROUND(SUM(RawData[[#This Row],[TotalBsmtSF]],RawData[[#This Row],[1stFlrSF]],RawData[[#This Row],[2ndFlrSF]]),-2)</f>
        <v>2200</v>
      </c>
      <c r="AX1393">
        <v>1248</v>
      </c>
      <c r="AY1393">
        <v>0</v>
      </c>
      <c r="AZ1393">
        <v>0</v>
      </c>
      <c r="BA1393">
        <v>1</v>
      </c>
      <c r="BB1393">
        <v>0</v>
      </c>
      <c r="BC1393">
        <v>2</v>
      </c>
      <c r="BD1393">
        <v>1</v>
      </c>
      <c r="BE1393" t="s">
        <v>98</v>
      </c>
      <c r="BF1393">
        <v>6</v>
      </c>
      <c r="BG1393" t="s">
        <v>107</v>
      </c>
      <c r="BH1393">
        <v>0</v>
      </c>
      <c r="BI1393" t="s">
        <v>83</v>
      </c>
      <c r="BJ1393" t="s">
        <v>127</v>
      </c>
      <c r="BK1393">
        <v>1957</v>
      </c>
      <c r="BL1393" t="s">
        <v>102</v>
      </c>
      <c r="BM1393">
        <v>1</v>
      </c>
      <c r="BN1393">
        <v>160</v>
      </c>
      <c r="BO1393" t="s">
        <v>147</v>
      </c>
      <c r="BP1393" t="s">
        <v>147</v>
      </c>
      <c r="BQ1393" t="s">
        <v>105</v>
      </c>
      <c r="BR1393">
        <v>0</v>
      </c>
      <c r="BS1393">
        <v>0</v>
      </c>
      <c r="BT1393">
        <v>192</v>
      </c>
      <c r="BU1393">
        <v>0</v>
      </c>
      <c r="BV1393">
        <v>0</v>
      </c>
      <c r="BW1393">
        <v>0</v>
      </c>
      <c r="BX1393" t="s">
        <v>83</v>
      </c>
      <c r="BY1393" t="s">
        <v>83</v>
      </c>
      <c r="BZ1393" t="s">
        <v>83</v>
      </c>
      <c r="CA1393">
        <v>0</v>
      </c>
      <c r="CB1393">
        <v>3</v>
      </c>
      <c r="CC1393">
        <v>2007</v>
      </c>
      <c r="CD1393" t="s">
        <v>110</v>
      </c>
      <c r="CE1393" t="s">
        <v>111</v>
      </c>
      <c r="CF1393" s="8">
        <v>87000</v>
      </c>
      <c r="CG1393" s="8">
        <f>RawData[[#This Row],[SalePrice]]/RawData[[#This Row],[TotalSF Rounded]]</f>
        <v>39.545454545454547</v>
      </c>
      <c r="CH1393" s="8">
        <f>ROUND(RawData[[#This Row],[$/sqft]],-1)</f>
        <v>40</v>
      </c>
    </row>
    <row r="1394" spans="1:86" x14ac:dyDescent="0.2">
      <c r="A1394">
        <v>326</v>
      </c>
      <c r="B1394">
        <v>45</v>
      </c>
      <c r="C1394" t="s">
        <v>142</v>
      </c>
      <c r="D1394">
        <v>50</v>
      </c>
      <c r="E1394">
        <v>5000</v>
      </c>
      <c r="F1394" s="19">
        <f>ROUND((RawData[[#This Row],[LotArea]]/43560), 2)</f>
        <v>0.11</v>
      </c>
      <c r="G1394" t="s">
        <v>82</v>
      </c>
      <c r="H1394" t="s">
        <v>83</v>
      </c>
      <c r="I1394" t="s">
        <v>84</v>
      </c>
      <c r="J1394" t="s">
        <v>85</v>
      </c>
      <c r="K1394" t="s">
        <v>86</v>
      </c>
      <c r="L1394" t="s">
        <v>87</v>
      </c>
      <c r="M1394" t="s">
        <v>88</v>
      </c>
      <c r="N1394" t="s">
        <v>176</v>
      </c>
      <c r="O1394" t="s">
        <v>171</v>
      </c>
      <c r="P1394" t="s">
        <v>90</v>
      </c>
      <c r="Q1394" t="s">
        <v>91</v>
      </c>
      <c r="R1394" t="s">
        <v>150</v>
      </c>
      <c r="S1394">
        <v>5</v>
      </c>
      <c r="T1394">
        <v>6</v>
      </c>
      <c r="U1394">
        <v>1941</v>
      </c>
      <c r="V139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394">
        <v>1950</v>
      </c>
      <c r="X1394" t="s">
        <v>93</v>
      </c>
      <c r="Y1394" t="s">
        <v>94</v>
      </c>
      <c r="Z1394" t="s">
        <v>116</v>
      </c>
      <c r="AA1394" t="s">
        <v>116</v>
      </c>
      <c r="AB1394" t="s">
        <v>117</v>
      </c>
      <c r="AC1394">
        <v>0</v>
      </c>
      <c r="AD1394" t="s">
        <v>98</v>
      </c>
      <c r="AE1394" t="s">
        <v>98</v>
      </c>
      <c r="AF1394" t="s">
        <v>118</v>
      </c>
      <c r="AG1394" t="s">
        <v>98</v>
      </c>
      <c r="AH1394" t="s">
        <v>98</v>
      </c>
      <c r="AI1394" t="s">
        <v>130</v>
      </c>
      <c r="AJ1394" t="s">
        <v>141</v>
      </c>
      <c r="AK1394">
        <v>116</v>
      </c>
      <c r="AL1394" t="s">
        <v>102</v>
      </c>
      <c r="AM1394">
        <v>0</v>
      </c>
      <c r="AN1394">
        <v>604</v>
      </c>
      <c r="AO1394">
        <v>720</v>
      </c>
      <c r="AP1394" t="s">
        <v>103</v>
      </c>
      <c r="AQ1394" t="s">
        <v>212</v>
      </c>
      <c r="AR1394" t="s">
        <v>177</v>
      </c>
      <c r="AS1394" t="s">
        <v>145</v>
      </c>
      <c r="AT1394">
        <v>803</v>
      </c>
      <c r="AU1394">
        <v>0</v>
      </c>
      <c r="AV1394">
        <v>0</v>
      </c>
      <c r="AW1394">
        <f>ROUND(SUM(RawData[[#This Row],[TotalBsmtSF]],RawData[[#This Row],[1stFlrSF]],RawData[[#This Row],[2ndFlrSF]]),-2)</f>
        <v>1500</v>
      </c>
      <c r="AX1394">
        <v>803</v>
      </c>
      <c r="AY1394">
        <v>0</v>
      </c>
      <c r="AZ1394">
        <v>0</v>
      </c>
      <c r="BA1394">
        <v>1</v>
      </c>
      <c r="BB1394">
        <v>0</v>
      </c>
      <c r="BC1394">
        <v>2</v>
      </c>
      <c r="BD1394">
        <v>1</v>
      </c>
      <c r="BE1394" t="s">
        <v>98</v>
      </c>
      <c r="BF1394">
        <v>5</v>
      </c>
      <c r="BG1394" t="s">
        <v>107</v>
      </c>
      <c r="BH1394">
        <v>0</v>
      </c>
      <c r="BI1394" t="s">
        <v>83</v>
      </c>
      <c r="BJ1394" t="s">
        <v>127</v>
      </c>
      <c r="BK1394">
        <v>1941</v>
      </c>
      <c r="BL1394" t="s">
        <v>102</v>
      </c>
      <c r="BM1394">
        <v>2</v>
      </c>
      <c r="BN1394">
        <v>360</v>
      </c>
      <c r="BO1394" t="s">
        <v>98</v>
      </c>
      <c r="BP1394" t="s">
        <v>98</v>
      </c>
      <c r="BQ1394" t="s">
        <v>105</v>
      </c>
      <c r="BR1394">
        <v>0</v>
      </c>
      <c r="BS1394">
        <v>0</v>
      </c>
      <c r="BT1394">
        <v>244</v>
      </c>
      <c r="BU1394">
        <v>0</v>
      </c>
      <c r="BV1394">
        <v>0</v>
      </c>
      <c r="BW1394">
        <v>0</v>
      </c>
      <c r="BX1394" t="s">
        <v>83</v>
      </c>
      <c r="BY1394" t="s">
        <v>83</v>
      </c>
      <c r="BZ1394" t="s">
        <v>83</v>
      </c>
      <c r="CA1394">
        <v>0</v>
      </c>
      <c r="CB1394">
        <v>12</v>
      </c>
      <c r="CC1394">
        <v>2007</v>
      </c>
      <c r="CD1394" t="s">
        <v>110</v>
      </c>
      <c r="CE1394" t="s">
        <v>111</v>
      </c>
      <c r="CF1394" s="8">
        <v>87000</v>
      </c>
      <c r="CG1394" s="8">
        <f>RawData[[#This Row],[SalePrice]]/RawData[[#This Row],[TotalSF Rounded]]</f>
        <v>58</v>
      </c>
      <c r="CH1394" s="8">
        <f>ROUND(RawData[[#This Row],[$/sqft]],-1)</f>
        <v>60</v>
      </c>
    </row>
    <row r="1395" spans="1:86" x14ac:dyDescent="0.2">
      <c r="A1395">
        <v>1002</v>
      </c>
      <c r="B1395">
        <v>30</v>
      </c>
      <c r="C1395" t="s">
        <v>81</v>
      </c>
      <c r="D1395">
        <v>60</v>
      </c>
      <c r="E1395">
        <v>5400</v>
      </c>
      <c r="F1395" s="19">
        <f>ROUND((RawData[[#This Row],[LotArea]]/43560), 2)</f>
        <v>0.12</v>
      </c>
      <c r="G1395" t="s">
        <v>82</v>
      </c>
      <c r="H1395" t="s">
        <v>83</v>
      </c>
      <c r="I1395" t="s">
        <v>84</v>
      </c>
      <c r="J1395" t="s">
        <v>85</v>
      </c>
      <c r="K1395" t="s">
        <v>86</v>
      </c>
      <c r="L1395" t="s">
        <v>122</v>
      </c>
      <c r="M1395" t="s">
        <v>88</v>
      </c>
      <c r="N1395" t="s">
        <v>143</v>
      </c>
      <c r="O1395" t="s">
        <v>90</v>
      </c>
      <c r="P1395" t="s">
        <v>90</v>
      </c>
      <c r="Q1395" t="s">
        <v>91</v>
      </c>
      <c r="R1395" t="s">
        <v>115</v>
      </c>
      <c r="S1395">
        <v>5</v>
      </c>
      <c r="T1395">
        <v>6</v>
      </c>
      <c r="U1395">
        <v>1920</v>
      </c>
      <c r="V139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95">
        <v>1950</v>
      </c>
      <c r="X1395" t="s">
        <v>93</v>
      </c>
      <c r="Y1395" t="s">
        <v>94</v>
      </c>
      <c r="Z1395" t="s">
        <v>124</v>
      </c>
      <c r="AA1395" t="s">
        <v>124</v>
      </c>
      <c r="AB1395" t="s">
        <v>117</v>
      </c>
      <c r="AC1395">
        <v>0</v>
      </c>
      <c r="AD1395" t="s">
        <v>98</v>
      </c>
      <c r="AE1395" t="s">
        <v>98</v>
      </c>
      <c r="AF1395" t="s">
        <v>126</v>
      </c>
      <c r="AG1395" t="s">
        <v>147</v>
      </c>
      <c r="AH1395" t="s">
        <v>98</v>
      </c>
      <c r="AI1395" t="s">
        <v>100</v>
      </c>
      <c r="AJ1395" t="s">
        <v>102</v>
      </c>
      <c r="AK1395">
        <v>0</v>
      </c>
      <c r="AL1395" t="s">
        <v>102</v>
      </c>
      <c r="AM1395">
        <v>0</v>
      </c>
      <c r="AN1395">
        <v>691</v>
      </c>
      <c r="AO1395">
        <v>691</v>
      </c>
      <c r="AP1395" t="s">
        <v>103</v>
      </c>
      <c r="AQ1395" t="s">
        <v>104</v>
      </c>
      <c r="AR1395" t="s">
        <v>105</v>
      </c>
      <c r="AS1395" t="s">
        <v>164</v>
      </c>
      <c r="AT1395">
        <v>691</v>
      </c>
      <c r="AU1395">
        <v>0</v>
      </c>
      <c r="AV1395">
        <v>0</v>
      </c>
      <c r="AW1395">
        <f>ROUND(SUM(RawData[[#This Row],[TotalBsmtSF]],RawData[[#This Row],[1stFlrSF]],RawData[[#This Row],[2ndFlrSF]]),-2)</f>
        <v>1400</v>
      </c>
      <c r="AX1395">
        <v>691</v>
      </c>
      <c r="AY1395">
        <v>0</v>
      </c>
      <c r="AZ1395">
        <v>0</v>
      </c>
      <c r="BA1395">
        <v>1</v>
      </c>
      <c r="BB1395">
        <v>0</v>
      </c>
      <c r="BC1395">
        <v>2</v>
      </c>
      <c r="BD1395">
        <v>1</v>
      </c>
      <c r="BE1395" t="s">
        <v>104</v>
      </c>
      <c r="BF1395">
        <v>4</v>
      </c>
      <c r="BG1395" t="s">
        <v>107</v>
      </c>
      <c r="BH1395">
        <v>0</v>
      </c>
      <c r="BI1395" t="s">
        <v>83</v>
      </c>
      <c r="BJ1395" t="s">
        <v>127</v>
      </c>
      <c r="BK1395">
        <v>1920</v>
      </c>
      <c r="BL1395" t="s">
        <v>102</v>
      </c>
      <c r="BM1395">
        <v>1</v>
      </c>
      <c r="BN1395">
        <v>216</v>
      </c>
      <c r="BO1395" t="s">
        <v>147</v>
      </c>
      <c r="BP1395" t="s">
        <v>98</v>
      </c>
      <c r="BQ1395" t="s">
        <v>177</v>
      </c>
      <c r="BR1395">
        <v>0</v>
      </c>
      <c r="BS1395">
        <v>20</v>
      </c>
      <c r="BT1395">
        <v>94</v>
      </c>
      <c r="BU1395">
        <v>0</v>
      </c>
      <c r="BV1395">
        <v>0</v>
      </c>
      <c r="BW1395">
        <v>0</v>
      </c>
      <c r="BX1395" t="s">
        <v>83</v>
      </c>
      <c r="BY1395" t="s">
        <v>83</v>
      </c>
      <c r="BZ1395" t="s">
        <v>83</v>
      </c>
      <c r="CA1395">
        <v>0</v>
      </c>
      <c r="CB1395">
        <v>1</v>
      </c>
      <c r="CC1395">
        <v>2007</v>
      </c>
      <c r="CD1395" t="s">
        <v>110</v>
      </c>
      <c r="CE1395" t="s">
        <v>128</v>
      </c>
      <c r="CF1395" s="8">
        <v>86000</v>
      </c>
      <c r="CG1395" s="8">
        <f>RawData[[#This Row],[SalePrice]]/RawData[[#This Row],[TotalSF Rounded]]</f>
        <v>61.428571428571431</v>
      </c>
      <c r="CH1395" s="8">
        <f>ROUND(RawData[[#This Row],[$/sqft]],-1)</f>
        <v>60</v>
      </c>
    </row>
    <row r="1396" spans="1:86" x14ac:dyDescent="0.2">
      <c r="A1396">
        <v>529</v>
      </c>
      <c r="B1396">
        <v>30</v>
      </c>
      <c r="C1396" t="s">
        <v>81</v>
      </c>
      <c r="D1396">
        <v>58</v>
      </c>
      <c r="E1396">
        <v>9098</v>
      </c>
      <c r="F1396" s="19">
        <f>ROUND((RawData[[#This Row],[LotArea]]/43560), 2)</f>
        <v>0.21</v>
      </c>
      <c r="G1396" t="s">
        <v>82</v>
      </c>
      <c r="H1396" t="s">
        <v>83</v>
      </c>
      <c r="I1396" t="s">
        <v>120</v>
      </c>
      <c r="J1396" t="s">
        <v>85</v>
      </c>
      <c r="K1396" t="s">
        <v>86</v>
      </c>
      <c r="L1396" t="s">
        <v>87</v>
      </c>
      <c r="M1396" t="s">
        <v>88</v>
      </c>
      <c r="N1396" t="s">
        <v>185</v>
      </c>
      <c r="O1396" t="s">
        <v>90</v>
      </c>
      <c r="P1396" t="s">
        <v>90</v>
      </c>
      <c r="Q1396" t="s">
        <v>91</v>
      </c>
      <c r="R1396" t="s">
        <v>115</v>
      </c>
      <c r="S1396">
        <v>4</v>
      </c>
      <c r="T1396">
        <v>7</v>
      </c>
      <c r="U1396">
        <v>1920</v>
      </c>
      <c r="V139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96">
        <v>2002</v>
      </c>
      <c r="X1396" t="s">
        <v>93</v>
      </c>
      <c r="Y1396" t="s">
        <v>94</v>
      </c>
      <c r="Z1396" t="s">
        <v>124</v>
      </c>
      <c r="AA1396" t="s">
        <v>124</v>
      </c>
      <c r="AB1396" t="s">
        <v>117</v>
      </c>
      <c r="AC1396">
        <v>0</v>
      </c>
      <c r="AD1396" t="s">
        <v>98</v>
      </c>
      <c r="AE1396" t="s">
        <v>98</v>
      </c>
      <c r="AF1396" t="s">
        <v>126</v>
      </c>
      <c r="AG1396" t="s">
        <v>98</v>
      </c>
      <c r="AH1396" t="s">
        <v>98</v>
      </c>
      <c r="AI1396" t="s">
        <v>121</v>
      </c>
      <c r="AJ1396" t="s">
        <v>119</v>
      </c>
      <c r="AK1396">
        <v>348</v>
      </c>
      <c r="AL1396" t="s">
        <v>102</v>
      </c>
      <c r="AM1396">
        <v>0</v>
      </c>
      <c r="AN1396">
        <v>180</v>
      </c>
      <c r="AO1396">
        <v>528</v>
      </c>
      <c r="AP1396" t="s">
        <v>103</v>
      </c>
      <c r="AQ1396" t="s">
        <v>104</v>
      </c>
      <c r="AR1396" t="s">
        <v>105</v>
      </c>
      <c r="AS1396" t="s">
        <v>106</v>
      </c>
      <c r="AT1396">
        <v>605</v>
      </c>
      <c r="AU1396">
        <v>0</v>
      </c>
      <c r="AV1396">
        <v>0</v>
      </c>
      <c r="AW1396">
        <f>ROUND(SUM(RawData[[#This Row],[TotalBsmtSF]],RawData[[#This Row],[1stFlrSF]],RawData[[#This Row],[2ndFlrSF]]),-2)</f>
        <v>1100</v>
      </c>
      <c r="AX1396">
        <v>605</v>
      </c>
      <c r="AY1396">
        <v>1</v>
      </c>
      <c r="AZ1396">
        <v>0</v>
      </c>
      <c r="BA1396">
        <v>1</v>
      </c>
      <c r="BB1396">
        <v>0</v>
      </c>
      <c r="BC1396">
        <v>2</v>
      </c>
      <c r="BD1396">
        <v>1</v>
      </c>
      <c r="BE1396" t="s">
        <v>98</v>
      </c>
      <c r="BF1396">
        <v>5</v>
      </c>
      <c r="BG1396" t="s">
        <v>107</v>
      </c>
      <c r="BH1396">
        <v>0</v>
      </c>
      <c r="BI1396" t="s">
        <v>83</v>
      </c>
      <c r="BJ1396" t="s">
        <v>83</v>
      </c>
      <c r="BK1396" t="s">
        <v>83</v>
      </c>
      <c r="BL1396" t="s">
        <v>83</v>
      </c>
      <c r="BM1396">
        <v>0</v>
      </c>
      <c r="BN1396">
        <v>0</v>
      </c>
      <c r="BO1396" t="s">
        <v>83</v>
      </c>
      <c r="BP1396" t="s">
        <v>83</v>
      </c>
      <c r="BQ1396" t="s">
        <v>177</v>
      </c>
      <c r="BR1396">
        <v>0</v>
      </c>
      <c r="BS1396">
        <v>0</v>
      </c>
      <c r="BT1396">
        <v>144</v>
      </c>
      <c r="BU1396">
        <v>0</v>
      </c>
      <c r="BV1396">
        <v>0</v>
      </c>
      <c r="BW1396">
        <v>0</v>
      </c>
      <c r="BX1396" t="s">
        <v>83</v>
      </c>
      <c r="BY1396" t="s">
        <v>83</v>
      </c>
      <c r="BZ1396" t="s">
        <v>83</v>
      </c>
      <c r="CA1396">
        <v>0</v>
      </c>
      <c r="CB1396">
        <v>7</v>
      </c>
      <c r="CC1396">
        <v>2007</v>
      </c>
      <c r="CD1396" t="s">
        <v>110</v>
      </c>
      <c r="CE1396" t="s">
        <v>111</v>
      </c>
      <c r="CF1396" s="8">
        <v>86000</v>
      </c>
      <c r="CG1396" s="8">
        <f>RawData[[#This Row],[SalePrice]]/RawData[[#This Row],[TotalSF Rounded]]</f>
        <v>78.181818181818187</v>
      </c>
      <c r="CH1396" s="8">
        <f>ROUND(RawData[[#This Row],[$/sqft]],-1)</f>
        <v>80</v>
      </c>
    </row>
    <row r="1397" spans="1:86" x14ac:dyDescent="0.2">
      <c r="A1397">
        <v>490</v>
      </c>
      <c r="B1397">
        <v>180</v>
      </c>
      <c r="C1397" t="s">
        <v>142</v>
      </c>
      <c r="D1397">
        <v>21</v>
      </c>
      <c r="E1397">
        <v>1526</v>
      </c>
      <c r="F1397" s="19">
        <f>ROUND((RawData[[#This Row],[LotArea]]/43560), 2)</f>
        <v>0.04</v>
      </c>
      <c r="G1397" t="s">
        <v>82</v>
      </c>
      <c r="H1397" t="s">
        <v>83</v>
      </c>
      <c r="I1397" t="s">
        <v>84</v>
      </c>
      <c r="J1397" t="s">
        <v>85</v>
      </c>
      <c r="K1397" t="s">
        <v>86</v>
      </c>
      <c r="L1397" t="s">
        <v>87</v>
      </c>
      <c r="M1397" t="s">
        <v>88</v>
      </c>
      <c r="N1397" t="s">
        <v>178</v>
      </c>
      <c r="O1397" t="s">
        <v>90</v>
      </c>
      <c r="P1397" t="s">
        <v>90</v>
      </c>
      <c r="Q1397" t="s">
        <v>198</v>
      </c>
      <c r="R1397" t="s">
        <v>191</v>
      </c>
      <c r="S1397">
        <v>4</v>
      </c>
      <c r="T1397">
        <v>8</v>
      </c>
      <c r="U1397">
        <v>1970</v>
      </c>
      <c r="V139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97">
        <v>2002</v>
      </c>
      <c r="X1397" t="s">
        <v>93</v>
      </c>
      <c r="Y1397" t="s">
        <v>94</v>
      </c>
      <c r="Z1397" t="s">
        <v>180</v>
      </c>
      <c r="AA1397" t="s">
        <v>181</v>
      </c>
      <c r="AB1397" t="s">
        <v>117</v>
      </c>
      <c r="AC1397">
        <v>0</v>
      </c>
      <c r="AD1397" t="s">
        <v>98</v>
      </c>
      <c r="AE1397" t="s">
        <v>97</v>
      </c>
      <c r="AF1397" t="s">
        <v>118</v>
      </c>
      <c r="AG1397" t="s">
        <v>97</v>
      </c>
      <c r="AH1397" t="s">
        <v>98</v>
      </c>
      <c r="AI1397" t="s">
        <v>130</v>
      </c>
      <c r="AJ1397" t="s">
        <v>101</v>
      </c>
      <c r="AK1397">
        <v>515</v>
      </c>
      <c r="AL1397" t="s">
        <v>102</v>
      </c>
      <c r="AM1397">
        <v>0</v>
      </c>
      <c r="AN1397">
        <v>115</v>
      </c>
      <c r="AO1397">
        <v>630</v>
      </c>
      <c r="AP1397" t="s">
        <v>103</v>
      </c>
      <c r="AQ1397" t="s">
        <v>98</v>
      </c>
      <c r="AR1397" t="s">
        <v>105</v>
      </c>
      <c r="AS1397" t="s">
        <v>106</v>
      </c>
      <c r="AT1397">
        <v>630</v>
      </c>
      <c r="AU1397">
        <v>0</v>
      </c>
      <c r="AV1397">
        <v>0</v>
      </c>
      <c r="AW1397">
        <f>ROUND(SUM(RawData[[#This Row],[TotalBsmtSF]],RawData[[#This Row],[1stFlrSF]],RawData[[#This Row],[2ndFlrSF]]),-2)</f>
        <v>1300</v>
      </c>
      <c r="AX1397">
        <v>630</v>
      </c>
      <c r="AY1397">
        <v>1</v>
      </c>
      <c r="AZ1397">
        <v>0</v>
      </c>
      <c r="BA1397">
        <v>1</v>
      </c>
      <c r="BB1397">
        <v>0</v>
      </c>
      <c r="BC1397">
        <v>1</v>
      </c>
      <c r="BD1397">
        <v>1</v>
      </c>
      <c r="BE1397" t="s">
        <v>97</v>
      </c>
      <c r="BF1397">
        <v>3</v>
      </c>
      <c r="BG1397" t="s">
        <v>107</v>
      </c>
      <c r="BH1397">
        <v>0</v>
      </c>
      <c r="BI1397" t="s">
        <v>83</v>
      </c>
      <c r="BJ1397" t="s">
        <v>108</v>
      </c>
      <c r="BK1397">
        <v>1970</v>
      </c>
      <c r="BL1397" t="s">
        <v>102</v>
      </c>
      <c r="BM1397">
        <v>1</v>
      </c>
      <c r="BN1397">
        <v>286</v>
      </c>
      <c r="BO1397" t="s">
        <v>98</v>
      </c>
      <c r="BP1397" t="s">
        <v>98</v>
      </c>
      <c r="BQ1397" t="s">
        <v>105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 t="s">
        <v>83</v>
      </c>
      <c r="BY1397" t="s">
        <v>83</v>
      </c>
      <c r="BZ1397" t="s">
        <v>83</v>
      </c>
      <c r="CA1397">
        <v>0</v>
      </c>
      <c r="CB1397">
        <v>5</v>
      </c>
      <c r="CC1397">
        <v>2009</v>
      </c>
      <c r="CD1397" t="s">
        <v>110</v>
      </c>
      <c r="CE1397" t="s">
        <v>111</v>
      </c>
      <c r="CF1397" s="8">
        <v>86000</v>
      </c>
      <c r="CG1397" s="8">
        <f>RawData[[#This Row],[SalePrice]]/RawData[[#This Row],[TotalSF Rounded]]</f>
        <v>66.15384615384616</v>
      </c>
      <c r="CH1397" s="8">
        <f>ROUND(RawData[[#This Row],[$/sqft]],-1)</f>
        <v>70</v>
      </c>
    </row>
    <row r="1398" spans="1:86" x14ac:dyDescent="0.2">
      <c r="A1398">
        <v>977</v>
      </c>
      <c r="B1398">
        <v>30</v>
      </c>
      <c r="C1398" t="s">
        <v>81</v>
      </c>
      <c r="D1398">
        <v>51</v>
      </c>
      <c r="E1398">
        <v>5900</v>
      </c>
      <c r="F1398" s="19">
        <f>ROUND((RawData[[#This Row],[LotArea]]/43560), 2)</f>
        <v>0.14000000000000001</v>
      </c>
      <c r="G1398" t="s">
        <v>82</v>
      </c>
      <c r="H1398" t="s">
        <v>83</v>
      </c>
      <c r="I1398" t="s">
        <v>120</v>
      </c>
      <c r="J1398" t="s">
        <v>175</v>
      </c>
      <c r="K1398" t="s">
        <v>86</v>
      </c>
      <c r="L1398" t="s">
        <v>87</v>
      </c>
      <c r="M1398" t="s">
        <v>88</v>
      </c>
      <c r="N1398" t="s">
        <v>148</v>
      </c>
      <c r="O1398" t="s">
        <v>90</v>
      </c>
      <c r="P1398" t="s">
        <v>90</v>
      </c>
      <c r="Q1398" t="s">
        <v>91</v>
      </c>
      <c r="R1398" t="s">
        <v>115</v>
      </c>
      <c r="S1398">
        <v>4</v>
      </c>
      <c r="T1398">
        <v>7</v>
      </c>
      <c r="U1398">
        <v>1923</v>
      </c>
      <c r="V139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398">
        <v>1958</v>
      </c>
      <c r="X1398" t="s">
        <v>93</v>
      </c>
      <c r="Y1398" t="s">
        <v>94</v>
      </c>
      <c r="Z1398" t="s">
        <v>124</v>
      </c>
      <c r="AA1398" t="s">
        <v>124</v>
      </c>
      <c r="AB1398" t="s">
        <v>117</v>
      </c>
      <c r="AC1398">
        <v>0</v>
      </c>
      <c r="AD1398" t="s">
        <v>98</v>
      </c>
      <c r="AE1398" t="s">
        <v>98</v>
      </c>
      <c r="AF1398" t="s">
        <v>99</v>
      </c>
      <c r="AG1398" t="s">
        <v>97</v>
      </c>
      <c r="AH1398" t="s">
        <v>98</v>
      </c>
      <c r="AI1398" t="s">
        <v>100</v>
      </c>
      <c r="AJ1398" t="s">
        <v>102</v>
      </c>
      <c r="AK1398">
        <v>0</v>
      </c>
      <c r="AL1398" t="s">
        <v>102</v>
      </c>
      <c r="AM1398">
        <v>0</v>
      </c>
      <c r="AN1398">
        <v>440</v>
      </c>
      <c r="AO1398">
        <v>440</v>
      </c>
      <c r="AP1398" t="s">
        <v>103</v>
      </c>
      <c r="AQ1398" t="s">
        <v>98</v>
      </c>
      <c r="AR1398" t="s">
        <v>105</v>
      </c>
      <c r="AS1398" t="s">
        <v>164</v>
      </c>
      <c r="AT1398">
        <v>869</v>
      </c>
      <c r="AU1398">
        <v>0</v>
      </c>
      <c r="AV1398">
        <v>0</v>
      </c>
      <c r="AW1398">
        <f>ROUND(SUM(RawData[[#This Row],[TotalBsmtSF]],RawData[[#This Row],[1stFlrSF]],RawData[[#This Row],[2ndFlrSF]]),-2)</f>
        <v>1300</v>
      </c>
      <c r="AX1398">
        <v>869</v>
      </c>
      <c r="AY1398">
        <v>0</v>
      </c>
      <c r="AZ1398">
        <v>0</v>
      </c>
      <c r="BA1398">
        <v>1</v>
      </c>
      <c r="BB1398">
        <v>0</v>
      </c>
      <c r="BC1398">
        <v>2</v>
      </c>
      <c r="BD1398">
        <v>1</v>
      </c>
      <c r="BE1398" t="s">
        <v>147</v>
      </c>
      <c r="BF1398">
        <v>4</v>
      </c>
      <c r="BG1398" t="s">
        <v>107</v>
      </c>
      <c r="BH1398">
        <v>0</v>
      </c>
      <c r="BI1398" t="s">
        <v>83</v>
      </c>
      <c r="BJ1398" t="s">
        <v>83</v>
      </c>
      <c r="BK1398" t="s">
        <v>83</v>
      </c>
      <c r="BL1398" t="s">
        <v>83</v>
      </c>
      <c r="BM1398">
        <v>0</v>
      </c>
      <c r="BN1398">
        <v>0</v>
      </c>
      <c r="BO1398" t="s">
        <v>83</v>
      </c>
      <c r="BP1398" t="s">
        <v>83</v>
      </c>
      <c r="BQ1398" t="s">
        <v>105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 t="s">
        <v>83</v>
      </c>
      <c r="BY1398" t="s">
        <v>83</v>
      </c>
      <c r="BZ1398" t="s">
        <v>83</v>
      </c>
      <c r="CA1398">
        <v>0</v>
      </c>
      <c r="CB1398">
        <v>8</v>
      </c>
      <c r="CC1398">
        <v>2006</v>
      </c>
      <c r="CD1398" t="s">
        <v>110</v>
      </c>
      <c r="CE1398" t="s">
        <v>111</v>
      </c>
      <c r="CF1398" s="8">
        <v>85500</v>
      </c>
      <c r="CG1398" s="8">
        <f>RawData[[#This Row],[SalePrice]]/RawData[[#This Row],[TotalSF Rounded]]</f>
        <v>65.769230769230774</v>
      </c>
      <c r="CH1398" s="8">
        <f>ROUND(RawData[[#This Row],[$/sqft]],-1)</f>
        <v>70</v>
      </c>
    </row>
    <row r="1399" spans="1:86" x14ac:dyDescent="0.2">
      <c r="A1399">
        <v>431</v>
      </c>
      <c r="B1399">
        <v>160</v>
      </c>
      <c r="C1399" t="s">
        <v>142</v>
      </c>
      <c r="D1399">
        <v>21</v>
      </c>
      <c r="E1399">
        <v>1680</v>
      </c>
      <c r="F1399" s="19">
        <f>ROUND((RawData[[#This Row],[LotArea]]/43560), 2)</f>
        <v>0.04</v>
      </c>
      <c r="G1399" t="s">
        <v>82</v>
      </c>
      <c r="H1399" t="s">
        <v>83</v>
      </c>
      <c r="I1399" t="s">
        <v>84</v>
      </c>
      <c r="J1399" t="s">
        <v>85</v>
      </c>
      <c r="K1399" t="s">
        <v>86</v>
      </c>
      <c r="L1399" t="s">
        <v>87</v>
      </c>
      <c r="M1399" t="s">
        <v>88</v>
      </c>
      <c r="N1399" t="s">
        <v>228</v>
      </c>
      <c r="O1399" t="s">
        <v>90</v>
      </c>
      <c r="P1399" t="s">
        <v>90</v>
      </c>
      <c r="Q1399" t="s">
        <v>198</v>
      </c>
      <c r="R1399" t="s">
        <v>92</v>
      </c>
      <c r="S1399">
        <v>6</v>
      </c>
      <c r="T1399">
        <v>5</v>
      </c>
      <c r="U1399">
        <v>1971</v>
      </c>
      <c r="V139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399">
        <v>1971</v>
      </c>
      <c r="X1399" t="s">
        <v>93</v>
      </c>
      <c r="Y1399" t="s">
        <v>94</v>
      </c>
      <c r="Z1399" t="s">
        <v>140</v>
      </c>
      <c r="AA1399" t="s">
        <v>140</v>
      </c>
      <c r="AB1399" t="s">
        <v>96</v>
      </c>
      <c r="AC1399">
        <v>232</v>
      </c>
      <c r="AD1399" t="s">
        <v>98</v>
      </c>
      <c r="AE1399" t="s">
        <v>98</v>
      </c>
      <c r="AF1399" t="s">
        <v>118</v>
      </c>
      <c r="AG1399" t="s">
        <v>98</v>
      </c>
      <c r="AH1399" t="s">
        <v>98</v>
      </c>
      <c r="AI1399" t="s">
        <v>100</v>
      </c>
      <c r="AJ1399" t="s">
        <v>119</v>
      </c>
      <c r="AK1399">
        <v>387</v>
      </c>
      <c r="AL1399" t="s">
        <v>102</v>
      </c>
      <c r="AM1399">
        <v>0</v>
      </c>
      <c r="AN1399">
        <v>96</v>
      </c>
      <c r="AO1399">
        <v>483</v>
      </c>
      <c r="AP1399" t="s">
        <v>103</v>
      </c>
      <c r="AQ1399" t="s">
        <v>98</v>
      </c>
      <c r="AR1399" t="s">
        <v>105</v>
      </c>
      <c r="AS1399" t="s">
        <v>106</v>
      </c>
      <c r="AT1399">
        <v>483</v>
      </c>
      <c r="AU1399">
        <v>504</v>
      </c>
      <c r="AV1399">
        <v>0</v>
      </c>
      <c r="AW1399">
        <f>ROUND(SUM(RawData[[#This Row],[TotalBsmtSF]],RawData[[#This Row],[1stFlrSF]],RawData[[#This Row],[2ndFlrSF]]),-2)</f>
        <v>1500</v>
      </c>
      <c r="AX1399">
        <v>987</v>
      </c>
      <c r="AY1399">
        <v>0</v>
      </c>
      <c r="AZ1399">
        <v>0</v>
      </c>
      <c r="BA1399">
        <v>1</v>
      </c>
      <c r="BB1399">
        <v>1</v>
      </c>
      <c r="BC1399">
        <v>2</v>
      </c>
      <c r="BD1399">
        <v>1</v>
      </c>
      <c r="BE1399" t="s">
        <v>98</v>
      </c>
      <c r="BF1399">
        <v>4</v>
      </c>
      <c r="BG1399" t="s">
        <v>107</v>
      </c>
      <c r="BH1399">
        <v>0</v>
      </c>
      <c r="BI1399" t="s">
        <v>83</v>
      </c>
      <c r="BJ1399" t="s">
        <v>127</v>
      </c>
      <c r="BK1399">
        <v>1971</v>
      </c>
      <c r="BL1399" t="s">
        <v>102</v>
      </c>
      <c r="BM1399">
        <v>1</v>
      </c>
      <c r="BN1399">
        <v>264</v>
      </c>
      <c r="BO1399" t="s">
        <v>98</v>
      </c>
      <c r="BP1399" t="s">
        <v>98</v>
      </c>
      <c r="BQ1399" t="s">
        <v>105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 t="s">
        <v>83</v>
      </c>
      <c r="BY1399" t="s">
        <v>83</v>
      </c>
      <c r="BZ1399" t="s">
        <v>83</v>
      </c>
      <c r="CA1399">
        <v>0</v>
      </c>
      <c r="CB1399">
        <v>7</v>
      </c>
      <c r="CC1399">
        <v>2008</v>
      </c>
      <c r="CD1399" t="s">
        <v>173</v>
      </c>
      <c r="CE1399" t="s">
        <v>128</v>
      </c>
      <c r="CF1399" s="8">
        <v>85400</v>
      </c>
      <c r="CG1399" s="8">
        <f>RawData[[#This Row],[SalePrice]]/RawData[[#This Row],[TotalSF Rounded]]</f>
        <v>56.93333333333333</v>
      </c>
      <c r="CH1399" s="8">
        <f>ROUND(RawData[[#This Row],[$/sqft]],-1)</f>
        <v>60</v>
      </c>
    </row>
    <row r="1400" spans="1:86" x14ac:dyDescent="0.2">
      <c r="A1400">
        <v>1014</v>
      </c>
      <c r="B1400">
        <v>30</v>
      </c>
      <c r="C1400" t="s">
        <v>142</v>
      </c>
      <c r="D1400">
        <v>60</v>
      </c>
      <c r="E1400">
        <v>7200</v>
      </c>
      <c r="F1400" s="19">
        <f>ROUND((RawData[[#This Row],[LotArea]]/43560), 2)</f>
        <v>0.17</v>
      </c>
      <c r="G1400" t="s">
        <v>82</v>
      </c>
      <c r="H1400" t="s">
        <v>83</v>
      </c>
      <c r="I1400" t="s">
        <v>84</v>
      </c>
      <c r="J1400" t="s">
        <v>85</v>
      </c>
      <c r="K1400" t="s">
        <v>86</v>
      </c>
      <c r="L1400" t="s">
        <v>87</v>
      </c>
      <c r="M1400" t="s">
        <v>88</v>
      </c>
      <c r="N1400" t="s">
        <v>143</v>
      </c>
      <c r="O1400" t="s">
        <v>90</v>
      </c>
      <c r="P1400" t="s">
        <v>90</v>
      </c>
      <c r="Q1400" t="s">
        <v>91</v>
      </c>
      <c r="R1400" t="s">
        <v>115</v>
      </c>
      <c r="S1400">
        <v>5</v>
      </c>
      <c r="T1400">
        <v>4</v>
      </c>
      <c r="U1400">
        <v>1910</v>
      </c>
      <c r="V140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400">
        <v>2006</v>
      </c>
      <c r="X1400" t="s">
        <v>152</v>
      </c>
      <c r="Y1400" t="s">
        <v>94</v>
      </c>
      <c r="Z1400" t="s">
        <v>116</v>
      </c>
      <c r="AA1400" t="s">
        <v>203</v>
      </c>
      <c r="AB1400" t="s">
        <v>117</v>
      </c>
      <c r="AC1400">
        <v>0</v>
      </c>
      <c r="AD1400" t="s">
        <v>98</v>
      </c>
      <c r="AE1400" t="s">
        <v>98</v>
      </c>
      <c r="AF1400" t="s">
        <v>126</v>
      </c>
      <c r="AG1400" t="s">
        <v>98</v>
      </c>
      <c r="AH1400" t="s">
        <v>98</v>
      </c>
      <c r="AI1400" t="s">
        <v>100</v>
      </c>
      <c r="AJ1400" t="s">
        <v>119</v>
      </c>
      <c r="AK1400">
        <v>247</v>
      </c>
      <c r="AL1400" t="s">
        <v>153</v>
      </c>
      <c r="AM1400">
        <v>465</v>
      </c>
      <c r="AN1400">
        <v>310</v>
      </c>
      <c r="AO1400">
        <v>1022</v>
      </c>
      <c r="AP1400" t="s">
        <v>206</v>
      </c>
      <c r="AQ1400" t="s">
        <v>98</v>
      </c>
      <c r="AR1400" t="s">
        <v>177</v>
      </c>
      <c r="AS1400" t="s">
        <v>106</v>
      </c>
      <c r="AT1400">
        <v>1022</v>
      </c>
      <c r="AU1400">
        <v>0</v>
      </c>
      <c r="AV1400">
        <v>0</v>
      </c>
      <c r="AW1400">
        <f>ROUND(SUM(RawData[[#This Row],[TotalBsmtSF]],RawData[[#This Row],[1stFlrSF]],RawData[[#This Row],[2ndFlrSF]]),-2)</f>
        <v>2000</v>
      </c>
      <c r="AX1400">
        <v>1022</v>
      </c>
      <c r="AY1400">
        <v>1</v>
      </c>
      <c r="AZ1400">
        <v>0</v>
      </c>
      <c r="BA1400">
        <v>1</v>
      </c>
      <c r="BB1400">
        <v>0</v>
      </c>
      <c r="BC1400">
        <v>2</v>
      </c>
      <c r="BD1400">
        <v>1</v>
      </c>
      <c r="BE1400" t="s">
        <v>98</v>
      </c>
      <c r="BF1400">
        <v>4</v>
      </c>
      <c r="BG1400" t="s">
        <v>244</v>
      </c>
      <c r="BH1400">
        <v>0</v>
      </c>
      <c r="BI1400" t="s">
        <v>83</v>
      </c>
      <c r="BJ1400" t="s">
        <v>127</v>
      </c>
      <c r="BK1400">
        <v>1956</v>
      </c>
      <c r="BL1400" t="s">
        <v>102</v>
      </c>
      <c r="BM1400">
        <v>1</v>
      </c>
      <c r="BN1400">
        <v>280</v>
      </c>
      <c r="BO1400" t="s">
        <v>98</v>
      </c>
      <c r="BP1400" t="s">
        <v>98</v>
      </c>
      <c r="BQ1400" t="s">
        <v>105</v>
      </c>
      <c r="BR1400">
        <v>0</v>
      </c>
      <c r="BS1400">
        <v>30</v>
      </c>
      <c r="BT1400">
        <v>226</v>
      </c>
      <c r="BU1400">
        <v>0</v>
      </c>
      <c r="BV1400">
        <v>0</v>
      </c>
      <c r="BW1400">
        <v>0</v>
      </c>
      <c r="BX1400" t="s">
        <v>83</v>
      </c>
      <c r="BY1400" t="s">
        <v>83</v>
      </c>
      <c r="BZ1400" t="s">
        <v>83</v>
      </c>
      <c r="CA1400">
        <v>0</v>
      </c>
      <c r="CB1400">
        <v>6</v>
      </c>
      <c r="CC1400">
        <v>2009</v>
      </c>
      <c r="CD1400" t="s">
        <v>110</v>
      </c>
      <c r="CE1400" t="s">
        <v>111</v>
      </c>
      <c r="CF1400" s="8">
        <v>85000</v>
      </c>
      <c r="CG1400" s="8">
        <f>RawData[[#This Row],[SalePrice]]/RawData[[#This Row],[TotalSF Rounded]]</f>
        <v>42.5</v>
      </c>
      <c r="CH1400" s="8">
        <f>ROUND(RawData[[#This Row],[$/sqft]],-1)</f>
        <v>40</v>
      </c>
    </row>
    <row r="1401" spans="1:86" x14ac:dyDescent="0.2">
      <c r="A1401">
        <v>639</v>
      </c>
      <c r="B1401">
        <v>30</v>
      </c>
      <c r="C1401" t="s">
        <v>81</v>
      </c>
      <c r="D1401">
        <v>67</v>
      </c>
      <c r="E1401">
        <v>8777</v>
      </c>
      <c r="F1401" s="19">
        <f>ROUND((RawData[[#This Row],[LotArea]]/43560), 2)</f>
        <v>0.2</v>
      </c>
      <c r="G1401" t="s">
        <v>82</v>
      </c>
      <c r="H1401" t="s">
        <v>83</v>
      </c>
      <c r="I1401" t="s">
        <v>84</v>
      </c>
      <c r="J1401" t="s">
        <v>85</v>
      </c>
      <c r="K1401" t="s">
        <v>86</v>
      </c>
      <c r="L1401" t="s">
        <v>87</v>
      </c>
      <c r="M1401" t="s">
        <v>88</v>
      </c>
      <c r="N1401" t="s">
        <v>185</v>
      </c>
      <c r="O1401" t="s">
        <v>114</v>
      </c>
      <c r="P1401" t="s">
        <v>90</v>
      </c>
      <c r="Q1401" t="s">
        <v>91</v>
      </c>
      <c r="R1401" t="s">
        <v>115</v>
      </c>
      <c r="S1401">
        <v>5</v>
      </c>
      <c r="T1401">
        <v>7</v>
      </c>
      <c r="U1401">
        <v>1910</v>
      </c>
      <c r="V140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401">
        <v>1950</v>
      </c>
      <c r="X1401" t="s">
        <v>93</v>
      </c>
      <c r="Y1401" t="s">
        <v>94</v>
      </c>
      <c r="Z1401" t="s">
        <v>116</v>
      </c>
      <c r="AA1401" t="s">
        <v>124</v>
      </c>
      <c r="AB1401" t="s">
        <v>117</v>
      </c>
      <c r="AC1401">
        <v>0</v>
      </c>
      <c r="AD1401" t="s">
        <v>98</v>
      </c>
      <c r="AE1401" t="s">
        <v>98</v>
      </c>
      <c r="AF1401" t="s">
        <v>118</v>
      </c>
      <c r="AG1401" t="s">
        <v>147</v>
      </c>
      <c r="AH1401" t="s">
        <v>98</v>
      </c>
      <c r="AI1401" t="s">
        <v>100</v>
      </c>
      <c r="AJ1401" t="s">
        <v>102</v>
      </c>
      <c r="AK1401">
        <v>0</v>
      </c>
      <c r="AL1401" t="s">
        <v>102</v>
      </c>
      <c r="AM1401">
        <v>0</v>
      </c>
      <c r="AN1401">
        <v>796</v>
      </c>
      <c r="AO1401">
        <v>796</v>
      </c>
      <c r="AP1401" t="s">
        <v>103</v>
      </c>
      <c r="AQ1401" t="s">
        <v>97</v>
      </c>
      <c r="AR1401" t="s">
        <v>105</v>
      </c>
      <c r="AS1401" t="s">
        <v>164</v>
      </c>
      <c r="AT1401">
        <v>796</v>
      </c>
      <c r="AU1401">
        <v>0</v>
      </c>
      <c r="AV1401">
        <v>0</v>
      </c>
      <c r="AW1401">
        <f>ROUND(SUM(RawData[[#This Row],[TotalBsmtSF]],RawData[[#This Row],[1stFlrSF]],RawData[[#This Row],[2ndFlrSF]]),-2)</f>
        <v>1600</v>
      </c>
      <c r="AX1401">
        <v>796</v>
      </c>
      <c r="AY1401">
        <v>0</v>
      </c>
      <c r="AZ1401">
        <v>0</v>
      </c>
      <c r="BA1401">
        <v>1</v>
      </c>
      <c r="BB1401">
        <v>0</v>
      </c>
      <c r="BC1401">
        <v>2</v>
      </c>
      <c r="BD1401">
        <v>1</v>
      </c>
      <c r="BE1401" t="s">
        <v>98</v>
      </c>
      <c r="BF1401">
        <v>4</v>
      </c>
      <c r="BG1401" t="s">
        <v>107</v>
      </c>
      <c r="BH1401">
        <v>0</v>
      </c>
      <c r="BI1401" t="s">
        <v>83</v>
      </c>
      <c r="BJ1401" t="s">
        <v>83</v>
      </c>
      <c r="BK1401" t="s">
        <v>83</v>
      </c>
      <c r="BL1401" t="s">
        <v>83</v>
      </c>
      <c r="BM1401">
        <v>0</v>
      </c>
      <c r="BN1401">
        <v>0</v>
      </c>
      <c r="BO1401" t="s">
        <v>83</v>
      </c>
      <c r="BP1401" t="s">
        <v>83</v>
      </c>
      <c r="BQ1401" t="s">
        <v>190</v>
      </c>
      <c r="BR1401">
        <v>328</v>
      </c>
      <c r="BS1401">
        <v>0</v>
      </c>
      <c r="BT1401">
        <v>164</v>
      </c>
      <c r="BU1401">
        <v>0</v>
      </c>
      <c r="BV1401">
        <v>0</v>
      </c>
      <c r="BW1401">
        <v>0</v>
      </c>
      <c r="BX1401" t="s">
        <v>83</v>
      </c>
      <c r="BY1401" t="s">
        <v>134</v>
      </c>
      <c r="BZ1401" t="s">
        <v>83</v>
      </c>
      <c r="CA1401">
        <v>0</v>
      </c>
      <c r="CB1401">
        <v>5</v>
      </c>
      <c r="CC1401">
        <v>2008</v>
      </c>
      <c r="CD1401" t="s">
        <v>110</v>
      </c>
      <c r="CE1401" t="s">
        <v>111</v>
      </c>
      <c r="CF1401" s="8">
        <v>85000</v>
      </c>
      <c r="CG1401" s="8">
        <f>RawData[[#This Row],[SalePrice]]/RawData[[#This Row],[TotalSF Rounded]]</f>
        <v>53.125</v>
      </c>
      <c r="CH1401" s="8">
        <f>ROUND(RawData[[#This Row],[$/sqft]],-1)</f>
        <v>50</v>
      </c>
    </row>
    <row r="1402" spans="1:86" x14ac:dyDescent="0.2">
      <c r="A1402">
        <v>89</v>
      </c>
      <c r="B1402">
        <v>50</v>
      </c>
      <c r="C1402" t="s">
        <v>183</v>
      </c>
      <c r="D1402">
        <v>105</v>
      </c>
      <c r="E1402">
        <v>8470</v>
      </c>
      <c r="F1402" s="19">
        <f>ROUND((RawData[[#This Row],[LotArea]]/43560), 2)</f>
        <v>0.19</v>
      </c>
      <c r="G1402" t="s">
        <v>82</v>
      </c>
      <c r="H1402" t="s">
        <v>83</v>
      </c>
      <c r="I1402" t="s">
        <v>120</v>
      </c>
      <c r="J1402" t="s">
        <v>85</v>
      </c>
      <c r="K1402" t="s">
        <v>86</v>
      </c>
      <c r="L1402" t="s">
        <v>122</v>
      </c>
      <c r="M1402" t="s">
        <v>88</v>
      </c>
      <c r="N1402" t="s">
        <v>176</v>
      </c>
      <c r="O1402" t="s">
        <v>114</v>
      </c>
      <c r="P1402" t="s">
        <v>114</v>
      </c>
      <c r="Q1402" t="s">
        <v>91</v>
      </c>
      <c r="R1402" t="s">
        <v>132</v>
      </c>
      <c r="S1402">
        <v>3</v>
      </c>
      <c r="T1402">
        <v>2</v>
      </c>
      <c r="U1402">
        <v>1915</v>
      </c>
      <c r="V140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402">
        <v>1982</v>
      </c>
      <c r="X1402" t="s">
        <v>152</v>
      </c>
      <c r="Y1402" t="s">
        <v>94</v>
      </c>
      <c r="Z1402" t="s">
        <v>161</v>
      </c>
      <c r="AA1402" t="s">
        <v>161</v>
      </c>
      <c r="AB1402" t="s">
        <v>117</v>
      </c>
      <c r="AC1402">
        <v>0</v>
      </c>
      <c r="AD1402" t="s">
        <v>147</v>
      </c>
      <c r="AE1402" t="s">
        <v>147</v>
      </c>
      <c r="AF1402" t="s">
        <v>118</v>
      </c>
      <c r="AG1402" t="s">
        <v>98</v>
      </c>
      <c r="AH1402" t="s">
        <v>147</v>
      </c>
      <c r="AI1402" t="s">
        <v>100</v>
      </c>
      <c r="AJ1402" t="s">
        <v>102</v>
      </c>
      <c r="AK1402">
        <v>0</v>
      </c>
      <c r="AL1402" t="s">
        <v>102</v>
      </c>
      <c r="AM1402">
        <v>0</v>
      </c>
      <c r="AN1402">
        <v>1013</v>
      </c>
      <c r="AO1402">
        <v>1013</v>
      </c>
      <c r="AP1402" t="s">
        <v>103</v>
      </c>
      <c r="AQ1402" t="s">
        <v>98</v>
      </c>
      <c r="AR1402" t="s">
        <v>177</v>
      </c>
      <c r="AS1402" t="s">
        <v>106</v>
      </c>
      <c r="AT1402">
        <v>1013</v>
      </c>
      <c r="AU1402">
        <v>0</v>
      </c>
      <c r="AV1402">
        <v>513</v>
      </c>
      <c r="AW1402">
        <f>ROUND(SUM(RawData[[#This Row],[TotalBsmtSF]],RawData[[#This Row],[1stFlrSF]],RawData[[#This Row],[2ndFlrSF]]),-2)</f>
        <v>2000</v>
      </c>
      <c r="AX1402">
        <v>1526</v>
      </c>
      <c r="AY1402">
        <v>0</v>
      </c>
      <c r="AZ1402">
        <v>0</v>
      </c>
      <c r="BA1402">
        <v>1</v>
      </c>
      <c r="BB1402">
        <v>0</v>
      </c>
      <c r="BC1402">
        <v>2</v>
      </c>
      <c r="BD1402">
        <v>1</v>
      </c>
      <c r="BE1402" t="s">
        <v>147</v>
      </c>
      <c r="BF1402">
        <v>6</v>
      </c>
      <c r="BG1402" t="s">
        <v>107</v>
      </c>
      <c r="BH1402">
        <v>0</v>
      </c>
      <c r="BI1402" t="s">
        <v>83</v>
      </c>
      <c r="BJ1402" t="s">
        <v>83</v>
      </c>
      <c r="BK1402" t="s">
        <v>83</v>
      </c>
      <c r="BL1402" t="s">
        <v>83</v>
      </c>
      <c r="BM1402">
        <v>0</v>
      </c>
      <c r="BN1402">
        <v>0</v>
      </c>
      <c r="BO1402" t="s">
        <v>83</v>
      </c>
      <c r="BP1402" t="s">
        <v>83</v>
      </c>
      <c r="BQ1402" t="s">
        <v>177</v>
      </c>
      <c r="BR1402">
        <v>0</v>
      </c>
      <c r="BS1402">
        <v>0</v>
      </c>
      <c r="BT1402">
        <v>156</v>
      </c>
      <c r="BU1402">
        <v>0</v>
      </c>
      <c r="BV1402">
        <v>0</v>
      </c>
      <c r="BW1402">
        <v>0</v>
      </c>
      <c r="BX1402" t="s">
        <v>83</v>
      </c>
      <c r="BY1402" t="s">
        <v>134</v>
      </c>
      <c r="BZ1402" t="s">
        <v>83</v>
      </c>
      <c r="CA1402">
        <v>0</v>
      </c>
      <c r="CB1402">
        <v>10</v>
      </c>
      <c r="CC1402">
        <v>2009</v>
      </c>
      <c r="CD1402" t="s">
        <v>208</v>
      </c>
      <c r="CE1402" t="s">
        <v>128</v>
      </c>
      <c r="CF1402" s="8">
        <v>85000</v>
      </c>
      <c r="CG1402" s="8">
        <f>RawData[[#This Row],[SalePrice]]/RawData[[#This Row],[TotalSF Rounded]]</f>
        <v>42.5</v>
      </c>
      <c r="CH1402" s="8">
        <f>ROUND(RawData[[#This Row],[$/sqft]],-1)</f>
        <v>40</v>
      </c>
    </row>
    <row r="1403" spans="1:86" x14ac:dyDescent="0.2">
      <c r="A1403">
        <v>345</v>
      </c>
      <c r="B1403">
        <v>160</v>
      </c>
      <c r="C1403" t="s">
        <v>142</v>
      </c>
      <c r="D1403">
        <v>36</v>
      </c>
      <c r="E1403">
        <v>2592</v>
      </c>
      <c r="F1403" s="19">
        <f>ROUND((RawData[[#This Row],[LotArea]]/43560), 2)</f>
        <v>0.06</v>
      </c>
      <c r="G1403" t="s">
        <v>82</v>
      </c>
      <c r="H1403" t="s">
        <v>83</v>
      </c>
      <c r="I1403" t="s">
        <v>84</v>
      </c>
      <c r="J1403" t="s">
        <v>85</v>
      </c>
      <c r="K1403" t="s">
        <v>86</v>
      </c>
      <c r="L1403" t="s">
        <v>87</v>
      </c>
      <c r="M1403" t="s">
        <v>88</v>
      </c>
      <c r="N1403" t="s">
        <v>178</v>
      </c>
      <c r="O1403" t="s">
        <v>90</v>
      </c>
      <c r="P1403" t="s">
        <v>90</v>
      </c>
      <c r="Q1403" t="s">
        <v>179</v>
      </c>
      <c r="R1403" t="s">
        <v>92</v>
      </c>
      <c r="S1403">
        <v>5</v>
      </c>
      <c r="T1403">
        <v>3</v>
      </c>
      <c r="U1403">
        <v>1976</v>
      </c>
      <c r="V140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403">
        <v>1976</v>
      </c>
      <c r="X1403" t="s">
        <v>93</v>
      </c>
      <c r="Y1403" t="s">
        <v>94</v>
      </c>
      <c r="Z1403" t="s">
        <v>180</v>
      </c>
      <c r="AA1403" t="s">
        <v>181</v>
      </c>
      <c r="AB1403" t="s">
        <v>117</v>
      </c>
      <c r="AC1403">
        <v>0</v>
      </c>
      <c r="AD1403" t="s">
        <v>98</v>
      </c>
      <c r="AE1403" t="s">
        <v>98</v>
      </c>
      <c r="AF1403" t="s">
        <v>118</v>
      </c>
      <c r="AG1403" t="s">
        <v>97</v>
      </c>
      <c r="AH1403" t="s">
        <v>98</v>
      </c>
      <c r="AI1403" t="s">
        <v>100</v>
      </c>
      <c r="AJ1403" t="s">
        <v>153</v>
      </c>
      <c r="AK1403">
        <v>129</v>
      </c>
      <c r="AL1403" t="s">
        <v>141</v>
      </c>
      <c r="AM1403">
        <v>232</v>
      </c>
      <c r="AN1403">
        <v>175</v>
      </c>
      <c r="AO1403">
        <v>536</v>
      </c>
      <c r="AP1403" t="s">
        <v>103</v>
      </c>
      <c r="AQ1403" t="s">
        <v>98</v>
      </c>
      <c r="AR1403" t="s">
        <v>105</v>
      </c>
      <c r="AS1403" t="s">
        <v>106</v>
      </c>
      <c r="AT1403">
        <v>536</v>
      </c>
      <c r="AU1403">
        <v>576</v>
      </c>
      <c r="AV1403">
        <v>0</v>
      </c>
      <c r="AW1403">
        <f>ROUND(SUM(RawData[[#This Row],[TotalBsmtSF]],RawData[[#This Row],[1stFlrSF]],RawData[[#This Row],[2ndFlrSF]]),-2)</f>
        <v>1600</v>
      </c>
      <c r="AX1403">
        <v>1112</v>
      </c>
      <c r="AY1403">
        <v>0</v>
      </c>
      <c r="AZ1403">
        <v>0</v>
      </c>
      <c r="BA1403">
        <v>1</v>
      </c>
      <c r="BB1403">
        <v>1</v>
      </c>
      <c r="BC1403">
        <v>3</v>
      </c>
      <c r="BD1403">
        <v>1</v>
      </c>
      <c r="BE1403" t="s">
        <v>98</v>
      </c>
      <c r="BF1403">
        <v>4</v>
      </c>
      <c r="BG1403" t="s">
        <v>107</v>
      </c>
      <c r="BH1403">
        <v>0</v>
      </c>
      <c r="BI1403" t="s">
        <v>83</v>
      </c>
      <c r="BJ1403" t="s">
        <v>108</v>
      </c>
      <c r="BK1403">
        <v>1976</v>
      </c>
      <c r="BL1403" t="s">
        <v>102</v>
      </c>
      <c r="BM1403">
        <v>1</v>
      </c>
      <c r="BN1403">
        <v>336</v>
      </c>
      <c r="BO1403" t="s">
        <v>98</v>
      </c>
      <c r="BP1403" t="s">
        <v>98</v>
      </c>
      <c r="BQ1403" t="s">
        <v>105</v>
      </c>
      <c r="BR1403">
        <v>182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 t="s">
        <v>83</v>
      </c>
      <c r="BY1403" t="s">
        <v>83</v>
      </c>
      <c r="BZ1403" t="s">
        <v>83</v>
      </c>
      <c r="CA1403">
        <v>0</v>
      </c>
      <c r="CB1403">
        <v>4</v>
      </c>
      <c r="CC1403">
        <v>2010</v>
      </c>
      <c r="CD1403" t="s">
        <v>110</v>
      </c>
      <c r="CE1403" t="s">
        <v>111</v>
      </c>
      <c r="CF1403" s="8">
        <v>85000</v>
      </c>
      <c r="CG1403" s="8">
        <f>RawData[[#This Row],[SalePrice]]/RawData[[#This Row],[TotalSF Rounded]]</f>
        <v>53.125</v>
      </c>
      <c r="CH1403" s="8">
        <f>ROUND(RawData[[#This Row],[$/sqft]],-1)</f>
        <v>50</v>
      </c>
    </row>
    <row r="1404" spans="1:86" x14ac:dyDescent="0.2">
      <c r="A1404">
        <v>1050</v>
      </c>
      <c r="B1404">
        <v>20</v>
      </c>
      <c r="C1404" t="s">
        <v>81</v>
      </c>
      <c r="D1404">
        <v>60</v>
      </c>
      <c r="E1404">
        <v>11100</v>
      </c>
      <c r="F1404" s="19">
        <f>ROUND((RawData[[#This Row],[LotArea]]/43560), 2)</f>
        <v>0.25</v>
      </c>
      <c r="G1404" t="s">
        <v>82</v>
      </c>
      <c r="H1404" t="s">
        <v>83</v>
      </c>
      <c r="I1404" t="s">
        <v>84</v>
      </c>
      <c r="J1404" t="s">
        <v>195</v>
      </c>
      <c r="K1404" t="s">
        <v>86</v>
      </c>
      <c r="L1404" t="s">
        <v>87</v>
      </c>
      <c r="M1404" t="s">
        <v>88</v>
      </c>
      <c r="N1404" t="s">
        <v>185</v>
      </c>
      <c r="O1404" t="s">
        <v>90</v>
      </c>
      <c r="P1404" t="s">
        <v>90</v>
      </c>
      <c r="Q1404" t="s">
        <v>91</v>
      </c>
      <c r="R1404" t="s">
        <v>115</v>
      </c>
      <c r="S1404">
        <v>4</v>
      </c>
      <c r="T1404">
        <v>7</v>
      </c>
      <c r="U1404">
        <v>1946</v>
      </c>
      <c r="V140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404">
        <v>2006</v>
      </c>
      <c r="X1404" t="s">
        <v>93</v>
      </c>
      <c r="Y1404" t="s">
        <v>94</v>
      </c>
      <c r="Z1404" t="s">
        <v>116</v>
      </c>
      <c r="AA1404" t="s">
        <v>116</v>
      </c>
      <c r="AB1404" t="s">
        <v>117</v>
      </c>
      <c r="AC1404">
        <v>0</v>
      </c>
      <c r="AD1404" t="s">
        <v>98</v>
      </c>
      <c r="AE1404" t="s">
        <v>98</v>
      </c>
      <c r="AF1404" t="s">
        <v>118</v>
      </c>
      <c r="AG1404" t="s">
        <v>83</v>
      </c>
      <c r="AH1404" t="s">
        <v>83</v>
      </c>
      <c r="AI1404" t="s">
        <v>83</v>
      </c>
      <c r="AJ1404" t="s">
        <v>83</v>
      </c>
      <c r="AK1404">
        <v>0</v>
      </c>
      <c r="AL1404" t="s">
        <v>83</v>
      </c>
      <c r="AM1404">
        <v>0</v>
      </c>
      <c r="AN1404">
        <v>0</v>
      </c>
      <c r="AO1404">
        <v>0</v>
      </c>
      <c r="AP1404" t="s">
        <v>103</v>
      </c>
      <c r="AQ1404" t="s">
        <v>104</v>
      </c>
      <c r="AR1404" t="s">
        <v>105</v>
      </c>
      <c r="AS1404" t="s">
        <v>106</v>
      </c>
      <c r="AT1404">
        <v>930</v>
      </c>
      <c r="AU1404">
        <v>0</v>
      </c>
      <c r="AV1404">
        <v>0</v>
      </c>
      <c r="AW1404">
        <f>ROUND(SUM(RawData[[#This Row],[TotalBsmtSF]],RawData[[#This Row],[1stFlrSF]],RawData[[#This Row],[2ndFlrSF]]),-2)</f>
        <v>900</v>
      </c>
      <c r="AX1404">
        <v>930</v>
      </c>
      <c r="AY1404">
        <v>0</v>
      </c>
      <c r="AZ1404">
        <v>0</v>
      </c>
      <c r="BA1404">
        <v>1</v>
      </c>
      <c r="BB1404">
        <v>0</v>
      </c>
      <c r="BC1404">
        <v>2</v>
      </c>
      <c r="BD1404">
        <v>1</v>
      </c>
      <c r="BE1404" t="s">
        <v>97</v>
      </c>
      <c r="BF1404">
        <v>6</v>
      </c>
      <c r="BG1404" t="s">
        <v>107</v>
      </c>
      <c r="BH1404">
        <v>0</v>
      </c>
      <c r="BI1404" t="s">
        <v>83</v>
      </c>
      <c r="BJ1404" t="s">
        <v>127</v>
      </c>
      <c r="BK1404">
        <v>1946</v>
      </c>
      <c r="BL1404" t="s">
        <v>102</v>
      </c>
      <c r="BM1404">
        <v>1</v>
      </c>
      <c r="BN1404">
        <v>308</v>
      </c>
      <c r="BO1404" t="s">
        <v>98</v>
      </c>
      <c r="BP1404" t="s">
        <v>98</v>
      </c>
      <c r="BQ1404" t="s">
        <v>105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 t="s">
        <v>83</v>
      </c>
      <c r="BY1404" t="s">
        <v>83</v>
      </c>
      <c r="BZ1404" t="s">
        <v>83</v>
      </c>
      <c r="CA1404">
        <v>0</v>
      </c>
      <c r="CB1404">
        <v>4</v>
      </c>
      <c r="CC1404">
        <v>2010</v>
      </c>
      <c r="CD1404" t="s">
        <v>110</v>
      </c>
      <c r="CE1404" t="s">
        <v>128</v>
      </c>
      <c r="CF1404" s="8">
        <v>84900</v>
      </c>
      <c r="CG1404" s="8">
        <f>RawData[[#This Row],[SalePrice]]/RawData[[#This Row],[TotalSF Rounded]]</f>
        <v>94.333333333333329</v>
      </c>
      <c r="CH1404" s="8">
        <f>ROUND(RawData[[#This Row],[$/sqft]],-1)</f>
        <v>90</v>
      </c>
    </row>
    <row r="1405" spans="1:86" x14ac:dyDescent="0.2">
      <c r="A1405">
        <v>126</v>
      </c>
      <c r="B1405">
        <v>190</v>
      </c>
      <c r="C1405" t="s">
        <v>142</v>
      </c>
      <c r="D1405">
        <v>60</v>
      </c>
      <c r="E1405">
        <v>6780</v>
      </c>
      <c r="F1405" s="19">
        <f>ROUND((RawData[[#This Row],[LotArea]]/43560), 2)</f>
        <v>0.16</v>
      </c>
      <c r="G1405" t="s">
        <v>82</v>
      </c>
      <c r="H1405" t="s">
        <v>83</v>
      </c>
      <c r="I1405" t="s">
        <v>84</v>
      </c>
      <c r="J1405" t="s">
        <v>85</v>
      </c>
      <c r="K1405" t="s">
        <v>86</v>
      </c>
      <c r="L1405" t="s">
        <v>87</v>
      </c>
      <c r="M1405" t="s">
        <v>88</v>
      </c>
      <c r="N1405" t="s">
        <v>176</v>
      </c>
      <c r="O1405" t="s">
        <v>90</v>
      </c>
      <c r="P1405" t="s">
        <v>90</v>
      </c>
      <c r="Q1405" t="s">
        <v>149</v>
      </c>
      <c r="R1405" t="s">
        <v>132</v>
      </c>
      <c r="S1405">
        <v>6</v>
      </c>
      <c r="T1405">
        <v>8</v>
      </c>
      <c r="U1405">
        <v>1935</v>
      </c>
      <c r="V140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405">
        <v>1982</v>
      </c>
      <c r="X1405" t="s">
        <v>93</v>
      </c>
      <c r="Y1405" t="s">
        <v>94</v>
      </c>
      <c r="Z1405" t="s">
        <v>124</v>
      </c>
      <c r="AA1405" t="s">
        <v>124</v>
      </c>
      <c r="AB1405" t="s">
        <v>117</v>
      </c>
      <c r="AC1405">
        <v>0</v>
      </c>
      <c r="AD1405" t="s">
        <v>98</v>
      </c>
      <c r="AE1405" t="s">
        <v>147</v>
      </c>
      <c r="AF1405" t="s">
        <v>118</v>
      </c>
      <c r="AG1405" t="s">
        <v>98</v>
      </c>
      <c r="AH1405" t="s">
        <v>98</v>
      </c>
      <c r="AI1405" t="s">
        <v>130</v>
      </c>
      <c r="AJ1405" t="s">
        <v>101</v>
      </c>
      <c r="AK1405">
        <v>490</v>
      </c>
      <c r="AL1405" t="s">
        <v>102</v>
      </c>
      <c r="AM1405">
        <v>0</v>
      </c>
      <c r="AN1405">
        <v>30</v>
      </c>
      <c r="AO1405">
        <v>520</v>
      </c>
      <c r="AP1405" t="s">
        <v>103</v>
      </c>
      <c r="AQ1405" t="s">
        <v>97</v>
      </c>
      <c r="AR1405" t="s">
        <v>177</v>
      </c>
      <c r="AS1405" t="s">
        <v>106</v>
      </c>
      <c r="AT1405">
        <v>520</v>
      </c>
      <c r="AU1405">
        <v>0</v>
      </c>
      <c r="AV1405">
        <v>234</v>
      </c>
      <c r="AW1405">
        <f>ROUND(SUM(RawData[[#This Row],[TotalBsmtSF]],RawData[[#This Row],[1stFlrSF]],RawData[[#This Row],[2ndFlrSF]]),-2)</f>
        <v>1000</v>
      </c>
      <c r="AX1405">
        <v>754</v>
      </c>
      <c r="AY1405">
        <v>1</v>
      </c>
      <c r="AZ1405">
        <v>0</v>
      </c>
      <c r="BA1405">
        <v>1</v>
      </c>
      <c r="BB1405">
        <v>0</v>
      </c>
      <c r="BC1405">
        <v>2</v>
      </c>
      <c r="BD1405">
        <v>1</v>
      </c>
      <c r="BE1405" t="s">
        <v>98</v>
      </c>
      <c r="BF1405">
        <v>5</v>
      </c>
      <c r="BG1405" t="s">
        <v>107</v>
      </c>
      <c r="BH1405">
        <v>0</v>
      </c>
      <c r="BI1405" t="s">
        <v>83</v>
      </c>
      <c r="BJ1405" t="s">
        <v>83</v>
      </c>
      <c r="BK1405" t="s">
        <v>83</v>
      </c>
      <c r="BL1405" t="s">
        <v>83</v>
      </c>
      <c r="BM1405">
        <v>0</v>
      </c>
      <c r="BN1405">
        <v>0</v>
      </c>
      <c r="BO1405" t="s">
        <v>83</v>
      </c>
      <c r="BP1405" t="s">
        <v>83</v>
      </c>
      <c r="BQ1405" t="s">
        <v>177</v>
      </c>
      <c r="BR1405">
        <v>53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 t="s">
        <v>83</v>
      </c>
      <c r="BY1405" t="s">
        <v>83</v>
      </c>
      <c r="BZ1405" t="s">
        <v>83</v>
      </c>
      <c r="CA1405">
        <v>0</v>
      </c>
      <c r="CB1405">
        <v>6</v>
      </c>
      <c r="CC1405">
        <v>2006</v>
      </c>
      <c r="CD1405" t="s">
        <v>110</v>
      </c>
      <c r="CE1405" t="s">
        <v>111</v>
      </c>
      <c r="CF1405" s="8">
        <v>84500</v>
      </c>
      <c r="CG1405" s="8">
        <f>RawData[[#This Row],[SalePrice]]/RawData[[#This Row],[TotalSF Rounded]]</f>
        <v>84.5</v>
      </c>
      <c r="CH1405" s="8">
        <f>ROUND(RawData[[#This Row],[$/sqft]],-1)</f>
        <v>80</v>
      </c>
    </row>
    <row r="1406" spans="1:86" x14ac:dyDescent="0.2">
      <c r="A1406">
        <v>650</v>
      </c>
      <c r="B1406">
        <v>180</v>
      </c>
      <c r="C1406" t="s">
        <v>142</v>
      </c>
      <c r="D1406">
        <v>21</v>
      </c>
      <c r="E1406">
        <v>1936</v>
      </c>
      <c r="F1406" s="19">
        <f>ROUND((RawData[[#This Row],[LotArea]]/43560), 2)</f>
        <v>0.04</v>
      </c>
      <c r="G1406" t="s">
        <v>82</v>
      </c>
      <c r="H1406" t="s">
        <v>83</v>
      </c>
      <c r="I1406" t="s">
        <v>84</v>
      </c>
      <c r="J1406" t="s">
        <v>85</v>
      </c>
      <c r="K1406" t="s">
        <v>86</v>
      </c>
      <c r="L1406" t="s">
        <v>87</v>
      </c>
      <c r="M1406" t="s">
        <v>88</v>
      </c>
      <c r="N1406" t="s">
        <v>178</v>
      </c>
      <c r="O1406" t="s">
        <v>90</v>
      </c>
      <c r="P1406" t="s">
        <v>90</v>
      </c>
      <c r="Q1406" t="s">
        <v>198</v>
      </c>
      <c r="R1406" t="s">
        <v>191</v>
      </c>
      <c r="S1406">
        <v>4</v>
      </c>
      <c r="T1406">
        <v>6</v>
      </c>
      <c r="U1406">
        <v>1970</v>
      </c>
      <c r="V140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406">
        <v>1970</v>
      </c>
      <c r="X1406" t="s">
        <v>93</v>
      </c>
      <c r="Y1406" t="s">
        <v>94</v>
      </c>
      <c r="Z1406" t="s">
        <v>180</v>
      </c>
      <c r="AA1406" t="s">
        <v>181</v>
      </c>
      <c r="AB1406" t="s">
        <v>117</v>
      </c>
      <c r="AC1406">
        <v>0</v>
      </c>
      <c r="AD1406" t="s">
        <v>98</v>
      </c>
      <c r="AE1406" t="s">
        <v>98</v>
      </c>
      <c r="AF1406" t="s">
        <v>118</v>
      </c>
      <c r="AG1406" t="s">
        <v>97</v>
      </c>
      <c r="AH1406" t="s">
        <v>98</v>
      </c>
      <c r="AI1406" t="s">
        <v>130</v>
      </c>
      <c r="AJ1406" t="s">
        <v>141</v>
      </c>
      <c r="AK1406">
        <v>131</v>
      </c>
      <c r="AL1406" t="s">
        <v>101</v>
      </c>
      <c r="AM1406">
        <v>499</v>
      </c>
      <c r="AN1406">
        <v>0</v>
      </c>
      <c r="AO1406">
        <v>630</v>
      </c>
      <c r="AP1406" t="s">
        <v>103</v>
      </c>
      <c r="AQ1406" t="s">
        <v>97</v>
      </c>
      <c r="AR1406" t="s">
        <v>105</v>
      </c>
      <c r="AS1406" t="s">
        <v>106</v>
      </c>
      <c r="AT1406">
        <v>630</v>
      </c>
      <c r="AU1406">
        <v>0</v>
      </c>
      <c r="AV1406">
        <v>0</v>
      </c>
      <c r="AW1406">
        <f>ROUND(SUM(RawData[[#This Row],[TotalBsmtSF]],RawData[[#This Row],[1stFlrSF]],RawData[[#This Row],[2ndFlrSF]]),-2)</f>
        <v>1300</v>
      </c>
      <c r="AX1406">
        <v>630</v>
      </c>
      <c r="AY1406">
        <v>1</v>
      </c>
      <c r="AZ1406">
        <v>0</v>
      </c>
      <c r="BA1406">
        <v>1</v>
      </c>
      <c r="BB1406">
        <v>0</v>
      </c>
      <c r="BC1406">
        <v>1</v>
      </c>
      <c r="BD1406">
        <v>1</v>
      </c>
      <c r="BE1406" t="s">
        <v>98</v>
      </c>
      <c r="BF1406">
        <v>3</v>
      </c>
      <c r="BG1406" t="s">
        <v>107</v>
      </c>
      <c r="BH1406">
        <v>0</v>
      </c>
      <c r="BI1406" t="s">
        <v>83</v>
      </c>
      <c r="BJ1406" t="s">
        <v>83</v>
      </c>
      <c r="BK1406" t="s">
        <v>83</v>
      </c>
      <c r="BL1406" t="s">
        <v>83</v>
      </c>
      <c r="BM1406">
        <v>0</v>
      </c>
      <c r="BN1406">
        <v>0</v>
      </c>
      <c r="BO1406" t="s">
        <v>83</v>
      </c>
      <c r="BP1406" t="s">
        <v>83</v>
      </c>
      <c r="BQ1406" t="s">
        <v>105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 t="s">
        <v>83</v>
      </c>
      <c r="BY1406" t="s">
        <v>134</v>
      </c>
      <c r="BZ1406" t="s">
        <v>83</v>
      </c>
      <c r="CA1406">
        <v>0</v>
      </c>
      <c r="CB1406">
        <v>12</v>
      </c>
      <c r="CC1406">
        <v>2007</v>
      </c>
      <c r="CD1406" t="s">
        <v>110</v>
      </c>
      <c r="CE1406" t="s">
        <v>111</v>
      </c>
      <c r="CF1406" s="8">
        <v>84500</v>
      </c>
      <c r="CG1406" s="8">
        <f>RawData[[#This Row],[SalePrice]]/RawData[[#This Row],[TotalSF Rounded]]</f>
        <v>65</v>
      </c>
      <c r="CH1406" s="8">
        <f>ROUND(RawData[[#This Row],[$/sqft]],-1)</f>
        <v>70</v>
      </c>
    </row>
    <row r="1407" spans="1:86" x14ac:dyDescent="0.2">
      <c r="A1407">
        <v>1454</v>
      </c>
      <c r="B1407">
        <v>20</v>
      </c>
      <c r="C1407" t="s">
        <v>81</v>
      </c>
      <c r="D1407">
        <v>90</v>
      </c>
      <c r="E1407">
        <v>17217</v>
      </c>
      <c r="F1407" s="19">
        <f>ROUND((RawData[[#This Row],[LotArea]]/43560), 2)</f>
        <v>0.4</v>
      </c>
      <c r="G1407" t="s">
        <v>82</v>
      </c>
      <c r="H1407" t="s">
        <v>83</v>
      </c>
      <c r="I1407" t="s">
        <v>84</v>
      </c>
      <c r="J1407" t="s">
        <v>85</v>
      </c>
      <c r="K1407" t="s">
        <v>86</v>
      </c>
      <c r="L1407" t="s">
        <v>87</v>
      </c>
      <c r="M1407" t="s">
        <v>88</v>
      </c>
      <c r="N1407" t="s">
        <v>131</v>
      </c>
      <c r="O1407" t="s">
        <v>90</v>
      </c>
      <c r="P1407" t="s">
        <v>90</v>
      </c>
      <c r="Q1407" t="s">
        <v>91</v>
      </c>
      <c r="R1407" t="s">
        <v>115</v>
      </c>
      <c r="S1407">
        <v>5</v>
      </c>
      <c r="T1407">
        <v>5</v>
      </c>
      <c r="U1407">
        <v>2006</v>
      </c>
      <c r="V140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2000s</v>
      </c>
      <c r="W1407">
        <v>2006</v>
      </c>
      <c r="X1407" t="s">
        <v>93</v>
      </c>
      <c r="Y1407" t="s">
        <v>94</v>
      </c>
      <c r="Z1407" t="s">
        <v>95</v>
      </c>
      <c r="AA1407" t="s">
        <v>95</v>
      </c>
      <c r="AB1407" t="s">
        <v>117</v>
      </c>
      <c r="AC1407">
        <v>0</v>
      </c>
      <c r="AD1407" t="s">
        <v>98</v>
      </c>
      <c r="AE1407" t="s">
        <v>98</v>
      </c>
      <c r="AF1407" t="s">
        <v>99</v>
      </c>
      <c r="AG1407" t="s">
        <v>97</v>
      </c>
      <c r="AH1407" t="s">
        <v>98</v>
      </c>
      <c r="AI1407" t="s">
        <v>100</v>
      </c>
      <c r="AJ1407" t="s">
        <v>102</v>
      </c>
      <c r="AK1407">
        <v>0</v>
      </c>
      <c r="AL1407" t="s">
        <v>102</v>
      </c>
      <c r="AM1407">
        <v>0</v>
      </c>
      <c r="AN1407">
        <v>1140</v>
      </c>
      <c r="AO1407">
        <v>1140</v>
      </c>
      <c r="AP1407" t="s">
        <v>103</v>
      </c>
      <c r="AQ1407" t="s">
        <v>104</v>
      </c>
      <c r="AR1407" t="s">
        <v>105</v>
      </c>
      <c r="AS1407" t="s">
        <v>106</v>
      </c>
      <c r="AT1407">
        <v>1140</v>
      </c>
      <c r="AU1407">
        <v>0</v>
      </c>
      <c r="AV1407">
        <v>0</v>
      </c>
      <c r="AW1407">
        <f>ROUND(SUM(RawData[[#This Row],[TotalBsmtSF]],RawData[[#This Row],[1stFlrSF]],RawData[[#This Row],[2ndFlrSF]]),-2)</f>
        <v>2300</v>
      </c>
      <c r="AX1407">
        <v>1140</v>
      </c>
      <c r="AY1407">
        <v>0</v>
      </c>
      <c r="AZ1407">
        <v>0</v>
      </c>
      <c r="BA1407">
        <v>1</v>
      </c>
      <c r="BB1407">
        <v>0</v>
      </c>
      <c r="BC1407">
        <v>3</v>
      </c>
      <c r="BD1407">
        <v>1</v>
      </c>
      <c r="BE1407" t="s">
        <v>98</v>
      </c>
      <c r="BF1407">
        <v>6</v>
      </c>
      <c r="BG1407" t="s">
        <v>107</v>
      </c>
      <c r="BH1407">
        <v>0</v>
      </c>
      <c r="BI1407" t="s">
        <v>83</v>
      </c>
      <c r="BJ1407" t="s">
        <v>83</v>
      </c>
      <c r="BK1407" t="s">
        <v>83</v>
      </c>
      <c r="BL1407" t="s">
        <v>83</v>
      </c>
      <c r="BM1407">
        <v>0</v>
      </c>
      <c r="BN1407">
        <v>0</v>
      </c>
      <c r="BO1407" t="s">
        <v>83</v>
      </c>
      <c r="BP1407" t="s">
        <v>83</v>
      </c>
      <c r="BQ1407" t="s">
        <v>105</v>
      </c>
      <c r="BR1407">
        <v>36</v>
      </c>
      <c r="BS1407">
        <v>56</v>
      </c>
      <c r="BT1407">
        <v>0</v>
      </c>
      <c r="BU1407">
        <v>0</v>
      </c>
      <c r="BV1407">
        <v>0</v>
      </c>
      <c r="BW1407">
        <v>0</v>
      </c>
      <c r="BX1407" t="s">
        <v>83</v>
      </c>
      <c r="BY1407" t="s">
        <v>83</v>
      </c>
      <c r="BZ1407" t="s">
        <v>83</v>
      </c>
      <c r="CA1407">
        <v>0</v>
      </c>
      <c r="CB1407">
        <v>7</v>
      </c>
      <c r="CC1407">
        <v>2006</v>
      </c>
      <c r="CD1407" t="s">
        <v>110</v>
      </c>
      <c r="CE1407" t="s">
        <v>128</v>
      </c>
      <c r="CF1407" s="8">
        <v>84500</v>
      </c>
      <c r="CG1407" s="8">
        <f>RawData[[#This Row],[SalePrice]]/RawData[[#This Row],[TotalSF Rounded]]</f>
        <v>36.739130434782609</v>
      </c>
      <c r="CH1407" s="8">
        <f>ROUND(RawData[[#This Row],[$/sqft]],-1)</f>
        <v>40</v>
      </c>
    </row>
    <row r="1408" spans="1:86" x14ac:dyDescent="0.2">
      <c r="A1408">
        <v>1036</v>
      </c>
      <c r="B1408">
        <v>20</v>
      </c>
      <c r="C1408" t="s">
        <v>81</v>
      </c>
      <c r="D1408" t="s">
        <v>83</v>
      </c>
      <c r="E1408">
        <v>11500</v>
      </c>
      <c r="F1408" s="19">
        <f>ROUND((RawData[[#This Row],[LotArea]]/43560), 2)</f>
        <v>0.26</v>
      </c>
      <c r="G1408" t="s">
        <v>82</v>
      </c>
      <c r="H1408" t="s">
        <v>83</v>
      </c>
      <c r="I1408" t="s">
        <v>120</v>
      </c>
      <c r="J1408" t="s">
        <v>85</v>
      </c>
      <c r="K1408" t="s">
        <v>86</v>
      </c>
      <c r="L1408" t="s">
        <v>166</v>
      </c>
      <c r="M1408" t="s">
        <v>88</v>
      </c>
      <c r="N1408" t="s">
        <v>185</v>
      </c>
      <c r="O1408" t="s">
        <v>90</v>
      </c>
      <c r="P1408" t="s">
        <v>90</v>
      </c>
      <c r="Q1408" t="s">
        <v>91</v>
      </c>
      <c r="R1408" t="s">
        <v>115</v>
      </c>
      <c r="S1408">
        <v>4</v>
      </c>
      <c r="T1408">
        <v>3</v>
      </c>
      <c r="U1408">
        <v>1957</v>
      </c>
      <c r="V140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408">
        <v>1957</v>
      </c>
      <c r="X1408" t="s">
        <v>93</v>
      </c>
      <c r="Y1408" t="s">
        <v>94</v>
      </c>
      <c r="Z1408" t="s">
        <v>124</v>
      </c>
      <c r="AA1408" t="s">
        <v>124</v>
      </c>
      <c r="AB1408" t="s">
        <v>117</v>
      </c>
      <c r="AC1408">
        <v>0</v>
      </c>
      <c r="AD1408" t="s">
        <v>98</v>
      </c>
      <c r="AE1408" t="s">
        <v>97</v>
      </c>
      <c r="AF1408" t="s">
        <v>168</v>
      </c>
      <c r="AG1408" t="s">
        <v>83</v>
      </c>
      <c r="AH1408" t="s">
        <v>83</v>
      </c>
      <c r="AI1408" t="s">
        <v>83</v>
      </c>
      <c r="AJ1408" t="s">
        <v>83</v>
      </c>
      <c r="AK1408">
        <v>0</v>
      </c>
      <c r="AL1408" t="s">
        <v>83</v>
      </c>
      <c r="AM1408">
        <v>0</v>
      </c>
      <c r="AN1408">
        <v>0</v>
      </c>
      <c r="AO1408">
        <v>0</v>
      </c>
      <c r="AP1408" t="s">
        <v>103</v>
      </c>
      <c r="AQ1408" t="s">
        <v>104</v>
      </c>
      <c r="AR1408" t="s">
        <v>177</v>
      </c>
      <c r="AS1408" t="s">
        <v>106</v>
      </c>
      <c r="AT1408">
        <v>845</v>
      </c>
      <c r="AU1408">
        <v>0</v>
      </c>
      <c r="AV1408">
        <v>0</v>
      </c>
      <c r="AW1408">
        <f>ROUND(SUM(RawData[[#This Row],[TotalBsmtSF]],RawData[[#This Row],[1stFlrSF]],RawData[[#This Row],[2ndFlrSF]]),-2)</f>
        <v>800</v>
      </c>
      <c r="AX1408">
        <v>845</v>
      </c>
      <c r="AY1408">
        <v>0</v>
      </c>
      <c r="AZ1408">
        <v>0</v>
      </c>
      <c r="BA1408">
        <v>1</v>
      </c>
      <c r="BB1408">
        <v>0</v>
      </c>
      <c r="BC1408">
        <v>3</v>
      </c>
      <c r="BD1408">
        <v>1</v>
      </c>
      <c r="BE1408" t="s">
        <v>98</v>
      </c>
      <c r="BF1408">
        <v>5</v>
      </c>
      <c r="BG1408" t="s">
        <v>107</v>
      </c>
      <c r="BH1408">
        <v>0</v>
      </c>
      <c r="BI1408" t="s">
        <v>83</v>
      </c>
      <c r="BJ1408" t="s">
        <v>127</v>
      </c>
      <c r="BK1408">
        <v>1957</v>
      </c>
      <c r="BL1408" t="s">
        <v>102</v>
      </c>
      <c r="BM1408">
        <v>1</v>
      </c>
      <c r="BN1408">
        <v>290</v>
      </c>
      <c r="BO1408" t="s">
        <v>98</v>
      </c>
      <c r="BP1408" t="s">
        <v>98</v>
      </c>
      <c r="BQ1408" t="s">
        <v>177</v>
      </c>
      <c r="BR1408">
        <v>186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 t="s">
        <v>83</v>
      </c>
      <c r="BY1408" t="s">
        <v>83</v>
      </c>
      <c r="BZ1408" t="s">
        <v>83</v>
      </c>
      <c r="CA1408">
        <v>0</v>
      </c>
      <c r="CB1408">
        <v>1</v>
      </c>
      <c r="CC1408">
        <v>2009</v>
      </c>
      <c r="CD1408" t="s">
        <v>110</v>
      </c>
      <c r="CE1408" t="s">
        <v>111</v>
      </c>
      <c r="CF1408" s="8">
        <v>84000</v>
      </c>
      <c r="CG1408" s="8">
        <f>RawData[[#This Row],[SalePrice]]/RawData[[#This Row],[TotalSF Rounded]]</f>
        <v>105</v>
      </c>
      <c r="CH1408" s="8">
        <f>ROUND(RawData[[#This Row],[$/sqft]],-1)</f>
        <v>110</v>
      </c>
    </row>
    <row r="1409" spans="1:86" x14ac:dyDescent="0.2">
      <c r="A1409">
        <v>1087</v>
      </c>
      <c r="B1409">
        <v>160</v>
      </c>
      <c r="C1409" t="s">
        <v>142</v>
      </c>
      <c r="D1409" t="s">
        <v>83</v>
      </c>
      <c r="E1409">
        <v>1974</v>
      </c>
      <c r="F1409" s="19">
        <f>ROUND((RawData[[#This Row],[LotArea]]/43560), 2)</f>
        <v>0.05</v>
      </c>
      <c r="G1409" t="s">
        <v>82</v>
      </c>
      <c r="H1409" t="s">
        <v>83</v>
      </c>
      <c r="I1409" t="s">
        <v>84</v>
      </c>
      <c r="J1409" t="s">
        <v>85</v>
      </c>
      <c r="K1409" t="s">
        <v>86</v>
      </c>
      <c r="L1409" t="s">
        <v>87</v>
      </c>
      <c r="M1409" t="s">
        <v>88</v>
      </c>
      <c r="N1409" t="s">
        <v>178</v>
      </c>
      <c r="O1409" t="s">
        <v>90</v>
      </c>
      <c r="P1409" t="s">
        <v>90</v>
      </c>
      <c r="Q1409" t="s">
        <v>179</v>
      </c>
      <c r="R1409" t="s">
        <v>92</v>
      </c>
      <c r="S1409">
        <v>4</v>
      </c>
      <c r="T1409">
        <v>5</v>
      </c>
      <c r="U1409">
        <v>1973</v>
      </c>
      <c r="V140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409">
        <v>1973</v>
      </c>
      <c r="X1409" t="s">
        <v>93</v>
      </c>
      <c r="Y1409" t="s">
        <v>94</v>
      </c>
      <c r="Z1409" t="s">
        <v>180</v>
      </c>
      <c r="AA1409" t="s">
        <v>181</v>
      </c>
      <c r="AB1409" t="s">
        <v>117</v>
      </c>
      <c r="AC1409">
        <v>0</v>
      </c>
      <c r="AD1409" t="s">
        <v>98</v>
      </c>
      <c r="AE1409" t="s">
        <v>98</v>
      </c>
      <c r="AF1409" t="s">
        <v>118</v>
      </c>
      <c r="AG1409" t="s">
        <v>98</v>
      </c>
      <c r="AH1409" t="s">
        <v>98</v>
      </c>
      <c r="AI1409" t="s">
        <v>100</v>
      </c>
      <c r="AJ1409" t="s">
        <v>141</v>
      </c>
      <c r="AK1409">
        <v>334</v>
      </c>
      <c r="AL1409" t="s">
        <v>102</v>
      </c>
      <c r="AM1409">
        <v>0</v>
      </c>
      <c r="AN1409">
        <v>212</v>
      </c>
      <c r="AO1409">
        <v>546</v>
      </c>
      <c r="AP1409" t="s">
        <v>103</v>
      </c>
      <c r="AQ1409" t="s">
        <v>98</v>
      </c>
      <c r="AR1409" t="s">
        <v>105</v>
      </c>
      <c r="AS1409" t="s">
        <v>106</v>
      </c>
      <c r="AT1409">
        <v>546</v>
      </c>
      <c r="AU1409">
        <v>546</v>
      </c>
      <c r="AV1409">
        <v>0</v>
      </c>
      <c r="AW1409">
        <f>ROUND(SUM(RawData[[#This Row],[TotalBsmtSF]],RawData[[#This Row],[1stFlrSF]],RawData[[#This Row],[2ndFlrSF]]),-2)</f>
        <v>1600</v>
      </c>
      <c r="AX1409">
        <v>1092</v>
      </c>
      <c r="AY1409">
        <v>0</v>
      </c>
      <c r="AZ1409">
        <v>0</v>
      </c>
      <c r="BA1409">
        <v>1</v>
      </c>
      <c r="BB1409">
        <v>1</v>
      </c>
      <c r="BC1409">
        <v>3</v>
      </c>
      <c r="BD1409">
        <v>1</v>
      </c>
      <c r="BE1409" t="s">
        <v>98</v>
      </c>
      <c r="BF1409">
        <v>6</v>
      </c>
      <c r="BG1409" t="s">
        <v>107</v>
      </c>
      <c r="BH1409">
        <v>0</v>
      </c>
      <c r="BI1409" t="s">
        <v>83</v>
      </c>
      <c r="BJ1409" t="s">
        <v>108</v>
      </c>
      <c r="BK1409">
        <v>1973</v>
      </c>
      <c r="BL1409" t="s">
        <v>109</v>
      </c>
      <c r="BM1409">
        <v>1</v>
      </c>
      <c r="BN1409">
        <v>286</v>
      </c>
      <c r="BO1409" t="s">
        <v>98</v>
      </c>
      <c r="BP1409" t="s">
        <v>98</v>
      </c>
      <c r="BQ1409" t="s">
        <v>105</v>
      </c>
      <c r="BR1409">
        <v>120</v>
      </c>
      <c r="BS1409">
        <v>96</v>
      </c>
      <c r="BT1409">
        <v>0</v>
      </c>
      <c r="BU1409">
        <v>0</v>
      </c>
      <c r="BV1409">
        <v>0</v>
      </c>
      <c r="BW1409">
        <v>0</v>
      </c>
      <c r="BX1409" t="s">
        <v>83</v>
      </c>
      <c r="BY1409" t="s">
        <v>83</v>
      </c>
      <c r="BZ1409" t="s">
        <v>83</v>
      </c>
      <c r="CA1409">
        <v>0</v>
      </c>
      <c r="CB1409">
        <v>5</v>
      </c>
      <c r="CC1409">
        <v>2010</v>
      </c>
      <c r="CD1409" t="s">
        <v>110</v>
      </c>
      <c r="CE1409" t="s">
        <v>111</v>
      </c>
      <c r="CF1409" s="8">
        <v>83500</v>
      </c>
      <c r="CG1409" s="8">
        <f>RawData[[#This Row],[SalePrice]]/RawData[[#This Row],[TotalSF Rounded]]</f>
        <v>52.1875</v>
      </c>
      <c r="CH1409" s="8">
        <f>ROUND(RawData[[#This Row],[$/sqft]],-1)</f>
        <v>50</v>
      </c>
    </row>
    <row r="1410" spans="1:86" x14ac:dyDescent="0.2">
      <c r="A1410">
        <v>99</v>
      </c>
      <c r="B1410">
        <v>30</v>
      </c>
      <c r="C1410" t="s">
        <v>81</v>
      </c>
      <c r="D1410">
        <v>85</v>
      </c>
      <c r="E1410">
        <v>10625</v>
      </c>
      <c r="F1410" s="19">
        <f>ROUND((RawData[[#This Row],[LotArea]]/43560), 2)</f>
        <v>0.24</v>
      </c>
      <c r="G1410" t="s">
        <v>82</v>
      </c>
      <c r="H1410" t="s">
        <v>83</v>
      </c>
      <c r="I1410" t="s">
        <v>84</v>
      </c>
      <c r="J1410" t="s">
        <v>85</v>
      </c>
      <c r="K1410" t="s">
        <v>86</v>
      </c>
      <c r="L1410" t="s">
        <v>122</v>
      </c>
      <c r="M1410" t="s">
        <v>88</v>
      </c>
      <c r="N1410" t="s">
        <v>185</v>
      </c>
      <c r="O1410" t="s">
        <v>90</v>
      </c>
      <c r="P1410" t="s">
        <v>90</v>
      </c>
      <c r="Q1410" t="s">
        <v>91</v>
      </c>
      <c r="R1410" t="s">
        <v>115</v>
      </c>
      <c r="S1410">
        <v>5</v>
      </c>
      <c r="T1410">
        <v>5</v>
      </c>
      <c r="U1410">
        <v>1920</v>
      </c>
      <c r="V141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410">
        <v>1950</v>
      </c>
      <c r="X1410" t="s">
        <v>93</v>
      </c>
      <c r="Y1410" t="s">
        <v>94</v>
      </c>
      <c r="Z1410" t="s">
        <v>124</v>
      </c>
      <c r="AA1410" t="s">
        <v>124</v>
      </c>
      <c r="AB1410" t="s">
        <v>117</v>
      </c>
      <c r="AC1410">
        <v>0</v>
      </c>
      <c r="AD1410" t="s">
        <v>98</v>
      </c>
      <c r="AE1410" t="s">
        <v>98</v>
      </c>
      <c r="AF1410" t="s">
        <v>126</v>
      </c>
      <c r="AG1410" t="s">
        <v>98</v>
      </c>
      <c r="AH1410" t="s">
        <v>98</v>
      </c>
      <c r="AI1410" t="s">
        <v>100</v>
      </c>
      <c r="AJ1410" t="s">
        <v>119</v>
      </c>
      <c r="AK1410">
        <v>108</v>
      </c>
      <c r="AL1410" t="s">
        <v>102</v>
      </c>
      <c r="AM1410">
        <v>0</v>
      </c>
      <c r="AN1410">
        <v>350</v>
      </c>
      <c r="AO1410">
        <v>458</v>
      </c>
      <c r="AP1410" t="s">
        <v>103</v>
      </c>
      <c r="AQ1410" t="s">
        <v>147</v>
      </c>
      <c r="AR1410" t="s">
        <v>177</v>
      </c>
      <c r="AS1410" t="s">
        <v>106</v>
      </c>
      <c r="AT1410">
        <v>835</v>
      </c>
      <c r="AU1410">
        <v>0</v>
      </c>
      <c r="AV1410">
        <v>0</v>
      </c>
      <c r="AW1410">
        <f>ROUND(SUM(RawData[[#This Row],[TotalBsmtSF]],RawData[[#This Row],[1stFlrSF]],RawData[[#This Row],[2ndFlrSF]]),-2)</f>
        <v>1300</v>
      </c>
      <c r="AX1410">
        <v>835</v>
      </c>
      <c r="AY1410">
        <v>0</v>
      </c>
      <c r="AZ1410">
        <v>0</v>
      </c>
      <c r="BA1410">
        <v>1</v>
      </c>
      <c r="BB1410">
        <v>0</v>
      </c>
      <c r="BC1410">
        <v>2</v>
      </c>
      <c r="BD1410">
        <v>1</v>
      </c>
      <c r="BE1410" t="s">
        <v>98</v>
      </c>
      <c r="BF1410">
        <v>5</v>
      </c>
      <c r="BG1410" t="s">
        <v>107</v>
      </c>
      <c r="BH1410">
        <v>0</v>
      </c>
      <c r="BI1410" t="s">
        <v>83</v>
      </c>
      <c r="BJ1410" t="s">
        <v>209</v>
      </c>
      <c r="BK1410">
        <v>1920</v>
      </c>
      <c r="BL1410" t="s">
        <v>102</v>
      </c>
      <c r="BM1410">
        <v>1</v>
      </c>
      <c r="BN1410">
        <v>366</v>
      </c>
      <c r="BO1410" t="s">
        <v>147</v>
      </c>
      <c r="BP1410" t="s">
        <v>98</v>
      </c>
      <c r="BQ1410" t="s">
        <v>105</v>
      </c>
      <c r="BR1410">
        <v>0</v>
      </c>
      <c r="BS1410">
        <v>0</v>
      </c>
      <c r="BT1410">
        <v>77</v>
      </c>
      <c r="BU1410">
        <v>0</v>
      </c>
      <c r="BV1410">
        <v>0</v>
      </c>
      <c r="BW1410">
        <v>0</v>
      </c>
      <c r="BX1410" t="s">
        <v>83</v>
      </c>
      <c r="BY1410" t="s">
        <v>83</v>
      </c>
      <c r="BZ1410" t="s">
        <v>135</v>
      </c>
      <c r="CA1410">
        <v>400</v>
      </c>
      <c r="CB1410">
        <v>5</v>
      </c>
      <c r="CC1410">
        <v>2010</v>
      </c>
      <c r="CD1410" t="s">
        <v>173</v>
      </c>
      <c r="CE1410" t="s">
        <v>128</v>
      </c>
      <c r="CF1410" s="8">
        <v>83000</v>
      </c>
      <c r="CG1410" s="8">
        <f>RawData[[#This Row],[SalePrice]]/RawData[[#This Row],[TotalSF Rounded]]</f>
        <v>63.846153846153847</v>
      </c>
      <c r="CH1410" s="8">
        <f>ROUND(RawData[[#This Row],[$/sqft]],-1)</f>
        <v>60</v>
      </c>
    </row>
    <row r="1411" spans="1:86" x14ac:dyDescent="0.2">
      <c r="A1411">
        <v>1379</v>
      </c>
      <c r="B1411">
        <v>160</v>
      </c>
      <c r="C1411" t="s">
        <v>142</v>
      </c>
      <c r="D1411">
        <v>21</v>
      </c>
      <c r="E1411">
        <v>1953</v>
      </c>
      <c r="F1411" s="19">
        <f>ROUND((RawData[[#This Row],[LotArea]]/43560), 2)</f>
        <v>0.04</v>
      </c>
      <c r="G1411" t="s">
        <v>82</v>
      </c>
      <c r="H1411" t="s">
        <v>83</v>
      </c>
      <c r="I1411" t="s">
        <v>84</v>
      </c>
      <c r="J1411" t="s">
        <v>85</v>
      </c>
      <c r="K1411" t="s">
        <v>86</v>
      </c>
      <c r="L1411" t="s">
        <v>87</v>
      </c>
      <c r="M1411" t="s">
        <v>88</v>
      </c>
      <c r="N1411" t="s">
        <v>228</v>
      </c>
      <c r="O1411" t="s">
        <v>90</v>
      </c>
      <c r="P1411" t="s">
        <v>90</v>
      </c>
      <c r="Q1411" t="s">
        <v>198</v>
      </c>
      <c r="R1411" t="s">
        <v>92</v>
      </c>
      <c r="S1411">
        <v>6</v>
      </c>
      <c r="T1411">
        <v>5</v>
      </c>
      <c r="U1411">
        <v>1973</v>
      </c>
      <c r="V141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411">
        <v>1973</v>
      </c>
      <c r="X1411" t="s">
        <v>93</v>
      </c>
      <c r="Y1411" t="s">
        <v>94</v>
      </c>
      <c r="Z1411" t="s">
        <v>140</v>
      </c>
      <c r="AA1411" t="s">
        <v>140</v>
      </c>
      <c r="AB1411" t="s">
        <v>96</v>
      </c>
      <c r="AC1411">
        <v>408</v>
      </c>
      <c r="AD1411" t="s">
        <v>98</v>
      </c>
      <c r="AE1411" t="s">
        <v>98</v>
      </c>
      <c r="AF1411" t="s">
        <v>118</v>
      </c>
      <c r="AG1411" t="s">
        <v>98</v>
      </c>
      <c r="AH1411" t="s">
        <v>147</v>
      </c>
      <c r="AI1411" t="s">
        <v>100</v>
      </c>
      <c r="AJ1411" t="s">
        <v>141</v>
      </c>
      <c r="AK1411">
        <v>309</v>
      </c>
      <c r="AL1411" t="s">
        <v>102</v>
      </c>
      <c r="AM1411">
        <v>0</v>
      </c>
      <c r="AN1411">
        <v>174</v>
      </c>
      <c r="AO1411">
        <v>483</v>
      </c>
      <c r="AP1411" t="s">
        <v>103</v>
      </c>
      <c r="AQ1411" t="s">
        <v>98</v>
      </c>
      <c r="AR1411" t="s">
        <v>105</v>
      </c>
      <c r="AS1411" t="s">
        <v>106</v>
      </c>
      <c r="AT1411">
        <v>483</v>
      </c>
      <c r="AU1411">
        <v>504</v>
      </c>
      <c r="AV1411">
        <v>0</v>
      </c>
      <c r="AW1411">
        <f>ROUND(SUM(RawData[[#This Row],[TotalBsmtSF]],RawData[[#This Row],[1stFlrSF]],RawData[[#This Row],[2ndFlrSF]]),-2)</f>
        <v>1500</v>
      </c>
      <c r="AX1411">
        <v>987</v>
      </c>
      <c r="AY1411">
        <v>0</v>
      </c>
      <c r="AZ1411">
        <v>0</v>
      </c>
      <c r="BA1411">
        <v>1</v>
      </c>
      <c r="BB1411">
        <v>1</v>
      </c>
      <c r="BC1411">
        <v>2</v>
      </c>
      <c r="BD1411">
        <v>1</v>
      </c>
      <c r="BE1411" t="s">
        <v>98</v>
      </c>
      <c r="BF1411">
        <v>5</v>
      </c>
      <c r="BG1411" t="s">
        <v>107</v>
      </c>
      <c r="BH1411">
        <v>0</v>
      </c>
      <c r="BI1411" t="s">
        <v>83</v>
      </c>
      <c r="BJ1411" t="s">
        <v>127</v>
      </c>
      <c r="BK1411">
        <v>1973</v>
      </c>
      <c r="BL1411" t="s">
        <v>102</v>
      </c>
      <c r="BM1411">
        <v>1</v>
      </c>
      <c r="BN1411">
        <v>264</v>
      </c>
      <c r="BO1411" t="s">
        <v>98</v>
      </c>
      <c r="BP1411" t="s">
        <v>98</v>
      </c>
      <c r="BQ1411" t="s">
        <v>105</v>
      </c>
      <c r="BR1411">
        <v>72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 t="s">
        <v>83</v>
      </c>
      <c r="BY1411" t="s">
        <v>83</v>
      </c>
      <c r="BZ1411" t="s">
        <v>83</v>
      </c>
      <c r="CA1411">
        <v>0</v>
      </c>
      <c r="CB1411">
        <v>6</v>
      </c>
      <c r="CC1411">
        <v>2006</v>
      </c>
      <c r="CD1411" t="s">
        <v>110</v>
      </c>
      <c r="CE1411" t="s">
        <v>111</v>
      </c>
      <c r="CF1411" s="8">
        <v>83000</v>
      </c>
      <c r="CG1411" s="8">
        <f>RawData[[#This Row],[SalePrice]]/RawData[[#This Row],[TotalSF Rounded]]</f>
        <v>55.333333333333336</v>
      </c>
      <c r="CH1411" s="8">
        <f>ROUND(RawData[[#This Row],[$/sqft]],-1)</f>
        <v>60</v>
      </c>
    </row>
    <row r="1412" spans="1:86" x14ac:dyDescent="0.2">
      <c r="A1412">
        <v>1324</v>
      </c>
      <c r="B1412">
        <v>30</v>
      </c>
      <c r="C1412" t="s">
        <v>81</v>
      </c>
      <c r="D1412">
        <v>50</v>
      </c>
      <c r="E1412">
        <v>5330</v>
      </c>
      <c r="F1412" s="19">
        <f>ROUND((RawData[[#This Row],[LotArea]]/43560), 2)</f>
        <v>0.12</v>
      </c>
      <c r="G1412" t="s">
        <v>82</v>
      </c>
      <c r="H1412" t="s">
        <v>83</v>
      </c>
      <c r="I1412" t="s">
        <v>84</v>
      </c>
      <c r="J1412" t="s">
        <v>199</v>
      </c>
      <c r="K1412" t="s">
        <v>86</v>
      </c>
      <c r="L1412" t="s">
        <v>87</v>
      </c>
      <c r="M1412" t="s">
        <v>88</v>
      </c>
      <c r="N1412" t="s">
        <v>148</v>
      </c>
      <c r="O1412" t="s">
        <v>90</v>
      </c>
      <c r="P1412" t="s">
        <v>90</v>
      </c>
      <c r="Q1412" t="s">
        <v>91</v>
      </c>
      <c r="R1412" t="s">
        <v>115</v>
      </c>
      <c r="S1412">
        <v>4</v>
      </c>
      <c r="T1412">
        <v>7</v>
      </c>
      <c r="U1412">
        <v>1940</v>
      </c>
      <c r="V141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412">
        <v>1950</v>
      </c>
      <c r="X1412" t="s">
        <v>152</v>
      </c>
      <c r="Y1412" t="s">
        <v>94</v>
      </c>
      <c r="Z1412" t="s">
        <v>95</v>
      </c>
      <c r="AA1412" t="s">
        <v>95</v>
      </c>
      <c r="AB1412" t="s">
        <v>117</v>
      </c>
      <c r="AC1412">
        <v>0</v>
      </c>
      <c r="AD1412" t="s">
        <v>147</v>
      </c>
      <c r="AE1412" t="s">
        <v>98</v>
      </c>
      <c r="AF1412" t="s">
        <v>118</v>
      </c>
      <c r="AG1412" t="s">
        <v>98</v>
      </c>
      <c r="AH1412" t="s">
        <v>98</v>
      </c>
      <c r="AI1412" t="s">
        <v>100</v>
      </c>
      <c r="AJ1412" t="s">
        <v>172</v>
      </c>
      <c r="AK1412">
        <v>280</v>
      </c>
      <c r="AL1412" t="s">
        <v>102</v>
      </c>
      <c r="AM1412">
        <v>0</v>
      </c>
      <c r="AN1412">
        <v>140</v>
      </c>
      <c r="AO1412">
        <v>420</v>
      </c>
      <c r="AP1412" t="s">
        <v>103</v>
      </c>
      <c r="AQ1412" t="s">
        <v>97</v>
      </c>
      <c r="AR1412" t="s">
        <v>105</v>
      </c>
      <c r="AS1412" t="s">
        <v>106</v>
      </c>
      <c r="AT1412">
        <v>708</v>
      </c>
      <c r="AU1412">
        <v>0</v>
      </c>
      <c r="AV1412">
        <v>0</v>
      </c>
      <c r="AW1412">
        <f>ROUND(SUM(RawData[[#This Row],[TotalBsmtSF]],RawData[[#This Row],[1stFlrSF]],RawData[[#This Row],[2ndFlrSF]]),-2)</f>
        <v>1100</v>
      </c>
      <c r="AX1412">
        <v>708</v>
      </c>
      <c r="AY1412">
        <v>0</v>
      </c>
      <c r="AZ1412">
        <v>0</v>
      </c>
      <c r="BA1412">
        <v>1</v>
      </c>
      <c r="BB1412">
        <v>0</v>
      </c>
      <c r="BC1412">
        <v>2</v>
      </c>
      <c r="BD1412">
        <v>1</v>
      </c>
      <c r="BE1412" t="s">
        <v>147</v>
      </c>
      <c r="BF1412">
        <v>5</v>
      </c>
      <c r="BG1412" t="s">
        <v>107</v>
      </c>
      <c r="BH1412">
        <v>0</v>
      </c>
      <c r="BI1412" t="s">
        <v>83</v>
      </c>
      <c r="BJ1412" t="s">
        <v>83</v>
      </c>
      <c r="BK1412" t="s">
        <v>83</v>
      </c>
      <c r="BL1412" t="s">
        <v>83</v>
      </c>
      <c r="BM1412">
        <v>0</v>
      </c>
      <c r="BN1412">
        <v>0</v>
      </c>
      <c r="BO1412" t="s">
        <v>83</v>
      </c>
      <c r="BP1412" t="s">
        <v>83</v>
      </c>
      <c r="BQ1412" t="s">
        <v>105</v>
      </c>
      <c r="BR1412">
        <v>164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 t="s">
        <v>83</v>
      </c>
      <c r="BY1412" t="s">
        <v>83</v>
      </c>
      <c r="BZ1412" t="s">
        <v>83</v>
      </c>
      <c r="CA1412">
        <v>0</v>
      </c>
      <c r="CB1412">
        <v>12</v>
      </c>
      <c r="CC1412">
        <v>2009</v>
      </c>
      <c r="CD1412" t="s">
        <v>110</v>
      </c>
      <c r="CE1412" t="s">
        <v>111</v>
      </c>
      <c r="CF1412" s="8">
        <v>82500</v>
      </c>
      <c r="CG1412" s="8">
        <f>RawData[[#This Row],[SalePrice]]/RawData[[#This Row],[TotalSF Rounded]]</f>
        <v>75</v>
      </c>
      <c r="CH1412" s="8">
        <f>ROUND(RawData[[#This Row],[$/sqft]],-1)</f>
        <v>80</v>
      </c>
    </row>
    <row r="1413" spans="1:86" x14ac:dyDescent="0.2">
      <c r="A1413">
        <v>309</v>
      </c>
      <c r="B1413">
        <v>30</v>
      </c>
      <c r="C1413" t="s">
        <v>81</v>
      </c>
      <c r="D1413" t="s">
        <v>83</v>
      </c>
      <c r="E1413">
        <v>12342</v>
      </c>
      <c r="F1413" s="19">
        <f>ROUND((RawData[[#This Row],[LotArea]]/43560), 2)</f>
        <v>0.28000000000000003</v>
      </c>
      <c r="G1413" t="s">
        <v>82</v>
      </c>
      <c r="H1413" t="s">
        <v>83</v>
      </c>
      <c r="I1413" t="s">
        <v>120</v>
      </c>
      <c r="J1413" t="s">
        <v>85</v>
      </c>
      <c r="K1413" t="s">
        <v>86</v>
      </c>
      <c r="L1413" t="s">
        <v>87</v>
      </c>
      <c r="M1413" t="s">
        <v>88</v>
      </c>
      <c r="N1413" t="s">
        <v>185</v>
      </c>
      <c r="O1413" t="s">
        <v>90</v>
      </c>
      <c r="P1413" t="s">
        <v>90</v>
      </c>
      <c r="Q1413" t="s">
        <v>91</v>
      </c>
      <c r="R1413" t="s">
        <v>115</v>
      </c>
      <c r="S1413">
        <v>4</v>
      </c>
      <c r="T1413">
        <v>5</v>
      </c>
      <c r="U1413">
        <v>1940</v>
      </c>
      <c r="V141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413">
        <v>1950</v>
      </c>
      <c r="X1413" t="s">
        <v>93</v>
      </c>
      <c r="Y1413" t="s">
        <v>94</v>
      </c>
      <c r="Z1413" t="s">
        <v>95</v>
      </c>
      <c r="AA1413" t="s">
        <v>95</v>
      </c>
      <c r="AB1413" t="s">
        <v>117</v>
      </c>
      <c r="AC1413">
        <v>0</v>
      </c>
      <c r="AD1413" t="s">
        <v>98</v>
      </c>
      <c r="AE1413" t="s">
        <v>98</v>
      </c>
      <c r="AF1413" t="s">
        <v>118</v>
      </c>
      <c r="AG1413" t="s">
        <v>98</v>
      </c>
      <c r="AH1413" t="s">
        <v>98</v>
      </c>
      <c r="AI1413" t="s">
        <v>100</v>
      </c>
      <c r="AJ1413" t="s">
        <v>141</v>
      </c>
      <c r="AK1413">
        <v>262</v>
      </c>
      <c r="AL1413" t="s">
        <v>102</v>
      </c>
      <c r="AM1413">
        <v>0</v>
      </c>
      <c r="AN1413">
        <v>599</v>
      </c>
      <c r="AO1413">
        <v>861</v>
      </c>
      <c r="AP1413" t="s">
        <v>103</v>
      </c>
      <c r="AQ1413" t="s">
        <v>104</v>
      </c>
      <c r="AR1413" t="s">
        <v>105</v>
      </c>
      <c r="AS1413" t="s">
        <v>106</v>
      </c>
      <c r="AT1413">
        <v>861</v>
      </c>
      <c r="AU1413">
        <v>0</v>
      </c>
      <c r="AV1413">
        <v>0</v>
      </c>
      <c r="AW1413">
        <f>ROUND(SUM(RawData[[#This Row],[TotalBsmtSF]],RawData[[#This Row],[1stFlrSF]],RawData[[#This Row],[2ndFlrSF]]),-2)</f>
        <v>1700</v>
      </c>
      <c r="AX1413">
        <v>861</v>
      </c>
      <c r="AY1413">
        <v>0</v>
      </c>
      <c r="AZ1413">
        <v>0</v>
      </c>
      <c r="BA1413">
        <v>1</v>
      </c>
      <c r="BB1413">
        <v>0</v>
      </c>
      <c r="BC1413">
        <v>1</v>
      </c>
      <c r="BD1413">
        <v>1</v>
      </c>
      <c r="BE1413" t="s">
        <v>98</v>
      </c>
      <c r="BF1413">
        <v>4</v>
      </c>
      <c r="BG1413" t="s">
        <v>107</v>
      </c>
      <c r="BH1413">
        <v>0</v>
      </c>
      <c r="BI1413" t="s">
        <v>83</v>
      </c>
      <c r="BJ1413" t="s">
        <v>127</v>
      </c>
      <c r="BK1413">
        <v>1961</v>
      </c>
      <c r="BL1413" t="s">
        <v>102</v>
      </c>
      <c r="BM1413">
        <v>2</v>
      </c>
      <c r="BN1413">
        <v>539</v>
      </c>
      <c r="BO1413" t="s">
        <v>98</v>
      </c>
      <c r="BP1413" t="s">
        <v>98</v>
      </c>
      <c r="BQ1413" t="s">
        <v>105</v>
      </c>
      <c r="BR1413">
        <v>158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 t="s">
        <v>83</v>
      </c>
      <c r="BY1413" t="s">
        <v>83</v>
      </c>
      <c r="BZ1413" t="s">
        <v>83</v>
      </c>
      <c r="CA1413">
        <v>0</v>
      </c>
      <c r="CB1413">
        <v>3</v>
      </c>
      <c r="CC1413">
        <v>2009</v>
      </c>
      <c r="CD1413" t="s">
        <v>110</v>
      </c>
      <c r="CE1413" t="s">
        <v>111</v>
      </c>
      <c r="CF1413" s="8">
        <v>82500</v>
      </c>
      <c r="CG1413" s="8">
        <f>RawData[[#This Row],[SalePrice]]/RawData[[#This Row],[TotalSF Rounded]]</f>
        <v>48.529411764705884</v>
      </c>
      <c r="CH1413" s="8">
        <f>ROUND(RawData[[#This Row],[$/sqft]],-1)</f>
        <v>50</v>
      </c>
    </row>
    <row r="1414" spans="1:86" x14ac:dyDescent="0.2">
      <c r="A1414">
        <v>633</v>
      </c>
      <c r="B1414">
        <v>20</v>
      </c>
      <c r="C1414" t="s">
        <v>81</v>
      </c>
      <c r="D1414">
        <v>85</v>
      </c>
      <c r="E1414">
        <v>11900</v>
      </c>
      <c r="F1414" s="19">
        <f>ROUND((RawData[[#This Row],[LotArea]]/43560), 2)</f>
        <v>0.27</v>
      </c>
      <c r="G1414" t="s">
        <v>82</v>
      </c>
      <c r="H1414" t="s">
        <v>83</v>
      </c>
      <c r="I1414" t="s">
        <v>84</v>
      </c>
      <c r="J1414" t="s">
        <v>85</v>
      </c>
      <c r="K1414" t="s">
        <v>86</v>
      </c>
      <c r="L1414" t="s">
        <v>87</v>
      </c>
      <c r="M1414" t="s">
        <v>88</v>
      </c>
      <c r="N1414" t="s">
        <v>138</v>
      </c>
      <c r="O1414" t="s">
        <v>90</v>
      </c>
      <c r="P1414" t="s">
        <v>90</v>
      </c>
      <c r="Q1414" t="s">
        <v>91</v>
      </c>
      <c r="R1414" t="s">
        <v>115</v>
      </c>
      <c r="S1414">
        <v>7</v>
      </c>
      <c r="T1414">
        <v>5</v>
      </c>
      <c r="U1414">
        <v>1977</v>
      </c>
      <c r="V141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414">
        <v>1977</v>
      </c>
      <c r="X1414" t="s">
        <v>152</v>
      </c>
      <c r="Y1414" t="s">
        <v>94</v>
      </c>
      <c r="Z1414" t="s">
        <v>161</v>
      </c>
      <c r="AA1414" t="s">
        <v>161</v>
      </c>
      <c r="AB1414" t="s">
        <v>96</v>
      </c>
      <c r="AC1414">
        <v>209</v>
      </c>
      <c r="AD1414" t="s">
        <v>98</v>
      </c>
      <c r="AE1414" t="s">
        <v>97</v>
      </c>
      <c r="AF1414" t="s">
        <v>118</v>
      </c>
      <c r="AG1414" t="s">
        <v>98</v>
      </c>
      <c r="AH1414" t="s">
        <v>98</v>
      </c>
      <c r="AI1414" t="s">
        <v>100</v>
      </c>
      <c r="AJ1414" t="s">
        <v>119</v>
      </c>
      <c r="AK1414">
        <v>822</v>
      </c>
      <c r="AL1414" t="s">
        <v>102</v>
      </c>
      <c r="AM1414">
        <v>0</v>
      </c>
      <c r="AN1414">
        <v>564</v>
      </c>
      <c r="AO1414">
        <v>1386</v>
      </c>
      <c r="AP1414" t="s">
        <v>103</v>
      </c>
      <c r="AQ1414" t="s">
        <v>98</v>
      </c>
      <c r="AR1414" t="s">
        <v>105</v>
      </c>
      <c r="AS1414" t="s">
        <v>106</v>
      </c>
      <c r="AT1414">
        <v>1411</v>
      </c>
      <c r="AU1414">
        <v>0</v>
      </c>
      <c r="AV1414">
        <v>0</v>
      </c>
      <c r="AW1414">
        <f>ROUND(SUM(RawData[[#This Row],[TotalBsmtSF]],RawData[[#This Row],[1stFlrSF]],RawData[[#This Row],[2ndFlrSF]]),-2)</f>
        <v>2800</v>
      </c>
      <c r="AX1414">
        <v>1411</v>
      </c>
      <c r="AY1414">
        <v>0</v>
      </c>
      <c r="AZ1414">
        <v>0</v>
      </c>
      <c r="BA1414">
        <v>2</v>
      </c>
      <c r="BB1414">
        <v>0</v>
      </c>
      <c r="BC1414">
        <v>3</v>
      </c>
      <c r="BD1414">
        <v>1</v>
      </c>
      <c r="BE1414" t="s">
        <v>98</v>
      </c>
      <c r="BF1414">
        <v>6</v>
      </c>
      <c r="BG1414" t="s">
        <v>107</v>
      </c>
      <c r="BH1414">
        <v>1</v>
      </c>
      <c r="BI1414" t="s">
        <v>98</v>
      </c>
      <c r="BJ1414" t="s">
        <v>108</v>
      </c>
      <c r="BK1414">
        <v>1977</v>
      </c>
      <c r="BL1414" t="s">
        <v>157</v>
      </c>
      <c r="BM1414">
        <v>2</v>
      </c>
      <c r="BN1414">
        <v>544</v>
      </c>
      <c r="BO1414" t="s">
        <v>98</v>
      </c>
      <c r="BP1414" t="s">
        <v>98</v>
      </c>
      <c r="BQ1414" t="s">
        <v>105</v>
      </c>
      <c r="BR1414">
        <v>192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 t="s">
        <v>83</v>
      </c>
      <c r="BY1414" t="s">
        <v>83</v>
      </c>
      <c r="BZ1414" t="s">
        <v>83</v>
      </c>
      <c r="CA1414">
        <v>0</v>
      </c>
      <c r="CB1414">
        <v>4</v>
      </c>
      <c r="CC1414">
        <v>2009</v>
      </c>
      <c r="CD1414" t="s">
        <v>110</v>
      </c>
      <c r="CE1414" t="s">
        <v>219</v>
      </c>
      <c r="CF1414" s="8">
        <v>82500</v>
      </c>
      <c r="CG1414" s="8">
        <f>RawData[[#This Row],[SalePrice]]/RawData[[#This Row],[TotalSF Rounded]]</f>
        <v>29.464285714285715</v>
      </c>
      <c r="CH1414" s="8">
        <f>ROUND(RawData[[#This Row],[$/sqft]],-1)</f>
        <v>30</v>
      </c>
    </row>
    <row r="1415" spans="1:86" x14ac:dyDescent="0.2">
      <c r="A1415">
        <v>342</v>
      </c>
      <c r="B1415">
        <v>20</v>
      </c>
      <c r="C1415" t="s">
        <v>239</v>
      </c>
      <c r="D1415">
        <v>60</v>
      </c>
      <c r="E1415">
        <v>8400</v>
      </c>
      <c r="F1415" s="19">
        <f>ROUND((RawData[[#This Row],[LotArea]]/43560), 2)</f>
        <v>0.19</v>
      </c>
      <c r="G1415" t="s">
        <v>82</v>
      </c>
      <c r="H1415" t="s">
        <v>83</v>
      </c>
      <c r="I1415" t="s">
        <v>84</v>
      </c>
      <c r="J1415" t="s">
        <v>85</v>
      </c>
      <c r="K1415" t="s">
        <v>86</v>
      </c>
      <c r="L1415" t="s">
        <v>87</v>
      </c>
      <c r="M1415" t="s">
        <v>88</v>
      </c>
      <c r="N1415" t="s">
        <v>170</v>
      </c>
      <c r="O1415" t="s">
        <v>114</v>
      </c>
      <c r="P1415" t="s">
        <v>90</v>
      </c>
      <c r="Q1415" t="s">
        <v>91</v>
      </c>
      <c r="R1415" t="s">
        <v>115</v>
      </c>
      <c r="S1415">
        <v>4</v>
      </c>
      <c r="T1415">
        <v>4</v>
      </c>
      <c r="U1415">
        <v>1950</v>
      </c>
      <c r="V141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415">
        <v>1950</v>
      </c>
      <c r="X1415" t="s">
        <v>93</v>
      </c>
      <c r="Y1415" t="s">
        <v>94</v>
      </c>
      <c r="Z1415" t="s">
        <v>124</v>
      </c>
      <c r="AA1415" t="s">
        <v>186</v>
      </c>
      <c r="AB1415" t="s">
        <v>117</v>
      </c>
      <c r="AC1415">
        <v>0</v>
      </c>
      <c r="AD1415" t="s">
        <v>147</v>
      </c>
      <c r="AE1415" t="s">
        <v>147</v>
      </c>
      <c r="AF1415" t="s">
        <v>118</v>
      </c>
      <c r="AG1415" t="s">
        <v>98</v>
      </c>
      <c r="AH1415" t="s">
        <v>147</v>
      </c>
      <c r="AI1415" t="s">
        <v>100</v>
      </c>
      <c r="AJ1415" t="s">
        <v>102</v>
      </c>
      <c r="AK1415">
        <v>0</v>
      </c>
      <c r="AL1415" t="s">
        <v>102</v>
      </c>
      <c r="AM1415">
        <v>0</v>
      </c>
      <c r="AN1415">
        <v>721</v>
      </c>
      <c r="AO1415">
        <v>721</v>
      </c>
      <c r="AP1415" t="s">
        <v>103</v>
      </c>
      <c r="AQ1415" t="s">
        <v>97</v>
      </c>
      <c r="AR1415" t="s">
        <v>105</v>
      </c>
      <c r="AS1415" t="s">
        <v>106</v>
      </c>
      <c r="AT1415">
        <v>841</v>
      </c>
      <c r="AU1415">
        <v>0</v>
      </c>
      <c r="AV1415">
        <v>0</v>
      </c>
      <c r="AW1415">
        <f>ROUND(SUM(RawData[[#This Row],[TotalBsmtSF]],RawData[[#This Row],[1stFlrSF]],RawData[[#This Row],[2ndFlrSF]]),-2)</f>
        <v>1600</v>
      </c>
      <c r="AX1415">
        <v>841</v>
      </c>
      <c r="AY1415">
        <v>0</v>
      </c>
      <c r="AZ1415">
        <v>0</v>
      </c>
      <c r="BA1415">
        <v>1</v>
      </c>
      <c r="BB1415">
        <v>0</v>
      </c>
      <c r="BC1415">
        <v>2</v>
      </c>
      <c r="BD1415">
        <v>1</v>
      </c>
      <c r="BE1415" t="s">
        <v>98</v>
      </c>
      <c r="BF1415">
        <v>4</v>
      </c>
      <c r="BG1415" t="s">
        <v>107</v>
      </c>
      <c r="BH1415">
        <v>0</v>
      </c>
      <c r="BI1415" t="s">
        <v>83</v>
      </c>
      <c r="BJ1415" t="s">
        <v>169</v>
      </c>
      <c r="BK1415">
        <v>1950</v>
      </c>
      <c r="BL1415" t="s">
        <v>102</v>
      </c>
      <c r="BM1415">
        <v>1</v>
      </c>
      <c r="BN1415">
        <v>294</v>
      </c>
      <c r="BO1415" t="s">
        <v>98</v>
      </c>
      <c r="BP1415" t="s">
        <v>98</v>
      </c>
      <c r="BQ1415" t="s">
        <v>177</v>
      </c>
      <c r="BR1415">
        <v>250</v>
      </c>
      <c r="BS1415">
        <v>0</v>
      </c>
      <c r="BT1415">
        <v>24</v>
      </c>
      <c r="BU1415">
        <v>0</v>
      </c>
      <c r="BV1415">
        <v>0</v>
      </c>
      <c r="BW1415">
        <v>0</v>
      </c>
      <c r="BX1415" t="s">
        <v>83</v>
      </c>
      <c r="BY1415" t="s">
        <v>83</v>
      </c>
      <c r="BZ1415" t="s">
        <v>83</v>
      </c>
      <c r="CA1415">
        <v>0</v>
      </c>
      <c r="CB1415">
        <v>9</v>
      </c>
      <c r="CC1415">
        <v>2009</v>
      </c>
      <c r="CD1415" t="s">
        <v>110</v>
      </c>
      <c r="CE1415" t="s">
        <v>111</v>
      </c>
      <c r="CF1415" s="8">
        <v>82000</v>
      </c>
      <c r="CG1415" s="8">
        <f>RawData[[#This Row],[SalePrice]]/RawData[[#This Row],[TotalSF Rounded]]</f>
        <v>51.25</v>
      </c>
      <c r="CH1415" s="8">
        <f>ROUND(RawData[[#This Row],[$/sqft]],-1)</f>
        <v>50</v>
      </c>
    </row>
    <row r="1416" spans="1:86" x14ac:dyDescent="0.2">
      <c r="A1416">
        <v>1001</v>
      </c>
      <c r="B1416">
        <v>20</v>
      </c>
      <c r="C1416" t="s">
        <v>81</v>
      </c>
      <c r="D1416">
        <v>74</v>
      </c>
      <c r="E1416">
        <v>10206</v>
      </c>
      <c r="F1416" s="19">
        <f>ROUND((RawData[[#This Row],[LotArea]]/43560), 2)</f>
        <v>0.23</v>
      </c>
      <c r="G1416" t="s">
        <v>82</v>
      </c>
      <c r="H1416" t="s">
        <v>83</v>
      </c>
      <c r="I1416" t="s">
        <v>84</v>
      </c>
      <c r="J1416" t="s">
        <v>85</v>
      </c>
      <c r="K1416" t="s">
        <v>86</v>
      </c>
      <c r="L1416" t="s">
        <v>122</v>
      </c>
      <c r="M1416" t="s">
        <v>88</v>
      </c>
      <c r="N1416" t="s">
        <v>185</v>
      </c>
      <c r="O1416" t="s">
        <v>90</v>
      </c>
      <c r="P1416" t="s">
        <v>90</v>
      </c>
      <c r="Q1416" t="s">
        <v>91</v>
      </c>
      <c r="R1416" t="s">
        <v>115</v>
      </c>
      <c r="S1416">
        <v>3</v>
      </c>
      <c r="T1416">
        <v>3</v>
      </c>
      <c r="U1416">
        <v>1952</v>
      </c>
      <c r="V141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416">
        <v>1952</v>
      </c>
      <c r="X1416" t="s">
        <v>214</v>
      </c>
      <c r="Y1416" t="s">
        <v>242</v>
      </c>
      <c r="Z1416" t="s">
        <v>245</v>
      </c>
      <c r="AA1416" t="s">
        <v>226</v>
      </c>
      <c r="AB1416" t="s">
        <v>117</v>
      </c>
      <c r="AC1416">
        <v>0</v>
      </c>
      <c r="AD1416" t="s">
        <v>98</v>
      </c>
      <c r="AE1416" t="s">
        <v>98</v>
      </c>
      <c r="AF1416" t="s">
        <v>168</v>
      </c>
      <c r="AG1416" t="s">
        <v>83</v>
      </c>
      <c r="AH1416" t="s">
        <v>83</v>
      </c>
      <c r="AI1416" t="s">
        <v>83</v>
      </c>
      <c r="AJ1416" t="s">
        <v>83</v>
      </c>
      <c r="AK1416">
        <v>0</v>
      </c>
      <c r="AL1416" t="s">
        <v>83</v>
      </c>
      <c r="AM1416">
        <v>0</v>
      </c>
      <c r="AN1416">
        <v>0</v>
      </c>
      <c r="AO1416">
        <v>0</v>
      </c>
      <c r="AP1416" t="s">
        <v>206</v>
      </c>
      <c r="AQ1416" t="s">
        <v>147</v>
      </c>
      <c r="AR1416" t="s">
        <v>177</v>
      </c>
      <c r="AS1416" t="s">
        <v>145</v>
      </c>
      <c r="AT1416">
        <v>944</v>
      </c>
      <c r="AU1416">
        <v>0</v>
      </c>
      <c r="AV1416">
        <v>0</v>
      </c>
      <c r="AW1416">
        <f>ROUND(SUM(RawData[[#This Row],[TotalBsmtSF]],RawData[[#This Row],[1stFlrSF]],RawData[[#This Row],[2ndFlrSF]]),-2)</f>
        <v>900</v>
      </c>
      <c r="AX1416">
        <v>944</v>
      </c>
      <c r="AY1416">
        <v>0</v>
      </c>
      <c r="AZ1416">
        <v>0</v>
      </c>
      <c r="BA1416">
        <v>1</v>
      </c>
      <c r="BB1416">
        <v>0</v>
      </c>
      <c r="BC1416">
        <v>2</v>
      </c>
      <c r="BD1416">
        <v>1</v>
      </c>
      <c r="BE1416" t="s">
        <v>147</v>
      </c>
      <c r="BF1416">
        <v>4</v>
      </c>
      <c r="BG1416" t="s">
        <v>146</v>
      </c>
      <c r="BH1416">
        <v>0</v>
      </c>
      <c r="BI1416" t="s">
        <v>83</v>
      </c>
      <c r="BJ1416" t="s">
        <v>127</v>
      </c>
      <c r="BK1416">
        <v>1956</v>
      </c>
      <c r="BL1416" t="s">
        <v>102</v>
      </c>
      <c r="BM1416">
        <v>2</v>
      </c>
      <c r="BN1416">
        <v>528</v>
      </c>
      <c r="BO1416" t="s">
        <v>98</v>
      </c>
      <c r="BP1416" t="s">
        <v>147</v>
      </c>
      <c r="BQ1416" t="s">
        <v>105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 t="s">
        <v>83</v>
      </c>
      <c r="BY1416" t="s">
        <v>83</v>
      </c>
      <c r="BZ1416" t="s">
        <v>83</v>
      </c>
      <c r="CA1416">
        <v>0</v>
      </c>
      <c r="CB1416">
        <v>7</v>
      </c>
      <c r="CC1416">
        <v>2009</v>
      </c>
      <c r="CD1416" t="s">
        <v>110</v>
      </c>
      <c r="CE1416" t="s">
        <v>111</v>
      </c>
      <c r="CF1416" s="8">
        <v>82000</v>
      </c>
      <c r="CG1416" s="8">
        <f>RawData[[#This Row],[SalePrice]]/RawData[[#This Row],[TotalSF Rounded]]</f>
        <v>91.111111111111114</v>
      </c>
      <c r="CH1416" s="8">
        <f>ROUND(RawData[[#This Row],[$/sqft]],-1)</f>
        <v>90</v>
      </c>
    </row>
    <row r="1417" spans="1:86" x14ac:dyDescent="0.2">
      <c r="A1417">
        <v>40</v>
      </c>
      <c r="B1417">
        <v>90</v>
      </c>
      <c r="C1417" t="s">
        <v>81</v>
      </c>
      <c r="D1417">
        <v>65</v>
      </c>
      <c r="E1417">
        <v>6040</v>
      </c>
      <c r="F1417" s="19">
        <f>ROUND((RawData[[#This Row],[LotArea]]/43560), 2)</f>
        <v>0.14000000000000001</v>
      </c>
      <c r="G1417" t="s">
        <v>82</v>
      </c>
      <c r="H1417" t="s">
        <v>83</v>
      </c>
      <c r="I1417" t="s">
        <v>84</v>
      </c>
      <c r="J1417" t="s">
        <v>85</v>
      </c>
      <c r="K1417" t="s">
        <v>86</v>
      </c>
      <c r="L1417" t="s">
        <v>87</v>
      </c>
      <c r="M1417" t="s">
        <v>88</v>
      </c>
      <c r="N1417" t="s">
        <v>185</v>
      </c>
      <c r="O1417" t="s">
        <v>90</v>
      </c>
      <c r="P1417" t="s">
        <v>90</v>
      </c>
      <c r="Q1417" t="s">
        <v>167</v>
      </c>
      <c r="R1417" t="s">
        <v>115</v>
      </c>
      <c r="S1417">
        <v>4</v>
      </c>
      <c r="T1417">
        <v>5</v>
      </c>
      <c r="U1417">
        <v>1955</v>
      </c>
      <c r="V141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417">
        <v>1955</v>
      </c>
      <c r="X1417" t="s">
        <v>93</v>
      </c>
      <c r="Y1417" t="s">
        <v>94</v>
      </c>
      <c r="Z1417" t="s">
        <v>186</v>
      </c>
      <c r="AA1417" t="s">
        <v>161</v>
      </c>
      <c r="AB1417" t="s">
        <v>117</v>
      </c>
      <c r="AC1417">
        <v>0</v>
      </c>
      <c r="AD1417" t="s">
        <v>98</v>
      </c>
      <c r="AE1417" t="s">
        <v>98</v>
      </c>
      <c r="AF1417" t="s">
        <v>99</v>
      </c>
      <c r="AG1417" t="s">
        <v>83</v>
      </c>
      <c r="AH1417" t="s">
        <v>83</v>
      </c>
      <c r="AI1417" t="s">
        <v>83</v>
      </c>
      <c r="AJ1417" t="s">
        <v>83</v>
      </c>
      <c r="AK1417">
        <v>0</v>
      </c>
      <c r="AL1417" t="s">
        <v>83</v>
      </c>
      <c r="AM1417">
        <v>0</v>
      </c>
      <c r="AN1417">
        <v>0</v>
      </c>
      <c r="AO1417">
        <v>0</v>
      </c>
      <c r="AP1417" t="s">
        <v>103</v>
      </c>
      <c r="AQ1417" t="s">
        <v>98</v>
      </c>
      <c r="AR1417" t="s">
        <v>177</v>
      </c>
      <c r="AS1417" t="s">
        <v>187</v>
      </c>
      <c r="AT1417">
        <v>1152</v>
      </c>
      <c r="AU1417">
        <v>0</v>
      </c>
      <c r="AV1417">
        <v>0</v>
      </c>
      <c r="AW1417">
        <f>ROUND(SUM(RawData[[#This Row],[TotalBsmtSF]],RawData[[#This Row],[1stFlrSF]],RawData[[#This Row],[2ndFlrSF]]),-2)</f>
        <v>1200</v>
      </c>
      <c r="AX1417">
        <v>1152</v>
      </c>
      <c r="AY1417">
        <v>0</v>
      </c>
      <c r="AZ1417">
        <v>0</v>
      </c>
      <c r="BA1417">
        <v>2</v>
      </c>
      <c r="BB1417">
        <v>0</v>
      </c>
      <c r="BC1417">
        <v>2</v>
      </c>
      <c r="BD1417">
        <v>2</v>
      </c>
      <c r="BE1417" t="s">
        <v>147</v>
      </c>
      <c r="BF1417">
        <v>6</v>
      </c>
      <c r="BG1417" t="s">
        <v>107</v>
      </c>
      <c r="BH1417">
        <v>0</v>
      </c>
      <c r="BI1417" t="s">
        <v>83</v>
      </c>
      <c r="BJ1417" t="s">
        <v>83</v>
      </c>
      <c r="BK1417" t="s">
        <v>83</v>
      </c>
      <c r="BL1417" t="s">
        <v>83</v>
      </c>
      <c r="BM1417">
        <v>0</v>
      </c>
      <c r="BN1417">
        <v>0</v>
      </c>
      <c r="BO1417" t="s">
        <v>83</v>
      </c>
      <c r="BP1417" t="s">
        <v>83</v>
      </c>
      <c r="BQ1417" t="s">
        <v>177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 t="s">
        <v>83</v>
      </c>
      <c r="BY1417" t="s">
        <v>83</v>
      </c>
      <c r="BZ1417" t="s">
        <v>83</v>
      </c>
      <c r="CA1417">
        <v>0</v>
      </c>
      <c r="CB1417">
        <v>6</v>
      </c>
      <c r="CC1417">
        <v>2008</v>
      </c>
      <c r="CD1417" t="s">
        <v>110</v>
      </c>
      <c r="CE1417" t="s">
        <v>188</v>
      </c>
      <c r="CF1417" s="8">
        <v>82000</v>
      </c>
      <c r="CG1417" s="8">
        <f>RawData[[#This Row],[SalePrice]]/RawData[[#This Row],[TotalSF Rounded]]</f>
        <v>68.333333333333329</v>
      </c>
      <c r="CH1417" s="8">
        <f>ROUND(RawData[[#This Row],[$/sqft]],-1)</f>
        <v>70</v>
      </c>
    </row>
    <row r="1418" spans="1:86" x14ac:dyDescent="0.2">
      <c r="A1418">
        <v>387</v>
      </c>
      <c r="B1418">
        <v>50</v>
      </c>
      <c r="C1418" t="s">
        <v>81</v>
      </c>
      <c r="D1418">
        <v>58</v>
      </c>
      <c r="E1418">
        <v>8410</v>
      </c>
      <c r="F1418" s="19">
        <f>ROUND((RawData[[#This Row],[LotArea]]/43560), 2)</f>
        <v>0.19</v>
      </c>
      <c r="G1418" t="s">
        <v>82</v>
      </c>
      <c r="H1418" t="s">
        <v>83</v>
      </c>
      <c r="I1418" t="s">
        <v>84</v>
      </c>
      <c r="J1418" t="s">
        <v>85</v>
      </c>
      <c r="K1418" t="s">
        <v>86</v>
      </c>
      <c r="L1418" t="s">
        <v>112</v>
      </c>
      <c r="M1418" t="s">
        <v>88</v>
      </c>
      <c r="N1418" t="s">
        <v>185</v>
      </c>
      <c r="O1418" t="s">
        <v>114</v>
      </c>
      <c r="P1418" t="s">
        <v>90</v>
      </c>
      <c r="Q1418" t="s">
        <v>91</v>
      </c>
      <c r="R1418" t="s">
        <v>132</v>
      </c>
      <c r="S1418">
        <v>5</v>
      </c>
      <c r="T1418">
        <v>3</v>
      </c>
      <c r="U1418">
        <v>1910</v>
      </c>
      <c r="V141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418">
        <v>1996</v>
      </c>
      <c r="X1418" t="s">
        <v>184</v>
      </c>
      <c r="Y1418" t="s">
        <v>94</v>
      </c>
      <c r="Z1418" t="s">
        <v>124</v>
      </c>
      <c r="AA1418" t="s">
        <v>95</v>
      </c>
      <c r="AB1418" t="s">
        <v>117</v>
      </c>
      <c r="AC1418">
        <v>0</v>
      </c>
      <c r="AD1418" t="s">
        <v>98</v>
      </c>
      <c r="AE1418" t="s">
        <v>147</v>
      </c>
      <c r="AF1418" t="s">
        <v>99</v>
      </c>
      <c r="AG1418" t="s">
        <v>98</v>
      </c>
      <c r="AH1418" t="s">
        <v>98</v>
      </c>
      <c r="AI1418" t="s">
        <v>100</v>
      </c>
      <c r="AJ1418" t="s">
        <v>102</v>
      </c>
      <c r="AK1418">
        <v>0</v>
      </c>
      <c r="AL1418" t="s">
        <v>102</v>
      </c>
      <c r="AM1418">
        <v>0</v>
      </c>
      <c r="AN1418">
        <v>658</v>
      </c>
      <c r="AO1418">
        <v>658</v>
      </c>
      <c r="AP1418" t="s">
        <v>103</v>
      </c>
      <c r="AQ1418" t="s">
        <v>98</v>
      </c>
      <c r="AR1418" t="s">
        <v>105</v>
      </c>
      <c r="AS1418" t="s">
        <v>106</v>
      </c>
      <c r="AT1418">
        <v>658</v>
      </c>
      <c r="AU1418">
        <v>526</v>
      </c>
      <c r="AV1418">
        <v>0</v>
      </c>
      <c r="AW1418">
        <f>ROUND(SUM(RawData[[#This Row],[TotalBsmtSF]],RawData[[#This Row],[1stFlrSF]],RawData[[#This Row],[2ndFlrSF]]),-2)</f>
        <v>1800</v>
      </c>
      <c r="AX1418">
        <v>1184</v>
      </c>
      <c r="AY1418">
        <v>0</v>
      </c>
      <c r="AZ1418">
        <v>0</v>
      </c>
      <c r="BA1418">
        <v>1</v>
      </c>
      <c r="BB1418">
        <v>0</v>
      </c>
      <c r="BC1418">
        <v>5</v>
      </c>
      <c r="BD1418">
        <v>1</v>
      </c>
      <c r="BE1418" t="s">
        <v>98</v>
      </c>
      <c r="BF1418">
        <v>8</v>
      </c>
      <c r="BG1418" t="s">
        <v>107</v>
      </c>
      <c r="BH1418">
        <v>0</v>
      </c>
      <c r="BI1418" t="s">
        <v>83</v>
      </c>
      <c r="BJ1418" t="s">
        <v>83</v>
      </c>
      <c r="BK1418" t="s">
        <v>83</v>
      </c>
      <c r="BL1418" t="s">
        <v>83</v>
      </c>
      <c r="BM1418">
        <v>0</v>
      </c>
      <c r="BN1418">
        <v>0</v>
      </c>
      <c r="BO1418" t="s">
        <v>83</v>
      </c>
      <c r="BP1418" t="s">
        <v>83</v>
      </c>
      <c r="BQ1418" t="s">
        <v>177</v>
      </c>
      <c r="BR1418">
        <v>0</v>
      </c>
      <c r="BS1418">
        <v>151</v>
      </c>
      <c r="BT1418">
        <v>0</v>
      </c>
      <c r="BU1418">
        <v>0</v>
      </c>
      <c r="BV1418">
        <v>0</v>
      </c>
      <c r="BW1418">
        <v>0</v>
      </c>
      <c r="BX1418" t="s">
        <v>83</v>
      </c>
      <c r="BY1418" t="s">
        <v>83</v>
      </c>
      <c r="BZ1418" t="s">
        <v>83</v>
      </c>
      <c r="CA1418">
        <v>0</v>
      </c>
      <c r="CB1418">
        <v>5</v>
      </c>
      <c r="CC1418">
        <v>2006</v>
      </c>
      <c r="CD1418" t="s">
        <v>110</v>
      </c>
      <c r="CE1418" t="s">
        <v>188</v>
      </c>
      <c r="CF1418" s="8">
        <v>81000</v>
      </c>
      <c r="CG1418" s="8">
        <f>RawData[[#This Row],[SalePrice]]/RawData[[#This Row],[TotalSF Rounded]]</f>
        <v>45</v>
      </c>
      <c r="CH1418" s="8">
        <f>ROUND(RawData[[#This Row],[$/sqft]],-1)</f>
        <v>50</v>
      </c>
    </row>
    <row r="1419" spans="1:86" x14ac:dyDescent="0.2">
      <c r="A1419">
        <v>1062</v>
      </c>
      <c r="B1419">
        <v>30</v>
      </c>
      <c r="C1419" t="s">
        <v>183</v>
      </c>
      <c r="D1419">
        <v>120</v>
      </c>
      <c r="E1419">
        <v>18000</v>
      </c>
      <c r="F1419" s="19">
        <f>ROUND((RawData[[#This Row],[LotArea]]/43560), 2)</f>
        <v>0.41</v>
      </c>
      <c r="G1419" t="s">
        <v>174</v>
      </c>
      <c r="H1419" t="s">
        <v>83</v>
      </c>
      <c r="I1419" t="s">
        <v>84</v>
      </c>
      <c r="J1419" t="s">
        <v>195</v>
      </c>
      <c r="K1419" t="s">
        <v>86</v>
      </c>
      <c r="L1419" t="s">
        <v>87</v>
      </c>
      <c r="M1419" t="s">
        <v>88</v>
      </c>
      <c r="N1419" t="s">
        <v>176</v>
      </c>
      <c r="O1419" t="s">
        <v>90</v>
      </c>
      <c r="P1419" t="s">
        <v>90</v>
      </c>
      <c r="Q1419" t="s">
        <v>91</v>
      </c>
      <c r="R1419" t="s">
        <v>115</v>
      </c>
      <c r="S1419">
        <v>3</v>
      </c>
      <c r="T1419">
        <v>4</v>
      </c>
      <c r="U1419">
        <v>1935</v>
      </c>
      <c r="V141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419">
        <v>1950</v>
      </c>
      <c r="X1419" t="s">
        <v>93</v>
      </c>
      <c r="Y1419" t="s">
        <v>94</v>
      </c>
      <c r="Z1419" t="s">
        <v>116</v>
      </c>
      <c r="AA1419" t="s">
        <v>116</v>
      </c>
      <c r="AB1419" t="s">
        <v>117</v>
      </c>
      <c r="AC1419">
        <v>0</v>
      </c>
      <c r="AD1419" t="s">
        <v>147</v>
      </c>
      <c r="AE1419" t="s">
        <v>98</v>
      </c>
      <c r="AF1419" t="s">
        <v>118</v>
      </c>
      <c r="AG1419" t="s">
        <v>98</v>
      </c>
      <c r="AH1419" t="s">
        <v>98</v>
      </c>
      <c r="AI1419" t="s">
        <v>100</v>
      </c>
      <c r="AJ1419" t="s">
        <v>102</v>
      </c>
      <c r="AK1419">
        <v>0</v>
      </c>
      <c r="AL1419" t="s">
        <v>102</v>
      </c>
      <c r="AM1419">
        <v>0</v>
      </c>
      <c r="AN1419">
        <v>894</v>
      </c>
      <c r="AO1419">
        <v>894</v>
      </c>
      <c r="AP1419" t="s">
        <v>103</v>
      </c>
      <c r="AQ1419" t="s">
        <v>98</v>
      </c>
      <c r="AR1419" t="s">
        <v>105</v>
      </c>
      <c r="AS1419" t="s">
        <v>106</v>
      </c>
      <c r="AT1419">
        <v>894</v>
      </c>
      <c r="AU1419">
        <v>0</v>
      </c>
      <c r="AV1419">
        <v>0</v>
      </c>
      <c r="AW1419">
        <f>ROUND(SUM(RawData[[#This Row],[TotalBsmtSF]],RawData[[#This Row],[1stFlrSF]],RawData[[#This Row],[2ndFlrSF]]),-2)</f>
        <v>1800</v>
      </c>
      <c r="AX1419">
        <v>894</v>
      </c>
      <c r="AY1419">
        <v>0</v>
      </c>
      <c r="AZ1419">
        <v>0</v>
      </c>
      <c r="BA1419">
        <v>1</v>
      </c>
      <c r="BB1419">
        <v>0</v>
      </c>
      <c r="BC1419">
        <v>2</v>
      </c>
      <c r="BD1419">
        <v>1</v>
      </c>
      <c r="BE1419" t="s">
        <v>98</v>
      </c>
      <c r="BF1419">
        <v>6</v>
      </c>
      <c r="BG1419" t="s">
        <v>107</v>
      </c>
      <c r="BH1419">
        <v>0</v>
      </c>
      <c r="BI1419" t="s">
        <v>83</v>
      </c>
      <c r="BJ1419" t="s">
        <v>127</v>
      </c>
      <c r="BK1419">
        <v>1994</v>
      </c>
      <c r="BL1419" t="s">
        <v>109</v>
      </c>
      <c r="BM1419">
        <v>3</v>
      </c>
      <c r="BN1419">
        <v>1248</v>
      </c>
      <c r="BO1419" t="s">
        <v>98</v>
      </c>
      <c r="BP1419" t="s">
        <v>98</v>
      </c>
      <c r="BQ1419" t="s">
        <v>105</v>
      </c>
      <c r="BR1419">
        <v>0</v>
      </c>
      <c r="BS1419">
        <v>20</v>
      </c>
      <c r="BT1419">
        <v>0</v>
      </c>
      <c r="BU1419">
        <v>0</v>
      </c>
      <c r="BV1419">
        <v>0</v>
      </c>
      <c r="BW1419">
        <v>0</v>
      </c>
      <c r="BX1419" t="s">
        <v>83</v>
      </c>
      <c r="BY1419" t="s">
        <v>83</v>
      </c>
      <c r="BZ1419" t="s">
        <v>135</v>
      </c>
      <c r="CA1419">
        <v>560</v>
      </c>
      <c r="CB1419">
        <v>8</v>
      </c>
      <c r="CC1419">
        <v>2008</v>
      </c>
      <c r="CD1419" t="s">
        <v>208</v>
      </c>
      <c r="CE1419" t="s">
        <v>111</v>
      </c>
      <c r="CF1419" s="8">
        <v>81000</v>
      </c>
      <c r="CG1419" s="8">
        <f>RawData[[#This Row],[SalePrice]]/RawData[[#This Row],[TotalSF Rounded]]</f>
        <v>45</v>
      </c>
      <c r="CH1419" s="8">
        <f>ROUND(RawData[[#This Row],[$/sqft]],-1)</f>
        <v>50</v>
      </c>
    </row>
    <row r="1420" spans="1:86" x14ac:dyDescent="0.2">
      <c r="A1420">
        <v>435</v>
      </c>
      <c r="B1420">
        <v>180</v>
      </c>
      <c r="C1420" t="s">
        <v>142</v>
      </c>
      <c r="D1420">
        <v>21</v>
      </c>
      <c r="E1420">
        <v>1890</v>
      </c>
      <c r="F1420" s="19">
        <f>ROUND((RawData[[#This Row],[LotArea]]/43560), 2)</f>
        <v>0.04</v>
      </c>
      <c r="G1420" t="s">
        <v>82</v>
      </c>
      <c r="H1420" t="s">
        <v>83</v>
      </c>
      <c r="I1420" t="s">
        <v>84</v>
      </c>
      <c r="J1420" t="s">
        <v>85</v>
      </c>
      <c r="K1420" t="s">
        <v>86</v>
      </c>
      <c r="L1420" t="s">
        <v>87</v>
      </c>
      <c r="M1420" t="s">
        <v>88</v>
      </c>
      <c r="N1420" t="s">
        <v>178</v>
      </c>
      <c r="O1420" t="s">
        <v>90</v>
      </c>
      <c r="P1420" t="s">
        <v>90</v>
      </c>
      <c r="Q1420" t="s">
        <v>198</v>
      </c>
      <c r="R1420" t="s">
        <v>191</v>
      </c>
      <c r="S1420">
        <v>4</v>
      </c>
      <c r="T1420">
        <v>7</v>
      </c>
      <c r="U1420">
        <v>1972</v>
      </c>
      <c r="V142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420">
        <v>1972</v>
      </c>
      <c r="X1420" t="s">
        <v>93</v>
      </c>
      <c r="Y1420" t="s">
        <v>94</v>
      </c>
      <c r="Z1420" t="s">
        <v>180</v>
      </c>
      <c r="AA1420" t="s">
        <v>181</v>
      </c>
      <c r="AB1420" t="s">
        <v>117</v>
      </c>
      <c r="AC1420">
        <v>0</v>
      </c>
      <c r="AD1420" t="s">
        <v>98</v>
      </c>
      <c r="AE1420" t="s">
        <v>97</v>
      </c>
      <c r="AF1420" t="s">
        <v>118</v>
      </c>
      <c r="AG1420" t="s">
        <v>97</v>
      </c>
      <c r="AH1420" t="s">
        <v>98</v>
      </c>
      <c r="AI1420" t="s">
        <v>130</v>
      </c>
      <c r="AJ1420" t="s">
        <v>119</v>
      </c>
      <c r="AK1420">
        <v>495</v>
      </c>
      <c r="AL1420" t="s">
        <v>102</v>
      </c>
      <c r="AM1420">
        <v>0</v>
      </c>
      <c r="AN1420">
        <v>135</v>
      </c>
      <c r="AO1420">
        <v>630</v>
      </c>
      <c r="AP1420" t="s">
        <v>103</v>
      </c>
      <c r="AQ1420" t="s">
        <v>97</v>
      </c>
      <c r="AR1420" t="s">
        <v>105</v>
      </c>
      <c r="AS1420" t="s">
        <v>106</v>
      </c>
      <c r="AT1420">
        <v>630</v>
      </c>
      <c r="AU1420">
        <v>0</v>
      </c>
      <c r="AV1420">
        <v>0</v>
      </c>
      <c r="AW1420">
        <f>ROUND(SUM(RawData[[#This Row],[TotalBsmtSF]],RawData[[#This Row],[1stFlrSF]],RawData[[#This Row],[2ndFlrSF]]),-2)</f>
        <v>1300</v>
      </c>
      <c r="AX1420">
        <v>630</v>
      </c>
      <c r="AY1420">
        <v>1</v>
      </c>
      <c r="AZ1420">
        <v>0</v>
      </c>
      <c r="BA1420">
        <v>1</v>
      </c>
      <c r="BB1420">
        <v>0</v>
      </c>
      <c r="BC1420">
        <v>1</v>
      </c>
      <c r="BD1420">
        <v>1</v>
      </c>
      <c r="BE1420" t="s">
        <v>98</v>
      </c>
      <c r="BF1420">
        <v>3</v>
      </c>
      <c r="BG1420" t="s">
        <v>107</v>
      </c>
      <c r="BH1420">
        <v>0</v>
      </c>
      <c r="BI1420" t="s">
        <v>83</v>
      </c>
      <c r="BJ1420" t="s">
        <v>83</v>
      </c>
      <c r="BK1420" t="s">
        <v>83</v>
      </c>
      <c r="BL1420" t="s">
        <v>83</v>
      </c>
      <c r="BM1420">
        <v>0</v>
      </c>
      <c r="BN1420">
        <v>0</v>
      </c>
      <c r="BO1420" t="s">
        <v>83</v>
      </c>
      <c r="BP1420" t="s">
        <v>83</v>
      </c>
      <c r="BQ1420" t="s">
        <v>105</v>
      </c>
      <c r="BR1420">
        <v>88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 t="s">
        <v>83</v>
      </c>
      <c r="BY1420" t="s">
        <v>83</v>
      </c>
      <c r="BZ1420" t="s">
        <v>83</v>
      </c>
      <c r="CA1420">
        <v>0</v>
      </c>
      <c r="CB1420">
        <v>6</v>
      </c>
      <c r="CC1420">
        <v>2008</v>
      </c>
      <c r="CD1420" t="s">
        <v>110</v>
      </c>
      <c r="CE1420" t="s">
        <v>111</v>
      </c>
      <c r="CF1420" s="8">
        <v>81000</v>
      </c>
      <c r="CG1420" s="8">
        <f>RawData[[#This Row],[SalePrice]]/RawData[[#This Row],[TotalSF Rounded]]</f>
        <v>62.307692307692307</v>
      </c>
      <c r="CH1420" s="8">
        <f>ROUND(RawData[[#This Row],[$/sqft]],-1)</f>
        <v>60</v>
      </c>
    </row>
    <row r="1421" spans="1:86" x14ac:dyDescent="0.2">
      <c r="A1421">
        <v>1219</v>
      </c>
      <c r="B1421">
        <v>50</v>
      </c>
      <c r="C1421" t="s">
        <v>142</v>
      </c>
      <c r="D1421">
        <v>52</v>
      </c>
      <c r="E1421">
        <v>6240</v>
      </c>
      <c r="F1421" s="19">
        <f>ROUND((RawData[[#This Row],[LotArea]]/43560), 2)</f>
        <v>0.14000000000000001</v>
      </c>
      <c r="G1421" t="s">
        <v>82</v>
      </c>
      <c r="H1421" t="s">
        <v>83</v>
      </c>
      <c r="I1421" t="s">
        <v>84</v>
      </c>
      <c r="J1421" t="s">
        <v>85</v>
      </c>
      <c r="K1421" t="s">
        <v>86</v>
      </c>
      <c r="L1421" t="s">
        <v>87</v>
      </c>
      <c r="M1421" t="s">
        <v>88</v>
      </c>
      <c r="N1421" t="s">
        <v>148</v>
      </c>
      <c r="O1421" t="s">
        <v>90</v>
      </c>
      <c r="P1421" t="s">
        <v>90</v>
      </c>
      <c r="Q1421" t="s">
        <v>91</v>
      </c>
      <c r="R1421" t="s">
        <v>132</v>
      </c>
      <c r="S1421">
        <v>4</v>
      </c>
      <c r="T1421">
        <v>5</v>
      </c>
      <c r="U1421">
        <v>1947</v>
      </c>
      <c r="V142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421">
        <v>1950</v>
      </c>
      <c r="X1421" t="s">
        <v>93</v>
      </c>
      <c r="Y1421" t="s">
        <v>94</v>
      </c>
      <c r="Z1421" t="s">
        <v>186</v>
      </c>
      <c r="AA1421" t="s">
        <v>186</v>
      </c>
      <c r="AB1421" t="s">
        <v>117</v>
      </c>
      <c r="AC1421">
        <v>0</v>
      </c>
      <c r="AD1421" t="s">
        <v>98</v>
      </c>
      <c r="AE1421" t="s">
        <v>98</v>
      </c>
      <c r="AF1421" t="s">
        <v>168</v>
      </c>
      <c r="AG1421" t="s">
        <v>83</v>
      </c>
      <c r="AH1421" t="s">
        <v>83</v>
      </c>
      <c r="AI1421" t="s">
        <v>83</v>
      </c>
      <c r="AJ1421" t="s">
        <v>83</v>
      </c>
      <c r="AK1421">
        <v>0</v>
      </c>
      <c r="AL1421" t="s">
        <v>83</v>
      </c>
      <c r="AM1421">
        <v>0</v>
      </c>
      <c r="AN1421">
        <v>0</v>
      </c>
      <c r="AO1421">
        <v>0</v>
      </c>
      <c r="AP1421" t="s">
        <v>103</v>
      </c>
      <c r="AQ1421" t="s">
        <v>97</v>
      </c>
      <c r="AR1421" t="s">
        <v>177</v>
      </c>
      <c r="AS1421" t="s">
        <v>106</v>
      </c>
      <c r="AT1421">
        <v>672</v>
      </c>
      <c r="AU1421">
        <v>240</v>
      </c>
      <c r="AV1421">
        <v>0</v>
      </c>
      <c r="AW1421">
        <f>ROUND(SUM(RawData[[#This Row],[TotalBsmtSF]],RawData[[#This Row],[1stFlrSF]],RawData[[#This Row],[2ndFlrSF]]),-2)</f>
        <v>900</v>
      </c>
      <c r="AX1421">
        <v>912</v>
      </c>
      <c r="AY1421">
        <v>0</v>
      </c>
      <c r="AZ1421">
        <v>0</v>
      </c>
      <c r="BA1421">
        <v>1</v>
      </c>
      <c r="BB1421">
        <v>0</v>
      </c>
      <c r="BC1421">
        <v>2</v>
      </c>
      <c r="BD1421">
        <v>1</v>
      </c>
      <c r="BE1421" t="s">
        <v>98</v>
      </c>
      <c r="BF1421">
        <v>3</v>
      </c>
      <c r="BG1421" t="s">
        <v>107</v>
      </c>
      <c r="BH1421">
        <v>0</v>
      </c>
      <c r="BI1421" t="s">
        <v>83</v>
      </c>
      <c r="BJ1421" t="s">
        <v>83</v>
      </c>
      <c r="BK1421" t="s">
        <v>83</v>
      </c>
      <c r="BL1421" t="s">
        <v>83</v>
      </c>
      <c r="BM1421">
        <v>0</v>
      </c>
      <c r="BN1421">
        <v>0</v>
      </c>
      <c r="BO1421" t="s">
        <v>83</v>
      </c>
      <c r="BP1421" t="s">
        <v>83</v>
      </c>
      <c r="BQ1421" t="s">
        <v>177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 t="s">
        <v>83</v>
      </c>
      <c r="BY1421" t="s">
        <v>83</v>
      </c>
      <c r="BZ1421" t="s">
        <v>83</v>
      </c>
      <c r="CA1421">
        <v>0</v>
      </c>
      <c r="CB1421">
        <v>7</v>
      </c>
      <c r="CC1421">
        <v>2006</v>
      </c>
      <c r="CD1421" t="s">
        <v>110</v>
      </c>
      <c r="CE1421" t="s">
        <v>111</v>
      </c>
      <c r="CF1421" s="8">
        <v>80500</v>
      </c>
      <c r="CG1421" s="8">
        <f>RawData[[#This Row],[SalePrice]]/RawData[[#This Row],[TotalSF Rounded]]</f>
        <v>89.444444444444443</v>
      </c>
      <c r="CH1421" s="8">
        <f>ROUND(RawData[[#This Row],[$/sqft]],-1)</f>
        <v>90</v>
      </c>
    </row>
    <row r="1422" spans="1:86" x14ac:dyDescent="0.2">
      <c r="A1422">
        <v>1145</v>
      </c>
      <c r="B1422">
        <v>190</v>
      </c>
      <c r="C1422" t="s">
        <v>81</v>
      </c>
      <c r="D1422">
        <v>60</v>
      </c>
      <c r="E1422">
        <v>12180</v>
      </c>
      <c r="F1422" s="19">
        <f>ROUND((RawData[[#This Row],[LotArea]]/43560), 2)</f>
        <v>0.28000000000000003</v>
      </c>
      <c r="G1422" t="s">
        <v>82</v>
      </c>
      <c r="H1422" t="s">
        <v>83</v>
      </c>
      <c r="I1422" t="s">
        <v>84</v>
      </c>
      <c r="J1422" t="s">
        <v>85</v>
      </c>
      <c r="K1422" t="s">
        <v>86</v>
      </c>
      <c r="L1422" t="s">
        <v>87</v>
      </c>
      <c r="M1422" t="s">
        <v>88</v>
      </c>
      <c r="N1422" t="s">
        <v>185</v>
      </c>
      <c r="O1422" t="s">
        <v>90</v>
      </c>
      <c r="P1422" t="s">
        <v>90</v>
      </c>
      <c r="Q1422" t="s">
        <v>149</v>
      </c>
      <c r="R1422" t="s">
        <v>132</v>
      </c>
      <c r="S1422">
        <v>4</v>
      </c>
      <c r="T1422">
        <v>4</v>
      </c>
      <c r="U1422">
        <v>1941</v>
      </c>
      <c r="V142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422">
        <v>1950</v>
      </c>
      <c r="X1422" t="s">
        <v>93</v>
      </c>
      <c r="Y1422" t="s">
        <v>94</v>
      </c>
      <c r="Z1422" t="s">
        <v>116</v>
      </c>
      <c r="AA1422" t="s">
        <v>116</v>
      </c>
      <c r="AB1422" t="s">
        <v>117</v>
      </c>
      <c r="AC1422">
        <v>0</v>
      </c>
      <c r="AD1422" t="s">
        <v>98</v>
      </c>
      <c r="AE1422" t="s">
        <v>147</v>
      </c>
      <c r="AF1422" t="s">
        <v>126</v>
      </c>
      <c r="AG1422" t="s">
        <v>97</v>
      </c>
      <c r="AH1422" t="s">
        <v>98</v>
      </c>
      <c r="AI1422" t="s">
        <v>100</v>
      </c>
      <c r="AJ1422" t="s">
        <v>141</v>
      </c>
      <c r="AK1422">
        <v>348</v>
      </c>
      <c r="AL1422" t="s">
        <v>102</v>
      </c>
      <c r="AM1422">
        <v>0</v>
      </c>
      <c r="AN1422">
        <v>324</v>
      </c>
      <c r="AO1422">
        <v>672</v>
      </c>
      <c r="AP1422" t="s">
        <v>222</v>
      </c>
      <c r="AQ1422" t="s">
        <v>147</v>
      </c>
      <c r="AR1422" t="s">
        <v>177</v>
      </c>
      <c r="AS1422" t="s">
        <v>164</v>
      </c>
      <c r="AT1422">
        <v>672</v>
      </c>
      <c r="AU1422">
        <v>252</v>
      </c>
      <c r="AV1422">
        <v>0</v>
      </c>
      <c r="AW1422">
        <f>ROUND(SUM(RawData[[#This Row],[TotalBsmtSF]],RawData[[#This Row],[1stFlrSF]],RawData[[#This Row],[2ndFlrSF]]),-2)</f>
        <v>1600</v>
      </c>
      <c r="AX1422">
        <v>924</v>
      </c>
      <c r="AY1422">
        <v>1</v>
      </c>
      <c r="AZ1422">
        <v>0</v>
      </c>
      <c r="BA1422">
        <v>1</v>
      </c>
      <c r="BB1422">
        <v>0</v>
      </c>
      <c r="BC1422">
        <v>2</v>
      </c>
      <c r="BD1422">
        <v>1</v>
      </c>
      <c r="BE1422" t="s">
        <v>147</v>
      </c>
      <c r="BF1422">
        <v>5</v>
      </c>
      <c r="BG1422" t="s">
        <v>107</v>
      </c>
      <c r="BH1422">
        <v>0</v>
      </c>
      <c r="BI1422" t="s">
        <v>83</v>
      </c>
      <c r="BJ1422" t="s">
        <v>127</v>
      </c>
      <c r="BK1422">
        <v>1941</v>
      </c>
      <c r="BL1422" t="s">
        <v>102</v>
      </c>
      <c r="BM1422">
        <v>1</v>
      </c>
      <c r="BN1422">
        <v>280</v>
      </c>
      <c r="BO1422" t="s">
        <v>98</v>
      </c>
      <c r="BP1422" t="s">
        <v>98</v>
      </c>
      <c r="BQ1422" t="s">
        <v>105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 t="s">
        <v>83</v>
      </c>
      <c r="BY1422" t="s">
        <v>134</v>
      </c>
      <c r="BZ1422" t="s">
        <v>83</v>
      </c>
      <c r="CA1422">
        <v>0</v>
      </c>
      <c r="CB1422">
        <v>7</v>
      </c>
      <c r="CC1422">
        <v>2010</v>
      </c>
      <c r="CD1422" t="s">
        <v>110</v>
      </c>
      <c r="CE1422" t="s">
        <v>111</v>
      </c>
      <c r="CF1422" s="8">
        <v>80000</v>
      </c>
      <c r="CG1422" s="8">
        <f>RawData[[#This Row],[SalePrice]]/RawData[[#This Row],[TotalSF Rounded]]</f>
        <v>50</v>
      </c>
      <c r="CH1422" s="8">
        <f>ROUND(RawData[[#This Row],[$/sqft]],-1)</f>
        <v>50</v>
      </c>
    </row>
    <row r="1423" spans="1:86" x14ac:dyDescent="0.2">
      <c r="A1423">
        <v>69</v>
      </c>
      <c r="B1423">
        <v>30</v>
      </c>
      <c r="C1423" t="s">
        <v>142</v>
      </c>
      <c r="D1423">
        <v>47</v>
      </c>
      <c r="E1423">
        <v>4608</v>
      </c>
      <c r="F1423" s="19">
        <f>ROUND((RawData[[#This Row],[LotArea]]/43560), 2)</f>
        <v>0.11</v>
      </c>
      <c r="G1423" t="s">
        <v>82</v>
      </c>
      <c r="H1423" t="s">
        <v>83</v>
      </c>
      <c r="I1423" t="s">
        <v>84</v>
      </c>
      <c r="J1423" t="s">
        <v>85</v>
      </c>
      <c r="K1423" t="s">
        <v>86</v>
      </c>
      <c r="L1423" t="s">
        <v>122</v>
      </c>
      <c r="M1423" t="s">
        <v>88</v>
      </c>
      <c r="N1423" t="s">
        <v>143</v>
      </c>
      <c r="O1423" t="s">
        <v>144</v>
      </c>
      <c r="P1423" t="s">
        <v>90</v>
      </c>
      <c r="Q1423" t="s">
        <v>91</v>
      </c>
      <c r="R1423" t="s">
        <v>115</v>
      </c>
      <c r="S1423">
        <v>4</v>
      </c>
      <c r="T1423">
        <v>6</v>
      </c>
      <c r="U1423">
        <v>1945</v>
      </c>
      <c r="V142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423">
        <v>1950</v>
      </c>
      <c r="X1423" t="s">
        <v>93</v>
      </c>
      <c r="Y1423" t="s">
        <v>94</v>
      </c>
      <c r="Z1423" t="s">
        <v>116</v>
      </c>
      <c r="AA1423" t="s">
        <v>116</v>
      </c>
      <c r="AB1423" t="s">
        <v>117</v>
      </c>
      <c r="AC1423">
        <v>0</v>
      </c>
      <c r="AD1423" t="s">
        <v>98</v>
      </c>
      <c r="AE1423" t="s">
        <v>97</v>
      </c>
      <c r="AF1423" t="s">
        <v>118</v>
      </c>
      <c r="AG1423" t="s">
        <v>98</v>
      </c>
      <c r="AH1423" t="s">
        <v>98</v>
      </c>
      <c r="AI1423" t="s">
        <v>100</v>
      </c>
      <c r="AJ1423" t="s">
        <v>102</v>
      </c>
      <c r="AK1423">
        <v>0</v>
      </c>
      <c r="AL1423" t="s">
        <v>102</v>
      </c>
      <c r="AM1423">
        <v>0</v>
      </c>
      <c r="AN1423">
        <v>747</v>
      </c>
      <c r="AO1423">
        <v>747</v>
      </c>
      <c r="AP1423" t="s">
        <v>103</v>
      </c>
      <c r="AQ1423" t="s">
        <v>98</v>
      </c>
      <c r="AR1423" t="s">
        <v>105</v>
      </c>
      <c r="AS1423" t="s">
        <v>106</v>
      </c>
      <c r="AT1423">
        <v>747</v>
      </c>
      <c r="AU1423">
        <v>0</v>
      </c>
      <c r="AV1423">
        <v>0</v>
      </c>
      <c r="AW1423">
        <f>ROUND(SUM(RawData[[#This Row],[TotalBsmtSF]],RawData[[#This Row],[1stFlrSF]],RawData[[#This Row],[2ndFlrSF]]),-2)</f>
        <v>1500</v>
      </c>
      <c r="AX1423">
        <v>747</v>
      </c>
      <c r="AY1423">
        <v>0</v>
      </c>
      <c r="AZ1423">
        <v>0</v>
      </c>
      <c r="BA1423">
        <v>1</v>
      </c>
      <c r="BB1423">
        <v>0</v>
      </c>
      <c r="BC1423">
        <v>2</v>
      </c>
      <c r="BD1423">
        <v>1</v>
      </c>
      <c r="BE1423" t="s">
        <v>98</v>
      </c>
      <c r="BF1423">
        <v>4</v>
      </c>
      <c r="BG1423" t="s">
        <v>107</v>
      </c>
      <c r="BH1423">
        <v>0</v>
      </c>
      <c r="BI1423" t="s">
        <v>83</v>
      </c>
      <c r="BJ1423" t="s">
        <v>108</v>
      </c>
      <c r="BK1423">
        <v>1945</v>
      </c>
      <c r="BL1423" t="s">
        <v>102</v>
      </c>
      <c r="BM1423">
        <v>1</v>
      </c>
      <c r="BN1423">
        <v>220</v>
      </c>
      <c r="BO1423" t="s">
        <v>98</v>
      </c>
      <c r="BP1423" t="s">
        <v>98</v>
      </c>
      <c r="BQ1423" t="s">
        <v>105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 t="s">
        <v>83</v>
      </c>
      <c r="BY1423" t="s">
        <v>83</v>
      </c>
      <c r="BZ1423" t="s">
        <v>83</v>
      </c>
      <c r="CA1423">
        <v>0</v>
      </c>
      <c r="CB1423">
        <v>6</v>
      </c>
      <c r="CC1423">
        <v>2010</v>
      </c>
      <c r="CD1423" t="s">
        <v>110</v>
      </c>
      <c r="CE1423" t="s">
        <v>111</v>
      </c>
      <c r="CF1423" s="8">
        <v>80000</v>
      </c>
      <c r="CG1423" s="8">
        <f>RawData[[#This Row],[SalePrice]]/RawData[[#This Row],[TotalSF Rounded]]</f>
        <v>53.333333333333336</v>
      </c>
      <c r="CH1423" s="8">
        <f>ROUND(RawData[[#This Row],[$/sqft]],-1)</f>
        <v>50</v>
      </c>
    </row>
    <row r="1424" spans="1:86" x14ac:dyDescent="0.2">
      <c r="A1424">
        <v>1144</v>
      </c>
      <c r="B1424">
        <v>20</v>
      </c>
      <c r="C1424" t="s">
        <v>81</v>
      </c>
      <c r="D1424" t="s">
        <v>83</v>
      </c>
      <c r="E1424">
        <v>9000</v>
      </c>
      <c r="F1424" s="19">
        <f>ROUND((RawData[[#This Row],[LotArea]]/43560), 2)</f>
        <v>0.21</v>
      </c>
      <c r="G1424" t="s">
        <v>82</v>
      </c>
      <c r="H1424" t="s">
        <v>83</v>
      </c>
      <c r="I1424" t="s">
        <v>84</v>
      </c>
      <c r="J1424" t="s">
        <v>85</v>
      </c>
      <c r="K1424" t="s">
        <v>86</v>
      </c>
      <c r="L1424" t="s">
        <v>87</v>
      </c>
      <c r="M1424" t="s">
        <v>88</v>
      </c>
      <c r="N1424" t="s">
        <v>151</v>
      </c>
      <c r="O1424" t="s">
        <v>90</v>
      </c>
      <c r="P1424" t="s">
        <v>90</v>
      </c>
      <c r="Q1424" t="s">
        <v>91</v>
      </c>
      <c r="R1424" t="s">
        <v>115</v>
      </c>
      <c r="S1424">
        <v>5</v>
      </c>
      <c r="T1424">
        <v>3</v>
      </c>
      <c r="U1424">
        <v>1959</v>
      </c>
      <c r="V142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424">
        <v>1959</v>
      </c>
      <c r="X1424" t="s">
        <v>93</v>
      </c>
      <c r="Y1424" t="s">
        <v>94</v>
      </c>
      <c r="Z1424" t="s">
        <v>124</v>
      </c>
      <c r="AA1424" t="s">
        <v>161</v>
      </c>
      <c r="AB1424" t="s">
        <v>117</v>
      </c>
      <c r="AC1424">
        <v>0</v>
      </c>
      <c r="AD1424" t="s">
        <v>98</v>
      </c>
      <c r="AE1424" t="s">
        <v>98</v>
      </c>
      <c r="AF1424" t="s">
        <v>118</v>
      </c>
      <c r="AG1424" t="s">
        <v>98</v>
      </c>
      <c r="AH1424" t="s">
        <v>98</v>
      </c>
      <c r="AI1424" t="s">
        <v>100</v>
      </c>
      <c r="AJ1424" t="s">
        <v>101</v>
      </c>
      <c r="AK1424">
        <v>288</v>
      </c>
      <c r="AL1424" t="s">
        <v>102</v>
      </c>
      <c r="AM1424">
        <v>0</v>
      </c>
      <c r="AN1424">
        <v>718</v>
      </c>
      <c r="AO1424">
        <v>1006</v>
      </c>
      <c r="AP1424" t="s">
        <v>103</v>
      </c>
      <c r="AQ1424" t="s">
        <v>98</v>
      </c>
      <c r="AR1424" t="s">
        <v>105</v>
      </c>
      <c r="AS1424" t="s">
        <v>106</v>
      </c>
      <c r="AT1424">
        <v>1006</v>
      </c>
      <c r="AU1424">
        <v>0</v>
      </c>
      <c r="AV1424">
        <v>0</v>
      </c>
      <c r="AW1424">
        <f>ROUND(SUM(RawData[[#This Row],[TotalBsmtSF]],RawData[[#This Row],[1stFlrSF]],RawData[[#This Row],[2ndFlrSF]]),-2)</f>
        <v>2000</v>
      </c>
      <c r="AX1424">
        <v>1006</v>
      </c>
      <c r="AY1424">
        <v>0</v>
      </c>
      <c r="AZ1424">
        <v>0</v>
      </c>
      <c r="BA1424">
        <v>1</v>
      </c>
      <c r="BB1424">
        <v>0</v>
      </c>
      <c r="BC1424">
        <v>3</v>
      </c>
      <c r="BD1424">
        <v>1</v>
      </c>
      <c r="BE1424" t="s">
        <v>98</v>
      </c>
      <c r="BF1424">
        <v>5</v>
      </c>
      <c r="BG1424" t="s">
        <v>107</v>
      </c>
      <c r="BH1424">
        <v>0</v>
      </c>
      <c r="BI1424" t="s">
        <v>83</v>
      </c>
      <c r="BJ1424" t="s">
        <v>83</v>
      </c>
      <c r="BK1424" t="s">
        <v>83</v>
      </c>
      <c r="BL1424" t="s">
        <v>83</v>
      </c>
      <c r="BM1424">
        <v>0</v>
      </c>
      <c r="BN1424">
        <v>0</v>
      </c>
      <c r="BO1424" t="s">
        <v>83</v>
      </c>
      <c r="BP1424" t="s">
        <v>83</v>
      </c>
      <c r="BQ1424" t="s">
        <v>105</v>
      </c>
      <c r="BR1424">
        <v>0</v>
      </c>
      <c r="BS1424">
        <v>24</v>
      </c>
      <c r="BT1424">
        <v>0</v>
      </c>
      <c r="BU1424">
        <v>0</v>
      </c>
      <c r="BV1424">
        <v>0</v>
      </c>
      <c r="BW1424">
        <v>0</v>
      </c>
      <c r="BX1424" t="s">
        <v>83</v>
      </c>
      <c r="BY1424" t="s">
        <v>83</v>
      </c>
      <c r="BZ1424" t="s">
        <v>83</v>
      </c>
      <c r="CA1424">
        <v>0</v>
      </c>
      <c r="CB1424">
        <v>7</v>
      </c>
      <c r="CC1424">
        <v>2008</v>
      </c>
      <c r="CD1424" t="s">
        <v>110</v>
      </c>
      <c r="CE1424" t="s">
        <v>111</v>
      </c>
      <c r="CF1424" s="8">
        <v>80000</v>
      </c>
      <c r="CG1424" s="8">
        <f>RawData[[#This Row],[SalePrice]]/RawData[[#This Row],[TotalSF Rounded]]</f>
        <v>40</v>
      </c>
      <c r="CH1424" s="8">
        <f>ROUND(RawData[[#This Row],[$/sqft]],-1)</f>
        <v>40</v>
      </c>
    </row>
    <row r="1425" spans="1:86" hidden="1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s="18">
        <f>ROUND((RawData[[#This Row],[LotArea]]/43560), 2)</f>
        <v>0.45</v>
      </c>
      <c r="G1425" t="s">
        <v>82</v>
      </c>
      <c r="H1425" t="s">
        <v>83</v>
      </c>
      <c r="I1425" t="s">
        <v>120</v>
      </c>
      <c r="J1425" t="s">
        <v>85</v>
      </c>
      <c r="K1425" t="s">
        <v>86</v>
      </c>
      <c r="L1425" t="s">
        <v>166</v>
      </c>
      <c r="M1425" t="s">
        <v>88</v>
      </c>
      <c r="N1425" t="s">
        <v>185</v>
      </c>
      <c r="O1425" t="s">
        <v>90</v>
      </c>
      <c r="P1425" t="s">
        <v>90</v>
      </c>
      <c r="Q1425" t="s">
        <v>91</v>
      </c>
      <c r="R1425" t="s">
        <v>197</v>
      </c>
      <c r="S1425">
        <v>6</v>
      </c>
      <c r="T1425">
        <v>7</v>
      </c>
      <c r="U1425">
        <v>1966</v>
      </c>
      <c r="V142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425">
        <v>1966</v>
      </c>
      <c r="X1425" t="s">
        <v>214</v>
      </c>
      <c r="Y1425" t="s">
        <v>242</v>
      </c>
      <c r="Z1425" t="s">
        <v>161</v>
      </c>
      <c r="AA1425" t="s">
        <v>161</v>
      </c>
      <c r="AB1425" t="s">
        <v>117</v>
      </c>
      <c r="AC1425">
        <v>0</v>
      </c>
      <c r="AD1425" t="s">
        <v>97</v>
      </c>
      <c r="AE1425" t="s">
        <v>97</v>
      </c>
      <c r="AF1425" t="s">
        <v>118</v>
      </c>
      <c r="AG1425" t="s">
        <v>97</v>
      </c>
      <c r="AH1425" t="s">
        <v>98</v>
      </c>
      <c r="AI1425" t="s">
        <v>130</v>
      </c>
      <c r="AJ1425" t="s">
        <v>102</v>
      </c>
      <c r="AK1425">
        <v>0</v>
      </c>
      <c r="AL1425" t="s">
        <v>102</v>
      </c>
      <c r="AM1425">
        <v>0</v>
      </c>
      <c r="AN1425">
        <v>697</v>
      </c>
      <c r="AO1425">
        <v>697</v>
      </c>
      <c r="AP1425" t="s">
        <v>103</v>
      </c>
      <c r="AQ1425" t="s">
        <v>98</v>
      </c>
      <c r="AR1425" t="s">
        <v>105</v>
      </c>
      <c r="AS1425" t="s">
        <v>106</v>
      </c>
      <c r="AT1425">
        <v>1575</v>
      </c>
      <c r="AU1425">
        <v>626</v>
      </c>
      <c r="AV1425">
        <v>0</v>
      </c>
      <c r="AW1425">
        <f>ROUND(SUM(RawData[[#This Row],[TotalBsmtSF]],RawData[[#This Row],[1stFlrSF]],RawData[[#This Row],[2ndFlrSF]]),-2)</f>
        <v>2900</v>
      </c>
      <c r="AX1425">
        <v>2201</v>
      </c>
      <c r="AY1425">
        <v>0</v>
      </c>
      <c r="AZ1425">
        <v>0</v>
      </c>
      <c r="BA1425">
        <v>2</v>
      </c>
      <c r="BB1425">
        <v>0</v>
      </c>
      <c r="BC1425">
        <v>4</v>
      </c>
      <c r="BD1425">
        <v>1</v>
      </c>
      <c r="BE1425" t="s">
        <v>97</v>
      </c>
      <c r="BF1425">
        <v>8</v>
      </c>
      <c r="BG1425" t="s">
        <v>107</v>
      </c>
      <c r="BH1425">
        <v>1</v>
      </c>
      <c r="BI1425" t="s">
        <v>97</v>
      </c>
      <c r="BJ1425" t="s">
        <v>108</v>
      </c>
      <c r="BK1425">
        <v>1966</v>
      </c>
      <c r="BL1425" t="s">
        <v>102</v>
      </c>
      <c r="BM1425">
        <v>2</v>
      </c>
      <c r="BN1425">
        <v>432</v>
      </c>
      <c r="BO1425" t="s">
        <v>97</v>
      </c>
      <c r="BP1425" t="s">
        <v>97</v>
      </c>
      <c r="BQ1425" t="s">
        <v>105</v>
      </c>
      <c r="BR1425">
        <v>586</v>
      </c>
      <c r="BS1425">
        <v>236</v>
      </c>
      <c r="BT1425">
        <v>0</v>
      </c>
      <c r="BU1425">
        <v>0</v>
      </c>
      <c r="BV1425">
        <v>0</v>
      </c>
      <c r="BW1425">
        <v>738</v>
      </c>
      <c r="BX1425" t="s">
        <v>97</v>
      </c>
      <c r="BY1425" t="s">
        <v>165</v>
      </c>
      <c r="BZ1425" t="s">
        <v>83</v>
      </c>
      <c r="CA1425">
        <v>0</v>
      </c>
      <c r="CB1425">
        <v>8</v>
      </c>
      <c r="CC1425">
        <v>2006</v>
      </c>
      <c r="CD1425" t="s">
        <v>110</v>
      </c>
      <c r="CE1425" t="s">
        <v>210</v>
      </c>
      <c r="CF1425">
        <v>274970</v>
      </c>
      <c r="CG1425">
        <f>RawData[[#This Row],[SalePrice]]/RawData[[#This Row],[TotalSF Rounded]]</f>
        <v>94.817241379310346</v>
      </c>
      <c r="CH1425" s="23">
        <f>ROUND(RawData[[#This Row],[$/sqft]],-1)</f>
        <v>90</v>
      </c>
    </row>
    <row r="1426" spans="1:86" x14ac:dyDescent="0.2">
      <c r="A1426">
        <v>1040</v>
      </c>
      <c r="B1426">
        <v>180</v>
      </c>
      <c r="C1426" t="s">
        <v>142</v>
      </c>
      <c r="D1426">
        <v>21</v>
      </c>
      <c r="E1426">
        <v>1477</v>
      </c>
      <c r="F1426" s="19">
        <f>ROUND((RawData[[#This Row],[LotArea]]/43560), 2)</f>
        <v>0.03</v>
      </c>
      <c r="G1426" t="s">
        <v>82</v>
      </c>
      <c r="H1426" t="s">
        <v>83</v>
      </c>
      <c r="I1426" t="s">
        <v>84</v>
      </c>
      <c r="J1426" t="s">
        <v>85</v>
      </c>
      <c r="K1426" t="s">
        <v>86</v>
      </c>
      <c r="L1426" t="s">
        <v>87</v>
      </c>
      <c r="M1426" t="s">
        <v>88</v>
      </c>
      <c r="N1426" t="s">
        <v>178</v>
      </c>
      <c r="O1426" t="s">
        <v>90</v>
      </c>
      <c r="P1426" t="s">
        <v>90</v>
      </c>
      <c r="Q1426" t="s">
        <v>179</v>
      </c>
      <c r="R1426" t="s">
        <v>191</v>
      </c>
      <c r="S1426">
        <v>4</v>
      </c>
      <c r="T1426">
        <v>4</v>
      </c>
      <c r="U1426">
        <v>1970</v>
      </c>
      <c r="V142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426">
        <v>1970</v>
      </c>
      <c r="X1426" t="s">
        <v>93</v>
      </c>
      <c r="Y1426" t="s">
        <v>94</v>
      </c>
      <c r="Z1426" t="s">
        <v>180</v>
      </c>
      <c r="AA1426" t="s">
        <v>181</v>
      </c>
      <c r="AB1426" t="s">
        <v>117</v>
      </c>
      <c r="AC1426">
        <v>0</v>
      </c>
      <c r="AD1426" t="s">
        <v>98</v>
      </c>
      <c r="AE1426" t="s">
        <v>98</v>
      </c>
      <c r="AF1426" t="s">
        <v>118</v>
      </c>
      <c r="AG1426" t="s">
        <v>97</v>
      </c>
      <c r="AH1426" t="s">
        <v>98</v>
      </c>
      <c r="AI1426" t="s">
        <v>130</v>
      </c>
      <c r="AJ1426" t="s">
        <v>101</v>
      </c>
      <c r="AK1426">
        <v>509</v>
      </c>
      <c r="AL1426" t="s">
        <v>102</v>
      </c>
      <c r="AM1426">
        <v>0</v>
      </c>
      <c r="AN1426">
        <v>121</v>
      </c>
      <c r="AO1426">
        <v>630</v>
      </c>
      <c r="AP1426" t="s">
        <v>103</v>
      </c>
      <c r="AQ1426" t="s">
        <v>98</v>
      </c>
      <c r="AR1426" t="s">
        <v>105</v>
      </c>
      <c r="AS1426" t="s">
        <v>106</v>
      </c>
      <c r="AT1426">
        <v>630</v>
      </c>
      <c r="AU1426">
        <v>0</v>
      </c>
      <c r="AV1426">
        <v>0</v>
      </c>
      <c r="AW1426">
        <f>ROUND(SUM(RawData[[#This Row],[TotalBsmtSF]],RawData[[#This Row],[1stFlrSF]],RawData[[#This Row],[2ndFlrSF]]),-2)</f>
        <v>1300</v>
      </c>
      <c r="AX1426">
        <v>630</v>
      </c>
      <c r="AY1426">
        <v>1</v>
      </c>
      <c r="AZ1426">
        <v>0</v>
      </c>
      <c r="BA1426">
        <v>1</v>
      </c>
      <c r="BB1426">
        <v>0</v>
      </c>
      <c r="BC1426">
        <v>1</v>
      </c>
      <c r="BD1426">
        <v>1</v>
      </c>
      <c r="BE1426" t="s">
        <v>98</v>
      </c>
      <c r="BF1426">
        <v>3</v>
      </c>
      <c r="BG1426" t="s">
        <v>107</v>
      </c>
      <c r="BH1426">
        <v>0</v>
      </c>
      <c r="BI1426" t="s">
        <v>83</v>
      </c>
      <c r="BJ1426" t="s">
        <v>108</v>
      </c>
      <c r="BK1426">
        <v>1970</v>
      </c>
      <c r="BL1426" t="s">
        <v>102</v>
      </c>
      <c r="BM1426">
        <v>1</v>
      </c>
      <c r="BN1426">
        <v>286</v>
      </c>
      <c r="BO1426" t="s">
        <v>98</v>
      </c>
      <c r="BP1426" t="s">
        <v>98</v>
      </c>
      <c r="BQ1426" t="s">
        <v>105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 t="s">
        <v>83</v>
      </c>
      <c r="BY1426" t="s">
        <v>83</v>
      </c>
      <c r="BZ1426" t="s">
        <v>83</v>
      </c>
      <c r="CA1426">
        <v>0</v>
      </c>
      <c r="CB1426">
        <v>4</v>
      </c>
      <c r="CC1426">
        <v>2009</v>
      </c>
      <c r="CD1426" t="s">
        <v>110</v>
      </c>
      <c r="CE1426" t="s">
        <v>111</v>
      </c>
      <c r="CF1426" s="8">
        <v>80000</v>
      </c>
      <c r="CG1426" s="8">
        <f>RawData[[#This Row],[SalePrice]]/RawData[[#This Row],[TotalSF Rounded]]</f>
        <v>61.53846153846154</v>
      </c>
      <c r="CH1426" s="8">
        <f>ROUND(RawData[[#This Row],[$/sqft]],-1)</f>
        <v>60</v>
      </c>
    </row>
    <row r="1427" spans="1:86" x14ac:dyDescent="0.2">
      <c r="A1427">
        <v>432</v>
      </c>
      <c r="B1427">
        <v>50</v>
      </c>
      <c r="C1427" t="s">
        <v>142</v>
      </c>
      <c r="D1427">
        <v>60</v>
      </c>
      <c r="E1427">
        <v>5586</v>
      </c>
      <c r="F1427" s="19">
        <f>ROUND((RawData[[#This Row],[LotArea]]/43560), 2)</f>
        <v>0.13</v>
      </c>
      <c r="G1427" t="s">
        <v>82</v>
      </c>
      <c r="H1427" t="s">
        <v>83</v>
      </c>
      <c r="I1427" t="s">
        <v>120</v>
      </c>
      <c r="J1427" t="s">
        <v>175</v>
      </c>
      <c r="K1427" t="s">
        <v>86</v>
      </c>
      <c r="L1427" t="s">
        <v>87</v>
      </c>
      <c r="M1427" t="s">
        <v>88</v>
      </c>
      <c r="N1427" t="s">
        <v>143</v>
      </c>
      <c r="O1427" t="s">
        <v>114</v>
      </c>
      <c r="P1427" t="s">
        <v>90</v>
      </c>
      <c r="Q1427" t="s">
        <v>91</v>
      </c>
      <c r="R1427" t="s">
        <v>132</v>
      </c>
      <c r="S1427">
        <v>6</v>
      </c>
      <c r="T1427">
        <v>7</v>
      </c>
      <c r="U1427">
        <v>1920</v>
      </c>
      <c r="V142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427">
        <v>1998</v>
      </c>
      <c r="X1427" t="s">
        <v>93</v>
      </c>
      <c r="Y1427" t="s">
        <v>94</v>
      </c>
      <c r="Z1427" t="s">
        <v>116</v>
      </c>
      <c r="AA1427" t="s">
        <v>116</v>
      </c>
      <c r="AB1427" t="s">
        <v>117</v>
      </c>
      <c r="AC1427">
        <v>0</v>
      </c>
      <c r="AD1427" t="s">
        <v>98</v>
      </c>
      <c r="AE1427" t="s">
        <v>98</v>
      </c>
      <c r="AF1427" t="s">
        <v>126</v>
      </c>
      <c r="AG1427" t="s">
        <v>98</v>
      </c>
      <c r="AH1427" t="s">
        <v>98</v>
      </c>
      <c r="AI1427" t="s">
        <v>100</v>
      </c>
      <c r="AJ1427" t="s">
        <v>102</v>
      </c>
      <c r="AK1427">
        <v>0</v>
      </c>
      <c r="AL1427" t="s">
        <v>102</v>
      </c>
      <c r="AM1427">
        <v>0</v>
      </c>
      <c r="AN1427">
        <v>901</v>
      </c>
      <c r="AO1427">
        <v>901</v>
      </c>
      <c r="AP1427" t="s">
        <v>103</v>
      </c>
      <c r="AQ1427" t="s">
        <v>97</v>
      </c>
      <c r="AR1427" t="s">
        <v>105</v>
      </c>
      <c r="AS1427" t="s">
        <v>106</v>
      </c>
      <c r="AT1427">
        <v>1088</v>
      </c>
      <c r="AU1427">
        <v>110</v>
      </c>
      <c r="AV1427">
        <v>0</v>
      </c>
      <c r="AW1427">
        <f>ROUND(SUM(RawData[[#This Row],[TotalBsmtSF]],RawData[[#This Row],[1stFlrSF]],RawData[[#This Row],[2ndFlrSF]]),-2)</f>
        <v>2100</v>
      </c>
      <c r="AX1427">
        <v>1198</v>
      </c>
      <c r="AY1427">
        <v>0</v>
      </c>
      <c r="AZ1427">
        <v>0</v>
      </c>
      <c r="BA1427">
        <v>1</v>
      </c>
      <c r="BB1427">
        <v>0</v>
      </c>
      <c r="BC1427">
        <v>4</v>
      </c>
      <c r="BD1427">
        <v>1</v>
      </c>
      <c r="BE1427" t="s">
        <v>98</v>
      </c>
      <c r="BF1427">
        <v>7</v>
      </c>
      <c r="BG1427" t="s">
        <v>107</v>
      </c>
      <c r="BH1427">
        <v>0</v>
      </c>
      <c r="BI1427" t="s">
        <v>83</v>
      </c>
      <c r="BJ1427" t="s">
        <v>83</v>
      </c>
      <c r="BK1427" t="s">
        <v>83</v>
      </c>
      <c r="BL1427" t="s">
        <v>83</v>
      </c>
      <c r="BM1427">
        <v>0</v>
      </c>
      <c r="BN1427">
        <v>0</v>
      </c>
      <c r="BO1427" t="s">
        <v>83</v>
      </c>
      <c r="BP1427" t="s">
        <v>83</v>
      </c>
      <c r="BQ1427" t="s">
        <v>177</v>
      </c>
      <c r="BR1427">
        <v>0</v>
      </c>
      <c r="BS1427">
        <v>98</v>
      </c>
      <c r="BT1427">
        <v>0</v>
      </c>
      <c r="BU1427">
        <v>0</v>
      </c>
      <c r="BV1427">
        <v>0</v>
      </c>
      <c r="BW1427">
        <v>0</v>
      </c>
      <c r="BX1427" t="s">
        <v>83</v>
      </c>
      <c r="BY1427" t="s">
        <v>134</v>
      </c>
      <c r="BZ1427" t="s">
        <v>83</v>
      </c>
      <c r="CA1427">
        <v>0</v>
      </c>
      <c r="CB1427">
        <v>9</v>
      </c>
      <c r="CC1427">
        <v>2008</v>
      </c>
      <c r="CD1427" t="s">
        <v>208</v>
      </c>
      <c r="CE1427" t="s">
        <v>128</v>
      </c>
      <c r="CF1427" s="8">
        <v>79900</v>
      </c>
      <c r="CG1427" s="8">
        <f>RawData[[#This Row],[SalePrice]]/RawData[[#This Row],[TotalSF Rounded]]</f>
        <v>38.047619047619051</v>
      </c>
      <c r="CH1427" s="8">
        <f>ROUND(RawData[[#This Row],[$/sqft]],-1)</f>
        <v>40</v>
      </c>
    </row>
    <row r="1428" spans="1:86" x14ac:dyDescent="0.2">
      <c r="A1428">
        <v>936</v>
      </c>
      <c r="B1428">
        <v>30</v>
      </c>
      <c r="C1428" t="s">
        <v>81</v>
      </c>
      <c r="D1428">
        <v>52</v>
      </c>
      <c r="E1428">
        <v>5825</v>
      </c>
      <c r="F1428" s="19">
        <f>ROUND((RawData[[#This Row],[LotArea]]/43560), 2)</f>
        <v>0.13</v>
      </c>
      <c r="G1428" t="s">
        <v>82</v>
      </c>
      <c r="H1428" t="s">
        <v>83</v>
      </c>
      <c r="I1428" t="s">
        <v>120</v>
      </c>
      <c r="J1428" t="s">
        <v>85</v>
      </c>
      <c r="K1428" t="s">
        <v>86</v>
      </c>
      <c r="L1428" t="s">
        <v>87</v>
      </c>
      <c r="M1428" t="s">
        <v>88</v>
      </c>
      <c r="N1428" t="s">
        <v>148</v>
      </c>
      <c r="O1428" t="s">
        <v>90</v>
      </c>
      <c r="P1428" t="s">
        <v>90</v>
      </c>
      <c r="Q1428" t="s">
        <v>91</v>
      </c>
      <c r="R1428" t="s">
        <v>115</v>
      </c>
      <c r="S1428">
        <v>4</v>
      </c>
      <c r="T1428">
        <v>5</v>
      </c>
      <c r="U1428">
        <v>1926</v>
      </c>
      <c r="V142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428">
        <v>1953</v>
      </c>
      <c r="X1428" t="s">
        <v>93</v>
      </c>
      <c r="Y1428" t="s">
        <v>94</v>
      </c>
      <c r="Z1428" t="s">
        <v>116</v>
      </c>
      <c r="AA1428" t="s">
        <v>116</v>
      </c>
      <c r="AB1428" t="s">
        <v>96</v>
      </c>
      <c r="AC1428">
        <v>108</v>
      </c>
      <c r="AD1428" t="s">
        <v>98</v>
      </c>
      <c r="AE1428" t="s">
        <v>97</v>
      </c>
      <c r="AF1428" t="s">
        <v>99</v>
      </c>
      <c r="AG1428" t="s">
        <v>147</v>
      </c>
      <c r="AH1428" t="s">
        <v>98</v>
      </c>
      <c r="AI1428" t="s">
        <v>121</v>
      </c>
      <c r="AJ1428" t="s">
        <v>102</v>
      </c>
      <c r="AK1428">
        <v>0</v>
      </c>
      <c r="AL1428" t="s">
        <v>102</v>
      </c>
      <c r="AM1428">
        <v>0</v>
      </c>
      <c r="AN1428">
        <v>600</v>
      </c>
      <c r="AO1428">
        <v>600</v>
      </c>
      <c r="AP1428" t="s">
        <v>103</v>
      </c>
      <c r="AQ1428" t="s">
        <v>97</v>
      </c>
      <c r="AR1428" t="s">
        <v>105</v>
      </c>
      <c r="AS1428" t="s">
        <v>106</v>
      </c>
      <c r="AT1428">
        <v>747</v>
      </c>
      <c r="AU1428">
        <v>0</v>
      </c>
      <c r="AV1428">
        <v>0</v>
      </c>
      <c r="AW1428">
        <f>ROUND(SUM(RawData[[#This Row],[TotalBsmtSF]],RawData[[#This Row],[1stFlrSF]],RawData[[#This Row],[2ndFlrSF]]),-2)</f>
        <v>1300</v>
      </c>
      <c r="AX1428">
        <v>747</v>
      </c>
      <c r="AY1428">
        <v>0</v>
      </c>
      <c r="AZ1428">
        <v>0</v>
      </c>
      <c r="BA1428">
        <v>1</v>
      </c>
      <c r="BB1428">
        <v>0</v>
      </c>
      <c r="BC1428">
        <v>1</v>
      </c>
      <c r="BD1428">
        <v>1</v>
      </c>
      <c r="BE1428" t="s">
        <v>98</v>
      </c>
      <c r="BF1428">
        <v>5</v>
      </c>
      <c r="BG1428" t="s">
        <v>107</v>
      </c>
      <c r="BH1428">
        <v>0</v>
      </c>
      <c r="BI1428" t="s">
        <v>83</v>
      </c>
      <c r="BJ1428" t="s">
        <v>127</v>
      </c>
      <c r="BK1428">
        <v>1953</v>
      </c>
      <c r="BL1428" t="s">
        <v>102</v>
      </c>
      <c r="BM1428">
        <v>2</v>
      </c>
      <c r="BN1428">
        <v>528</v>
      </c>
      <c r="BO1428" t="s">
        <v>98</v>
      </c>
      <c r="BP1428" t="s">
        <v>98</v>
      </c>
      <c r="BQ1428" t="s">
        <v>105</v>
      </c>
      <c r="BR1428">
        <v>0</v>
      </c>
      <c r="BS1428">
        <v>0</v>
      </c>
      <c r="BT1428">
        <v>32</v>
      </c>
      <c r="BU1428">
        <v>0</v>
      </c>
      <c r="BV1428">
        <v>0</v>
      </c>
      <c r="BW1428">
        <v>0</v>
      </c>
      <c r="BX1428" t="s">
        <v>83</v>
      </c>
      <c r="BY1428" t="s">
        <v>83</v>
      </c>
      <c r="BZ1428" t="s">
        <v>83</v>
      </c>
      <c r="CA1428">
        <v>0</v>
      </c>
      <c r="CB1428">
        <v>6</v>
      </c>
      <c r="CC1428">
        <v>2006</v>
      </c>
      <c r="CD1428" t="s">
        <v>110</v>
      </c>
      <c r="CE1428" t="s">
        <v>111</v>
      </c>
      <c r="CF1428" s="8">
        <v>79900</v>
      </c>
      <c r="CG1428" s="8">
        <f>RawData[[#This Row],[SalePrice]]/RawData[[#This Row],[TotalSF Rounded]]</f>
        <v>61.46153846153846</v>
      </c>
      <c r="CH1428" s="8">
        <f>ROUND(RawData[[#This Row],[$/sqft]],-1)</f>
        <v>60</v>
      </c>
    </row>
    <row r="1429" spans="1:86" x14ac:dyDescent="0.2">
      <c r="A1429">
        <v>590</v>
      </c>
      <c r="B1429">
        <v>40</v>
      </c>
      <c r="C1429" t="s">
        <v>142</v>
      </c>
      <c r="D1429">
        <v>50</v>
      </c>
      <c r="E1429">
        <v>9100</v>
      </c>
      <c r="F1429" s="19">
        <f>ROUND((RawData[[#This Row],[LotArea]]/43560), 2)</f>
        <v>0.21</v>
      </c>
      <c r="G1429" t="s">
        <v>82</v>
      </c>
      <c r="H1429" t="s">
        <v>83</v>
      </c>
      <c r="I1429" t="s">
        <v>84</v>
      </c>
      <c r="J1429" t="s">
        <v>85</v>
      </c>
      <c r="K1429" t="s">
        <v>86</v>
      </c>
      <c r="L1429" t="s">
        <v>87</v>
      </c>
      <c r="M1429" t="s">
        <v>88</v>
      </c>
      <c r="N1429" t="s">
        <v>148</v>
      </c>
      <c r="O1429" t="s">
        <v>202</v>
      </c>
      <c r="P1429" t="s">
        <v>114</v>
      </c>
      <c r="Q1429" t="s">
        <v>91</v>
      </c>
      <c r="R1429" t="s">
        <v>115</v>
      </c>
      <c r="S1429">
        <v>5</v>
      </c>
      <c r="T1429">
        <v>6</v>
      </c>
      <c r="U1429">
        <v>1930</v>
      </c>
      <c r="V142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429">
        <v>1960</v>
      </c>
      <c r="X1429" t="s">
        <v>93</v>
      </c>
      <c r="Y1429" t="s">
        <v>94</v>
      </c>
      <c r="Z1429" t="s">
        <v>95</v>
      </c>
      <c r="AA1429" t="s">
        <v>95</v>
      </c>
      <c r="AB1429" t="s">
        <v>117</v>
      </c>
      <c r="AC1429">
        <v>0</v>
      </c>
      <c r="AD1429" t="s">
        <v>98</v>
      </c>
      <c r="AE1429" t="s">
        <v>98</v>
      </c>
      <c r="AF1429" t="s">
        <v>126</v>
      </c>
      <c r="AG1429" t="s">
        <v>98</v>
      </c>
      <c r="AH1429" t="s">
        <v>98</v>
      </c>
      <c r="AI1429" t="s">
        <v>100</v>
      </c>
      <c r="AJ1429" t="s">
        <v>102</v>
      </c>
      <c r="AK1429">
        <v>0</v>
      </c>
      <c r="AL1429" t="s">
        <v>102</v>
      </c>
      <c r="AM1429">
        <v>0</v>
      </c>
      <c r="AN1429">
        <v>742</v>
      </c>
      <c r="AO1429">
        <v>742</v>
      </c>
      <c r="AP1429" t="s">
        <v>103</v>
      </c>
      <c r="AQ1429" t="s">
        <v>98</v>
      </c>
      <c r="AR1429" t="s">
        <v>105</v>
      </c>
      <c r="AS1429" t="s">
        <v>164</v>
      </c>
      <c r="AT1429">
        <v>779</v>
      </c>
      <c r="AU1429">
        <v>0</v>
      </c>
      <c r="AV1429">
        <v>156</v>
      </c>
      <c r="AW1429">
        <f>ROUND(SUM(RawData[[#This Row],[TotalBsmtSF]],RawData[[#This Row],[1stFlrSF]],RawData[[#This Row],[2ndFlrSF]]),-2)</f>
        <v>1500</v>
      </c>
      <c r="AX1429">
        <v>935</v>
      </c>
      <c r="AY1429">
        <v>0</v>
      </c>
      <c r="AZ1429">
        <v>0</v>
      </c>
      <c r="BA1429">
        <v>1</v>
      </c>
      <c r="BB1429">
        <v>0</v>
      </c>
      <c r="BC1429">
        <v>2</v>
      </c>
      <c r="BD1429">
        <v>1</v>
      </c>
      <c r="BE1429" t="s">
        <v>98</v>
      </c>
      <c r="BF1429">
        <v>4</v>
      </c>
      <c r="BG1429" t="s">
        <v>107</v>
      </c>
      <c r="BH1429">
        <v>0</v>
      </c>
      <c r="BI1429" t="s">
        <v>83</v>
      </c>
      <c r="BJ1429" t="s">
        <v>127</v>
      </c>
      <c r="BK1429">
        <v>1988</v>
      </c>
      <c r="BL1429" t="s">
        <v>102</v>
      </c>
      <c r="BM1429">
        <v>1</v>
      </c>
      <c r="BN1429">
        <v>308</v>
      </c>
      <c r="BO1429" t="s">
        <v>98</v>
      </c>
      <c r="BP1429" t="s">
        <v>98</v>
      </c>
      <c r="BQ1429" t="s">
        <v>190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 t="s">
        <v>83</v>
      </c>
      <c r="BY1429" t="s">
        <v>83</v>
      </c>
      <c r="BZ1429" t="s">
        <v>135</v>
      </c>
      <c r="CA1429">
        <v>600</v>
      </c>
      <c r="CB1429">
        <v>8</v>
      </c>
      <c r="CC1429">
        <v>2008</v>
      </c>
      <c r="CD1429" t="s">
        <v>110</v>
      </c>
      <c r="CE1429" t="s">
        <v>111</v>
      </c>
      <c r="CF1429" s="8">
        <v>79500</v>
      </c>
      <c r="CG1429" s="8">
        <f>RawData[[#This Row],[SalePrice]]/RawData[[#This Row],[TotalSF Rounded]]</f>
        <v>53</v>
      </c>
      <c r="CH1429" s="8">
        <f>ROUND(RawData[[#This Row],[$/sqft]],-1)</f>
        <v>50</v>
      </c>
    </row>
    <row r="1430" spans="1:86" x14ac:dyDescent="0.2">
      <c r="A1430">
        <v>243</v>
      </c>
      <c r="B1430">
        <v>50</v>
      </c>
      <c r="C1430" t="s">
        <v>142</v>
      </c>
      <c r="D1430">
        <v>63</v>
      </c>
      <c r="E1430">
        <v>5000</v>
      </c>
      <c r="F1430" s="19">
        <f>ROUND((RawData[[#This Row],[LotArea]]/43560), 2)</f>
        <v>0.11</v>
      </c>
      <c r="G1430" t="s">
        <v>82</v>
      </c>
      <c r="H1430" t="s">
        <v>83</v>
      </c>
      <c r="I1430" t="s">
        <v>84</v>
      </c>
      <c r="J1430" t="s">
        <v>85</v>
      </c>
      <c r="K1430" t="s">
        <v>86</v>
      </c>
      <c r="L1430" t="s">
        <v>122</v>
      </c>
      <c r="M1430" t="s">
        <v>88</v>
      </c>
      <c r="N1430" t="s">
        <v>143</v>
      </c>
      <c r="O1430" t="s">
        <v>90</v>
      </c>
      <c r="P1430" t="s">
        <v>90</v>
      </c>
      <c r="Q1430" t="s">
        <v>91</v>
      </c>
      <c r="R1430" t="s">
        <v>132</v>
      </c>
      <c r="S1430">
        <v>5</v>
      </c>
      <c r="T1430">
        <v>4</v>
      </c>
      <c r="U1430">
        <v>1900</v>
      </c>
      <c r="V143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1900s</v>
      </c>
      <c r="W1430">
        <v>1950</v>
      </c>
      <c r="X1430" t="s">
        <v>93</v>
      </c>
      <c r="Y1430" t="s">
        <v>94</v>
      </c>
      <c r="Z1430" t="s">
        <v>124</v>
      </c>
      <c r="AA1430" t="s">
        <v>124</v>
      </c>
      <c r="AB1430" t="s">
        <v>117</v>
      </c>
      <c r="AC1430">
        <v>0</v>
      </c>
      <c r="AD1430" t="s">
        <v>98</v>
      </c>
      <c r="AE1430" t="s">
        <v>98</v>
      </c>
      <c r="AF1430" t="s">
        <v>126</v>
      </c>
      <c r="AG1430" t="s">
        <v>98</v>
      </c>
      <c r="AH1430" t="s">
        <v>98</v>
      </c>
      <c r="AI1430" t="s">
        <v>100</v>
      </c>
      <c r="AJ1430" t="s">
        <v>102</v>
      </c>
      <c r="AK1430">
        <v>0</v>
      </c>
      <c r="AL1430" t="s">
        <v>102</v>
      </c>
      <c r="AM1430">
        <v>0</v>
      </c>
      <c r="AN1430">
        <v>540</v>
      </c>
      <c r="AO1430">
        <v>540</v>
      </c>
      <c r="AP1430" t="s">
        <v>103</v>
      </c>
      <c r="AQ1430" t="s">
        <v>97</v>
      </c>
      <c r="AR1430" t="s">
        <v>177</v>
      </c>
      <c r="AS1430" t="s">
        <v>164</v>
      </c>
      <c r="AT1430">
        <v>889</v>
      </c>
      <c r="AU1430">
        <v>551</v>
      </c>
      <c r="AV1430">
        <v>0</v>
      </c>
      <c r="AW1430">
        <f>ROUND(SUM(RawData[[#This Row],[TotalBsmtSF]],RawData[[#This Row],[1stFlrSF]],RawData[[#This Row],[2ndFlrSF]]),-2)</f>
        <v>2000</v>
      </c>
      <c r="AX1430">
        <v>1440</v>
      </c>
      <c r="AY1430">
        <v>0</v>
      </c>
      <c r="AZ1430">
        <v>0</v>
      </c>
      <c r="BA1430">
        <v>1</v>
      </c>
      <c r="BB1430">
        <v>0</v>
      </c>
      <c r="BC1430">
        <v>3</v>
      </c>
      <c r="BD1430">
        <v>1</v>
      </c>
      <c r="BE1430" t="s">
        <v>98</v>
      </c>
      <c r="BF1430">
        <v>6</v>
      </c>
      <c r="BG1430" t="s">
        <v>107</v>
      </c>
      <c r="BH1430">
        <v>0</v>
      </c>
      <c r="BI1430" t="s">
        <v>83</v>
      </c>
      <c r="BJ1430" t="s">
        <v>108</v>
      </c>
      <c r="BK1430">
        <v>1940</v>
      </c>
      <c r="BL1430" t="s">
        <v>102</v>
      </c>
      <c r="BM1430">
        <v>1</v>
      </c>
      <c r="BN1430">
        <v>352</v>
      </c>
      <c r="BO1430" t="s">
        <v>147</v>
      </c>
      <c r="BP1430" t="s">
        <v>98</v>
      </c>
      <c r="BQ1430" t="s">
        <v>105</v>
      </c>
      <c r="BR1430">
        <v>0</v>
      </c>
      <c r="BS1430">
        <v>0</v>
      </c>
      <c r="BT1430">
        <v>77</v>
      </c>
      <c r="BU1430">
        <v>0</v>
      </c>
      <c r="BV1430">
        <v>0</v>
      </c>
      <c r="BW1430">
        <v>0</v>
      </c>
      <c r="BX1430" t="s">
        <v>83</v>
      </c>
      <c r="BY1430" t="s">
        <v>83</v>
      </c>
      <c r="BZ1430" t="s">
        <v>83</v>
      </c>
      <c r="CA1430">
        <v>0</v>
      </c>
      <c r="CB1430">
        <v>4</v>
      </c>
      <c r="CC1430">
        <v>2006</v>
      </c>
      <c r="CD1430" t="s">
        <v>110</v>
      </c>
      <c r="CE1430" t="s">
        <v>111</v>
      </c>
      <c r="CF1430" s="8">
        <v>79000</v>
      </c>
      <c r="CG1430" s="8">
        <f>RawData[[#This Row],[SalePrice]]/RawData[[#This Row],[TotalSF Rounded]]</f>
        <v>39.5</v>
      </c>
      <c r="CH1430" s="8">
        <f>ROUND(RawData[[#This Row],[$/sqft]],-1)</f>
        <v>40</v>
      </c>
    </row>
    <row r="1431" spans="1:86" x14ac:dyDescent="0.2">
      <c r="A1431">
        <v>156</v>
      </c>
      <c r="B1431">
        <v>50</v>
      </c>
      <c r="C1431" t="s">
        <v>81</v>
      </c>
      <c r="D1431">
        <v>60</v>
      </c>
      <c r="E1431">
        <v>9600</v>
      </c>
      <c r="F1431" s="19">
        <f>ROUND((RawData[[#This Row],[LotArea]]/43560), 2)</f>
        <v>0.22</v>
      </c>
      <c r="G1431" t="s">
        <v>82</v>
      </c>
      <c r="H1431" t="s">
        <v>83</v>
      </c>
      <c r="I1431" t="s">
        <v>84</v>
      </c>
      <c r="J1431" t="s">
        <v>85</v>
      </c>
      <c r="K1431" t="s">
        <v>86</v>
      </c>
      <c r="L1431" t="s">
        <v>122</v>
      </c>
      <c r="M1431" t="s">
        <v>88</v>
      </c>
      <c r="N1431" t="s">
        <v>185</v>
      </c>
      <c r="O1431" t="s">
        <v>144</v>
      </c>
      <c r="P1431" t="s">
        <v>90</v>
      </c>
      <c r="Q1431" t="s">
        <v>91</v>
      </c>
      <c r="R1431" t="s">
        <v>132</v>
      </c>
      <c r="S1431">
        <v>6</v>
      </c>
      <c r="T1431">
        <v>5</v>
      </c>
      <c r="U1431">
        <v>1924</v>
      </c>
      <c r="V143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431">
        <v>1950</v>
      </c>
      <c r="X1431" t="s">
        <v>93</v>
      </c>
      <c r="Y1431" t="s">
        <v>94</v>
      </c>
      <c r="Z1431" t="s">
        <v>124</v>
      </c>
      <c r="AA1431" t="s">
        <v>124</v>
      </c>
      <c r="AB1431" t="s">
        <v>117</v>
      </c>
      <c r="AC1431">
        <v>0</v>
      </c>
      <c r="AD1431" t="s">
        <v>98</v>
      </c>
      <c r="AE1431" t="s">
        <v>98</v>
      </c>
      <c r="AF1431" t="s">
        <v>126</v>
      </c>
      <c r="AG1431" t="s">
        <v>98</v>
      </c>
      <c r="AH1431" t="s">
        <v>98</v>
      </c>
      <c r="AI1431" t="s">
        <v>100</v>
      </c>
      <c r="AJ1431" t="s">
        <v>102</v>
      </c>
      <c r="AK1431">
        <v>0</v>
      </c>
      <c r="AL1431" t="s">
        <v>102</v>
      </c>
      <c r="AM1431">
        <v>0</v>
      </c>
      <c r="AN1431">
        <v>572</v>
      </c>
      <c r="AO1431">
        <v>572</v>
      </c>
      <c r="AP1431" t="s">
        <v>222</v>
      </c>
      <c r="AQ1431" t="s">
        <v>147</v>
      </c>
      <c r="AR1431" t="s">
        <v>177</v>
      </c>
      <c r="AS1431" t="s">
        <v>145</v>
      </c>
      <c r="AT1431">
        <v>572</v>
      </c>
      <c r="AU1431">
        <v>524</v>
      </c>
      <c r="AV1431">
        <v>0</v>
      </c>
      <c r="AW1431">
        <f>ROUND(SUM(RawData[[#This Row],[TotalBsmtSF]],RawData[[#This Row],[1stFlrSF]],RawData[[#This Row],[2ndFlrSF]]),-2)</f>
        <v>1700</v>
      </c>
      <c r="AX1431">
        <v>1096</v>
      </c>
      <c r="AY1431">
        <v>0</v>
      </c>
      <c r="AZ1431">
        <v>0</v>
      </c>
      <c r="BA1431">
        <v>1</v>
      </c>
      <c r="BB1431">
        <v>0</v>
      </c>
      <c r="BC1431">
        <v>2</v>
      </c>
      <c r="BD1431">
        <v>1</v>
      </c>
      <c r="BE1431" t="s">
        <v>98</v>
      </c>
      <c r="BF1431">
        <v>5</v>
      </c>
      <c r="BG1431" t="s">
        <v>107</v>
      </c>
      <c r="BH1431">
        <v>0</v>
      </c>
      <c r="BI1431" t="s">
        <v>83</v>
      </c>
      <c r="BJ1431" t="s">
        <v>83</v>
      </c>
      <c r="BK1431" t="s">
        <v>83</v>
      </c>
      <c r="BL1431" t="s">
        <v>83</v>
      </c>
      <c r="BM1431">
        <v>0</v>
      </c>
      <c r="BN1431">
        <v>0</v>
      </c>
      <c r="BO1431" t="s">
        <v>83</v>
      </c>
      <c r="BP1431" t="s">
        <v>83</v>
      </c>
      <c r="BQ1431" t="s">
        <v>177</v>
      </c>
      <c r="BR1431">
        <v>0</v>
      </c>
      <c r="BS1431">
        <v>8</v>
      </c>
      <c r="BT1431">
        <v>128</v>
      </c>
      <c r="BU1431">
        <v>0</v>
      </c>
      <c r="BV1431">
        <v>0</v>
      </c>
      <c r="BW1431">
        <v>0</v>
      </c>
      <c r="BX1431" t="s">
        <v>83</v>
      </c>
      <c r="BY1431" t="s">
        <v>83</v>
      </c>
      <c r="BZ1431" t="s">
        <v>83</v>
      </c>
      <c r="CA1431">
        <v>0</v>
      </c>
      <c r="CB1431">
        <v>4</v>
      </c>
      <c r="CC1431">
        <v>2008</v>
      </c>
      <c r="CD1431" t="s">
        <v>110</v>
      </c>
      <c r="CE1431" t="s">
        <v>111</v>
      </c>
      <c r="CF1431" s="8">
        <v>79000</v>
      </c>
      <c r="CG1431" s="8">
        <f>RawData[[#This Row],[SalePrice]]/RawData[[#This Row],[TotalSF Rounded]]</f>
        <v>46.470588235294116</v>
      </c>
      <c r="CH1431" s="8">
        <f>ROUND(RawData[[#This Row],[$/sqft]],-1)</f>
        <v>50</v>
      </c>
    </row>
    <row r="1432" spans="1:86" x14ac:dyDescent="0.2">
      <c r="A1432">
        <v>1327</v>
      </c>
      <c r="B1432">
        <v>30</v>
      </c>
      <c r="C1432" t="s">
        <v>239</v>
      </c>
      <c r="D1432">
        <v>70</v>
      </c>
      <c r="E1432">
        <v>4270</v>
      </c>
      <c r="F1432" s="19">
        <f>ROUND((RawData[[#This Row],[LotArea]]/43560), 2)</f>
        <v>0.1</v>
      </c>
      <c r="G1432" t="s">
        <v>82</v>
      </c>
      <c r="H1432" t="s">
        <v>83</v>
      </c>
      <c r="I1432" t="s">
        <v>84</v>
      </c>
      <c r="J1432" t="s">
        <v>175</v>
      </c>
      <c r="K1432" t="s">
        <v>86</v>
      </c>
      <c r="L1432" t="s">
        <v>87</v>
      </c>
      <c r="M1432" t="s">
        <v>194</v>
      </c>
      <c r="N1432" t="s">
        <v>185</v>
      </c>
      <c r="O1432" t="s">
        <v>90</v>
      </c>
      <c r="P1432" t="s">
        <v>90</v>
      </c>
      <c r="Q1432" t="s">
        <v>91</v>
      </c>
      <c r="R1432" t="s">
        <v>115</v>
      </c>
      <c r="S1432">
        <v>3</v>
      </c>
      <c r="T1432">
        <v>6</v>
      </c>
      <c r="U1432">
        <v>1931</v>
      </c>
      <c r="V143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432">
        <v>2006</v>
      </c>
      <c r="X1432" t="s">
        <v>93</v>
      </c>
      <c r="Y1432" t="s">
        <v>94</v>
      </c>
      <c r="Z1432" t="s">
        <v>116</v>
      </c>
      <c r="AA1432" t="s">
        <v>116</v>
      </c>
      <c r="AB1432" t="s">
        <v>117</v>
      </c>
      <c r="AC1432">
        <v>0</v>
      </c>
      <c r="AD1432" t="s">
        <v>98</v>
      </c>
      <c r="AE1432" t="s">
        <v>98</v>
      </c>
      <c r="AF1432" t="s">
        <v>126</v>
      </c>
      <c r="AG1432" t="s">
        <v>98</v>
      </c>
      <c r="AH1432" t="s">
        <v>98</v>
      </c>
      <c r="AI1432" t="s">
        <v>100</v>
      </c>
      <c r="AJ1432" t="s">
        <v>153</v>
      </c>
      <c r="AK1432">
        <v>544</v>
      </c>
      <c r="AL1432" t="s">
        <v>102</v>
      </c>
      <c r="AM1432">
        <v>0</v>
      </c>
      <c r="AN1432">
        <v>0</v>
      </c>
      <c r="AO1432">
        <v>544</v>
      </c>
      <c r="AP1432" t="s">
        <v>103</v>
      </c>
      <c r="AQ1432" t="s">
        <v>104</v>
      </c>
      <c r="AR1432" t="s">
        <v>105</v>
      </c>
      <c r="AS1432" t="s">
        <v>106</v>
      </c>
      <c r="AT1432">
        <v>774</v>
      </c>
      <c r="AU1432">
        <v>0</v>
      </c>
      <c r="AV1432">
        <v>0</v>
      </c>
      <c r="AW1432">
        <f>ROUND(SUM(RawData[[#This Row],[TotalBsmtSF]],RawData[[#This Row],[1stFlrSF]],RawData[[#This Row],[2ndFlrSF]]),-2)</f>
        <v>1300</v>
      </c>
      <c r="AX1432">
        <v>774</v>
      </c>
      <c r="AY1432">
        <v>0</v>
      </c>
      <c r="AZ1432">
        <v>0</v>
      </c>
      <c r="BA1432">
        <v>1</v>
      </c>
      <c r="BB1432">
        <v>0</v>
      </c>
      <c r="BC1432">
        <v>3</v>
      </c>
      <c r="BD1432">
        <v>1</v>
      </c>
      <c r="BE1432" t="s">
        <v>97</v>
      </c>
      <c r="BF1432">
        <v>6</v>
      </c>
      <c r="BG1432" t="s">
        <v>107</v>
      </c>
      <c r="BH1432">
        <v>0</v>
      </c>
      <c r="BI1432" t="s">
        <v>83</v>
      </c>
      <c r="BJ1432" t="s">
        <v>83</v>
      </c>
      <c r="BK1432" t="s">
        <v>83</v>
      </c>
      <c r="BL1432" t="s">
        <v>83</v>
      </c>
      <c r="BM1432">
        <v>0</v>
      </c>
      <c r="BN1432">
        <v>0</v>
      </c>
      <c r="BO1432" t="s">
        <v>83</v>
      </c>
      <c r="BP1432" t="s">
        <v>83</v>
      </c>
      <c r="BQ1432" t="s">
        <v>105</v>
      </c>
      <c r="BR1432">
        <v>0</v>
      </c>
      <c r="BS1432">
        <v>0</v>
      </c>
      <c r="BT1432">
        <v>286</v>
      </c>
      <c r="BU1432">
        <v>0</v>
      </c>
      <c r="BV1432">
        <v>0</v>
      </c>
      <c r="BW1432">
        <v>0</v>
      </c>
      <c r="BX1432" t="s">
        <v>83</v>
      </c>
      <c r="BY1432" t="s">
        <v>83</v>
      </c>
      <c r="BZ1432" t="s">
        <v>83</v>
      </c>
      <c r="CA1432">
        <v>0</v>
      </c>
      <c r="CB1432">
        <v>5</v>
      </c>
      <c r="CC1432">
        <v>2007</v>
      </c>
      <c r="CD1432" t="s">
        <v>110</v>
      </c>
      <c r="CE1432" t="s">
        <v>111</v>
      </c>
      <c r="CF1432" s="8">
        <v>79000</v>
      </c>
      <c r="CG1432" s="8">
        <f>RawData[[#This Row],[SalePrice]]/RawData[[#This Row],[TotalSF Rounded]]</f>
        <v>60.769230769230766</v>
      </c>
      <c r="CH1432" s="8">
        <f>ROUND(RawData[[#This Row],[$/sqft]],-1)</f>
        <v>60</v>
      </c>
    </row>
    <row r="1433" spans="1:86" x14ac:dyDescent="0.2">
      <c r="A1433">
        <v>330</v>
      </c>
      <c r="B1433">
        <v>70</v>
      </c>
      <c r="C1433" t="s">
        <v>142</v>
      </c>
      <c r="D1433">
        <v>60</v>
      </c>
      <c r="E1433">
        <v>6402</v>
      </c>
      <c r="F1433" s="19">
        <f>ROUND((RawData[[#This Row],[LotArea]]/43560), 2)</f>
        <v>0.15</v>
      </c>
      <c r="G1433" t="s">
        <v>82</v>
      </c>
      <c r="H1433" t="s">
        <v>83</v>
      </c>
      <c r="I1433" t="s">
        <v>84</v>
      </c>
      <c r="J1433" t="s">
        <v>85</v>
      </c>
      <c r="K1433" t="s">
        <v>86</v>
      </c>
      <c r="L1433" t="s">
        <v>122</v>
      </c>
      <c r="M1433" t="s">
        <v>88</v>
      </c>
      <c r="N1433" t="s">
        <v>176</v>
      </c>
      <c r="O1433" t="s">
        <v>90</v>
      </c>
      <c r="P1433" t="s">
        <v>90</v>
      </c>
      <c r="Q1433" t="s">
        <v>91</v>
      </c>
      <c r="R1433" t="s">
        <v>92</v>
      </c>
      <c r="S1433">
        <v>5</v>
      </c>
      <c r="T1433">
        <v>5</v>
      </c>
      <c r="U1433">
        <v>1920</v>
      </c>
      <c r="V143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433">
        <v>1950</v>
      </c>
      <c r="X1433" t="s">
        <v>93</v>
      </c>
      <c r="Y1433" t="s">
        <v>94</v>
      </c>
      <c r="Z1433" t="s">
        <v>124</v>
      </c>
      <c r="AA1433" t="s">
        <v>125</v>
      </c>
      <c r="AB1433" t="s">
        <v>117</v>
      </c>
      <c r="AC1433">
        <v>0</v>
      </c>
      <c r="AD1433" t="s">
        <v>98</v>
      </c>
      <c r="AE1433" t="s">
        <v>98</v>
      </c>
      <c r="AF1433" t="s">
        <v>99</v>
      </c>
      <c r="AG1433" t="s">
        <v>98</v>
      </c>
      <c r="AH1433" t="s">
        <v>98</v>
      </c>
      <c r="AI1433" t="s">
        <v>121</v>
      </c>
      <c r="AJ1433" t="s">
        <v>102</v>
      </c>
      <c r="AK1433">
        <v>0</v>
      </c>
      <c r="AL1433" t="s">
        <v>102</v>
      </c>
      <c r="AM1433">
        <v>0</v>
      </c>
      <c r="AN1433">
        <v>596</v>
      </c>
      <c r="AO1433">
        <v>596</v>
      </c>
      <c r="AP1433" t="s">
        <v>103</v>
      </c>
      <c r="AQ1433" t="s">
        <v>98</v>
      </c>
      <c r="AR1433" t="s">
        <v>177</v>
      </c>
      <c r="AS1433" t="s">
        <v>106</v>
      </c>
      <c r="AT1433">
        <v>596</v>
      </c>
      <c r="AU1433">
        <v>596</v>
      </c>
      <c r="AV1433">
        <v>0</v>
      </c>
      <c r="AW1433">
        <f>ROUND(SUM(RawData[[#This Row],[TotalBsmtSF]],RawData[[#This Row],[1stFlrSF]],RawData[[#This Row],[2ndFlrSF]]),-2)</f>
        <v>1800</v>
      </c>
      <c r="AX1433">
        <v>1192</v>
      </c>
      <c r="AY1433">
        <v>0</v>
      </c>
      <c r="AZ1433">
        <v>0</v>
      </c>
      <c r="BA1433">
        <v>1</v>
      </c>
      <c r="BB1433">
        <v>0</v>
      </c>
      <c r="BC1433">
        <v>3</v>
      </c>
      <c r="BD1433">
        <v>1</v>
      </c>
      <c r="BE1433" t="s">
        <v>98</v>
      </c>
      <c r="BF1433">
        <v>6</v>
      </c>
      <c r="BG1433" t="s">
        <v>107</v>
      </c>
      <c r="BH1433">
        <v>0</v>
      </c>
      <c r="BI1433" t="s">
        <v>83</v>
      </c>
      <c r="BJ1433" t="s">
        <v>127</v>
      </c>
      <c r="BK1433">
        <v>1920</v>
      </c>
      <c r="BL1433" t="s">
        <v>102</v>
      </c>
      <c r="BM1433">
        <v>1</v>
      </c>
      <c r="BN1433">
        <v>189</v>
      </c>
      <c r="BO1433" t="s">
        <v>147</v>
      </c>
      <c r="BP1433" t="s">
        <v>147</v>
      </c>
      <c r="BQ1433" t="s">
        <v>177</v>
      </c>
      <c r="BR1433">
        <v>0</v>
      </c>
      <c r="BS1433">
        <v>0</v>
      </c>
      <c r="BT1433">
        <v>137</v>
      </c>
      <c r="BU1433">
        <v>0</v>
      </c>
      <c r="BV1433">
        <v>0</v>
      </c>
      <c r="BW1433">
        <v>0</v>
      </c>
      <c r="BX1433" t="s">
        <v>83</v>
      </c>
      <c r="BY1433" t="s">
        <v>163</v>
      </c>
      <c r="BZ1433" t="s">
        <v>83</v>
      </c>
      <c r="CA1433">
        <v>0</v>
      </c>
      <c r="CB1433">
        <v>7</v>
      </c>
      <c r="CC1433">
        <v>2009</v>
      </c>
      <c r="CD1433" t="s">
        <v>110</v>
      </c>
      <c r="CE1433" t="s">
        <v>111</v>
      </c>
      <c r="CF1433" s="8">
        <v>78000</v>
      </c>
      <c r="CG1433" s="8">
        <f>RawData[[#This Row],[SalePrice]]/RawData[[#This Row],[TotalSF Rounded]]</f>
        <v>43.333333333333336</v>
      </c>
      <c r="CH1433" s="8">
        <f>ROUND(RawData[[#This Row],[$/sqft]],-1)</f>
        <v>40</v>
      </c>
    </row>
    <row r="1434" spans="1:86" x14ac:dyDescent="0.2">
      <c r="A1434">
        <v>251</v>
      </c>
      <c r="B1434">
        <v>30</v>
      </c>
      <c r="C1434" t="s">
        <v>81</v>
      </c>
      <c r="D1434">
        <v>55</v>
      </c>
      <c r="E1434">
        <v>5350</v>
      </c>
      <c r="F1434" s="19">
        <f>ROUND((RawData[[#This Row],[LotArea]]/43560), 2)</f>
        <v>0.12</v>
      </c>
      <c r="G1434" t="s">
        <v>82</v>
      </c>
      <c r="H1434" t="s">
        <v>83</v>
      </c>
      <c r="I1434" t="s">
        <v>120</v>
      </c>
      <c r="J1434" t="s">
        <v>85</v>
      </c>
      <c r="K1434" t="s">
        <v>86</v>
      </c>
      <c r="L1434" t="s">
        <v>87</v>
      </c>
      <c r="M1434" t="s">
        <v>88</v>
      </c>
      <c r="N1434" t="s">
        <v>148</v>
      </c>
      <c r="O1434" t="s">
        <v>90</v>
      </c>
      <c r="P1434" t="s">
        <v>90</v>
      </c>
      <c r="Q1434" t="s">
        <v>91</v>
      </c>
      <c r="R1434" t="s">
        <v>115</v>
      </c>
      <c r="S1434">
        <v>3</v>
      </c>
      <c r="T1434">
        <v>2</v>
      </c>
      <c r="U1434">
        <v>1940</v>
      </c>
      <c r="V143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434">
        <v>1966</v>
      </c>
      <c r="X1434" t="s">
        <v>93</v>
      </c>
      <c r="Y1434" t="s">
        <v>94</v>
      </c>
      <c r="Z1434" t="s">
        <v>124</v>
      </c>
      <c r="AA1434" t="s">
        <v>161</v>
      </c>
      <c r="AB1434" t="s">
        <v>117</v>
      </c>
      <c r="AC1434">
        <v>0</v>
      </c>
      <c r="AD1434" t="s">
        <v>98</v>
      </c>
      <c r="AE1434" t="s">
        <v>212</v>
      </c>
      <c r="AF1434" t="s">
        <v>118</v>
      </c>
      <c r="AG1434" t="s">
        <v>98</v>
      </c>
      <c r="AH1434" t="s">
        <v>98</v>
      </c>
      <c r="AI1434" t="s">
        <v>100</v>
      </c>
      <c r="AJ1434" t="s">
        <v>102</v>
      </c>
      <c r="AK1434">
        <v>0</v>
      </c>
      <c r="AL1434" t="s">
        <v>102</v>
      </c>
      <c r="AM1434">
        <v>0</v>
      </c>
      <c r="AN1434">
        <v>728</v>
      </c>
      <c r="AO1434">
        <v>728</v>
      </c>
      <c r="AP1434" t="s">
        <v>103</v>
      </c>
      <c r="AQ1434" t="s">
        <v>104</v>
      </c>
      <c r="AR1434" t="s">
        <v>105</v>
      </c>
      <c r="AS1434" t="s">
        <v>106</v>
      </c>
      <c r="AT1434">
        <v>1306</v>
      </c>
      <c r="AU1434">
        <v>0</v>
      </c>
      <c r="AV1434">
        <v>0</v>
      </c>
      <c r="AW1434">
        <f>ROUND(SUM(RawData[[#This Row],[TotalBsmtSF]],RawData[[#This Row],[1stFlrSF]],RawData[[#This Row],[2ndFlrSF]]),-2)</f>
        <v>2000</v>
      </c>
      <c r="AX1434">
        <v>1306</v>
      </c>
      <c r="AY1434">
        <v>0</v>
      </c>
      <c r="AZ1434">
        <v>0</v>
      </c>
      <c r="BA1434">
        <v>1</v>
      </c>
      <c r="BB1434">
        <v>0</v>
      </c>
      <c r="BC1434">
        <v>3</v>
      </c>
      <c r="BD1434">
        <v>1</v>
      </c>
      <c r="BE1434" t="s">
        <v>147</v>
      </c>
      <c r="BF1434">
        <v>6</v>
      </c>
      <c r="BG1434" t="s">
        <v>194</v>
      </c>
      <c r="BH1434">
        <v>0</v>
      </c>
      <c r="BI1434" t="s">
        <v>83</v>
      </c>
      <c r="BJ1434" t="s">
        <v>83</v>
      </c>
      <c r="BK1434" t="s">
        <v>83</v>
      </c>
      <c r="BL1434" t="s">
        <v>83</v>
      </c>
      <c r="BM1434">
        <v>0</v>
      </c>
      <c r="BN1434">
        <v>0</v>
      </c>
      <c r="BO1434" t="s">
        <v>83</v>
      </c>
      <c r="BP1434" t="s">
        <v>83</v>
      </c>
      <c r="BQ1434" t="s">
        <v>105</v>
      </c>
      <c r="BR1434">
        <v>263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 t="s">
        <v>83</v>
      </c>
      <c r="BY1434" t="s">
        <v>163</v>
      </c>
      <c r="BZ1434" t="s">
        <v>135</v>
      </c>
      <c r="CA1434">
        <v>450</v>
      </c>
      <c r="CB1434">
        <v>5</v>
      </c>
      <c r="CC1434">
        <v>2010</v>
      </c>
      <c r="CD1434" t="s">
        <v>110</v>
      </c>
      <c r="CE1434" t="s">
        <v>111</v>
      </c>
      <c r="CF1434" s="8">
        <v>76500</v>
      </c>
      <c r="CG1434" s="8">
        <f>RawData[[#This Row],[SalePrice]]/RawData[[#This Row],[TotalSF Rounded]]</f>
        <v>38.25</v>
      </c>
      <c r="CH1434" s="8">
        <f>ROUND(RawData[[#This Row],[$/sqft]],-1)</f>
        <v>40</v>
      </c>
    </row>
    <row r="1435" spans="1:86" x14ac:dyDescent="0.2">
      <c r="A1435">
        <v>384</v>
      </c>
      <c r="B1435">
        <v>45</v>
      </c>
      <c r="C1435" t="s">
        <v>239</v>
      </c>
      <c r="D1435">
        <v>60</v>
      </c>
      <c r="E1435">
        <v>9000</v>
      </c>
      <c r="F1435" s="19">
        <f>ROUND((RawData[[#This Row],[LotArea]]/43560), 2)</f>
        <v>0.21</v>
      </c>
      <c r="G1435" t="s">
        <v>82</v>
      </c>
      <c r="H1435" t="s">
        <v>83</v>
      </c>
      <c r="I1435" t="s">
        <v>84</v>
      </c>
      <c r="J1435" t="s">
        <v>85</v>
      </c>
      <c r="K1435" t="s">
        <v>86</v>
      </c>
      <c r="L1435" t="s">
        <v>122</v>
      </c>
      <c r="M1435" t="s">
        <v>88</v>
      </c>
      <c r="N1435" t="s">
        <v>170</v>
      </c>
      <c r="O1435" t="s">
        <v>90</v>
      </c>
      <c r="P1435" t="s">
        <v>90</v>
      </c>
      <c r="Q1435" t="s">
        <v>91</v>
      </c>
      <c r="R1435" t="s">
        <v>150</v>
      </c>
      <c r="S1435">
        <v>6</v>
      </c>
      <c r="T1435">
        <v>3</v>
      </c>
      <c r="U1435">
        <v>1928</v>
      </c>
      <c r="V143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435">
        <v>1950</v>
      </c>
      <c r="X1435" t="s">
        <v>93</v>
      </c>
      <c r="Y1435" t="s">
        <v>94</v>
      </c>
      <c r="Z1435" t="s">
        <v>124</v>
      </c>
      <c r="AA1435" t="s">
        <v>124</v>
      </c>
      <c r="AB1435" t="s">
        <v>117</v>
      </c>
      <c r="AC1435">
        <v>0</v>
      </c>
      <c r="AD1435" t="s">
        <v>98</v>
      </c>
      <c r="AE1435" t="s">
        <v>98</v>
      </c>
      <c r="AF1435" t="s">
        <v>126</v>
      </c>
      <c r="AG1435" t="s">
        <v>147</v>
      </c>
      <c r="AH1435" t="s">
        <v>147</v>
      </c>
      <c r="AI1435" t="s">
        <v>100</v>
      </c>
      <c r="AJ1435" t="s">
        <v>102</v>
      </c>
      <c r="AK1435">
        <v>0</v>
      </c>
      <c r="AL1435" t="s">
        <v>102</v>
      </c>
      <c r="AM1435">
        <v>0</v>
      </c>
      <c r="AN1435">
        <v>784</v>
      </c>
      <c r="AO1435">
        <v>784</v>
      </c>
      <c r="AP1435" t="s">
        <v>103</v>
      </c>
      <c r="AQ1435" t="s">
        <v>98</v>
      </c>
      <c r="AR1435" t="s">
        <v>177</v>
      </c>
      <c r="AS1435" t="s">
        <v>164</v>
      </c>
      <c r="AT1435">
        <v>784</v>
      </c>
      <c r="AU1435">
        <v>0</v>
      </c>
      <c r="AV1435">
        <v>0</v>
      </c>
      <c r="AW1435">
        <f>ROUND(SUM(RawData[[#This Row],[TotalBsmtSF]],RawData[[#This Row],[1stFlrSF]],RawData[[#This Row],[2ndFlrSF]]),-2)</f>
        <v>1600</v>
      </c>
      <c r="AX1435">
        <v>784</v>
      </c>
      <c r="AY1435">
        <v>0</v>
      </c>
      <c r="AZ1435">
        <v>0</v>
      </c>
      <c r="BA1435">
        <v>1</v>
      </c>
      <c r="BB1435">
        <v>0</v>
      </c>
      <c r="BC1435">
        <v>2</v>
      </c>
      <c r="BD1435">
        <v>1</v>
      </c>
      <c r="BE1435" t="s">
        <v>98</v>
      </c>
      <c r="BF1435">
        <v>5</v>
      </c>
      <c r="BG1435" t="s">
        <v>107</v>
      </c>
      <c r="BH1435">
        <v>0</v>
      </c>
      <c r="BI1435" t="s">
        <v>83</v>
      </c>
      <c r="BJ1435" t="s">
        <v>127</v>
      </c>
      <c r="BK1435">
        <v>1950</v>
      </c>
      <c r="BL1435" t="s">
        <v>102</v>
      </c>
      <c r="BM1435">
        <v>2</v>
      </c>
      <c r="BN1435">
        <v>360</v>
      </c>
      <c r="BO1435" t="s">
        <v>147</v>
      </c>
      <c r="BP1435" t="s">
        <v>147</v>
      </c>
      <c r="BQ1435" t="s">
        <v>177</v>
      </c>
      <c r="BR1435">
        <v>0</v>
      </c>
      <c r="BS1435">
        <v>0</v>
      </c>
      <c r="BT1435">
        <v>91</v>
      </c>
      <c r="BU1435">
        <v>0</v>
      </c>
      <c r="BV1435">
        <v>0</v>
      </c>
      <c r="BW1435">
        <v>0</v>
      </c>
      <c r="BX1435" t="s">
        <v>83</v>
      </c>
      <c r="BY1435" t="s">
        <v>83</v>
      </c>
      <c r="BZ1435" t="s">
        <v>83</v>
      </c>
      <c r="CA1435">
        <v>0</v>
      </c>
      <c r="CB1435">
        <v>10</v>
      </c>
      <c r="CC1435">
        <v>2009</v>
      </c>
      <c r="CD1435" t="s">
        <v>110</v>
      </c>
      <c r="CE1435" t="s">
        <v>111</v>
      </c>
      <c r="CF1435" s="8">
        <v>76000</v>
      </c>
      <c r="CG1435" s="8">
        <f>RawData[[#This Row],[SalePrice]]/RawData[[#This Row],[TotalSF Rounded]]</f>
        <v>47.5</v>
      </c>
      <c r="CH1435" s="8">
        <f>ROUND(RawData[[#This Row],[$/sqft]],-1)</f>
        <v>50</v>
      </c>
    </row>
    <row r="1436" spans="1:86" x14ac:dyDescent="0.2">
      <c r="A1436">
        <v>615</v>
      </c>
      <c r="B1436">
        <v>180</v>
      </c>
      <c r="C1436" t="s">
        <v>142</v>
      </c>
      <c r="D1436">
        <v>21</v>
      </c>
      <c r="E1436">
        <v>1491</v>
      </c>
      <c r="F1436" s="19">
        <f>ROUND((RawData[[#This Row],[LotArea]]/43560), 2)</f>
        <v>0.03</v>
      </c>
      <c r="G1436" t="s">
        <v>82</v>
      </c>
      <c r="H1436" t="s">
        <v>83</v>
      </c>
      <c r="I1436" t="s">
        <v>84</v>
      </c>
      <c r="J1436" t="s">
        <v>85</v>
      </c>
      <c r="K1436" t="s">
        <v>86</v>
      </c>
      <c r="L1436" t="s">
        <v>87</v>
      </c>
      <c r="M1436" t="s">
        <v>88</v>
      </c>
      <c r="N1436" t="s">
        <v>178</v>
      </c>
      <c r="O1436" t="s">
        <v>90</v>
      </c>
      <c r="P1436" t="s">
        <v>90</v>
      </c>
      <c r="Q1436" t="s">
        <v>179</v>
      </c>
      <c r="R1436" t="s">
        <v>191</v>
      </c>
      <c r="S1436">
        <v>4</v>
      </c>
      <c r="T1436">
        <v>6</v>
      </c>
      <c r="U1436">
        <v>1972</v>
      </c>
      <c r="V143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436">
        <v>1972</v>
      </c>
      <c r="X1436" t="s">
        <v>93</v>
      </c>
      <c r="Y1436" t="s">
        <v>94</v>
      </c>
      <c r="Z1436" t="s">
        <v>180</v>
      </c>
      <c r="AA1436" t="s">
        <v>181</v>
      </c>
      <c r="AB1436" t="s">
        <v>117</v>
      </c>
      <c r="AC1436">
        <v>0</v>
      </c>
      <c r="AD1436" t="s">
        <v>98</v>
      </c>
      <c r="AE1436" t="s">
        <v>98</v>
      </c>
      <c r="AF1436" t="s">
        <v>118</v>
      </c>
      <c r="AG1436" t="s">
        <v>97</v>
      </c>
      <c r="AH1436" t="s">
        <v>98</v>
      </c>
      <c r="AI1436" t="s">
        <v>130</v>
      </c>
      <c r="AJ1436" t="s">
        <v>172</v>
      </c>
      <c r="AK1436">
        <v>150</v>
      </c>
      <c r="AL1436" t="s">
        <v>101</v>
      </c>
      <c r="AM1436">
        <v>480</v>
      </c>
      <c r="AN1436">
        <v>0</v>
      </c>
      <c r="AO1436">
        <v>630</v>
      </c>
      <c r="AP1436" t="s">
        <v>103</v>
      </c>
      <c r="AQ1436" t="s">
        <v>104</v>
      </c>
      <c r="AR1436" t="s">
        <v>105</v>
      </c>
      <c r="AS1436" t="s">
        <v>106</v>
      </c>
      <c r="AT1436">
        <v>630</v>
      </c>
      <c r="AU1436">
        <v>0</v>
      </c>
      <c r="AV1436">
        <v>0</v>
      </c>
      <c r="AW1436">
        <f>ROUND(SUM(RawData[[#This Row],[TotalBsmtSF]],RawData[[#This Row],[1stFlrSF]],RawData[[#This Row],[2ndFlrSF]]),-2)</f>
        <v>1300</v>
      </c>
      <c r="AX1436">
        <v>630</v>
      </c>
      <c r="AY1436">
        <v>1</v>
      </c>
      <c r="AZ1436">
        <v>0</v>
      </c>
      <c r="BA1436">
        <v>1</v>
      </c>
      <c r="BB1436">
        <v>0</v>
      </c>
      <c r="BC1436">
        <v>1</v>
      </c>
      <c r="BD1436">
        <v>1</v>
      </c>
      <c r="BE1436" t="s">
        <v>98</v>
      </c>
      <c r="BF1436">
        <v>3</v>
      </c>
      <c r="BG1436" t="s">
        <v>107</v>
      </c>
      <c r="BH1436">
        <v>0</v>
      </c>
      <c r="BI1436" t="s">
        <v>83</v>
      </c>
      <c r="BJ1436" t="s">
        <v>83</v>
      </c>
      <c r="BK1436" t="s">
        <v>83</v>
      </c>
      <c r="BL1436" t="s">
        <v>83</v>
      </c>
      <c r="BM1436">
        <v>0</v>
      </c>
      <c r="BN1436">
        <v>0</v>
      </c>
      <c r="BO1436" t="s">
        <v>83</v>
      </c>
      <c r="BP1436" t="s">
        <v>83</v>
      </c>
      <c r="BQ1436" t="s">
        <v>105</v>
      </c>
      <c r="BR1436">
        <v>96</v>
      </c>
      <c r="BS1436">
        <v>24</v>
      </c>
      <c r="BT1436">
        <v>0</v>
      </c>
      <c r="BU1436">
        <v>0</v>
      </c>
      <c r="BV1436">
        <v>0</v>
      </c>
      <c r="BW1436">
        <v>0</v>
      </c>
      <c r="BX1436" t="s">
        <v>83</v>
      </c>
      <c r="BY1436" t="s">
        <v>83</v>
      </c>
      <c r="BZ1436" t="s">
        <v>83</v>
      </c>
      <c r="CA1436">
        <v>0</v>
      </c>
      <c r="CB1436">
        <v>5</v>
      </c>
      <c r="CC1436">
        <v>2010</v>
      </c>
      <c r="CD1436" t="s">
        <v>110</v>
      </c>
      <c r="CE1436" t="s">
        <v>111</v>
      </c>
      <c r="CF1436" s="8">
        <v>75500</v>
      </c>
      <c r="CG1436" s="8">
        <f>RawData[[#This Row],[SalePrice]]/RawData[[#This Row],[TotalSF Rounded]]</f>
        <v>58.07692307692308</v>
      </c>
      <c r="CH1436" s="8">
        <f>ROUND(RawData[[#This Row],[$/sqft]],-1)</f>
        <v>60</v>
      </c>
    </row>
    <row r="1437" spans="1:86" x14ac:dyDescent="0.2">
      <c r="A1437">
        <v>916</v>
      </c>
      <c r="B1437">
        <v>160</v>
      </c>
      <c r="C1437" t="s">
        <v>142</v>
      </c>
      <c r="D1437">
        <v>21</v>
      </c>
      <c r="E1437">
        <v>2001</v>
      </c>
      <c r="F1437" s="19">
        <f>ROUND((RawData[[#This Row],[LotArea]]/43560), 2)</f>
        <v>0.05</v>
      </c>
      <c r="G1437" t="s">
        <v>82</v>
      </c>
      <c r="H1437" t="s">
        <v>83</v>
      </c>
      <c r="I1437" t="s">
        <v>84</v>
      </c>
      <c r="J1437" t="s">
        <v>85</v>
      </c>
      <c r="K1437" t="s">
        <v>86</v>
      </c>
      <c r="L1437" t="s">
        <v>87</v>
      </c>
      <c r="M1437" t="s">
        <v>88</v>
      </c>
      <c r="N1437" t="s">
        <v>178</v>
      </c>
      <c r="O1437" t="s">
        <v>90</v>
      </c>
      <c r="P1437" t="s">
        <v>90</v>
      </c>
      <c r="Q1437" t="s">
        <v>198</v>
      </c>
      <c r="R1437" t="s">
        <v>92</v>
      </c>
      <c r="S1437">
        <v>4</v>
      </c>
      <c r="T1437">
        <v>5</v>
      </c>
      <c r="U1437">
        <v>1970</v>
      </c>
      <c r="V143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1970s</v>
      </c>
      <c r="W1437">
        <v>1970</v>
      </c>
      <c r="X1437" t="s">
        <v>93</v>
      </c>
      <c r="Y1437" t="s">
        <v>94</v>
      </c>
      <c r="Z1437" t="s">
        <v>180</v>
      </c>
      <c r="AA1437" t="s">
        <v>181</v>
      </c>
      <c r="AB1437" t="s">
        <v>96</v>
      </c>
      <c r="AC1437">
        <v>80</v>
      </c>
      <c r="AD1437" t="s">
        <v>98</v>
      </c>
      <c r="AE1437" t="s">
        <v>98</v>
      </c>
      <c r="AF1437" t="s">
        <v>118</v>
      </c>
      <c r="AG1437" t="s">
        <v>98</v>
      </c>
      <c r="AH1437" t="s">
        <v>98</v>
      </c>
      <c r="AI1437" t="s">
        <v>100</v>
      </c>
      <c r="AJ1437" t="s">
        <v>102</v>
      </c>
      <c r="AK1437">
        <v>0</v>
      </c>
      <c r="AL1437" t="s">
        <v>102</v>
      </c>
      <c r="AM1437">
        <v>0</v>
      </c>
      <c r="AN1437">
        <v>546</v>
      </c>
      <c r="AO1437">
        <v>546</v>
      </c>
      <c r="AP1437" t="s">
        <v>103</v>
      </c>
      <c r="AQ1437" t="s">
        <v>147</v>
      </c>
      <c r="AR1437" t="s">
        <v>105</v>
      </c>
      <c r="AS1437" t="s">
        <v>106</v>
      </c>
      <c r="AT1437">
        <v>546</v>
      </c>
      <c r="AU1437">
        <v>546</v>
      </c>
      <c r="AV1437">
        <v>0</v>
      </c>
      <c r="AW1437">
        <f>ROUND(SUM(RawData[[#This Row],[TotalBsmtSF]],RawData[[#This Row],[1stFlrSF]],RawData[[#This Row],[2ndFlrSF]]),-2)</f>
        <v>1600</v>
      </c>
      <c r="AX1437">
        <v>1092</v>
      </c>
      <c r="AY1437">
        <v>0</v>
      </c>
      <c r="AZ1437">
        <v>0</v>
      </c>
      <c r="BA1437">
        <v>1</v>
      </c>
      <c r="BB1437">
        <v>1</v>
      </c>
      <c r="BC1437">
        <v>3</v>
      </c>
      <c r="BD1437">
        <v>1</v>
      </c>
      <c r="BE1437" t="s">
        <v>98</v>
      </c>
      <c r="BF1437">
        <v>6</v>
      </c>
      <c r="BG1437" t="s">
        <v>107</v>
      </c>
      <c r="BH1437">
        <v>0</v>
      </c>
      <c r="BI1437" t="s">
        <v>83</v>
      </c>
      <c r="BJ1437" t="s">
        <v>108</v>
      </c>
      <c r="BK1437">
        <v>1970</v>
      </c>
      <c r="BL1437" t="s">
        <v>102</v>
      </c>
      <c r="BM1437">
        <v>1</v>
      </c>
      <c r="BN1437">
        <v>286</v>
      </c>
      <c r="BO1437" t="s">
        <v>98</v>
      </c>
      <c r="BP1437" t="s">
        <v>98</v>
      </c>
      <c r="BQ1437" t="s">
        <v>105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 t="s">
        <v>83</v>
      </c>
      <c r="BY1437" t="s">
        <v>83</v>
      </c>
      <c r="BZ1437" t="s">
        <v>83</v>
      </c>
      <c r="CA1437">
        <v>0</v>
      </c>
      <c r="CB1437">
        <v>1</v>
      </c>
      <c r="CC1437">
        <v>2007</v>
      </c>
      <c r="CD1437" t="s">
        <v>110</v>
      </c>
      <c r="CE1437" t="s">
        <v>111</v>
      </c>
      <c r="CF1437" s="8">
        <v>75000</v>
      </c>
      <c r="CG1437" s="8">
        <f>RawData[[#This Row],[SalePrice]]/RawData[[#This Row],[TotalSF Rounded]]</f>
        <v>46.875</v>
      </c>
      <c r="CH1437" s="8">
        <f>ROUND(RawData[[#This Row],[$/sqft]],-1)</f>
        <v>50</v>
      </c>
    </row>
    <row r="1438" spans="1:86" x14ac:dyDescent="0.2">
      <c r="A1438">
        <v>265</v>
      </c>
      <c r="B1438">
        <v>30</v>
      </c>
      <c r="C1438" t="s">
        <v>142</v>
      </c>
      <c r="D1438">
        <v>30</v>
      </c>
      <c r="E1438">
        <v>5232</v>
      </c>
      <c r="F1438" s="19">
        <f>ROUND((RawData[[#This Row],[LotArea]]/43560), 2)</f>
        <v>0.12</v>
      </c>
      <c r="G1438" t="s">
        <v>82</v>
      </c>
      <c r="H1438" t="s">
        <v>174</v>
      </c>
      <c r="I1438" t="s">
        <v>231</v>
      </c>
      <c r="J1438" t="s">
        <v>175</v>
      </c>
      <c r="K1438" t="s">
        <v>86</v>
      </c>
      <c r="L1438" t="s">
        <v>87</v>
      </c>
      <c r="M1438" t="s">
        <v>88</v>
      </c>
      <c r="N1438" t="s">
        <v>143</v>
      </c>
      <c r="O1438" t="s">
        <v>144</v>
      </c>
      <c r="P1438" t="s">
        <v>90</v>
      </c>
      <c r="Q1438" t="s">
        <v>91</v>
      </c>
      <c r="R1438" t="s">
        <v>115</v>
      </c>
      <c r="S1438">
        <v>5</v>
      </c>
      <c r="T1438">
        <v>5</v>
      </c>
      <c r="U1438">
        <v>1925</v>
      </c>
      <c r="V143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438">
        <v>2004</v>
      </c>
      <c r="X1438" t="s">
        <v>93</v>
      </c>
      <c r="Y1438" t="s">
        <v>94</v>
      </c>
      <c r="Z1438" t="s">
        <v>124</v>
      </c>
      <c r="AA1438" t="s">
        <v>124</v>
      </c>
      <c r="AB1438" t="s">
        <v>117</v>
      </c>
      <c r="AC1438">
        <v>0</v>
      </c>
      <c r="AD1438" t="s">
        <v>98</v>
      </c>
      <c r="AE1438" t="s">
        <v>98</v>
      </c>
      <c r="AF1438" t="s">
        <v>126</v>
      </c>
      <c r="AG1438" t="s">
        <v>147</v>
      </c>
      <c r="AH1438" t="s">
        <v>98</v>
      </c>
      <c r="AI1438" t="s">
        <v>100</v>
      </c>
      <c r="AJ1438" t="s">
        <v>102</v>
      </c>
      <c r="AK1438">
        <v>0</v>
      </c>
      <c r="AL1438" t="s">
        <v>102</v>
      </c>
      <c r="AM1438">
        <v>0</v>
      </c>
      <c r="AN1438">
        <v>680</v>
      </c>
      <c r="AO1438">
        <v>680</v>
      </c>
      <c r="AP1438" t="s">
        <v>103</v>
      </c>
      <c r="AQ1438" t="s">
        <v>97</v>
      </c>
      <c r="AR1438" t="s">
        <v>177</v>
      </c>
      <c r="AS1438" t="s">
        <v>187</v>
      </c>
      <c r="AT1438">
        <v>764</v>
      </c>
      <c r="AU1438">
        <v>0</v>
      </c>
      <c r="AV1438">
        <v>0</v>
      </c>
      <c r="AW1438">
        <f>ROUND(SUM(RawData[[#This Row],[TotalBsmtSF]],RawData[[#This Row],[1stFlrSF]],RawData[[#This Row],[2ndFlrSF]]),-2)</f>
        <v>1400</v>
      </c>
      <c r="AX1438">
        <v>764</v>
      </c>
      <c r="AY1438">
        <v>0</v>
      </c>
      <c r="AZ1438">
        <v>0</v>
      </c>
      <c r="BA1438">
        <v>1</v>
      </c>
      <c r="BB1438">
        <v>0</v>
      </c>
      <c r="BC1438">
        <v>2</v>
      </c>
      <c r="BD1438">
        <v>1</v>
      </c>
      <c r="BE1438" t="s">
        <v>98</v>
      </c>
      <c r="BF1438">
        <v>4</v>
      </c>
      <c r="BG1438" t="s">
        <v>107</v>
      </c>
      <c r="BH1438">
        <v>0</v>
      </c>
      <c r="BI1438" t="s">
        <v>83</v>
      </c>
      <c r="BJ1438" t="s">
        <v>127</v>
      </c>
      <c r="BK1438">
        <v>1965</v>
      </c>
      <c r="BL1438" t="s">
        <v>102</v>
      </c>
      <c r="BM1438">
        <v>2</v>
      </c>
      <c r="BN1438">
        <v>504</v>
      </c>
      <c r="BO1438" t="s">
        <v>98</v>
      </c>
      <c r="BP1438" t="s">
        <v>98</v>
      </c>
      <c r="BQ1438" t="s">
        <v>177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 t="s">
        <v>83</v>
      </c>
      <c r="BY1438" t="s">
        <v>83</v>
      </c>
      <c r="BZ1438" t="s">
        <v>83</v>
      </c>
      <c r="CA1438">
        <v>0</v>
      </c>
      <c r="CB1438">
        <v>6</v>
      </c>
      <c r="CC1438">
        <v>2008</v>
      </c>
      <c r="CD1438" t="s">
        <v>110</v>
      </c>
      <c r="CE1438" t="s">
        <v>111</v>
      </c>
      <c r="CF1438" s="8">
        <v>73000</v>
      </c>
      <c r="CG1438" s="8">
        <f>RawData[[#This Row],[SalePrice]]/RawData[[#This Row],[TotalSF Rounded]]</f>
        <v>52.142857142857146</v>
      </c>
      <c r="CH1438" s="8">
        <f>ROUND(RawData[[#This Row],[$/sqft]],-1)</f>
        <v>50</v>
      </c>
    </row>
    <row r="1439" spans="1:86" x14ac:dyDescent="0.2">
      <c r="A1439">
        <v>1322</v>
      </c>
      <c r="B1439">
        <v>20</v>
      </c>
      <c r="C1439" t="s">
        <v>81</v>
      </c>
      <c r="D1439" t="s">
        <v>83</v>
      </c>
      <c r="E1439">
        <v>6627</v>
      </c>
      <c r="F1439" s="19">
        <f>ROUND((RawData[[#This Row],[LotArea]]/43560), 2)</f>
        <v>0.15</v>
      </c>
      <c r="G1439" t="s">
        <v>82</v>
      </c>
      <c r="H1439" t="s">
        <v>83</v>
      </c>
      <c r="I1439" t="s">
        <v>120</v>
      </c>
      <c r="J1439" t="s">
        <v>85</v>
      </c>
      <c r="K1439" t="s">
        <v>86</v>
      </c>
      <c r="L1439" t="s">
        <v>122</v>
      </c>
      <c r="M1439" t="s">
        <v>88</v>
      </c>
      <c r="N1439" t="s">
        <v>148</v>
      </c>
      <c r="O1439" t="s">
        <v>114</v>
      </c>
      <c r="P1439" t="s">
        <v>90</v>
      </c>
      <c r="Q1439" t="s">
        <v>91</v>
      </c>
      <c r="R1439" t="s">
        <v>115</v>
      </c>
      <c r="S1439">
        <v>3</v>
      </c>
      <c r="T1439">
        <v>6</v>
      </c>
      <c r="U1439">
        <v>1949</v>
      </c>
      <c r="V143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439">
        <v>1950</v>
      </c>
      <c r="X1439" t="s">
        <v>152</v>
      </c>
      <c r="Y1439" t="s">
        <v>94</v>
      </c>
      <c r="Z1439" t="s">
        <v>95</v>
      </c>
      <c r="AA1439" t="s">
        <v>95</v>
      </c>
      <c r="AB1439" t="s">
        <v>117</v>
      </c>
      <c r="AC1439">
        <v>0</v>
      </c>
      <c r="AD1439" t="s">
        <v>98</v>
      </c>
      <c r="AE1439" t="s">
        <v>98</v>
      </c>
      <c r="AF1439" t="s">
        <v>118</v>
      </c>
      <c r="AG1439" t="s">
        <v>83</v>
      </c>
      <c r="AH1439" t="s">
        <v>83</v>
      </c>
      <c r="AI1439" t="s">
        <v>83</v>
      </c>
      <c r="AJ1439" t="s">
        <v>83</v>
      </c>
      <c r="AK1439">
        <v>0</v>
      </c>
      <c r="AL1439" t="s">
        <v>83</v>
      </c>
      <c r="AM1439">
        <v>0</v>
      </c>
      <c r="AN1439">
        <v>0</v>
      </c>
      <c r="AO1439">
        <v>0</v>
      </c>
      <c r="AP1439" t="s">
        <v>254</v>
      </c>
      <c r="AQ1439" t="s">
        <v>98</v>
      </c>
      <c r="AR1439" t="s">
        <v>177</v>
      </c>
      <c r="AS1439" t="s">
        <v>106</v>
      </c>
      <c r="AT1439">
        <v>720</v>
      </c>
      <c r="AU1439">
        <v>0</v>
      </c>
      <c r="AV1439">
        <v>0</v>
      </c>
      <c r="AW1439">
        <f>ROUND(SUM(RawData[[#This Row],[TotalBsmtSF]],RawData[[#This Row],[1stFlrSF]],RawData[[#This Row],[2ndFlrSF]]),-2)</f>
        <v>700</v>
      </c>
      <c r="AX1439">
        <v>720</v>
      </c>
      <c r="AY1439">
        <v>0</v>
      </c>
      <c r="AZ1439">
        <v>0</v>
      </c>
      <c r="BA1439">
        <v>1</v>
      </c>
      <c r="BB1439">
        <v>0</v>
      </c>
      <c r="BC1439">
        <v>2</v>
      </c>
      <c r="BD1439">
        <v>1</v>
      </c>
      <c r="BE1439" t="s">
        <v>98</v>
      </c>
      <c r="BF1439">
        <v>4</v>
      </c>
      <c r="BG1439" t="s">
        <v>107</v>
      </c>
      <c r="BH1439">
        <v>0</v>
      </c>
      <c r="BI1439" t="s">
        <v>83</v>
      </c>
      <c r="BJ1439" t="s">
        <v>127</v>
      </c>
      <c r="BK1439">
        <v>1955</v>
      </c>
      <c r="BL1439" t="s">
        <v>102</v>
      </c>
      <c r="BM1439">
        <v>1</v>
      </c>
      <c r="BN1439">
        <v>287</v>
      </c>
      <c r="BO1439" t="s">
        <v>98</v>
      </c>
      <c r="BP1439" t="s">
        <v>147</v>
      </c>
      <c r="BQ1439" t="s">
        <v>105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 t="s">
        <v>83</v>
      </c>
      <c r="BY1439" t="s">
        <v>83</v>
      </c>
      <c r="BZ1439" t="s">
        <v>83</v>
      </c>
      <c r="CA1439">
        <v>0</v>
      </c>
      <c r="CB1439">
        <v>7</v>
      </c>
      <c r="CC1439">
        <v>2008</v>
      </c>
      <c r="CD1439" t="s">
        <v>110</v>
      </c>
      <c r="CE1439" t="s">
        <v>111</v>
      </c>
      <c r="CF1439" s="8">
        <v>72500</v>
      </c>
      <c r="CG1439" s="8">
        <f>RawData[[#This Row],[SalePrice]]/RawData[[#This Row],[TotalSF Rounded]]</f>
        <v>103.57142857142857</v>
      </c>
      <c r="CH1439" s="8">
        <f>ROUND(RawData[[#This Row],[$/sqft]],-1)</f>
        <v>100</v>
      </c>
    </row>
    <row r="1440" spans="1:86" x14ac:dyDescent="0.2">
      <c r="A1440">
        <v>30</v>
      </c>
      <c r="B1440">
        <v>30</v>
      </c>
      <c r="C1440" t="s">
        <v>142</v>
      </c>
      <c r="D1440">
        <v>60</v>
      </c>
      <c r="E1440">
        <v>6324</v>
      </c>
      <c r="F1440" s="19">
        <f>ROUND((RawData[[#This Row],[LotArea]]/43560), 2)</f>
        <v>0.15</v>
      </c>
      <c r="G1440" t="s">
        <v>82</v>
      </c>
      <c r="H1440" t="s">
        <v>83</v>
      </c>
      <c r="I1440" t="s">
        <v>120</v>
      </c>
      <c r="J1440" t="s">
        <v>85</v>
      </c>
      <c r="K1440" t="s">
        <v>86</v>
      </c>
      <c r="L1440" t="s">
        <v>87</v>
      </c>
      <c r="M1440" t="s">
        <v>88</v>
      </c>
      <c r="N1440" t="s">
        <v>148</v>
      </c>
      <c r="O1440" t="s">
        <v>114</v>
      </c>
      <c r="P1440" t="s">
        <v>182</v>
      </c>
      <c r="Q1440" t="s">
        <v>91</v>
      </c>
      <c r="R1440" t="s">
        <v>115</v>
      </c>
      <c r="S1440">
        <v>4</v>
      </c>
      <c r="T1440">
        <v>6</v>
      </c>
      <c r="U1440">
        <v>1927</v>
      </c>
      <c r="V144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440">
        <v>1950</v>
      </c>
      <c r="X1440" t="s">
        <v>93</v>
      </c>
      <c r="Y1440" t="s">
        <v>94</v>
      </c>
      <c r="Z1440" t="s">
        <v>116</v>
      </c>
      <c r="AA1440" t="s">
        <v>116</v>
      </c>
      <c r="AB1440" t="s">
        <v>117</v>
      </c>
      <c r="AC1440">
        <v>0</v>
      </c>
      <c r="AD1440" t="s">
        <v>98</v>
      </c>
      <c r="AE1440" t="s">
        <v>98</v>
      </c>
      <c r="AF1440" t="s">
        <v>126</v>
      </c>
      <c r="AG1440" t="s">
        <v>98</v>
      </c>
      <c r="AH1440" t="s">
        <v>98</v>
      </c>
      <c r="AI1440" t="s">
        <v>100</v>
      </c>
      <c r="AJ1440" t="s">
        <v>102</v>
      </c>
      <c r="AK1440">
        <v>0</v>
      </c>
      <c r="AL1440" t="s">
        <v>102</v>
      </c>
      <c r="AM1440">
        <v>0</v>
      </c>
      <c r="AN1440">
        <v>520</v>
      </c>
      <c r="AO1440">
        <v>520</v>
      </c>
      <c r="AP1440" t="s">
        <v>103</v>
      </c>
      <c r="AQ1440" t="s">
        <v>147</v>
      </c>
      <c r="AR1440" t="s">
        <v>177</v>
      </c>
      <c r="AS1440" t="s">
        <v>106</v>
      </c>
      <c r="AT1440">
        <v>520</v>
      </c>
      <c r="AU1440">
        <v>0</v>
      </c>
      <c r="AV1440">
        <v>0</v>
      </c>
      <c r="AW1440">
        <f>ROUND(SUM(RawData[[#This Row],[TotalBsmtSF]],RawData[[#This Row],[1stFlrSF]],RawData[[#This Row],[2ndFlrSF]]),-2)</f>
        <v>1000</v>
      </c>
      <c r="AX1440">
        <v>520</v>
      </c>
      <c r="AY1440">
        <v>0</v>
      </c>
      <c r="AZ1440">
        <v>0</v>
      </c>
      <c r="BA1440">
        <v>1</v>
      </c>
      <c r="BB1440">
        <v>0</v>
      </c>
      <c r="BC1440">
        <v>1</v>
      </c>
      <c r="BD1440">
        <v>1</v>
      </c>
      <c r="BE1440" t="s">
        <v>147</v>
      </c>
      <c r="BF1440">
        <v>4</v>
      </c>
      <c r="BG1440" t="s">
        <v>107</v>
      </c>
      <c r="BH1440">
        <v>0</v>
      </c>
      <c r="BI1440" t="s">
        <v>83</v>
      </c>
      <c r="BJ1440" t="s">
        <v>127</v>
      </c>
      <c r="BK1440">
        <v>1920</v>
      </c>
      <c r="BL1440" t="s">
        <v>102</v>
      </c>
      <c r="BM1440">
        <v>1</v>
      </c>
      <c r="BN1440">
        <v>240</v>
      </c>
      <c r="BO1440" t="s">
        <v>147</v>
      </c>
      <c r="BP1440" t="s">
        <v>98</v>
      </c>
      <c r="BQ1440" t="s">
        <v>105</v>
      </c>
      <c r="BR1440">
        <v>49</v>
      </c>
      <c r="BS1440">
        <v>0</v>
      </c>
      <c r="BT1440">
        <v>87</v>
      </c>
      <c r="BU1440">
        <v>0</v>
      </c>
      <c r="BV1440">
        <v>0</v>
      </c>
      <c r="BW1440">
        <v>0</v>
      </c>
      <c r="BX1440" t="s">
        <v>83</v>
      </c>
      <c r="BY1440" t="s">
        <v>83</v>
      </c>
      <c r="BZ1440" t="s">
        <v>83</v>
      </c>
      <c r="CA1440">
        <v>0</v>
      </c>
      <c r="CB1440">
        <v>5</v>
      </c>
      <c r="CC1440">
        <v>2008</v>
      </c>
      <c r="CD1440" t="s">
        <v>110</v>
      </c>
      <c r="CE1440" t="s">
        <v>111</v>
      </c>
      <c r="CF1440" s="8">
        <v>68500</v>
      </c>
      <c r="CG1440" s="8">
        <f>RawData[[#This Row],[SalePrice]]/RawData[[#This Row],[TotalSF Rounded]]</f>
        <v>68.5</v>
      </c>
      <c r="CH1440" s="8">
        <f>ROUND(RawData[[#This Row],[$/sqft]],-1)</f>
        <v>70</v>
      </c>
    </row>
    <row r="1441" spans="1:86" x14ac:dyDescent="0.2">
      <c r="A1441">
        <v>1280</v>
      </c>
      <c r="B1441">
        <v>50</v>
      </c>
      <c r="C1441" t="s">
        <v>183</v>
      </c>
      <c r="D1441">
        <v>60</v>
      </c>
      <c r="E1441">
        <v>7500</v>
      </c>
      <c r="F1441" s="19">
        <f>ROUND((RawData[[#This Row],[LotArea]]/43560), 2)</f>
        <v>0.17</v>
      </c>
      <c r="G1441" t="s">
        <v>82</v>
      </c>
      <c r="H1441" t="s">
        <v>83</v>
      </c>
      <c r="I1441" t="s">
        <v>84</v>
      </c>
      <c r="J1441" t="s">
        <v>85</v>
      </c>
      <c r="K1441" t="s">
        <v>86</v>
      </c>
      <c r="L1441" t="s">
        <v>87</v>
      </c>
      <c r="M1441" t="s">
        <v>88</v>
      </c>
      <c r="N1441" t="s">
        <v>176</v>
      </c>
      <c r="O1441" t="s">
        <v>90</v>
      </c>
      <c r="P1441" t="s">
        <v>90</v>
      </c>
      <c r="Q1441" t="s">
        <v>91</v>
      </c>
      <c r="R1441" t="s">
        <v>132</v>
      </c>
      <c r="S1441">
        <v>4</v>
      </c>
      <c r="T1441">
        <v>4</v>
      </c>
      <c r="U1441">
        <v>1920</v>
      </c>
      <c r="V144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441">
        <v>1950</v>
      </c>
      <c r="X1441" t="s">
        <v>93</v>
      </c>
      <c r="Y1441" t="s">
        <v>94</v>
      </c>
      <c r="Z1441" t="s">
        <v>116</v>
      </c>
      <c r="AA1441" t="s">
        <v>116</v>
      </c>
      <c r="AB1441" t="s">
        <v>117</v>
      </c>
      <c r="AC1441">
        <v>0</v>
      </c>
      <c r="AD1441" t="s">
        <v>98</v>
      </c>
      <c r="AE1441" t="s">
        <v>97</v>
      </c>
      <c r="AF1441" t="s">
        <v>118</v>
      </c>
      <c r="AG1441" t="s">
        <v>98</v>
      </c>
      <c r="AH1441" t="s">
        <v>98</v>
      </c>
      <c r="AI1441" t="s">
        <v>100</v>
      </c>
      <c r="AJ1441" t="s">
        <v>102</v>
      </c>
      <c r="AK1441">
        <v>0</v>
      </c>
      <c r="AL1441" t="s">
        <v>102</v>
      </c>
      <c r="AM1441">
        <v>0</v>
      </c>
      <c r="AN1441">
        <v>698</v>
      </c>
      <c r="AO1441">
        <v>698</v>
      </c>
      <c r="AP1441" t="s">
        <v>103</v>
      </c>
      <c r="AQ1441" t="s">
        <v>98</v>
      </c>
      <c r="AR1441" t="s">
        <v>105</v>
      </c>
      <c r="AS1441" t="s">
        <v>164</v>
      </c>
      <c r="AT1441">
        <v>698</v>
      </c>
      <c r="AU1441">
        <v>430</v>
      </c>
      <c r="AV1441">
        <v>0</v>
      </c>
      <c r="AW1441">
        <f>ROUND(SUM(RawData[[#This Row],[TotalBsmtSF]],RawData[[#This Row],[1stFlrSF]],RawData[[#This Row],[2ndFlrSF]]),-2)</f>
        <v>1800</v>
      </c>
      <c r="AX1441">
        <v>1128</v>
      </c>
      <c r="AY1441">
        <v>0</v>
      </c>
      <c r="AZ1441">
        <v>0</v>
      </c>
      <c r="BA1441">
        <v>1</v>
      </c>
      <c r="BB1441">
        <v>0</v>
      </c>
      <c r="BC1441">
        <v>2</v>
      </c>
      <c r="BD1441">
        <v>1</v>
      </c>
      <c r="BE1441" t="s">
        <v>98</v>
      </c>
      <c r="BF1441">
        <v>6</v>
      </c>
      <c r="BG1441" t="s">
        <v>107</v>
      </c>
      <c r="BH1441">
        <v>0</v>
      </c>
      <c r="BI1441" t="s">
        <v>83</v>
      </c>
      <c r="BJ1441" t="s">
        <v>127</v>
      </c>
      <c r="BK1441">
        <v>1980</v>
      </c>
      <c r="BL1441" t="s">
        <v>109</v>
      </c>
      <c r="BM1441">
        <v>2</v>
      </c>
      <c r="BN1441">
        <v>528</v>
      </c>
      <c r="BO1441" t="s">
        <v>98</v>
      </c>
      <c r="BP1441" t="s">
        <v>98</v>
      </c>
      <c r="BQ1441" t="s">
        <v>105</v>
      </c>
      <c r="BR1441">
        <v>30</v>
      </c>
      <c r="BS1441">
        <v>0</v>
      </c>
      <c r="BT1441">
        <v>164</v>
      </c>
      <c r="BU1441">
        <v>0</v>
      </c>
      <c r="BV1441">
        <v>0</v>
      </c>
      <c r="BW1441">
        <v>0</v>
      </c>
      <c r="BX1441" t="s">
        <v>83</v>
      </c>
      <c r="BY1441" t="s">
        <v>83</v>
      </c>
      <c r="BZ1441" t="s">
        <v>83</v>
      </c>
      <c r="CA1441">
        <v>0</v>
      </c>
      <c r="CB1441">
        <v>4</v>
      </c>
      <c r="CC1441">
        <v>2010</v>
      </c>
      <c r="CD1441" t="s">
        <v>173</v>
      </c>
      <c r="CE1441" t="s">
        <v>128</v>
      </c>
      <c r="CF1441" s="8">
        <v>68400</v>
      </c>
      <c r="CG1441" s="8">
        <f>RawData[[#This Row],[SalePrice]]/RawData[[#This Row],[TotalSF Rounded]]</f>
        <v>38</v>
      </c>
      <c r="CH1441" s="8">
        <f>ROUND(RawData[[#This Row],[$/sqft]],-1)</f>
        <v>40</v>
      </c>
    </row>
    <row r="1442" spans="1:86" x14ac:dyDescent="0.2">
      <c r="A1442">
        <v>621</v>
      </c>
      <c r="B1442">
        <v>30</v>
      </c>
      <c r="C1442" t="s">
        <v>81</v>
      </c>
      <c r="D1442">
        <v>45</v>
      </c>
      <c r="E1442">
        <v>8248</v>
      </c>
      <c r="F1442" s="19">
        <f>ROUND((RawData[[#This Row],[LotArea]]/43560), 2)</f>
        <v>0.19</v>
      </c>
      <c r="G1442" t="s">
        <v>82</v>
      </c>
      <c r="H1442" t="s">
        <v>174</v>
      </c>
      <c r="I1442" t="s">
        <v>84</v>
      </c>
      <c r="J1442" t="s">
        <v>85</v>
      </c>
      <c r="K1442" t="s">
        <v>86</v>
      </c>
      <c r="L1442" t="s">
        <v>87</v>
      </c>
      <c r="M1442" t="s">
        <v>88</v>
      </c>
      <c r="N1442" t="s">
        <v>185</v>
      </c>
      <c r="O1442" t="s">
        <v>90</v>
      </c>
      <c r="P1442" t="s">
        <v>90</v>
      </c>
      <c r="Q1442" t="s">
        <v>91</v>
      </c>
      <c r="R1442" t="s">
        <v>115</v>
      </c>
      <c r="S1442">
        <v>3</v>
      </c>
      <c r="T1442">
        <v>3</v>
      </c>
      <c r="U1442">
        <v>1914</v>
      </c>
      <c r="V144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442">
        <v>1950</v>
      </c>
      <c r="X1442" t="s">
        <v>93</v>
      </c>
      <c r="Y1442" t="s">
        <v>94</v>
      </c>
      <c r="Z1442" t="s">
        <v>203</v>
      </c>
      <c r="AA1442" t="s">
        <v>203</v>
      </c>
      <c r="AB1442" t="s">
        <v>117</v>
      </c>
      <c r="AC1442">
        <v>0</v>
      </c>
      <c r="AD1442" t="s">
        <v>98</v>
      </c>
      <c r="AE1442" t="s">
        <v>98</v>
      </c>
      <c r="AF1442" t="s">
        <v>126</v>
      </c>
      <c r="AG1442" t="s">
        <v>98</v>
      </c>
      <c r="AH1442" t="s">
        <v>98</v>
      </c>
      <c r="AI1442" t="s">
        <v>100</v>
      </c>
      <c r="AJ1442" t="s">
        <v>141</v>
      </c>
      <c r="AK1442">
        <v>41</v>
      </c>
      <c r="AL1442" t="s">
        <v>102</v>
      </c>
      <c r="AM1442">
        <v>0</v>
      </c>
      <c r="AN1442">
        <v>823</v>
      </c>
      <c r="AO1442">
        <v>864</v>
      </c>
      <c r="AP1442" t="s">
        <v>103</v>
      </c>
      <c r="AQ1442" t="s">
        <v>98</v>
      </c>
      <c r="AR1442" t="s">
        <v>177</v>
      </c>
      <c r="AS1442" t="s">
        <v>145</v>
      </c>
      <c r="AT1442">
        <v>864</v>
      </c>
      <c r="AU1442">
        <v>0</v>
      </c>
      <c r="AV1442">
        <v>0</v>
      </c>
      <c r="AW1442">
        <f>ROUND(SUM(RawData[[#This Row],[TotalBsmtSF]],RawData[[#This Row],[1stFlrSF]],RawData[[#This Row],[2ndFlrSF]]),-2)</f>
        <v>1700</v>
      </c>
      <c r="AX1442">
        <v>864</v>
      </c>
      <c r="AY1442">
        <v>1</v>
      </c>
      <c r="AZ1442">
        <v>0</v>
      </c>
      <c r="BA1442">
        <v>1</v>
      </c>
      <c r="BB1442">
        <v>0</v>
      </c>
      <c r="BC1442">
        <v>2</v>
      </c>
      <c r="BD1442">
        <v>1</v>
      </c>
      <c r="BE1442" t="s">
        <v>98</v>
      </c>
      <c r="BF1442">
        <v>5</v>
      </c>
      <c r="BG1442" t="s">
        <v>107</v>
      </c>
      <c r="BH1442">
        <v>0</v>
      </c>
      <c r="BI1442" t="s">
        <v>83</v>
      </c>
      <c r="BJ1442" t="s">
        <v>83</v>
      </c>
      <c r="BK1442" t="s">
        <v>83</v>
      </c>
      <c r="BL1442" t="s">
        <v>83</v>
      </c>
      <c r="BM1442">
        <v>0</v>
      </c>
      <c r="BN1442">
        <v>0</v>
      </c>
      <c r="BO1442" t="s">
        <v>83</v>
      </c>
      <c r="BP1442" t="s">
        <v>83</v>
      </c>
      <c r="BQ1442" t="s">
        <v>177</v>
      </c>
      <c r="BR1442">
        <v>0</v>
      </c>
      <c r="BS1442">
        <v>0</v>
      </c>
      <c r="BT1442">
        <v>100</v>
      </c>
      <c r="BU1442">
        <v>0</v>
      </c>
      <c r="BV1442">
        <v>0</v>
      </c>
      <c r="BW1442">
        <v>0</v>
      </c>
      <c r="BX1442" t="s">
        <v>83</v>
      </c>
      <c r="BY1442" t="s">
        <v>83</v>
      </c>
      <c r="BZ1442" t="s">
        <v>83</v>
      </c>
      <c r="CA1442">
        <v>0</v>
      </c>
      <c r="CB1442">
        <v>9</v>
      </c>
      <c r="CC1442">
        <v>2008</v>
      </c>
      <c r="CD1442" t="s">
        <v>110</v>
      </c>
      <c r="CE1442" t="s">
        <v>111</v>
      </c>
      <c r="CF1442" s="8">
        <v>67000</v>
      </c>
      <c r="CG1442" s="8">
        <f>RawData[[#This Row],[SalePrice]]/RawData[[#This Row],[TotalSF Rounded]]</f>
        <v>39.411764705882355</v>
      </c>
      <c r="CH1442" s="8">
        <f>ROUND(RawData[[#This Row],[$/sqft]],-1)</f>
        <v>40</v>
      </c>
    </row>
    <row r="1443" spans="1:86" x14ac:dyDescent="0.2">
      <c r="A1443">
        <v>399</v>
      </c>
      <c r="B1443">
        <v>30</v>
      </c>
      <c r="C1443" t="s">
        <v>142</v>
      </c>
      <c r="D1443">
        <v>60</v>
      </c>
      <c r="E1443">
        <v>8967</v>
      </c>
      <c r="F1443" s="19">
        <f>ROUND((RawData[[#This Row],[LotArea]]/43560), 2)</f>
        <v>0.21</v>
      </c>
      <c r="G1443" t="s">
        <v>82</v>
      </c>
      <c r="H1443" t="s">
        <v>83</v>
      </c>
      <c r="I1443" t="s">
        <v>84</v>
      </c>
      <c r="J1443" t="s">
        <v>85</v>
      </c>
      <c r="K1443" t="s">
        <v>86</v>
      </c>
      <c r="L1443" t="s">
        <v>122</v>
      </c>
      <c r="M1443" t="s">
        <v>88</v>
      </c>
      <c r="N1443" t="s">
        <v>176</v>
      </c>
      <c r="O1443" t="s">
        <v>90</v>
      </c>
      <c r="P1443" t="s">
        <v>90</v>
      </c>
      <c r="Q1443" t="s">
        <v>91</v>
      </c>
      <c r="R1443" t="s">
        <v>115</v>
      </c>
      <c r="S1443">
        <v>5</v>
      </c>
      <c r="T1443">
        <v>2</v>
      </c>
      <c r="U1443">
        <v>1920</v>
      </c>
      <c r="V144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443">
        <v>1950</v>
      </c>
      <c r="X1443" t="s">
        <v>93</v>
      </c>
      <c r="Y1443" t="s">
        <v>94</v>
      </c>
      <c r="Z1443" t="s">
        <v>116</v>
      </c>
      <c r="AA1443" t="s">
        <v>116</v>
      </c>
      <c r="AB1443" t="s">
        <v>117</v>
      </c>
      <c r="AC1443">
        <v>0</v>
      </c>
      <c r="AD1443" t="s">
        <v>98</v>
      </c>
      <c r="AE1443" t="s">
        <v>147</v>
      </c>
      <c r="AF1443" t="s">
        <v>126</v>
      </c>
      <c r="AG1443" t="s">
        <v>147</v>
      </c>
      <c r="AH1443" t="s">
        <v>212</v>
      </c>
      <c r="AI1443" t="s">
        <v>100</v>
      </c>
      <c r="AJ1443" t="s">
        <v>102</v>
      </c>
      <c r="AK1443">
        <v>0</v>
      </c>
      <c r="AL1443" t="s">
        <v>102</v>
      </c>
      <c r="AM1443">
        <v>0</v>
      </c>
      <c r="AN1443">
        <v>961</v>
      </c>
      <c r="AO1443">
        <v>961</v>
      </c>
      <c r="AP1443" t="s">
        <v>103</v>
      </c>
      <c r="AQ1443" t="s">
        <v>97</v>
      </c>
      <c r="AR1443" t="s">
        <v>105</v>
      </c>
      <c r="AS1443" t="s">
        <v>243</v>
      </c>
      <c r="AT1443">
        <v>1077</v>
      </c>
      <c r="AU1443">
        <v>0</v>
      </c>
      <c r="AV1443">
        <v>0</v>
      </c>
      <c r="AW1443">
        <f>ROUND(SUM(RawData[[#This Row],[TotalBsmtSF]],RawData[[#This Row],[1stFlrSF]],RawData[[#This Row],[2ndFlrSF]]),-2)</f>
        <v>2000</v>
      </c>
      <c r="AX1443">
        <v>1077</v>
      </c>
      <c r="AY1443">
        <v>0</v>
      </c>
      <c r="AZ1443">
        <v>0</v>
      </c>
      <c r="BA1443">
        <v>1</v>
      </c>
      <c r="BB1443">
        <v>0</v>
      </c>
      <c r="BC1443">
        <v>2</v>
      </c>
      <c r="BD1443">
        <v>1</v>
      </c>
      <c r="BE1443" t="s">
        <v>98</v>
      </c>
      <c r="BF1443">
        <v>6</v>
      </c>
      <c r="BG1443" t="s">
        <v>244</v>
      </c>
      <c r="BH1443">
        <v>0</v>
      </c>
      <c r="BI1443" t="s">
        <v>83</v>
      </c>
      <c r="BJ1443" t="s">
        <v>127</v>
      </c>
      <c r="BK1443">
        <v>1920</v>
      </c>
      <c r="BL1443" t="s">
        <v>102</v>
      </c>
      <c r="BM1443">
        <v>1</v>
      </c>
      <c r="BN1443">
        <v>338</v>
      </c>
      <c r="BO1443" t="s">
        <v>212</v>
      </c>
      <c r="BP1443" t="s">
        <v>212</v>
      </c>
      <c r="BQ1443" t="s">
        <v>177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 t="s">
        <v>83</v>
      </c>
      <c r="BY1443" t="s">
        <v>83</v>
      </c>
      <c r="BZ1443" t="s">
        <v>83</v>
      </c>
      <c r="CA1443">
        <v>0</v>
      </c>
      <c r="CB1443">
        <v>11</v>
      </c>
      <c r="CC1443">
        <v>2007</v>
      </c>
      <c r="CD1443" t="s">
        <v>110</v>
      </c>
      <c r="CE1443" t="s">
        <v>128</v>
      </c>
      <c r="CF1443" s="8">
        <v>67000</v>
      </c>
      <c r="CG1443" s="8">
        <f>RawData[[#This Row],[SalePrice]]/RawData[[#This Row],[TotalSF Rounded]]</f>
        <v>33.5</v>
      </c>
      <c r="CH1443" s="8">
        <f>ROUND(RawData[[#This Row],[$/sqft]],-1)</f>
        <v>30</v>
      </c>
    </row>
    <row r="1444" spans="1:86" x14ac:dyDescent="0.2">
      <c r="A1444">
        <v>875</v>
      </c>
      <c r="B1444">
        <v>50</v>
      </c>
      <c r="C1444" t="s">
        <v>142</v>
      </c>
      <c r="D1444">
        <v>52</v>
      </c>
      <c r="E1444">
        <v>5720</v>
      </c>
      <c r="F1444" s="19">
        <f>ROUND((RawData[[#This Row],[LotArea]]/43560), 2)</f>
        <v>0.13</v>
      </c>
      <c r="G1444" t="s">
        <v>82</v>
      </c>
      <c r="H1444" t="s">
        <v>83</v>
      </c>
      <c r="I1444" t="s">
        <v>84</v>
      </c>
      <c r="J1444" t="s">
        <v>85</v>
      </c>
      <c r="K1444" t="s">
        <v>86</v>
      </c>
      <c r="L1444" t="s">
        <v>87</v>
      </c>
      <c r="M1444" t="s">
        <v>88</v>
      </c>
      <c r="N1444" t="s">
        <v>143</v>
      </c>
      <c r="O1444" t="s">
        <v>144</v>
      </c>
      <c r="P1444" t="s">
        <v>90</v>
      </c>
      <c r="Q1444" t="s">
        <v>91</v>
      </c>
      <c r="R1444" t="s">
        <v>132</v>
      </c>
      <c r="S1444">
        <v>5</v>
      </c>
      <c r="T1444">
        <v>6</v>
      </c>
      <c r="U1444">
        <v>1941</v>
      </c>
      <c r="V144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444">
        <v>1950</v>
      </c>
      <c r="X1444" t="s">
        <v>93</v>
      </c>
      <c r="Y1444" t="s">
        <v>94</v>
      </c>
      <c r="Z1444" t="s">
        <v>124</v>
      </c>
      <c r="AA1444" t="s">
        <v>124</v>
      </c>
      <c r="AB1444" t="s">
        <v>117</v>
      </c>
      <c r="AC1444">
        <v>0</v>
      </c>
      <c r="AD1444" t="s">
        <v>98</v>
      </c>
      <c r="AE1444" t="s">
        <v>98</v>
      </c>
      <c r="AF1444" t="s">
        <v>118</v>
      </c>
      <c r="AG1444" t="s">
        <v>98</v>
      </c>
      <c r="AH1444" t="s">
        <v>98</v>
      </c>
      <c r="AI1444" t="s">
        <v>100</v>
      </c>
      <c r="AJ1444" t="s">
        <v>102</v>
      </c>
      <c r="AK1444">
        <v>0</v>
      </c>
      <c r="AL1444" t="s">
        <v>102</v>
      </c>
      <c r="AM1444">
        <v>0</v>
      </c>
      <c r="AN1444">
        <v>676</v>
      </c>
      <c r="AO1444">
        <v>676</v>
      </c>
      <c r="AP1444" t="s">
        <v>103</v>
      </c>
      <c r="AQ1444" t="s">
        <v>104</v>
      </c>
      <c r="AR1444" t="s">
        <v>105</v>
      </c>
      <c r="AS1444" t="s">
        <v>106</v>
      </c>
      <c r="AT1444">
        <v>676</v>
      </c>
      <c r="AU1444">
        <v>455</v>
      </c>
      <c r="AV1444">
        <v>0</v>
      </c>
      <c r="AW1444">
        <f>ROUND(SUM(RawData[[#This Row],[TotalBsmtSF]],RawData[[#This Row],[1stFlrSF]],RawData[[#This Row],[2ndFlrSF]]),-2)</f>
        <v>1800</v>
      </c>
      <c r="AX1444">
        <v>1131</v>
      </c>
      <c r="AY1444">
        <v>0</v>
      </c>
      <c r="AZ1444">
        <v>0</v>
      </c>
      <c r="BA1444">
        <v>1</v>
      </c>
      <c r="BB1444">
        <v>1</v>
      </c>
      <c r="BC1444">
        <v>3</v>
      </c>
      <c r="BD1444">
        <v>1</v>
      </c>
      <c r="BE1444" t="s">
        <v>98</v>
      </c>
      <c r="BF1444">
        <v>5</v>
      </c>
      <c r="BG1444" t="s">
        <v>107</v>
      </c>
      <c r="BH1444">
        <v>0</v>
      </c>
      <c r="BI1444" t="s">
        <v>83</v>
      </c>
      <c r="BJ1444" t="s">
        <v>127</v>
      </c>
      <c r="BK1444">
        <v>1941</v>
      </c>
      <c r="BL1444" t="s">
        <v>102</v>
      </c>
      <c r="BM1444">
        <v>1</v>
      </c>
      <c r="BN1444">
        <v>200</v>
      </c>
      <c r="BO1444" t="s">
        <v>98</v>
      </c>
      <c r="BP1444" t="s">
        <v>98</v>
      </c>
      <c r="BQ1444" t="s">
        <v>105</v>
      </c>
      <c r="BR1444">
        <v>26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 t="s">
        <v>83</v>
      </c>
      <c r="BY1444" t="s">
        <v>83</v>
      </c>
      <c r="BZ1444" t="s">
        <v>83</v>
      </c>
      <c r="CA1444">
        <v>0</v>
      </c>
      <c r="CB1444">
        <v>8</v>
      </c>
      <c r="CC1444">
        <v>2009</v>
      </c>
      <c r="CD1444" t="s">
        <v>110</v>
      </c>
      <c r="CE1444" t="s">
        <v>128</v>
      </c>
      <c r="CF1444" s="8">
        <v>66500</v>
      </c>
      <c r="CG1444" s="8">
        <f>RawData[[#This Row],[SalePrice]]/RawData[[#This Row],[TotalSF Rounded]]</f>
        <v>36.944444444444443</v>
      </c>
      <c r="CH1444" s="8">
        <f>ROUND(RawData[[#This Row],[$/sqft]],-1)</f>
        <v>40</v>
      </c>
    </row>
    <row r="1445" spans="1:86" x14ac:dyDescent="0.2">
      <c r="A1445">
        <v>1433</v>
      </c>
      <c r="B1445">
        <v>30</v>
      </c>
      <c r="C1445" t="s">
        <v>81</v>
      </c>
      <c r="D1445">
        <v>60</v>
      </c>
      <c r="E1445">
        <v>10800</v>
      </c>
      <c r="F1445" s="19">
        <f>ROUND((RawData[[#This Row],[LotArea]]/43560), 2)</f>
        <v>0.25</v>
      </c>
      <c r="G1445" t="s">
        <v>82</v>
      </c>
      <c r="H1445" t="s">
        <v>174</v>
      </c>
      <c r="I1445" t="s">
        <v>84</v>
      </c>
      <c r="J1445" t="s">
        <v>85</v>
      </c>
      <c r="K1445" t="s">
        <v>86</v>
      </c>
      <c r="L1445" t="s">
        <v>87</v>
      </c>
      <c r="M1445" t="s">
        <v>88</v>
      </c>
      <c r="N1445" t="s">
        <v>143</v>
      </c>
      <c r="O1445" t="s">
        <v>90</v>
      </c>
      <c r="P1445" t="s">
        <v>90</v>
      </c>
      <c r="Q1445" t="s">
        <v>91</v>
      </c>
      <c r="R1445" t="s">
        <v>115</v>
      </c>
      <c r="S1445">
        <v>4</v>
      </c>
      <c r="T1445">
        <v>6</v>
      </c>
      <c r="U1445">
        <v>1927</v>
      </c>
      <c r="V144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445">
        <v>2007</v>
      </c>
      <c r="X1445" t="s">
        <v>93</v>
      </c>
      <c r="Y1445" t="s">
        <v>94</v>
      </c>
      <c r="Z1445" t="s">
        <v>124</v>
      </c>
      <c r="AA1445" t="s">
        <v>124</v>
      </c>
      <c r="AB1445" t="s">
        <v>117</v>
      </c>
      <c r="AC1445">
        <v>0</v>
      </c>
      <c r="AD1445" t="s">
        <v>98</v>
      </c>
      <c r="AE1445" t="s">
        <v>98</v>
      </c>
      <c r="AF1445" t="s">
        <v>126</v>
      </c>
      <c r="AG1445" t="s">
        <v>98</v>
      </c>
      <c r="AH1445" t="s">
        <v>98</v>
      </c>
      <c r="AI1445" t="s">
        <v>100</v>
      </c>
      <c r="AJ1445" t="s">
        <v>102</v>
      </c>
      <c r="AK1445">
        <v>0</v>
      </c>
      <c r="AL1445" t="s">
        <v>102</v>
      </c>
      <c r="AM1445">
        <v>0</v>
      </c>
      <c r="AN1445">
        <v>656</v>
      </c>
      <c r="AO1445">
        <v>656</v>
      </c>
      <c r="AP1445" t="s">
        <v>103</v>
      </c>
      <c r="AQ1445" t="s">
        <v>98</v>
      </c>
      <c r="AR1445" t="s">
        <v>105</v>
      </c>
      <c r="AS1445" t="s">
        <v>106</v>
      </c>
      <c r="AT1445">
        <v>968</v>
      </c>
      <c r="AU1445">
        <v>0</v>
      </c>
      <c r="AV1445">
        <v>0</v>
      </c>
      <c r="AW1445">
        <f>ROUND(SUM(RawData[[#This Row],[TotalBsmtSF]],RawData[[#This Row],[1stFlrSF]],RawData[[#This Row],[2ndFlrSF]]),-2)</f>
        <v>1600</v>
      </c>
      <c r="AX1445">
        <v>968</v>
      </c>
      <c r="AY1445">
        <v>0</v>
      </c>
      <c r="AZ1445">
        <v>0</v>
      </c>
      <c r="BA1445">
        <v>2</v>
      </c>
      <c r="BB1445">
        <v>0</v>
      </c>
      <c r="BC1445">
        <v>4</v>
      </c>
      <c r="BD1445">
        <v>1</v>
      </c>
      <c r="BE1445" t="s">
        <v>98</v>
      </c>
      <c r="BF1445">
        <v>5</v>
      </c>
      <c r="BG1445" t="s">
        <v>107</v>
      </c>
      <c r="BH1445">
        <v>0</v>
      </c>
      <c r="BI1445" t="s">
        <v>83</v>
      </c>
      <c r="BJ1445" t="s">
        <v>127</v>
      </c>
      <c r="BK1445">
        <v>1928</v>
      </c>
      <c r="BL1445" t="s">
        <v>102</v>
      </c>
      <c r="BM1445">
        <v>1</v>
      </c>
      <c r="BN1445">
        <v>216</v>
      </c>
      <c r="BO1445" t="s">
        <v>147</v>
      </c>
      <c r="BP1445" t="s">
        <v>147</v>
      </c>
      <c r="BQ1445" t="s">
        <v>105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 t="s">
        <v>83</v>
      </c>
      <c r="BY1445" t="s">
        <v>83</v>
      </c>
      <c r="BZ1445" t="s">
        <v>83</v>
      </c>
      <c r="CA1445">
        <v>0</v>
      </c>
      <c r="CB1445">
        <v>8</v>
      </c>
      <c r="CC1445">
        <v>2007</v>
      </c>
      <c r="CD1445" t="s">
        <v>110</v>
      </c>
      <c r="CE1445" t="s">
        <v>111</v>
      </c>
      <c r="CF1445" s="8">
        <v>64500</v>
      </c>
      <c r="CG1445" s="8">
        <f>RawData[[#This Row],[SalePrice]]/RawData[[#This Row],[TotalSF Rounded]]</f>
        <v>40.3125</v>
      </c>
      <c r="CH1445" s="8">
        <f>ROUND(RawData[[#This Row],[$/sqft]],-1)</f>
        <v>40</v>
      </c>
    </row>
    <row r="1446" spans="1:86" x14ac:dyDescent="0.2">
      <c r="A1446">
        <v>463</v>
      </c>
      <c r="B1446">
        <v>20</v>
      </c>
      <c r="C1446" t="s">
        <v>81</v>
      </c>
      <c r="D1446">
        <v>60</v>
      </c>
      <c r="E1446">
        <v>8281</v>
      </c>
      <c r="F1446" s="19">
        <f>ROUND((RawData[[#This Row],[LotArea]]/43560), 2)</f>
        <v>0.19</v>
      </c>
      <c r="G1446" t="s">
        <v>82</v>
      </c>
      <c r="H1446" t="s">
        <v>83</v>
      </c>
      <c r="I1446" t="s">
        <v>120</v>
      </c>
      <c r="J1446" t="s">
        <v>85</v>
      </c>
      <c r="K1446" t="s">
        <v>86</v>
      </c>
      <c r="L1446" t="s">
        <v>87</v>
      </c>
      <c r="M1446" t="s">
        <v>88</v>
      </c>
      <c r="N1446" t="s">
        <v>151</v>
      </c>
      <c r="O1446" t="s">
        <v>90</v>
      </c>
      <c r="P1446" t="s">
        <v>90</v>
      </c>
      <c r="Q1446" t="s">
        <v>91</v>
      </c>
      <c r="R1446" t="s">
        <v>115</v>
      </c>
      <c r="S1446">
        <v>5</v>
      </c>
      <c r="T1446">
        <v>5</v>
      </c>
      <c r="U1446">
        <v>1965</v>
      </c>
      <c r="V144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1960s</v>
      </c>
      <c r="W1446">
        <v>1965</v>
      </c>
      <c r="X1446" t="s">
        <v>93</v>
      </c>
      <c r="Y1446" t="s">
        <v>94</v>
      </c>
      <c r="Z1446" t="s">
        <v>116</v>
      </c>
      <c r="AA1446" t="s">
        <v>116</v>
      </c>
      <c r="AB1446" t="s">
        <v>117</v>
      </c>
      <c r="AC1446">
        <v>0</v>
      </c>
      <c r="AD1446" t="s">
        <v>98</v>
      </c>
      <c r="AE1446" t="s">
        <v>98</v>
      </c>
      <c r="AF1446" t="s">
        <v>118</v>
      </c>
      <c r="AG1446" t="s">
        <v>98</v>
      </c>
      <c r="AH1446" t="s">
        <v>98</v>
      </c>
      <c r="AI1446" t="s">
        <v>100</v>
      </c>
      <c r="AJ1446" t="s">
        <v>153</v>
      </c>
      <c r="AK1446">
        <v>553</v>
      </c>
      <c r="AL1446" t="s">
        <v>141</v>
      </c>
      <c r="AM1446">
        <v>311</v>
      </c>
      <c r="AN1446">
        <v>0</v>
      </c>
      <c r="AO1446">
        <v>864</v>
      </c>
      <c r="AP1446" t="s">
        <v>103</v>
      </c>
      <c r="AQ1446" t="s">
        <v>97</v>
      </c>
      <c r="AR1446" t="s">
        <v>105</v>
      </c>
      <c r="AS1446" t="s">
        <v>106</v>
      </c>
      <c r="AT1446">
        <v>864</v>
      </c>
      <c r="AU1446">
        <v>0</v>
      </c>
      <c r="AV1446">
        <v>0</v>
      </c>
      <c r="AW1446">
        <f>ROUND(SUM(RawData[[#This Row],[TotalBsmtSF]],RawData[[#This Row],[1stFlrSF]],RawData[[#This Row],[2ndFlrSF]]),-2)</f>
        <v>1700</v>
      </c>
      <c r="AX1446">
        <v>864</v>
      </c>
      <c r="AY1446">
        <v>0</v>
      </c>
      <c r="AZ1446">
        <v>0</v>
      </c>
      <c r="BA1446">
        <v>1</v>
      </c>
      <c r="BB1446">
        <v>0</v>
      </c>
      <c r="BC1446">
        <v>3</v>
      </c>
      <c r="BD1446">
        <v>1</v>
      </c>
      <c r="BE1446" t="s">
        <v>98</v>
      </c>
      <c r="BF1446">
        <v>5</v>
      </c>
      <c r="BG1446" t="s">
        <v>107</v>
      </c>
      <c r="BH1446">
        <v>1</v>
      </c>
      <c r="BI1446" t="s">
        <v>212</v>
      </c>
      <c r="BJ1446" t="s">
        <v>127</v>
      </c>
      <c r="BK1446">
        <v>1965</v>
      </c>
      <c r="BL1446" t="s">
        <v>102</v>
      </c>
      <c r="BM1446">
        <v>1</v>
      </c>
      <c r="BN1446">
        <v>360</v>
      </c>
      <c r="BO1446" t="s">
        <v>98</v>
      </c>
      <c r="BP1446" t="s">
        <v>98</v>
      </c>
      <c r="BQ1446" t="s">
        <v>105</v>
      </c>
      <c r="BR1446">
        <v>0</v>
      </c>
      <c r="BS1446">
        <v>0</v>
      </c>
      <c r="BT1446">
        <v>236</v>
      </c>
      <c r="BU1446">
        <v>0</v>
      </c>
      <c r="BV1446">
        <v>0</v>
      </c>
      <c r="BW1446">
        <v>0</v>
      </c>
      <c r="BX1446" t="s">
        <v>83</v>
      </c>
      <c r="BY1446" t="s">
        <v>163</v>
      </c>
      <c r="BZ1446" t="s">
        <v>83</v>
      </c>
      <c r="CA1446">
        <v>0</v>
      </c>
      <c r="CB1446">
        <v>12</v>
      </c>
      <c r="CC1446">
        <v>2009</v>
      </c>
      <c r="CD1446" t="s">
        <v>110</v>
      </c>
      <c r="CE1446" t="s">
        <v>111</v>
      </c>
      <c r="CF1446" s="8">
        <v>62383</v>
      </c>
      <c r="CG1446" s="8">
        <f>RawData[[#This Row],[SalePrice]]/RawData[[#This Row],[TotalSF Rounded]]</f>
        <v>36.695882352941176</v>
      </c>
      <c r="CH1446" s="8">
        <f>ROUND(RawData[[#This Row],[$/sqft]],-1)</f>
        <v>40</v>
      </c>
    </row>
    <row r="1447" spans="1:86" x14ac:dyDescent="0.2">
      <c r="A1447">
        <v>376</v>
      </c>
      <c r="B1447">
        <v>30</v>
      </c>
      <c r="C1447" t="s">
        <v>81</v>
      </c>
      <c r="D1447" t="s">
        <v>83</v>
      </c>
      <c r="E1447">
        <v>10020</v>
      </c>
      <c r="F1447" s="19">
        <f>ROUND((RawData[[#This Row],[LotArea]]/43560), 2)</f>
        <v>0.23</v>
      </c>
      <c r="G1447" t="s">
        <v>82</v>
      </c>
      <c r="H1447" t="s">
        <v>83</v>
      </c>
      <c r="I1447" t="s">
        <v>120</v>
      </c>
      <c r="J1447" t="s">
        <v>195</v>
      </c>
      <c r="K1447" t="s">
        <v>86</v>
      </c>
      <c r="L1447" t="s">
        <v>87</v>
      </c>
      <c r="M1447" t="s">
        <v>213</v>
      </c>
      <c r="N1447" t="s">
        <v>185</v>
      </c>
      <c r="O1447" t="s">
        <v>90</v>
      </c>
      <c r="P1447" t="s">
        <v>90</v>
      </c>
      <c r="Q1447" t="s">
        <v>91</v>
      </c>
      <c r="R1447" t="s">
        <v>115</v>
      </c>
      <c r="S1447">
        <v>1</v>
      </c>
      <c r="T1447">
        <v>1</v>
      </c>
      <c r="U1447">
        <v>1922</v>
      </c>
      <c r="V144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447">
        <v>1950</v>
      </c>
      <c r="X1447" t="s">
        <v>93</v>
      </c>
      <c r="Y1447" t="s">
        <v>94</v>
      </c>
      <c r="Z1447" t="s">
        <v>124</v>
      </c>
      <c r="AA1447" t="s">
        <v>124</v>
      </c>
      <c r="AB1447" t="s">
        <v>117</v>
      </c>
      <c r="AC1447">
        <v>0</v>
      </c>
      <c r="AD1447" t="s">
        <v>147</v>
      </c>
      <c r="AE1447" t="s">
        <v>147</v>
      </c>
      <c r="AF1447" t="s">
        <v>126</v>
      </c>
      <c r="AG1447" t="s">
        <v>147</v>
      </c>
      <c r="AH1447" t="s">
        <v>212</v>
      </c>
      <c r="AI1447" t="s">
        <v>97</v>
      </c>
      <c r="AJ1447" t="s">
        <v>141</v>
      </c>
      <c r="AK1447">
        <v>350</v>
      </c>
      <c r="AL1447" t="s">
        <v>102</v>
      </c>
      <c r="AM1447">
        <v>0</v>
      </c>
      <c r="AN1447">
        <v>333</v>
      </c>
      <c r="AO1447">
        <v>683</v>
      </c>
      <c r="AP1447" t="s">
        <v>103</v>
      </c>
      <c r="AQ1447" t="s">
        <v>97</v>
      </c>
      <c r="AR1447" t="s">
        <v>177</v>
      </c>
      <c r="AS1447" t="s">
        <v>164</v>
      </c>
      <c r="AT1447">
        <v>904</v>
      </c>
      <c r="AU1447">
        <v>0</v>
      </c>
      <c r="AV1447">
        <v>0</v>
      </c>
      <c r="AW1447">
        <f>ROUND(SUM(RawData[[#This Row],[TotalBsmtSF]],RawData[[#This Row],[1stFlrSF]],RawData[[#This Row],[2ndFlrSF]]),-2)</f>
        <v>1600</v>
      </c>
      <c r="AX1447">
        <v>904</v>
      </c>
      <c r="AY1447">
        <v>1</v>
      </c>
      <c r="AZ1447">
        <v>0</v>
      </c>
      <c r="BA1447">
        <v>0</v>
      </c>
      <c r="BB1447">
        <v>1</v>
      </c>
      <c r="BC1447">
        <v>1</v>
      </c>
      <c r="BD1447">
        <v>1</v>
      </c>
      <c r="BE1447" t="s">
        <v>147</v>
      </c>
      <c r="BF1447">
        <v>4</v>
      </c>
      <c r="BG1447" t="s">
        <v>221</v>
      </c>
      <c r="BH1447">
        <v>0</v>
      </c>
      <c r="BI1447" t="s">
        <v>83</v>
      </c>
      <c r="BJ1447" t="s">
        <v>83</v>
      </c>
      <c r="BK1447" t="s">
        <v>83</v>
      </c>
      <c r="BL1447" t="s">
        <v>83</v>
      </c>
      <c r="BM1447">
        <v>0</v>
      </c>
      <c r="BN1447">
        <v>0</v>
      </c>
      <c r="BO1447" t="s">
        <v>83</v>
      </c>
      <c r="BP1447" t="s">
        <v>83</v>
      </c>
      <c r="BQ1447" t="s">
        <v>105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 t="s">
        <v>83</v>
      </c>
      <c r="BY1447" t="s">
        <v>83</v>
      </c>
      <c r="BZ1447" t="s">
        <v>83</v>
      </c>
      <c r="CA1447">
        <v>0</v>
      </c>
      <c r="CB1447">
        <v>3</v>
      </c>
      <c r="CC1447">
        <v>2009</v>
      </c>
      <c r="CD1447" t="s">
        <v>110</v>
      </c>
      <c r="CE1447" t="s">
        <v>111</v>
      </c>
      <c r="CF1447" s="8">
        <v>61000</v>
      </c>
      <c r="CG1447" s="8">
        <f>RawData[[#This Row],[SalePrice]]/RawData[[#This Row],[TotalSF Rounded]]</f>
        <v>38.125</v>
      </c>
      <c r="CH1447" s="8">
        <f>ROUND(RawData[[#This Row],[$/sqft]],-1)</f>
        <v>40</v>
      </c>
    </row>
    <row r="1448" spans="1:86" x14ac:dyDescent="0.2">
      <c r="A1448">
        <v>1101</v>
      </c>
      <c r="B1448">
        <v>30</v>
      </c>
      <c r="C1448" t="s">
        <v>81</v>
      </c>
      <c r="D1448">
        <v>60</v>
      </c>
      <c r="E1448">
        <v>8400</v>
      </c>
      <c r="F1448" s="19">
        <f>ROUND((RawData[[#This Row],[LotArea]]/43560), 2)</f>
        <v>0.19</v>
      </c>
      <c r="G1448" t="s">
        <v>82</v>
      </c>
      <c r="H1448" t="s">
        <v>83</v>
      </c>
      <c r="I1448" t="s">
        <v>84</v>
      </c>
      <c r="J1448" t="s">
        <v>175</v>
      </c>
      <c r="K1448" t="s">
        <v>86</v>
      </c>
      <c r="L1448" t="s">
        <v>87</v>
      </c>
      <c r="M1448" t="s">
        <v>88</v>
      </c>
      <c r="N1448" t="s">
        <v>232</v>
      </c>
      <c r="O1448" t="s">
        <v>90</v>
      </c>
      <c r="P1448" t="s">
        <v>90</v>
      </c>
      <c r="Q1448" t="s">
        <v>91</v>
      </c>
      <c r="R1448" t="s">
        <v>115</v>
      </c>
      <c r="S1448">
        <v>2</v>
      </c>
      <c r="T1448">
        <v>5</v>
      </c>
      <c r="U1448">
        <v>1920</v>
      </c>
      <c r="V144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448">
        <v>1950</v>
      </c>
      <c r="X1448" t="s">
        <v>93</v>
      </c>
      <c r="Y1448" t="s">
        <v>94</v>
      </c>
      <c r="Z1448" t="s">
        <v>124</v>
      </c>
      <c r="AA1448" t="s">
        <v>124</v>
      </c>
      <c r="AB1448" t="s">
        <v>117</v>
      </c>
      <c r="AC1448">
        <v>0</v>
      </c>
      <c r="AD1448" t="s">
        <v>98</v>
      </c>
      <c r="AE1448" t="s">
        <v>98</v>
      </c>
      <c r="AF1448" t="s">
        <v>118</v>
      </c>
      <c r="AG1448" t="s">
        <v>98</v>
      </c>
      <c r="AH1448" t="s">
        <v>147</v>
      </c>
      <c r="AI1448" t="s">
        <v>100</v>
      </c>
      <c r="AJ1448" t="s">
        <v>153</v>
      </c>
      <c r="AK1448">
        <v>290</v>
      </c>
      <c r="AL1448" t="s">
        <v>102</v>
      </c>
      <c r="AM1448">
        <v>0</v>
      </c>
      <c r="AN1448">
        <v>0</v>
      </c>
      <c r="AO1448">
        <v>290</v>
      </c>
      <c r="AP1448" t="s">
        <v>103</v>
      </c>
      <c r="AQ1448" t="s">
        <v>98</v>
      </c>
      <c r="AR1448" t="s">
        <v>177</v>
      </c>
      <c r="AS1448" t="s">
        <v>145</v>
      </c>
      <c r="AT1448">
        <v>438</v>
      </c>
      <c r="AU1448">
        <v>0</v>
      </c>
      <c r="AV1448">
        <v>0</v>
      </c>
      <c r="AW1448">
        <f>ROUND(SUM(RawData[[#This Row],[TotalBsmtSF]],RawData[[#This Row],[1stFlrSF]],RawData[[#This Row],[2ndFlrSF]]),-2)</f>
        <v>700</v>
      </c>
      <c r="AX1448">
        <v>438</v>
      </c>
      <c r="AY1448">
        <v>0</v>
      </c>
      <c r="AZ1448">
        <v>0</v>
      </c>
      <c r="BA1448">
        <v>1</v>
      </c>
      <c r="BB1448">
        <v>0</v>
      </c>
      <c r="BC1448">
        <v>1</v>
      </c>
      <c r="BD1448">
        <v>1</v>
      </c>
      <c r="BE1448" t="s">
        <v>147</v>
      </c>
      <c r="BF1448">
        <v>3</v>
      </c>
      <c r="BG1448" t="s">
        <v>107</v>
      </c>
      <c r="BH1448">
        <v>0</v>
      </c>
      <c r="BI1448" t="s">
        <v>83</v>
      </c>
      <c r="BJ1448" t="s">
        <v>127</v>
      </c>
      <c r="BK1448">
        <v>1930</v>
      </c>
      <c r="BL1448" t="s">
        <v>102</v>
      </c>
      <c r="BM1448">
        <v>1</v>
      </c>
      <c r="BN1448">
        <v>246</v>
      </c>
      <c r="BO1448" t="s">
        <v>98</v>
      </c>
      <c r="BP1448" t="s">
        <v>98</v>
      </c>
      <c r="BQ1448" t="s">
        <v>177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 t="s">
        <v>83</v>
      </c>
      <c r="BY1448" t="s">
        <v>83</v>
      </c>
      <c r="BZ1448" t="s">
        <v>83</v>
      </c>
      <c r="CA1448">
        <v>0</v>
      </c>
      <c r="CB1448">
        <v>1</v>
      </c>
      <c r="CC1448">
        <v>2009</v>
      </c>
      <c r="CD1448" t="s">
        <v>110</v>
      </c>
      <c r="CE1448" t="s">
        <v>111</v>
      </c>
      <c r="CF1448" s="8">
        <v>60000</v>
      </c>
      <c r="CG1448" s="8">
        <f>RawData[[#This Row],[SalePrice]]/RawData[[#This Row],[TotalSF Rounded]]</f>
        <v>85.714285714285708</v>
      </c>
      <c r="CH1448" s="8">
        <f>ROUND(RawData[[#This Row],[$/sqft]],-1)</f>
        <v>90</v>
      </c>
    </row>
    <row r="1449" spans="1:86" x14ac:dyDescent="0.2">
      <c r="A1449">
        <v>637</v>
      </c>
      <c r="B1449">
        <v>30</v>
      </c>
      <c r="C1449" t="s">
        <v>142</v>
      </c>
      <c r="D1449">
        <v>51</v>
      </c>
      <c r="E1449">
        <v>6120</v>
      </c>
      <c r="F1449" s="19">
        <f>ROUND((RawData[[#This Row],[LotArea]]/43560), 2)</f>
        <v>0.14000000000000001</v>
      </c>
      <c r="G1449" t="s">
        <v>82</v>
      </c>
      <c r="H1449" t="s">
        <v>83</v>
      </c>
      <c r="I1449" t="s">
        <v>84</v>
      </c>
      <c r="J1449" t="s">
        <v>85</v>
      </c>
      <c r="K1449" t="s">
        <v>86</v>
      </c>
      <c r="L1449" t="s">
        <v>87</v>
      </c>
      <c r="M1449" t="s">
        <v>88</v>
      </c>
      <c r="N1449" t="s">
        <v>148</v>
      </c>
      <c r="O1449" t="s">
        <v>90</v>
      </c>
      <c r="P1449" t="s">
        <v>90</v>
      </c>
      <c r="Q1449" t="s">
        <v>91</v>
      </c>
      <c r="R1449" t="s">
        <v>115</v>
      </c>
      <c r="S1449">
        <v>2</v>
      </c>
      <c r="T1449">
        <v>3</v>
      </c>
      <c r="U1449">
        <v>1936</v>
      </c>
      <c r="V144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449">
        <v>1950</v>
      </c>
      <c r="X1449" t="s">
        <v>93</v>
      </c>
      <c r="Y1449" t="s">
        <v>94</v>
      </c>
      <c r="Z1449" t="s">
        <v>186</v>
      </c>
      <c r="AA1449" t="s">
        <v>186</v>
      </c>
      <c r="AB1449" t="s">
        <v>117</v>
      </c>
      <c r="AC1449">
        <v>0</v>
      </c>
      <c r="AD1449" t="s">
        <v>147</v>
      </c>
      <c r="AE1449" t="s">
        <v>147</v>
      </c>
      <c r="AF1449" t="s">
        <v>126</v>
      </c>
      <c r="AG1449" t="s">
        <v>98</v>
      </c>
      <c r="AH1449" t="s">
        <v>147</v>
      </c>
      <c r="AI1449" t="s">
        <v>100</v>
      </c>
      <c r="AJ1449" t="s">
        <v>102</v>
      </c>
      <c r="AK1449">
        <v>0</v>
      </c>
      <c r="AL1449" t="s">
        <v>102</v>
      </c>
      <c r="AM1449">
        <v>0</v>
      </c>
      <c r="AN1449">
        <v>264</v>
      </c>
      <c r="AO1449">
        <v>264</v>
      </c>
      <c r="AP1449" t="s">
        <v>222</v>
      </c>
      <c r="AQ1449" t="s">
        <v>147</v>
      </c>
      <c r="AR1449" t="s">
        <v>177</v>
      </c>
      <c r="AS1449" t="s">
        <v>164</v>
      </c>
      <c r="AT1449">
        <v>800</v>
      </c>
      <c r="AU1449">
        <v>0</v>
      </c>
      <c r="AV1449">
        <v>0</v>
      </c>
      <c r="AW1449">
        <f>ROUND(SUM(RawData[[#This Row],[TotalBsmtSF]],RawData[[#This Row],[1stFlrSF]],RawData[[#This Row],[2ndFlrSF]]),-2)</f>
        <v>1100</v>
      </c>
      <c r="AX1449">
        <v>800</v>
      </c>
      <c r="AY1449">
        <v>0</v>
      </c>
      <c r="AZ1449">
        <v>0</v>
      </c>
      <c r="BA1449">
        <v>1</v>
      </c>
      <c r="BB1449">
        <v>0</v>
      </c>
      <c r="BC1449">
        <v>1</v>
      </c>
      <c r="BD1449">
        <v>1</v>
      </c>
      <c r="BE1449" t="s">
        <v>147</v>
      </c>
      <c r="BF1449">
        <v>4</v>
      </c>
      <c r="BG1449" t="s">
        <v>221</v>
      </c>
      <c r="BH1449">
        <v>1</v>
      </c>
      <c r="BI1449" t="s">
        <v>212</v>
      </c>
      <c r="BJ1449" t="s">
        <v>83</v>
      </c>
      <c r="BK1449" t="s">
        <v>83</v>
      </c>
      <c r="BL1449" t="s">
        <v>83</v>
      </c>
      <c r="BM1449">
        <v>0</v>
      </c>
      <c r="BN1449">
        <v>0</v>
      </c>
      <c r="BO1449" t="s">
        <v>83</v>
      </c>
      <c r="BP1449" t="s">
        <v>83</v>
      </c>
      <c r="BQ1449" t="s">
        <v>177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 t="s">
        <v>83</v>
      </c>
      <c r="BY1449" t="s">
        <v>83</v>
      </c>
      <c r="BZ1449" t="s">
        <v>83</v>
      </c>
      <c r="CA1449">
        <v>0</v>
      </c>
      <c r="CB1449">
        <v>1</v>
      </c>
      <c r="CC1449">
        <v>2009</v>
      </c>
      <c r="CD1449" t="s">
        <v>235</v>
      </c>
      <c r="CE1449" t="s">
        <v>111</v>
      </c>
      <c r="CF1449" s="8">
        <v>60000</v>
      </c>
      <c r="CG1449" s="8">
        <f>RawData[[#This Row],[SalePrice]]/RawData[[#This Row],[TotalSF Rounded]]</f>
        <v>54.545454545454547</v>
      </c>
      <c r="CH1449" s="8">
        <f>ROUND(RawData[[#This Row],[$/sqft]],-1)</f>
        <v>50</v>
      </c>
    </row>
    <row r="1450" spans="1:86" x14ac:dyDescent="0.2">
      <c r="A1450">
        <v>411</v>
      </c>
      <c r="B1450">
        <v>20</v>
      </c>
      <c r="C1450" t="s">
        <v>81</v>
      </c>
      <c r="D1450">
        <v>68</v>
      </c>
      <c r="E1450">
        <v>9571</v>
      </c>
      <c r="F1450" s="19">
        <f>ROUND((RawData[[#This Row],[LotArea]]/43560), 2)</f>
        <v>0.22</v>
      </c>
      <c r="G1450" t="s">
        <v>82</v>
      </c>
      <c r="H1450" t="s">
        <v>83</v>
      </c>
      <c r="I1450" t="s">
        <v>84</v>
      </c>
      <c r="J1450" t="s">
        <v>85</v>
      </c>
      <c r="K1450" t="s">
        <v>86</v>
      </c>
      <c r="L1450" t="s">
        <v>87</v>
      </c>
      <c r="M1450" t="s">
        <v>88</v>
      </c>
      <c r="N1450" t="s">
        <v>185</v>
      </c>
      <c r="O1450" t="s">
        <v>90</v>
      </c>
      <c r="P1450" t="s">
        <v>90</v>
      </c>
      <c r="Q1450" t="s">
        <v>91</v>
      </c>
      <c r="R1450" t="s">
        <v>115</v>
      </c>
      <c r="S1450">
        <v>5</v>
      </c>
      <c r="T1450">
        <v>3</v>
      </c>
      <c r="U1450">
        <v>1958</v>
      </c>
      <c r="V145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450">
        <v>1958</v>
      </c>
      <c r="X1450" t="s">
        <v>93</v>
      </c>
      <c r="Y1450" t="s">
        <v>94</v>
      </c>
      <c r="Z1450" t="s">
        <v>245</v>
      </c>
      <c r="AA1450" t="s">
        <v>226</v>
      </c>
      <c r="AB1450" t="s">
        <v>117</v>
      </c>
      <c r="AC1450">
        <v>0</v>
      </c>
      <c r="AD1450" t="s">
        <v>98</v>
      </c>
      <c r="AE1450" t="s">
        <v>147</v>
      </c>
      <c r="AF1450" t="s">
        <v>118</v>
      </c>
      <c r="AG1450" t="s">
        <v>98</v>
      </c>
      <c r="AH1450" t="s">
        <v>147</v>
      </c>
      <c r="AI1450" t="s">
        <v>100</v>
      </c>
      <c r="AJ1450" t="s">
        <v>102</v>
      </c>
      <c r="AK1450">
        <v>0</v>
      </c>
      <c r="AL1450" t="s">
        <v>102</v>
      </c>
      <c r="AM1450">
        <v>0</v>
      </c>
      <c r="AN1450">
        <v>1276</v>
      </c>
      <c r="AO1450">
        <v>1276</v>
      </c>
      <c r="AP1450" t="s">
        <v>103</v>
      </c>
      <c r="AQ1450" t="s">
        <v>98</v>
      </c>
      <c r="AR1450" t="s">
        <v>105</v>
      </c>
      <c r="AS1450" t="s">
        <v>164</v>
      </c>
      <c r="AT1450">
        <v>1276</v>
      </c>
      <c r="AU1450">
        <v>0</v>
      </c>
      <c r="AV1450">
        <v>0</v>
      </c>
      <c r="AW1450">
        <f>ROUND(SUM(RawData[[#This Row],[TotalBsmtSF]],RawData[[#This Row],[1stFlrSF]],RawData[[#This Row],[2ndFlrSF]]),-2)</f>
        <v>2600</v>
      </c>
      <c r="AX1450">
        <v>1276</v>
      </c>
      <c r="AY1450">
        <v>0</v>
      </c>
      <c r="AZ1450">
        <v>0</v>
      </c>
      <c r="BA1450">
        <v>1</v>
      </c>
      <c r="BB1450">
        <v>0</v>
      </c>
      <c r="BC1450">
        <v>3</v>
      </c>
      <c r="BD1450">
        <v>1</v>
      </c>
      <c r="BE1450" t="s">
        <v>98</v>
      </c>
      <c r="BF1450">
        <v>5</v>
      </c>
      <c r="BG1450" t="s">
        <v>194</v>
      </c>
      <c r="BH1450">
        <v>0</v>
      </c>
      <c r="BI1450" t="s">
        <v>83</v>
      </c>
      <c r="BJ1450" t="s">
        <v>108</v>
      </c>
      <c r="BK1450">
        <v>1958</v>
      </c>
      <c r="BL1450" t="s">
        <v>102</v>
      </c>
      <c r="BM1450">
        <v>1</v>
      </c>
      <c r="BN1450">
        <v>350</v>
      </c>
      <c r="BO1450" t="s">
        <v>98</v>
      </c>
      <c r="BP1450" t="s">
        <v>98</v>
      </c>
      <c r="BQ1450" t="s">
        <v>105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 t="s">
        <v>83</v>
      </c>
      <c r="BY1450" t="s">
        <v>83</v>
      </c>
      <c r="BZ1450" t="s">
        <v>83</v>
      </c>
      <c r="CA1450">
        <v>0</v>
      </c>
      <c r="CB1450">
        <v>6</v>
      </c>
      <c r="CC1450">
        <v>2009</v>
      </c>
      <c r="CD1450" t="s">
        <v>173</v>
      </c>
      <c r="CE1450" t="s">
        <v>128</v>
      </c>
      <c r="CF1450" s="8">
        <v>60000</v>
      </c>
      <c r="CG1450" s="8">
        <f>RawData[[#This Row],[SalePrice]]/RawData[[#This Row],[TotalSF Rounded]]</f>
        <v>23.076923076923077</v>
      </c>
      <c r="CH1450" s="8">
        <f>ROUND(RawData[[#This Row],[$/sqft]],-1)</f>
        <v>20</v>
      </c>
    </row>
    <row r="1451" spans="1:86" x14ac:dyDescent="0.2">
      <c r="A1451">
        <v>1381</v>
      </c>
      <c r="B1451">
        <v>30</v>
      </c>
      <c r="C1451" t="s">
        <v>81</v>
      </c>
      <c r="D1451">
        <v>45</v>
      </c>
      <c r="E1451">
        <v>8212</v>
      </c>
      <c r="F1451" s="19">
        <f>ROUND((RawData[[#This Row],[LotArea]]/43560), 2)</f>
        <v>0.19</v>
      </c>
      <c r="G1451" t="s">
        <v>82</v>
      </c>
      <c r="H1451" t="s">
        <v>174</v>
      </c>
      <c r="I1451" t="s">
        <v>84</v>
      </c>
      <c r="J1451" t="s">
        <v>85</v>
      </c>
      <c r="K1451" t="s">
        <v>86</v>
      </c>
      <c r="L1451" t="s">
        <v>87</v>
      </c>
      <c r="M1451" t="s">
        <v>88</v>
      </c>
      <c r="N1451" t="s">
        <v>185</v>
      </c>
      <c r="O1451" t="s">
        <v>90</v>
      </c>
      <c r="P1451" t="s">
        <v>90</v>
      </c>
      <c r="Q1451" t="s">
        <v>91</v>
      </c>
      <c r="R1451" t="s">
        <v>115</v>
      </c>
      <c r="S1451">
        <v>3</v>
      </c>
      <c r="T1451">
        <v>3</v>
      </c>
      <c r="U1451">
        <v>1914</v>
      </c>
      <c r="V145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451">
        <v>1950</v>
      </c>
      <c r="X1451" t="s">
        <v>93</v>
      </c>
      <c r="Y1451" t="s">
        <v>94</v>
      </c>
      <c r="Z1451" t="s">
        <v>203</v>
      </c>
      <c r="AA1451" t="s">
        <v>203</v>
      </c>
      <c r="AB1451" t="s">
        <v>117</v>
      </c>
      <c r="AC1451">
        <v>0</v>
      </c>
      <c r="AD1451" t="s">
        <v>98</v>
      </c>
      <c r="AE1451" t="s">
        <v>147</v>
      </c>
      <c r="AF1451" t="s">
        <v>126</v>
      </c>
      <c r="AG1451" t="s">
        <v>98</v>
      </c>
      <c r="AH1451" t="s">
        <v>147</v>
      </c>
      <c r="AI1451" t="s">
        <v>100</v>
      </c>
      <c r="AJ1451" t="s">
        <v>153</v>
      </c>
      <c r="AK1451">
        <v>203</v>
      </c>
      <c r="AL1451" t="s">
        <v>102</v>
      </c>
      <c r="AM1451">
        <v>0</v>
      </c>
      <c r="AN1451">
        <v>661</v>
      </c>
      <c r="AO1451">
        <v>864</v>
      </c>
      <c r="AP1451" t="s">
        <v>103</v>
      </c>
      <c r="AQ1451" t="s">
        <v>98</v>
      </c>
      <c r="AR1451" t="s">
        <v>177</v>
      </c>
      <c r="AS1451" t="s">
        <v>145</v>
      </c>
      <c r="AT1451">
        <v>864</v>
      </c>
      <c r="AU1451">
        <v>0</v>
      </c>
      <c r="AV1451">
        <v>0</v>
      </c>
      <c r="AW1451">
        <f>ROUND(SUM(RawData[[#This Row],[TotalBsmtSF]],RawData[[#This Row],[1stFlrSF]],RawData[[#This Row],[2ndFlrSF]]),-2)</f>
        <v>1700</v>
      </c>
      <c r="AX1451">
        <v>864</v>
      </c>
      <c r="AY1451">
        <v>1</v>
      </c>
      <c r="AZ1451">
        <v>0</v>
      </c>
      <c r="BA1451">
        <v>1</v>
      </c>
      <c r="BB1451">
        <v>0</v>
      </c>
      <c r="BC1451">
        <v>2</v>
      </c>
      <c r="BD1451">
        <v>1</v>
      </c>
      <c r="BE1451" t="s">
        <v>98</v>
      </c>
      <c r="BF1451">
        <v>5</v>
      </c>
      <c r="BG1451" t="s">
        <v>107</v>
      </c>
      <c r="BH1451">
        <v>0</v>
      </c>
      <c r="BI1451" t="s">
        <v>83</v>
      </c>
      <c r="BJ1451" t="s">
        <v>127</v>
      </c>
      <c r="BK1451">
        <v>1938</v>
      </c>
      <c r="BL1451" t="s">
        <v>102</v>
      </c>
      <c r="BM1451">
        <v>1</v>
      </c>
      <c r="BN1451">
        <v>200</v>
      </c>
      <c r="BO1451" t="s">
        <v>98</v>
      </c>
      <c r="BP1451" t="s">
        <v>147</v>
      </c>
      <c r="BQ1451" t="s">
        <v>105</v>
      </c>
      <c r="BR1451">
        <v>0</v>
      </c>
      <c r="BS1451">
        <v>0</v>
      </c>
      <c r="BT1451">
        <v>96</v>
      </c>
      <c r="BU1451">
        <v>0</v>
      </c>
      <c r="BV1451">
        <v>0</v>
      </c>
      <c r="BW1451">
        <v>0</v>
      </c>
      <c r="BX1451" t="s">
        <v>83</v>
      </c>
      <c r="BY1451" t="s">
        <v>83</v>
      </c>
      <c r="BZ1451" t="s">
        <v>83</v>
      </c>
      <c r="CA1451">
        <v>0</v>
      </c>
      <c r="CB1451">
        <v>6</v>
      </c>
      <c r="CC1451">
        <v>2010</v>
      </c>
      <c r="CD1451" t="s">
        <v>110</v>
      </c>
      <c r="CE1451" t="s">
        <v>111</v>
      </c>
      <c r="CF1451" s="8">
        <v>58500</v>
      </c>
      <c r="CG1451" s="8">
        <f>RawData[[#This Row],[SalePrice]]/RawData[[#This Row],[TotalSF Rounded]]</f>
        <v>34.411764705882355</v>
      </c>
      <c r="CH1451" s="8">
        <f>ROUND(RawData[[#This Row],[$/sqft]],-1)</f>
        <v>30</v>
      </c>
    </row>
    <row r="1452" spans="1:86" x14ac:dyDescent="0.2">
      <c r="A1452">
        <v>813</v>
      </c>
      <c r="B1452">
        <v>20</v>
      </c>
      <c r="C1452" t="s">
        <v>183</v>
      </c>
      <c r="D1452">
        <v>66</v>
      </c>
      <c r="E1452">
        <v>8712</v>
      </c>
      <c r="F1452" s="19">
        <f>ROUND((RawData[[#This Row],[LotArea]]/43560), 2)</f>
        <v>0.2</v>
      </c>
      <c r="G1452" t="s">
        <v>174</v>
      </c>
      <c r="H1452" t="s">
        <v>83</v>
      </c>
      <c r="I1452" t="s">
        <v>84</v>
      </c>
      <c r="J1452" t="s">
        <v>175</v>
      </c>
      <c r="K1452" t="s">
        <v>86</v>
      </c>
      <c r="L1452" t="s">
        <v>87</v>
      </c>
      <c r="M1452" t="s">
        <v>194</v>
      </c>
      <c r="N1452" t="s">
        <v>176</v>
      </c>
      <c r="O1452" t="s">
        <v>90</v>
      </c>
      <c r="P1452" t="s">
        <v>90</v>
      </c>
      <c r="Q1452" t="s">
        <v>91</v>
      </c>
      <c r="R1452" t="s">
        <v>115</v>
      </c>
      <c r="S1452">
        <v>5</v>
      </c>
      <c r="T1452">
        <v>5</v>
      </c>
      <c r="U1452">
        <v>1952</v>
      </c>
      <c r="V1452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1950s</v>
      </c>
      <c r="W1452">
        <v>1952</v>
      </c>
      <c r="X1452" t="s">
        <v>152</v>
      </c>
      <c r="Y1452" t="s">
        <v>94</v>
      </c>
      <c r="Z1452" t="s">
        <v>124</v>
      </c>
      <c r="AA1452" t="s">
        <v>124</v>
      </c>
      <c r="AB1452" t="s">
        <v>117</v>
      </c>
      <c r="AC1452">
        <v>0</v>
      </c>
      <c r="AD1452" t="s">
        <v>147</v>
      </c>
      <c r="AE1452" t="s">
        <v>98</v>
      </c>
      <c r="AF1452" t="s">
        <v>118</v>
      </c>
      <c r="AG1452" t="s">
        <v>98</v>
      </c>
      <c r="AH1452" t="s">
        <v>98</v>
      </c>
      <c r="AI1452" t="s">
        <v>130</v>
      </c>
      <c r="AJ1452" t="s">
        <v>102</v>
      </c>
      <c r="AK1452">
        <v>0</v>
      </c>
      <c r="AL1452" t="s">
        <v>102</v>
      </c>
      <c r="AM1452">
        <v>0</v>
      </c>
      <c r="AN1452">
        <v>540</v>
      </c>
      <c r="AO1452">
        <v>540</v>
      </c>
      <c r="AP1452" t="s">
        <v>103</v>
      </c>
      <c r="AQ1452" t="s">
        <v>98</v>
      </c>
      <c r="AR1452" t="s">
        <v>177</v>
      </c>
      <c r="AS1452" t="s">
        <v>164</v>
      </c>
      <c r="AT1452">
        <v>1044</v>
      </c>
      <c r="AU1452">
        <v>0</v>
      </c>
      <c r="AV1452">
        <v>0</v>
      </c>
      <c r="AW1452">
        <f>ROUND(SUM(RawData[[#This Row],[TotalBsmtSF]],RawData[[#This Row],[1stFlrSF]],RawData[[#This Row],[2ndFlrSF]]),-2)</f>
        <v>1600</v>
      </c>
      <c r="AX1452">
        <v>1044</v>
      </c>
      <c r="AY1452">
        <v>0</v>
      </c>
      <c r="AZ1452">
        <v>0</v>
      </c>
      <c r="BA1452">
        <v>1</v>
      </c>
      <c r="BB1452">
        <v>0</v>
      </c>
      <c r="BC1452">
        <v>2</v>
      </c>
      <c r="BD1452">
        <v>1</v>
      </c>
      <c r="BE1452" t="s">
        <v>147</v>
      </c>
      <c r="BF1452">
        <v>4</v>
      </c>
      <c r="BG1452" t="s">
        <v>107</v>
      </c>
      <c r="BH1452">
        <v>0</v>
      </c>
      <c r="BI1452" t="s">
        <v>83</v>
      </c>
      <c r="BJ1452" t="s">
        <v>209</v>
      </c>
      <c r="BK1452">
        <v>1952</v>
      </c>
      <c r="BL1452" t="s">
        <v>102</v>
      </c>
      <c r="BM1452">
        <v>2</v>
      </c>
      <c r="BN1452">
        <v>504</v>
      </c>
      <c r="BO1452" t="s">
        <v>98</v>
      </c>
      <c r="BP1452" t="s">
        <v>98</v>
      </c>
      <c r="BQ1452" t="s">
        <v>177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 t="s">
        <v>83</v>
      </c>
      <c r="BY1452" t="s">
        <v>83</v>
      </c>
      <c r="BZ1452" t="s">
        <v>135</v>
      </c>
      <c r="CA1452">
        <v>54</v>
      </c>
      <c r="CB1452">
        <v>6</v>
      </c>
      <c r="CC1452">
        <v>2010</v>
      </c>
      <c r="CD1452" t="s">
        <v>110</v>
      </c>
      <c r="CE1452" t="s">
        <v>210</v>
      </c>
      <c r="CF1452" s="8">
        <v>55993</v>
      </c>
      <c r="CG1452" s="8">
        <f>RawData[[#This Row],[SalePrice]]/RawData[[#This Row],[TotalSF Rounded]]</f>
        <v>34.995624999999997</v>
      </c>
      <c r="CH1452" s="8">
        <f>ROUND(RawData[[#This Row],[$/sqft]],-1)</f>
        <v>30</v>
      </c>
    </row>
    <row r="1453" spans="1:86" x14ac:dyDescent="0.2">
      <c r="A1453">
        <v>1326</v>
      </c>
      <c r="B1453">
        <v>30</v>
      </c>
      <c r="C1453" t="s">
        <v>142</v>
      </c>
      <c r="D1453">
        <v>40</v>
      </c>
      <c r="E1453">
        <v>3636</v>
      </c>
      <c r="F1453" s="19">
        <f>ROUND((RawData[[#This Row],[LotArea]]/43560), 2)</f>
        <v>0.08</v>
      </c>
      <c r="G1453" t="s">
        <v>82</v>
      </c>
      <c r="H1453" t="s">
        <v>83</v>
      </c>
      <c r="I1453" t="s">
        <v>84</v>
      </c>
      <c r="J1453" t="s">
        <v>85</v>
      </c>
      <c r="K1453" t="s">
        <v>86</v>
      </c>
      <c r="L1453" t="s">
        <v>87</v>
      </c>
      <c r="M1453" t="s">
        <v>88</v>
      </c>
      <c r="N1453" t="s">
        <v>176</v>
      </c>
      <c r="O1453" t="s">
        <v>90</v>
      </c>
      <c r="P1453" t="s">
        <v>90</v>
      </c>
      <c r="Q1453" t="s">
        <v>91</v>
      </c>
      <c r="R1453" t="s">
        <v>115</v>
      </c>
      <c r="S1453">
        <v>4</v>
      </c>
      <c r="T1453">
        <v>4</v>
      </c>
      <c r="U1453">
        <v>1922</v>
      </c>
      <c r="V1453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453">
        <v>1950</v>
      </c>
      <c r="X1453" t="s">
        <v>93</v>
      </c>
      <c r="Y1453" t="s">
        <v>94</v>
      </c>
      <c r="Z1453" t="s">
        <v>186</v>
      </c>
      <c r="AA1453" t="s">
        <v>186</v>
      </c>
      <c r="AB1453" t="s">
        <v>117</v>
      </c>
      <c r="AC1453">
        <v>0</v>
      </c>
      <c r="AD1453" t="s">
        <v>98</v>
      </c>
      <c r="AE1453" t="s">
        <v>98</v>
      </c>
      <c r="AF1453" t="s">
        <v>126</v>
      </c>
      <c r="AG1453" t="s">
        <v>98</v>
      </c>
      <c r="AH1453" t="s">
        <v>147</v>
      </c>
      <c r="AI1453" t="s">
        <v>100</v>
      </c>
      <c r="AJ1453" t="s">
        <v>102</v>
      </c>
      <c r="AK1453">
        <v>0</v>
      </c>
      <c r="AL1453" t="s">
        <v>102</v>
      </c>
      <c r="AM1453">
        <v>0</v>
      </c>
      <c r="AN1453">
        <v>796</v>
      </c>
      <c r="AO1453">
        <v>796</v>
      </c>
      <c r="AP1453" t="s">
        <v>103</v>
      </c>
      <c r="AQ1453" t="s">
        <v>147</v>
      </c>
      <c r="AR1453" t="s">
        <v>177</v>
      </c>
      <c r="AS1453" t="s">
        <v>106</v>
      </c>
      <c r="AT1453">
        <v>796</v>
      </c>
      <c r="AU1453">
        <v>0</v>
      </c>
      <c r="AV1453">
        <v>0</v>
      </c>
      <c r="AW1453">
        <f>ROUND(SUM(RawData[[#This Row],[TotalBsmtSF]],RawData[[#This Row],[1stFlrSF]],RawData[[#This Row],[2ndFlrSF]]),-2)</f>
        <v>1600</v>
      </c>
      <c r="AX1453">
        <v>796</v>
      </c>
      <c r="AY1453">
        <v>0</v>
      </c>
      <c r="AZ1453">
        <v>0</v>
      </c>
      <c r="BA1453">
        <v>1</v>
      </c>
      <c r="BB1453">
        <v>0</v>
      </c>
      <c r="BC1453">
        <v>2</v>
      </c>
      <c r="BD1453">
        <v>1</v>
      </c>
      <c r="BE1453" t="s">
        <v>98</v>
      </c>
      <c r="BF1453">
        <v>5</v>
      </c>
      <c r="BG1453" t="s">
        <v>107</v>
      </c>
      <c r="BH1453">
        <v>0</v>
      </c>
      <c r="BI1453" t="s">
        <v>83</v>
      </c>
      <c r="BJ1453" t="s">
        <v>83</v>
      </c>
      <c r="BK1453" t="s">
        <v>83</v>
      </c>
      <c r="BL1453" t="s">
        <v>83</v>
      </c>
      <c r="BM1453">
        <v>0</v>
      </c>
      <c r="BN1453">
        <v>0</v>
      </c>
      <c r="BO1453" t="s">
        <v>83</v>
      </c>
      <c r="BP1453" t="s">
        <v>83</v>
      </c>
      <c r="BQ1453" t="s">
        <v>177</v>
      </c>
      <c r="BR1453">
        <v>0</v>
      </c>
      <c r="BS1453">
        <v>0</v>
      </c>
      <c r="BT1453">
        <v>100</v>
      </c>
      <c r="BU1453">
        <v>0</v>
      </c>
      <c r="BV1453">
        <v>0</v>
      </c>
      <c r="BW1453">
        <v>0</v>
      </c>
      <c r="BX1453" t="s">
        <v>83</v>
      </c>
      <c r="BY1453" t="s">
        <v>134</v>
      </c>
      <c r="BZ1453" t="s">
        <v>83</v>
      </c>
      <c r="CA1453">
        <v>0</v>
      </c>
      <c r="CB1453">
        <v>1</v>
      </c>
      <c r="CC1453">
        <v>2008</v>
      </c>
      <c r="CD1453" t="s">
        <v>110</v>
      </c>
      <c r="CE1453" t="s">
        <v>111</v>
      </c>
      <c r="CF1453" s="8">
        <v>55000</v>
      </c>
      <c r="CG1453" s="8">
        <f>RawData[[#This Row],[SalePrice]]/RawData[[#This Row],[TotalSF Rounded]]</f>
        <v>34.375</v>
      </c>
      <c r="CH1453" s="8">
        <f>ROUND(RawData[[#This Row],[$/sqft]],-1)</f>
        <v>30</v>
      </c>
    </row>
    <row r="1454" spans="1:86" x14ac:dyDescent="0.2">
      <c r="A1454">
        <v>706</v>
      </c>
      <c r="B1454">
        <v>190</v>
      </c>
      <c r="C1454" t="s">
        <v>142</v>
      </c>
      <c r="D1454">
        <v>70</v>
      </c>
      <c r="E1454">
        <v>5600</v>
      </c>
      <c r="F1454" s="19">
        <f>ROUND((RawData[[#This Row],[LotArea]]/43560), 2)</f>
        <v>0.13</v>
      </c>
      <c r="G1454" t="s">
        <v>82</v>
      </c>
      <c r="H1454" t="s">
        <v>83</v>
      </c>
      <c r="I1454" t="s">
        <v>84</v>
      </c>
      <c r="J1454" t="s">
        <v>85</v>
      </c>
      <c r="K1454" t="s">
        <v>86</v>
      </c>
      <c r="L1454" t="s">
        <v>87</v>
      </c>
      <c r="M1454" t="s">
        <v>88</v>
      </c>
      <c r="N1454" t="s">
        <v>176</v>
      </c>
      <c r="O1454" t="s">
        <v>90</v>
      </c>
      <c r="P1454" t="s">
        <v>90</v>
      </c>
      <c r="Q1454" t="s">
        <v>149</v>
      </c>
      <c r="R1454" t="s">
        <v>92</v>
      </c>
      <c r="S1454">
        <v>4</v>
      </c>
      <c r="T1454">
        <v>5</v>
      </c>
      <c r="U1454">
        <v>1930</v>
      </c>
      <c r="V1454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454">
        <v>1950</v>
      </c>
      <c r="X1454" t="s">
        <v>152</v>
      </c>
      <c r="Y1454" t="s">
        <v>94</v>
      </c>
      <c r="Z1454" t="s">
        <v>95</v>
      </c>
      <c r="AA1454" t="s">
        <v>125</v>
      </c>
      <c r="AB1454" t="s">
        <v>117</v>
      </c>
      <c r="AC1454">
        <v>0</v>
      </c>
      <c r="AD1454" t="s">
        <v>147</v>
      </c>
      <c r="AE1454" t="s">
        <v>147</v>
      </c>
      <c r="AF1454" t="s">
        <v>168</v>
      </c>
      <c r="AG1454" t="s">
        <v>83</v>
      </c>
      <c r="AH1454" t="s">
        <v>83</v>
      </c>
      <c r="AI1454" t="s">
        <v>83</v>
      </c>
      <c r="AJ1454" t="s">
        <v>83</v>
      </c>
      <c r="AK1454">
        <v>0</v>
      </c>
      <c r="AL1454" t="s">
        <v>83</v>
      </c>
      <c r="AM1454">
        <v>0</v>
      </c>
      <c r="AN1454">
        <v>0</v>
      </c>
      <c r="AO1454">
        <v>0</v>
      </c>
      <c r="AP1454" t="s">
        <v>103</v>
      </c>
      <c r="AQ1454" t="s">
        <v>147</v>
      </c>
      <c r="AR1454" t="s">
        <v>177</v>
      </c>
      <c r="AS1454" t="s">
        <v>106</v>
      </c>
      <c r="AT1454">
        <v>372</v>
      </c>
      <c r="AU1454">
        <v>720</v>
      </c>
      <c r="AV1454">
        <v>0</v>
      </c>
      <c r="AW1454">
        <f>ROUND(SUM(RawData[[#This Row],[TotalBsmtSF]],RawData[[#This Row],[1stFlrSF]],RawData[[#This Row],[2ndFlrSF]]),-2)</f>
        <v>1100</v>
      </c>
      <c r="AX1454">
        <v>1092</v>
      </c>
      <c r="AY1454">
        <v>0</v>
      </c>
      <c r="AZ1454">
        <v>0</v>
      </c>
      <c r="BA1454">
        <v>2</v>
      </c>
      <c r="BB1454">
        <v>0</v>
      </c>
      <c r="BC1454">
        <v>3</v>
      </c>
      <c r="BD1454">
        <v>2</v>
      </c>
      <c r="BE1454" t="s">
        <v>147</v>
      </c>
      <c r="BF1454">
        <v>7</v>
      </c>
      <c r="BG1454" t="s">
        <v>194</v>
      </c>
      <c r="BH1454">
        <v>0</v>
      </c>
      <c r="BI1454" t="s">
        <v>83</v>
      </c>
      <c r="BJ1454" t="s">
        <v>83</v>
      </c>
      <c r="BK1454" t="s">
        <v>83</v>
      </c>
      <c r="BL1454" t="s">
        <v>83</v>
      </c>
      <c r="BM1454">
        <v>0</v>
      </c>
      <c r="BN1454">
        <v>0</v>
      </c>
      <c r="BO1454" t="s">
        <v>83</v>
      </c>
      <c r="BP1454" t="s">
        <v>83</v>
      </c>
      <c r="BQ1454" t="s">
        <v>177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 t="s">
        <v>83</v>
      </c>
      <c r="BY1454" t="s">
        <v>83</v>
      </c>
      <c r="BZ1454" t="s">
        <v>248</v>
      </c>
      <c r="CA1454">
        <v>3500</v>
      </c>
      <c r="CB1454">
        <v>7</v>
      </c>
      <c r="CC1454">
        <v>2010</v>
      </c>
      <c r="CD1454" t="s">
        <v>110</v>
      </c>
      <c r="CE1454" t="s">
        <v>111</v>
      </c>
      <c r="CF1454" s="8">
        <v>55000</v>
      </c>
      <c r="CG1454" s="8">
        <f>RawData[[#This Row],[SalePrice]]/RawData[[#This Row],[TotalSF Rounded]]</f>
        <v>50</v>
      </c>
      <c r="CH1454" s="8">
        <f>ROUND(RawData[[#This Row],[$/sqft]],-1)</f>
        <v>50</v>
      </c>
    </row>
    <row r="1455" spans="1:86" x14ac:dyDescent="0.2">
      <c r="A1455">
        <v>1338</v>
      </c>
      <c r="B1455">
        <v>30</v>
      </c>
      <c r="C1455" t="s">
        <v>142</v>
      </c>
      <c r="D1455">
        <v>153</v>
      </c>
      <c r="E1455">
        <v>4118</v>
      </c>
      <c r="F1455" s="19">
        <f>ROUND((RawData[[#This Row],[LotArea]]/43560), 2)</f>
        <v>0.09</v>
      </c>
      <c r="G1455" t="s">
        <v>82</v>
      </c>
      <c r="H1455" t="s">
        <v>174</v>
      </c>
      <c r="I1455" t="s">
        <v>120</v>
      </c>
      <c r="J1455" t="s">
        <v>175</v>
      </c>
      <c r="K1455" t="s">
        <v>86</v>
      </c>
      <c r="L1455" t="s">
        <v>122</v>
      </c>
      <c r="M1455" t="s">
        <v>194</v>
      </c>
      <c r="N1455" t="s">
        <v>143</v>
      </c>
      <c r="O1455" t="s">
        <v>114</v>
      </c>
      <c r="P1455" t="s">
        <v>90</v>
      </c>
      <c r="Q1455" t="s">
        <v>91</v>
      </c>
      <c r="R1455" t="s">
        <v>115</v>
      </c>
      <c r="S1455">
        <v>4</v>
      </c>
      <c r="T1455">
        <v>4</v>
      </c>
      <c r="U1455">
        <v>1941</v>
      </c>
      <c r="V1455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455">
        <v>1950</v>
      </c>
      <c r="X1455" t="s">
        <v>93</v>
      </c>
      <c r="Y1455" t="s">
        <v>94</v>
      </c>
      <c r="Z1455" t="s">
        <v>124</v>
      </c>
      <c r="AA1455" t="s">
        <v>124</v>
      </c>
      <c r="AB1455" t="s">
        <v>117</v>
      </c>
      <c r="AC1455">
        <v>0</v>
      </c>
      <c r="AD1455" t="s">
        <v>98</v>
      </c>
      <c r="AE1455" t="s">
        <v>98</v>
      </c>
      <c r="AF1455" t="s">
        <v>118</v>
      </c>
      <c r="AG1455" t="s">
        <v>98</v>
      </c>
      <c r="AH1455" t="s">
        <v>98</v>
      </c>
      <c r="AI1455" t="s">
        <v>100</v>
      </c>
      <c r="AJ1455" t="s">
        <v>102</v>
      </c>
      <c r="AK1455">
        <v>0</v>
      </c>
      <c r="AL1455" t="s">
        <v>102</v>
      </c>
      <c r="AM1455">
        <v>0</v>
      </c>
      <c r="AN1455">
        <v>693</v>
      </c>
      <c r="AO1455">
        <v>693</v>
      </c>
      <c r="AP1455" t="s">
        <v>222</v>
      </c>
      <c r="AQ1455" t="s">
        <v>147</v>
      </c>
      <c r="AR1455" t="s">
        <v>177</v>
      </c>
      <c r="AS1455" t="s">
        <v>164</v>
      </c>
      <c r="AT1455">
        <v>693</v>
      </c>
      <c r="AU1455">
        <v>0</v>
      </c>
      <c r="AV1455">
        <v>0</v>
      </c>
      <c r="AW1455">
        <f>ROUND(SUM(RawData[[#This Row],[TotalBsmtSF]],RawData[[#This Row],[1stFlrSF]],RawData[[#This Row],[2ndFlrSF]]),-2)</f>
        <v>1400</v>
      </c>
      <c r="AX1455">
        <v>693</v>
      </c>
      <c r="AY1455">
        <v>0</v>
      </c>
      <c r="AZ1455">
        <v>0</v>
      </c>
      <c r="BA1455">
        <v>1</v>
      </c>
      <c r="BB1455">
        <v>0</v>
      </c>
      <c r="BC1455">
        <v>2</v>
      </c>
      <c r="BD1455">
        <v>1</v>
      </c>
      <c r="BE1455" t="s">
        <v>147</v>
      </c>
      <c r="BF1455">
        <v>4</v>
      </c>
      <c r="BG1455" t="s">
        <v>107</v>
      </c>
      <c r="BH1455">
        <v>0</v>
      </c>
      <c r="BI1455" t="s">
        <v>83</v>
      </c>
      <c r="BJ1455" t="s">
        <v>83</v>
      </c>
      <c r="BK1455" t="s">
        <v>83</v>
      </c>
      <c r="BL1455" t="s">
        <v>83</v>
      </c>
      <c r="BM1455">
        <v>0</v>
      </c>
      <c r="BN1455">
        <v>0</v>
      </c>
      <c r="BO1455" t="s">
        <v>83</v>
      </c>
      <c r="BP1455" t="s">
        <v>83</v>
      </c>
      <c r="BQ1455" t="s">
        <v>177</v>
      </c>
      <c r="BR1455">
        <v>0</v>
      </c>
      <c r="BS1455">
        <v>20</v>
      </c>
      <c r="BT1455">
        <v>0</v>
      </c>
      <c r="BU1455">
        <v>0</v>
      </c>
      <c r="BV1455">
        <v>0</v>
      </c>
      <c r="BW1455">
        <v>0</v>
      </c>
      <c r="BX1455" t="s">
        <v>83</v>
      </c>
      <c r="BY1455" t="s">
        <v>83</v>
      </c>
      <c r="BZ1455" t="s">
        <v>83</v>
      </c>
      <c r="CA1455">
        <v>0</v>
      </c>
      <c r="CB1455">
        <v>3</v>
      </c>
      <c r="CC1455">
        <v>2006</v>
      </c>
      <c r="CD1455" t="s">
        <v>110</v>
      </c>
      <c r="CE1455" t="s">
        <v>111</v>
      </c>
      <c r="CF1455" s="8">
        <v>52500</v>
      </c>
      <c r="CG1455" s="8">
        <f>RawData[[#This Row],[SalePrice]]/RawData[[#This Row],[TotalSF Rounded]]</f>
        <v>37.5</v>
      </c>
      <c r="CH1455" s="8">
        <f>ROUND(RawData[[#This Row],[$/sqft]],-1)</f>
        <v>40</v>
      </c>
    </row>
    <row r="1456" spans="1:86" x14ac:dyDescent="0.2">
      <c r="A1456">
        <v>711</v>
      </c>
      <c r="B1456">
        <v>30</v>
      </c>
      <c r="C1456" t="s">
        <v>81</v>
      </c>
      <c r="D1456">
        <v>56</v>
      </c>
      <c r="E1456">
        <v>4130</v>
      </c>
      <c r="F1456" s="19">
        <f>ROUND((RawData[[#This Row],[LotArea]]/43560), 2)</f>
        <v>0.09</v>
      </c>
      <c r="G1456" t="s">
        <v>82</v>
      </c>
      <c r="H1456" t="s">
        <v>83</v>
      </c>
      <c r="I1456" t="s">
        <v>120</v>
      </c>
      <c r="J1456" t="s">
        <v>85</v>
      </c>
      <c r="K1456" t="s">
        <v>86</v>
      </c>
      <c r="L1456" t="s">
        <v>87</v>
      </c>
      <c r="M1456" t="s">
        <v>88</v>
      </c>
      <c r="N1456" t="s">
        <v>148</v>
      </c>
      <c r="O1456" t="s">
        <v>90</v>
      </c>
      <c r="P1456" t="s">
        <v>90</v>
      </c>
      <c r="Q1456" t="s">
        <v>91</v>
      </c>
      <c r="R1456" t="s">
        <v>115</v>
      </c>
      <c r="S1456">
        <v>3</v>
      </c>
      <c r="T1456">
        <v>6</v>
      </c>
      <c r="U1456">
        <v>1935</v>
      </c>
      <c r="V1456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1930s</v>
      </c>
      <c r="W1456">
        <v>2003</v>
      </c>
      <c r="X1456" t="s">
        <v>93</v>
      </c>
      <c r="Y1456" t="s">
        <v>94</v>
      </c>
      <c r="Z1456" t="s">
        <v>95</v>
      </c>
      <c r="AA1456" t="s">
        <v>95</v>
      </c>
      <c r="AB1456" t="s">
        <v>117</v>
      </c>
      <c r="AC1456">
        <v>0</v>
      </c>
      <c r="AD1456" t="s">
        <v>97</v>
      </c>
      <c r="AE1456" t="s">
        <v>98</v>
      </c>
      <c r="AF1456" t="s">
        <v>118</v>
      </c>
      <c r="AG1456" t="s">
        <v>98</v>
      </c>
      <c r="AH1456" t="s">
        <v>98</v>
      </c>
      <c r="AI1456" t="s">
        <v>100</v>
      </c>
      <c r="AJ1456" t="s">
        <v>102</v>
      </c>
      <c r="AK1456">
        <v>0</v>
      </c>
      <c r="AL1456" t="s">
        <v>102</v>
      </c>
      <c r="AM1456">
        <v>0</v>
      </c>
      <c r="AN1456">
        <v>270</v>
      </c>
      <c r="AO1456">
        <v>270</v>
      </c>
      <c r="AP1456" t="s">
        <v>103</v>
      </c>
      <c r="AQ1456" t="s">
        <v>97</v>
      </c>
      <c r="AR1456" t="s">
        <v>105</v>
      </c>
      <c r="AS1456" t="s">
        <v>106</v>
      </c>
      <c r="AT1456">
        <v>729</v>
      </c>
      <c r="AU1456">
        <v>0</v>
      </c>
      <c r="AV1456">
        <v>0</v>
      </c>
      <c r="AW1456">
        <f>ROUND(SUM(RawData[[#This Row],[TotalBsmtSF]],RawData[[#This Row],[1stFlrSF]],RawData[[#This Row],[2ndFlrSF]]),-2)</f>
        <v>1000</v>
      </c>
      <c r="AX1456">
        <v>729</v>
      </c>
      <c r="AY1456">
        <v>0</v>
      </c>
      <c r="AZ1456">
        <v>0</v>
      </c>
      <c r="BA1456">
        <v>1</v>
      </c>
      <c r="BB1456">
        <v>0</v>
      </c>
      <c r="BC1456">
        <v>2</v>
      </c>
      <c r="BD1456">
        <v>1</v>
      </c>
      <c r="BE1456" t="s">
        <v>98</v>
      </c>
      <c r="BF1456">
        <v>5</v>
      </c>
      <c r="BG1456" t="s">
        <v>244</v>
      </c>
      <c r="BH1456">
        <v>0</v>
      </c>
      <c r="BI1456" t="s">
        <v>83</v>
      </c>
      <c r="BJ1456" t="s">
        <v>83</v>
      </c>
      <c r="BK1456" t="s">
        <v>83</v>
      </c>
      <c r="BL1456" t="s">
        <v>83</v>
      </c>
      <c r="BM1456">
        <v>0</v>
      </c>
      <c r="BN1456">
        <v>0</v>
      </c>
      <c r="BO1456" t="s">
        <v>83</v>
      </c>
      <c r="BP1456" t="s">
        <v>83</v>
      </c>
      <c r="BQ1456" t="s">
        <v>177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 t="s">
        <v>83</v>
      </c>
      <c r="BY1456" t="s">
        <v>83</v>
      </c>
      <c r="BZ1456" t="s">
        <v>83</v>
      </c>
      <c r="CA1456">
        <v>0</v>
      </c>
      <c r="CB1456">
        <v>7</v>
      </c>
      <c r="CC1456">
        <v>2008</v>
      </c>
      <c r="CD1456" t="s">
        <v>110</v>
      </c>
      <c r="CE1456" t="s">
        <v>111</v>
      </c>
      <c r="CF1456" s="8">
        <v>52000</v>
      </c>
      <c r="CG1456" s="8">
        <f>RawData[[#This Row],[SalePrice]]/RawData[[#This Row],[TotalSF Rounded]]</f>
        <v>52</v>
      </c>
      <c r="CH1456" s="8">
        <f>ROUND(RawData[[#This Row],[$/sqft]],-1)</f>
        <v>50</v>
      </c>
    </row>
    <row r="1457" spans="1:86" x14ac:dyDescent="0.2">
      <c r="A1457">
        <v>31</v>
      </c>
      <c r="B1457">
        <v>70</v>
      </c>
      <c r="C1457" t="s">
        <v>183</v>
      </c>
      <c r="D1457">
        <v>50</v>
      </c>
      <c r="E1457">
        <v>8500</v>
      </c>
      <c r="F1457" s="19">
        <f>ROUND((RawData[[#This Row],[LotArea]]/43560), 2)</f>
        <v>0.2</v>
      </c>
      <c r="G1457" t="s">
        <v>82</v>
      </c>
      <c r="H1457" t="s">
        <v>82</v>
      </c>
      <c r="I1457" t="s">
        <v>84</v>
      </c>
      <c r="J1457" t="s">
        <v>85</v>
      </c>
      <c r="K1457" t="s">
        <v>86</v>
      </c>
      <c r="L1457" t="s">
        <v>87</v>
      </c>
      <c r="M1457" t="s">
        <v>88</v>
      </c>
      <c r="N1457" t="s">
        <v>176</v>
      </c>
      <c r="O1457" t="s">
        <v>114</v>
      </c>
      <c r="P1457" t="s">
        <v>90</v>
      </c>
      <c r="Q1457" t="s">
        <v>91</v>
      </c>
      <c r="R1457" t="s">
        <v>92</v>
      </c>
      <c r="S1457">
        <v>4</v>
      </c>
      <c r="T1457">
        <v>4</v>
      </c>
      <c r="U1457">
        <v>1920</v>
      </c>
      <c r="V1457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457">
        <v>1950</v>
      </c>
      <c r="X1457" t="s">
        <v>184</v>
      </c>
      <c r="Y1457" t="s">
        <v>94</v>
      </c>
      <c r="Z1457" t="s">
        <v>96</v>
      </c>
      <c r="AA1457" t="s">
        <v>96</v>
      </c>
      <c r="AB1457" t="s">
        <v>117</v>
      </c>
      <c r="AC1457">
        <v>0</v>
      </c>
      <c r="AD1457" t="s">
        <v>98</v>
      </c>
      <c r="AE1457" t="s">
        <v>147</v>
      </c>
      <c r="AF1457" t="s">
        <v>126</v>
      </c>
      <c r="AG1457" t="s">
        <v>98</v>
      </c>
      <c r="AH1457" t="s">
        <v>98</v>
      </c>
      <c r="AI1457" t="s">
        <v>100</v>
      </c>
      <c r="AJ1457" t="s">
        <v>102</v>
      </c>
      <c r="AK1457">
        <v>0</v>
      </c>
      <c r="AL1457" t="s">
        <v>102</v>
      </c>
      <c r="AM1457">
        <v>0</v>
      </c>
      <c r="AN1457">
        <v>649</v>
      </c>
      <c r="AO1457">
        <v>649</v>
      </c>
      <c r="AP1457" t="s">
        <v>103</v>
      </c>
      <c r="AQ1457" t="s">
        <v>98</v>
      </c>
      <c r="AR1457" t="s">
        <v>177</v>
      </c>
      <c r="AS1457" t="s">
        <v>106</v>
      </c>
      <c r="AT1457">
        <v>649</v>
      </c>
      <c r="AU1457">
        <v>668</v>
      </c>
      <c r="AV1457">
        <v>0</v>
      </c>
      <c r="AW1457">
        <f>ROUND(SUM(RawData[[#This Row],[TotalBsmtSF]],RawData[[#This Row],[1stFlrSF]],RawData[[#This Row],[2ndFlrSF]]),-2)</f>
        <v>2000</v>
      </c>
      <c r="AX1457">
        <v>1317</v>
      </c>
      <c r="AY1457">
        <v>0</v>
      </c>
      <c r="AZ1457">
        <v>0</v>
      </c>
      <c r="BA1457">
        <v>1</v>
      </c>
      <c r="BB1457">
        <v>0</v>
      </c>
      <c r="BC1457">
        <v>3</v>
      </c>
      <c r="BD1457">
        <v>1</v>
      </c>
      <c r="BE1457" t="s">
        <v>98</v>
      </c>
      <c r="BF1457">
        <v>6</v>
      </c>
      <c r="BG1457" t="s">
        <v>107</v>
      </c>
      <c r="BH1457">
        <v>0</v>
      </c>
      <c r="BI1457" t="s">
        <v>83</v>
      </c>
      <c r="BJ1457" t="s">
        <v>127</v>
      </c>
      <c r="BK1457">
        <v>1920</v>
      </c>
      <c r="BL1457" t="s">
        <v>102</v>
      </c>
      <c r="BM1457">
        <v>1</v>
      </c>
      <c r="BN1457">
        <v>250</v>
      </c>
      <c r="BO1457" t="s">
        <v>98</v>
      </c>
      <c r="BP1457" t="s">
        <v>147</v>
      </c>
      <c r="BQ1457" t="s">
        <v>177</v>
      </c>
      <c r="BR1457">
        <v>0</v>
      </c>
      <c r="BS1457">
        <v>54</v>
      </c>
      <c r="BT1457">
        <v>172</v>
      </c>
      <c r="BU1457">
        <v>0</v>
      </c>
      <c r="BV1457">
        <v>0</v>
      </c>
      <c r="BW1457">
        <v>0</v>
      </c>
      <c r="BX1457" t="s">
        <v>83</v>
      </c>
      <c r="BY1457" t="s">
        <v>134</v>
      </c>
      <c r="BZ1457" t="s">
        <v>83</v>
      </c>
      <c r="CA1457">
        <v>0</v>
      </c>
      <c r="CB1457">
        <v>7</v>
      </c>
      <c r="CC1457">
        <v>2008</v>
      </c>
      <c r="CD1457" t="s">
        <v>110</v>
      </c>
      <c r="CE1457" t="s">
        <v>111</v>
      </c>
      <c r="CF1457" s="8">
        <v>40000</v>
      </c>
      <c r="CG1457" s="8">
        <f>RawData[[#This Row],[SalePrice]]/RawData[[#This Row],[TotalSF Rounded]]</f>
        <v>20</v>
      </c>
      <c r="CH1457" s="8">
        <f>ROUND(RawData[[#This Row],[$/sqft]],-1)</f>
        <v>20</v>
      </c>
    </row>
    <row r="1458" spans="1:86" x14ac:dyDescent="0.2">
      <c r="A1458">
        <v>534</v>
      </c>
      <c r="B1458">
        <v>20</v>
      </c>
      <c r="C1458" t="s">
        <v>81</v>
      </c>
      <c r="D1458">
        <v>50</v>
      </c>
      <c r="E1458">
        <v>5000</v>
      </c>
      <c r="F1458" s="19">
        <f>ROUND((RawData[[#This Row],[LotArea]]/43560), 2)</f>
        <v>0.11</v>
      </c>
      <c r="G1458" t="s">
        <v>82</v>
      </c>
      <c r="H1458" t="s">
        <v>83</v>
      </c>
      <c r="I1458" t="s">
        <v>84</v>
      </c>
      <c r="J1458" t="s">
        <v>195</v>
      </c>
      <c r="K1458" t="s">
        <v>86</v>
      </c>
      <c r="L1458" t="s">
        <v>87</v>
      </c>
      <c r="M1458" t="s">
        <v>194</v>
      </c>
      <c r="N1458" t="s">
        <v>148</v>
      </c>
      <c r="O1458" t="s">
        <v>90</v>
      </c>
      <c r="P1458" t="s">
        <v>90</v>
      </c>
      <c r="Q1458" t="s">
        <v>91</v>
      </c>
      <c r="R1458" t="s">
        <v>115</v>
      </c>
      <c r="S1458">
        <v>1</v>
      </c>
      <c r="T1458">
        <v>3</v>
      </c>
      <c r="U1458">
        <v>1946</v>
      </c>
      <c r="V1458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458">
        <v>1950</v>
      </c>
      <c r="X1458" t="s">
        <v>93</v>
      </c>
      <c r="Y1458" t="s">
        <v>94</v>
      </c>
      <c r="Z1458" t="s">
        <v>95</v>
      </c>
      <c r="AA1458" t="s">
        <v>95</v>
      </c>
      <c r="AB1458" t="s">
        <v>117</v>
      </c>
      <c r="AC1458">
        <v>0</v>
      </c>
      <c r="AD1458" t="s">
        <v>147</v>
      </c>
      <c r="AE1458" t="s">
        <v>147</v>
      </c>
      <c r="AF1458" t="s">
        <v>168</v>
      </c>
      <c r="AG1458" t="s">
        <v>83</v>
      </c>
      <c r="AH1458" t="s">
        <v>83</v>
      </c>
      <c r="AI1458" t="s">
        <v>83</v>
      </c>
      <c r="AJ1458" t="s">
        <v>83</v>
      </c>
      <c r="AK1458">
        <v>0</v>
      </c>
      <c r="AL1458" t="s">
        <v>83</v>
      </c>
      <c r="AM1458">
        <v>0</v>
      </c>
      <c r="AN1458">
        <v>0</v>
      </c>
      <c r="AO1458">
        <v>0</v>
      </c>
      <c r="AP1458" t="s">
        <v>103</v>
      </c>
      <c r="AQ1458" t="s">
        <v>147</v>
      </c>
      <c r="AR1458" t="s">
        <v>177</v>
      </c>
      <c r="AS1458" t="s">
        <v>145</v>
      </c>
      <c r="AT1458">
        <v>334</v>
      </c>
      <c r="AU1458">
        <v>0</v>
      </c>
      <c r="AV1458">
        <v>0</v>
      </c>
      <c r="AW1458">
        <f>ROUND(SUM(RawData[[#This Row],[TotalBsmtSF]],RawData[[#This Row],[1stFlrSF]],RawData[[#This Row],[2ndFlrSF]]),-2)</f>
        <v>300</v>
      </c>
      <c r="AX1458">
        <v>334</v>
      </c>
      <c r="AY1458">
        <v>0</v>
      </c>
      <c r="AZ1458">
        <v>0</v>
      </c>
      <c r="BA1458">
        <v>1</v>
      </c>
      <c r="BB1458">
        <v>0</v>
      </c>
      <c r="BC1458">
        <v>1</v>
      </c>
      <c r="BD1458">
        <v>1</v>
      </c>
      <c r="BE1458" t="s">
        <v>147</v>
      </c>
      <c r="BF1458">
        <v>2</v>
      </c>
      <c r="BG1458" t="s">
        <v>107</v>
      </c>
      <c r="BH1458">
        <v>0</v>
      </c>
      <c r="BI1458" t="s">
        <v>83</v>
      </c>
      <c r="BJ1458" t="s">
        <v>83</v>
      </c>
      <c r="BK1458" t="s">
        <v>83</v>
      </c>
      <c r="BL1458" t="s">
        <v>83</v>
      </c>
      <c r="BM1458">
        <v>0</v>
      </c>
      <c r="BN1458">
        <v>0</v>
      </c>
      <c r="BO1458" t="s">
        <v>83</v>
      </c>
      <c r="BP1458" t="s">
        <v>83</v>
      </c>
      <c r="BQ1458" t="s">
        <v>177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 t="s">
        <v>83</v>
      </c>
      <c r="BY1458" t="s">
        <v>83</v>
      </c>
      <c r="BZ1458" t="s">
        <v>83</v>
      </c>
      <c r="CA1458">
        <v>0</v>
      </c>
      <c r="CB1458">
        <v>1</v>
      </c>
      <c r="CC1458">
        <v>2007</v>
      </c>
      <c r="CD1458" t="s">
        <v>110</v>
      </c>
      <c r="CE1458" t="s">
        <v>111</v>
      </c>
      <c r="CF1458" s="8">
        <v>39300</v>
      </c>
      <c r="CG1458" s="8">
        <f>RawData[[#This Row],[SalePrice]]/RawData[[#This Row],[TotalSF Rounded]]</f>
        <v>131</v>
      </c>
      <c r="CH1458" s="8">
        <f>ROUND(RawData[[#This Row],[$/sqft]],-1)</f>
        <v>130</v>
      </c>
    </row>
    <row r="1459" spans="1:86" x14ac:dyDescent="0.2">
      <c r="A1459">
        <v>969</v>
      </c>
      <c r="B1459">
        <v>50</v>
      </c>
      <c r="C1459" t="s">
        <v>142</v>
      </c>
      <c r="D1459">
        <v>50</v>
      </c>
      <c r="E1459">
        <v>5925</v>
      </c>
      <c r="F1459" s="19">
        <f>ROUND((RawData[[#This Row],[LotArea]]/43560), 2)</f>
        <v>0.14000000000000001</v>
      </c>
      <c r="G1459" t="s">
        <v>82</v>
      </c>
      <c r="H1459" t="s">
        <v>83</v>
      </c>
      <c r="I1459" t="s">
        <v>84</v>
      </c>
      <c r="J1459" t="s">
        <v>85</v>
      </c>
      <c r="K1459" t="s">
        <v>86</v>
      </c>
      <c r="L1459" t="s">
        <v>87</v>
      </c>
      <c r="M1459" t="s">
        <v>88</v>
      </c>
      <c r="N1459" t="s">
        <v>143</v>
      </c>
      <c r="O1459" t="s">
        <v>90</v>
      </c>
      <c r="P1459" t="s">
        <v>90</v>
      </c>
      <c r="Q1459" t="s">
        <v>91</v>
      </c>
      <c r="R1459" t="s">
        <v>132</v>
      </c>
      <c r="S1459">
        <v>3</v>
      </c>
      <c r="T1459">
        <v>6</v>
      </c>
      <c r="U1459">
        <v>1910</v>
      </c>
      <c r="V1459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1910s</v>
      </c>
      <c r="W1459">
        <v>1950</v>
      </c>
      <c r="X1459" t="s">
        <v>93</v>
      </c>
      <c r="Y1459" t="s">
        <v>94</v>
      </c>
      <c r="Z1459" t="s">
        <v>95</v>
      </c>
      <c r="AA1459" t="s">
        <v>95</v>
      </c>
      <c r="AB1459" t="s">
        <v>117</v>
      </c>
      <c r="AC1459">
        <v>0</v>
      </c>
      <c r="AD1459" t="s">
        <v>98</v>
      </c>
      <c r="AE1459" t="s">
        <v>98</v>
      </c>
      <c r="AF1459" t="s">
        <v>126</v>
      </c>
      <c r="AG1459" t="s">
        <v>98</v>
      </c>
      <c r="AH1459" t="s">
        <v>98</v>
      </c>
      <c r="AI1459" t="s">
        <v>100</v>
      </c>
      <c r="AJ1459" t="s">
        <v>102</v>
      </c>
      <c r="AK1459">
        <v>0</v>
      </c>
      <c r="AL1459" t="s">
        <v>102</v>
      </c>
      <c r="AM1459">
        <v>0</v>
      </c>
      <c r="AN1459">
        <v>600</v>
      </c>
      <c r="AO1459">
        <v>600</v>
      </c>
      <c r="AP1459" t="s">
        <v>222</v>
      </c>
      <c r="AQ1459" t="s">
        <v>147</v>
      </c>
      <c r="AR1459" t="s">
        <v>177</v>
      </c>
      <c r="AS1459" t="s">
        <v>106</v>
      </c>
      <c r="AT1459">
        <v>600</v>
      </c>
      <c r="AU1459">
        <v>368</v>
      </c>
      <c r="AV1459">
        <v>0</v>
      </c>
      <c r="AW1459">
        <f>ROUND(SUM(RawData[[#This Row],[TotalBsmtSF]],RawData[[#This Row],[1stFlrSF]],RawData[[#This Row],[2ndFlrSF]]),-2)</f>
        <v>1600</v>
      </c>
      <c r="AX1459">
        <v>968</v>
      </c>
      <c r="AY1459">
        <v>0</v>
      </c>
      <c r="AZ1459">
        <v>0</v>
      </c>
      <c r="BA1459">
        <v>1</v>
      </c>
      <c r="BB1459">
        <v>0</v>
      </c>
      <c r="BC1459">
        <v>2</v>
      </c>
      <c r="BD1459">
        <v>1</v>
      </c>
      <c r="BE1459" t="s">
        <v>98</v>
      </c>
      <c r="BF1459">
        <v>6</v>
      </c>
      <c r="BG1459" t="s">
        <v>107</v>
      </c>
      <c r="BH1459">
        <v>0</v>
      </c>
      <c r="BI1459" t="s">
        <v>83</v>
      </c>
      <c r="BJ1459" t="s">
        <v>83</v>
      </c>
      <c r="BK1459" t="s">
        <v>83</v>
      </c>
      <c r="BL1459" t="s">
        <v>83</v>
      </c>
      <c r="BM1459">
        <v>0</v>
      </c>
      <c r="BN1459">
        <v>0</v>
      </c>
      <c r="BO1459" t="s">
        <v>83</v>
      </c>
      <c r="BP1459" t="s">
        <v>83</v>
      </c>
      <c r="BQ1459" t="s">
        <v>105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 t="s">
        <v>83</v>
      </c>
      <c r="BY1459" t="s">
        <v>163</v>
      </c>
      <c r="BZ1459" t="s">
        <v>83</v>
      </c>
      <c r="CA1459">
        <v>0</v>
      </c>
      <c r="CB1459">
        <v>5</v>
      </c>
      <c r="CC1459">
        <v>2009</v>
      </c>
      <c r="CD1459" t="s">
        <v>110</v>
      </c>
      <c r="CE1459" t="s">
        <v>128</v>
      </c>
      <c r="CF1459" s="8">
        <v>37900</v>
      </c>
      <c r="CG1459" s="8">
        <f>RawData[[#This Row],[SalePrice]]/RawData[[#This Row],[TotalSF Rounded]]</f>
        <v>23.6875</v>
      </c>
      <c r="CH1459" s="8">
        <f>ROUND(RawData[[#This Row],[$/sqft]],-1)</f>
        <v>20</v>
      </c>
    </row>
    <row r="1460" spans="1:86" x14ac:dyDescent="0.2">
      <c r="A1460">
        <v>917</v>
      </c>
      <c r="B1460">
        <v>20</v>
      </c>
      <c r="C1460" t="s">
        <v>183</v>
      </c>
      <c r="D1460">
        <v>50</v>
      </c>
      <c r="E1460">
        <v>9000</v>
      </c>
      <c r="F1460" s="19">
        <f>ROUND((RawData[[#This Row],[LotArea]]/43560), 2)</f>
        <v>0.21</v>
      </c>
      <c r="G1460" t="s">
        <v>82</v>
      </c>
      <c r="H1460" t="s">
        <v>83</v>
      </c>
      <c r="I1460" t="s">
        <v>84</v>
      </c>
      <c r="J1460" t="s">
        <v>85</v>
      </c>
      <c r="K1460" t="s">
        <v>86</v>
      </c>
      <c r="L1460" t="s">
        <v>87</v>
      </c>
      <c r="M1460" t="s">
        <v>88</v>
      </c>
      <c r="N1460" t="s">
        <v>176</v>
      </c>
      <c r="O1460" t="s">
        <v>90</v>
      </c>
      <c r="P1460" t="s">
        <v>90</v>
      </c>
      <c r="Q1460" t="s">
        <v>91</v>
      </c>
      <c r="R1460" t="s">
        <v>115</v>
      </c>
      <c r="S1460">
        <v>2</v>
      </c>
      <c r="T1460">
        <v>3</v>
      </c>
      <c r="U1460">
        <v>1949</v>
      </c>
      <c r="V1460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1940s</v>
      </c>
      <c r="W1460">
        <v>1950</v>
      </c>
      <c r="X1460" t="s">
        <v>93</v>
      </c>
      <c r="Y1460" t="s">
        <v>94</v>
      </c>
      <c r="Z1460" t="s">
        <v>186</v>
      </c>
      <c r="AA1460" t="s">
        <v>186</v>
      </c>
      <c r="AB1460" t="s">
        <v>117</v>
      </c>
      <c r="AC1460">
        <v>0</v>
      </c>
      <c r="AD1460" t="s">
        <v>98</v>
      </c>
      <c r="AE1460" t="s">
        <v>98</v>
      </c>
      <c r="AF1460" t="s">
        <v>118</v>
      </c>
      <c r="AG1460" t="s">
        <v>98</v>
      </c>
      <c r="AH1460" t="s">
        <v>98</v>
      </c>
      <c r="AI1460" t="s">
        <v>130</v>
      </c>
      <c r="AJ1460" t="s">
        <v>141</v>
      </c>
      <c r="AK1460">
        <v>50</v>
      </c>
      <c r="AL1460" t="s">
        <v>102</v>
      </c>
      <c r="AM1460">
        <v>0</v>
      </c>
      <c r="AN1460">
        <v>430</v>
      </c>
      <c r="AO1460">
        <v>480</v>
      </c>
      <c r="AP1460" t="s">
        <v>103</v>
      </c>
      <c r="AQ1460" t="s">
        <v>98</v>
      </c>
      <c r="AR1460" t="s">
        <v>177</v>
      </c>
      <c r="AS1460" t="s">
        <v>164</v>
      </c>
      <c r="AT1460">
        <v>480</v>
      </c>
      <c r="AU1460">
        <v>0</v>
      </c>
      <c r="AV1460">
        <v>0</v>
      </c>
      <c r="AW1460">
        <f>ROUND(SUM(RawData[[#This Row],[TotalBsmtSF]],RawData[[#This Row],[1stFlrSF]],RawData[[#This Row],[2ndFlrSF]]),-2)</f>
        <v>1000</v>
      </c>
      <c r="AX1460">
        <v>480</v>
      </c>
      <c r="AY1460">
        <v>1</v>
      </c>
      <c r="AZ1460">
        <v>0</v>
      </c>
      <c r="BA1460">
        <v>0</v>
      </c>
      <c r="BB1460">
        <v>0</v>
      </c>
      <c r="BC1460">
        <v>1</v>
      </c>
      <c r="BD1460">
        <v>1</v>
      </c>
      <c r="BE1460" t="s">
        <v>98</v>
      </c>
      <c r="BF1460">
        <v>4</v>
      </c>
      <c r="BG1460" t="s">
        <v>107</v>
      </c>
      <c r="BH1460">
        <v>0</v>
      </c>
      <c r="BI1460" t="s">
        <v>83</v>
      </c>
      <c r="BJ1460" t="s">
        <v>127</v>
      </c>
      <c r="BK1460">
        <v>1958</v>
      </c>
      <c r="BL1460" t="s">
        <v>102</v>
      </c>
      <c r="BM1460">
        <v>1</v>
      </c>
      <c r="BN1460">
        <v>308</v>
      </c>
      <c r="BO1460" t="s">
        <v>98</v>
      </c>
      <c r="BP1460" t="s">
        <v>98</v>
      </c>
      <c r="BQ1460" t="s">
        <v>105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 t="s">
        <v>83</v>
      </c>
      <c r="BY1460" t="s">
        <v>83</v>
      </c>
      <c r="BZ1460" t="s">
        <v>83</v>
      </c>
      <c r="CA1460">
        <v>0</v>
      </c>
      <c r="CB1460">
        <v>10</v>
      </c>
      <c r="CC1460">
        <v>2006</v>
      </c>
      <c r="CD1460" t="s">
        <v>110</v>
      </c>
      <c r="CE1460" t="s">
        <v>128</v>
      </c>
      <c r="CF1460" s="8">
        <v>35311</v>
      </c>
      <c r="CG1460" s="8">
        <f>RawData[[#This Row],[SalePrice]]/RawData[[#This Row],[TotalSF Rounded]]</f>
        <v>35.311</v>
      </c>
      <c r="CH1460" s="8">
        <f>ROUND(RawData[[#This Row],[$/sqft]],-1)</f>
        <v>40</v>
      </c>
    </row>
    <row r="1461" spans="1:86" x14ac:dyDescent="0.2">
      <c r="A1461">
        <v>496</v>
      </c>
      <c r="B1461">
        <v>30</v>
      </c>
      <c r="C1461" t="s">
        <v>183</v>
      </c>
      <c r="D1461">
        <v>60</v>
      </c>
      <c r="E1461">
        <v>7879</v>
      </c>
      <c r="F1461" s="19">
        <f>ROUND((RawData[[#This Row],[LotArea]]/43560), 2)</f>
        <v>0.18</v>
      </c>
      <c r="G1461" t="s">
        <v>82</v>
      </c>
      <c r="H1461" t="s">
        <v>83</v>
      </c>
      <c r="I1461" t="s">
        <v>84</v>
      </c>
      <c r="J1461" t="s">
        <v>85</v>
      </c>
      <c r="K1461" t="s">
        <v>86</v>
      </c>
      <c r="L1461" t="s">
        <v>87</v>
      </c>
      <c r="M1461" t="s">
        <v>88</v>
      </c>
      <c r="N1461" t="s">
        <v>176</v>
      </c>
      <c r="O1461" t="s">
        <v>90</v>
      </c>
      <c r="P1461" t="s">
        <v>90</v>
      </c>
      <c r="Q1461" t="s">
        <v>91</v>
      </c>
      <c r="R1461" t="s">
        <v>115</v>
      </c>
      <c r="S1461">
        <v>4</v>
      </c>
      <c r="T1461">
        <v>5</v>
      </c>
      <c r="U1461">
        <v>1920</v>
      </c>
      <c r="V1461" t="str">
        <f>IF(RawData[[#This Row],[YearBuilt]]&lt;1900, "&lt;1900s", IF(RawData[[#This Row],[YearBuilt]]&lt;1910, "1900s",IF(RawData[[#This Row],[YearBuilt]]&lt;1920,"1910s",IF(RawData[[#This Row],[YearBuilt]]&lt;1930, "1920s",IF(RawData[[#This Row],[YearBuilt]]&lt;1940,"1930s",IF(RawData[[#This Row],[YearBuilt]]&lt;1950, "1940s",IF(RawData[[#This Row],[YearBuilt]]&lt;1960,"1950s",IF(RawData[[#This Row],[YearBuilt]]&lt;1970, "1960s",IF(RawData[[#This Row],[YearBuilt]]&lt;1980,"1970s",IF(RawData[[#This Row],[YearBuilt]]&lt;1990, "1980s",IF(RawData[[#This Row],[YearBuilt]]&lt;2000,"1990s",IF(RawData[[#This Row],[YearBuilt]]&lt;2010, "2000s",IF(RawData[[#This Row],[YearBuilt]]&lt;2020,"2010")))))))))))))</f>
        <v>1920s</v>
      </c>
      <c r="W1461">
        <v>1950</v>
      </c>
      <c r="X1461" t="s">
        <v>93</v>
      </c>
      <c r="Y1461" t="s">
        <v>94</v>
      </c>
      <c r="Z1461" t="s">
        <v>124</v>
      </c>
      <c r="AA1461" t="s">
        <v>124</v>
      </c>
      <c r="AB1461" t="s">
        <v>117</v>
      </c>
      <c r="AC1461">
        <v>0</v>
      </c>
      <c r="AD1461" t="s">
        <v>98</v>
      </c>
      <c r="AE1461" t="s">
        <v>98</v>
      </c>
      <c r="AF1461" t="s">
        <v>118</v>
      </c>
      <c r="AG1461" t="s">
        <v>98</v>
      </c>
      <c r="AH1461" t="s">
        <v>98</v>
      </c>
      <c r="AI1461" t="s">
        <v>100</v>
      </c>
      <c r="AJ1461" t="s">
        <v>153</v>
      </c>
      <c r="AK1461">
        <v>495</v>
      </c>
      <c r="AL1461" t="s">
        <v>102</v>
      </c>
      <c r="AM1461">
        <v>0</v>
      </c>
      <c r="AN1461">
        <v>225</v>
      </c>
      <c r="AO1461">
        <v>720</v>
      </c>
      <c r="AP1461" t="s">
        <v>103</v>
      </c>
      <c r="AQ1461" t="s">
        <v>98</v>
      </c>
      <c r="AR1461" t="s">
        <v>177</v>
      </c>
      <c r="AS1461" t="s">
        <v>164</v>
      </c>
      <c r="AT1461">
        <v>720</v>
      </c>
      <c r="AU1461">
        <v>0</v>
      </c>
      <c r="AV1461">
        <v>0</v>
      </c>
      <c r="AW1461">
        <f>ROUND(SUM(RawData[[#This Row],[TotalBsmtSF]],RawData[[#This Row],[1stFlrSF]],RawData[[#This Row],[2ndFlrSF]]),-2)</f>
        <v>1400</v>
      </c>
      <c r="AX1461">
        <v>720</v>
      </c>
      <c r="AY1461">
        <v>0</v>
      </c>
      <c r="AZ1461">
        <v>0</v>
      </c>
      <c r="BA1461">
        <v>1</v>
      </c>
      <c r="BB1461">
        <v>0</v>
      </c>
      <c r="BC1461">
        <v>2</v>
      </c>
      <c r="BD1461">
        <v>1</v>
      </c>
      <c r="BE1461" t="s">
        <v>98</v>
      </c>
      <c r="BF1461">
        <v>4</v>
      </c>
      <c r="BG1461" t="s">
        <v>107</v>
      </c>
      <c r="BH1461">
        <v>0</v>
      </c>
      <c r="BI1461" t="s">
        <v>83</v>
      </c>
      <c r="BJ1461" t="s">
        <v>83</v>
      </c>
      <c r="BK1461" t="s">
        <v>83</v>
      </c>
      <c r="BL1461" t="s">
        <v>83</v>
      </c>
      <c r="BM1461">
        <v>0</v>
      </c>
      <c r="BN1461">
        <v>0</v>
      </c>
      <c r="BO1461" t="s">
        <v>83</v>
      </c>
      <c r="BP1461" t="s">
        <v>83</v>
      </c>
      <c r="BQ1461" t="s">
        <v>177</v>
      </c>
      <c r="BR1461">
        <v>0</v>
      </c>
      <c r="BS1461">
        <v>523</v>
      </c>
      <c r="BT1461">
        <v>115</v>
      </c>
      <c r="BU1461">
        <v>0</v>
      </c>
      <c r="BV1461">
        <v>0</v>
      </c>
      <c r="BW1461">
        <v>0</v>
      </c>
      <c r="BX1461" t="s">
        <v>83</v>
      </c>
      <c r="BY1461" t="s">
        <v>163</v>
      </c>
      <c r="BZ1461" t="s">
        <v>83</v>
      </c>
      <c r="CA1461">
        <v>0</v>
      </c>
      <c r="CB1461">
        <v>11</v>
      </c>
      <c r="CC1461">
        <v>2009</v>
      </c>
      <c r="CD1461" t="s">
        <v>110</v>
      </c>
      <c r="CE1461" t="s">
        <v>128</v>
      </c>
      <c r="CF1461" s="8">
        <v>34900</v>
      </c>
      <c r="CG1461" s="8">
        <f>RawData[[#This Row],[SalePrice]]/RawData[[#This Row],[TotalSF Rounded]]</f>
        <v>24.928571428571427</v>
      </c>
      <c r="CH1461" s="8">
        <f>ROUND(RawData[[#This Row],[$/sqft]],-1)</f>
        <v>20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B8CA8-1891-C24E-9C04-73D274A87F0B}">
  <sheetPr>
    <tabColor rgb="FFFFEABA"/>
  </sheetPr>
  <dimension ref="A1:AC387"/>
  <sheetViews>
    <sheetView topLeftCell="U45" workbookViewId="0">
      <selection sqref="A1:G1"/>
    </sheetView>
  </sheetViews>
  <sheetFormatPr baseColWidth="10" defaultRowHeight="17" x14ac:dyDescent="0.25"/>
  <cols>
    <col min="1" max="2" width="3.6640625" style="26" customWidth="1"/>
    <col min="3" max="3" width="14.83203125" style="26" bestFit="1" customWidth="1"/>
    <col min="4" max="4" width="12.33203125" style="26" bestFit="1" customWidth="1"/>
    <col min="5" max="5" width="14.83203125" style="26" bestFit="1" customWidth="1"/>
    <col min="6" max="6" width="12.33203125" style="26" bestFit="1" customWidth="1"/>
    <col min="7" max="7" width="14.83203125" style="26" bestFit="1" customWidth="1"/>
    <col min="8" max="8" width="12.33203125" style="26" bestFit="1" customWidth="1"/>
    <col min="9" max="9" width="14.83203125" style="26" bestFit="1" customWidth="1"/>
    <col min="10" max="10" width="12.33203125" style="26" bestFit="1" customWidth="1"/>
    <col min="11" max="11" width="14.83203125" style="26" bestFit="1" customWidth="1"/>
    <col min="12" max="12" width="12.33203125" style="26" bestFit="1" customWidth="1"/>
    <col min="13" max="13" width="14.83203125" style="26" bestFit="1" customWidth="1"/>
    <col min="14" max="14" width="12.33203125" style="26" bestFit="1" customWidth="1"/>
    <col min="15" max="15" width="14.83203125" style="26" bestFit="1" customWidth="1"/>
    <col min="16" max="16" width="12.33203125" style="26" bestFit="1" customWidth="1"/>
    <col min="17" max="18" width="3.5" style="26" customWidth="1"/>
    <col min="19" max="20" width="3.83203125" style="26" customWidth="1"/>
    <col min="21" max="21" width="24.33203125" style="26" customWidth="1"/>
    <col min="22" max="22" width="12.83203125" style="26" bestFit="1" customWidth="1"/>
    <col min="23" max="23" width="12.33203125" style="26" bestFit="1" customWidth="1"/>
    <col min="24" max="24" width="3.5" style="26" customWidth="1"/>
    <col min="25" max="25" width="24.1640625" style="26" customWidth="1"/>
    <col min="26" max="27" width="11.1640625" style="26" bestFit="1" customWidth="1"/>
    <col min="28" max="16384" width="10.83203125" style="26"/>
  </cols>
  <sheetData>
    <row r="1" spans="1:29" s="61" customFormat="1" ht="30" x14ac:dyDescent="0.4">
      <c r="A1" s="94" t="s">
        <v>415</v>
      </c>
      <c r="B1" s="94"/>
      <c r="C1" s="94"/>
      <c r="D1" s="94"/>
      <c r="E1" s="94"/>
      <c r="F1" s="94"/>
      <c r="G1" s="94"/>
    </row>
    <row r="2" spans="1:29" s="52" customFormat="1" ht="21" x14ac:dyDescent="0.3">
      <c r="A2" s="28" t="s">
        <v>260</v>
      </c>
      <c r="B2" s="26" t="s">
        <v>258</v>
      </c>
      <c r="C2" s="28" t="s">
        <v>260</v>
      </c>
      <c r="D2" s="26" t="s">
        <v>327</v>
      </c>
      <c r="E2" s="28" t="s">
        <v>260</v>
      </c>
      <c r="F2" s="26" t="s">
        <v>328</v>
      </c>
      <c r="G2" s="28" t="s">
        <v>260</v>
      </c>
      <c r="H2" s="26" t="s">
        <v>329</v>
      </c>
      <c r="I2" s="28" t="s">
        <v>260</v>
      </c>
      <c r="J2" s="26" t="s">
        <v>330</v>
      </c>
      <c r="K2" s="28" t="s">
        <v>260</v>
      </c>
      <c r="L2" s="26" t="s">
        <v>331</v>
      </c>
      <c r="M2" s="28" t="s">
        <v>260</v>
      </c>
      <c r="N2" s="26" t="s">
        <v>332</v>
      </c>
      <c r="O2" s="28" t="s">
        <v>260</v>
      </c>
      <c r="P2" s="26" t="s">
        <v>333</v>
      </c>
      <c r="Q2" s="28" t="s">
        <v>260</v>
      </c>
      <c r="R2" s="26" t="s">
        <v>258</v>
      </c>
    </row>
    <row r="3" spans="1:29" s="52" customFormat="1" ht="21" x14ac:dyDescent="0.3">
      <c r="B3" s="77">
        <f t="shared" ref="B3" si="0">AVERAGE(B5:B540)</f>
        <v>81420</v>
      </c>
      <c r="C3" s="77"/>
      <c r="D3" s="77">
        <f>AVERAGE(D5:D540)</f>
        <v>86609.340909090912</v>
      </c>
      <c r="F3" s="77">
        <f t="shared" ref="F3:N3" si="1">AVERAGE(F5:F540)</f>
        <v>120115.5625</v>
      </c>
      <c r="G3" s="77"/>
      <c r="H3" s="77">
        <f t="shared" ref="H3" si="2">AVERAGE(H5:H540)</f>
        <v>146308.42558746735</v>
      </c>
      <c r="J3" s="77">
        <f t="shared" si="1"/>
        <v>182417.12215909091</v>
      </c>
      <c r="K3" s="77"/>
      <c r="L3" s="77">
        <f t="shared" ref="L3" si="3">AVERAGE(L5:L540)</f>
        <v>229583.62780269058</v>
      </c>
      <c r="N3" s="77">
        <f t="shared" si="1"/>
        <v>279690.52525252523</v>
      </c>
      <c r="O3" s="77"/>
      <c r="P3" s="77">
        <f t="shared" ref="P3:R3" si="4">AVERAGE(P5:P540)</f>
        <v>325681.39215686277</v>
      </c>
      <c r="Q3" s="77"/>
      <c r="R3" s="77">
        <f t="shared" si="4"/>
        <v>427126.38461538462</v>
      </c>
      <c r="U3" s="37" t="s">
        <v>268</v>
      </c>
      <c r="V3" s="37"/>
      <c r="W3" s="37"/>
      <c r="Y3" s="37" t="s">
        <v>268</v>
      </c>
      <c r="Z3" s="37"/>
      <c r="AA3" s="37"/>
      <c r="AC3" s="30"/>
    </row>
    <row r="4" spans="1:29" s="52" customFormat="1" ht="22" thickBot="1" x14ac:dyDescent="0.35">
      <c r="A4" s="78" t="s">
        <v>257</v>
      </c>
      <c r="B4" s="52" t="s">
        <v>261</v>
      </c>
      <c r="C4" s="78" t="s">
        <v>257</v>
      </c>
      <c r="D4" s="52" t="s">
        <v>262</v>
      </c>
      <c r="E4" s="78" t="s">
        <v>257</v>
      </c>
      <c r="F4" s="52" t="s">
        <v>263</v>
      </c>
      <c r="G4" s="78" t="s">
        <v>257</v>
      </c>
      <c r="H4" s="52" t="s">
        <v>264</v>
      </c>
      <c r="I4" s="78" t="s">
        <v>257</v>
      </c>
      <c r="J4" s="52" t="s">
        <v>265</v>
      </c>
      <c r="K4" s="78" t="s">
        <v>257</v>
      </c>
      <c r="L4" s="52" t="s">
        <v>266</v>
      </c>
      <c r="M4" s="78" t="s">
        <v>257</v>
      </c>
      <c r="N4" s="52" t="s">
        <v>267</v>
      </c>
      <c r="O4" s="78" t="s">
        <v>257</v>
      </c>
      <c r="P4" s="52" t="s">
        <v>397</v>
      </c>
      <c r="Q4" s="78" t="s">
        <v>257</v>
      </c>
      <c r="R4" s="52" t="s">
        <v>398</v>
      </c>
      <c r="U4" s="37"/>
      <c r="V4" s="37"/>
      <c r="W4" s="37"/>
      <c r="Y4" s="37"/>
      <c r="Z4" s="37"/>
      <c r="AA4" s="37"/>
      <c r="AC4" s="30"/>
    </row>
    <row r="5" spans="1:29" x14ac:dyDescent="0.25">
      <c r="A5" s="29">
        <v>260</v>
      </c>
      <c r="B5" s="30">
        <v>97000</v>
      </c>
      <c r="C5" s="29">
        <v>496</v>
      </c>
      <c r="D5" s="30">
        <v>34900</v>
      </c>
      <c r="E5" s="29">
        <v>13</v>
      </c>
      <c r="F5" s="30">
        <v>144000</v>
      </c>
      <c r="G5" s="29">
        <v>6</v>
      </c>
      <c r="H5" s="30">
        <v>143000</v>
      </c>
      <c r="I5" s="29">
        <v>1</v>
      </c>
      <c r="J5" s="30">
        <v>208500</v>
      </c>
      <c r="K5" s="29">
        <v>5</v>
      </c>
      <c r="L5" s="30">
        <v>250000</v>
      </c>
      <c r="M5" s="29">
        <v>12</v>
      </c>
      <c r="N5" s="30">
        <v>345000</v>
      </c>
      <c r="O5" s="29">
        <v>59</v>
      </c>
      <c r="P5" s="30">
        <v>438780</v>
      </c>
      <c r="Q5" s="29">
        <v>119</v>
      </c>
      <c r="R5" s="30">
        <v>320000</v>
      </c>
      <c r="U5" s="38"/>
      <c r="V5" s="38" t="s">
        <v>262</v>
      </c>
      <c r="W5" s="38" t="s">
        <v>263</v>
      </c>
      <c r="Y5" s="38"/>
      <c r="Z5" s="38" t="s">
        <v>265</v>
      </c>
      <c r="AA5" s="38" t="s">
        <v>266</v>
      </c>
      <c r="AC5" s="30"/>
    </row>
    <row r="6" spans="1:29" x14ac:dyDescent="0.25">
      <c r="A6" s="29">
        <v>393</v>
      </c>
      <c r="B6" s="30">
        <v>106500</v>
      </c>
      <c r="C6" s="29">
        <v>917</v>
      </c>
      <c r="D6" s="30">
        <v>35311</v>
      </c>
      <c r="E6" s="29">
        <v>16</v>
      </c>
      <c r="F6" s="30">
        <v>132000</v>
      </c>
      <c r="G6" s="29">
        <v>10</v>
      </c>
      <c r="H6" s="30">
        <v>118000</v>
      </c>
      <c r="I6" s="29">
        <v>2</v>
      </c>
      <c r="J6" s="30">
        <v>181500</v>
      </c>
      <c r="K6" s="29">
        <v>7</v>
      </c>
      <c r="L6" s="30">
        <v>307000</v>
      </c>
      <c r="M6" s="29">
        <v>21</v>
      </c>
      <c r="N6" s="30">
        <v>325300</v>
      </c>
      <c r="O6" s="29">
        <v>67</v>
      </c>
      <c r="P6" s="30">
        <v>180000</v>
      </c>
      <c r="Q6" s="29">
        <v>179</v>
      </c>
      <c r="R6" s="30">
        <v>501837</v>
      </c>
      <c r="U6" s="39" t="s">
        <v>269</v>
      </c>
      <c r="V6" s="39">
        <v>86609.340909090912</v>
      </c>
      <c r="W6" s="39">
        <v>120115.5625</v>
      </c>
      <c r="Y6" s="39" t="s">
        <v>269</v>
      </c>
      <c r="Z6" s="39">
        <v>182417.12215909091</v>
      </c>
      <c r="AA6" s="39">
        <v>229583.62780269058</v>
      </c>
      <c r="AC6" s="30"/>
    </row>
    <row r="7" spans="1:29" x14ac:dyDescent="0.25">
      <c r="A7" s="29">
        <v>533</v>
      </c>
      <c r="B7" s="30">
        <v>107500</v>
      </c>
      <c r="C7" s="29">
        <v>711</v>
      </c>
      <c r="D7" s="30">
        <v>52000</v>
      </c>
      <c r="E7" s="29">
        <v>22</v>
      </c>
      <c r="F7" s="30">
        <v>139400</v>
      </c>
      <c r="G7" s="29">
        <v>11</v>
      </c>
      <c r="H7" s="30">
        <v>129500</v>
      </c>
      <c r="I7" s="29">
        <v>3</v>
      </c>
      <c r="J7" s="30">
        <v>223500</v>
      </c>
      <c r="K7" s="29">
        <v>8</v>
      </c>
      <c r="L7" s="30">
        <v>200000</v>
      </c>
      <c r="M7" s="29">
        <v>23</v>
      </c>
      <c r="N7" s="30">
        <v>230000</v>
      </c>
      <c r="O7" s="29">
        <v>71</v>
      </c>
      <c r="P7" s="30">
        <v>244000</v>
      </c>
      <c r="Q7" s="29">
        <v>225</v>
      </c>
      <c r="R7" s="30">
        <v>386250</v>
      </c>
      <c r="U7" s="39" t="s">
        <v>270</v>
      </c>
      <c r="V7" s="39">
        <v>400948667.02061284</v>
      </c>
      <c r="W7" s="39">
        <v>631744132.48316419</v>
      </c>
      <c r="Y7" s="39" t="s">
        <v>270</v>
      </c>
      <c r="Z7" s="39">
        <v>1444760049.2756355</v>
      </c>
      <c r="AA7" s="39">
        <v>2731318542.7121954</v>
      </c>
      <c r="AC7" s="30"/>
    </row>
    <row r="8" spans="1:29" x14ac:dyDescent="0.25">
      <c r="A8" s="29">
        <v>534</v>
      </c>
      <c r="B8" s="30">
        <v>39300</v>
      </c>
      <c r="C8" s="29">
        <v>1338</v>
      </c>
      <c r="D8" s="30">
        <v>52500</v>
      </c>
      <c r="E8" s="29">
        <v>27</v>
      </c>
      <c r="F8" s="30">
        <v>134800</v>
      </c>
      <c r="G8" s="29">
        <v>17</v>
      </c>
      <c r="H8" s="30">
        <v>149000</v>
      </c>
      <c r="I8" s="29">
        <v>4</v>
      </c>
      <c r="J8" s="30">
        <v>140000</v>
      </c>
      <c r="K8" s="29">
        <v>14</v>
      </c>
      <c r="L8" s="30">
        <v>279500</v>
      </c>
      <c r="M8" s="29">
        <v>36</v>
      </c>
      <c r="N8" s="30">
        <v>309000</v>
      </c>
      <c r="O8" s="29">
        <v>113</v>
      </c>
      <c r="P8" s="30">
        <v>383970</v>
      </c>
      <c r="Q8" s="29">
        <v>305</v>
      </c>
      <c r="R8" s="30">
        <v>295000</v>
      </c>
      <c r="U8" s="39" t="s">
        <v>271</v>
      </c>
      <c r="V8" s="39">
        <v>44</v>
      </c>
      <c r="W8" s="39">
        <v>272</v>
      </c>
      <c r="Y8" s="39" t="s">
        <v>271</v>
      </c>
      <c r="Z8" s="39">
        <v>352</v>
      </c>
      <c r="AA8" s="39">
        <v>223</v>
      </c>
      <c r="AC8" s="30"/>
    </row>
    <row r="9" spans="1:29" x14ac:dyDescent="0.25">
      <c r="A9" s="29">
        <v>1001</v>
      </c>
      <c r="B9" s="30">
        <v>82000</v>
      </c>
      <c r="C9" s="29">
        <v>706</v>
      </c>
      <c r="D9" s="30">
        <v>55000</v>
      </c>
      <c r="E9" s="29">
        <v>43</v>
      </c>
      <c r="F9" s="30">
        <v>144000</v>
      </c>
      <c r="G9" s="29">
        <v>19</v>
      </c>
      <c r="H9" s="30">
        <v>159000</v>
      </c>
      <c r="I9" s="29">
        <v>9</v>
      </c>
      <c r="J9" s="30">
        <v>129900</v>
      </c>
      <c r="K9" s="29">
        <v>26</v>
      </c>
      <c r="L9" s="30">
        <v>256300</v>
      </c>
      <c r="M9" s="29">
        <v>46</v>
      </c>
      <c r="N9" s="30">
        <v>319900</v>
      </c>
      <c r="O9" s="29">
        <v>114</v>
      </c>
      <c r="P9" s="30">
        <v>217000</v>
      </c>
      <c r="Q9" s="29">
        <v>333</v>
      </c>
      <c r="R9" s="30">
        <v>284000</v>
      </c>
      <c r="U9" s="39" t="s">
        <v>272</v>
      </c>
      <c r="V9" s="39">
        <v>0</v>
      </c>
      <c r="W9" s="39"/>
      <c r="Y9" s="39" t="s">
        <v>272</v>
      </c>
      <c r="Z9" s="39">
        <v>0</v>
      </c>
      <c r="AA9" s="39"/>
      <c r="AC9" s="30"/>
    </row>
    <row r="10" spans="1:29" x14ac:dyDescent="0.25">
      <c r="A10" s="29">
        <v>1036</v>
      </c>
      <c r="B10" s="30">
        <v>84000</v>
      </c>
      <c r="C10" s="29">
        <v>637</v>
      </c>
      <c r="D10" s="30">
        <v>60000</v>
      </c>
      <c r="E10" s="29">
        <v>44</v>
      </c>
      <c r="F10" s="30">
        <v>130250</v>
      </c>
      <c r="G10" s="29">
        <v>20</v>
      </c>
      <c r="H10" s="30">
        <v>139000</v>
      </c>
      <c r="I10" s="29">
        <v>15</v>
      </c>
      <c r="J10" s="30">
        <v>157000</v>
      </c>
      <c r="K10" s="29">
        <v>28</v>
      </c>
      <c r="L10" s="30">
        <v>306000</v>
      </c>
      <c r="M10" s="29">
        <v>47</v>
      </c>
      <c r="N10" s="30">
        <v>239686</v>
      </c>
      <c r="O10" s="29">
        <v>162</v>
      </c>
      <c r="P10" s="30">
        <v>412500</v>
      </c>
      <c r="Q10" s="29">
        <v>350</v>
      </c>
      <c r="R10" s="30">
        <v>437154</v>
      </c>
      <c r="U10" s="39" t="s">
        <v>273</v>
      </c>
      <c r="V10" s="39">
        <v>67</v>
      </c>
      <c r="W10" s="39"/>
      <c r="Y10" s="39" t="s">
        <v>273</v>
      </c>
      <c r="Z10" s="39">
        <v>369</v>
      </c>
      <c r="AA10" s="39"/>
      <c r="AC10" s="30"/>
    </row>
    <row r="11" spans="1:29" x14ac:dyDescent="0.25">
      <c r="A11" s="29">
        <v>1050</v>
      </c>
      <c r="B11" s="30">
        <v>84900</v>
      </c>
      <c r="C11" s="29">
        <v>30</v>
      </c>
      <c r="D11" s="30">
        <v>68500</v>
      </c>
      <c r="E11" s="29">
        <v>50</v>
      </c>
      <c r="F11" s="30">
        <v>127000</v>
      </c>
      <c r="G11" s="29">
        <v>24</v>
      </c>
      <c r="H11" s="30">
        <v>129900</v>
      </c>
      <c r="I11" s="29">
        <v>32</v>
      </c>
      <c r="J11" s="30">
        <v>149350</v>
      </c>
      <c r="K11" s="29">
        <v>29</v>
      </c>
      <c r="L11" s="30">
        <v>207500</v>
      </c>
      <c r="M11" s="29">
        <v>54</v>
      </c>
      <c r="N11" s="30">
        <v>385000</v>
      </c>
      <c r="O11" s="29">
        <v>186</v>
      </c>
      <c r="P11" s="30">
        <v>475000</v>
      </c>
      <c r="Q11" s="29">
        <v>441</v>
      </c>
      <c r="R11" s="30">
        <v>555000</v>
      </c>
      <c r="U11" s="39" t="s">
        <v>274</v>
      </c>
      <c r="V11" s="39">
        <v>-9.9084623240134224</v>
      </c>
      <c r="W11" s="39"/>
      <c r="Y11" s="39" t="s">
        <v>274</v>
      </c>
      <c r="Z11" s="39">
        <v>-11.663842890080192</v>
      </c>
      <c r="AA11" s="39"/>
      <c r="AC11" s="30"/>
    </row>
    <row r="12" spans="1:29" x14ac:dyDescent="0.25">
      <c r="A12" s="29">
        <v>1101</v>
      </c>
      <c r="B12" s="30">
        <v>60000</v>
      </c>
      <c r="C12" s="29">
        <v>265</v>
      </c>
      <c r="D12" s="30">
        <v>73000</v>
      </c>
      <c r="E12" s="29">
        <v>52</v>
      </c>
      <c r="F12" s="30">
        <v>114500</v>
      </c>
      <c r="G12" s="29">
        <v>25</v>
      </c>
      <c r="H12" s="30">
        <v>154000</v>
      </c>
      <c r="I12" s="29">
        <v>33</v>
      </c>
      <c r="J12" s="30">
        <v>179900</v>
      </c>
      <c r="K12" s="29">
        <v>34</v>
      </c>
      <c r="L12" s="30">
        <v>165500</v>
      </c>
      <c r="M12" s="29">
        <v>66</v>
      </c>
      <c r="N12" s="30">
        <v>317000</v>
      </c>
      <c r="O12" s="29">
        <v>198</v>
      </c>
      <c r="P12" s="30">
        <v>235000</v>
      </c>
      <c r="Q12" s="29">
        <v>478</v>
      </c>
      <c r="R12" s="30">
        <v>380000</v>
      </c>
      <c r="U12" s="39" t="s">
        <v>275</v>
      </c>
      <c r="V12" s="39">
        <v>4.6469123301730903E-15</v>
      </c>
      <c r="W12" s="39"/>
      <c r="Y12" s="39" t="s">
        <v>275</v>
      </c>
      <c r="Z12" s="39">
        <v>2.8231611025827621E-27</v>
      </c>
      <c r="AA12" s="39"/>
      <c r="AC12" s="30"/>
    </row>
    <row r="13" spans="1:29" x14ac:dyDescent="0.25">
      <c r="A13" s="29">
        <v>1219</v>
      </c>
      <c r="B13" s="30">
        <v>80500</v>
      </c>
      <c r="C13" s="29">
        <v>615</v>
      </c>
      <c r="D13" s="30">
        <v>75500</v>
      </c>
      <c r="E13" s="29">
        <v>53</v>
      </c>
      <c r="F13" s="30">
        <v>110000</v>
      </c>
      <c r="G13" s="29">
        <v>31</v>
      </c>
      <c r="H13" s="30">
        <v>40000</v>
      </c>
      <c r="I13" s="29">
        <v>38</v>
      </c>
      <c r="J13" s="30">
        <v>153000</v>
      </c>
      <c r="K13" s="29">
        <v>35</v>
      </c>
      <c r="L13" s="30">
        <v>277500</v>
      </c>
      <c r="M13" s="29">
        <v>70</v>
      </c>
      <c r="N13" s="30">
        <v>225000</v>
      </c>
      <c r="O13" s="29">
        <v>232</v>
      </c>
      <c r="P13" s="30">
        <v>403000</v>
      </c>
      <c r="Q13" s="29">
        <v>497</v>
      </c>
      <c r="R13" s="30">
        <v>430000</v>
      </c>
      <c r="U13" s="39" t="s">
        <v>276</v>
      </c>
      <c r="V13" s="39">
        <v>1.6679161141074239</v>
      </c>
      <c r="W13" s="39"/>
      <c r="Y13" s="39" t="s">
        <v>276</v>
      </c>
      <c r="Z13" s="39">
        <v>1.6489935325454912</v>
      </c>
      <c r="AA13" s="39"/>
      <c r="AC13" s="30"/>
    </row>
    <row r="14" spans="1:29" x14ac:dyDescent="0.25">
      <c r="A14" s="29">
        <v>1322</v>
      </c>
      <c r="B14" s="30">
        <v>72500</v>
      </c>
      <c r="C14" s="29">
        <v>1327</v>
      </c>
      <c r="D14" s="30">
        <v>79000</v>
      </c>
      <c r="E14" s="29">
        <v>55</v>
      </c>
      <c r="F14" s="30">
        <v>130000</v>
      </c>
      <c r="G14" s="29">
        <v>37</v>
      </c>
      <c r="H14" s="30">
        <v>145000</v>
      </c>
      <c r="I14" s="29">
        <v>42</v>
      </c>
      <c r="J14" s="30">
        <v>170000</v>
      </c>
      <c r="K14" s="29">
        <v>48</v>
      </c>
      <c r="L14" s="30">
        <v>249700</v>
      </c>
      <c r="M14" s="29">
        <v>79</v>
      </c>
      <c r="N14" s="30">
        <v>136500</v>
      </c>
      <c r="O14" s="29">
        <v>262</v>
      </c>
      <c r="P14" s="30">
        <v>276000</v>
      </c>
      <c r="Q14" s="29">
        <v>524</v>
      </c>
      <c r="R14" s="30">
        <v>184750</v>
      </c>
      <c r="U14" s="40" t="s">
        <v>277</v>
      </c>
      <c r="V14" s="40">
        <v>9.2938246603461805E-15</v>
      </c>
      <c r="W14" s="39"/>
      <c r="Y14" s="40" t="s">
        <v>277</v>
      </c>
      <c r="Z14" s="40">
        <v>5.6463222051655242E-27</v>
      </c>
      <c r="AA14" s="39"/>
      <c r="AC14" s="30"/>
    </row>
    <row r="15" spans="1:29" ht="18" thickBot="1" x14ac:dyDescent="0.3">
      <c r="C15" s="29">
        <v>936</v>
      </c>
      <c r="D15" s="30">
        <v>79900</v>
      </c>
      <c r="E15" s="29">
        <v>60</v>
      </c>
      <c r="F15" s="30">
        <v>124900</v>
      </c>
      <c r="G15" s="29">
        <v>39</v>
      </c>
      <c r="H15" s="30">
        <v>109000</v>
      </c>
      <c r="I15" s="29">
        <v>56</v>
      </c>
      <c r="J15" s="30">
        <v>180500</v>
      </c>
      <c r="K15" s="29">
        <v>65</v>
      </c>
      <c r="L15" s="30">
        <v>219500</v>
      </c>
      <c r="M15" s="29">
        <v>86</v>
      </c>
      <c r="N15" s="30">
        <v>260000</v>
      </c>
      <c r="O15" s="29">
        <v>279</v>
      </c>
      <c r="P15" s="30">
        <v>415298</v>
      </c>
      <c r="Q15" s="29">
        <v>530</v>
      </c>
      <c r="R15" s="30">
        <v>200624</v>
      </c>
      <c r="U15" s="41" t="s">
        <v>278</v>
      </c>
      <c r="V15" s="41">
        <v>1.9960083540252964</v>
      </c>
      <c r="W15" s="41"/>
      <c r="Y15" s="41" t="s">
        <v>278</v>
      </c>
      <c r="Z15" s="41">
        <v>1.9664136839452047</v>
      </c>
      <c r="AA15" s="41"/>
      <c r="AC15" s="30"/>
    </row>
    <row r="16" spans="1:29" x14ac:dyDescent="0.25">
      <c r="C16" s="29">
        <v>1040</v>
      </c>
      <c r="D16" s="30">
        <v>80000</v>
      </c>
      <c r="E16" s="29">
        <v>62</v>
      </c>
      <c r="F16" s="30">
        <v>101000</v>
      </c>
      <c r="G16" s="29">
        <v>41</v>
      </c>
      <c r="H16" s="30">
        <v>160000</v>
      </c>
      <c r="I16" s="29">
        <v>57</v>
      </c>
      <c r="J16" s="30">
        <v>172500</v>
      </c>
      <c r="K16" s="29">
        <v>81</v>
      </c>
      <c r="L16" s="30">
        <v>193500</v>
      </c>
      <c r="M16" s="29">
        <v>94</v>
      </c>
      <c r="N16" s="30">
        <v>133900</v>
      </c>
      <c r="O16" s="29">
        <v>306</v>
      </c>
      <c r="P16" s="30">
        <v>305900</v>
      </c>
      <c r="Q16" s="29">
        <v>643</v>
      </c>
      <c r="R16" s="30">
        <v>345000</v>
      </c>
      <c r="U16" s="37"/>
      <c r="V16" s="37"/>
      <c r="W16" s="37"/>
      <c r="Y16" s="37"/>
      <c r="Z16" s="37"/>
      <c r="AA16" s="37"/>
      <c r="AC16" s="30"/>
    </row>
    <row r="17" spans="3:29" x14ac:dyDescent="0.25">
      <c r="C17" s="29">
        <v>435</v>
      </c>
      <c r="D17" s="30">
        <v>81000</v>
      </c>
      <c r="E17" s="29">
        <v>69</v>
      </c>
      <c r="F17" s="30">
        <v>80000</v>
      </c>
      <c r="G17" s="29">
        <v>45</v>
      </c>
      <c r="H17" s="30">
        <v>141000</v>
      </c>
      <c r="I17" s="29">
        <v>58</v>
      </c>
      <c r="J17" s="30">
        <v>196500</v>
      </c>
      <c r="K17" s="29">
        <v>83</v>
      </c>
      <c r="L17" s="30">
        <v>245000</v>
      </c>
      <c r="M17" s="29">
        <v>110</v>
      </c>
      <c r="N17" s="30">
        <v>190000</v>
      </c>
      <c r="O17" s="29">
        <v>314</v>
      </c>
      <c r="P17" s="30">
        <v>375000</v>
      </c>
      <c r="Q17" s="29">
        <v>692</v>
      </c>
      <c r="R17" s="30">
        <v>755000</v>
      </c>
      <c r="U17" s="37" t="s">
        <v>279</v>
      </c>
      <c r="V17" s="37">
        <f>SUM(V8:W8)</f>
        <v>316</v>
      </c>
      <c r="W17" s="37"/>
      <c r="Y17" s="37" t="s">
        <v>279</v>
      </c>
      <c r="Z17" s="37">
        <f>SUM(Z8:AA8)</f>
        <v>575</v>
      </c>
      <c r="AA17" s="37"/>
      <c r="AC17" s="30"/>
    </row>
    <row r="18" spans="3:29" x14ac:dyDescent="0.25">
      <c r="C18" s="29">
        <v>40</v>
      </c>
      <c r="D18" s="30">
        <v>82000</v>
      </c>
      <c r="E18" s="29">
        <v>72</v>
      </c>
      <c r="F18" s="30">
        <v>129500</v>
      </c>
      <c r="G18" s="29">
        <v>49</v>
      </c>
      <c r="H18" s="30">
        <v>113000</v>
      </c>
      <c r="I18" s="29">
        <v>63</v>
      </c>
      <c r="J18" s="30">
        <v>202500</v>
      </c>
      <c r="K18" s="29">
        <v>97</v>
      </c>
      <c r="L18" s="30">
        <v>214000</v>
      </c>
      <c r="M18" s="29">
        <v>138</v>
      </c>
      <c r="N18" s="30">
        <v>171000</v>
      </c>
      <c r="O18" s="29">
        <v>319</v>
      </c>
      <c r="P18" s="30">
        <v>260000</v>
      </c>
      <c r="Q18" s="29">
        <v>770</v>
      </c>
      <c r="R18" s="30">
        <v>538000</v>
      </c>
      <c r="U18" s="37" t="s">
        <v>280</v>
      </c>
      <c r="V18" s="37">
        <f>V6-W6</f>
        <v>-33506.221590909088</v>
      </c>
      <c r="W18" s="37"/>
      <c r="Y18" s="37" t="s">
        <v>280</v>
      </c>
      <c r="Z18" s="37">
        <f>Z6-AA6</f>
        <v>-47166.505643599667</v>
      </c>
      <c r="AA18" s="37"/>
      <c r="AC18" s="30"/>
    </row>
    <row r="19" spans="3:29" x14ac:dyDescent="0.25">
      <c r="C19" s="29">
        <v>1324</v>
      </c>
      <c r="D19" s="30">
        <v>82500</v>
      </c>
      <c r="E19" s="29">
        <v>76</v>
      </c>
      <c r="F19" s="30">
        <v>91000</v>
      </c>
      <c r="G19" s="29">
        <v>51</v>
      </c>
      <c r="H19" s="30">
        <v>177000</v>
      </c>
      <c r="I19" s="29">
        <v>68</v>
      </c>
      <c r="J19" s="30">
        <v>226000</v>
      </c>
      <c r="K19" s="29">
        <v>101</v>
      </c>
      <c r="L19" s="30">
        <v>205000</v>
      </c>
      <c r="M19" s="29">
        <v>142</v>
      </c>
      <c r="N19" s="30">
        <v>260000</v>
      </c>
      <c r="O19" s="29">
        <v>323</v>
      </c>
      <c r="P19" s="30">
        <v>301000</v>
      </c>
      <c r="Q19" s="29">
        <v>799</v>
      </c>
      <c r="R19" s="30">
        <v>485000</v>
      </c>
      <c r="U19" s="37" t="s">
        <v>281</v>
      </c>
      <c r="V19" s="37">
        <f>SQRT((V7/V8)+(W7/W8))</f>
        <v>3381.5763228675623</v>
      </c>
      <c r="W19" s="37"/>
      <c r="Y19" s="37" t="s">
        <v>281</v>
      </c>
      <c r="Z19" s="37">
        <f>SQRT((Z7/Z8)+(AA7/AA8))</f>
        <v>4043.8220994654862</v>
      </c>
      <c r="AA19" s="37"/>
      <c r="AC19" s="30"/>
    </row>
    <row r="20" spans="3:29" x14ac:dyDescent="0.25">
      <c r="C20" s="29">
        <v>99</v>
      </c>
      <c r="D20" s="30">
        <v>83000</v>
      </c>
      <c r="E20" s="29">
        <v>77</v>
      </c>
      <c r="F20" s="30">
        <v>135750</v>
      </c>
      <c r="G20" s="29">
        <v>61</v>
      </c>
      <c r="H20" s="30">
        <v>158000</v>
      </c>
      <c r="I20" s="29">
        <v>73</v>
      </c>
      <c r="J20" s="30">
        <v>185000</v>
      </c>
      <c r="K20" s="29">
        <v>106</v>
      </c>
      <c r="L20" s="30">
        <v>250000</v>
      </c>
      <c r="M20" s="29">
        <v>145</v>
      </c>
      <c r="N20" s="30">
        <v>125000</v>
      </c>
      <c r="O20" s="29">
        <v>378</v>
      </c>
      <c r="P20" s="30">
        <v>340000</v>
      </c>
      <c r="Q20" s="29">
        <v>804</v>
      </c>
      <c r="R20" s="30">
        <v>582933</v>
      </c>
      <c r="U20" s="37"/>
      <c r="V20" s="37"/>
      <c r="W20" s="37"/>
      <c r="Y20" s="37"/>
      <c r="Z20" s="37"/>
      <c r="AA20" s="37"/>
      <c r="AC20" s="30"/>
    </row>
    <row r="21" spans="3:29" ht="18" x14ac:dyDescent="0.25">
      <c r="C21" s="29">
        <v>650</v>
      </c>
      <c r="D21" s="30">
        <v>84500</v>
      </c>
      <c r="E21" s="29">
        <v>80</v>
      </c>
      <c r="F21" s="30">
        <v>110000</v>
      </c>
      <c r="G21" s="29">
        <v>64</v>
      </c>
      <c r="H21" s="30">
        <v>140000</v>
      </c>
      <c r="I21" s="29">
        <v>82</v>
      </c>
      <c r="J21" s="30">
        <v>153500</v>
      </c>
      <c r="K21" s="29">
        <v>115</v>
      </c>
      <c r="L21" s="30">
        <v>259500</v>
      </c>
      <c r="M21" s="29">
        <v>160</v>
      </c>
      <c r="N21" s="30">
        <v>320000</v>
      </c>
      <c r="O21" s="29">
        <v>390</v>
      </c>
      <c r="P21" s="30">
        <v>426000</v>
      </c>
      <c r="Q21" s="29">
        <v>899</v>
      </c>
      <c r="R21" s="30">
        <v>611657</v>
      </c>
      <c r="U21" s="42" t="s">
        <v>282</v>
      </c>
      <c r="V21" s="37">
        <f>V19*V15</f>
        <v>6749.6545902177977</v>
      </c>
      <c r="W21" s="37"/>
      <c r="Y21" s="42" t="s">
        <v>282</v>
      </c>
      <c r="Z21" s="37">
        <f>Z19*Z15</f>
        <v>7951.8271118289586</v>
      </c>
      <c r="AA21" s="37"/>
      <c r="AC21" s="30"/>
    </row>
    <row r="22" spans="3:29" x14ac:dyDescent="0.25">
      <c r="C22" s="29">
        <v>126</v>
      </c>
      <c r="D22" s="30">
        <v>84500</v>
      </c>
      <c r="E22" s="29">
        <v>85</v>
      </c>
      <c r="F22" s="30">
        <v>168500</v>
      </c>
      <c r="G22" s="29">
        <v>74</v>
      </c>
      <c r="H22" s="30">
        <v>144900</v>
      </c>
      <c r="I22" s="29">
        <v>92</v>
      </c>
      <c r="J22" s="30">
        <v>98600</v>
      </c>
      <c r="K22" s="29">
        <v>131</v>
      </c>
      <c r="L22" s="30">
        <v>226000</v>
      </c>
      <c r="M22" s="29">
        <v>167</v>
      </c>
      <c r="N22" s="30">
        <v>190000</v>
      </c>
      <c r="O22" s="29">
        <v>418</v>
      </c>
      <c r="P22" s="30">
        <v>239000</v>
      </c>
      <c r="Q22" s="29">
        <v>1025</v>
      </c>
      <c r="R22" s="30">
        <v>287000</v>
      </c>
      <c r="U22" s="43" t="s">
        <v>283</v>
      </c>
      <c r="V22" s="43">
        <f>V18-V21</f>
        <v>-40255.876181126885</v>
      </c>
      <c r="W22" s="37"/>
      <c r="Y22" s="43" t="s">
        <v>283</v>
      </c>
      <c r="Z22" s="43">
        <f>Z18-Z21</f>
        <v>-55118.332755428622</v>
      </c>
      <c r="AA22" s="37"/>
      <c r="AC22" s="30"/>
    </row>
    <row r="23" spans="3:29" x14ac:dyDescent="0.25">
      <c r="C23" s="29">
        <v>977</v>
      </c>
      <c r="D23" s="30">
        <v>85500</v>
      </c>
      <c r="E23" s="29">
        <v>88</v>
      </c>
      <c r="F23" s="30">
        <v>164500</v>
      </c>
      <c r="G23" s="29">
        <v>75</v>
      </c>
      <c r="H23" s="30">
        <v>107400</v>
      </c>
      <c r="I23" s="29">
        <v>95</v>
      </c>
      <c r="J23" s="30">
        <v>204750</v>
      </c>
      <c r="K23" s="29">
        <v>132</v>
      </c>
      <c r="L23" s="30">
        <v>244000</v>
      </c>
      <c r="M23" s="29">
        <v>168</v>
      </c>
      <c r="N23" s="30">
        <v>325624</v>
      </c>
      <c r="O23" s="29">
        <v>424</v>
      </c>
      <c r="P23" s="30">
        <v>315000</v>
      </c>
      <c r="Q23" s="29">
        <v>1045</v>
      </c>
      <c r="R23" s="30">
        <v>278000</v>
      </c>
      <c r="U23" s="43" t="s">
        <v>284</v>
      </c>
      <c r="V23" s="43">
        <f>V18+V21</f>
        <v>-26756.567000691291</v>
      </c>
      <c r="W23" s="37"/>
      <c r="Y23" s="43" t="s">
        <v>284</v>
      </c>
      <c r="Z23" s="43">
        <f>Z18+Z21</f>
        <v>-39214.678531770711</v>
      </c>
      <c r="AA23" s="37"/>
      <c r="AC23" s="30"/>
    </row>
    <row r="24" spans="3:29" x14ac:dyDescent="0.25">
      <c r="C24" s="29">
        <v>1002</v>
      </c>
      <c r="D24" s="30">
        <v>86000</v>
      </c>
      <c r="E24" s="29">
        <v>93</v>
      </c>
      <c r="F24" s="30">
        <v>163500</v>
      </c>
      <c r="G24" s="29">
        <v>78</v>
      </c>
      <c r="H24" s="30">
        <v>127000</v>
      </c>
      <c r="I24" s="29">
        <v>102</v>
      </c>
      <c r="J24" s="30">
        <v>178000</v>
      </c>
      <c r="K24" s="29">
        <v>135</v>
      </c>
      <c r="L24" s="30">
        <v>180000</v>
      </c>
      <c r="M24" s="29">
        <v>191</v>
      </c>
      <c r="N24" s="30">
        <v>315000</v>
      </c>
      <c r="O24" s="29">
        <v>474</v>
      </c>
      <c r="P24" s="30">
        <v>440000</v>
      </c>
      <c r="Q24" s="29">
        <v>1047</v>
      </c>
      <c r="R24" s="30">
        <v>556581</v>
      </c>
      <c r="U24" s="44"/>
      <c r="V24" s="44"/>
      <c r="W24" s="44"/>
      <c r="AC24" s="30"/>
    </row>
    <row r="25" spans="3:29" x14ac:dyDescent="0.25">
      <c r="C25" s="29">
        <v>529</v>
      </c>
      <c r="D25" s="30">
        <v>86000</v>
      </c>
      <c r="E25" s="29">
        <v>98</v>
      </c>
      <c r="F25" s="30">
        <v>94750</v>
      </c>
      <c r="G25" s="29">
        <v>84</v>
      </c>
      <c r="H25" s="30">
        <v>126500</v>
      </c>
      <c r="I25" s="29">
        <v>104</v>
      </c>
      <c r="J25" s="30">
        <v>198900</v>
      </c>
      <c r="K25" s="29">
        <v>136</v>
      </c>
      <c r="L25" s="30">
        <v>174000</v>
      </c>
      <c r="M25" s="29">
        <v>197</v>
      </c>
      <c r="N25" s="30">
        <v>311872</v>
      </c>
      <c r="O25" s="29">
        <v>516</v>
      </c>
      <c r="P25" s="30">
        <v>402861</v>
      </c>
      <c r="Q25" s="29">
        <v>1170</v>
      </c>
      <c r="R25" s="30">
        <v>625000</v>
      </c>
      <c r="U25" s="44"/>
      <c r="V25" s="44"/>
      <c r="W25" s="44"/>
      <c r="AC25" s="30"/>
    </row>
    <row r="26" spans="3:29" x14ac:dyDescent="0.25">
      <c r="C26" s="29">
        <v>490</v>
      </c>
      <c r="D26" s="30">
        <v>86000</v>
      </c>
      <c r="E26" s="29">
        <v>103</v>
      </c>
      <c r="F26" s="30">
        <v>118964</v>
      </c>
      <c r="G26" s="29">
        <v>87</v>
      </c>
      <c r="H26" s="30">
        <v>174000</v>
      </c>
      <c r="I26" s="29">
        <v>105</v>
      </c>
      <c r="J26" s="30">
        <v>169500</v>
      </c>
      <c r="K26" s="29">
        <v>144</v>
      </c>
      <c r="L26" s="30">
        <v>204000</v>
      </c>
      <c r="M26" s="29">
        <v>227</v>
      </c>
      <c r="N26" s="30">
        <v>290000</v>
      </c>
      <c r="O26" s="29">
        <v>528</v>
      </c>
      <c r="P26" s="30">
        <v>446261</v>
      </c>
      <c r="Q26" s="29">
        <v>1176</v>
      </c>
      <c r="R26" s="30">
        <v>285000</v>
      </c>
      <c r="U26" s="37" t="s">
        <v>268</v>
      </c>
      <c r="V26" s="37"/>
      <c r="W26" s="37"/>
      <c r="Y26" s="37" t="s">
        <v>268</v>
      </c>
      <c r="Z26" s="37"/>
      <c r="AA26" s="37"/>
      <c r="AC26" s="30"/>
    </row>
    <row r="27" spans="3:29" ht="18" thickBot="1" x14ac:dyDescent="0.3">
      <c r="C27" s="29">
        <v>343</v>
      </c>
      <c r="D27" s="30">
        <v>87500</v>
      </c>
      <c r="E27" s="29">
        <v>107</v>
      </c>
      <c r="F27" s="30">
        <v>100000</v>
      </c>
      <c r="G27" s="29">
        <v>89</v>
      </c>
      <c r="H27" s="30">
        <v>85000</v>
      </c>
      <c r="I27" s="29">
        <v>111</v>
      </c>
      <c r="J27" s="30">
        <v>136900</v>
      </c>
      <c r="K27" s="29">
        <v>152</v>
      </c>
      <c r="L27" s="30">
        <v>372402</v>
      </c>
      <c r="M27" s="29">
        <v>246</v>
      </c>
      <c r="N27" s="30">
        <v>241500</v>
      </c>
      <c r="O27" s="29">
        <v>582</v>
      </c>
      <c r="P27" s="30">
        <v>253293</v>
      </c>
      <c r="Q27" s="29">
        <v>1183</v>
      </c>
      <c r="R27" s="30">
        <v>745000</v>
      </c>
      <c r="U27" s="37"/>
      <c r="V27" s="37"/>
      <c r="W27" s="37"/>
      <c r="Y27" s="37"/>
      <c r="Z27" s="37"/>
      <c r="AA27" s="37"/>
      <c r="AC27" s="30"/>
    </row>
    <row r="28" spans="3:29" x14ac:dyDescent="0.25">
      <c r="C28" s="29">
        <v>697</v>
      </c>
      <c r="D28" s="30">
        <v>89000</v>
      </c>
      <c r="E28" s="29">
        <v>108</v>
      </c>
      <c r="F28" s="30">
        <v>115000</v>
      </c>
      <c r="G28" s="29">
        <v>90</v>
      </c>
      <c r="H28" s="30">
        <v>123600</v>
      </c>
      <c r="I28" s="29">
        <v>125</v>
      </c>
      <c r="J28" s="30">
        <v>181000</v>
      </c>
      <c r="K28" s="29">
        <v>163</v>
      </c>
      <c r="L28" s="30">
        <v>220000</v>
      </c>
      <c r="M28" s="29">
        <v>250</v>
      </c>
      <c r="N28" s="30">
        <v>277000</v>
      </c>
      <c r="O28" s="29">
        <v>584</v>
      </c>
      <c r="P28" s="30">
        <v>325000</v>
      </c>
      <c r="Q28" s="29">
        <v>1299</v>
      </c>
      <c r="R28" s="30">
        <v>160000</v>
      </c>
      <c r="U28" s="38"/>
      <c r="V28" s="38" t="s">
        <v>263</v>
      </c>
      <c r="W28" s="38" t="s">
        <v>264</v>
      </c>
      <c r="Y28" s="38"/>
      <c r="Z28" s="38" t="s">
        <v>266</v>
      </c>
      <c r="AA28" s="38" t="s">
        <v>267</v>
      </c>
      <c r="AC28" s="30"/>
    </row>
    <row r="29" spans="3:29" x14ac:dyDescent="0.25">
      <c r="C29" s="29">
        <v>1413</v>
      </c>
      <c r="D29" s="30">
        <v>90000</v>
      </c>
      <c r="E29" s="29">
        <v>112</v>
      </c>
      <c r="F29" s="30">
        <v>180000</v>
      </c>
      <c r="G29" s="29">
        <v>96</v>
      </c>
      <c r="H29" s="30">
        <v>185000</v>
      </c>
      <c r="I29" s="29">
        <v>134</v>
      </c>
      <c r="J29" s="30">
        <v>220000</v>
      </c>
      <c r="K29" s="29">
        <v>170</v>
      </c>
      <c r="L29" s="30">
        <v>228000</v>
      </c>
      <c r="M29" s="29">
        <v>302</v>
      </c>
      <c r="N29" s="30">
        <v>267000</v>
      </c>
      <c r="O29" s="29">
        <v>592</v>
      </c>
      <c r="P29" s="30">
        <v>451950</v>
      </c>
      <c r="Q29" s="29">
        <v>1354</v>
      </c>
      <c r="R29" s="30">
        <v>410000</v>
      </c>
      <c r="U29" s="39" t="s">
        <v>269</v>
      </c>
      <c r="V29" s="39">
        <v>120115.5625</v>
      </c>
      <c r="W29" s="39">
        <v>146308.42558746735</v>
      </c>
      <c r="Y29" s="39" t="s">
        <v>269</v>
      </c>
      <c r="Z29" s="39">
        <v>229583.62780269058</v>
      </c>
      <c r="AA29" s="39">
        <v>279690.52525252523</v>
      </c>
      <c r="AC29" s="30"/>
    </row>
    <row r="30" spans="3:29" x14ac:dyDescent="0.25">
      <c r="C30" s="29">
        <v>18</v>
      </c>
      <c r="D30" s="30">
        <v>90000</v>
      </c>
      <c r="E30" s="29">
        <v>121</v>
      </c>
      <c r="F30" s="30">
        <v>180000</v>
      </c>
      <c r="G30" s="29">
        <v>100</v>
      </c>
      <c r="H30" s="30">
        <v>128950</v>
      </c>
      <c r="I30" s="29">
        <v>139</v>
      </c>
      <c r="J30" s="30">
        <v>230000</v>
      </c>
      <c r="K30" s="29">
        <v>175</v>
      </c>
      <c r="L30" s="30">
        <v>184000</v>
      </c>
      <c r="M30" s="29">
        <v>310</v>
      </c>
      <c r="N30" s="30">
        <v>360000</v>
      </c>
      <c r="O30" s="29">
        <v>609</v>
      </c>
      <c r="P30" s="30">
        <v>359100</v>
      </c>
      <c r="Q30" s="29">
        <v>1374</v>
      </c>
      <c r="R30" s="30">
        <v>466500</v>
      </c>
      <c r="U30" s="39" t="s">
        <v>270</v>
      </c>
      <c r="V30" s="39">
        <v>631744132.48316419</v>
      </c>
      <c r="W30" s="39">
        <v>730373142.80531132</v>
      </c>
      <c r="Y30" s="39" t="s">
        <v>270</v>
      </c>
      <c r="Z30" s="39">
        <v>2731318542.7121954</v>
      </c>
      <c r="AA30" s="39">
        <v>5042584113.0886383</v>
      </c>
      <c r="AC30" s="30"/>
    </row>
    <row r="31" spans="3:29" x14ac:dyDescent="0.25">
      <c r="C31" s="29">
        <v>439</v>
      </c>
      <c r="D31" s="30">
        <v>90350</v>
      </c>
      <c r="E31" s="29">
        <v>122</v>
      </c>
      <c r="F31" s="30">
        <v>100000</v>
      </c>
      <c r="G31" s="29">
        <v>109</v>
      </c>
      <c r="H31" s="30">
        <v>115000</v>
      </c>
      <c r="I31" s="29">
        <v>140</v>
      </c>
      <c r="J31" s="30">
        <v>231500</v>
      </c>
      <c r="K31" s="29">
        <v>176</v>
      </c>
      <c r="L31" s="30">
        <v>243000</v>
      </c>
      <c r="M31" s="29">
        <v>321</v>
      </c>
      <c r="N31" s="30">
        <v>342643</v>
      </c>
      <c r="O31" s="29">
        <v>622</v>
      </c>
      <c r="P31" s="30">
        <v>240000</v>
      </c>
      <c r="U31" s="39" t="s">
        <v>271</v>
      </c>
      <c r="V31" s="39">
        <v>272</v>
      </c>
      <c r="W31" s="39">
        <v>383</v>
      </c>
      <c r="Y31" s="39" t="s">
        <v>271</v>
      </c>
      <c r="Z31" s="39">
        <v>223</v>
      </c>
      <c r="AA31" s="39">
        <v>99</v>
      </c>
      <c r="AC31" s="30"/>
    </row>
    <row r="32" spans="3:29" x14ac:dyDescent="0.25">
      <c r="C32" s="29">
        <v>495</v>
      </c>
      <c r="D32" s="30">
        <v>91300</v>
      </c>
      <c r="E32" s="29">
        <v>128</v>
      </c>
      <c r="F32" s="30">
        <v>87000</v>
      </c>
      <c r="G32" s="29">
        <v>116</v>
      </c>
      <c r="H32" s="30">
        <v>176000</v>
      </c>
      <c r="I32" s="29">
        <v>146</v>
      </c>
      <c r="J32" s="30">
        <v>130000</v>
      </c>
      <c r="K32" s="29">
        <v>177</v>
      </c>
      <c r="L32" s="30">
        <v>211000</v>
      </c>
      <c r="M32" s="29">
        <v>322</v>
      </c>
      <c r="N32" s="30">
        <v>354000</v>
      </c>
      <c r="O32" s="29">
        <v>636</v>
      </c>
      <c r="P32" s="30">
        <v>200000</v>
      </c>
      <c r="U32" s="39" t="s">
        <v>272</v>
      </c>
      <c r="V32" s="39">
        <v>0</v>
      </c>
      <c r="W32" s="39"/>
      <c r="Y32" s="39" t="s">
        <v>272</v>
      </c>
      <c r="Z32" s="39">
        <v>0</v>
      </c>
      <c r="AA32" s="39"/>
      <c r="AC32" s="30"/>
    </row>
    <row r="33" spans="3:29" x14ac:dyDescent="0.25">
      <c r="C33" s="29">
        <v>1450</v>
      </c>
      <c r="D33" s="30">
        <v>92000</v>
      </c>
      <c r="E33" s="29">
        <v>141</v>
      </c>
      <c r="F33" s="30">
        <v>115000</v>
      </c>
      <c r="G33" s="29">
        <v>117</v>
      </c>
      <c r="H33" s="30">
        <v>139000</v>
      </c>
      <c r="I33" s="29">
        <v>148</v>
      </c>
      <c r="J33" s="30">
        <v>222500</v>
      </c>
      <c r="K33" s="29">
        <v>178</v>
      </c>
      <c r="L33" s="30">
        <v>172500</v>
      </c>
      <c r="M33" s="29">
        <v>325</v>
      </c>
      <c r="N33" s="30">
        <v>242000</v>
      </c>
      <c r="O33" s="29">
        <v>655</v>
      </c>
      <c r="P33" s="30">
        <v>350000</v>
      </c>
      <c r="U33" s="39" t="s">
        <v>273</v>
      </c>
      <c r="V33" s="39">
        <v>608</v>
      </c>
      <c r="W33" s="39"/>
      <c r="Y33" s="39" t="s">
        <v>273</v>
      </c>
      <c r="Z33" s="39">
        <v>147</v>
      </c>
      <c r="AA33" s="39"/>
      <c r="AC33" s="30"/>
    </row>
    <row r="34" spans="3:29" x14ac:dyDescent="0.25">
      <c r="C34" s="29">
        <v>1091</v>
      </c>
      <c r="D34" s="30">
        <v>92900</v>
      </c>
      <c r="E34" s="29">
        <v>147</v>
      </c>
      <c r="F34" s="30">
        <v>105000</v>
      </c>
      <c r="G34" s="29">
        <v>118</v>
      </c>
      <c r="H34" s="30">
        <v>155000</v>
      </c>
      <c r="I34" s="29">
        <v>153</v>
      </c>
      <c r="J34" s="30">
        <v>190000</v>
      </c>
      <c r="K34" s="29">
        <v>184</v>
      </c>
      <c r="L34" s="30">
        <v>200000</v>
      </c>
      <c r="M34" s="29">
        <v>331</v>
      </c>
      <c r="N34" s="30">
        <v>119000</v>
      </c>
      <c r="O34" s="29">
        <v>662</v>
      </c>
      <c r="P34" s="30">
        <v>402000</v>
      </c>
      <c r="U34" s="39" t="s">
        <v>274</v>
      </c>
      <c r="V34" s="39">
        <v>-12.736055894536289</v>
      </c>
      <c r="W34" s="39"/>
      <c r="Y34" s="39" t="s">
        <v>274</v>
      </c>
      <c r="Z34" s="39">
        <v>-6.3037140383274322</v>
      </c>
      <c r="AA34" s="39"/>
      <c r="AC34" s="30"/>
    </row>
    <row r="35" spans="3:29" x14ac:dyDescent="0.25">
      <c r="C35" s="29">
        <v>1180</v>
      </c>
      <c r="D35" s="30">
        <v>93000</v>
      </c>
      <c r="E35" s="29">
        <v>151</v>
      </c>
      <c r="F35" s="30">
        <v>122000</v>
      </c>
      <c r="G35" s="29">
        <v>120</v>
      </c>
      <c r="H35" s="30">
        <v>163990</v>
      </c>
      <c r="I35" s="29">
        <v>154</v>
      </c>
      <c r="J35" s="30">
        <v>235000</v>
      </c>
      <c r="K35" s="29">
        <v>190</v>
      </c>
      <c r="L35" s="30">
        <v>286000</v>
      </c>
      <c r="M35" s="29">
        <v>337</v>
      </c>
      <c r="N35" s="30">
        <v>377426</v>
      </c>
      <c r="O35" s="29">
        <v>665</v>
      </c>
      <c r="P35" s="30">
        <v>423000</v>
      </c>
      <c r="U35" s="39" t="s">
        <v>275</v>
      </c>
      <c r="V35" s="39">
        <v>2.1009651606037353E-33</v>
      </c>
      <c r="W35" s="39"/>
      <c r="Y35" s="39" t="s">
        <v>275</v>
      </c>
      <c r="Z35" s="39">
        <v>1.602373470020169E-9</v>
      </c>
      <c r="AA35" s="39"/>
      <c r="AC35" s="30"/>
    </row>
    <row r="36" spans="3:29" x14ac:dyDescent="0.25">
      <c r="C36" s="29">
        <v>737</v>
      </c>
      <c r="D36" s="30">
        <v>93500</v>
      </c>
      <c r="E36" s="29">
        <v>156</v>
      </c>
      <c r="F36" s="30">
        <v>79000</v>
      </c>
      <c r="G36" s="29">
        <v>123</v>
      </c>
      <c r="H36" s="30">
        <v>136000</v>
      </c>
      <c r="I36" s="29">
        <v>158</v>
      </c>
      <c r="J36" s="30">
        <v>269500</v>
      </c>
      <c r="K36" s="29">
        <v>200</v>
      </c>
      <c r="L36" s="30">
        <v>274900</v>
      </c>
      <c r="M36" s="29">
        <v>351</v>
      </c>
      <c r="N36" s="30">
        <v>318061</v>
      </c>
      <c r="O36" s="29">
        <v>679</v>
      </c>
      <c r="P36" s="30">
        <v>372500</v>
      </c>
      <c r="U36" s="39" t="s">
        <v>276</v>
      </c>
      <c r="V36" s="39">
        <v>1.6473636724594511</v>
      </c>
      <c r="W36" s="39"/>
      <c r="Y36" s="39" t="s">
        <v>276</v>
      </c>
      <c r="Z36" s="39">
        <v>1.6552854366095326</v>
      </c>
      <c r="AA36" s="39"/>
      <c r="AC36" s="30"/>
    </row>
    <row r="37" spans="3:29" x14ac:dyDescent="0.25">
      <c r="C37" s="29">
        <v>647</v>
      </c>
      <c r="D37" s="30">
        <v>98300</v>
      </c>
      <c r="E37" s="29">
        <v>164</v>
      </c>
      <c r="F37" s="30">
        <v>103200</v>
      </c>
      <c r="G37" s="29">
        <v>124</v>
      </c>
      <c r="H37" s="30">
        <v>153900</v>
      </c>
      <c r="I37" s="29">
        <v>159</v>
      </c>
      <c r="J37" s="30">
        <v>254900</v>
      </c>
      <c r="K37" s="29">
        <v>209</v>
      </c>
      <c r="L37" s="30">
        <v>277000</v>
      </c>
      <c r="M37" s="29">
        <v>379</v>
      </c>
      <c r="N37" s="30">
        <v>394432</v>
      </c>
      <c r="O37" s="29">
        <v>826</v>
      </c>
      <c r="P37" s="30">
        <v>385000</v>
      </c>
      <c r="U37" s="40" t="s">
        <v>277</v>
      </c>
      <c r="V37" s="40">
        <v>4.2019303212074705E-33</v>
      </c>
      <c r="W37" s="39"/>
      <c r="Y37" s="40" t="s">
        <v>277</v>
      </c>
      <c r="Z37" s="40">
        <v>3.204746940040338E-9</v>
      </c>
      <c r="AA37" s="39"/>
      <c r="AC37" s="30"/>
    </row>
    <row r="38" spans="3:29" ht="18" thickBot="1" x14ac:dyDescent="0.3">
      <c r="C38" s="29">
        <v>1233</v>
      </c>
      <c r="D38" s="30">
        <v>101800</v>
      </c>
      <c r="E38" s="29">
        <v>171</v>
      </c>
      <c r="F38" s="30">
        <v>128500</v>
      </c>
      <c r="G38" s="29">
        <v>127</v>
      </c>
      <c r="H38" s="30">
        <v>128000</v>
      </c>
      <c r="I38" s="29">
        <v>161</v>
      </c>
      <c r="J38" s="30">
        <v>162500</v>
      </c>
      <c r="K38" s="29">
        <v>221</v>
      </c>
      <c r="L38" s="30">
        <v>204900</v>
      </c>
      <c r="M38" s="29">
        <v>385</v>
      </c>
      <c r="N38" s="30">
        <v>240000</v>
      </c>
      <c r="O38" s="29">
        <v>889</v>
      </c>
      <c r="P38" s="30">
        <v>268000</v>
      </c>
      <c r="U38" s="41" t="s">
        <v>278</v>
      </c>
      <c r="V38" s="41">
        <v>1.9638733931236239</v>
      </c>
      <c r="W38" s="41"/>
      <c r="Y38" s="41" t="s">
        <v>278</v>
      </c>
      <c r="Z38" s="41">
        <v>1.9762333088953288</v>
      </c>
      <c r="AA38" s="41"/>
      <c r="AC38" s="30"/>
    </row>
    <row r="39" spans="3:29" x14ac:dyDescent="0.25">
      <c r="C39" s="29">
        <v>354</v>
      </c>
      <c r="D39" s="30">
        <v>105900</v>
      </c>
      <c r="E39" s="29">
        <v>180</v>
      </c>
      <c r="F39" s="30">
        <v>100000</v>
      </c>
      <c r="G39" s="29">
        <v>129</v>
      </c>
      <c r="H39" s="30">
        <v>155000</v>
      </c>
      <c r="I39" s="29">
        <v>165</v>
      </c>
      <c r="J39" s="30">
        <v>152000</v>
      </c>
      <c r="K39" s="29">
        <v>222</v>
      </c>
      <c r="L39" s="30">
        <v>200000</v>
      </c>
      <c r="M39" s="29">
        <v>455</v>
      </c>
      <c r="N39" s="30">
        <v>188000</v>
      </c>
      <c r="O39" s="29">
        <v>962</v>
      </c>
      <c r="P39" s="30">
        <v>272000</v>
      </c>
      <c r="U39" s="37"/>
      <c r="V39" s="37"/>
      <c r="W39" s="37"/>
      <c r="Y39" s="37"/>
      <c r="Z39" s="37"/>
      <c r="AA39" s="37"/>
      <c r="AC39" s="30"/>
    </row>
    <row r="40" spans="3:29" x14ac:dyDescent="0.25">
      <c r="C40" s="29">
        <v>521</v>
      </c>
      <c r="D40" s="30">
        <v>106250</v>
      </c>
      <c r="E40" s="29">
        <v>185</v>
      </c>
      <c r="F40" s="30">
        <v>127000</v>
      </c>
      <c r="G40" s="29">
        <v>130</v>
      </c>
      <c r="H40" s="30">
        <v>150000</v>
      </c>
      <c r="I40" s="29">
        <v>169</v>
      </c>
      <c r="J40" s="30">
        <v>183500</v>
      </c>
      <c r="K40" s="29">
        <v>239</v>
      </c>
      <c r="L40" s="30">
        <v>318000</v>
      </c>
      <c r="M40" s="29">
        <v>481</v>
      </c>
      <c r="N40" s="30">
        <v>326000</v>
      </c>
      <c r="O40" s="29">
        <v>1106</v>
      </c>
      <c r="P40" s="30">
        <v>325000</v>
      </c>
      <c r="U40" s="37" t="s">
        <v>279</v>
      </c>
      <c r="V40" s="37">
        <f>SUM(V31:W31)</f>
        <v>655</v>
      </c>
      <c r="W40" s="37"/>
      <c r="Y40" s="37" t="s">
        <v>279</v>
      </c>
      <c r="Z40" s="37">
        <f>SUM(Z31:AA31)</f>
        <v>322</v>
      </c>
      <c r="AA40" s="37"/>
      <c r="AC40" s="30"/>
    </row>
    <row r="41" spans="3:29" x14ac:dyDescent="0.25">
      <c r="C41" s="29">
        <v>554</v>
      </c>
      <c r="D41" s="30">
        <v>108000</v>
      </c>
      <c r="E41" s="29">
        <v>195</v>
      </c>
      <c r="F41" s="30">
        <v>127000</v>
      </c>
      <c r="G41" s="29">
        <v>133</v>
      </c>
      <c r="H41" s="30">
        <v>150750</v>
      </c>
      <c r="I41" s="29">
        <v>172</v>
      </c>
      <c r="J41" s="30">
        <v>215000</v>
      </c>
      <c r="K41" s="29">
        <v>241</v>
      </c>
      <c r="L41" s="30">
        <v>262500</v>
      </c>
      <c r="M41" s="29">
        <v>482</v>
      </c>
      <c r="N41" s="30">
        <v>374000</v>
      </c>
      <c r="O41" s="29">
        <v>1143</v>
      </c>
      <c r="P41" s="30">
        <v>424870</v>
      </c>
      <c r="U41" s="37" t="s">
        <v>280</v>
      </c>
      <c r="V41" s="37">
        <f>V29-W29</f>
        <v>-26192.863087467354</v>
      </c>
      <c r="W41" s="37"/>
      <c r="Y41" s="37" t="s">
        <v>280</v>
      </c>
      <c r="Z41" s="37">
        <f>Z29-AA29</f>
        <v>-50106.897449834651</v>
      </c>
      <c r="AA41" s="37"/>
      <c r="AC41" s="30"/>
    </row>
    <row r="42" spans="3:29" x14ac:dyDescent="0.25">
      <c r="C42" s="29">
        <v>403</v>
      </c>
      <c r="D42" s="30">
        <v>108000</v>
      </c>
      <c r="E42" s="29">
        <v>203</v>
      </c>
      <c r="F42" s="30">
        <v>112000</v>
      </c>
      <c r="G42" s="29">
        <v>137</v>
      </c>
      <c r="H42" s="30">
        <v>143000</v>
      </c>
      <c r="I42" s="29">
        <v>173</v>
      </c>
      <c r="J42" s="30">
        <v>239000</v>
      </c>
      <c r="K42" s="29">
        <v>245</v>
      </c>
      <c r="L42" s="30">
        <v>205000</v>
      </c>
      <c r="M42" s="29">
        <v>518</v>
      </c>
      <c r="N42" s="30">
        <v>265000</v>
      </c>
      <c r="O42" s="29">
        <v>1174</v>
      </c>
      <c r="P42" s="30">
        <v>200500</v>
      </c>
      <c r="U42" s="37" t="s">
        <v>281</v>
      </c>
      <c r="V42" s="37">
        <f>SQRT((V30/V31)+(W30/W31))</f>
        <v>2056.5914050914284</v>
      </c>
      <c r="W42" s="37"/>
      <c r="Y42" s="37" t="s">
        <v>281</v>
      </c>
      <c r="Z42" s="37">
        <f>SQRT((Z30/Z31)+(AA30/AA31))</f>
        <v>7948.7897365232548</v>
      </c>
      <c r="AA42" s="37"/>
      <c r="AC42" s="30"/>
    </row>
    <row r="43" spans="3:29" x14ac:dyDescent="0.25">
      <c r="C43" s="29">
        <v>157</v>
      </c>
      <c r="D43" s="30">
        <v>109500</v>
      </c>
      <c r="E43" s="29">
        <v>204</v>
      </c>
      <c r="F43" s="30">
        <v>149000</v>
      </c>
      <c r="G43" s="29">
        <v>143</v>
      </c>
      <c r="H43" s="30">
        <v>166000</v>
      </c>
      <c r="I43" s="29">
        <v>174</v>
      </c>
      <c r="J43" s="30">
        <v>163000</v>
      </c>
      <c r="K43" s="29">
        <v>252</v>
      </c>
      <c r="L43" s="30">
        <v>235000</v>
      </c>
      <c r="M43" s="29">
        <v>525</v>
      </c>
      <c r="N43" s="30">
        <v>315750</v>
      </c>
      <c r="O43" s="29">
        <v>1206</v>
      </c>
      <c r="P43" s="30">
        <v>271900</v>
      </c>
      <c r="U43" s="37"/>
      <c r="V43" s="37"/>
      <c r="W43" s="37"/>
      <c r="Y43" s="37"/>
      <c r="Z43" s="37"/>
      <c r="AA43" s="37"/>
      <c r="AC43" s="30"/>
    </row>
    <row r="44" spans="3:29" ht="18" x14ac:dyDescent="0.25">
      <c r="C44" s="29">
        <v>91</v>
      </c>
      <c r="D44" s="30">
        <v>109900</v>
      </c>
      <c r="E44" s="29">
        <v>211</v>
      </c>
      <c r="F44" s="30">
        <v>98000</v>
      </c>
      <c r="G44" s="29">
        <v>149</v>
      </c>
      <c r="H44" s="30">
        <v>141000</v>
      </c>
      <c r="I44" s="29">
        <v>182</v>
      </c>
      <c r="J44" s="30">
        <v>200100</v>
      </c>
      <c r="K44" s="29">
        <v>256</v>
      </c>
      <c r="L44" s="30">
        <v>230000</v>
      </c>
      <c r="M44" s="29">
        <v>541</v>
      </c>
      <c r="N44" s="30">
        <v>315000</v>
      </c>
      <c r="O44" s="29">
        <v>1224</v>
      </c>
      <c r="P44" s="30">
        <v>137900</v>
      </c>
      <c r="U44" s="42" t="s">
        <v>282</v>
      </c>
      <c r="V44" s="37">
        <f>V42*V38</f>
        <v>4038.8851409857848</v>
      </c>
      <c r="W44" s="37"/>
      <c r="Y44" s="42" t="s">
        <v>282</v>
      </c>
      <c r="Z44" s="37">
        <f>Z42*Z38</f>
        <v>15708.663042722581</v>
      </c>
      <c r="AA44" s="37"/>
      <c r="AC44" s="30"/>
    </row>
    <row r="45" spans="3:29" x14ac:dyDescent="0.25">
      <c r="C45" s="29">
        <v>1213</v>
      </c>
      <c r="D45" s="30">
        <v>113000</v>
      </c>
      <c r="E45" s="29">
        <v>224</v>
      </c>
      <c r="F45" s="30">
        <v>97000</v>
      </c>
      <c r="G45" s="29">
        <v>150</v>
      </c>
      <c r="H45" s="30">
        <v>115000</v>
      </c>
      <c r="I45" s="29">
        <v>193</v>
      </c>
      <c r="J45" s="30">
        <v>192000</v>
      </c>
      <c r="K45" s="29">
        <v>258</v>
      </c>
      <c r="L45" s="30">
        <v>220000</v>
      </c>
      <c r="M45" s="29">
        <v>567</v>
      </c>
      <c r="N45" s="30">
        <v>325000</v>
      </c>
      <c r="O45" s="29">
        <v>1231</v>
      </c>
      <c r="P45" s="30">
        <v>190000</v>
      </c>
      <c r="U45" s="43" t="s">
        <v>283</v>
      </c>
      <c r="V45" s="43">
        <f>V41-V44</f>
        <v>-30231.74822845314</v>
      </c>
      <c r="W45" s="37"/>
      <c r="Y45" s="43" t="s">
        <v>283</v>
      </c>
      <c r="Z45" s="43">
        <f>Z41-Z44</f>
        <v>-65815.560492557226</v>
      </c>
      <c r="AA45" s="37"/>
      <c r="AC45" s="30"/>
    </row>
    <row r="46" spans="3:29" x14ac:dyDescent="0.25">
      <c r="C46" s="29">
        <v>873</v>
      </c>
      <c r="D46" s="30">
        <v>116000</v>
      </c>
      <c r="E46" s="29">
        <v>226</v>
      </c>
      <c r="F46" s="30">
        <v>112000</v>
      </c>
      <c r="G46" s="29">
        <v>155</v>
      </c>
      <c r="H46" s="30">
        <v>125000</v>
      </c>
      <c r="I46" s="29">
        <v>194</v>
      </c>
      <c r="J46" s="30">
        <v>130000</v>
      </c>
      <c r="K46" s="29">
        <v>271</v>
      </c>
      <c r="L46" s="30">
        <v>266000</v>
      </c>
      <c r="M46" s="29">
        <v>569</v>
      </c>
      <c r="N46" s="30">
        <v>316600</v>
      </c>
      <c r="O46" s="29">
        <v>1244</v>
      </c>
      <c r="P46" s="30">
        <v>465000</v>
      </c>
      <c r="U46" s="43" t="s">
        <v>284</v>
      </c>
      <c r="V46" s="43">
        <f>V41+V44</f>
        <v>-22153.977946481569</v>
      </c>
      <c r="W46" s="37"/>
      <c r="Y46" s="43" t="s">
        <v>284</v>
      </c>
      <c r="Z46" s="43">
        <f>Z41+Z44</f>
        <v>-34398.234407112068</v>
      </c>
      <c r="AA46" s="37"/>
      <c r="AC46" s="30"/>
    </row>
    <row r="47" spans="3:29" x14ac:dyDescent="0.25">
      <c r="C47" s="29">
        <v>1124</v>
      </c>
      <c r="D47" s="30">
        <v>118000</v>
      </c>
      <c r="E47" s="29">
        <v>228</v>
      </c>
      <c r="F47" s="30">
        <v>106000</v>
      </c>
      <c r="G47" s="29">
        <v>166</v>
      </c>
      <c r="H47" s="30">
        <v>127500</v>
      </c>
      <c r="I47" s="29">
        <v>199</v>
      </c>
      <c r="J47" s="30">
        <v>104000</v>
      </c>
      <c r="K47" s="29">
        <v>273</v>
      </c>
      <c r="L47" s="30">
        <v>290000</v>
      </c>
      <c r="M47" s="29">
        <v>571</v>
      </c>
      <c r="N47" s="30">
        <v>142600</v>
      </c>
      <c r="O47" s="29">
        <v>1251</v>
      </c>
      <c r="P47" s="30">
        <v>244000</v>
      </c>
    </row>
    <row r="48" spans="3:29" x14ac:dyDescent="0.25">
      <c r="C48" s="29">
        <v>183</v>
      </c>
      <c r="D48" s="30">
        <v>120000</v>
      </c>
      <c r="E48" s="29">
        <v>229</v>
      </c>
      <c r="F48" s="30">
        <v>125000</v>
      </c>
      <c r="G48" s="29">
        <v>181</v>
      </c>
      <c r="H48" s="30">
        <v>177000</v>
      </c>
      <c r="I48" s="29">
        <v>202</v>
      </c>
      <c r="J48" s="30">
        <v>171500</v>
      </c>
      <c r="K48" s="29">
        <v>277</v>
      </c>
      <c r="L48" s="30">
        <v>201000</v>
      </c>
      <c r="M48" s="29">
        <v>586</v>
      </c>
      <c r="N48" s="30">
        <v>369900</v>
      </c>
      <c r="O48" s="29">
        <v>1257</v>
      </c>
      <c r="P48" s="30">
        <v>301500</v>
      </c>
    </row>
    <row r="49" spans="5:27" x14ac:dyDescent="0.25">
      <c r="E49" s="29">
        <v>233</v>
      </c>
      <c r="F49" s="30">
        <v>94500</v>
      </c>
      <c r="G49" s="29">
        <v>187</v>
      </c>
      <c r="H49" s="30">
        <v>173000</v>
      </c>
      <c r="I49" s="29">
        <v>206</v>
      </c>
      <c r="J49" s="30">
        <v>180500</v>
      </c>
      <c r="K49" s="29">
        <v>280</v>
      </c>
      <c r="L49" s="30">
        <v>192000</v>
      </c>
      <c r="M49" s="29">
        <v>596</v>
      </c>
      <c r="N49" s="30">
        <v>319000</v>
      </c>
      <c r="O49" s="29">
        <v>1268</v>
      </c>
      <c r="P49" s="30">
        <v>378500</v>
      </c>
      <c r="U49" s="37" t="s">
        <v>268</v>
      </c>
      <c r="V49" s="37"/>
      <c r="W49" s="37"/>
      <c r="Y49" s="37" t="s">
        <v>268</v>
      </c>
      <c r="Z49" s="37"/>
      <c r="AA49" s="37"/>
    </row>
    <row r="50" spans="5:27" ht="18" thickBot="1" x14ac:dyDescent="0.3">
      <c r="E50" s="29">
        <v>234</v>
      </c>
      <c r="F50" s="30">
        <v>128200</v>
      </c>
      <c r="G50" s="29">
        <v>188</v>
      </c>
      <c r="H50" s="30">
        <v>135000</v>
      </c>
      <c r="I50" s="29">
        <v>207</v>
      </c>
      <c r="J50" s="30">
        <v>143900</v>
      </c>
      <c r="K50" s="29">
        <v>285</v>
      </c>
      <c r="L50" s="30">
        <v>179200</v>
      </c>
      <c r="M50" s="29">
        <v>611</v>
      </c>
      <c r="N50" s="30">
        <v>313000</v>
      </c>
      <c r="O50" s="29">
        <v>1269</v>
      </c>
      <c r="P50" s="30">
        <v>381000</v>
      </c>
      <c r="U50" s="37"/>
      <c r="V50" s="37"/>
      <c r="W50" s="37"/>
      <c r="Y50" s="37"/>
      <c r="Z50" s="37"/>
      <c r="AA50" s="37"/>
    </row>
    <row r="51" spans="5:27" x14ac:dyDescent="0.25">
      <c r="E51" s="29">
        <v>236</v>
      </c>
      <c r="F51" s="30">
        <v>89500</v>
      </c>
      <c r="G51" s="29">
        <v>189</v>
      </c>
      <c r="H51" s="30">
        <v>153337</v>
      </c>
      <c r="I51" s="29">
        <v>213</v>
      </c>
      <c r="J51" s="30">
        <v>252678</v>
      </c>
      <c r="K51" s="29">
        <v>291</v>
      </c>
      <c r="L51" s="30">
        <v>233230</v>
      </c>
      <c r="M51" s="29">
        <v>619</v>
      </c>
      <c r="N51" s="30">
        <v>314813</v>
      </c>
      <c r="O51" s="29">
        <v>1313</v>
      </c>
      <c r="P51" s="30">
        <v>302000</v>
      </c>
      <c r="U51" s="38"/>
      <c r="V51" s="38" t="s">
        <v>264</v>
      </c>
      <c r="W51" s="38" t="s">
        <v>265</v>
      </c>
      <c r="Y51" s="38"/>
      <c r="Z51" s="38" t="s">
        <v>267</v>
      </c>
      <c r="AA51" s="38" t="s">
        <v>397</v>
      </c>
    </row>
    <row r="52" spans="5:27" x14ac:dyDescent="0.25">
      <c r="E52" s="29">
        <v>242</v>
      </c>
      <c r="F52" s="30">
        <v>110500</v>
      </c>
      <c r="G52" s="29">
        <v>192</v>
      </c>
      <c r="H52" s="30">
        <v>184000</v>
      </c>
      <c r="I52" s="29">
        <v>217</v>
      </c>
      <c r="J52" s="30">
        <v>210000</v>
      </c>
      <c r="K52" s="29">
        <v>294</v>
      </c>
      <c r="L52" s="30">
        <v>235000</v>
      </c>
      <c r="M52" s="29">
        <v>620</v>
      </c>
      <c r="N52" s="30">
        <v>305000</v>
      </c>
      <c r="O52" s="29">
        <v>1314</v>
      </c>
      <c r="P52" s="30">
        <v>333168</v>
      </c>
      <c r="U52" s="39" t="s">
        <v>269</v>
      </c>
      <c r="V52" s="39">
        <v>146308.42558746735</v>
      </c>
      <c r="W52" s="39">
        <v>182417.12215909091</v>
      </c>
      <c r="Y52" s="39" t="s">
        <v>269</v>
      </c>
      <c r="Z52" s="39">
        <v>279690.52525252523</v>
      </c>
      <c r="AA52" s="39">
        <v>325681.39215686277</v>
      </c>
    </row>
    <row r="53" spans="5:27" x14ac:dyDescent="0.25">
      <c r="E53" s="29">
        <v>244</v>
      </c>
      <c r="F53" s="30">
        <v>120000</v>
      </c>
      <c r="G53" s="29">
        <v>196</v>
      </c>
      <c r="H53" s="30">
        <v>148500</v>
      </c>
      <c r="I53" s="29">
        <v>219</v>
      </c>
      <c r="J53" s="30">
        <v>311500</v>
      </c>
      <c r="K53" s="29">
        <v>295</v>
      </c>
      <c r="L53" s="30">
        <v>167000</v>
      </c>
      <c r="M53" s="29">
        <v>645</v>
      </c>
      <c r="N53" s="30">
        <v>370878</v>
      </c>
      <c r="O53" s="29">
        <v>1329</v>
      </c>
      <c r="P53" s="30">
        <v>256000</v>
      </c>
      <c r="U53" s="39" t="s">
        <v>270</v>
      </c>
      <c r="V53" s="39">
        <v>730373142.80531132</v>
      </c>
      <c r="W53" s="39">
        <v>1444760049.2756355</v>
      </c>
      <c r="Y53" s="39" t="s">
        <v>270</v>
      </c>
      <c r="Z53" s="39">
        <v>5042584113.0886383</v>
      </c>
      <c r="AA53" s="39">
        <v>7375715679.2031441</v>
      </c>
    </row>
    <row r="54" spans="5:27" x14ac:dyDescent="0.25">
      <c r="E54" s="29">
        <v>263</v>
      </c>
      <c r="F54" s="30">
        <v>151000</v>
      </c>
      <c r="G54" s="29">
        <v>201</v>
      </c>
      <c r="H54" s="30">
        <v>140000</v>
      </c>
      <c r="I54" s="29">
        <v>220</v>
      </c>
      <c r="J54" s="30">
        <v>167240</v>
      </c>
      <c r="K54" s="29">
        <v>303</v>
      </c>
      <c r="L54" s="30">
        <v>205000</v>
      </c>
      <c r="M54" s="29">
        <v>693</v>
      </c>
      <c r="N54" s="30">
        <v>335000</v>
      </c>
      <c r="O54" s="29">
        <v>1360</v>
      </c>
      <c r="P54" s="30">
        <v>315000</v>
      </c>
      <c r="U54" s="39" t="s">
        <v>271</v>
      </c>
      <c r="V54" s="39">
        <v>383</v>
      </c>
      <c r="W54" s="39">
        <v>352</v>
      </c>
      <c r="Y54" s="39" t="s">
        <v>271</v>
      </c>
      <c r="Z54" s="39">
        <v>99</v>
      </c>
      <c r="AA54" s="39">
        <v>51</v>
      </c>
    </row>
    <row r="55" spans="5:27" x14ac:dyDescent="0.25">
      <c r="E55" s="29">
        <v>264</v>
      </c>
      <c r="F55" s="30">
        <v>130000</v>
      </c>
      <c r="G55" s="29">
        <v>205</v>
      </c>
      <c r="H55" s="30">
        <v>110000</v>
      </c>
      <c r="I55" s="29">
        <v>230</v>
      </c>
      <c r="J55" s="30">
        <v>192500</v>
      </c>
      <c r="K55" s="29">
        <v>317</v>
      </c>
      <c r="L55" s="30">
        <v>260000</v>
      </c>
      <c r="M55" s="29">
        <v>701</v>
      </c>
      <c r="N55" s="30">
        <v>312500</v>
      </c>
      <c r="O55" s="29">
        <v>1387</v>
      </c>
      <c r="P55" s="30">
        <v>250000</v>
      </c>
      <c r="U55" s="39" t="s">
        <v>272</v>
      </c>
      <c r="V55" s="39">
        <v>0</v>
      </c>
      <c r="W55" s="39"/>
      <c r="Y55" s="39" t="s">
        <v>272</v>
      </c>
      <c r="Z55" s="39">
        <v>0</v>
      </c>
      <c r="AA55" s="39"/>
    </row>
    <row r="56" spans="5:27" x14ac:dyDescent="0.25">
      <c r="E56" s="29">
        <v>269</v>
      </c>
      <c r="F56" s="30">
        <v>120500</v>
      </c>
      <c r="G56" s="29">
        <v>208</v>
      </c>
      <c r="H56" s="30">
        <v>141000</v>
      </c>
      <c r="I56" s="29">
        <v>235</v>
      </c>
      <c r="J56" s="30">
        <v>216500</v>
      </c>
      <c r="K56" s="29">
        <v>318</v>
      </c>
      <c r="L56" s="30">
        <v>270000</v>
      </c>
      <c r="M56" s="29">
        <v>703</v>
      </c>
      <c r="N56" s="30">
        <v>361919</v>
      </c>
      <c r="U56" s="39" t="s">
        <v>273</v>
      </c>
      <c r="V56" s="39">
        <v>628</v>
      </c>
      <c r="W56" s="39"/>
      <c r="Y56" s="39" t="s">
        <v>273</v>
      </c>
      <c r="Z56" s="39">
        <v>86</v>
      </c>
      <c r="AA56" s="39"/>
    </row>
    <row r="57" spans="5:27" x14ac:dyDescent="0.25">
      <c r="E57" s="29">
        <v>275</v>
      </c>
      <c r="F57" s="30">
        <v>124500</v>
      </c>
      <c r="G57" s="29">
        <v>210</v>
      </c>
      <c r="H57" s="30">
        <v>145000</v>
      </c>
      <c r="I57" s="29">
        <v>237</v>
      </c>
      <c r="J57" s="30">
        <v>185500</v>
      </c>
      <c r="K57" s="29">
        <v>327</v>
      </c>
      <c r="L57" s="30">
        <v>324000</v>
      </c>
      <c r="M57" s="29">
        <v>707</v>
      </c>
      <c r="N57" s="30">
        <v>302000</v>
      </c>
      <c r="U57" s="39" t="s">
        <v>274</v>
      </c>
      <c r="V57" s="39">
        <v>-14.727315305336722</v>
      </c>
      <c r="W57" s="39"/>
      <c r="Y57" s="39" t="s">
        <v>274</v>
      </c>
      <c r="Z57" s="39">
        <v>-3.2887801007278221</v>
      </c>
      <c r="AA57" s="39"/>
    </row>
    <row r="58" spans="5:27" x14ac:dyDescent="0.25">
      <c r="E58" s="29">
        <v>278</v>
      </c>
      <c r="F58" s="30">
        <v>141000</v>
      </c>
      <c r="G58" s="29">
        <v>212</v>
      </c>
      <c r="H58" s="30">
        <v>186000</v>
      </c>
      <c r="I58" s="29">
        <v>238</v>
      </c>
      <c r="J58" s="30">
        <v>194500</v>
      </c>
      <c r="K58" s="29">
        <v>329</v>
      </c>
      <c r="L58" s="30">
        <v>214500</v>
      </c>
      <c r="M58" s="29">
        <v>719</v>
      </c>
      <c r="N58" s="30">
        <v>341000</v>
      </c>
      <c r="U58" s="39" t="s">
        <v>275</v>
      </c>
      <c r="V58" s="39">
        <v>1.0927480985468588E-42</v>
      </c>
      <c r="W58" s="39"/>
      <c r="Y58" s="39" t="s">
        <v>275</v>
      </c>
      <c r="Z58" s="39">
        <v>7.2954370179145679E-4</v>
      </c>
      <c r="AA58" s="39"/>
    </row>
    <row r="59" spans="5:27" x14ac:dyDescent="0.25">
      <c r="E59" s="29">
        <v>286</v>
      </c>
      <c r="F59" s="30">
        <v>164700</v>
      </c>
      <c r="G59" s="29">
        <v>214</v>
      </c>
      <c r="H59" s="30">
        <v>156000</v>
      </c>
      <c r="I59" s="29">
        <v>247</v>
      </c>
      <c r="J59" s="30">
        <v>137000</v>
      </c>
      <c r="K59" s="29">
        <v>336</v>
      </c>
      <c r="L59" s="30">
        <v>228950</v>
      </c>
      <c r="M59" s="29">
        <v>721</v>
      </c>
      <c r="N59" s="30">
        <v>275000</v>
      </c>
      <c r="U59" s="39" t="s">
        <v>276</v>
      </c>
      <c r="V59" s="39">
        <v>1.647283615982585</v>
      </c>
      <c r="W59" s="39"/>
      <c r="Y59" s="39" t="s">
        <v>276</v>
      </c>
      <c r="Z59" s="39">
        <v>1.662765449409072</v>
      </c>
      <c r="AA59" s="39"/>
    </row>
    <row r="60" spans="5:27" x14ac:dyDescent="0.25">
      <c r="E60" s="29">
        <v>288</v>
      </c>
      <c r="F60" s="30">
        <v>88000</v>
      </c>
      <c r="G60" s="29">
        <v>215</v>
      </c>
      <c r="H60" s="30">
        <v>161750</v>
      </c>
      <c r="I60" s="29">
        <v>248</v>
      </c>
      <c r="J60" s="30">
        <v>140000</v>
      </c>
      <c r="K60" s="29">
        <v>338</v>
      </c>
      <c r="L60" s="30">
        <v>214000</v>
      </c>
      <c r="M60" s="29">
        <v>746</v>
      </c>
      <c r="N60" s="30">
        <v>299800</v>
      </c>
      <c r="U60" s="40" t="s">
        <v>277</v>
      </c>
      <c r="V60" s="40">
        <v>2.1854961970937176E-42</v>
      </c>
      <c r="W60" s="39"/>
      <c r="Y60" s="40" t="s">
        <v>277</v>
      </c>
      <c r="Z60" s="40">
        <v>1.4590874035829136E-3</v>
      </c>
      <c r="AA60" s="39"/>
    </row>
    <row r="61" spans="5:27" ht="18" thickBot="1" x14ac:dyDescent="0.3">
      <c r="E61" s="29">
        <v>289</v>
      </c>
      <c r="F61" s="30">
        <v>122000</v>
      </c>
      <c r="G61" s="29">
        <v>216</v>
      </c>
      <c r="H61" s="30">
        <v>134450</v>
      </c>
      <c r="I61" s="29">
        <v>249</v>
      </c>
      <c r="J61" s="30">
        <v>180000</v>
      </c>
      <c r="K61" s="29">
        <v>344</v>
      </c>
      <c r="L61" s="30">
        <v>266000</v>
      </c>
      <c r="M61" s="29">
        <v>748</v>
      </c>
      <c r="N61" s="30">
        <v>265979</v>
      </c>
      <c r="U61" s="41" t="s">
        <v>278</v>
      </c>
      <c r="V61" s="41">
        <v>1.9637486535557824</v>
      </c>
      <c r="W61" s="41"/>
      <c r="Y61" s="41" t="s">
        <v>278</v>
      </c>
      <c r="Z61" s="41">
        <v>1.987934206239018</v>
      </c>
      <c r="AA61" s="41"/>
    </row>
    <row r="62" spans="5:27" x14ac:dyDescent="0.25">
      <c r="E62" s="29">
        <v>304</v>
      </c>
      <c r="F62" s="30">
        <v>149900</v>
      </c>
      <c r="G62" s="29">
        <v>218</v>
      </c>
      <c r="H62" s="30">
        <v>107000</v>
      </c>
      <c r="I62" s="29">
        <v>254</v>
      </c>
      <c r="J62" s="30">
        <v>158000</v>
      </c>
      <c r="K62" s="29">
        <v>348</v>
      </c>
      <c r="L62" s="30">
        <v>157500</v>
      </c>
      <c r="M62" s="29">
        <v>760</v>
      </c>
      <c r="N62" s="30">
        <v>290000</v>
      </c>
      <c r="U62" s="37"/>
      <c r="V62" s="37"/>
      <c r="W62" s="37"/>
      <c r="Y62" s="37"/>
      <c r="Z62" s="37"/>
      <c r="AA62" s="37"/>
    </row>
    <row r="63" spans="5:27" x14ac:dyDescent="0.25">
      <c r="E63" s="29">
        <v>308</v>
      </c>
      <c r="F63" s="30">
        <v>89500</v>
      </c>
      <c r="G63" s="29">
        <v>223</v>
      </c>
      <c r="H63" s="30">
        <v>179900</v>
      </c>
      <c r="I63" s="29">
        <v>255</v>
      </c>
      <c r="J63" s="30">
        <v>145000</v>
      </c>
      <c r="K63" s="29">
        <v>360</v>
      </c>
      <c r="L63" s="30">
        <v>280000</v>
      </c>
      <c r="M63" s="29">
        <v>764</v>
      </c>
      <c r="N63" s="30">
        <v>337000</v>
      </c>
      <c r="U63" s="37" t="s">
        <v>279</v>
      </c>
      <c r="V63" s="37">
        <f>SUM(V54:W54)</f>
        <v>735</v>
      </c>
      <c r="W63" s="37"/>
      <c r="Y63" s="37" t="s">
        <v>279</v>
      </c>
      <c r="Z63" s="37">
        <f>SUM(Z54:AA54)</f>
        <v>150</v>
      </c>
      <c r="AA63" s="37"/>
    </row>
    <row r="64" spans="5:27" x14ac:dyDescent="0.25">
      <c r="E64" s="29">
        <v>309</v>
      </c>
      <c r="F64" s="30">
        <v>82500</v>
      </c>
      <c r="G64" s="29">
        <v>231</v>
      </c>
      <c r="H64" s="30">
        <v>148000</v>
      </c>
      <c r="I64" s="29">
        <v>257</v>
      </c>
      <c r="J64" s="30">
        <v>207500</v>
      </c>
      <c r="K64" s="29">
        <v>404</v>
      </c>
      <c r="L64" s="30">
        <v>258000</v>
      </c>
      <c r="M64" s="29">
        <v>769</v>
      </c>
      <c r="N64" s="30">
        <v>216837</v>
      </c>
      <c r="U64" s="37" t="s">
        <v>280</v>
      </c>
      <c r="V64" s="37">
        <f>V52-W52</f>
        <v>-36108.696571623557</v>
      </c>
      <c r="W64" s="37"/>
      <c r="Y64" s="37" t="s">
        <v>280</v>
      </c>
      <c r="Z64" s="37">
        <f>Z52-AA52</f>
        <v>-45990.866904337541</v>
      </c>
      <c r="AA64" s="37"/>
    </row>
    <row r="65" spans="5:27" x14ac:dyDescent="0.25">
      <c r="E65" s="29">
        <v>312</v>
      </c>
      <c r="F65" s="30">
        <v>132000</v>
      </c>
      <c r="G65" s="29">
        <v>240</v>
      </c>
      <c r="H65" s="30">
        <v>113000</v>
      </c>
      <c r="I65" s="29">
        <v>259</v>
      </c>
      <c r="J65" s="30">
        <v>231500</v>
      </c>
      <c r="K65" s="29">
        <v>409</v>
      </c>
      <c r="L65" s="30">
        <v>280000</v>
      </c>
      <c r="M65" s="29">
        <v>775</v>
      </c>
      <c r="N65" s="30">
        <v>395000</v>
      </c>
      <c r="U65" s="37" t="s">
        <v>281</v>
      </c>
      <c r="V65" s="37">
        <f>SQRT((V53/V54)+(W53/W54))</f>
        <v>2451.8179873923718</v>
      </c>
      <c r="W65" s="37"/>
      <c r="Y65" s="37" t="s">
        <v>281</v>
      </c>
      <c r="Z65" s="37">
        <f>SQRT((Z53/Z54)+(AA53/AA54))</f>
        <v>13984.172092916626</v>
      </c>
      <c r="AA65" s="37"/>
    </row>
    <row r="66" spans="5:27" x14ac:dyDescent="0.25">
      <c r="E66" s="29">
        <v>313</v>
      </c>
      <c r="F66" s="30">
        <v>119900</v>
      </c>
      <c r="G66" s="29">
        <v>243</v>
      </c>
      <c r="H66" s="30">
        <v>79000</v>
      </c>
      <c r="I66" s="29">
        <v>261</v>
      </c>
      <c r="J66" s="30">
        <v>176000</v>
      </c>
      <c r="K66" s="29">
        <v>410</v>
      </c>
      <c r="L66" s="30">
        <v>339750</v>
      </c>
      <c r="M66" s="29">
        <v>844</v>
      </c>
      <c r="N66" s="30">
        <v>141000</v>
      </c>
      <c r="U66" s="37"/>
      <c r="V66" s="37"/>
      <c r="W66" s="37"/>
      <c r="Y66" s="37"/>
      <c r="Z66" s="37"/>
      <c r="AA66" s="37"/>
    </row>
    <row r="67" spans="5:27" ht="18" x14ac:dyDescent="0.25">
      <c r="E67" s="29">
        <v>326</v>
      </c>
      <c r="F67" s="30">
        <v>87000</v>
      </c>
      <c r="G67" s="29">
        <v>251</v>
      </c>
      <c r="H67" s="30">
        <v>76500</v>
      </c>
      <c r="I67" s="29">
        <v>266</v>
      </c>
      <c r="J67" s="30">
        <v>175500</v>
      </c>
      <c r="K67" s="29">
        <v>415</v>
      </c>
      <c r="L67" s="30">
        <v>228000</v>
      </c>
      <c r="M67" s="29">
        <v>855</v>
      </c>
      <c r="N67" s="30">
        <v>170000</v>
      </c>
      <c r="U67" s="42" t="s">
        <v>282</v>
      </c>
      <c r="V67" s="37">
        <f>V65*V61</f>
        <v>4814.7542715056188</v>
      </c>
      <c r="W67" s="37"/>
      <c r="Y67" s="42" t="s">
        <v>282</v>
      </c>
      <c r="Z67" s="37">
        <f>Z65*Z61</f>
        <v>27799.61404944204</v>
      </c>
      <c r="AA67" s="37"/>
    </row>
    <row r="68" spans="5:27" x14ac:dyDescent="0.25">
      <c r="E68" s="29">
        <v>330</v>
      </c>
      <c r="F68" s="30">
        <v>78000</v>
      </c>
      <c r="G68" s="29">
        <v>253</v>
      </c>
      <c r="H68" s="30">
        <v>173000</v>
      </c>
      <c r="I68" s="29">
        <v>268</v>
      </c>
      <c r="J68" s="30">
        <v>179500</v>
      </c>
      <c r="K68" s="29">
        <v>422</v>
      </c>
      <c r="L68" s="30">
        <v>215000</v>
      </c>
      <c r="M68" s="29">
        <v>860</v>
      </c>
      <c r="N68" s="30">
        <v>250000</v>
      </c>
      <c r="U68" s="43" t="s">
        <v>283</v>
      </c>
      <c r="V68" s="43">
        <f>V64-V67</f>
        <v>-40923.450843129176</v>
      </c>
      <c r="W68" s="37"/>
      <c r="Y68" s="43" t="s">
        <v>283</v>
      </c>
      <c r="Z68" s="43">
        <f>Z64-Z67</f>
        <v>-73790.480953779581</v>
      </c>
      <c r="AA68" s="37"/>
    </row>
    <row r="69" spans="5:27" x14ac:dyDescent="0.25">
      <c r="E69" s="29">
        <v>342</v>
      </c>
      <c r="F69" s="30">
        <v>82000</v>
      </c>
      <c r="G69" s="29">
        <v>267</v>
      </c>
      <c r="H69" s="30">
        <v>185000</v>
      </c>
      <c r="I69" s="29">
        <v>272</v>
      </c>
      <c r="J69" s="30">
        <v>241500</v>
      </c>
      <c r="K69" s="29">
        <v>427</v>
      </c>
      <c r="L69" s="30">
        <v>275000</v>
      </c>
      <c r="M69" s="29">
        <v>876</v>
      </c>
      <c r="N69" s="30">
        <v>303477</v>
      </c>
      <c r="U69" s="43" t="s">
        <v>284</v>
      </c>
      <c r="V69" s="43">
        <f>V64+V67</f>
        <v>-31293.942300117938</v>
      </c>
      <c r="W69" s="37"/>
      <c r="Y69" s="43" t="s">
        <v>284</v>
      </c>
      <c r="Z69" s="43">
        <f>Z64+Z67</f>
        <v>-18191.252854895502</v>
      </c>
      <c r="AA69" s="37"/>
    </row>
    <row r="70" spans="5:27" x14ac:dyDescent="0.25">
      <c r="E70" s="29">
        <v>345</v>
      </c>
      <c r="F70" s="30">
        <v>85000</v>
      </c>
      <c r="G70" s="29">
        <v>270</v>
      </c>
      <c r="H70" s="30">
        <v>148000</v>
      </c>
      <c r="I70" s="29">
        <v>274</v>
      </c>
      <c r="J70" s="30">
        <v>139000</v>
      </c>
      <c r="K70" s="29">
        <v>446</v>
      </c>
      <c r="L70" s="30">
        <v>127500</v>
      </c>
      <c r="M70" s="29">
        <v>878</v>
      </c>
      <c r="N70" s="30">
        <v>350000</v>
      </c>
      <c r="U70" s="79"/>
      <c r="V70" s="79"/>
    </row>
    <row r="71" spans="5:27" x14ac:dyDescent="0.25">
      <c r="E71" s="29">
        <v>347</v>
      </c>
      <c r="F71" s="30">
        <v>151500</v>
      </c>
      <c r="G71" s="29">
        <v>290</v>
      </c>
      <c r="H71" s="30">
        <v>153575</v>
      </c>
      <c r="I71" s="29">
        <v>276</v>
      </c>
      <c r="J71" s="30">
        <v>205000</v>
      </c>
      <c r="K71" s="29">
        <v>447</v>
      </c>
      <c r="L71" s="30">
        <v>190000</v>
      </c>
      <c r="M71" s="29">
        <v>922</v>
      </c>
      <c r="N71" s="30">
        <v>145900</v>
      </c>
    </row>
    <row r="72" spans="5:27" x14ac:dyDescent="0.25">
      <c r="E72" s="29">
        <v>353</v>
      </c>
      <c r="F72" s="30">
        <v>95000</v>
      </c>
      <c r="G72" s="29">
        <v>296</v>
      </c>
      <c r="H72" s="30">
        <v>142500</v>
      </c>
      <c r="I72" s="29">
        <v>281</v>
      </c>
      <c r="J72" s="30">
        <v>228500</v>
      </c>
      <c r="K72" s="29">
        <v>452</v>
      </c>
      <c r="L72" s="30">
        <v>280000</v>
      </c>
      <c r="M72" s="29">
        <v>927</v>
      </c>
      <c r="N72" s="30">
        <v>285000</v>
      </c>
    </row>
    <row r="73" spans="5:27" x14ac:dyDescent="0.25">
      <c r="E73" s="29">
        <v>361</v>
      </c>
      <c r="F73" s="30">
        <v>156000</v>
      </c>
      <c r="G73" s="29">
        <v>299</v>
      </c>
      <c r="H73" s="30">
        <v>175000</v>
      </c>
      <c r="I73" s="29">
        <v>282</v>
      </c>
      <c r="J73" s="30">
        <v>185000</v>
      </c>
      <c r="K73" s="29">
        <v>458</v>
      </c>
      <c r="L73" s="30">
        <v>256000</v>
      </c>
      <c r="M73" s="29">
        <v>929</v>
      </c>
      <c r="N73" s="30">
        <v>236500</v>
      </c>
    </row>
    <row r="74" spans="5:27" x14ac:dyDescent="0.25">
      <c r="E74" s="29">
        <v>363</v>
      </c>
      <c r="F74" s="30">
        <v>198500</v>
      </c>
      <c r="G74" s="29">
        <v>300</v>
      </c>
      <c r="H74" s="30">
        <v>158500</v>
      </c>
      <c r="I74" s="29">
        <v>283</v>
      </c>
      <c r="J74" s="30">
        <v>207500</v>
      </c>
      <c r="K74" s="29">
        <v>469</v>
      </c>
      <c r="L74" s="30">
        <v>250000</v>
      </c>
      <c r="M74" s="29">
        <v>933</v>
      </c>
      <c r="N74" s="30">
        <v>320000</v>
      </c>
    </row>
    <row r="75" spans="5:27" x14ac:dyDescent="0.25">
      <c r="E75" s="29">
        <v>364</v>
      </c>
      <c r="F75" s="30">
        <v>118000</v>
      </c>
      <c r="G75" s="29">
        <v>311</v>
      </c>
      <c r="H75" s="30">
        <v>165600</v>
      </c>
      <c r="I75" s="29">
        <v>284</v>
      </c>
      <c r="J75" s="30">
        <v>244600</v>
      </c>
      <c r="K75" s="29">
        <v>471</v>
      </c>
      <c r="L75" s="30">
        <v>212000</v>
      </c>
      <c r="M75" s="29">
        <v>941</v>
      </c>
      <c r="N75" s="30">
        <v>150900</v>
      </c>
    </row>
    <row r="76" spans="5:27" x14ac:dyDescent="0.25">
      <c r="E76" s="29">
        <v>372</v>
      </c>
      <c r="F76" s="30">
        <v>134432</v>
      </c>
      <c r="G76" s="29">
        <v>315</v>
      </c>
      <c r="H76" s="30">
        <v>178000</v>
      </c>
      <c r="I76" s="29">
        <v>287</v>
      </c>
      <c r="J76" s="30">
        <v>159000</v>
      </c>
      <c r="K76" s="29">
        <v>475</v>
      </c>
      <c r="L76" s="30">
        <v>251000</v>
      </c>
      <c r="M76" s="29">
        <v>964</v>
      </c>
      <c r="N76" s="30">
        <v>239000</v>
      </c>
    </row>
    <row r="77" spans="5:27" x14ac:dyDescent="0.25">
      <c r="E77" s="29">
        <v>373</v>
      </c>
      <c r="F77" s="30">
        <v>125000</v>
      </c>
      <c r="G77" s="29">
        <v>316</v>
      </c>
      <c r="H77" s="30">
        <v>188500</v>
      </c>
      <c r="I77" s="29">
        <v>292</v>
      </c>
      <c r="J77" s="30">
        <v>135900</v>
      </c>
      <c r="K77" s="29">
        <v>477</v>
      </c>
      <c r="L77" s="30">
        <v>208900</v>
      </c>
      <c r="M77" s="29">
        <v>982</v>
      </c>
      <c r="N77" s="30">
        <v>336000</v>
      </c>
    </row>
    <row r="78" spans="5:27" x14ac:dyDescent="0.25">
      <c r="E78" s="29">
        <v>374</v>
      </c>
      <c r="F78" s="30">
        <v>123000</v>
      </c>
      <c r="G78" s="29">
        <v>324</v>
      </c>
      <c r="H78" s="30">
        <v>126175</v>
      </c>
      <c r="I78" s="29">
        <v>293</v>
      </c>
      <c r="J78" s="30">
        <v>131000</v>
      </c>
      <c r="K78" s="29">
        <v>479</v>
      </c>
      <c r="L78" s="30">
        <v>297000</v>
      </c>
      <c r="M78" s="29">
        <v>988</v>
      </c>
      <c r="N78" s="30">
        <v>395192</v>
      </c>
    </row>
    <row r="79" spans="5:27" x14ac:dyDescent="0.25">
      <c r="E79" s="29">
        <v>376</v>
      </c>
      <c r="F79" s="30">
        <v>61000</v>
      </c>
      <c r="G79" s="29">
        <v>332</v>
      </c>
      <c r="H79" s="30">
        <v>139000</v>
      </c>
      <c r="I79" s="29">
        <v>297</v>
      </c>
      <c r="J79" s="30">
        <v>152000</v>
      </c>
      <c r="K79" s="29">
        <v>488</v>
      </c>
      <c r="L79" s="30">
        <v>175000</v>
      </c>
      <c r="M79" s="29">
        <v>991</v>
      </c>
      <c r="N79" s="30">
        <v>348000</v>
      </c>
    </row>
    <row r="80" spans="5:27" x14ac:dyDescent="0.25">
      <c r="E80" s="29">
        <v>377</v>
      </c>
      <c r="F80" s="30">
        <v>148000</v>
      </c>
      <c r="G80" s="29">
        <v>340</v>
      </c>
      <c r="H80" s="30">
        <v>155000</v>
      </c>
      <c r="I80" s="29">
        <v>298</v>
      </c>
      <c r="J80" s="30">
        <v>239000</v>
      </c>
      <c r="K80" s="29">
        <v>489</v>
      </c>
      <c r="L80" s="30">
        <v>160000</v>
      </c>
      <c r="M80" s="29">
        <v>1032</v>
      </c>
      <c r="N80" s="30">
        <v>197000</v>
      </c>
    </row>
    <row r="81" spans="5:14" x14ac:dyDescent="0.25">
      <c r="E81" s="29">
        <v>384</v>
      </c>
      <c r="F81" s="30">
        <v>76000</v>
      </c>
      <c r="G81" s="29">
        <v>349</v>
      </c>
      <c r="H81" s="30">
        <v>154000</v>
      </c>
      <c r="I81" s="29">
        <v>301</v>
      </c>
      <c r="J81" s="30">
        <v>157000</v>
      </c>
      <c r="K81" s="29">
        <v>504</v>
      </c>
      <c r="L81" s="30">
        <v>289000</v>
      </c>
      <c r="M81" s="29">
        <v>1033</v>
      </c>
      <c r="N81" s="30">
        <v>310000</v>
      </c>
    </row>
    <row r="82" spans="5:14" x14ac:dyDescent="0.25">
      <c r="E82" s="29">
        <v>387</v>
      </c>
      <c r="F82" s="30">
        <v>81000</v>
      </c>
      <c r="G82" s="29">
        <v>356</v>
      </c>
      <c r="H82" s="30">
        <v>177500</v>
      </c>
      <c r="I82" s="29">
        <v>307</v>
      </c>
      <c r="J82" s="30">
        <v>225000</v>
      </c>
      <c r="K82" s="29">
        <v>520</v>
      </c>
      <c r="L82" s="30">
        <v>234000</v>
      </c>
      <c r="M82" s="29">
        <v>1044</v>
      </c>
      <c r="N82" s="30">
        <v>262280</v>
      </c>
    </row>
    <row r="83" spans="5:14" x14ac:dyDescent="0.25">
      <c r="E83" s="29">
        <v>394</v>
      </c>
      <c r="F83" s="30">
        <v>100000</v>
      </c>
      <c r="G83" s="29">
        <v>357</v>
      </c>
      <c r="H83" s="30">
        <v>173000</v>
      </c>
      <c r="I83" s="29">
        <v>320</v>
      </c>
      <c r="J83" s="30">
        <v>187500</v>
      </c>
      <c r="K83" s="29">
        <v>531</v>
      </c>
      <c r="L83" s="30">
        <v>175000</v>
      </c>
      <c r="M83" s="29">
        <v>1066</v>
      </c>
      <c r="N83" s="30">
        <v>328000</v>
      </c>
    </row>
    <row r="84" spans="5:14" x14ac:dyDescent="0.25">
      <c r="E84" s="29">
        <v>395</v>
      </c>
      <c r="F84" s="30">
        <v>109000</v>
      </c>
      <c r="G84" s="29">
        <v>358</v>
      </c>
      <c r="H84" s="30">
        <v>134000</v>
      </c>
      <c r="I84" s="29">
        <v>328</v>
      </c>
      <c r="J84" s="30">
        <v>145250</v>
      </c>
      <c r="K84" s="29">
        <v>540</v>
      </c>
      <c r="L84" s="30">
        <v>272000</v>
      </c>
      <c r="M84" s="29">
        <v>1069</v>
      </c>
      <c r="N84" s="30">
        <v>151400</v>
      </c>
    </row>
    <row r="85" spans="5:14" x14ac:dyDescent="0.25">
      <c r="E85" s="29">
        <v>397</v>
      </c>
      <c r="F85" s="30">
        <v>123000</v>
      </c>
      <c r="G85" s="29">
        <v>359</v>
      </c>
      <c r="H85" s="30">
        <v>130000</v>
      </c>
      <c r="I85" s="29">
        <v>334</v>
      </c>
      <c r="J85" s="30">
        <v>207000</v>
      </c>
      <c r="K85" s="29">
        <v>542</v>
      </c>
      <c r="L85" s="30">
        <v>248000</v>
      </c>
      <c r="M85" s="29">
        <v>1110</v>
      </c>
      <c r="N85" s="30">
        <v>280000</v>
      </c>
    </row>
    <row r="86" spans="5:14" x14ac:dyDescent="0.25">
      <c r="E86" s="29">
        <v>419</v>
      </c>
      <c r="F86" s="30">
        <v>126000</v>
      </c>
      <c r="G86" s="29">
        <v>362</v>
      </c>
      <c r="H86" s="30">
        <v>145000</v>
      </c>
      <c r="I86" s="29">
        <v>335</v>
      </c>
      <c r="J86" s="30">
        <v>192000</v>
      </c>
      <c r="K86" s="29">
        <v>543</v>
      </c>
      <c r="L86" s="30">
        <v>213250</v>
      </c>
      <c r="M86" s="29">
        <v>1116</v>
      </c>
      <c r="N86" s="30">
        <v>318000</v>
      </c>
    </row>
    <row r="87" spans="5:14" x14ac:dyDescent="0.25">
      <c r="E87" s="29">
        <v>428</v>
      </c>
      <c r="F87" s="30">
        <v>109008</v>
      </c>
      <c r="G87" s="29">
        <v>365</v>
      </c>
      <c r="H87" s="30">
        <v>190000</v>
      </c>
      <c r="I87" s="29">
        <v>339</v>
      </c>
      <c r="J87" s="30">
        <v>202500</v>
      </c>
      <c r="K87" s="29">
        <v>546</v>
      </c>
      <c r="L87" s="30">
        <v>229000</v>
      </c>
      <c r="M87" s="29">
        <v>1181</v>
      </c>
      <c r="N87" s="30">
        <v>250000</v>
      </c>
    </row>
    <row r="88" spans="5:14" x14ac:dyDescent="0.25">
      <c r="E88" s="29">
        <v>431</v>
      </c>
      <c r="F88" s="30">
        <v>85400</v>
      </c>
      <c r="G88" s="29">
        <v>366</v>
      </c>
      <c r="H88" s="30">
        <v>147000</v>
      </c>
      <c r="I88" s="29">
        <v>341</v>
      </c>
      <c r="J88" s="30">
        <v>202900</v>
      </c>
      <c r="K88" s="29">
        <v>550</v>
      </c>
      <c r="L88" s="30">
        <v>263000</v>
      </c>
      <c r="M88" s="29">
        <v>1303</v>
      </c>
      <c r="N88" s="30">
        <v>290000</v>
      </c>
    </row>
    <row r="89" spans="5:14" x14ac:dyDescent="0.25">
      <c r="E89" s="29">
        <v>437</v>
      </c>
      <c r="F89" s="30">
        <v>116000</v>
      </c>
      <c r="G89" s="29">
        <v>370</v>
      </c>
      <c r="H89" s="30">
        <v>162000</v>
      </c>
      <c r="I89" s="29">
        <v>346</v>
      </c>
      <c r="J89" s="30">
        <v>140200</v>
      </c>
      <c r="K89" s="29">
        <v>553</v>
      </c>
      <c r="L89" s="30">
        <v>255500</v>
      </c>
      <c r="M89" s="29">
        <v>1311</v>
      </c>
      <c r="N89" s="30">
        <v>335000</v>
      </c>
    </row>
    <row r="90" spans="5:14" x14ac:dyDescent="0.25">
      <c r="E90" s="29">
        <v>438</v>
      </c>
      <c r="F90" s="30">
        <v>119000</v>
      </c>
      <c r="G90" s="29">
        <v>388</v>
      </c>
      <c r="H90" s="30">
        <v>125000</v>
      </c>
      <c r="I90" s="29">
        <v>352</v>
      </c>
      <c r="J90" s="30">
        <v>190000</v>
      </c>
      <c r="K90" s="29">
        <v>555</v>
      </c>
      <c r="L90" s="30">
        <v>284000</v>
      </c>
      <c r="M90" s="29">
        <v>1319</v>
      </c>
      <c r="N90" s="30">
        <v>275000</v>
      </c>
    </row>
    <row r="91" spans="5:14" x14ac:dyDescent="0.25">
      <c r="E91" s="29">
        <v>440</v>
      </c>
      <c r="F91" s="30">
        <v>110000</v>
      </c>
      <c r="G91" s="29">
        <v>391</v>
      </c>
      <c r="H91" s="30">
        <v>119000</v>
      </c>
      <c r="I91" s="29">
        <v>355</v>
      </c>
      <c r="J91" s="30">
        <v>140000</v>
      </c>
      <c r="K91" s="29">
        <v>565</v>
      </c>
      <c r="L91" s="30">
        <v>268000</v>
      </c>
      <c r="M91" s="29">
        <v>1325</v>
      </c>
      <c r="N91" s="30">
        <v>147000</v>
      </c>
    </row>
    <row r="92" spans="5:14" x14ac:dyDescent="0.25">
      <c r="E92" s="29">
        <v>450</v>
      </c>
      <c r="F92" s="30">
        <v>120000</v>
      </c>
      <c r="G92" s="29">
        <v>396</v>
      </c>
      <c r="H92" s="30">
        <v>129000</v>
      </c>
      <c r="I92" s="29">
        <v>367</v>
      </c>
      <c r="J92" s="30">
        <v>159000</v>
      </c>
      <c r="K92" s="29">
        <v>568</v>
      </c>
      <c r="L92" s="30">
        <v>214000</v>
      </c>
      <c r="M92" s="29">
        <v>1343</v>
      </c>
      <c r="N92" s="30">
        <v>228500</v>
      </c>
    </row>
    <row r="93" spans="5:14" x14ac:dyDescent="0.25">
      <c r="E93" s="29">
        <v>451</v>
      </c>
      <c r="F93" s="30">
        <v>110000</v>
      </c>
      <c r="G93" s="29">
        <v>399</v>
      </c>
      <c r="H93" s="30">
        <v>67000</v>
      </c>
      <c r="I93" s="29">
        <v>368</v>
      </c>
      <c r="J93" s="30">
        <v>165000</v>
      </c>
      <c r="K93" s="29">
        <v>599</v>
      </c>
      <c r="L93" s="30">
        <v>217500</v>
      </c>
      <c r="M93" s="29">
        <v>1347</v>
      </c>
      <c r="N93" s="30">
        <v>262500</v>
      </c>
    </row>
    <row r="94" spans="5:14" x14ac:dyDescent="0.25">
      <c r="E94" s="29">
        <v>460</v>
      </c>
      <c r="F94" s="30">
        <v>110000</v>
      </c>
      <c r="G94" s="29">
        <v>405</v>
      </c>
      <c r="H94" s="30">
        <v>168000</v>
      </c>
      <c r="I94" s="29">
        <v>369</v>
      </c>
      <c r="J94" s="30">
        <v>132000</v>
      </c>
      <c r="K94" s="29">
        <v>601</v>
      </c>
      <c r="L94" s="30">
        <v>275000</v>
      </c>
      <c r="M94" s="29">
        <v>1348</v>
      </c>
      <c r="N94" s="30">
        <v>283463</v>
      </c>
    </row>
    <row r="95" spans="5:14" x14ac:dyDescent="0.25">
      <c r="E95" s="29">
        <v>462</v>
      </c>
      <c r="F95" s="30">
        <v>155000</v>
      </c>
      <c r="G95" s="29">
        <v>407</v>
      </c>
      <c r="H95" s="30">
        <v>115000</v>
      </c>
      <c r="I95" s="29">
        <v>371</v>
      </c>
      <c r="J95" s="30">
        <v>172400</v>
      </c>
      <c r="K95" s="29">
        <v>605</v>
      </c>
      <c r="L95" s="30">
        <v>221000</v>
      </c>
      <c r="M95" s="29">
        <v>1351</v>
      </c>
      <c r="N95" s="30">
        <v>200000</v>
      </c>
    </row>
    <row r="96" spans="5:14" x14ac:dyDescent="0.25">
      <c r="E96" s="29">
        <v>463</v>
      </c>
      <c r="F96" s="30">
        <v>62383</v>
      </c>
      <c r="G96" s="29">
        <v>412</v>
      </c>
      <c r="H96" s="30">
        <v>145000</v>
      </c>
      <c r="I96" s="29">
        <v>375</v>
      </c>
      <c r="J96" s="30">
        <v>219500</v>
      </c>
      <c r="K96" s="29">
        <v>613</v>
      </c>
      <c r="L96" s="30">
        <v>261500</v>
      </c>
      <c r="M96" s="29">
        <v>1389</v>
      </c>
      <c r="N96" s="30">
        <v>377500</v>
      </c>
    </row>
    <row r="97" spans="5:14" x14ac:dyDescent="0.25">
      <c r="E97" s="29">
        <v>473</v>
      </c>
      <c r="F97" s="30">
        <v>148000</v>
      </c>
      <c r="G97" s="29">
        <v>414</v>
      </c>
      <c r="H97" s="30">
        <v>115000</v>
      </c>
      <c r="I97" s="29">
        <v>380</v>
      </c>
      <c r="J97" s="30">
        <v>179000</v>
      </c>
      <c r="K97" s="29">
        <v>629</v>
      </c>
      <c r="L97" s="30">
        <v>135000</v>
      </c>
      <c r="M97" s="29">
        <v>1396</v>
      </c>
      <c r="N97" s="30">
        <v>281213</v>
      </c>
    </row>
    <row r="98" spans="5:14" x14ac:dyDescent="0.25">
      <c r="E98" s="29">
        <v>476</v>
      </c>
      <c r="F98" s="30">
        <v>132500</v>
      </c>
      <c r="G98" s="29">
        <v>417</v>
      </c>
      <c r="H98" s="30">
        <v>149500</v>
      </c>
      <c r="I98" s="29">
        <v>381</v>
      </c>
      <c r="J98" s="30">
        <v>127000</v>
      </c>
      <c r="K98" s="29">
        <v>632</v>
      </c>
      <c r="L98" s="30">
        <v>209500</v>
      </c>
      <c r="M98" s="29">
        <v>1414</v>
      </c>
      <c r="N98" s="30">
        <v>257000</v>
      </c>
    </row>
    <row r="99" spans="5:14" x14ac:dyDescent="0.25">
      <c r="E99" s="29">
        <v>491</v>
      </c>
      <c r="F99" s="30">
        <v>115000</v>
      </c>
      <c r="G99" s="29">
        <v>420</v>
      </c>
      <c r="H99" s="30">
        <v>142000</v>
      </c>
      <c r="I99" s="29">
        <v>382</v>
      </c>
      <c r="J99" s="30">
        <v>187750</v>
      </c>
      <c r="K99" s="29">
        <v>640</v>
      </c>
      <c r="L99" s="30">
        <v>264561</v>
      </c>
      <c r="M99" s="29">
        <v>1418</v>
      </c>
      <c r="N99" s="30">
        <v>340000</v>
      </c>
    </row>
    <row r="100" spans="5:14" x14ac:dyDescent="0.25">
      <c r="E100" s="29">
        <v>499</v>
      </c>
      <c r="F100" s="30">
        <v>130000</v>
      </c>
      <c r="G100" s="29">
        <v>423</v>
      </c>
      <c r="H100" s="30">
        <v>113000</v>
      </c>
      <c r="I100" s="29">
        <v>383</v>
      </c>
      <c r="J100" s="30">
        <v>213500</v>
      </c>
      <c r="K100" s="29">
        <v>641</v>
      </c>
      <c r="L100" s="30">
        <v>274000</v>
      </c>
      <c r="M100" s="29">
        <v>1420</v>
      </c>
      <c r="N100" s="30">
        <v>223000</v>
      </c>
    </row>
    <row r="101" spans="5:14" x14ac:dyDescent="0.25">
      <c r="E101" s="29">
        <v>500</v>
      </c>
      <c r="F101" s="30">
        <v>120000</v>
      </c>
      <c r="G101" s="29">
        <v>425</v>
      </c>
      <c r="H101" s="30">
        <v>139000</v>
      </c>
      <c r="I101" s="29">
        <v>386</v>
      </c>
      <c r="J101" s="30">
        <v>192000</v>
      </c>
      <c r="K101" s="29">
        <v>642</v>
      </c>
      <c r="L101" s="30">
        <v>226000</v>
      </c>
      <c r="M101" s="29">
        <v>1438</v>
      </c>
      <c r="N101" s="30">
        <v>394617</v>
      </c>
    </row>
    <row r="102" spans="5:14" x14ac:dyDescent="0.25">
      <c r="E102" s="29">
        <v>501</v>
      </c>
      <c r="F102" s="30">
        <v>113000</v>
      </c>
      <c r="G102" s="29">
        <v>426</v>
      </c>
      <c r="H102" s="30">
        <v>135000</v>
      </c>
      <c r="I102" s="29">
        <v>389</v>
      </c>
      <c r="J102" s="30">
        <v>191000</v>
      </c>
      <c r="K102" s="29">
        <v>660</v>
      </c>
      <c r="L102" s="30">
        <v>167000</v>
      </c>
      <c r="M102" s="29">
        <v>1457</v>
      </c>
      <c r="N102" s="30">
        <v>210000</v>
      </c>
    </row>
    <row r="103" spans="5:14" x14ac:dyDescent="0.25">
      <c r="E103" s="29">
        <v>513</v>
      </c>
      <c r="F103" s="30">
        <v>129900</v>
      </c>
      <c r="G103" s="29">
        <v>429</v>
      </c>
      <c r="H103" s="30">
        <v>195400</v>
      </c>
      <c r="I103" s="29">
        <v>392</v>
      </c>
      <c r="J103" s="30">
        <v>215000</v>
      </c>
      <c r="K103" s="29">
        <v>666</v>
      </c>
      <c r="L103" s="30">
        <v>230500</v>
      </c>
      <c r="M103" s="29">
        <v>1458</v>
      </c>
      <c r="N103" s="30">
        <v>266500</v>
      </c>
    </row>
    <row r="104" spans="5:14" x14ac:dyDescent="0.25">
      <c r="E104" s="29">
        <v>515</v>
      </c>
      <c r="F104" s="30">
        <v>96500</v>
      </c>
      <c r="G104" s="29">
        <v>432</v>
      </c>
      <c r="H104" s="30">
        <v>79900</v>
      </c>
      <c r="I104" s="29">
        <v>398</v>
      </c>
      <c r="J104" s="30">
        <v>169500</v>
      </c>
      <c r="K104" s="29">
        <v>667</v>
      </c>
      <c r="L104" s="30">
        <v>129000</v>
      </c>
    </row>
    <row r="105" spans="5:14" x14ac:dyDescent="0.25">
      <c r="E105" s="29">
        <v>527</v>
      </c>
      <c r="F105" s="30">
        <v>132000</v>
      </c>
      <c r="G105" s="29">
        <v>433</v>
      </c>
      <c r="H105" s="30">
        <v>122500</v>
      </c>
      <c r="I105" s="29">
        <v>400</v>
      </c>
      <c r="J105" s="30">
        <v>241000</v>
      </c>
      <c r="K105" s="29">
        <v>668</v>
      </c>
      <c r="L105" s="30">
        <v>193500</v>
      </c>
    </row>
    <row r="106" spans="5:14" x14ac:dyDescent="0.25">
      <c r="E106" s="29">
        <v>538</v>
      </c>
      <c r="F106" s="30">
        <v>111250</v>
      </c>
      <c r="G106" s="29">
        <v>449</v>
      </c>
      <c r="H106" s="30">
        <v>119500</v>
      </c>
      <c r="I106" s="29">
        <v>401</v>
      </c>
      <c r="J106" s="30">
        <v>245500</v>
      </c>
      <c r="K106" s="29">
        <v>674</v>
      </c>
      <c r="L106" s="30">
        <v>257500</v>
      </c>
    </row>
    <row r="107" spans="5:14" x14ac:dyDescent="0.25">
      <c r="E107" s="29">
        <v>544</v>
      </c>
      <c r="F107" s="30">
        <v>133000</v>
      </c>
      <c r="G107" s="29">
        <v>454</v>
      </c>
      <c r="H107" s="30">
        <v>210000</v>
      </c>
      <c r="I107" s="29">
        <v>402</v>
      </c>
      <c r="J107" s="30">
        <v>164990</v>
      </c>
      <c r="K107" s="29">
        <v>684</v>
      </c>
      <c r="L107" s="30">
        <v>285000</v>
      </c>
    </row>
    <row r="108" spans="5:14" x14ac:dyDescent="0.25">
      <c r="E108" s="29">
        <v>548</v>
      </c>
      <c r="F108" s="30">
        <v>129500</v>
      </c>
      <c r="G108" s="29">
        <v>457</v>
      </c>
      <c r="H108" s="30">
        <v>98000</v>
      </c>
      <c r="I108" s="29">
        <v>406</v>
      </c>
      <c r="J108" s="30">
        <v>150000</v>
      </c>
      <c r="K108" s="29">
        <v>685</v>
      </c>
      <c r="L108" s="30">
        <v>221000</v>
      </c>
    </row>
    <row r="109" spans="5:14" x14ac:dyDescent="0.25">
      <c r="E109" s="29">
        <v>549</v>
      </c>
      <c r="F109" s="30">
        <v>125000</v>
      </c>
      <c r="G109" s="29">
        <v>459</v>
      </c>
      <c r="H109" s="30">
        <v>161000</v>
      </c>
      <c r="I109" s="29">
        <v>408</v>
      </c>
      <c r="J109" s="30">
        <v>177000</v>
      </c>
      <c r="K109" s="29">
        <v>686</v>
      </c>
      <c r="L109" s="30">
        <v>207500</v>
      </c>
    </row>
    <row r="110" spans="5:14" x14ac:dyDescent="0.25">
      <c r="E110" s="29">
        <v>552</v>
      </c>
      <c r="F110" s="30">
        <v>112500</v>
      </c>
      <c r="G110" s="29">
        <v>464</v>
      </c>
      <c r="H110" s="30">
        <v>188700</v>
      </c>
      <c r="I110" s="29">
        <v>411</v>
      </c>
      <c r="J110" s="30">
        <v>60000</v>
      </c>
      <c r="K110" s="29">
        <v>705</v>
      </c>
      <c r="L110" s="30">
        <v>213000</v>
      </c>
    </row>
    <row r="111" spans="5:14" x14ac:dyDescent="0.25">
      <c r="E111" s="29">
        <v>570</v>
      </c>
      <c r="F111" s="30">
        <v>135960</v>
      </c>
      <c r="G111" s="29">
        <v>465</v>
      </c>
      <c r="H111" s="30">
        <v>124000</v>
      </c>
      <c r="I111" s="29">
        <v>413</v>
      </c>
      <c r="J111" s="30">
        <v>222000</v>
      </c>
      <c r="K111" s="29">
        <v>717</v>
      </c>
      <c r="L111" s="30">
        <v>159500</v>
      </c>
    </row>
    <row r="112" spans="5:14" x14ac:dyDescent="0.25">
      <c r="E112" s="29">
        <v>572</v>
      </c>
      <c r="F112" s="30">
        <v>120000</v>
      </c>
      <c r="G112" s="29">
        <v>468</v>
      </c>
      <c r="H112" s="30">
        <v>146500</v>
      </c>
      <c r="I112" s="29">
        <v>416</v>
      </c>
      <c r="J112" s="30">
        <v>181134</v>
      </c>
      <c r="K112" s="29">
        <v>725</v>
      </c>
      <c r="L112" s="30">
        <v>320000</v>
      </c>
    </row>
    <row r="113" spans="5:12" x14ac:dyDescent="0.25">
      <c r="E113" s="29">
        <v>574</v>
      </c>
      <c r="F113" s="30">
        <v>170000</v>
      </c>
      <c r="G113" s="29">
        <v>480</v>
      </c>
      <c r="H113" s="30">
        <v>89471</v>
      </c>
      <c r="I113" s="29">
        <v>421</v>
      </c>
      <c r="J113" s="30">
        <v>206300</v>
      </c>
      <c r="K113" s="29">
        <v>729</v>
      </c>
      <c r="L113" s="30">
        <v>110000</v>
      </c>
    </row>
    <row r="114" spans="5:12" x14ac:dyDescent="0.25">
      <c r="E114" s="29">
        <v>575</v>
      </c>
      <c r="F114" s="30">
        <v>139000</v>
      </c>
      <c r="G114" s="29">
        <v>484</v>
      </c>
      <c r="H114" s="30">
        <v>164000</v>
      </c>
      <c r="I114" s="29">
        <v>430</v>
      </c>
      <c r="J114" s="30">
        <v>175000</v>
      </c>
      <c r="K114" s="29">
        <v>731</v>
      </c>
      <c r="L114" s="30">
        <v>236500</v>
      </c>
    </row>
    <row r="115" spans="5:12" x14ac:dyDescent="0.25">
      <c r="E115" s="29">
        <v>583</v>
      </c>
      <c r="F115" s="30">
        <v>118500</v>
      </c>
      <c r="G115" s="29">
        <v>485</v>
      </c>
      <c r="H115" s="30">
        <v>132500</v>
      </c>
      <c r="I115" s="29">
        <v>434</v>
      </c>
      <c r="J115" s="30">
        <v>181000</v>
      </c>
      <c r="K115" s="29">
        <v>733</v>
      </c>
      <c r="L115" s="30">
        <v>222500</v>
      </c>
    </row>
    <row r="116" spans="5:12" x14ac:dyDescent="0.25">
      <c r="E116" s="29">
        <v>587</v>
      </c>
      <c r="F116" s="30">
        <v>130000</v>
      </c>
      <c r="G116" s="29">
        <v>486</v>
      </c>
      <c r="H116" s="30">
        <v>147000</v>
      </c>
      <c r="I116" s="29">
        <v>436</v>
      </c>
      <c r="J116" s="30">
        <v>212000</v>
      </c>
      <c r="K116" s="29">
        <v>747</v>
      </c>
      <c r="L116" s="30">
        <v>236000</v>
      </c>
    </row>
    <row r="117" spans="5:12" x14ac:dyDescent="0.25">
      <c r="E117" s="29">
        <v>588</v>
      </c>
      <c r="F117" s="30">
        <v>137000</v>
      </c>
      <c r="G117" s="29">
        <v>487</v>
      </c>
      <c r="H117" s="30">
        <v>156000</v>
      </c>
      <c r="I117" s="29">
        <v>442</v>
      </c>
      <c r="J117" s="30">
        <v>118000</v>
      </c>
      <c r="K117" s="29">
        <v>749</v>
      </c>
      <c r="L117" s="30">
        <v>260400</v>
      </c>
    </row>
    <row r="118" spans="5:12" x14ac:dyDescent="0.25">
      <c r="E118" s="29">
        <v>590</v>
      </c>
      <c r="F118" s="30">
        <v>79500</v>
      </c>
      <c r="G118" s="29">
        <v>492</v>
      </c>
      <c r="H118" s="30">
        <v>133000</v>
      </c>
      <c r="I118" s="29">
        <v>443</v>
      </c>
      <c r="J118" s="30">
        <v>162900</v>
      </c>
      <c r="K118" s="29">
        <v>753</v>
      </c>
      <c r="L118" s="30">
        <v>217000</v>
      </c>
    </row>
    <row r="119" spans="5:12" x14ac:dyDescent="0.25">
      <c r="E119" s="29">
        <v>593</v>
      </c>
      <c r="F119" s="30">
        <v>138000</v>
      </c>
      <c r="G119" s="29">
        <v>493</v>
      </c>
      <c r="H119" s="30">
        <v>172785</v>
      </c>
      <c r="I119" s="29">
        <v>444</v>
      </c>
      <c r="J119" s="30">
        <v>172500</v>
      </c>
      <c r="K119" s="29">
        <v>754</v>
      </c>
      <c r="L119" s="30">
        <v>275500</v>
      </c>
    </row>
    <row r="120" spans="5:12" x14ac:dyDescent="0.25">
      <c r="E120" s="29">
        <v>594</v>
      </c>
      <c r="F120" s="30">
        <v>140000</v>
      </c>
      <c r="G120" s="29">
        <v>503</v>
      </c>
      <c r="H120" s="30">
        <v>140000</v>
      </c>
      <c r="I120" s="29">
        <v>445</v>
      </c>
      <c r="J120" s="30">
        <v>210000</v>
      </c>
      <c r="K120" s="29">
        <v>765</v>
      </c>
      <c r="L120" s="30">
        <v>270000</v>
      </c>
    </row>
    <row r="121" spans="5:12" x14ac:dyDescent="0.25">
      <c r="E121" s="29">
        <v>595</v>
      </c>
      <c r="F121" s="30">
        <v>110000</v>
      </c>
      <c r="G121" s="29">
        <v>505</v>
      </c>
      <c r="H121" s="30">
        <v>147000</v>
      </c>
      <c r="I121" s="29">
        <v>448</v>
      </c>
      <c r="J121" s="30">
        <v>199900</v>
      </c>
      <c r="K121" s="29">
        <v>766</v>
      </c>
      <c r="L121" s="30">
        <v>264132</v>
      </c>
    </row>
    <row r="122" spans="5:12" x14ac:dyDescent="0.25">
      <c r="E122" s="29">
        <v>604</v>
      </c>
      <c r="F122" s="30">
        <v>151000</v>
      </c>
      <c r="G122" s="29">
        <v>508</v>
      </c>
      <c r="H122" s="30">
        <v>208300</v>
      </c>
      <c r="I122" s="29">
        <v>453</v>
      </c>
      <c r="J122" s="30">
        <v>204000</v>
      </c>
      <c r="K122" s="29">
        <v>777</v>
      </c>
      <c r="L122" s="30">
        <v>221500</v>
      </c>
    </row>
    <row r="123" spans="5:12" x14ac:dyDescent="0.25">
      <c r="E123" s="29">
        <v>618</v>
      </c>
      <c r="F123" s="30">
        <v>105500</v>
      </c>
      <c r="G123" s="29">
        <v>509</v>
      </c>
      <c r="H123" s="30">
        <v>161000</v>
      </c>
      <c r="I123" s="29">
        <v>456</v>
      </c>
      <c r="J123" s="30">
        <v>175500</v>
      </c>
      <c r="K123" s="29">
        <v>788</v>
      </c>
      <c r="L123" s="30">
        <v>233000</v>
      </c>
    </row>
    <row r="124" spans="5:12" x14ac:dyDescent="0.25">
      <c r="E124" s="29">
        <v>621</v>
      </c>
      <c r="F124" s="30">
        <v>67000</v>
      </c>
      <c r="G124" s="29">
        <v>510</v>
      </c>
      <c r="H124" s="30">
        <v>124500</v>
      </c>
      <c r="I124" s="29">
        <v>461</v>
      </c>
      <c r="J124" s="30">
        <v>263435</v>
      </c>
      <c r="K124" s="29">
        <v>793</v>
      </c>
      <c r="L124" s="30">
        <v>269790</v>
      </c>
    </row>
    <row r="125" spans="5:12" x14ac:dyDescent="0.25">
      <c r="E125" s="29">
        <v>639</v>
      </c>
      <c r="F125" s="30">
        <v>85000</v>
      </c>
      <c r="G125" s="29">
        <v>511</v>
      </c>
      <c r="H125" s="30">
        <v>164900</v>
      </c>
      <c r="I125" s="29">
        <v>466</v>
      </c>
      <c r="J125" s="30">
        <v>178740</v>
      </c>
      <c r="K125" s="29">
        <v>794</v>
      </c>
      <c r="L125" s="30">
        <v>225000</v>
      </c>
    </row>
    <row r="126" spans="5:12" x14ac:dyDescent="0.25">
      <c r="E126" s="29">
        <v>656</v>
      </c>
      <c r="F126" s="30">
        <v>88000</v>
      </c>
      <c r="G126" s="29">
        <v>514</v>
      </c>
      <c r="H126" s="30">
        <v>134000</v>
      </c>
      <c r="I126" s="29">
        <v>467</v>
      </c>
      <c r="J126" s="30">
        <v>167000</v>
      </c>
      <c r="K126" s="29">
        <v>810</v>
      </c>
      <c r="L126" s="30">
        <v>106000</v>
      </c>
    </row>
    <row r="127" spans="5:12" x14ac:dyDescent="0.25">
      <c r="E127" s="29">
        <v>670</v>
      </c>
      <c r="F127" s="30">
        <v>137500</v>
      </c>
      <c r="G127" s="29">
        <v>532</v>
      </c>
      <c r="H127" s="30">
        <v>128000</v>
      </c>
      <c r="I127" s="29">
        <v>470</v>
      </c>
      <c r="J127" s="30">
        <v>187000</v>
      </c>
      <c r="K127" s="29">
        <v>816</v>
      </c>
      <c r="L127" s="30">
        <v>224900</v>
      </c>
    </row>
    <row r="128" spans="5:12" x14ac:dyDescent="0.25">
      <c r="E128" s="29">
        <v>678</v>
      </c>
      <c r="F128" s="30">
        <v>109500</v>
      </c>
      <c r="G128" s="29">
        <v>535</v>
      </c>
      <c r="H128" s="30">
        <v>178000</v>
      </c>
      <c r="I128" s="29">
        <v>472</v>
      </c>
      <c r="J128" s="30">
        <v>190000</v>
      </c>
      <c r="K128" s="29">
        <v>818</v>
      </c>
      <c r="L128" s="30">
        <v>271000</v>
      </c>
    </row>
    <row r="129" spans="5:12" x14ac:dyDescent="0.25">
      <c r="E129" s="29">
        <v>681</v>
      </c>
      <c r="F129" s="30">
        <v>143000</v>
      </c>
      <c r="G129" s="29">
        <v>539</v>
      </c>
      <c r="H129" s="30">
        <v>158000</v>
      </c>
      <c r="I129" s="29">
        <v>483</v>
      </c>
      <c r="J129" s="30">
        <v>155000</v>
      </c>
      <c r="K129" s="29">
        <v>825</v>
      </c>
      <c r="L129" s="30">
        <v>232600</v>
      </c>
    </row>
    <row r="130" spans="5:12" x14ac:dyDescent="0.25">
      <c r="E130" s="29">
        <v>688</v>
      </c>
      <c r="F130" s="30">
        <v>148800</v>
      </c>
      <c r="G130" s="29">
        <v>545</v>
      </c>
      <c r="H130" s="30">
        <v>179665</v>
      </c>
      <c r="I130" s="29">
        <v>494</v>
      </c>
      <c r="J130" s="30">
        <v>155000</v>
      </c>
      <c r="K130" s="29">
        <v>829</v>
      </c>
      <c r="L130" s="30">
        <v>185000</v>
      </c>
    </row>
    <row r="131" spans="5:12" x14ac:dyDescent="0.25">
      <c r="E131" s="29">
        <v>691</v>
      </c>
      <c r="F131" s="30">
        <v>141000</v>
      </c>
      <c r="G131" s="29">
        <v>551</v>
      </c>
      <c r="H131" s="30">
        <v>140000</v>
      </c>
      <c r="I131" s="29">
        <v>498</v>
      </c>
      <c r="J131" s="30">
        <v>184000</v>
      </c>
      <c r="K131" s="29">
        <v>834</v>
      </c>
      <c r="L131" s="30">
        <v>167000</v>
      </c>
    </row>
    <row r="132" spans="5:12" x14ac:dyDescent="0.25">
      <c r="E132" s="29">
        <v>699</v>
      </c>
      <c r="F132" s="30">
        <v>138500</v>
      </c>
      <c r="G132" s="29">
        <v>556</v>
      </c>
      <c r="H132" s="30">
        <v>113000</v>
      </c>
      <c r="I132" s="29">
        <v>502</v>
      </c>
      <c r="J132" s="30">
        <v>226700</v>
      </c>
      <c r="K132" s="29">
        <v>837</v>
      </c>
      <c r="L132" s="30">
        <v>153500</v>
      </c>
    </row>
    <row r="133" spans="5:12" x14ac:dyDescent="0.25">
      <c r="E133" s="29">
        <v>710</v>
      </c>
      <c r="F133" s="30">
        <v>109900</v>
      </c>
      <c r="G133" s="29">
        <v>557</v>
      </c>
      <c r="H133" s="30">
        <v>141000</v>
      </c>
      <c r="I133" s="29">
        <v>506</v>
      </c>
      <c r="J133" s="30">
        <v>124500</v>
      </c>
      <c r="K133" s="29">
        <v>846</v>
      </c>
      <c r="L133" s="30">
        <v>171000</v>
      </c>
    </row>
    <row r="134" spans="5:12" x14ac:dyDescent="0.25">
      <c r="E134" s="29">
        <v>714</v>
      </c>
      <c r="F134" s="30">
        <v>129000</v>
      </c>
      <c r="G134" s="29">
        <v>558</v>
      </c>
      <c r="H134" s="30">
        <v>108000</v>
      </c>
      <c r="I134" s="29">
        <v>507</v>
      </c>
      <c r="J134" s="30">
        <v>215000</v>
      </c>
      <c r="K134" s="29">
        <v>849</v>
      </c>
      <c r="L134" s="30">
        <v>240000</v>
      </c>
    </row>
    <row r="135" spans="5:12" x14ac:dyDescent="0.25">
      <c r="E135" s="29">
        <v>720</v>
      </c>
      <c r="F135" s="30">
        <v>128500</v>
      </c>
      <c r="G135" s="29">
        <v>559</v>
      </c>
      <c r="H135" s="30">
        <v>175000</v>
      </c>
      <c r="I135" s="29">
        <v>512</v>
      </c>
      <c r="J135" s="30">
        <v>202665</v>
      </c>
      <c r="K135" s="29">
        <v>867</v>
      </c>
      <c r="L135" s="30">
        <v>248900</v>
      </c>
    </row>
    <row r="136" spans="5:12" x14ac:dyDescent="0.25">
      <c r="E136" s="29">
        <v>722</v>
      </c>
      <c r="F136" s="30">
        <v>143000</v>
      </c>
      <c r="G136" s="29">
        <v>563</v>
      </c>
      <c r="H136" s="30">
        <v>108000</v>
      </c>
      <c r="I136" s="29">
        <v>517</v>
      </c>
      <c r="J136" s="30">
        <v>158000</v>
      </c>
      <c r="K136" s="29">
        <v>870</v>
      </c>
      <c r="L136" s="30">
        <v>236000</v>
      </c>
    </row>
    <row r="137" spans="5:12" x14ac:dyDescent="0.25">
      <c r="E137" s="29">
        <v>723</v>
      </c>
      <c r="F137" s="30">
        <v>124500</v>
      </c>
      <c r="G137" s="29">
        <v>576</v>
      </c>
      <c r="H137" s="30">
        <v>118500</v>
      </c>
      <c r="I137" s="29">
        <v>519</v>
      </c>
      <c r="J137" s="30">
        <v>211000</v>
      </c>
      <c r="K137" s="29">
        <v>886</v>
      </c>
      <c r="L137" s="30">
        <v>328900</v>
      </c>
    </row>
    <row r="138" spans="5:12" x14ac:dyDescent="0.25">
      <c r="E138" s="29">
        <v>726</v>
      </c>
      <c r="F138" s="30">
        <v>120500</v>
      </c>
      <c r="G138" s="29">
        <v>577</v>
      </c>
      <c r="H138" s="30">
        <v>145000</v>
      </c>
      <c r="I138" s="29">
        <v>522</v>
      </c>
      <c r="J138" s="30">
        <v>150000</v>
      </c>
      <c r="K138" s="29">
        <v>887</v>
      </c>
      <c r="L138" s="30">
        <v>145000</v>
      </c>
    </row>
    <row r="139" spans="5:12" x14ac:dyDescent="0.25">
      <c r="E139" s="29">
        <v>730</v>
      </c>
      <c r="F139" s="30">
        <v>103000</v>
      </c>
      <c r="G139" s="29">
        <v>579</v>
      </c>
      <c r="H139" s="30">
        <v>146000</v>
      </c>
      <c r="I139" s="29">
        <v>523</v>
      </c>
      <c r="J139" s="30">
        <v>159000</v>
      </c>
      <c r="K139" s="29">
        <v>890</v>
      </c>
      <c r="L139" s="30">
        <v>149500</v>
      </c>
    </row>
    <row r="140" spans="5:12" x14ac:dyDescent="0.25">
      <c r="E140" s="29">
        <v>735</v>
      </c>
      <c r="F140" s="30">
        <v>108000</v>
      </c>
      <c r="G140" s="29">
        <v>591</v>
      </c>
      <c r="H140" s="30">
        <v>185900</v>
      </c>
      <c r="I140" s="29">
        <v>526</v>
      </c>
      <c r="J140" s="30">
        <v>176000</v>
      </c>
      <c r="K140" s="29">
        <v>904</v>
      </c>
      <c r="L140" s="30">
        <v>240000</v>
      </c>
    </row>
    <row r="141" spans="5:12" x14ac:dyDescent="0.25">
      <c r="E141" s="29">
        <v>741</v>
      </c>
      <c r="F141" s="30">
        <v>132000</v>
      </c>
      <c r="G141" s="29">
        <v>597</v>
      </c>
      <c r="H141" s="30">
        <v>114504</v>
      </c>
      <c r="I141" s="29">
        <v>536</v>
      </c>
      <c r="J141" s="30">
        <v>107500</v>
      </c>
      <c r="K141" s="29">
        <v>907</v>
      </c>
      <c r="L141" s="30">
        <v>255000</v>
      </c>
    </row>
    <row r="142" spans="5:12" x14ac:dyDescent="0.25">
      <c r="E142" s="29">
        <v>742</v>
      </c>
      <c r="F142" s="30">
        <v>142000</v>
      </c>
      <c r="G142" s="29">
        <v>600</v>
      </c>
      <c r="H142" s="30">
        <v>151000</v>
      </c>
      <c r="I142" s="29">
        <v>537</v>
      </c>
      <c r="J142" s="30">
        <v>188000</v>
      </c>
      <c r="K142" s="29">
        <v>908</v>
      </c>
      <c r="L142" s="30">
        <v>250000</v>
      </c>
    </row>
    <row r="143" spans="5:12" x14ac:dyDescent="0.25">
      <c r="E143" s="29">
        <v>750</v>
      </c>
      <c r="F143" s="30">
        <v>98000</v>
      </c>
      <c r="G143" s="29">
        <v>602</v>
      </c>
      <c r="H143" s="30">
        <v>141000</v>
      </c>
      <c r="I143" s="29">
        <v>547</v>
      </c>
      <c r="J143" s="30">
        <v>210000</v>
      </c>
      <c r="K143" s="29">
        <v>911</v>
      </c>
      <c r="L143" s="30">
        <v>154300</v>
      </c>
    </row>
    <row r="144" spans="5:12" x14ac:dyDescent="0.25">
      <c r="E144" s="29">
        <v>751</v>
      </c>
      <c r="F144" s="30">
        <v>96500</v>
      </c>
      <c r="G144" s="29">
        <v>607</v>
      </c>
      <c r="H144" s="30">
        <v>152000</v>
      </c>
      <c r="I144" s="29">
        <v>560</v>
      </c>
      <c r="J144" s="30">
        <v>234000</v>
      </c>
      <c r="K144" s="29">
        <v>914</v>
      </c>
      <c r="L144" s="30">
        <v>145000</v>
      </c>
    </row>
    <row r="145" spans="5:12" x14ac:dyDescent="0.25">
      <c r="E145" s="29">
        <v>761</v>
      </c>
      <c r="F145" s="30">
        <v>127500</v>
      </c>
      <c r="G145" s="29">
        <v>610</v>
      </c>
      <c r="H145" s="30">
        <v>118500</v>
      </c>
      <c r="I145" s="29">
        <v>561</v>
      </c>
      <c r="J145" s="30">
        <v>121500</v>
      </c>
      <c r="K145" s="29">
        <v>919</v>
      </c>
      <c r="L145" s="30">
        <v>238000</v>
      </c>
    </row>
    <row r="146" spans="5:12" x14ac:dyDescent="0.25">
      <c r="E146" s="29">
        <v>771</v>
      </c>
      <c r="F146" s="30">
        <v>134900</v>
      </c>
      <c r="G146" s="29">
        <v>612</v>
      </c>
      <c r="H146" s="30">
        <v>148000</v>
      </c>
      <c r="I146" s="29">
        <v>562</v>
      </c>
      <c r="J146" s="30">
        <v>170000</v>
      </c>
      <c r="K146" s="29">
        <v>924</v>
      </c>
      <c r="L146" s="30">
        <v>193000</v>
      </c>
    </row>
    <row r="147" spans="5:12" x14ac:dyDescent="0.25">
      <c r="E147" s="29">
        <v>774</v>
      </c>
      <c r="F147" s="30">
        <v>114500</v>
      </c>
      <c r="G147" s="29">
        <v>614</v>
      </c>
      <c r="H147" s="30">
        <v>147000</v>
      </c>
      <c r="I147" s="29">
        <v>564</v>
      </c>
      <c r="J147" s="30">
        <v>185000</v>
      </c>
      <c r="K147" s="29">
        <v>925</v>
      </c>
      <c r="L147" s="30">
        <v>207500</v>
      </c>
    </row>
    <row r="148" spans="5:12" x14ac:dyDescent="0.25">
      <c r="E148" s="29">
        <v>778</v>
      </c>
      <c r="F148" s="30">
        <v>142500</v>
      </c>
      <c r="G148" s="29">
        <v>616</v>
      </c>
      <c r="H148" s="30">
        <v>137500</v>
      </c>
      <c r="I148" s="29">
        <v>566</v>
      </c>
      <c r="J148" s="30">
        <v>128000</v>
      </c>
      <c r="K148" s="29">
        <v>930</v>
      </c>
      <c r="L148" s="30">
        <v>222000</v>
      </c>
    </row>
    <row r="149" spans="5:12" x14ac:dyDescent="0.25">
      <c r="E149" s="29">
        <v>789</v>
      </c>
      <c r="F149" s="30">
        <v>107900</v>
      </c>
      <c r="G149" s="29">
        <v>617</v>
      </c>
      <c r="H149" s="30">
        <v>183200</v>
      </c>
      <c r="I149" s="29">
        <v>573</v>
      </c>
      <c r="J149" s="30">
        <v>224500</v>
      </c>
      <c r="K149" s="29">
        <v>934</v>
      </c>
      <c r="L149" s="30">
        <v>190000</v>
      </c>
    </row>
    <row r="150" spans="5:12" x14ac:dyDescent="0.25">
      <c r="E150" s="29">
        <v>797</v>
      </c>
      <c r="F150" s="30">
        <v>143500</v>
      </c>
      <c r="G150" s="29">
        <v>623</v>
      </c>
      <c r="H150" s="30">
        <v>135000</v>
      </c>
      <c r="I150" s="29">
        <v>578</v>
      </c>
      <c r="J150" s="30">
        <v>164500</v>
      </c>
      <c r="K150" s="29">
        <v>938</v>
      </c>
      <c r="L150" s="30">
        <v>253000</v>
      </c>
    </row>
    <row r="151" spans="5:12" x14ac:dyDescent="0.25">
      <c r="E151" s="29">
        <v>798</v>
      </c>
      <c r="F151" s="30">
        <v>110000</v>
      </c>
      <c r="G151" s="29">
        <v>624</v>
      </c>
      <c r="H151" s="30">
        <v>168500</v>
      </c>
      <c r="I151" s="29">
        <v>580</v>
      </c>
      <c r="J151" s="30">
        <v>131500</v>
      </c>
      <c r="K151" s="29">
        <v>939</v>
      </c>
      <c r="L151" s="30">
        <v>239799</v>
      </c>
    </row>
    <row r="152" spans="5:12" x14ac:dyDescent="0.25">
      <c r="E152" s="29">
        <v>812</v>
      </c>
      <c r="F152" s="30">
        <v>144500</v>
      </c>
      <c r="G152" s="29">
        <v>626</v>
      </c>
      <c r="H152" s="30">
        <v>160000</v>
      </c>
      <c r="I152" s="29">
        <v>581</v>
      </c>
      <c r="J152" s="30">
        <v>181900</v>
      </c>
      <c r="K152" s="29">
        <v>940</v>
      </c>
      <c r="L152" s="30">
        <v>244400</v>
      </c>
    </row>
    <row r="153" spans="5:12" x14ac:dyDescent="0.25">
      <c r="E153" s="29">
        <v>813</v>
      </c>
      <c r="F153" s="30">
        <v>55993</v>
      </c>
      <c r="G153" s="29">
        <v>627</v>
      </c>
      <c r="H153" s="30">
        <v>139900</v>
      </c>
      <c r="I153" s="29">
        <v>585</v>
      </c>
      <c r="J153" s="30">
        <v>133000</v>
      </c>
      <c r="K153" s="29">
        <v>942</v>
      </c>
      <c r="L153" s="30">
        <v>214000</v>
      </c>
    </row>
    <row r="154" spans="5:12" x14ac:dyDescent="0.25">
      <c r="E154" s="29">
        <v>815</v>
      </c>
      <c r="F154" s="30">
        <v>116000</v>
      </c>
      <c r="G154" s="29">
        <v>631</v>
      </c>
      <c r="H154" s="30">
        <v>124000</v>
      </c>
      <c r="I154" s="29">
        <v>589</v>
      </c>
      <c r="J154" s="30">
        <v>143000</v>
      </c>
      <c r="K154" s="29">
        <v>944</v>
      </c>
      <c r="L154" s="30">
        <v>143000</v>
      </c>
    </row>
    <row r="155" spans="5:12" x14ac:dyDescent="0.25">
      <c r="E155" s="29">
        <v>822</v>
      </c>
      <c r="F155" s="30">
        <v>93000</v>
      </c>
      <c r="G155" s="29">
        <v>634</v>
      </c>
      <c r="H155" s="30">
        <v>139400</v>
      </c>
      <c r="I155" s="29">
        <v>598</v>
      </c>
      <c r="J155" s="30">
        <v>194201</v>
      </c>
      <c r="K155" s="29">
        <v>948</v>
      </c>
      <c r="L155" s="30">
        <v>270000</v>
      </c>
    </row>
    <row r="156" spans="5:12" x14ac:dyDescent="0.25">
      <c r="E156" s="29">
        <v>827</v>
      </c>
      <c r="F156" s="30">
        <v>109500</v>
      </c>
      <c r="G156" s="29">
        <v>635</v>
      </c>
      <c r="H156" s="30">
        <v>144000</v>
      </c>
      <c r="I156" s="29">
        <v>603</v>
      </c>
      <c r="J156" s="30">
        <v>220000</v>
      </c>
      <c r="K156" s="29">
        <v>984</v>
      </c>
      <c r="L156" s="30">
        <v>255900</v>
      </c>
    </row>
    <row r="157" spans="5:12" x14ac:dyDescent="0.25">
      <c r="E157" s="29">
        <v>830</v>
      </c>
      <c r="F157" s="30">
        <v>147400</v>
      </c>
      <c r="G157" s="29">
        <v>638</v>
      </c>
      <c r="H157" s="30">
        <v>93000</v>
      </c>
      <c r="I157" s="29">
        <v>606</v>
      </c>
      <c r="J157" s="30">
        <v>205000</v>
      </c>
      <c r="K157" s="29">
        <v>995</v>
      </c>
      <c r="L157" s="30">
        <v>337500</v>
      </c>
    </row>
    <row r="158" spans="5:12" x14ac:dyDescent="0.25">
      <c r="E158" s="29">
        <v>832</v>
      </c>
      <c r="F158" s="30">
        <v>151000</v>
      </c>
      <c r="G158" s="29">
        <v>644</v>
      </c>
      <c r="H158" s="30">
        <v>152000</v>
      </c>
      <c r="I158" s="29">
        <v>608</v>
      </c>
      <c r="J158" s="30">
        <v>225000</v>
      </c>
      <c r="K158" s="29">
        <v>1003</v>
      </c>
      <c r="L158" s="30">
        <v>232000</v>
      </c>
    </row>
    <row r="159" spans="5:12" x14ac:dyDescent="0.25">
      <c r="E159" s="29">
        <v>838</v>
      </c>
      <c r="F159" s="30">
        <v>100000</v>
      </c>
      <c r="G159" s="29">
        <v>646</v>
      </c>
      <c r="H159" s="30">
        <v>143250</v>
      </c>
      <c r="I159" s="29">
        <v>625</v>
      </c>
      <c r="J159" s="30">
        <v>165150</v>
      </c>
      <c r="K159" s="29">
        <v>1004</v>
      </c>
      <c r="L159" s="30">
        <v>136905</v>
      </c>
    </row>
    <row r="160" spans="5:12" x14ac:dyDescent="0.25">
      <c r="E160" s="29">
        <v>848</v>
      </c>
      <c r="F160" s="30">
        <v>133500</v>
      </c>
      <c r="G160" s="29">
        <v>648</v>
      </c>
      <c r="H160" s="30">
        <v>155000</v>
      </c>
      <c r="I160" s="29">
        <v>628</v>
      </c>
      <c r="J160" s="30">
        <v>153000</v>
      </c>
      <c r="K160" s="29">
        <v>1007</v>
      </c>
      <c r="L160" s="30">
        <v>163500</v>
      </c>
    </row>
    <row r="161" spans="5:12" x14ac:dyDescent="0.25">
      <c r="E161" s="29">
        <v>851</v>
      </c>
      <c r="F161" s="30">
        <v>131500</v>
      </c>
      <c r="G161" s="29">
        <v>652</v>
      </c>
      <c r="H161" s="30">
        <v>108000</v>
      </c>
      <c r="I161" s="29">
        <v>630</v>
      </c>
      <c r="J161" s="30">
        <v>168500</v>
      </c>
      <c r="K161" s="29">
        <v>1009</v>
      </c>
      <c r="L161" s="30">
        <v>240000</v>
      </c>
    </row>
    <row r="162" spans="5:12" x14ac:dyDescent="0.25">
      <c r="E162" s="29">
        <v>871</v>
      </c>
      <c r="F162" s="30">
        <v>109500</v>
      </c>
      <c r="G162" s="29">
        <v>654</v>
      </c>
      <c r="H162" s="30">
        <v>135000</v>
      </c>
      <c r="I162" s="29">
        <v>633</v>
      </c>
      <c r="J162" s="30">
        <v>82500</v>
      </c>
      <c r="K162" s="29">
        <v>1017</v>
      </c>
      <c r="L162" s="30">
        <v>203000</v>
      </c>
    </row>
    <row r="163" spans="5:12" x14ac:dyDescent="0.25">
      <c r="E163" s="29">
        <v>874</v>
      </c>
      <c r="F163" s="30">
        <v>133000</v>
      </c>
      <c r="G163" s="29">
        <v>657</v>
      </c>
      <c r="H163" s="30">
        <v>145500</v>
      </c>
      <c r="I163" s="29">
        <v>649</v>
      </c>
      <c r="J163" s="30">
        <v>155000</v>
      </c>
      <c r="K163" s="29">
        <v>1028</v>
      </c>
      <c r="L163" s="30">
        <v>293077</v>
      </c>
    </row>
    <row r="164" spans="5:12" x14ac:dyDescent="0.25">
      <c r="E164" s="29">
        <v>875</v>
      </c>
      <c r="F164" s="30">
        <v>66500</v>
      </c>
      <c r="G164" s="29">
        <v>658</v>
      </c>
      <c r="H164" s="30">
        <v>149000</v>
      </c>
      <c r="I164" s="29">
        <v>651</v>
      </c>
      <c r="J164" s="30">
        <v>205950</v>
      </c>
      <c r="K164" s="29">
        <v>1034</v>
      </c>
      <c r="L164" s="30">
        <v>230000</v>
      </c>
    </row>
    <row r="165" spans="5:12" x14ac:dyDescent="0.25">
      <c r="E165" s="29">
        <v>880</v>
      </c>
      <c r="F165" s="30">
        <v>136500</v>
      </c>
      <c r="G165" s="29">
        <v>659</v>
      </c>
      <c r="H165" s="30">
        <v>97500</v>
      </c>
      <c r="I165" s="29">
        <v>653</v>
      </c>
      <c r="J165" s="30">
        <v>191000</v>
      </c>
      <c r="K165" s="29">
        <v>1037</v>
      </c>
      <c r="L165" s="30">
        <v>315500</v>
      </c>
    </row>
    <row r="166" spans="5:12" x14ac:dyDescent="0.25">
      <c r="E166" s="29">
        <v>885</v>
      </c>
      <c r="F166" s="30">
        <v>100000</v>
      </c>
      <c r="G166" s="29">
        <v>664</v>
      </c>
      <c r="H166" s="30">
        <v>137500</v>
      </c>
      <c r="I166" s="29">
        <v>661</v>
      </c>
      <c r="J166" s="30">
        <v>197900</v>
      </c>
      <c r="K166" s="29">
        <v>1038</v>
      </c>
      <c r="L166" s="30">
        <v>287000</v>
      </c>
    </row>
    <row r="167" spans="5:12" x14ac:dyDescent="0.25">
      <c r="E167" s="29">
        <v>891</v>
      </c>
      <c r="F167" s="30">
        <v>122900</v>
      </c>
      <c r="G167" s="29">
        <v>671</v>
      </c>
      <c r="H167" s="30">
        <v>173500</v>
      </c>
      <c r="I167" s="29">
        <v>663</v>
      </c>
      <c r="J167" s="30">
        <v>110000</v>
      </c>
      <c r="K167" s="29">
        <v>1055</v>
      </c>
      <c r="L167" s="30">
        <v>255000</v>
      </c>
    </row>
    <row r="168" spans="5:12" x14ac:dyDescent="0.25">
      <c r="E168" s="29">
        <v>895</v>
      </c>
      <c r="F168" s="30">
        <v>118858</v>
      </c>
      <c r="G168" s="29">
        <v>672</v>
      </c>
      <c r="H168" s="30">
        <v>103600</v>
      </c>
      <c r="I168" s="29">
        <v>669</v>
      </c>
      <c r="J168" s="30">
        <v>168000</v>
      </c>
      <c r="K168" s="29">
        <v>1059</v>
      </c>
      <c r="L168" s="30">
        <v>335000</v>
      </c>
    </row>
    <row r="169" spans="5:12" x14ac:dyDescent="0.25">
      <c r="E169" s="29">
        <v>897</v>
      </c>
      <c r="F169" s="30">
        <v>106500</v>
      </c>
      <c r="G169" s="29">
        <v>673</v>
      </c>
      <c r="H169" s="30">
        <v>165000</v>
      </c>
      <c r="I169" s="29">
        <v>677</v>
      </c>
      <c r="J169" s="30">
        <v>87000</v>
      </c>
      <c r="K169" s="29">
        <v>1063</v>
      </c>
      <c r="L169" s="30">
        <v>90000</v>
      </c>
    </row>
    <row r="170" spans="5:12" x14ac:dyDescent="0.25">
      <c r="E170" s="29">
        <v>901</v>
      </c>
      <c r="F170" s="30">
        <v>110000</v>
      </c>
      <c r="G170" s="29">
        <v>675</v>
      </c>
      <c r="H170" s="30">
        <v>140000</v>
      </c>
      <c r="I170" s="29">
        <v>683</v>
      </c>
      <c r="J170" s="30">
        <v>173000</v>
      </c>
      <c r="K170" s="29">
        <v>1088</v>
      </c>
      <c r="L170" s="30">
        <v>252000</v>
      </c>
    </row>
    <row r="171" spans="5:12" x14ac:dyDescent="0.25">
      <c r="E171" s="29">
        <v>905</v>
      </c>
      <c r="F171" s="30">
        <v>125500</v>
      </c>
      <c r="G171" s="29">
        <v>676</v>
      </c>
      <c r="H171" s="30">
        <v>148500</v>
      </c>
      <c r="I171" s="29">
        <v>687</v>
      </c>
      <c r="J171" s="30">
        <v>227875</v>
      </c>
      <c r="K171" s="29">
        <v>1122</v>
      </c>
      <c r="L171" s="30">
        <v>212900</v>
      </c>
    </row>
    <row r="172" spans="5:12" x14ac:dyDescent="0.25">
      <c r="E172" s="29">
        <v>909</v>
      </c>
      <c r="F172" s="30">
        <v>131000</v>
      </c>
      <c r="G172" s="29">
        <v>680</v>
      </c>
      <c r="H172" s="30">
        <v>128500</v>
      </c>
      <c r="I172" s="29">
        <v>689</v>
      </c>
      <c r="J172" s="30">
        <v>392000</v>
      </c>
      <c r="K172" s="29">
        <v>1128</v>
      </c>
      <c r="L172" s="30">
        <v>259000</v>
      </c>
    </row>
    <row r="173" spans="5:12" x14ac:dyDescent="0.25">
      <c r="E173" s="29">
        <v>913</v>
      </c>
      <c r="F173" s="30">
        <v>88000</v>
      </c>
      <c r="G173" s="29">
        <v>682</v>
      </c>
      <c r="H173" s="30">
        <v>159434</v>
      </c>
      <c r="I173" s="29">
        <v>690</v>
      </c>
      <c r="J173" s="30">
        <v>194700</v>
      </c>
      <c r="K173" s="29">
        <v>1131</v>
      </c>
      <c r="L173" s="30">
        <v>135000</v>
      </c>
    </row>
    <row r="174" spans="5:12" x14ac:dyDescent="0.25">
      <c r="E174" s="29">
        <v>915</v>
      </c>
      <c r="F174" s="30">
        <v>173733</v>
      </c>
      <c r="G174" s="29">
        <v>694</v>
      </c>
      <c r="H174" s="30">
        <v>108480</v>
      </c>
      <c r="I174" s="29">
        <v>695</v>
      </c>
      <c r="J174" s="30">
        <v>141500</v>
      </c>
      <c r="K174" s="29">
        <v>1133</v>
      </c>
      <c r="L174" s="30">
        <v>117500</v>
      </c>
    </row>
    <row r="175" spans="5:12" x14ac:dyDescent="0.25">
      <c r="E175" s="29">
        <v>916</v>
      </c>
      <c r="F175" s="30">
        <v>75000</v>
      </c>
      <c r="G175" s="29">
        <v>696</v>
      </c>
      <c r="H175" s="30">
        <v>176000</v>
      </c>
      <c r="I175" s="29">
        <v>700</v>
      </c>
      <c r="J175" s="30">
        <v>196000</v>
      </c>
      <c r="K175" s="29">
        <v>1134</v>
      </c>
      <c r="L175" s="30">
        <v>239500</v>
      </c>
    </row>
    <row r="176" spans="5:12" x14ac:dyDescent="0.25">
      <c r="E176" s="29">
        <v>932</v>
      </c>
      <c r="F176" s="30">
        <v>117500</v>
      </c>
      <c r="G176" s="29">
        <v>698</v>
      </c>
      <c r="H176" s="30">
        <v>123500</v>
      </c>
      <c r="I176" s="29">
        <v>708</v>
      </c>
      <c r="J176" s="30">
        <v>254000</v>
      </c>
      <c r="K176" s="29">
        <v>1139</v>
      </c>
      <c r="L176" s="30">
        <v>196000</v>
      </c>
    </row>
    <row r="177" spans="5:12" x14ac:dyDescent="0.25">
      <c r="E177" s="29">
        <v>951</v>
      </c>
      <c r="F177" s="30">
        <v>129000</v>
      </c>
      <c r="G177" s="29">
        <v>702</v>
      </c>
      <c r="H177" s="30">
        <v>140000</v>
      </c>
      <c r="I177" s="29">
        <v>713</v>
      </c>
      <c r="J177" s="30">
        <v>189000</v>
      </c>
      <c r="K177" s="29">
        <v>1159</v>
      </c>
      <c r="L177" s="30">
        <v>235128</v>
      </c>
    </row>
    <row r="178" spans="5:12" x14ac:dyDescent="0.25">
      <c r="E178" s="29">
        <v>952</v>
      </c>
      <c r="F178" s="30">
        <v>119900</v>
      </c>
      <c r="G178" s="29">
        <v>704</v>
      </c>
      <c r="H178" s="30">
        <v>140000</v>
      </c>
      <c r="I178" s="29">
        <v>727</v>
      </c>
      <c r="J178" s="30">
        <v>222000</v>
      </c>
      <c r="K178" s="29">
        <v>1166</v>
      </c>
      <c r="L178" s="30">
        <v>233170</v>
      </c>
    </row>
    <row r="179" spans="5:12" x14ac:dyDescent="0.25">
      <c r="E179" s="29">
        <v>953</v>
      </c>
      <c r="F179" s="30">
        <v>133900</v>
      </c>
      <c r="G179" s="29">
        <v>709</v>
      </c>
      <c r="H179" s="30">
        <v>179540</v>
      </c>
      <c r="I179" s="29">
        <v>728</v>
      </c>
      <c r="J179" s="30">
        <v>194500</v>
      </c>
      <c r="K179" s="29">
        <v>1167</v>
      </c>
      <c r="L179" s="30">
        <v>245350</v>
      </c>
    </row>
    <row r="180" spans="5:12" x14ac:dyDescent="0.25">
      <c r="E180" s="29">
        <v>955</v>
      </c>
      <c r="F180" s="30">
        <v>127500</v>
      </c>
      <c r="G180" s="29">
        <v>712</v>
      </c>
      <c r="H180" s="30">
        <v>102776</v>
      </c>
      <c r="I180" s="29">
        <v>736</v>
      </c>
      <c r="J180" s="30">
        <v>163000</v>
      </c>
      <c r="K180" s="29">
        <v>1169</v>
      </c>
      <c r="L180" s="30">
        <v>235000</v>
      </c>
    </row>
    <row r="181" spans="5:12" x14ac:dyDescent="0.25">
      <c r="E181" s="29">
        <v>957</v>
      </c>
      <c r="F181" s="30">
        <v>124000</v>
      </c>
      <c r="G181" s="29">
        <v>715</v>
      </c>
      <c r="H181" s="30">
        <v>130500</v>
      </c>
      <c r="I181" s="29">
        <v>738</v>
      </c>
      <c r="J181" s="30">
        <v>239900</v>
      </c>
      <c r="K181" s="29">
        <v>1175</v>
      </c>
      <c r="L181" s="30">
        <v>239000</v>
      </c>
    </row>
    <row r="182" spans="5:12" x14ac:dyDescent="0.25">
      <c r="E182" s="29">
        <v>961</v>
      </c>
      <c r="F182" s="30">
        <v>116500</v>
      </c>
      <c r="G182" s="29">
        <v>716</v>
      </c>
      <c r="H182" s="30">
        <v>165000</v>
      </c>
      <c r="I182" s="29">
        <v>740</v>
      </c>
      <c r="J182" s="30">
        <v>190000</v>
      </c>
      <c r="K182" s="29">
        <v>1182</v>
      </c>
      <c r="L182" s="30">
        <v>392500</v>
      </c>
    </row>
    <row r="183" spans="5:12" x14ac:dyDescent="0.25">
      <c r="E183" s="29">
        <v>969</v>
      </c>
      <c r="F183" s="30">
        <v>37900</v>
      </c>
      <c r="G183" s="29">
        <v>718</v>
      </c>
      <c r="H183" s="30">
        <v>157000</v>
      </c>
      <c r="I183" s="29">
        <v>743</v>
      </c>
      <c r="J183" s="30">
        <v>179000</v>
      </c>
      <c r="K183" s="29">
        <v>1185</v>
      </c>
      <c r="L183" s="30">
        <v>186700</v>
      </c>
    </row>
    <row r="184" spans="5:12" x14ac:dyDescent="0.25">
      <c r="E184" s="29">
        <v>970</v>
      </c>
      <c r="F184" s="30">
        <v>140000</v>
      </c>
      <c r="G184" s="29">
        <v>724</v>
      </c>
      <c r="H184" s="30">
        <v>135000</v>
      </c>
      <c r="I184" s="29">
        <v>745</v>
      </c>
      <c r="J184" s="30">
        <v>180000</v>
      </c>
      <c r="K184" s="29">
        <v>1188</v>
      </c>
      <c r="L184" s="30">
        <v>262000</v>
      </c>
    </row>
    <row r="185" spans="5:12" x14ac:dyDescent="0.25">
      <c r="E185" s="29">
        <v>971</v>
      </c>
      <c r="F185" s="30">
        <v>135000</v>
      </c>
      <c r="G185" s="29">
        <v>732</v>
      </c>
      <c r="H185" s="30">
        <v>187500</v>
      </c>
      <c r="I185" s="29">
        <v>757</v>
      </c>
      <c r="J185" s="30">
        <v>212000</v>
      </c>
      <c r="K185" s="29">
        <v>1204</v>
      </c>
      <c r="L185" s="30">
        <v>213000</v>
      </c>
    </row>
    <row r="186" spans="5:12" x14ac:dyDescent="0.25">
      <c r="E186" s="29">
        <v>973</v>
      </c>
      <c r="F186" s="30">
        <v>99500</v>
      </c>
      <c r="G186" s="29">
        <v>734</v>
      </c>
      <c r="H186" s="30">
        <v>131400</v>
      </c>
      <c r="I186" s="29">
        <v>767</v>
      </c>
      <c r="J186" s="30">
        <v>196500</v>
      </c>
      <c r="K186" s="29">
        <v>1208</v>
      </c>
      <c r="L186" s="30">
        <v>200000</v>
      </c>
    </row>
    <row r="187" spans="5:12" x14ac:dyDescent="0.25">
      <c r="E187" s="29">
        <v>979</v>
      </c>
      <c r="F187" s="30">
        <v>110000</v>
      </c>
      <c r="G187" s="29">
        <v>739</v>
      </c>
      <c r="H187" s="30">
        <v>179000</v>
      </c>
      <c r="I187" s="29">
        <v>768</v>
      </c>
      <c r="J187" s="30">
        <v>160000</v>
      </c>
      <c r="K187" s="29">
        <v>1210</v>
      </c>
      <c r="L187" s="30">
        <v>290000</v>
      </c>
    </row>
    <row r="188" spans="5:12" x14ac:dyDescent="0.25">
      <c r="E188" s="29">
        <v>981</v>
      </c>
      <c r="F188" s="30">
        <v>178400</v>
      </c>
      <c r="G188" s="29">
        <v>744</v>
      </c>
      <c r="H188" s="30">
        <v>175000</v>
      </c>
      <c r="I188" s="29">
        <v>781</v>
      </c>
      <c r="J188" s="30">
        <v>176000</v>
      </c>
      <c r="K188" s="29">
        <v>1229</v>
      </c>
      <c r="L188" s="30">
        <v>367294</v>
      </c>
    </row>
    <row r="189" spans="5:12" x14ac:dyDescent="0.25">
      <c r="E189" s="29">
        <v>985</v>
      </c>
      <c r="F189" s="30">
        <v>126000</v>
      </c>
      <c r="G189" s="29">
        <v>752</v>
      </c>
      <c r="H189" s="30">
        <v>162000</v>
      </c>
      <c r="I189" s="29">
        <v>783</v>
      </c>
      <c r="J189" s="30">
        <v>187100</v>
      </c>
      <c r="K189" s="29">
        <v>1240</v>
      </c>
      <c r="L189" s="30">
        <v>265900</v>
      </c>
    </row>
    <row r="190" spans="5:12" x14ac:dyDescent="0.25">
      <c r="E190" s="29">
        <v>1008</v>
      </c>
      <c r="F190" s="30">
        <v>88000</v>
      </c>
      <c r="G190" s="29">
        <v>755</v>
      </c>
      <c r="H190" s="30">
        <v>156000</v>
      </c>
      <c r="I190" s="29">
        <v>786</v>
      </c>
      <c r="J190" s="30">
        <v>161500</v>
      </c>
      <c r="K190" s="29">
        <v>1242</v>
      </c>
      <c r="L190" s="30">
        <v>248328</v>
      </c>
    </row>
    <row r="191" spans="5:12" x14ac:dyDescent="0.25">
      <c r="E191" s="29">
        <v>1012</v>
      </c>
      <c r="F191" s="30">
        <v>100000</v>
      </c>
      <c r="G191" s="29">
        <v>756</v>
      </c>
      <c r="H191" s="30">
        <v>172500</v>
      </c>
      <c r="I191" s="29">
        <v>790</v>
      </c>
      <c r="J191" s="30">
        <v>187500</v>
      </c>
      <c r="K191" s="29">
        <v>1254</v>
      </c>
      <c r="L191" s="30">
        <v>294000</v>
      </c>
    </row>
    <row r="192" spans="5:12" x14ac:dyDescent="0.25">
      <c r="E192" s="29">
        <v>1019</v>
      </c>
      <c r="F192" s="30">
        <v>160000</v>
      </c>
      <c r="G192" s="29">
        <v>758</v>
      </c>
      <c r="H192" s="30">
        <v>158900</v>
      </c>
      <c r="I192" s="29">
        <v>795</v>
      </c>
      <c r="J192" s="30">
        <v>194500</v>
      </c>
      <c r="K192" s="29">
        <v>1272</v>
      </c>
      <c r="L192" s="30">
        <v>185750</v>
      </c>
    </row>
    <row r="193" spans="5:12" x14ac:dyDescent="0.25">
      <c r="E193" s="29">
        <v>1026</v>
      </c>
      <c r="F193" s="30">
        <v>112500</v>
      </c>
      <c r="G193" s="29">
        <v>759</v>
      </c>
      <c r="H193" s="30">
        <v>179400</v>
      </c>
      <c r="I193" s="29">
        <v>800</v>
      </c>
      <c r="J193" s="30">
        <v>175000</v>
      </c>
      <c r="K193" s="29">
        <v>1278</v>
      </c>
      <c r="L193" s="30">
        <v>197900</v>
      </c>
    </row>
    <row r="194" spans="5:12" x14ac:dyDescent="0.25">
      <c r="E194" s="29">
        <v>1030</v>
      </c>
      <c r="F194" s="30">
        <v>118000</v>
      </c>
      <c r="G194" s="29">
        <v>762</v>
      </c>
      <c r="H194" s="30">
        <v>100000</v>
      </c>
      <c r="I194" s="29">
        <v>806</v>
      </c>
      <c r="J194" s="30">
        <v>227680</v>
      </c>
      <c r="K194" s="29">
        <v>1279</v>
      </c>
      <c r="L194" s="30">
        <v>237000</v>
      </c>
    </row>
    <row r="195" spans="5:12" x14ac:dyDescent="0.25">
      <c r="E195" s="29">
        <v>1035</v>
      </c>
      <c r="F195" s="30">
        <v>119750</v>
      </c>
      <c r="G195" s="29">
        <v>763</v>
      </c>
      <c r="H195" s="30">
        <v>215200</v>
      </c>
      <c r="I195" s="29">
        <v>808</v>
      </c>
      <c r="J195" s="30">
        <v>223500</v>
      </c>
      <c r="K195" s="29">
        <v>1281</v>
      </c>
      <c r="L195" s="30">
        <v>227000</v>
      </c>
    </row>
    <row r="196" spans="5:12" x14ac:dyDescent="0.25">
      <c r="E196" s="29">
        <v>1039</v>
      </c>
      <c r="F196" s="30">
        <v>97000</v>
      </c>
      <c r="G196" s="29">
        <v>772</v>
      </c>
      <c r="H196" s="30">
        <v>102000</v>
      </c>
      <c r="I196" s="29">
        <v>814</v>
      </c>
      <c r="J196" s="30">
        <v>157900</v>
      </c>
      <c r="K196" s="29">
        <v>1285</v>
      </c>
      <c r="L196" s="30">
        <v>169000</v>
      </c>
    </row>
    <row r="197" spans="5:12" x14ac:dyDescent="0.25">
      <c r="E197" s="29">
        <v>1046</v>
      </c>
      <c r="F197" s="30">
        <v>139600</v>
      </c>
      <c r="G197" s="29">
        <v>773</v>
      </c>
      <c r="H197" s="30">
        <v>107000</v>
      </c>
      <c r="I197" s="29">
        <v>820</v>
      </c>
      <c r="J197" s="30">
        <v>224000</v>
      </c>
      <c r="K197" s="29">
        <v>1288</v>
      </c>
      <c r="L197" s="30">
        <v>190000</v>
      </c>
    </row>
    <row r="198" spans="5:12" x14ac:dyDescent="0.25">
      <c r="E198" s="29">
        <v>1049</v>
      </c>
      <c r="F198" s="30">
        <v>115000</v>
      </c>
      <c r="G198" s="29">
        <v>776</v>
      </c>
      <c r="H198" s="30">
        <v>162000</v>
      </c>
      <c r="I198" s="29">
        <v>823</v>
      </c>
      <c r="J198" s="30">
        <v>225000</v>
      </c>
      <c r="K198" s="29">
        <v>1289</v>
      </c>
      <c r="L198" s="30">
        <v>278000</v>
      </c>
    </row>
    <row r="199" spans="5:12" x14ac:dyDescent="0.25">
      <c r="E199" s="29">
        <v>1062</v>
      </c>
      <c r="F199" s="30">
        <v>81000</v>
      </c>
      <c r="G199" s="29">
        <v>779</v>
      </c>
      <c r="H199" s="30">
        <v>144000</v>
      </c>
      <c r="I199" s="29">
        <v>828</v>
      </c>
      <c r="J199" s="30">
        <v>189000</v>
      </c>
      <c r="K199" s="29">
        <v>1290</v>
      </c>
      <c r="L199" s="30">
        <v>281000</v>
      </c>
    </row>
    <row r="200" spans="5:12" x14ac:dyDescent="0.25">
      <c r="E200" s="29">
        <v>1070</v>
      </c>
      <c r="F200" s="30">
        <v>135000</v>
      </c>
      <c r="G200" s="29">
        <v>780</v>
      </c>
      <c r="H200" s="30">
        <v>135000</v>
      </c>
      <c r="I200" s="29">
        <v>831</v>
      </c>
      <c r="J200" s="30">
        <v>166000</v>
      </c>
      <c r="K200" s="29">
        <v>1293</v>
      </c>
      <c r="L200" s="30">
        <v>107500</v>
      </c>
    </row>
    <row r="201" spans="5:12" x14ac:dyDescent="0.25">
      <c r="E201" s="29">
        <v>1079</v>
      </c>
      <c r="F201" s="30">
        <v>155900</v>
      </c>
      <c r="G201" s="29">
        <v>782</v>
      </c>
      <c r="H201" s="30">
        <v>175900</v>
      </c>
      <c r="I201" s="29">
        <v>833</v>
      </c>
      <c r="J201" s="30">
        <v>237000</v>
      </c>
      <c r="K201" s="29">
        <v>1301</v>
      </c>
      <c r="L201" s="30">
        <v>225000</v>
      </c>
    </row>
    <row r="202" spans="5:12" x14ac:dyDescent="0.25">
      <c r="E202" s="29">
        <v>1086</v>
      </c>
      <c r="F202" s="30">
        <v>147000</v>
      </c>
      <c r="G202" s="29">
        <v>784</v>
      </c>
      <c r="H202" s="30">
        <v>165500</v>
      </c>
      <c r="I202" s="29">
        <v>847</v>
      </c>
      <c r="J202" s="30">
        <v>213000</v>
      </c>
      <c r="K202" s="29">
        <v>1304</v>
      </c>
      <c r="L202" s="30">
        <v>232000</v>
      </c>
    </row>
    <row r="203" spans="5:12" x14ac:dyDescent="0.25">
      <c r="E203" s="29">
        <v>1087</v>
      </c>
      <c r="F203" s="30">
        <v>83500</v>
      </c>
      <c r="G203" s="29">
        <v>785</v>
      </c>
      <c r="H203" s="30">
        <v>128000</v>
      </c>
      <c r="I203" s="29">
        <v>852</v>
      </c>
      <c r="J203" s="30">
        <v>215000</v>
      </c>
      <c r="K203" s="29">
        <v>1306</v>
      </c>
      <c r="L203" s="30">
        <v>325000</v>
      </c>
    </row>
    <row r="204" spans="5:12" x14ac:dyDescent="0.25">
      <c r="E204" s="29">
        <v>1092</v>
      </c>
      <c r="F204" s="30">
        <v>160000</v>
      </c>
      <c r="G204" s="29">
        <v>787</v>
      </c>
      <c r="H204" s="30">
        <v>139000</v>
      </c>
      <c r="I204" s="29">
        <v>853</v>
      </c>
      <c r="J204" s="30">
        <v>164000</v>
      </c>
      <c r="K204" s="29">
        <v>1316</v>
      </c>
      <c r="L204" s="30">
        <v>206900</v>
      </c>
    </row>
    <row r="205" spans="5:12" x14ac:dyDescent="0.25">
      <c r="E205" s="29">
        <v>1095</v>
      </c>
      <c r="F205" s="30">
        <v>129000</v>
      </c>
      <c r="G205" s="29">
        <v>791</v>
      </c>
      <c r="H205" s="30">
        <v>160200</v>
      </c>
      <c r="I205" s="29">
        <v>854</v>
      </c>
      <c r="J205" s="30">
        <v>158000</v>
      </c>
      <c r="K205" s="29">
        <v>1317</v>
      </c>
      <c r="L205" s="30">
        <v>295493</v>
      </c>
    </row>
    <row r="206" spans="5:12" x14ac:dyDescent="0.25">
      <c r="E206" s="29">
        <v>1102</v>
      </c>
      <c r="F206" s="30">
        <v>119500</v>
      </c>
      <c r="G206" s="29">
        <v>792</v>
      </c>
      <c r="H206" s="30">
        <v>146800</v>
      </c>
      <c r="I206" s="29">
        <v>859</v>
      </c>
      <c r="J206" s="30">
        <v>152000</v>
      </c>
      <c r="K206" s="29">
        <v>1321</v>
      </c>
      <c r="L206" s="30">
        <v>156500</v>
      </c>
    </row>
    <row r="207" spans="5:12" x14ac:dyDescent="0.25">
      <c r="E207" s="29">
        <v>1104</v>
      </c>
      <c r="F207" s="30">
        <v>159500</v>
      </c>
      <c r="G207" s="29">
        <v>796</v>
      </c>
      <c r="H207" s="30">
        <v>171000</v>
      </c>
      <c r="I207" s="29">
        <v>865</v>
      </c>
      <c r="J207" s="30">
        <v>250580</v>
      </c>
      <c r="K207" s="29">
        <v>1331</v>
      </c>
      <c r="L207" s="30">
        <v>227000</v>
      </c>
    </row>
    <row r="208" spans="5:12" x14ac:dyDescent="0.25">
      <c r="E208" s="29">
        <v>1105</v>
      </c>
      <c r="F208" s="30">
        <v>106000</v>
      </c>
      <c r="G208" s="29">
        <v>801</v>
      </c>
      <c r="H208" s="30">
        <v>200000</v>
      </c>
      <c r="I208" s="29">
        <v>872</v>
      </c>
      <c r="J208" s="30">
        <v>200500</v>
      </c>
      <c r="K208" s="29">
        <v>1337</v>
      </c>
      <c r="L208" s="30">
        <v>135000</v>
      </c>
    </row>
    <row r="209" spans="5:12" x14ac:dyDescent="0.25">
      <c r="E209" s="29">
        <v>1113</v>
      </c>
      <c r="F209" s="30">
        <v>129900</v>
      </c>
      <c r="G209" s="29">
        <v>802</v>
      </c>
      <c r="H209" s="30">
        <v>109900</v>
      </c>
      <c r="I209" s="29">
        <v>882</v>
      </c>
      <c r="J209" s="30">
        <v>187500</v>
      </c>
      <c r="K209" s="29">
        <v>1349</v>
      </c>
      <c r="L209" s="30">
        <v>215000</v>
      </c>
    </row>
    <row r="210" spans="5:12" x14ac:dyDescent="0.25">
      <c r="E210" s="29">
        <v>1115</v>
      </c>
      <c r="F210" s="30">
        <v>117000</v>
      </c>
      <c r="G210" s="29">
        <v>803</v>
      </c>
      <c r="H210" s="30">
        <v>189000</v>
      </c>
      <c r="I210" s="29">
        <v>884</v>
      </c>
      <c r="J210" s="30">
        <v>118500</v>
      </c>
      <c r="K210" s="29">
        <v>1361</v>
      </c>
      <c r="L210" s="30">
        <v>189000</v>
      </c>
    </row>
    <row r="211" spans="5:12" x14ac:dyDescent="0.25">
      <c r="E211" s="29">
        <v>1117</v>
      </c>
      <c r="F211" s="30">
        <v>184100</v>
      </c>
      <c r="G211" s="29">
        <v>805</v>
      </c>
      <c r="H211" s="30">
        <v>118000</v>
      </c>
      <c r="I211" s="29">
        <v>892</v>
      </c>
      <c r="J211" s="30">
        <v>172500</v>
      </c>
      <c r="K211" s="29">
        <v>1362</v>
      </c>
      <c r="L211" s="30">
        <v>260000</v>
      </c>
    </row>
    <row r="212" spans="5:12" x14ac:dyDescent="0.25">
      <c r="E212" s="29">
        <v>1118</v>
      </c>
      <c r="F212" s="30">
        <v>130000</v>
      </c>
      <c r="G212" s="29">
        <v>807</v>
      </c>
      <c r="H212" s="30">
        <v>135500</v>
      </c>
      <c r="I212" s="29">
        <v>894</v>
      </c>
      <c r="J212" s="30">
        <v>165000</v>
      </c>
      <c r="K212" s="29">
        <v>1370</v>
      </c>
      <c r="L212" s="30">
        <v>232000</v>
      </c>
    </row>
    <row r="213" spans="5:12" x14ac:dyDescent="0.25">
      <c r="E213" s="29">
        <v>1123</v>
      </c>
      <c r="F213" s="30">
        <v>112000</v>
      </c>
      <c r="G213" s="29">
        <v>809</v>
      </c>
      <c r="H213" s="30">
        <v>159950</v>
      </c>
      <c r="I213" s="29">
        <v>896</v>
      </c>
      <c r="J213" s="30">
        <v>140000</v>
      </c>
      <c r="K213" s="29">
        <v>1373</v>
      </c>
      <c r="L213" s="30">
        <v>274300</v>
      </c>
    </row>
    <row r="214" spans="5:12" x14ac:dyDescent="0.25">
      <c r="E214" s="29">
        <v>1125</v>
      </c>
      <c r="F214" s="30">
        <v>163900</v>
      </c>
      <c r="G214" s="29">
        <v>811</v>
      </c>
      <c r="H214" s="30">
        <v>181000</v>
      </c>
      <c r="I214" s="29">
        <v>912</v>
      </c>
      <c r="J214" s="30">
        <v>143500</v>
      </c>
      <c r="K214" s="29">
        <v>1375</v>
      </c>
      <c r="L214" s="30">
        <v>250000</v>
      </c>
    </row>
    <row r="215" spans="5:12" x14ac:dyDescent="0.25">
      <c r="E215" s="29">
        <v>1130</v>
      </c>
      <c r="F215" s="30">
        <v>140000</v>
      </c>
      <c r="G215" s="29">
        <v>817</v>
      </c>
      <c r="H215" s="30">
        <v>137000</v>
      </c>
      <c r="I215" s="29">
        <v>920</v>
      </c>
      <c r="J215" s="30">
        <v>176500</v>
      </c>
      <c r="K215" s="29">
        <v>1376</v>
      </c>
      <c r="L215" s="30">
        <v>239000</v>
      </c>
    </row>
    <row r="216" spans="5:12" x14ac:dyDescent="0.25">
      <c r="E216" s="29">
        <v>1132</v>
      </c>
      <c r="F216" s="30">
        <v>93500</v>
      </c>
      <c r="G216" s="29">
        <v>819</v>
      </c>
      <c r="H216" s="30">
        <v>155000</v>
      </c>
      <c r="I216" s="29">
        <v>921</v>
      </c>
      <c r="J216" s="30">
        <v>201000</v>
      </c>
      <c r="K216" s="29">
        <v>1382</v>
      </c>
      <c r="L216" s="30">
        <v>237500</v>
      </c>
    </row>
    <row r="217" spans="5:12" x14ac:dyDescent="0.25">
      <c r="E217" s="29">
        <v>1136</v>
      </c>
      <c r="F217" s="30">
        <v>102000</v>
      </c>
      <c r="G217" s="29">
        <v>821</v>
      </c>
      <c r="H217" s="30">
        <v>183000</v>
      </c>
      <c r="I217" s="29">
        <v>923</v>
      </c>
      <c r="J217" s="30">
        <v>169990</v>
      </c>
      <c r="K217" s="29">
        <v>1388</v>
      </c>
      <c r="L217" s="30">
        <v>136000</v>
      </c>
    </row>
    <row r="218" spans="5:12" x14ac:dyDescent="0.25">
      <c r="E218" s="29">
        <v>1138</v>
      </c>
      <c r="F218" s="30">
        <v>94000</v>
      </c>
      <c r="G218" s="29">
        <v>824</v>
      </c>
      <c r="H218" s="30">
        <v>139500</v>
      </c>
      <c r="I218" s="29">
        <v>928</v>
      </c>
      <c r="J218" s="30">
        <v>176000</v>
      </c>
      <c r="K218" s="29">
        <v>1391</v>
      </c>
      <c r="L218" s="30">
        <v>235000</v>
      </c>
    </row>
    <row r="219" spans="5:12" x14ac:dyDescent="0.25">
      <c r="E219" s="29">
        <v>1141</v>
      </c>
      <c r="F219" s="30">
        <v>139000</v>
      </c>
      <c r="G219" s="29">
        <v>835</v>
      </c>
      <c r="H219" s="30">
        <v>139950</v>
      </c>
      <c r="I219" s="29">
        <v>931</v>
      </c>
      <c r="J219" s="30">
        <v>201000</v>
      </c>
      <c r="K219" s="29">
        <v>1392</v>
      </c>
      <c r="L219" s="30">
        <v>124000</v>
      </c>
    </row>
    <row r="220" spans="5:12" x14ac:dyDescent="0.25">
      <c r="E220" s="29">
        <v>1145</v>
      </c>
      <c r="F220" s="30">
        <v>80000</v>
      </c>
      <c r="G220" s="29">
        <v>836</v>
      </c>
      <c r="H220" s="30">
        <v>128000</v>
      </c>
      <c r="I220" s="29">
        <v>935</v>
      </c>
      <c r="J220" s="30">
        <v>242000</v>
      </c>
      <c r="K220" s="29">
        <v>1399</v>
      </c>
      <c r="L220" s="30">
        <v>138000</v>
      </c>
    </row>
    <row r="221" spans="5:12" x14ac:dyDescent="0.25">
      <c r="E221" s="29">
        <v>1149</v>
      </c>
      <c r="F221" s="30">
        <v>116900</v>
      </c>
      <c r="G221" s="29">
        <v>839</v>
      </c>
      <c r="H221" s="30">
        <v>144000</v>
      </c>
      <c r="I221" s="29">
        <v>943</v>
      </c>
      <c r="J221" s="30">
        <v>150000</v>
      </c>
      <c r="K221" s="29">
        <v>1406</v>
      </c>
      <c r="L221" s="30">
        <v>275000</v>
      </c>
    </row>
    <row r="222" spans="5:12" x14ac:dyDescent="0.25">
      <c r="E222" s="29">
        <v>1151</v>
      </c>
      <c r="F222" s="30">
        <v>124000</v>
      </c>
      <c r="G222" s="29">
        <v>840</v>
      </c>
      <c r="H222" s="30">
        <v>130500</v>
      </c>
      <c r="I222" s="29">
        <v>946</v>
      </c>
      <c r="J222" s="30">
        <v>124900</v>
      </c>
      <c r="K222" s="29">
        <v>1416</v>
      </c>
      <c r="L222" s="30">
        <v>175900</v>
      </c>
    </row>
    <row r="223" spans="5:12" x14ac:dyDescent="0.25">
      <c r="E223" s="29">
        <v>1154</v>
      </c>
      <c r="F223" s="30">
        <v>120500</v>
      </c>
      <c r="G223" s="29">
        <v>841</v>
      </c>
      <c r="H223" s="30">
        <v>140000</v>
      </c>
      <c r="I223" s="29">
        <v>949</v>
      </c>
      <c r="J223" s="30">
        <v>192500</v>
      </c>
      <c r="K223" s="29">
        <v>1417</v>
      </c>
      <c r="L223" s="30">
        <v>122500</v>
      </c>
    </row>
    <row r="224" spans="5:12" x14ac:dyDescent="0.25">
      <c r="E224" s="29">
        <v>1163</v>
      </c>
      <c r="F224" s="30">
        <v>129000</v>
      </c>
      <c r="G224" s="29">
        <v>842</v>
      </c>
      <c r="H224" s="30">
        <v>157500</v>
      </c>
      <c r="I224" s="29">
        <v>950</v>
      </c>
      <c r="J224" s="30">
        <v>197500</v>
      </c>
      <c r="K224" s="29">
        <v>1427</v>
      </c>
      <c r="L224" s="30">
        <v>271000</v>
      </c>
    </row>
    <row r="225" spans="5:12" x14ac:dyDescent="0.25">
      <c r="E225" s="29">
        <v>1173</v>
      </c>
      <c r="F225" s="30">
        <v>171900</v>
      </c>
      <c r="G225" s="29">
        <v>843</v>
      </c>
      <c r="H225" s="30">
        <v>174900</v>
      </c>
      <c r="I225" s="29">
        <v>954</v>
      </c>
      <c r="J225" s="30">
        <v>172000</v>
      </c>
      <c r="K225" s="29">
        <v>1443</v>
      </c>
      <c r="L225" s="30">
        <v>310000</v>
      </c>
    </row>
    <row r="226" spans="5:12" x14ac:dyDescent="0.25">
      <c r="E226" s="29">
        <v>1177</v>
      </c>
      <c r="F226" s="30">
        <v>119500</v>
      </c>
      <c r="G226" s="29">
        <v>845</v>
      </c>
      <c r="H226" s="30">
        <v>153900</v>
      </c>
      <c r="I226" s="29">
        <v>956</v>
      </c>
      <c r="J226" s="30">
        <v>145000</v>
      </c>
      <c r="K226" s="29">
        <v>1448</v>
      </c>
      <c r="L226" s="30">
        <v>240000</v>
      </c>
    </row>
    <row r="227" spans="5:12" x14ac:dyDescent="0.25">
      <c r="E227" s="29">
        <v>1201</v>
      </c>
      <c r="F227" s="30">
        <v>116050</v>
      </c>
      <c r="G227" s="29">
        <v>850</v>
      </c>
      <c r="H227" s="30">
        <v>187000</v>
      </c>
      <c r="I227" s="29">
        <v>959</v>
      </c>
      <c r="J227" s="30">
        <v>185000</v>
      </c>
      <c r="K227" s="29">
        <v>1452</v>
      </c>
      <c r="L227" s="30">
        <v>287090</v>
      </c>
    </row>
    <row r="228" spans="5:12" x14ac:dyDescent="0.25">
      <c r="E228" s="29">
        <v>1214</v>
      </c>
      <c r="F228" s="30">
        <v>145000</v>
      </c>
      <c r="G228" s="29">
        <v>856</v>
      </c>
      <c r="H228" s="30">
        <v>127000</v>
      </c>
      <c r="I228" s="29">
        <v>965</v>
      </c>
      <c r="J228" s="30">
        <v>214900</v>
      </c>
    </row>
    <row r="229" spans="5:12" x14ac:dyDescent="0.25">
      <c r="E229" s="29">
        <v>1215</v>
      </c>
      <c r="F229" s="30">
        <v>134500</v>
      </c>
      <c r="G229" s="29">
        <v>857</v>
      </c>
      <c r="H229" s="30">
        <v>147000</v>
      </c>
      <c r="I229" s="29">
        <v>974</v>
      </c>
      <c r="J229" s="30">
        <v>182000</v>
      </c>
    </row>
    <row r="230" spans="5:12" x14ac:dyDescent="0.25">
      <c r="E230" s="29">
        <v>1216</v>
      </c>
      <c r="F230" s="30">
        <v>125000</v>
      </c>
      <c r="G230" s="29">
        <v>858</v>
      </c>
      <c r="H230" s="30">
        <v>174000</v>
      </c>
      <c r="I230" s="29">
        <v>975</v>
      </c>
      <c r="J230" s="30">
        <v>167500</v>
      </c>
    </row>
    <row r="231" spans="5:12" x14ac:dyDescent="0.25">
      <c r="E231" s="29">
        <v>1217</v>
      </c>
      <c r="F231" s="30">
        <v>112000</v>
      </c>
      <c r="G231" s="29">
        <v>861</v>
      </c>
      <c r="H231" s="30">
        <v>189950</v>
      </c>
      <c r="I231" s="29">
        <v>978</v>
      </c>
      <c r="J231" s="30">
        <v>199900</v>
      </c>
    </row>
    <row r="232" spans="5:12" x14ac:dyDescent="0.25">
      <c r="E232" s="29">
        <v>1220</v>
      </c>
      <c r="F232" s="30">
        <v>91500</v>
      </c>
      <c r="G232" s="29">
        <v>862</v>
      </c>
      <c r="H232" s="30">
        <v>131500</v>
      </c>
      <c r="I232" s="29">
        <v>983</v>
      </c>
      <c r="J232" s="30">
        <v>159895</v>
      </c>
    </row>
    <row r="233" spans="5:12" x14ac:dyDescent="0.25">
      <c r="E233" s="29">
        <v>1221</v>
      </c>
      <c r="F233" s="30">
        <v>115000</v>
      </c>
      <c r="G233" s="29">
        <v>863</v>
      </c>
      <c r="H233" s="30">
        <v>152000</v>
      </c>
      <c r="I233" s="29">
        <v>989</v>
      </c>
      <c r="J233" s="30">
        <v>195000</v>
      </c>
    </row>
    <row r="234" spans="5:12" x14ac:dyDescent="0.25">
      <c r="E234" s="29">
        <v>1226</v>
      </c>
      <c r="F234" s="30">
        <v>145000</v>
      </c>
      <c r="G234" s="29">
        <v>864</v>
      </c>
      <c r="H234" s="30">
        <v>132500</v>
      </c>
      <c r="I234" s="29">
        <v>992</v>
      </c>
      <c r="J234" s="30">
        <v>168000</v>
      </c>
    </row>
    <row r="235" spans="5:12" x14ac:dyDescent="0.25">
      <c r="E235" s="29">
        <v>1228</v>
      </c>
      <c r="F235" s="30">
        <v>147000</v>
      </c>
      <c r="G235" s="29">
        <v>866</v>
      </c>
      <c r="H235" s="30">
        <v>148500</v>
      </c>
      <c r="I235" s="29">
        <v>993</v>
      </c>
      <c r="J235" s="30">
        <v>187000</v>
      </c>
    </row>
    <row r="236" spans="5:12" x14ac:dyDescent="0.25">
      <c r="E236" s="29">
        <v>1250</v>
      </c>
      <c r="F236" s="30">
        <v>119000</v>
      </c>
      <c r="G236" s="29">
        <v>868</v>
      </c>
      <c r="H236" s="30">
        <v>129000</v>
      </c>
      <c r="I236" s="29">
        <v>998</v>
      </c>
      <c r="J236" s="30">
        <v>185000</v>
      </c>
    </row>
    <row r="237" spans="5:12" x14ac:dyDescent="0.25">
      <c r="E237" s="29">
        <v>1253</v>
      </c>
      <c r="F237" s="30">
        <v>130000</v>
      </c>
      <c r="G237" s="29">
        <v>869</v>
      </c>
      <c r="H237" s="30">
        <v>169000</v>
      </c>
      <c r="I237" s="29">
        <v>1005</v>
      </c>
      <c r="J237" s="30">
        <v>181000</v>
      </c>
    </row>
    <row r="238" spans="5:12" x14ac:dyDescent="0.25">
      <c r="E238" s="29">
        <v>1258</v>
      </c>
      <c r="F238" s="30">
        <v>99900</v>
      </c>
      <c r="G238" s="29">
        <v>877</v>
      </c>
      <c r="H238" s="30">
        <v>132250</v>
      </c>
      <c r="I238" s="29">
        <v>1016</v>
      </c>
      <c r="J238" s="30">
        <v>227000</v>
      </c>
    </row>
    <row r="239" spans="5:12" x14ac:dyDescent="0.25">
      <c r="E239" s="29">
        <v>1273</v>
      </c>
      <c r="F239" s="30">
        <v>137000</v>
      </c>
      <c r="G239" s="29">
        <v>879</v>
      </c>
      <c r="H239" s="30">
        <v>148000</v>
      </c>
      <c r="I239" s="29">
        <v>1018</v>
      </c>
      <c r="J239" s="30">
        <v>187500</v>
      </c>
    </row>
    <row r="240" spans="5:12" x14ac:dyDescent="0.25">
      <c r="E240" s="29">
        <v>1275</v>
      </c>
      <c r="F240" s="30">
        <v>139000</v>
      </c>
      <c r="G240" s="29">
        <v>881</v>
      </c>
      <c r="H240" s="30">
        <v>157000</v>
      </c>
      <c r="I240" s="29">
        <v>1020</v>
      </c>
      <c r="J240" s="30">
        <v>213490</v>
      </c>
    </row>
    <row r="241" spans="5:10" x14ac:dyDescent="0.25">
      <c r="E241" s="29">
        <v>1280</v>
      </c>
      <c r="F241" s="30">
        <v>68400</v>
      </c>
      <c r="G241" s="29">
        <v>883</v>
      </c>
      <c r="H241" s="30">
        <v>178000</v>
      </c>
      <c r="I241" s="29">
        <v>1024</v>
      </c>
      <c r="J241" s="30">
        <v>191000</v>
      </c>
    </row>
    <row r="242" spans="5:10" x14ac:dyDescent="0.25">
      <c r="E242" s="29">
        <v>1292</v>
      </c>
      <c r="F242" s="30">
        <v>119500</v>
      </c>
      <c r="G242" s="29">
        <v>888</v>
      </c>
      <c r="H242" s="30">
        <v>135500</v>
      </c>
      <c r="I242" s="29">
        <v>1027</v>
      </c>
      <c r="J242" s="30">
        <v>167500</v>
      </c>
    </row>
    <row r="243" spans="5:10" x14ac:dyDescent="0.25">
      <c r="E243" s="29">
        <v>1295</v>
      </c>
      <c r="F243" s="30">
        <v>115000</v>
      </c>
      <c r="G243" s="29">
        <v>893</v>
      </c>
      <c r="H243" s="30">
        <v>154500</v>
      </c>
      <c r="I243" s="29">
        <v>1031</v>
      </c>
      <c r="J243" s="30">
        <v>160000</v>
      </c>
    </row>
    <row r="244" spans="5:10" x14ac:dyDescent="0.25">
      <c r="E244" s="29">
        <v>1298</v>
      </c>
      <c r="F244" s="30">
        <v>140000</v>
      </c>
      <c r="G244" s="29">
        <v>898</v>
      </c>
      <c r="H244" s="30">
        <v>142953</v>
      </c>
      <c r="I244" s="29">
        <v>1041</v>
      </c>
      <c r="J244" s="30">
        <v>155000</v>
      </c>
    </row>
    <row r="245" spans="5:10" x14ac:dyDescent="0.25">
      <c r="E245" s="29">
        <v>1315</v>
      </c>
      <c r="F245" s="30">
        <v>119000</v>
      </c>
      <c r="G245" s="29">
        <v>900</v>
      </c>
      <c r="H245" s="30">
        <v>135000</v>
      </c>
      <c r="I245" s="29">
        <v>1043</v>
      </c>
      <c r="J245" s="30">
        <v>196000</v>
      </c>
    </row>
    <row r="246" spans="5:10" x14ac:dyDescent="0.25">
      <c r="E246" s="29">
        <v>1320</v>
      </c>
      <c r="F246" s="30">
        <v>111000</v>
      </c>
      <c r="G246" s="29">
        <v>902</v>
      </c>
      <c r="H246" s="30">
        <v>153000</v>
      </c>
      <c r="I246" s="29">
        <v>1051</v>
      </c>
      <c r="J246" s="30">
        <v>176485</v>
      </c>
    </row>
    <row r="247" spans="5:10" x14ac:dyDescent="0.25">
      <c r="E247" s="29">
        <v>1326</v>
      </c>
      <c r="F247" s="30">
        <v>55000</v>
      </c>
      <c r="G247" s="29">
        <v>903</v>
      </c>
      <c r="H247" s="30">
        <v>180000</v>
      </c>
      <c r="I247" s="29">
        <v>1052</v>
      </c>
      <c r="J247" s="30">
        <v>200141</v>
      </c>
    </row>
    <row r="248" spans="5:10" x14ac:dyDescent="0.25">
      <c r="E248" s="29">
        <v>1328</v>
      </c>
      <c r="F248" s="30">
        <v>130500</v>
      </c>
      <c r="G248" s="29">
        <v>906</v>
      </c>
      <c r="H248" s="30">
        <v>128000</v>
      </c>
      <c r="I248" s="29">
        <v>1053</v>
      </c>
      <c r="J248" s="30">
        <v>165000</v>
      </c>
    </row>
    <row r="249" spans="5:10" x14ac:dyDescent="0.25">
      <c r="E249" s="29">
        <v>1332</v>
      </c>
      <c r="F249" s="30">
        <v>132500</v>
      </c>
      <c r="G249" s="29">
        <v>910</v>
      </c>
      <c r="H249" s="30">
        <v>174000</v>
      </c>
      <c r="I249" s="29">
        <v>1054</v>
      </c>
      <c r="J249" s="30">
        <v>144500</v>
      </c>
    </row>
    <row r="250" spans="5:10" x14ac:dyDescent="0.25">
      <c r="E250" s="29">
        <v>1333</v>
      </c>
      <c r="F250" s="30">
        <v>100000</v>
      </c>
      <c r="G250" s="29">
        <v>918</v>
      </c>
      <c r="H250" s="30">
        <v>135000</v>
      </c>
      <c r="I250" s="29">
        <v>1056</v>
      </c>
      <c r="J250" s="30">
        <v>180000</v>
      </c>
    </row>
    <row r="251" spans="5:10" x14ac:dyDescent="0.25">
      <c r="E251" s="29">
        <v>1340</v>
      </c>
      <c r="F251" s="30">
        <v>128500</v>
      </c>
      <c r="G251" s="29">
        <v>926</v>
      </c>
      <c r="H251" s="30">
        <v>175000</v>
      </c>
      <c r="I251" s="29">
        <v>1057</v>
      </c>
      <c r="J251" s="30">
        <v>185850</v>
      </c>
    </row>
    <row r="252" spans="5:10" x14ac:dyDescent="0.25">
      <c r="E252" s="29">
        <v>1341</v>
      </c>
      <c r="F252" s="30">
        <v>123000</v>
      </c>
      <c r="G252" s="29">
        <v>937</v>
      </c>
      <c r="H252" s="30">
        <v>184900</v>
      </c>
      <c r="I252" s="29">
        <v>1058</v>
      </c>
      <c r="J252" s="30">
        <v>248000</v>
      </c>
    </row>
    <row r="253" spans="5:10" x14ac:dyDescent="0.25">
      <c r="E253" s="29">
        <v>1346</v>
      </c>
      <c r="F253" s="30">
        <v>108500</v>
      </c>
      <c r="G253" s="29">
        <v>945</v>
      </c>
      <c r="H253" s="30">
        <v>137500</v>
      </c>
      <c r="I253" s="29">
        <v>1060</v>
      </c>
      <c r="J253" s="30">
        <v>220000</v>
      </c>
    </row>
    <row r="254" spans="5:10" x14ac:dyDescent="0.25">
      <c r="E254" s="29">
        <v>1353</v>
      </c>
      <c r="F254" s="30">
        <v>134900</v>
      </c>
      <c r="G254" s="29">
        <v>947</v>
      </c>
      <c r="H254" s="30">
        <v>143000</v>
      </c>
      <c r="I254" s="29">
        <v>1061</v>
      </c>
      <c r="J254" s="30">
        <v>213500</v>
      </c>
    </row>
    <row r="255" spans="5:10" x14ac:dyDescent="0.25">
      <c r="E255" s="29">
        <v>1357</v>
      </c>
      <c r="F255" s="30">
        <v>110000</v>
      </c>
      <c r="G255" s="29">
        <v>958</v>
      </c>
      <c r="H255" s="30">
        <v>132000</v>
      </c>
      <c r="I255" s="29">
        <v>1075</v>
      </c>
      <c r="J255" s="30">
        <v>194000</v>
      </c>
    </row>
    <row r="256" spans="5:10" x14ac:dyDescent="0.25">
      <c r="E256" s="29">
        <v>1365</v>
      </c>
      <c r="F256" s="30">
        <v>144152</v>
      </c>
      <c r="G256" s="29">
        <v>960</v>
      </c>
      <c r="H256" s="30">
        <v>155000</v>
      </c>
      <c r="I256" s="29">
        <v>1076</v>
      </c>
      <c r="J256" s="30">
        <v>219500</v>
      </c>
    </row>
    <row r="257" spans="5:10" x14ac:dyDescent="0.25">
      <c r="E257" s="29">
        <v>1369</v>
      </c>
      <c r="F257" s="30">
        <v>144000</v>
      </c>
      <c r="G257" s="29">
        <v>963</v>
      </c>
      <c r="H257" s="30">
        <v>155000</v>
      </c>
      <c r="I257" s="29">
        <v>1081</v>
      </c>
      <c r="J257" s="30">
        <v>145000</v>
      </c>
    </row>
    <row r="258" spans="5:10" x14ac:dyDescent="0.25">
      <c r="E258" s="29">
        <v>1377</v>
      </c>
      <c r="F258" s="30">
        <v>91000</v>
      </c>
      <c r="G258" s="29">
        <v>966</v>
      </c>
      <c r="H258" s="30">
        <v>178900</v>
      </c>
      <c r="I258" s="29">
        <v>1083</v>
      </c>
      <c r="J258" s="30">
        <v>192000</v>
      </c>
    </row>
    <row r="259" spans="5:10" x14ac:dyDescent="0.25">
      <c r="E259" s="29">
        <v>1379</v>
      </c>
      <c r="F259" s="30">
        <v>83000</v>
      </c>
      <c r="G259" s="29">
        <v>967</v>
      </c>
      <c r="H259" s="30">
        <v>160000</v>
      </c>
      <c r="I259" s="29">
        <v>1084</v>
      </c>
      <c r="J259" s="30">
        <v>160000</v>
      </c>
    </row>
    <row r="260" spans="5:10" x14ac:dyDescent="0.25">
      <c r="E260" s="29">
        <v>1380</v>
      </c>
      <c r="F260" s="30">
        <v>167500</v>
      </c>
      <c r="G260" s="29">
        <v>968</v>
      </c>
      <c r="H260" s="30">
        <v>135000</v>
      </c>
      <c r="I260" s="29">
        <v>1089</v>
      </c>
      <c r="J260" s="30">
        <v>137500</v>
      </c>
    </row>
    <row r="261" spans="5:10" x14ac:dyDescent="0.25">
      <c r="E261" s="29">
        <v>1381</v>
      </c>
      <c r="F261" s="30">
        <v>58500</v>
      </c>
      <c r="G261" s="29">
        <v>972</v>
      </c>
      <c r="H261" s="30">
        <v>173000</v>
      </c>
      <c r="I261" s="29">
        <v>1090</v>
      </c>
      <c r="J261" s="30">
        <v>197000</v>
      </c>
    </row>
    <row r="262" spans="5:10" x14ac:dyDescent="0.25">
      <c r="E262" s="29">
        <v>1385</v>
      </c>
      <c r="F262" s="30">
        <v>105000</v>
      </c>
      <c r="G262" s="29">
        <v>976</v>
      </c>
      <c r="H262" s="30">
        <v>165000</v>
      </c>
      <c r="I262" s="29">
        <v>1093</v>
      </c>
      <c r="J262" s="30">
        <v>136500</v>
      </c>
    </row>
    <row r="263" spans="5:10" x14ac:dyDescent="0.25">
      <c r="E263" s="29">
        <v>1393</v>
      </c>
      <c r="F263" s="30">
        <v>123000</v>
      </c>
      <c r="G263" s="29">
        <v>980</v>
      </c>
      <c r="H263" s="30">
        <v>139000</v>
      </c>
      <c r="I263" s="29">
        <v>1096</v>
      </c>
      <c r="J263" s="30">
        <v>176432</v>
      </c>
    </row>
    <row r="264" spans="5:10" x14ac:dyDescent="0.25">
      <c r="E264" s="29">
        <v>1405</v>
      </c>
      <c r="F264" s="30">
        <v>105000</v>
      </c>
      <c r="G264" s="29">
        <v>986</v>
      </c>
      <c r="H264" s="30">
        <v>125000</v>
      </c>
      <c r="I264" s="29">
        <v>1100</v>
      </c>
      <c r="J264" s="30">
        <v>157000</v>
      </c>
    </row>
    <row r="265" spans="5:10" x14ac:dyDescent="0.25">
      <c r="E265" s="29">
        <v>1407</v>
      </c>
      <c r="F265" s="30">
        <v>133000</v>
      </c>
      <c r="G265" s="29">
        <v>987</v>
      </c>
      <c r="H265" s="30">
        <v>117000</v>
      </c>
      <c r="I265" s="29">
        <v>1108</v>
      </c>
      <c r="J265" s="30">
        <v>274725</v>
      </c>
    </row>
    <row r="266" spans="5:10" x14ac:dyDescent="0.25">
      <c r="E266" s="29">
        <v>1408</v>
      </c>
      <c r="F266" s="30">
        <v>112000</v>
      </c>
      <c r="G266" s="29">
        <v>990</v>
      </c>
      <c r="H266" s="30">
        <v>197000</v>
      </c>
      <c r="I266" s="29">
        <v>1109</v>
      </c>
      <c r="J266" s="30">
        <v>181000</v>
      </c>
    </row>
    <row r="267" spans="5:10" x14ac:dyDescent="0.25">
      <c r="E267" s="29">
        <v>1423</v>
      </c>
      <c r="F267" s="30">
        <v>136500</v>
      </c>
      <c r="G267" s="29">
        <v>994</v>
      </c>
      <c r="H267" s="30">
        <v>173900</v>
      </c>
      <c r="I267" s="29">
        <v>1112</v>
      </c>
      <c r="J267" s="30">
        <v>205000</v>
      </c>
    </row>
    <row r="268" spans="5:10" x14ac:dyDescent="0.25">
      <c r="E268" s="29">
        <v>1429</v>
      </c>
      <c r="F268" s="30">
        <v>119000</v>
      </c>
      <c r="G268" s="29">
        <v>996</v>
      </c>
      <c r="H268" s="30">
        <v>121600</v>
      </c>
      <c r="I268" s="29">
        <v>1127</v>
      </c>
      <c r="J268" s="30">
        <v>174000</v>
      </c>
    </row>
    <row r="269" spans="5:10" x14ac:dyDescent="0.25">
      <c r="E269" s="29">
        <v>1432</v>
      </c>
      <c r="F269" s="30">
        <v>143750</v>
      </c>
      <c r="G269" s="29">
        <v>997</v>
      </c>
      <c r="H269" s="30">
        <v>136500</v>
      </c>
      <c r="I269" s="29">
        <v>1129</v>
      </c>
      <c r="J269" s="30">
        <v>215000</v>
      </c>
    </row>
    <row r="270" spans="5:10" x14ac:dyDescent="0.25">
      <c r="E270" s="29">
        <v>1433</v>
      </c>
      <c r="F270" s="30">
        <v>64500</v>
      </c>
      <c r="G270" s="29">
        <v>999</v>
      </c>
      <c r="H270" s="30">
        <v>91000</v>
      </c>
      <c r="I270" s="29">
        <v>1135</v>
      </c>
      <c r="J270" s="30">
        <v>169000</v>
      </c>
    </row>
    <row r="271" spans="5:10" x14ac:dyDescent="0.25">
      <c r="E271" s="29">
        <v>1437</v>
      </c>
      <c r="F271" s="30">
        <v>120500</v>
      </c>
      <c r="G271" s="29">
        <v>1000</v>
      </c>
      <c r="H271" s="30">
        <v>206000</v>
      </c>
      <c r="I271" s="29">
        <v>1142</v>
      </c>
      <c r="J271" s="30">
        <v>197500</v>
      </c>
    </row>
    <row r="272" spans="5:10" x14ac:dyDescent="0.25">
      <c r="E272" s="29">
        <v>1442</v>
      </c>
      <c r="F272" s="30">
        <v>149300</v>
      </c>
      <c r="G272" s="29">
        <v>1006</v>
      </c>
      <c r="H272" s="30">
        <v>149900</v>
      </c>
      <c r="I272" s="29">
        <v>1146</v>
      </c>
      <c r="J272" s="30">
        <v>149000</v>
      </c>
    </row>
    <row r="273" spans="5:10" x14ac:dyDescent="0.25">
      <c r="E273" s="29">
        <v>1444</v>
      </c>
      <c r="F273" s="30">
        <v>121000</v>
      </c>
      <c r="G273" s="29">
        <v>1010</v>
      </c>
      <c r="H273" s="30">
        <v>102000</v>
      </c>
      <c r="I273" s="29">
        <v>1147</v>
      </c>
      <c r="J273" s="30">
        <v>180000</v>
      </c>
    </row>
    <row r="274" spans="5:10" x14ac:dyDescent="0.25">
      <c r="E274" s="29">
        <v>1446</v>
      </c>
      <c r="F274" s="30">
        <v>129000</v>
      </c>
      <c r="G274" s="29">
        <v>1011</v>
      </c>
      <c r="H274" s="30">
        <v>135000</v>
      </c>
      <c r="I274" s="29">
        <v>1152</v>
      </c>
      <c r="J274" s="30">
        <v>149900</v>
      </c>
    </row>
    <row r="275" spans="5:10" x14ac:dyDescent="0.25">
      <c r="E275" s="29">
        <v>1449</v>
      </c>
      <c r="F275" s="30">
        <v>112000</v>
      </c>
      <c r="G275" s="29">
        <v>1013</v>
      </c>
      <c r="H275" s="30">
        <v>165000</v>
      </c>
      <c r="I275" s="29">
        <v>1153</v>
      </c>
      <c r="J275" s="30">
        <v>230000</v>
      </c>
    </row>
    <row r="276" spans="5:10" x14ac:dyDescent="0.25">
      <c r="E276" s="29">
        <v>1453</v>
      </c>
      <c r="F276" s="30">
        <v>145000</v>
      </c>
      <c r="G276" s="29">
        <v>1014</v>
      </c>
      <c r="H276" s="30">
        <v>85000</v>
      </c>
      <c r="I276" s="29">
        <v>1155</v>
      </c>
      <c r="J276" s="30">
        <v>201800</v>
      </c>
    </row>
    <row r="277" spans="5:10" x14ac:dyDescent="0.25">
      <c r="G277" s="29">
        <v>1015</v>
      </c>
      <c r="H277" s="30">
        <v>119200</v>
      </c>
      <c r="I277" s="29">
        <v>1156</v>
      </c>
      <c r="J277" s="30">
        <v>218000</v>
      </c>
    </row>
    <row r="278" spans="5:10" x14ac:dyDescent="0.25">
      <c r="G278" s="29">
        <v>1021</v>
      </c>
      <c r="H278" s="30">
        <v>176000</v>
      </c>
      <c r="I278" s="29">
        <v>1157</v>
      </c>
      <c r="J278" s="30">
        <v>179900</v>
      </c>
    </row>
    <row r="279" spans="5:10" x14ac:dyDescent="0.25">
      <c r="G279" s="29">
        <v>1022</v>
      </c>
      <c r="H279" s="30">
        <v>194000</v>
      </c>
      <c r="I279" s="29">
        <v>1158</v>
      </c>
      <c r="J279" s="30">
        <v>230000</v>
      </c>
    </row>
    <row r="280" spans="5:10" x14ac:dyDescent="0.25">
      <c r="G280" s="29">
        <v>1023</v>
      </c>
      <c r="H280" s="30">
        <v>87000</v>
      </c>
      <c r="I280" s="29">
        <v>1160</v>
      </c>
      <c r="J280" s="30">
        <v>185000</v>
      </c>
    </row>
    <row r="281" spans="5:10" x14ac:dyDescent="0.25">
      <c r="G281" s="29">
        <v>1029</v>
      </c>
      <c r="H281" s="30">
        <v>105000</v>
      </c>
      <c r="I281" s="29">
        <v>1162</v>
      </c>
      <c r="J281" s="30">
        <v>224000</v>
      </c>
    </row>
    <row r="282" spans="5:10" x14ac:dyDescent="0.25">
      <c r="G282" s="29">
        <v>1042</v>
      </c>
      <c r="H282" s="30">
        <v>173000</v>
      </c>
      <c r="I282" s="29">
        <v>1164</v>
      </c>
      <c r="J282" s="30">
        <v>108959</v>
      </c>
    </row>
    <row r="283" spans="5:10" x14ac:dyDescent="0.25">
      <c r="G283" s="29">
        <v>1048</v>
      </c>
      <c r="H283" s="30">
        <v>145000</v>
      </c>
      <c r="I283" s="29">
        <v>1165</v>
      </c>
      <c r="J283" s="30">
        <v>194000</v>
      </c>
    </row>
    <row r="284" spans="5:10" x14ac:dyDescent="0.25">
      <c r="G284" s="29">
        <v>1064</v>
      </c>
      <c r="H284" s="30">
        <v>110500</v>
      </c>
      <c r="I284" s="29">
        <v>1168</v>
      </c>
      <c r="J284" s="30">
        <v>173000</v>
      </c>
    </row>
    <row r="285" spans="5:10" x14ac:dyDescent="0.25">
      <c r="G285" s="29">
        <v>1065</v>
      </c>
      <c r="H285" s="30">
        <v>154000</v>
      </c>
      <c r="I285" s="29">
        <v>1172</v>
      </c>
      <c r="J285" s="30">
        <v>163000</v>
      </c>
    </row>
    <row r="286" spans="5:10" x14ac:dyDescent="0.25">
      <c r="G286" s="29">
        <v>1067</v>
      </c>
      <c r="H286" s="30">
        <v>178000</v>
      </c>
      <c r="I286" s="29">
        <v>1187</v>
      </c>
      <c r="J286" s="30">
        <v>95000</v>
      </c>
    </row>
    <row r="287" spans="5:10" x14ac:dyDescent="0.25">
      <c r="G287" s="29">
        <v>1068</v>
      </c>
      <c r="H287" s="30">
        <v>167900</v>
      </c>
      <c r="I287" s="29">
        <v>1189</v>
      </c>
      <c r="J287" s="30">
        <v>195000</v>
      </c>
    </row>
    <row r="288" spans="5:10" x14ac:dyDescent="0.25">
      <c r="G288" s="29">
        <v>1071</v>
      </c>
      <c r="H288" s="30">
        <v>135000</v>
      </c>
      <c r="I288" s="29">
        <v>1190</v>
      </c>
      <c r="J288" s="30">
        <v>189000</v>
      </c>
    </row>
    <row r="289" spans="7:10" x14ac:dyDescent="0.25">
      <c r="G289" s="29">
        <v>1072</v>
      </c>
      <c r="H289" s="30">
        <v>154000</v>
      </c>
      <c r="I289" s="29">
        <v>1191</v>
      </c>
      <c r="J289" s="30">
        <v>168000</v>
      </c>
    </row>
    <row r="290" spans="7:10" x14ac:dyDescent="0.25">
      <c r="G290" s="29">
        <v>1073</v>
      </c>
      <c r="H290" s="30">
        <v>91500</v>
      </c>
      <c r="I290" s="29">
        <v>1197</v>
      </c>
      <c r="J290" s="30">
        <v>219210</v>
      </c>
    </row>
    <row r="291" spans="7:10" x14ac:dyDescent="0.25">
      <c r="G291" s="29">
        <v>1074</v>
      </c>
      <c r="H291" s="30">
        <v>159500</v>
      </c>
      <c r="I291" s="29">
        <v>1198</v>
      </c>
      <c r="J291" s="30">
        <v>144000</v>
      </c>
    </row>
    <row r="292" spans="7:10" x14ac:dyDescent="0.25">
      <c r="G292" s="29">
        <v>1077</v>
      </c>
      <c r="H292" s="30">
        <v>170000</v>
      </c>
      <c r="I292" s="29">
        <v>1202</v>
      </c>
      <c r="J292" s="30">
        <v>197900</v>
      </c>
    </row>
    <row r="293" spans="7:10" x14ac:dyDescent="0.25">
      <c r="G293" s="29">
        <v>1078</v>
      </c>
      <c r="H293" s="30">
        <v>138800</v>
      </c>
      <c r="I293" s="29">
        <v>1211</v>
      </c>
      <c r="J293" s="30">
        <v>189000</v>
      </c>
    </row>
    <row r="294" spans="7:10" x14ac:dyDescent="0.25">
      <c r="G294" s="29">
        <v>1080</v>
      </c>
      <c r="H294" s="30">
        <v>126000</v>
      </c>
      <c r="I294" s="29">
        <v>1218</v>
      </c>
      <c r="J294" s="30">
        <v>229456</v>
      </c>
    </row>
    <row r="295" spans="7:10" x14ac:dyDescent="0.25">
      <c r="G295" s="29">
        <v>1082</v>
      </c>
      <c r="H295" s="30">
        <v>133000</v>
      </c>
      <c r="I295" s="29">
        <v>1223</v>
      </c>
      <c r="J295" s="30">
        <v>143000</v>
      </c>
    </row>
    <row r="296" spans="7:10" x14ac:dyDescent="0.25">
      <c r="G296" s="29">
        <v>1085</v>
      </c>
      <c r="H296" s="30">
        <v>187500</v>
      </c>
      <c r="I296" s="29">
        <v>1227</v>
      </c>
      <c r="J296" s="30">
        <v>214000</v>
      </c>
    </row>
    <row r="297" spans="7:10" x14ac:dyDescent="0.25">
      <c r="G297" s="29">
        <v>1094</v>
      </c>
      <c r="H297" s="30">
        <v>146000</v>
      </c>
      <c r="I297" s="29">
        <v>1230</v>
      </c>
      <c r="J297" s="30">
        <v>127000</v>
      </c>
    </row>
    <row r="298" spans="7:10" x14ac:dyDescent="0.25">
      <c r="G298" s="29">
        <v>1097</v>
      </c>
      <c r="H298" s="30">
        <v>127000</v>
      </c>
      <c r="I298" s="29">
        <v>1235</v>
      </c>
      <c r="J298" s="30">
        <v>130000</v>
      </c>
    </row>
    <row r="299" spans="7:10" x14ac:dyDescent="0.25">
      <c r="G299" s="29">
        <v>1098</v>
      </c>
      <c r="H299" s="30">
        <v>170000</v>
      </c>
      <c r="I299" s="29">
        <v>1236</v>
      </c>
      <c r="J299" s="30">
        <v>138887</v>
      </c>
    </row>
    <row r="300" spans="7:10" x14ac:dyDescent="0.25">
      <c r="G300" s="29">
        <v>1099</v>
      </c>
      <c r="H300" s="30">
        <v>128000</v>
      </c>
      <c r="I300" s="29">
        <v>1238</v>
      </c>
      <c r="J300" s="30">
        <v>195000</v>
      </c>
    </row>
    <row r="301" spans="7:10" x14ac:dyDescent="0.25">
      <c r="G301" s="29">
        <v>1103</v>
      </c>
      <c r="H301" s="30">
        <v>135000</v>
      </c>
      <c r="I301" s="29">
        <v>1241</v>
      </c>
      <c r="J301" s="30">
        <v>224900</v>
      </c>
    </row>
    <row r="302" spans="7:10" x14ac:dyDescent="0.25">
      <c r="G302" s="29">
        <v>1107</v>
      </c>
      <c r="H302" s="30">
        <v>179900</v>
      </c>
      <c r="I302" s="29">
        <v>1246</v>
      </c>
      <c r="J302" s="30">
        <v>178000</v>
      </c>
    </row>
    <row r="303" spans="7:10" x14ac:dyDescent="0.25">
      <c r="G303" s="29">
        <v>1111</v>
      </c>
      <c r="H303" s="30">
        <v>188000</v>
      </c>
      <c r="I303" s="29">
        <v>1249</v>
      </c>
      <c r="J303" s="30">
        <v>129500</v>
      </c>
    </row>
    <row r="304" spans="7:10" x14ac:dyDescent="0.25">
      <c r="G304" s="29">
        <v>1114</v>
      </c>
      <c r="H304" s="30">
        <v>134500</v>
      </c>
      <c r="I304" s="29">
        <v>1252</v>
      </c>
      <c r="J304" s="30">
        <v>171750</v>
      </c>
    </row>
    <row r="305" spans="7:10" x14ac:dyDescent="0.25">
      <c r="G305" s="29">
        <v>1119</v>
      </c>
      <c r="H305" s="30">
        <v>140000</v>
      </c>
      <c r="I305" s="29">
        <v>1261</v>
      </c>
      <c r="J305" s="30">
        <v>181000</v>
      </c>
    </row>
    <row r="306" spans="7:10" x14ac:dyDescent="0.25">
      <c r="G306" s="29">
        <v>1120</v>
      </c>
      <c r="H306" s="30">
        <v>133700</v>
      </c>
      <c r="I306" s="29">
        <v>1263</v>
      </c>
      <c r="J306" s="30">
        <v>161500</v>
      </c>
    </row>
    <row r="307" spans="7:10" x14ac:dyDescent="0.25">
      <c r="G307" s="29">
        <v>1121</v>
      </c>
      <c r="H307" s="30">
        <v>118400</v>
      </c>
      <c r="I307" s="29">
        <v>1264</v>
      </c>
      <c r="J307" s="30">
        <v>180500</v>
      </c>
    </row>
    <row r="308" spans="7:10" x14ac:dyDescent="0.25">
      <c r="G308" s="29">
        <v>1126</v>
      </c>
      <c r="H308" s="30">
        <v>115000</v>
      </c>
      <c r="I308" s="29">
        <v>1265</v>
      </c>
      <c r="J308" s="30">
        <v>181000</v>
      </c>
    </row>
    <row r="309" spans="7:10" x14ac:dyDescent="0.25">
      <c r="G309" s="29">
        <v>1137</v>
      </c>
      <c r="H309" s="30">
        <v>119000</v>
      </c>
      <c r="I309" s="29">
        <v>1267</v>
      </c>
      <c r="J309" s="30">
        <v>122000</v>
      </c>
    </row>
    <row r="310" spans="7:10" x14ac:dyDescent="0.25">
      <c r="G310" s="29">
        <v>1140</v>
      </c>
      <c r="H310" s="30">
        <v>144000</v>
      </c>
      <c r="I310" s="29">
        <v>1271</v>
      </c>
      <c r="J310" s="30">
        <v>260000</v>
      </c>
    </row>
    <row r="311" spans="7:10" x14ac:dyDescent="0.25">
      <c r="G311" s="29">
        <v>1144</v>
      </c>
      <c r="H311" s="30">
        <v>80000</v>
      </c>
      <c r="I311" s="29">
        <v>1276</v>
      </c>
      <c r="J311" s="30">
        <v>137000</v>
      </c>
    </row>
    <row r="312" spans="7:10" x14ac:dyDescent="0.25">
      <c r="G312" s="29">
        <v>1148</v>
      </c>
      <c r="H312" s="30">
        <v>174500</v>
      </c>
      <c r="I312" s="29">
        <v>1282</v>
      </c>
      <c r="J312" s="30">
        <v>180000</v>
      </c>
    </row>
    <row r="313" spans="7:10" x14ac:dyDescent="0.25">
      <c r="G313" s="29">
        <v>1150</v>
      </c>
      <c r="H313" s="30">
        <v>143000</v>
      </c>
      <c r="I313" s="29">
        <v>1284</v>
      </c>
      <c r="J313" s="30">
        <v>139000</v>
      </c>
    </row>
    <row r="314" spans="7:10" x14ac:dyDescent="0.25">
      <c r="G314" s="29">
        <v>1161</v>
      </c>
      <c r="H314" s="30">
        <v>146000</v>
      </c>
      <c r="I314" s="29">
        <v>1287</v>
      </c>
      <c r="J314" s="30">
        <v>143000</v>
      </c>
    </row>
    <row r="315" spans="7:10" x14ac:dyDescent="0.25">
      <c r="G315" s="29">
        <v>1171</v>
      </c>
      <c r="H315" s="30">
        <v>171000</v>
      </c>
      <c r="I315" s="29">
        <v>1294</v>
      </c>
      <c r="J315" s="30">
        <v>162900</v>
      </c>
    </row>
    <row r="316" spans="7:10" x14ac:dyDescent="0.25">
      <c r="G316" s="29">
        <v>1178</v>
      </c>
      <c r="H316" s="30">
        <v>115000</v>
      </c>
      <c r="I316" s="29">
        <v>1300</v>
      </c>
      <c r="J316" s="30">
        <v>154000</v>
      </c>
    </row>
    <row r="317" spans="7:10" x14ac:dyDescent="0.25">
      <c r="G317" s="29">
        <v>1179</v>
      </c>
      <c r="H317" s="30">
        <v>154900</v>
      </c>
      <c r="I317" s="29">
        <v>1305</v>
      </c>
      <c r="J317" s="30">
        <v>130000</v>
      </c>
    </row>
    <row r="318" spans="7:10" x14ac:dyDescent="0.25">
      <c r="G318" s="29">
        <v>1184</v>
      </c>
      <c r="H318" s="30">
        <v>120000</v>
      </c>
      <c r="I318" s="29">
        <v>1307</v>
      </c>
      <c r="J318" s="30">
        <v>202500</v>
      </c>
    </row>
    <row r="319" spans="7:10" x14ac:dyDescent="0.25">
      <c r="G319" s="29">
        <v>1186</v>
      </c>
      <c r="H319" s="30">
        <v>104900</v>
      </c>
      <c r="I319" s="29">
        <v>1310</v>
      </c>
      <c r="J319" s="30">
        <v>179200</v>
      </c>
    </row>
    <row r="320" spans="7:10" x14ac:dyDescent="0.25">
      <c r="G320" s="29">
        <v>1192</v>
      </c>
      <c r="H320" s="30">
        <v>174000</v>
      </c>
      <c r="I320" s="29">
        <v>1312</v>
      </c>
      <c r="J320" s="30">
        <v>203000</v>
      </c>
    </row>
    <row r="321" spans="7:10" x14ac:dyDescent="0.25">
      <c r="G321" s="29">
        <v>1193</v>
      </c>
      <c r="H321" s="30">
        <v>125000</v>
      </c>
      <c r="I321" s="29">
        <v>1318</v>
      </c>
      <c r="J321" s="30">
        <v>208900</v>
      </c>
    </row>
    <row r="322" spans="7:10" x14ac:dyDescent="0.25">
      <c r="G322" s="29">
        <v>1194</v>
      </c>
      <c r="H322" s="30">
        <v>165000</v>
      </c>
      <c r="I322" s="29">
        <v>1323</v>
      </c>
      <c r="J322" s="30">
        <v>190000</v>
      </c>
    </row>
    <row r="323" spans="7:10" x14ac:dyDescent="0.25">
      <c r="G323" s="29">
        <v>1195</v>
      </c>
      <c r="H323" s="30">
        <v>158000</v>
      </c>
      <c r="I323" s="29">
        <v>1330</v>
      </c>
      <c r="J323" s="30">
        <v>176500</v>
      </c>
    </row>
    <row r="324" spans="7:10" x14ac:dyDescent="0.25">
      <c r="G324" s="29">
        <v>1196</v>
      </c>
      <c r="H324" s="30">
        <v>176000</v>
      </c>
      <c r="I324" s="29">
        <v>1336</v>
      </c>
      <c r="J324" s="30">
        <v>167900</v>
      </c>
    </row>
    <row r="325" spans="7:10" x14ac:dyDescent="0.25">
      <c r="G325" s="29">
        <v>1199</v>
      </c>
      <c r="H325" s="30">
        <v>178000</v>
      </c>
      <c r="I325" s="29">
        <v>1339</v>
      </c>
      <c r="J325" s="30">
        <v>200000</v>
      </c>
    </row>
    <row r="326" spans="7:10" x14ac:dyDescent="0.25">
      <c r="G326" s="29">
        <v>1200</v>
      </c>
      <c r="H326" s="30">
        <v>148000</v>
      </c>
      <c r="I326" s="29">
        <v>1344</v>
      </c>
      <c r="J326" s="30">
        <v>177000</v>
      </c>
    </row>
    <row r="327" spans="7:10" x14ac:dyDescent="0.25">
      <c r="G327" s="29">
        <v>1203</v>
      </c>
      <c r="H327" s="30">
        <v>117000</v>
      </c>
      <c r="I327" s="29">
        <v>1350</v>
      </c>
      <c r="J327" s="30">
        <v>122000</v>
      </c>
    </row>
    <row r="328" spans="7:10" x14ac:dyDescent="0.25">
      <c r="G328" s="29">
        <v>1205</v>
      </c>
      <c r="H328" s="30">
        <v>153500</v>
      </c>
      <c r="I328" s="29">
        <v>1352</v>
      </c>
      <c r="J328" s="30">
        <v>171000</v>
      </c>
    </row>
    <row r="329" spans="7:10" x14ac:dyDescent="0.25">
      <c r="G329" s="29">
        <v>1207</v>
      </c>
      <c r="H329" s="30">
        <v>107000</v>
      </c>
      <c r="I329" s="29">
        <v>1355</v>
      </c>
      <c r="J329" s="30">
        <v>235000</v>
      </c>
    </row>
    <row r="330" spans="7:10" x14ac:dyDescent="0.25">
      <c r="G330" s="29">
        <v>1209</v>
      </c>
      <c r="H330" s="30">
        <v>140000</v>
      </c>
      <c r="I330" s="29">
        <v>1356</v>
      </c>
      <c r="J330" s="30">
        <v>170000</v>
      </c>
    </row>
    <row r="331" spans="7:10" x14ac:dyDescent="0.25">
      <c r="G331" s="29">
        <v>1212</v>
      </c>
      <c r="H331" s="30">
        <v>164000</v>
      </c>
      <c r="I331" s="29">
        <v>1363</v>
      </c>
      <c r="J331" s="30">
        <v>104900</v>
      </c>
    </row>
    <row r="332" spans="7:10" x14ac:dyDescent="0.25">
      <c r="G332" s="29">
        <v>1222</v>
      </c>
      <c r="H332" s="30">
        <v>134000</v>
      </c>
      <c r="I332" s="29">
        <v>1366</v>
      </c>
      <c r="J332" s="30">
        <v>216000</v>
      </c>
    </row>
    <row r="333" spans="7:10" x14ac:dyDescent="0.25">
      <c r="G333" s="29">
        <v>1225</v>
      </c>
      <c r="H333" s="30">
        <v>184000</v>
      </c>
      <c r="I333" s="29">
        <v>1367</v>
      </c>
      <c r="J333" s="30">
        <v>193000</v>
      </c>
    </row>
    <row r="334" spans="7:10" x14ac:dyDescent="0.25">
      <c r="G334" s="29">
        <v>1232</v>
      </c>
      <c r="H334" s="30">
        <v>132500</v>
      </c>
      <c r="I334" s="29">
        <v>1372</v>
      </c>
      <c r="J334" s="30">
        <v>165500</v>
      </c>
    </row>
    <row r="335" spans="7:10" x14ac:dyDescent="0.25">
      <c r="G335" s="29">
        <v>1234</v>
      </c>
      <c r="H335" s="30">
        <v>142000</v>
      </c>
      <c r="I335" s="29">
        <v>1378</v>
      </c>
      <c r="J335" s="30">
        <v>117000</v>
      </c>
    </row>
    <row r="336" spans="7:10" x14ac:dyDescent="0.25">
      <c r="G336" s="29">
        <v>1237</v>
      </c>
      <c r="H336" s="30">
        <v>175500</v>
      </c>
      <c r="I336" s="29">
        <v>1395</v>
      </c>
      <c r="J336" s="30">
        <v>246578</v>
      </c>
    </row>
    <row r="337" spans="7:10" x14ac:dyDescent="0.25">
      <c r="G337" s="29">
        <v>1239</v>
      </c>
      <c r="H337" s="30">
        <v>142500</v>
      </c>
      <c r="I337" s="29">
        <v>1398</v>
      </c>
      <c r="J337" s="30">
        <v>137500</v>
      </c>
    </row>
    <row r="338" spans="7:10" x14ac:dyDescent="0.25">
      <c r="G338" s="29">
        <v>1243</v>
      </c>
      <c r="H338" s="30">
        <v>170000</v>
      </c>
      <c r="I338" s="29">
        <v>1400</v>
      </c>
      <c r="J338" s="30">
        <v>137450</v>
      </c>
    </row>
    <row r="339" spans="7:10" x14ac:dyDescent="0.25">
      <c r="G339" s="29">
        <v>1245</v>
      </c>
      <c r="H339" s="30">
        <v>230000</v>
      </c>
      <c r="I339" s="29">
        <v>1403</v>
      </c>
      <c r="J339" s="30">
        <v>193879</v>
      </c>
    </row>
    <row r="340" spans="7:10" x14ac:dyDescent="0.25">
      <c r="G340" s="29">
        <v>1247</v>
      </c>
      <c r="H340" s="30">
        <v>186500</v>
      </c>
      <c r="I340" s="29">
        <v>1404</v>
      </c>
      <c r="J340" s="30">
        <v>282922</v>
      </c>
    </row>
    <row r="341" spans="7:10" x14ac:dyDescent="0.25">
      <c r="G341" s="29">
        <v>1248</v>
      </c>
      <c r="H341" s="30">
        <v>169900</v>
      </c>
      <c r="I341" s="29">
        <v>1410</v>
      </c>
      <c r="J341" s="30">
        <v>215000</v>
      </c>
    </row>
    <row r="342" spans="7:10" x14ac:dyDescent="0.25">
      <c r="G342" s="29">
        <v>1255</v>
      </c>
      <c r="H342" s="30">
        <v>165400</v>
      </c>
      <c r="I342" s="29">
        <v>1411</v>
      </c>
      <c r="J342" s="30">
        <v>230000</v>
      </c>
    </row>
    <row r="343" spans="7:10" x14ac:dyDescent="0.25">
      <c r="G343" s="29">
        <v>1256</v>
      </c>
      <c r="H343" s="30">
        <v>127500</v>
      </c>
      <c r="I343" s="29">
        <v>1412</v>
      </c>
      <c r="J343" s="30">
        <v>140000</v>
      </c>
    </row>
    <row r="344" spans="7:10" x14ac:dyDescent="0.25">
      <c r="G344" s="29">
        <v>1259</v>
      </c>
      <c r="H344" s="30">
        <v>190000</v>
      </c>
      <c r="I344" s="29">
        <v>1415</v>
      </c>
      <c r="J344" s="30">
        <v>207000</v>
      </c>
    </row>
    <row r="345" spans="7:10" x14ac:dyDescent="0.25">
      <c r="G345" s="29">
        <v>1260</v>
      </c>
      <c r="H345" s="30">
        <v>151000</v>
      </c>
      <c r="I345" s="29">
        <v>1424</v>
      </c>
      <c r="J345" s="30">
        <v>274970</v>
      </c>
    </row>
    <row r="346" spans="7:10" x14ac:dyDescent="0.25">
      <c r="G346" s="29">
        <v>1262</v>
      </c>
      <c r="H346" s="30">
        <v>128900</v>
      </c>
      <c r="I346" s="29">
        <v>1426</v>
      </c>
      <c r="J346" s="30">
        <v>142000</v>
      </c>
    </row>
    <row r="347" spans="7:10" x14ac:dyDescent="0.25">
      <c r="G347" s="29">
        <v>1266</v>
      </c>
      <c r="H347" s="30">
        <v>183900</v>
      </c>
      <c r="I347" s="29">
        <v>1428</v>
      </c>
      <c r="J347" s="30">
        <v>140000</v>
      </c>
    </row>
    <row r="348" spans="7:10" x14ac:dyDescent="0.25">
      <c r="G348" s="29">
        <v>1270</v>
      </c>
      <c r="H348" s="30">
        <v>144000</v>
      </c>
      <c r="I348" s="29">
        <v>1430</v>
      </c>
      <c r="J348" s="30">
        <v>182900</v>
      </c>
    </row>
    <row r="349" spans="7:10" x14ac:dyDescent="0.25">
      <c r="G349" s="29">
        <v>1274</v>
      </c>
      <c r="H349" s="30">
        <v>177000</v>
      </c>
      <c r="I349" s="29">
        <v>1431</v>
      </c>
      <c r="J349" s="30">
        <v>192140</v>
      </c>
    </row>
    <row r="350" spans="7:10" x14ac:dyDescent="0.25">
      <c r="G350" s="29">
        <v>1277</v>
      </c>
      <c r="H350" s="30">
        <v>162000</v>
      </c>
      <c r="I350" s="29">
        <v>1434</v>
      </c>
      <c r="J350" s="30">
        <v>186500</v>
      </c>
    </row>
    <row r="351" spans="7:10" x14ac:dyDescent="0.25">
      <c r="G351" s="29">
        <v>1283</v>
      </c>
      <c r="H351" s="30">
        <v>150500</v>
      </c>
      <c r="I351" s="29">
        <v>1436</v>
      </c>
      <c r="J351" s="30">
        <v>174000</v>
      </c>
    </row>
    <row r="352" spans="7:10" x14ac:dyDescent="0.25">
      <c r="G352" s="29">
        <v>1286</v>
      </c>
      <c r="H352" s="30">
        <v>132500</v>
      </c>
      <c r="I352" s="29">
        <v>1441</v>
      </c>
      <c r="J352" s="30">
        <v>191000</v>
      </c>
    </row>
    <row r="353" spans="7:10" x14ac:dyDescent="0.25">
      <c r="G353" s="29">
        <v>1291</v>
      </c>
      <c r="H353" s="30">
        <v>180500</v>
      </c>
      <c r="I353" s="29">
        <v>1445</v>
      </c>
      <c r="J353" s="30">
        <v>179600</v>
      </c>
    </row>
    <row r="354" spans="7:10" x14ac:dyDescent="0.25">
      <c r="G354" s="29">
        <v>1296</v>
      </c>
      <c r="H354" s="30">
        <v>138500</v>
      </c>
      <c r="I354" s="29">
        <v>1451</v>
      </c>
      <c r="J354" s="30">
        <v>136000</v>
      </c>
    </row>
    <row r="355" spans="7:10" x14ac:dyDescent="0.25">
      <c r="G355" s="29">
        <v>1297</v>
      </c>
      <c r="H355" s="30">
        <v>155000</v>
      </c>
      <c r="I355" s="29">
        <v>1456</v>
      </c>
      <c r="J355" s="30">
        <v>175000</v>
      </c>
    </row>
    <row r="356" spans="7:10" x14ac:dyDescent="0.25">
      <c r="G356" s="29">
        <v>1302</v>
      </c>
      <c r="H356" s="30">
        <v>177500</v>
      </c>
      <c r="I356" s="29">
        <v>1460</v>
      </c>
      <c r="J356" s="30">
        <v>147500</v>
      </c>
    </row>
    <row r="357" spans="7:10" x14ac:dyDescent="0.25">
      <c r="G357" s="29">
        <v>1308</v>
      </c>
      <c r="H357" s="30">
        <v>138000</v>
      </c>
    </row>
    <row r="358" spans="7:10" x14ac:dyDescent="0.25">
      <c r="G358" s="29">
        <v>1309</v>
      </c>
      <c r="H358" s="30">
        <v>147000</v>
      </c>
    </row>
    <row r="359" spans="7:10" x14ac:dyDescent="0.25">
      <c r="G359" s="29">
        <v>1334</v>
      </c>
      <c r="H359" s="30">
        <v>125500</v>
      </c>
    </row>
    <row r="360" spans="7:10" x14ac:dyDescent="0.25">
      <c r="G360" s="29">
        <v>1335</v>
      </c>
      <c r="H360" s="30">
        <v>125000</v>
      </c>
    </row>
    <row r="361" spans="7:10" x14ac:dyDescent="0.25">
      <c r="G361" s="29">
        <v>1342</v>
      </c>
      <c r="H361" s="30">
        <v>155000</v>
      </c>
    </row>
    <row r="362" spans="7:10" x14ac:dyDescent="0.25">
      <c r="G362" s="29">
        <v>1345</v>
      </c>
      <c r="H362" s="30">
        <v>155835</v>
      </c>
    </row>
    <row r="363" spans="7:10" x14ac:dyDescent="0.25">
      <c r="G363" s="29">
        <v>1358</v>
      </c>
      <c r="H363" s="30">
        <v>149900</v>
      </c>
    </row>
    <row r="364" spans="7:10" x14ac:dyDescent="0.25">
      <c r="G364" s="29">
        <v>1359</v>
      </c>
      <c r="H364" s="30">
        <v>177500</v>
      </c>
    </row>
    <row r="365" spans="7:10" x14ac:dyDescent="0.25">
      <c r="G365" s="29">
        <v>1364</v>
      </c>
      <c r="H365" s="30">
        <v>156932</v>
      </c>
    </row>
    <row r="366" spans="7:10" x14ac:dyDescent="0.25">
      <c r="G366" s="29">
        <v>1368</v>
      </c>
      <c r="H366" s="30">
        <v>127000</v>
      </c>
    </row>
    <row r="367" spans="7:10" x14ac:dyDescent="0.25">
      <c r="G367" s="29">
        <v>1371</v>
      </c>
      <c r="H367" s="30">
        <v>105000</v>
      </c>
    </row>
    <row r="368" spans="7:10" x14ac:dyDescent="0.25">
      <c r="G368" s="29">
        <v>1383</v>
      </c>
      <c r="H368" s="30">
        <v>157000</v>
      </c>
    </row>
    <row r="369" spans="7:8" x14ac:dyDescent="0.25">
      <c r="G369" s="29">
        <v>1384</v>
      </c>
      <c r="H369" s="30">
        <v>112000</v>
      </c>
    </row>
    <row r="370" spans="7:8" x14ac:dyDescent="0.25">
      <c r="G370" s="29">
        <v>1386</v>
      </c>
      <c r="H370" s="30">
        <v>125500</v>
      </c>
    </row>
    <row r="371" spans="7:8" x14ac:dyDescent="0.25">
      <c r="G371" s="29">
        <v>1390</v>
      </c>
      <c r="H371" s="30">
        <v>131000</v>
      </c>
    </row>
    <row r="372" spans="7:8" x14ac:dyDescent="0.25">
      <c r="G372" s="29">
        <v>1394</v>
      </c>
      <c r="H372" s="30">
        <v>163000</v>
      </c>
    </row>
    <row r="373" spans="7:8" x14ac:dyDescent="0.25">
      <c r="G373" s="29">
        <v>1397</v>
      </c>
      <c r="H373" s="30">
        <v>160000</v>
      </c>
    </row>
    <row r="374" spans="7:8" x14ac:dyDescent="0.25">
      <c r="G374" s="29">
        <v>1401</v>
      </c>
      <c r="H374" s="30">
        <v>120000</v>
      </c>
    </row>
    <row r="375" spans="7:8" x14ac:dyDescent="0.25">
      <c r="G375" s="29">
        <v>1402</v>
      </c>
      <c r="H375" s="30">
        <v>193000</v>
      </c>
    </row>
    <row r="376" spans="7:8" x14ac:dyDescent="0.25">
      <c r="G376" s="29">
        <v>1409</v>
      </c>
      <c r="H376" s="30">
        <v>125500</v>
      </c>
    </row>
    <row r="377" spans="7:8" x14ac:dyDescent="0.25">
      <c r="G377" s="29">
        <v>1419</v>
      </c>
      <c r="H377" s="30">
        <v>124000</v>
      </c>
    </row>
    <row r="378" spans="7:8" x14ac:dyDescent="0.25">
      <c r="G378" s="29">
        <v>1421</v>
      </c>
      <c r="H378" s="30">
        <v>179900</v>
      </c>
    </row>
    <row r="379" spans="7:8" x14ac:dyDescent="0.25">
      <c r="G379" s="29">
        <v>1422</v>
      </c>
      <c r="H379" s="30">
        <v>127500</v>
      </c>
    </row>
    <row r="380" spans="7:8" x14ac:dyDescent="0.25">
      <c r="G380" s="29">
        <v>1425</v>
      </c>
      <c r="H380" s="30">
        <v>144000</v>
      </c>
    </row>
    <row r="381" spans="7:8" x14ac:dyDescent="0.25">
      <c r="G381" s="29">
        <v>1435</v>
      </c>
      <c r="H381" s="30">
        <v>160000</v>
      </c>
    </row>
    <row r="382" spans="7:8" x14ac:dyDescent="0.25">
      <c r="G382" s="29">
        <v>1439</v>
      </c>
      <c r="H382" s="30">
        <v>149700</v>
      </c>
    </row>
    <row r="383" spans="7:8" x14ac:dyDescent="0.25">
      <c r="G383" s="29">
        <v>1440</v>
      </c>
      <c r="H383" s="30">
        <v>197000</v>
      </c>
    </row>
    <row r="384" spans="7:8" x14ac:dyDescent="0.25">
      <c r="G384" s="29">
        <v>1447</v>
      </c>
      <c r="H384" s="30">
        <v>157900</v>
      </c>
    </row>
    <row r="385" spans="7:8" x14ac:dyDescent="0.25">
      <c r="G385" s="29">
        <v>1454</v>
      </c>
      <c r="H385" s="30">
        <v>84500</v>
      </c>
    </row>
    <row r="386" spans="7:8" x14ac:dyDescent="0.25">
      <c r="G386" s="29">
        <v>1455</v>
      </c>
      <c r="H386" s="30">
        <v>185000</v>
      </c>
    </row>
    <row r="387" spans="7:8" x14ac:dyDescent="0.25">
      <c r="G387" s="29">
        <v>1459</v>
      </c>
      <c r="H387" s="30">
        <v>142125</v>
      </c>
    </row>
  </sheetData>
  <sheetProtection sheet="1" objects="1" scenarios="1"/>
  <mergeCells count="1">
    <mergeCell ref="A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548A4-FEFD-7D4F-8DB8-D89573F5BC36}">
  <sheetPr>
    <tabColor rgb="FFFFEABA"/>
  </sheetPr>
  <dimension ref="A1:BF415"/>
  <sheetViews>
    <sheetView zoomScaleNormal="100" workbookViewId="0">
      <selection sqref="A1:L1"/>
    </sheetView>
  </sheetViews>
  <sheetFormatPr baseColWidth="10" defaultRowHeight="17" x14ac:dyDescent="0.25"/>
  <cols>
    <col min="1" max="6" width="3.33203125" style="26" customWidth="1"/>
    <col min="7" max="7" width="14.83203125" style="26" bestFit="1" customWidth="1"/>
    <col min="8" max="8" width="12.33203125" style="26" bestFit="1" customWidth="1"/>
    <col min="9" max="10" width="4.1640625" style="26" customWidth="1"/>
    <col min="11" max="11" width="14.83203125" style="26" bestFit="1" customWidth="1"/>
    <col min="12" max="12" width="12.33203125" style="26" bestFit="1" customWidth="1"/>
    <col min="13" max="13" width="14.83203125" style="26" bestFit="1" customWidth="1"/>
    <col min="14" max="14" width="12.33203125" style="26" bestFit="1" customWidth="1"/>
    <col min="15" max="15" width="14.83203125" style="26" bestFit="1" customWidth="1"/>
    <col min="16" max="16" width="12.33203125" style="26" bestFit="1" customWidth="1"/>
    <col min="17" max="17" width="14.83203125" style="26" bestFit="1" customWidth="1"/>
    <col min="18" max="18" width="12.33203125" style="26" bestFit="1" customWidth="1"/>
    <col min="19" max="19" width="14.83203125" style="26" bestFit="1" customWidth="1"/>
    <col min="20" max="20" width="12.33203125" style="26" bestFit="1" customWidth="1"/>
    <col min="21" max="22" width="3.1640625" style="26" customWidth="1"/>
    <col min="23" max="23" width="14.83203125" style="26" bestFit="1" customWidth="1"/>
    <col min="24" max="24" width="12.33203125" style="26" bestFit="1" customWidth="1"/>
    <col min="25" max="25" width="14.83203125" style="26" bestFit="1" customWidth="1"/>
    <col min="26" max="26" width="12.33203125" style="26" bestFit="1" customWidth="1"/>
    <col min="27" max="27" width="14.83203125" style="26" bestFit="1" customWidth="1"/>
    <col min="28" max="28" width="12.33203125" style="26" bestFit="1" customWidth="1"/>
    <col min="29" max="30" width="3.6640625" style="26" customWidth="1"/>
    <col min="31" max="31" width="14.83203125" style="26" bestFit="1" customWidth="1"/>
    <col min="32" max="32" width="12.33203125" style="26" bestFit="1" customWidth="1"/>
    <col min="33" max="33" width="14.83203125" style="26" bestFit="1" customWidth="1"/>
    <col min="34" max="34" width="12.33203125" style="26" bestFit="1" customWidth="1"/>
    <col min="35" max="35" width="14.83203125" style="26" bestFit="1" customWidth="1"/>
    <col min="36" max="36" width="12.33203125" style="26" bestFit="1" customWidth="1"/>
    <col min="37" max="37" width="14.83203125" style="26" bestFit="1" customWidth="1"/>
    <col min="38" max="38" width="12.33203125" style="26" bestFit="1" customWidth="1"/>
    <col min="39" max="39" width="14.83203125" style="26" bestFit="1" customWidth="1"/>
    <col min="40" max="40" width="12.33203125" style="26" bestFit="1" customWidth="1"/>
    <col min="41" max="41" width="14.83203125" style="26" bestFit="1" customWidth="1"/>
    <col min="42" max="42" width="12.33203125" style="26" bestFit="1" customWidth="1"/>
    <col min="43" max="46" width="3.5" style="26" customWidth="1"/>
    <col min="47" max="47" width="14.83203125" style="26" bestFit="1" customWidth="1"/>
    <col min="48" max="48" width="12.33203125" style="26" bestFit="1" customWidth="1"/>
    <col min="49" max="50" width="3.83203125" style="26" customWidth="1"/>
    <col min="51" max="51" width="12.83203125" style="26" bestFit="1" customWidth="1"/>
    <col min="52" max="52" width="25.1640625" style="26" customWidth="1"/>
    <col min="53" max="53" width="12.83203125" style="26" bestFit="1" customWidth="1"/>
    <col min="54" max="54" width="12.33203125" style="26" bestFit="1" customWidth="1"/>
    <col min="55" max="55" width="3.6640625" style="26" customWidth="1"/>
    <col min="56" max="56" width="25.33203125" style="26" customWidth="1"/>
    <col min="57" max="57" width="12.83203125" style="26" bestFit="1" customWidth="1"/>
    <col min="58" max="58" width="12.33203125" style="26" bestFit="1" customWidth="1"/>
    <col min="59" max="16384" width="10.83203125" style="26"/>
  </cols>
  <sheetData>
    <row r="1" spans="1:58" s="61" customFormat="1" ht="30" x14ac:dyDescent="0.4">
      <c r="A1" s="94" t="s">
        <v>412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</row>
    <row r="2" spans="1:58" s="67" customFormat="1" ht="21" x14ac:dyDescent="0.3">
      <c r="A2" s="28" t="s">
        <v>12</v>
      </c>
      <c r="B2" s="26" t="s">
        <v>227</v>
      </c>
      <c r="C2" s="28" t="s">
        <v>12</v>
      </c>
      <c r="D2" s="26" t="s">
        <v>247</v>
      </c>
      <c r="E2" s="28" t="s">
        <v>12</v>
      </c>
      <c r="F2" s="26" t="s">
        <v>228</v>
      </c>
      <c r="G2" s="28" t="s">
        <v>12</v>
      </c>
      <c r="H2" s="26" t="s">
        <v>148</v>
      </c>
      <c r="I2" s="28" t="s">
        <v>12</v>
      </c>
      <c r="J2" s="26" t="s">
        <v>205</v>
      </c>
      <c r="K2" s="28" t="s">
        <v>12</v>
      </c>
      <c r="L2" s="26" t="s">
        <v>89</v>
      </c>
      <c r="M2" s="28" t="s">
        <v>12</v>
      </c>
      <c r="N2" s="26" t="s">
        <v>123</v>
      </c>
      <c r="O2" s="28" t="s">
        <v>12</v>
      </c>
      <c r="P2" s="26" t="s">
        <v>185</v>
      </c>
      <c r="Q2" s="28" t="s">
        <v>12</v>
      </c>
      <c r="R2" s="26" t="s">
        <v>193</v>
      </c>
      <c r="S2" s="28" t="s">
        <v>12</v>
      </c>
      <c r="T2" s="26" t="s">
        <v>176</v>
      </c>
      <c r="U2" s="28" t="s">
        <v>12</v>
      </c>
      <c r="V2" s="26" t="s">
        <v>178</v>
      </c>
      <c r="W2" s="28" t="s">
        <v>12</v>
      </c>
      <c r="X2" s="26" t="s">
        <v>131</v>
      </c>
      <c r="Y2" s="28" t="s">
        <v>12</v>
      </c>
      <c r="Z2" s="26" t="s">
        <v>162</v>
      </c>
      <c r="AA2" s="28" t="s">
        <v>12</v>
      </c>
      <c r="AB2" s="26" t="s">
        <v>129</v>
      </c>
      <c r="AC2" s="28" t="s">
        <v>12</v>
      </c>
      <c r="AD2" s="26" t="s">
        <v>216</v>
      </c>
      <c r="AE2" s="28" t="s">
        <v>12</v>
      </c>
      <c r="AF2" s="26" t="s">
        <v>154</v>
      </c>
      <c r="AG2" s="28" t="s">
        <v>12</v>
      </c>
      <c r="AH2" s="26" t="s">
        <v>138</v>
      </c>
      <c r="AI2" s="28" t="s">
        <v>12</v>
      </c>
      <c r="AJ2" s="26" t="s">
        <v>143</v>
      </c>
      <c r="AK2" s="28" t="s">
        <v>12</v>
      </c>
      <c r="AL2" s="26" t="s">
        <v>151</v>
      </c>
      <c r="AM2" s="28" t="s">
        <v>12</v>
      </c>
      <c r="AN2" s="26" t="s">
        <v>170</v>
      </c>
      <c r="AO2" s="28" t="s">
        <v>12</v>
      </c>
      <c r="AP2" s="26" t="s">
        <v>136</v>
      </c>
      <c r="AQ2" s="28" t="s">
        <v>12</v>
      </c>
      <c r="AR2" s="26" t="s">
        <v>200</v>
      </c>
      <c r="AS2" s="28" t="s">
        <v>12</v>
      </c>
      <c r="AT2" s="26" t="s">
        <v>232</v>
      </c>
      <c r="AU2" s="28" t="s">
        <v>12</v>
      </c>
      <c r="AV2" s="26" t="s">
        <v>189</v>
      </c>
      <c r="AW2" s="28" t="s">
        <v>12</v>
      </c>
      <c r="AX2" s="26" t="s">
        <v>113</v>
      </c>
      <c r="AY2" s="67" t="s">
        <v>256</v>
      </c>
    </row>
    <row r="3" spans="1:58" s="68" customFormat="1" ht="21" x14ac:dyDescent="0.3">
      <c r="B3" s="69">
        <f>AVERAGE(B5:B21)</f>
        <v>194870.88235294117</v>
      </c>
      <c r="D3" s="69">
        <f t="shared" ref="D3" si="0">AVERAGE(D5:D21)</f>
        <v>137500</v>
      </c>
      <c r="F3" s="69">
        <f>AVERAGE(F5:F20)</f>
        <v>104493.75</v>
      </c>
      <c r="H3" s="69">
        <f>AVERAGE(H5:H62)</f>
        <v>124834.05172413793</v>
      </c>
      <c r="J3" s="69">
        <f>AVERAGE(J5:J32)</f>
        <v>212565.42857142858</v>
      </c>
      <c r="L3" s="69">
        <f>AVERAGE(L5:L154)</f>
        <v>197965.77333333335</v>
      </c>
      <c r="N3" s="69">
        <f>AVERAGE(N5:N55)</f>
        <v>210624.72549019608</v>
      </c>
      <c r="P3" s="69">
        <f>AVERAGE(P5:P104)</f>
        <v>128219.7</v>
      </c>
      <c r="R3" s="69">
        <f>AVERAGE(R5:R83)</f>
        <v>192854.50632911394</v>
      </c>
      <c r="T3" s="69">
        <f>AVERAGE(T5:T41)</f>
        <v>100123.78378378379</v>
      </c>
      <c r="V3" s="69">
        <f t="shared" ref="V3" si="1">AVERAGE(V5:V21)</f>
        <v>98576.470588235301</v>
      </c>
      <c r="X3" s="69">
        <f>AVERAGE(X5:X53)</f>
        <v>156270.12244897959</v>
      </c>
      <c r="Z3" s="69">
        <f>AVERAGE(Z5:Z229)</f>
        <v>145847.07999999999</v>
      </c>
      <c r="AB3" s="71">
        <f>AVERAGE(AB5:AB45)</f>
        <v>335295.31707317074</v>
      </c>
      <c r="AD3" s="69">
        <f>AVERAGE(AD5:AD13)</f>
        <v>142694.44444444444</v>
      </c>
      <c r="AF3" s="71">
        <f>AVERAGE(AF5:AF81)</f>
        <v>316270.62337662338</v>
      </c>
      <c r="AH3" s="69">
        <f>AVERAGE(AH5:AH77)</f>
        <v>189050.0684931507</v>
      </c>
      <c r="AJ3" s="69">
        <f>AVERAGE(AJ5:AJ117)</f>
        <v>128225.30088495575</v>
      </c>
      <c r="AL3" s="69">
        <f>AVERAGE(AL5:AL78)</f>
        <v>136793.13513513515</v>
      </c>
      <c r="AN3" s="69">
        <f>AVERAGE(AN5:AN63)</f>
        <v>186555.79661016949</v>
      </c>
      <c r="AP3" s="69">
        <f>AVERAGE(AP5:AP90)</f>
        <v>225379.83720930232</v>
      </c>
      <c r="AR3" s="69">
        <f>AVERAGE(AR5:AR29)</f>
        <v>310499</v>
      </c>
      <c r="AS3" s="69"/>
      <c r="AT3" s="69">
        <f>AVERAGE(AT5:AT29)</f>
        <v>142591.35999999999</v>
      </c>
      <c r="AV3" s="69">
        <f>AVERAGE(AV5:AV42)</f>
        <v>242247.44736842104</v>
      </c>
      <c r="AW3" s="69"/>
      <c r="AX3" s="69">
        <f>AVERAGE(AX5:AX15)</f>
        <v>238772.72727272726</v>
      </c>
      <c r="AY3" s="69"/>
      <c r="AZ3" s="37" t="s">
        <v>268</v>
      </c>
      <c r="BA3" s="37"/>
      <c r="BB3" s="37"/>
      <c r="BC3" s="26"/>
      <c r="BD3" s="44" t="s">
        <v>268</v>
      </c>
      <c r="BE3" s="44"/>
      <c r="BF3" s="44"/>
    </row>
    <row r="4" spans="1:58" s="67" customFormat="1" ht="22" thickBot="1" x14ac:dyDescent="0.35">
      <c r="A4" s="72" t="s">
        <v>257</v>
      </c>
      <c r="B4" s="67" t="s">
        <v>227</v>
      </c>
      <c r="C4" s="72" t="s">
        <v>257</v>
      </c>
      <c r="D4" s="67" t="s">
        <v>247</v>
      </c>
      <c r="E4" s="72" t="s">
        <v>257</v>
      </c>
      <c r="F4" s="67" t="s">
        <v>287</v>
      </c>
      <c r="G4" s="72" t="s">
        <v>257</v>
      </c>
      <c r="H4" s="67" t="s">
        <v>148</v>
      </c>
      <c r="I4" s="72" t="s">
        <v>257</v>
      </c>
      <c r="J4" s="67" t="s">
        <v>205</v>
      </c>
      <c r="K4" s="72" t="s">
        <v>257</v>
      </c>
      <c r="L4" s="67" t="s">
        <v>89</v>
      </c>
      <c r="M4" s="72" t="s">
        <v>257</v>
      </c>
      <c r="N4" s="67" t="s">
        <v>288</v>
      </c>
      <c r="O4" s="72" t="s">
        <v>257</v>
      </c>
      <c r="P4" s="67" t="s">
        <v>185</v>
      </c>
      <c r="Q4" s="72" t="s">
        <v>257</v>
      </c>
      <c r="R4" s="67" t="s">
        <v>193</v>
      </c>
      <c r="S4" s="72" t="s">
        <v>257</v>
      </c>
      <c r="T4" s="67" t="s">
        <v>176</v>
      </c>
      <c r="U4" s="72" t="s">
        <v>257</v>
      </c>
      <c r="V4" s="67" t="s">
        <v>178</v>
      </c>
      <c r="W4" s="72" t="s">
        <v>257</v>
      </c>
      <c r="X4" s="67" t="s">
        <v>131</v>
      </c>
      <c r="Y4" s="72" t="s">
        <v>257</v>
      </c>
      <c r="Z4" s="67" t="s">
        <v>285</v>
      </c>
      <c r="AA4" s="72" t="s">
        <v>257</v>
      </c>
      <c r="AB4" s="67" t="s">
        <v>129</v>
      </c>
      <c r="AC4" s="72" t="s">
        <v>257</v>
      </c>
      <c r="AD4" s="67" t="s">
        <v>286</v>
      </c>
      <c r="AE4" s="72" t="s">
        <v>257</v>
      </c>
      <c r="AF4" s="67" t="s">
        <v>154</v>
      </c>
      <c r="AG4" s="72" t="s">
        <v>257</v>
      </c>
      <c r="AH4" s="67" t="s">
        <v>138</v>
      </c>
      <c r="AI4" s="72" t="s">
        <v>257</v>
      </c>
      <c r="AJ4" s="67" t="s">
        <v>143</v>
      </c>
      <c r="AK4" s="72" t="s">
        <v>257</v>
      </c>
      <c r="AL4" s="67" t="s">
        <v>151</v>
      </c>
      <c r="AM4" s="72" t="s">
        <v>257</v>
      </c>
      <c r="AN4" s="67" t="s">
        <v>170</v>
      </c>
      <c r="AO4" s="72" t="s">
        <v>257</v>
      </c>
      <c r="AP4" s="67" t="s">
        <v>136</v>
      </c>
      <c r="AQ4" s="72" t="s">
        <v>257</v>
      </c>
      <c r="AR4" s="67" t="s">
        <v>200</v>
      </c>
      <c r="AS4" s="72" t="s">
        <v>257</v>
      </c>
      <c r="AT4" s="67" t="s">
        <v>232</v>
      </c>
      <c r="AU4" s="72" t="s">
        <v>257</v>
      </c>
      <c r="AV4" s="67" t="s">
        <v>189</v>
      </c>
      <c r="AW4" s="72" t="s">
        <v>257</v>
      </c>
      <c r="AX4" s="67" t="s">
        <v>113</v>
      </c>
      <c r="AY4" s="67" t="s">
        <v>256</v>
      </c>
      <c r="AZ4" s="37"/>
      <c r="BA4" s="37"/>
      <c r="BB4" s="37"/>
      <c r="BC4" s="26"/>
      <c r="BD4" s="44"/>
      <c r="BE4" s="44"/>
      <c r="BF4" s="44"/>
    </row>
    <row r="5" spans="1:58" x14ac:dyDescent="0.25">
      <c r="A5" s="29">
        <v>220</v>
      </c>
      <c r="B5" s="30">
        <v>167240</v>
      </c>
      <c r="C5" s="29">
        <v>600</v>
      </c>
      <c r="D5" s="30">
        <v>151000</v>
      </c>
      <c r="E5" s="29">
        <v>226</v>
      </c>
      <c r="F5" s="30">
        <v>112000</v>
      </c>
      <c r="G5" s="29">
        <v>10</v>
      </c>
      <c r="H5" s="30">
        <v>118000</v>
      </c>
      <c r="I5" s="29">
        <v>70</v>
      </c>
      <c r="J5" s="30">
        <v>225000</v>
      </c>
      <c r="K5" s="29">
        <v>1</v>
      </c>
      <c r="L5" s="30">
        <v>208500</v>
      </c>
      <c r="M5" s="29">
        <v>4</v>
      </c>
      <c r="N5" s="30">
        <v>140000</v>
      </c>
      <c r="O5" s="29">
        <v>40</v>
      </c>
      <c r="P5" s="30">
        <v>82000</v>
      </c>
      <c r="Q5" s="29">
        <v>51</v>
      </c>
      <c r="R5" s="30">
        <v>177000</v>
      </c>
      <c r="S5" s="29">
        <v>22</v>
      </c>
      <c r="T5" s="30">
        <v>139400</v>
      </c>
      <c r="U5" s="29">
        <v>24</v>
      </c>
      <c r="V5" s="30">
        <v>129900</v>
      </c>
      <c r="W5" s="29">
        <v>6</v>
      </c>
      <c r="X5" s="30">
        <v>143000</v>
      </c>
      <c r="Y5" s="29">
        <v>15</v>
      </c>
      <c r="Z5" s="30">
        <v>157000</v>
      </c>
      <c r="AA5" s="29">
        <v>5</v>
      </c>
      <c r="AB5" s="30">
        <v>250000</v>
      </c>
      <c r="AC5" s="29">
        <v>127</v>
      </c>
      <c r="AD5" s="30">
        <v>128000</v>
      </c>
      <c r="AE5" s="29">
        <v>12</v>
      </c>
      <c r="AF5" s="30">
        <v>345000</v>
      </c>
      <c r="AG5" s="29">
        <v>8</v>
      </c>
      <c r="AH5" s="30">
        <v>200000</v>
      </c>
      <c r="AI5" s="29">
        <v>9</v>
      </c>
      <c r="AJ5" s="30">
        <v>129900</v>
      </c>
      <c r="AK5" s="29">
        <v>11</v>
      </c>
      <c r="AL5" s="30">
        <v>129500</v>
      </c>
      <c r="AM5" s="29">
        <v>19</v>
      </c>
      <c r="AN5" s="30">
        <v>159000</v>
      </c>
      <c r="AO5" s="29">
        <v>7</v>
      </c>
      <c r="AP5" s="30">
        <v>307000</v>
      </c>
      <c r="AQ5" s="29">
        <v>59</v>
      </c>
      <c r="AR5" s="30">
        <v>438780</v>
      </c>
      <c r="AS5" s="29">
        <v>268</v>
      </c>
      <c r="AT5" s="30">
        <v>179500</v>
      </c>
      <c r="AU5" s="29">
        <v>42</v>
      </c>
      <c r="AV5" s="30">
        <v>170000</v>
      </c>
      <c r="AW5" s="29">
        <v>2</v>
      </c>
      <c r="AX5" s="30">
        <v>181500</v>
      </c>
      <c r="AZ5" s="38"/>
      <c r="BA5" s="38" t="s">
        <v>129</v>
      </c>
      <c r="BB5" s="38" t="s">
        <v>289</v>
      </c>
      <c r="BD5" s="45"/>
      <c r="BE5" s="45" t="s">
        <v>129</v>
      </c>
      <c r="BF5" s="45" t="s">
        <v>200</v>
      </c>
    </row>
    <row r="6" spans="1:58" x14ac:dyDescent="0.25">
      <c r="A6" s="29">
        <v>230</v>
      </c>
      <c r="B6" s="30">
        <v>192500</v>
      </c>
      <c r="C6" s="29">
        <v>957</v>
      </c>
      <c r="D6" s="30">
        <v>124000</v>
      </c>
      <c r="E6" s="29">
        <v>228</v>
      </c>
      <c r="F6" s="30">
        <v>106000</v>
      </c>
      <c r="G6" s="29">
        <v>16</v>
      </c>
      <c r="H6" s="30">
        <v>132000</v>
      </c>
      <c r="I6" s="29">
        <v>121</v>
      </c>
      <c r="J6" s="30">
        <v>180000</v>
      </c>
      <c r="K6" s="29">
        <v>3</v>
      </c>
      <c r="L6" s="30">
        <v>223500</v>
      </c>
      <c r="M6" s="29">
        <v>93</v>
      </c>
      <c r="N6" s="30">
        <v>163500</v>
      </c>
      <c r="O6" s="29">
        <v>98</v>
      </c>
      <c r="P6" s="30">
        <v>94750</v>
      </c>
      <c r="Q6" s="29">
        <v>73</v>
      </c>
      <c r="R6" s="30">
        <v>185000</v>
      </c>
      <c r="S6" s="29">
        <v>31</v>
      </c>
      <c r="T6" s="30">
        <v>40000</v>
      </c>
      <c r="U6" s="29">
        <v>76</v>
      </c>
      <c r="V6" s="30">
        <v>91000</v>
      </c>
      <c r="W6" s="29">
        <v>47</v>
      </c>
      <c r="X6" s="30">
        <v>239686</v>
      </c>
      <c r="Y6" s="29">
        <v>17</v>
      </c>
      <c r="Z6" s="30">
        <v>149000</v>
      </c>
      <c r="AA6" s="29">
        <v>86</v>
      </c>
      <c r="AB6" s="30">
        <v>260000</v>
      </c>
      <c r="AC6" s="29">
        <v>196</v>
      </c>
      <c r="AD6" s="30">
        <v>148500</v>
      </c>
      <c r="AE6" s="29">
        <v>21</v>
      </c>
      <c r="AF6" s="30">
        <v>325300</v>
      </c>
      <c r="AG6" s="29">
        <v>101</v>
      </c>
      <c r="AH6" s="30">
        <v>205000</v>
      </c>
      <c r="AI6" s="29">
        <v>49</v>
      </c>
      <c r="AJ6" s="30">
        <v>113000</v>
      </c>
      <c r="AK6" s="29">
        <v>13</v>
      </c>
      <c r="AL6" s="30">
        <v>144000</v>
      </c>
      <c r="AM6" s="29">
        <v>43</v>
      </c>
      <c r="AN6" s="30">
        <v>144000</v>
      </c>
      <c r="AO6" s="29">
        <v>48</v>
      </c>
      <c r="AP6" s="30">
        <v>249700</v>
      </c>
      <c r="AQ6" s="29">
        <v>173</v>
      </c>
      <c r="AR6" s="30">
        <v>239000</v>
      </c>
      <c r="AS6" s="29">
        <v>292</v>
      </c>
      <c r="AT6" s="30">
        <v>135900</v>
      </c>
      <c r="AU6" s="29">
        <v>134</v>
      </c>
      <c r="AV6" s="30">
        <v>220000</v>
      </c>
      <c r="AW6" s="29">
        <v>54</v>
      </c>
      <c r="AX6" s="30">
        <v>385000</v>
      </c>
      <c r="AZ6" s="39" t="s">
        <v>269</v>
      </c>
      <c r="BA6" s="39">
        <v>335295.31707317074</v>
      </c>
      <c r="BB6" s="39">
        <v>98576.470588235301</v>
      </c>
      <c r="BD6" s="46" t="s">
        <v>269</v>
      </c>
      <c r="BE6" s="46">
        <v>335295.31707317074</v>
      </c>
      <c r="BF6" s="46">
        <v>310499</v>
      </c>
    </row>
    <row r="7" spans="1:58" x14ac:dyDescent="0.25">
      <c r="A7" s="29">
        <v>386</v>
      </c>
      <c r="B7" s="30">
        <v>192000</v>
      </c>
      <c r="E7" s="29">
        <v>233</v>
      </c>
      <c r="F7" s="30">
        <v>94500</v>
      </c>
      <c r="G7" s="29">
        <v>30</v>
      </c>
      <c r="H7" s="30">
        <v>68500</v>
      </c>
      <c r="I7" s="29">
        <v>154</v>
      </c>
      <c r="J7" s="30">
        <v>235000</v>
      </c>
      <c r="K7" s="29">
        <v>14</v>
      </c>
      <c r="L7" s="30">
        <v>279500</v>
      </c>
      <c r="M7" s="29">
        <v>114</v>
      </c>
      <c r="N7" s="30">
        <v>217000</v>
      </c>
      <c r="O7" s="29">
        <v>99</v>
      </c>
      <c r="P7" s="30">
        <v>83000</v>
      </c>
      <c r="Q7" s="29">
        <v>85</v>
      </c>
      <c r="R7" s="30">
        <v>168500</v>
      </c>
      <c r="S7" s="29">
        <v>53</v>
      </c>
      <c r="T7" s="30">
        <v>110000</v>
      </c>
      <c r="U7" s="29">
        <v>345</v>
      </c>
      <c r="V7" s="30">
        <v>85000</v>
      </c>
      <c r="W7" s="29">
        <v>72</v>
      </c>
      <c r="X7" s="30">
        <v>129500</v>
      </c>
      <c r="Y7" s="29">
        <v>20</v>
      </c>
      <c r="Z7" s="30">
        <v>139000</v>
      </c>
      <c r="AA7" s="29">
        <v>227</v>
      </c>
      <c r="AB7" s="30">
        <v>290000</v>
      </c>
      <c r="AC7" s="29">
        <v>505</v>
      </c>
      <c r="AD7" s="30">
        <v>147000</v>
      </c>
      <c r="AE7" s="29">
        <v>26</v>
      </c>
      <c r="AF7" s="30">
        <v>256300</v>
      </c>
      <c r="AG7" s="29">
        <v>110</v>
      </c>
      <c r="AH7" s="30">
        <v>190000</v>
      </c>
      <c r="AI7" s="29">
        <v>64</v>
      </c>
      <c r="AJ7" s="30">
        <v>140000</v>
      </c>
      <c r="AK7" s="29">
        <v>18</v>
      </c>
      <c r="AL7" s="30">
        <v>90000</v>
      </c>
      <c r="AM7" s="29">
        <v>61</v>
      </c>
      <c r="AN7" s="30">
        <v>158000</v>
      </c>
      <c r="AO7" s="29">
        <v>57</v>
      </c>
      <c r="AP7" s="30">
        <v>172500</v>
      </c>
      <c r="AQ7" s="29">
        <v>179</v>
      </c>
      <c r="AR7" s="30">
        <v>501837</v>
      </c>
      <c r="AS7" s="29">
        <v>355</v>
      </c>
      <c r="AT7" s="30">
        <v>140000</v>
      </c>
      <c r="AU7" s="29">
        <v>158</v>
      </c>
      <c r="AV7" s="30">
        <v>269500</v>
      </c>
      <c r="AW7" s="29">
        <v>161</v>
      </c>
      <c r="AX7" s="30">
        <v>162500</v>
      </c>
      <c r="AZ7" s="39" t="s">
        <v>270</v>
      </c>
      <c r="BA7" s="39">
        <v>14741033678.121948</v>
      </c>
      <c r="BB7" s="39">
        <v>551829411.76470566</v>
      </c>
      <c r="BD7" s="46" t="s">
        <v>270</v>
      </c>
      <c r="BE7" s="46">
        <v>14741033678.121948</v>
      </c>
      <c r="BF7" s="46">
        <v>12762147840.25</v>
      </c>
    </row>
    <row r="8" spans="1:58" x14ac:dyDescent="0.25">
      <c r="A8" s="29">
        <v>444</v>
      </c>
      <c r="B8" s="30">
        <v>172500</v>
      </c>
      <c r="E8" s="29">
        <v>236</v>
      </c>
      <c r="F8" s="30">
        <v>89500</v>
      </c>
      <c r="G8" s="29">
        <v>52</v>
      </c>
      <c r="H8" s="30">
        <v>114500</v>
      </c>
      <c r="I8" s="29">
        <v>167</v>
      </c>
      <c r="J8" s="30">
        <v>190000</v>
      </c>
      <c r="K8" s="29">
        <v>23</v>
      </c>
      <c r="L8" s="30">
        <v>230000</v>
      </c>
      <c r="M8" s="29">
        <v>115</v>
      </c>
      <c r="N8" s="30">
        <v>259500</v>
      </c>
      <c r="O8" s="29">
        <v>111</v>
      </c>
      <c r="P8" s="30">
        <v>136900</v>
      </c>
      <c r="Q8" s="29">
        <v>87</v>
      </c>
      <c r="R8" s="30">
        <v>174000</v>
      </c>
      <c r="S8" s="29">
        <v>62</v>
      </c>
      <c r="T8" s="30">
        <v>101000</v>
      </c>
      <c r="U8" s="29">
        <v>358</v>
      </c>
      <c r="V8" s="30">
        <v>134000</v>
      </c>
      <c r="W8" s="29">
        <v>82</v>
      </c>
      <c r="X8" s="30">
        <v>153500</v>
      </c>
      <c r="Y8" s="29">
        <v>27</v>
      </c>
      <c r="Z8" s="30">
        <v>134800</v>
      </c>
      <c r="AA8" s="29">
        <v>232</v>
      </c>
      <c r="AB8" s="30">
        <v>403000</v>
      </c>
      <c r="AC8" s="29">
        <v>551</v>
      </c>
      <c r="AD8" s="30">
        <v>140000</v>
      </c>
      <c r="AE8" s="29">
        <v>28</v>
      </c>
      <c r="AF8" s="30">
        <v>306000</v>
      </c>
      <c r="AG8" s="29">
        <v>125</v>
      </c>
      <c r="AH8" s="30">
        <v>181000</v>
      </c>
      <c r="AI8" s="29">
        <v>69</v>
      </c>
      <c r="AJ8" s="30">
        <v>80000</v>
      </c>
      <c r="AK8" s="29">
        <v>25</v>
      </c>
      <c r="AL8" s="30">
        <v>154000</v>
      </c>
      <c r="AM8" s="29">
        <v>102</v>
      </c>
      <c r="AN8" s="30">
        <v>178000</v>
      </c>
      <c r="AO8" s="29">
        <v>83</v>
      </c>
      <c r="AP8" s="30">
        <v>245000</v>
      </c>
      <c r="AQ8" s="29">
        <v>190</v>
      </c>
      <c r="AR8" s="30">
        <v>286000</v>
      </c>
      <c r="AS8" s="29">
        <v>381</v>
      </c>
      <c r="AT8" s="30">
        <v>127000</v>
      </c>
      <c r="AU8" s="29">
        <v>170</v>
      </c>
      <c r="AV8" s="30">
        <v>228000</v>
      </c>
      <c r="AW8" s="29">
        <v>327</v>
      </c>
      <c r="AX8" s="30">
        <v>324000</v>
      </c>
      <c r="AZ8" s="39" t="s">
        <v>271</v>
      </c>
      <c r="BA8" s="39">
        <v>41</v>
      </c>
      <c r="BB8" s="39">
        <v>17</v>
      </c>
      <c r="BD8" s="46" t="s">
        <v>271</v>
      </c>
      <c r="BE8" s="46">
        <v>41</v>
      </c>
      <c r="BF8" s="46">
        <v>25</v>
      </c>
    </row>
    <row r="9" spans="1:58" x14ac:dyDescent="0.25">
      <c r="A9" s="29">
        <v>466</v>
      </c>
      <c r="B9" s="30">
        <v>178740</v>
      </c>
      <c r="E9" s="29">
        <v>364</v>
      </c>
      <c r="F9" s="30">
        <v>118000</v>
      </c>
      <c r="G9" s="29">
        <v>78</v>
      </c>
      <c r="H9" s="30">
        <v>127000</v>
      </c>
      <c r="I9" s="29">
        <v>177</v>
      </c>
      <c r="J9" s="30">
        <v>211000</v>
      </c>
      <c r="K9" s="29">
        <v>33</v>
      </c>
      <c r="L9" s="30">
        <v>179900</v>
      </c>
      <c r="M9" s="29">
        <v>182</v>
      </c>
      <c r="N9" s="30">
        <v>200100</v>
      </c>
      <c r="O9" s="29">
        <v>118</v>
      </c>
      <c r="P9" s="30">
        <v>155000</v>
      </c>
      <c r="Q9" s="29">
        <v>96</v>
      </c>
      <c r="R9" s="30">
        <v>185000</v>
      </c>
      <c r="S9" s="29">
        <v>89</v>
      </c>
      <c r="T9" s="30">
        <v>85000</v>
      </c>
      <c r="U9" s="29">
        <v>435</v>
      </c>
      <c r="V9" s="30">
        <v>81000</v>
      </c>
      <c r="W9" s="29">
        <v>138</v>
      </c>
      <c r="X9" s="30">
        <v>171000</v>
      </c>
      <c r="Y9" s="29">
        <v>29</v>
      </c>
      <c r="Z9" s="30">
        <v>207500</v>
      </c>
      <c r="AA9" s="29">
        <v>273</v>
      </c>
      <c r="AB9" s="30">
        <v>290000</v>
      </c>
      <c r="AC9" s="29">
        <v>676</v>
      </c>
      <c r="AD9" s="30">
        <v>148500</v>
      </c>
      <c r="AE9" s="29">
        <v>35</v>
      </c>
      <c r="AF9" s="30">
        <v>277500</v>
      </c>
      <c r="AG9" s="29">
        <v>136</v>
      </c>
      <c r="AH9" s="30">
        <v>174000</v>
      </c>
      <c r="AI9" s="29">
        <v>75</v>
      </c>
      <c r="AJ9" s="30">
        <v>107400</v>
      </c>
      <c r="AK9" s="29">
        <v>32</v>
      </c>
      <c r="AL9" s="30">
        <v>149350</v>
      </c>
      <c r="AM9" s="29">
        <v>103</v>
      </c>
      <c r="AN9" s="30">
        <v>118964</v>
      </c>
      <c r="AO9" s="29">
        <v>88</v>
      </c>
      <c r="AP9" s="30">
        <v>164500</v>
      </c>
      <c r="AQ9" s="29">
        <v>337</v>
      </c>
      <c r="AR9" s="30">
        <v>377426</v>
      </c>
      <c r="AS9" s="29">
        <v>407</v>
      </c>
      <c r="AT9" s="30">
        <v>115000</v>
      </c>
      <c r="AU9" s="29">
        <v>175</v>
      </c>
      <c r="AV9" s="30">
        <v>184000</v>
      </c>
      <c r="AW9" s="29">
        <v>401</v>
      </c>
      <c r="AX9" s="30">
        <v>245500</v>
      </c>
      <c r="AZ9" s="39" t="s">
        <v>272</v>
      </c>
      <c r="BA9" s="39">
        <v>0</v>
      </c>
      <c r="BB9" s="39"/>
      <c r="BD9" s="46" t="s">
        <v>272</v>
      </c>
      <c r="BE9" s="46">
        <v>0</v>
      </c>
      <c r="BF9" s="46"/>
    </row>
    <row r="10" spans="1:58" x14ac:dyDescent="0.25">
      <c r="A10" s="29">
        <v>560</v>
      </c>
      <c r="B10" s="30">
        <v>234000</v>
      </c>
      <c r="E10" s="29">
        <v>431</v>
      </c>
      <c r="F10" s="30">
        <v>85400</v>
      </c>
      <c r="G10" s="29">
        <v>147</v>
      </c>
      <c r="H10" s="30">
        <v>105000</v>
      </c>
      <c r="I10" s="29">
        <v>250</v>
      </c>
      <c r="J10" s="30">
        <v>277000</v>
      </c>
      <c r="K10" s="29">
        <v>37</v>
      </c>
      <c r="L10" s="30">
        <v>145000</v>
      </c>
      <c r="M10" s="29">
        <v>191</v>
      </c>
      <c r="N10" s="30">
        <v>315000</v>
      </c>
      <c r="O10" s="29">
        <v>146</v>
      </c>
      <c r="P10" s="30">
        <v>130000</v>
      </c>
      <c r="Q10" s="29">
        <v>112</v>
      </c>
      <c r="R10" s="30">
        <v>180000</v>
      </c>
      <c r="S10" s="29">
        <v>105</v>
      </c>
      <c r="T10" s="30">
        <v>169500</v>
      </c>
      <c r="U10" s="29">
        <v>490</v>
      </c>
      <c r="V10" s="30">
        <v>86000</v>
      </c>
      <c r="W10" s="29">
        <v>187</v>
      </c>
      <c r="X10" s="30">
        <v>173000</v>
      </c>
      <c r="Y10" s="29">
        <v>34</v>
      </c>
      <c r="Z10" s="30">
        <v>165500</v>
      </c>
      <c r="AA10" s="29">
        <v>319</v>
      </c>
      <c r="AB10" s="30">
        <v>260000</v>
      </c>
      <c r="AC10" s="29">
        <v>963</v>
      </c>
      <c r="AD10" s="30">
        <v>155000</v>
      </c>
      <c r="AE10" s="29">
        <v>36</v>
      </c>
      <c r="AF10" s="30">
        <v>309000</v>
      </c>
      <c r="AG10" s="29">
        <v>153</v>
      </c>
      <c r="AH10" s="30">
        <v>190000</v>
      </c>
      <c r="AI10" s="29">
        <v>80</v>
      </c>
      <c r="AJ10" s="30">
        <v>110000</v>
      </c>
      <c r="AK10" s="29">
        <v>50</v>
      </c>
      <c r="AL10" s="30">
        <v>127000</v>
      </c>
      <c r="AM10" s="29">
        <v>119</v>
      </c>
      <c r="AN10" s="30">
        <v>320000</v>
      </c>
      <c r="AO10" s="29">
        <v>106</v>
      </c>
      <c r="AP10" s="30">
        <v>250000</v>
      </c>
      <c r="AQ10" s="29">
        <v>379</v>
      </c>
      <c r="AR10" s="30">
        <v>394432</v>
      </c>
      <c r="AS10" s="29">
        <v>462</v>
      </c>
      <c r="AT10" s="30">
        <v>155000</v>
      </c>
      <c r="AU10" s="29">
        <v>314</v>
      </c>
      <c r="AV10" s="30">
        <v>375000</v>
      </c>
      <c r="AW10" s="29">
        <v>673</v>
      </c>
      <c r="AX10" s="30">
        <v>165000</v>
      </c>
      <c r="AZ10" s="39" t="s">
        <v>273</v>
      </c>
      <c r="BA10" s="39">
        <v>47</v>
      </c>
      <c r="BB10" s="39"/>
      <c r="BD10" s="46" t="s">
        <v>273</v>
      </c>
      <c r="BE10" s="46">
        <v>54</v>
      </c>
      <c r="BF10" s="46"/>
    </row>
    <row r="11" spans="1:58" x14ac:dyDescent="0.25">
      <c r="A11" s="29">
        <v>598</v>
      </c>
      <c r="B11" s="30">
        <v>194201</v>
      </c>
      <c r="E11" s="29">
        <v>433</v>
      </c>
      <c r="F11" s="30">
        <v>122500</v>
      </c>
      <c r="G11" s="29">
        <v>150</v>
      </c>
      <c r="H11" s="30">
        <v>115000</v>
      </c>
      <c r="I11" s="29">
        <v>272</v>
      </c>
      <c r="J11" s="30">
        <v>241500</v>
      </c>
      <c r="K11" s="29">
        <v>44</v>
      </c>
      <c r="L11" s="30">
        <v>130250</v>
      </c>
      <c r="M11" s="29">
        <v>219</v>
      </c>
      <c r="N11" s="30">
        <v>311500</v>
      </c>
      <c r="O11" s="29">
        <v>156</v>
      </c>
      <c r="P11" s="30">
        <v>79000</v>
      </c>
      <c r="Q11" s="29">
        <v>132</v>
      </c>
      <c r="R11" s="30">
        <v>244000</v>
      </c>
      <c r="S11" s="29">
        <v>109</v>
      </c>
      <c r="T11" s="30">
        <v>115000</v>
      </c>
      <c r="U11" s="29">
        <v>491</v>
      </c>
      <c r="V11" s="30">
        <v>115000</v>
      </c>
      <c r="W11" s="29">
        <v>202</v>
      </c>
      <c r="X11" s="30">
        <v>171500</v>
      </c>
      <c r="Y11" s="29">
        <v>38</v>
      </c>
      <c r="Z11" s="30">
        <v>153000</v>
      </c>
      <c r="AA11" s="29">
        <v>360</v>
      </c>
      <c r="AB11" s="30">
        <v>280000</v>
      </c>
      <c r="AC11" s="29">
        <v>1161</v>
      </c>
      <c r="AD11" s="30">
        <v>146000</v>
      </c>
      <c r="AE11" s="29">
        <v>46</v>
      </c>
      <c r="AF11" s="30">
        <v>319900</v>
      </c>
      <c r="AG11" s="29">
        <v>223</v>
      </c>
      <c r="AH11" s="30">
        <v>179900</v>
      </c>
      <c r="AI11" s="29">
        <v>94</v>
      </c>
      <c r="AJ11" s="30">
        <v>133900</v>
      </c>
      <c r="AK11" s="29">
        <v>79</v>
      </c>
      <c r="AL11" s="30">
        <v>136500</v>
      </c>
      <c r="AM11" s="29">
        <v>124</v>
      </c>
      <c r="AN11" s="30">
        <v>153900</v>
      </c>
      <c r="AO11" s="29">
        <v>116</v>
      </c>
      <c r="AP11" s="30">
        <v>176000</v>
      </c>
      <c r="AQ11" s="29">
        <v>471</v>
      </c>
      <c r="AR11" s="30">
        <v>212000</v>
      </c>
      <c r="AS11" s="29">
        <v>566</v>
      </c>
      <c r="AT11" s="30">
        <v>128000</v>
      </c>
      <c r="AU11" s="29">
        <v>336</v>
      </c>
      <c r="AV11" s="30">
        <v>228950</v>
      </c>
      <c r="AW11" s="29">
        <v>765</v>
      </c>
      <c r="AX11" s="30">
        <v>270000</v>
      </c>
      <c r="AZ11" s="39" t="s">
        <v>274</v>
      </c>
      <c r="BA11" s="39">
        <v>11.956138360057114</v>
      </c>
      <c r="BB11" s="39"/>
      <c r="BD11" s="46" t="s">
        <v>274</v>
      </c>
      <c r="BE11" s="46">
        <v>0.84066261465014436</v>
      </c>
      <c r="BF11" s="46"/>
    </row>
    <row r="12" spans="1:58" x14ac:dyDescent="0.25">
      <c r="A12" s="29">
        <v>640</v>
      </c>
      <c r="B12" s="30">
        <v>264561</v>
      </c>
      <c r="E12" s="29">
        <v>501</v>
      </c>
      <c r="F12" s="30">
        <v>113000</v>
      </c>
      <c r="G12" s="29">
        <v>185</v>
      </c>
      <c r="H12" s="30">
        <v>127000</v>
      </c>
      <c r="I12" s="29">
        <v>280</v>
      </c>
      <c r="J12" s="30">
        <v>192000</v>
      </c>
      <c r="K12" s="29">
        <v>58</v>
      </c>
      <c r="L12" s="30">
        <v>196500</v>
      </c>
      <c r="M12" s="29">
        <v>252</v>
      </c>
      <c r="N12" s="30">
        <v>235000</v>
      </c>
      <c r="O12" s="29">
        <v>166</v>
      </c>
      <c r="P12" s="30">
        <v>127500</v>
      </c>
      <c r="Q12" s="29">
        <v>148</v>
      </c>
      <c r="R12" s="30">
        <v>222500</v>
      </c>
      <c r="S12" s="29">
        <v>122</v>
      </c>
      <c r="T12" s="30">
        <v>100000</v>
      </c>
      <c r="U12" s="29">
        <v>615</v>
      </c>
      <c r="V12" s="30">
        <v>75500</v>
      </c>
      <c r="W12" s="29">
        <v>275</v>
      </c>
      <c r="X12" s="30">
        <v>124500</v>
      </c>
      <c r="Y12" s="29">
        <v>39</v>
      </c>
      <c r="Z12" s="30">
        <v>109000</v>
      </c>
      <c r="AA12" s="29">
        <v>404</v>
      </c>
      <c r="AB12" s="30">
        <v>258000</v>
      </c>
      <c r="AC12" s="29">
        <v>1422</v>
      </c>
      <c r="AD12" s="30">
        <v>127500</v>
      </c>
      <c r="AE12" s="29">
        <v>63</v>
      </c>
      <c r="AF12" s="30">
        <v>202500</v>
      </c>
      <c r="AG12" s="29">
        <v>246</v>
      </c>
      <c r="AH12" s="30">
        <v>241500</v>
      </c>
      <c r="AI12" s="29">
        <v>107</v>
      </c>
      <c r="AJ12" s="30">
        <v>100000</v>
      </c>
      <c r="AK12" s="29">
        <v>117</v>
      </c>
      <c r="AL12" s="30">
        <v>139000</v>
      </c>
      <c r="AM12" s="29">
        <v>149</v>
      </c>
      <c r="AN12" s="30">
        <v>141000</v>
      </c>
      <c r="AO12" s="29">
        <v>159</v>
      </c>
      <c r="AP12" s="30">
        <v>254900</v>
      </c>
      <c r="AQ12" s="29">
        <v>475</v>
      </c>
      <c r="AR12" s="30">
        <v>251000</v>
      </c>
      <c r="AS12" s="29">
        <v>577</v>
      </c>
      <c r="AT12" s="30">
        <v>145000</v>
      </c>
      <c r="AU12" s="29">
        <v>341</v>
      </c>
      <c r="AV12" s="30">
        <v>202900</v>
      </c>
      <c r="AW12" s="29">
        <v>850</v>
      </c>
      <c r="AX12" s="30">
        <v>187000</v>
      </c>
      <c r="AZ12" s="39" t="s">
        <v>275</v>
      </c>
      <c r="BA12" s="39">
        <v>3.6959575106886206E-16</v>
      </c>
      <c r="BB12" s="39"/>
      <c r="BD12" s="46" t="s">
        <v>275</v>
      </c>
      <c r="BE12" s="46">
        <v>0.20212202604477825</v>
      </c>
      <c r="BF12" s="46"/>
    </row>
    <row r="13" spans="1:58" x14ac:dyDescent="0.25">
      <c r="A13" s="29">
        <v>791</v>
      </c>
      <c r="B13" s="30">
        <v>160200</v>
      </c>
      <c r="E13" s="29">
        <v>656</v>
      </c>
      <c r="F13" s="30">
        <v>88000</v>
      </c>
      <c r="G13" s="29">
        <v>251</v>
      </c>
      <c r="H13" s="30">
        <v>76500</v>
      </c>
      <c r="I13" s="29">
        <v>352</v>
      </c>
      <c r="J13" s="30">
        <v>190000</v>
      </c>
      <c r="K13" s="29">
        <v>60</v>
      </c>
      <c r="L13" s="30">
        <v>124900</v>
      </c>
      <c r="M13" s="29">
        <v>300</v>
      </c>
      <c r="N13" s="30">
        <v>158500</v>
      </c>
      <c r="O13" s="29">
        <v>176</v>
      </c>
      <c r="P13" s="30">
        <v>243000</v>
      </c>
      <c r="Q13" s="29">
        <v>160</v>
      </c>
      <c r="R13" s="30">
        <v>320000</v>
      </c>
      <c r="S13" s="29">
        <v>126</v>
      </c>
      <c r="T13" s="30">
        <v>84500</v>
      </c>
      <c r="U13" s="29">
        <v>650</v>
      </c>
      <c r="V13" s="30">
        <v>84500</v>
      </c>
      <c r="W13" s="29">
        <v>277</v>
      </c>
      <c r="X13" s="30">
        <v>201000</v>
      </c>
      <c r="Y13" s="29">
        <v>41</v>
      </c>
      <c r="Z13" s="30">
        <v>160000</v>
      </c>
      <c r="AA13" s="29">
        <v>424</v>
      </c>
      <c r="AB13" s="30">
        <v>315000</v>
      </c>
      <c r="AC13" s="29">
        <v>1432</v>
      </c>
      <c r="AD13" s="30">
        <v>143750</v>
      </c>
      <c r="AE13" s="29">
        <v>66</v>
      </c>
      <c r="AF13" s="30">
        <v>317000</v>
      </c>
      <c r="AG13" s="29">
        <v>266</v>
      </c>
      <c r="AH13" s="30">
        <v>175500</v>
      </c>
      <c r="AI13" s="29">
        <v>108</v>
      </c>
      <c r="AJ13" s="30">
        <v>115000</v>
      </c>
      <c r="AK13" s="29">
        <v>135</v>
      </c>
      <c r="AL13" s="30">
        <v>180000</v>
      </c>
      <c r="AM13" s="29">
        <v>189</v>
      </c>
      <c r="AN13" s="30">
        <v>153337</v>
      </c>
      <c r="AO13" s="29">
        <v>181</v>
      </c>
      <c r="AP13" s="30">
        <v>177000</v>
      </c>
      <c r="AQ13" s="29">
        <v>567</v>
      </c>
      <c r="AR13" s="30">
        <v>325000</v>
      </c>
      <c r="AS13" s="29">
        <v>636</v>
      </c>
      <c r="AT13" s="30">
        <v>200000</v>
      </c>
      <c r="AU13" s="29">
        <v>430</v>
      </c>
      <c r="AV13" s="30">
        <v>175000</v>
      </c>
      <c r="AW13" s="29">
        <v>1156</v>
      </c>
      <c r="AX13" s="30">
        <v>218000</v>
      </c>
      <c r="AZ13" s="39" t="s">
        <v>276</v>
      </c>
      <c r="BA13" s="39">
        <v>1.6779267216418625</v>
      </c>
      <c r="BB13" s="39"/>
      <c r="BD13" s="46" t="s">
        <v>276</v>
      </c>
      <c r="BE13" s="46">
        <v>1.6735649063521589</v>
      </c>
      <c r="BF13" s="46"/>
    </row>
    <row r="14" spans="1:58" x14ac:dyDescent="0.25">
      <c r="A14" s="29">
        <v>852</v>
      </c>
      <c r="B14" s="30">
        <v>215000</v>
      </c>
      <c r="E14" s="29">
        <v>838</v>
      </c>
      <c r="F14" s="30">
        <v>100000</v>
      </c>
      <c r="G14" s="29">
        <v>276</v>
      </c>
      <c r="H14" s="30">
        <v>205000</v>
      </c>
      <c r="I14" s="29">
        <v>359</v>
      </c>
      <c r="J14" s="30">
        <v>130000</v>
      </c>
      <c r="K14" s="29">
        <v>65</v>
      </c>
      <c r="L14" s="30">
        <v>219500</v>
      </c>
      <c r="M14" s="29">
        <v>301</v>
      </c>
      <c r="N14" s="30">
        <v>157000</v>
      </c>
      <c r="O14" s="29">
        <v>183</v>
      </c>
      <c r="P14" s="30">
        <v>120000</v>
      </c>
      <c r="Q14" s="29">
        <v>169</v>
      </c>
      <c r="R14" s="30">
        <v>183500</v>
      </c>
      <c r="S14" s="29">
        <v>269</v>
      </c>
      <c r="T14" s="30">
        <v>120500</v>
      </c>
      <c r="U14" s="29">
        <v>916</v>
      </c>
      <c r="V14" s="30">
        <v>75000</v>
      </c>
      <c r="W14" s="29">
        <v>296</v>
      </c>
      <c r="X14" s="30">
        <v>142500</v>
      </c>
      <c r="Y14" s="29">
        <v>45</v>
      </c>
      <c r="Z14" s="30">
        <v>141000</v>
      </c>
      <c r="AA14" s="29">
        <v>497</v>
      </c>
      <c r="AB14" s="30">
        <v>430000</v>
      </c>
      <c r="AE14" s="29">
        <v>152</v>
      </c>
      <c r="AF14" s="30">
        <v>372402</v>
      </c>
      <c r="AG14" s="29">
        <v>294</v>
      </c>
      <c r="AH14" s="30">
        <v>235000</v>
      </c>
      <c r="AI14" s="29">
        <v>128</v>
      </c>
      <c r="AJ14" s="30">
        <v>87000</v>
      </c>
      <c r="AK14" s="29">
        <v>145</v>
      </c>
      <c r="AL14" s="30">
        <v>125000</v>
      </c>
      <c r="AM14" s="29">
        <v>209</v>
      </c>
      <c r="AN14" s="30">
        <v>277000</v>
      </c>
      <c r="AO14" s="29">
        <v>197</v>
      </c>
      <c r="AP14" s="30">
        <v>311872</v>
      </c>
      <c r="AQ14" s="29">
        <v>596</v>
      </c>
      <c r="AR14" s="30">
        <v>319000</v>
      </c>
      <c r="AS14" s="29">
        <v>682</v>
      </c>
      <c r="AT14" s="30">
        <v>159434</v>
      </c>
      <c r="AU14" s="29">
        <v>453</v>
      </c>
      <c r="AV14" s="30">
        <v>204000</v>
      </c>
      <c r="AW14" s="29">
        <v>1165</v>
      </c>
      <c r="AX14" s="30">
        <v>194000</v>
      </c>
      <c r="AZ14" s="40" t="s">
        <v>277</v>
      </c>
      <c r="BA14" s="40">
        <v>7.3919150213772412E-16</v>
      </c>
      <c r="BB14" s="39"/>
      <c r="BD14" s="47" t="s">
        <v>277</v>
      </c>
      <c r="BE14" s="47">
        <v>0.40424405208955649</v>
      </c>
      <c r="BF14" s="46"/>
    </row>
    <row r="15" spans="1:58" ht="18" thickBot="1" x14ac:dyDescent="0.3">
      <c r="A15" s="29">
        <v>983</v>
      </c>
      <c r="B15" s="30">
        <v>159895</v>
      </c>
      <c r="E15" s="29">
        <v>1030</v>
      </c>
      <c r="F15" s="30">
        <v>118000</v>
      </c>
      <c r="G15" s="29">
        <v>290</v>
      </c>
      <c r="H15" s="30">
        <v>153575</v>
      </c>
      <c r="I15" s="29">
        <v>372</v>
      </c>
      <c r="J15" s="30">
        <v>134432</v>
      </c>
      <c r="K15" s="29">
        <v>68</v>
      </c>
      <c r="L15" s="30">
        <v>226000</v>
      </c>
      <c r="M15" s="29">
        <v>408</v>
      </c>
      <c r="N15" s="30">
        <v>177000</v>
      </c>
      <c r="O15" s="29">
        <v>194</v>
      </c>
      <c r="P15" s="30">
        <v>130000</v>
      </c>
      <c r="Q15" s="29">
        <v>206</v>
      </c>
      <c r="R15" s="30">
        <v>180500</v>
      </c>
      <c r="S15" s="29">
        <v>297</v>
      </c>
      <c r="T15" s="30">
        <v>152000</v>
      </c>
      <c r="U15" s="29">
        <v>1008</v>
      </c>
      <c r="V15" s="30">
        <v>88000</v>
      </c>
      <c r="W15" s="29">
        <v>361</v>
      </c>
      <c r="X15" s="30">
        <v>156000</v>
      </c>
      <c r="Y15" s="29">
        <v>55</v>
      </c>
      <c r="Z15" s="30">
        <v>130000</v>
      </c>
      <c r="AA15" s="29">
        <v>518</v>
      </c>
      <c r="AB15" s="30">
        <v>265000</v>
      </c>
      <c r="AE15" s="29">
        <v>162</v>
      </c>
      <c r="AF15" s="30">
        <v>412500</v>
      </c>
      <c r="AG15" s="29">
        <v>299</v>
      </c>
      <c r="AH15" s="30">
        <v>175000</v>
      </c>
      <c r="AI15" s="29">
        <v>155</v>
      </c>
      <c r="AJ15" s="30">
        <v>125000</v>
      </c>
      <c r="AK15" s="29">
        <v>178</v>
      </c>
      <c r="AL15" s="30">
        <v>172500</v>
      </c>
      <c r="AM15" s="29">
        <v>238</v>
      </c>
      <c r="AN15" s="30">
        <v>194500</v>
      </c>
      <c r="AO15" s="29">
        <v>213</v>
      </c>
      <c r="AP15" s="30">
        <v>252678</v>
      </c>
      <c r="AQ15" s="29">
        <v>679</v>
      </c>
      <c r="AR15" s="30">
        <v>372500</v>
      </c>
      <c r="AS15" s="29">
        <v>800</v>
      </c>
      <c r="AT15" s="30">
        <v>175000</v>
      </c>
      <c r="AU15" s="29">
        <v>531</v>
      </c>
      <c r="AV15" s="30">
        <v>175000</v>
      </c>
      <c r="AW15" s="29">
        <v>1254</v>
      </c>
      <c r="AX15" s="30">
        <v>294000</v>
      </c>
      <c r="AZ15" s="41" t="s">
        <v>278</v>
      </c>
      <c r="BA15" s="41">
        <v>2.0117405137297668</v>
      </c>
      <c r="BB15" s="41"/>
      <c r="BD15" s="48" t="s">
        <v>278</v>
      </c>
      <c r="BE15" s="48">
        <v>2.0048792881880577</v>
      </c>
      <c r="BF15" s="48"/>
    </row>
    <row r="16" spans="1:58" x14ac:dyDescent="0.25">
      <c r="A16" s="29">
        <v>1005</v>
      </c>
      <c r="B16" s="30">
        <v>181000</v>
      </c>
      <c r="E16" s="29">
        <v>1105</v>
      </c>
      <c r="F16" s="30">
        <v>106000</v>
      </c>
      <c r="G16" s="29">
        <v>329</v>
      </c>
      <c r="H16" s="30">
        <v>214500</v>
      </c>
      <c r="I16" s="29">
        <v>385</v>
      </c>
      <c r="J16" s="30">
        <v>240000</v>
      </c>
      <c r="K16" s="29">
        <v>90</v>
      </c>
      <c r="L16" s="30">
        <v>123600</v>
      </c>
      <c r="M16" s="29">
        <v>418</v>
      </c>
      <c r="N16" s="30">
        <v>239000</v>
      </c>
      <c r="O16" s="29">
        <v>201</v>
      </c>
      <c r="P16" s="30">
        <v>140000</v>
      </c>
      <c r="Q16" s="29">
        <v>222</v>
      </c>
      <c r="R16" s="30">
        <v>200000</v>
      </c>
      <c r="S16" s="29">
        <v>308</v>
      </c>
      <c r="T16" s="30">
        <v>89500</v>
      </c>
      <c r="U16" s="29">
        <v>1039</v>
      </c>
      <c r="V16" s="30">
        <v>97000</v>
      </c>
      <c r="W16" s="29">
        <v>392</v>
      </c>
      <c r="X16" s="30">
        <v>215000</v>
      </c>
      <c r="Y16" s="29">
        <v>56</v>
      </c>
      <c r="Z16" s="30">
        <v>180500</v>
      </c>
      <c r="AA16" s="29">
        <v>525</v>
      </c>
      <c r="AB16" s="30">
        <v>315750</v>
      </c>
      <c r="AE16" s="29">
        <v>163</v>
      </c>
      <c r="AF16" s="30">
        <v>220000</v>
      </c>
      <c r="AG16" s="29">
        <v>317</v>
      </c>
      <c r="AH16" s="30">
        <v>260000</v>
      </c>
      <c r="AI16" s="29">
        <v>164</v>
      </c>
      <c r="AJ16" s="30">
        <v>103200</v>
      </c>
      <c r="AK16" s="29">
        <v>207</v>
      </c>
      <c r="AL16" s="30">
        <v>143900</v>
      </c>
      <c r="AM16" s="29">
        <v>244</v>
      </c>
      <c r="AN16" s="30">
        <v>120000</v>
      </c>
      <c r="AO16" s="29">
        <v>241</v>
      </c>
      <c r="AP16" s="30">
        <v>262500</v>
      </c>
      <c r="AQ16" s="29">
        <v>686</v>
      </c>
      <c r="AR16" s="30">
        <v>207500</v>
      </c>
      <c r="AS16" s="29">
        <v>824</v>
      </c>
      <c r="AT16" s="30">
        <v>139500</v>
      </c>
      <c r="AU16" s="29">
        <v>541</v>
      </c>
      <c r="AV16" s="30">
        <v>315000</v>
      </c>
      <c r="AW16" s="57"/>
      <c r="AX16" s="57"/>
      <c r="AY16" s="57"/>
      <c r="AZ16" s="37"/>
      <c r="BA16" s="37"/>
      <c r="BB16" s="37"/>
      <c r="BD16" s="44"/>
      <c r="BE16" s="44"/>
      <c r="BF16" s="44"/>
    </row>
    <row r="17" spans="1:58" x14ac:dyDescent="0.25">
      <c r="A17" s="29">
        <v>1020</v>
      </c>
      <c r="B17" s="30">
        <v>213490</v>
      </c>
      <c r="E17" s="29">
        <v>1220</v>
      </c>
      <c r="F17" s="30">
        <v>91500</v>
      </c>
      <c r="G17" s="29">
        <v>346</v>
      </c>
      <c r="H17" s="30">
        <v>140200</v>
      </c>
      <c r="I17" s="29">
        <v>452</v>
      </c>
      <c r="J17" s="30">
        <v>280000</v>
      </c>
      <c r="K17" s="29">
        <v>95</v>
      </c>
      <c r="L17" s="30">
        <v>204750</v>
      </c>
      <c r="M17" s="29">
        <v>439</v>
      </c>
      <c r="N17" s="30">
        <v>90350</v>
      </c>
      <c r="O17" s="29">
        <v>211</v>
      </c>
      <c r="P17" s="30">
        <v>98000</v>
      </c>
      <c r="Q17" s="29">
        <v>235</v>
      </c>
      <c r="R17" s="30">
        <v>216500</v>
      </c>
      <c r="S17" s="29">
        <v>326</v>
      </c>
      <c r="T17" s="30">
        <v>87000</v>
      </c>
      <c r="U17" s="29">
        <v>1040</v>
      </c>
      <c r="V17" s="30">
        <v>80000</v>
      </c>
      <c r="W17" s="29">
        <v>421</v>
      </c>
      <c r="X17" s="30">
        <v>206300</v>
      </c>
      <c r="Y17" s="29">
        <v>67</v>
      </c>
      <c r="Z17" s="30">
        <v>180000</v>
      </c>
      <c r="AA17" s="29">
        <v>542</v>
      </c>
      <c r="AB17" s="30">
        <v>248000</v>
      </c>
      <c r="AE17" s="29">
        <v>168</v>
      </c>
      <c r="AF17" s="30">
        <v>325624</v>
      </c>
      <c r="AG17" s="29">
        <v>320</v>
      </c>
      <c r="AH17" s="30">
        <v>187500</v>
      </c>
      <c r="AI17" s="29">
        <v>165</v>
      </c>
      <c r="AJ17" s="30">
        <v>152000</v>
      </c>
      <c r="AK17" s="29">
        <v>229</v>
      </c>
      <c r="AL17" s="30">
        <v>125000</v>
      </c>
      <c r="AM17" s="29">
        <v>245</v>
      </c>
      <c r="AN17" s="30">
        <v>205000</v>
      </c>
      <c r="AO17" s="29">
        <v>257</v>
      </c>
      <c r="AP17" s="30">
        <v>207500</v>
      </c>
      <c r="AQ17" s="29">
        <v>689</v>
      </c>
      <c r="AR17" s="30">
        <v>392000</v>
      </c>
      <c r="AS17" s="29">
        <v>841</v>
      </c>
      <c r="AT17" s="30">
        <v>140000</v>
      </c>
      <c r="AU17" s="29">
        <v>573</v>
      </c>
      <c r="AV17" s="30">
        <v>224500</v>
      </c>
      <c r="AW17" s="57"/>
      <c r="AX17" s="57"/>
      <c r="AY17" s="57"/>
      <c r="AZ17" s="37" t="s">
        <v>279</v>
      </c>
      <c r="BA17" s="37">
        <f>SUM(BA8:BB8)</f>
        <v>58</v>
      </c>
      <c r="BB17" s="37"/>
      <c r="BD17" s="44" t="s">
        <v>279</v>
      </c>
      <c r="BE17" s="44">
        <f>SUM(BE8:BF8)</f>
        <v>66</v>
      </c>
      <c r="BF17" s="44"/>
    </row>
    <row r="18" spans="1:58" x14ac:dyDescent="0.25">
      <c r="A18" s="29">
        <v>1024</v>
      </c>
      <c r="B18" s="30">
        <v>191000</v>
      </c>
      <c r="E18" s="29">
        <v>1292</v>
      </c>
      <c r="F18" s="30">
        <v>119500</v>
      </c>
      <c r="G18" s="29">
        <v>362</v>
      </c>
      <c r="H18" s="30">
        <v>145000</v>
      </c>
      <c r="I18" s="29">
        <v>458</v>
      </c>
      <c r="J18" s="30">
        <v>256000</v>
      </c>
      <c r="K18" s="29">
        <v>97</v>
      </c>
      <c r="L18" s="30">
        <v>214000</v>
      </c>
      <c r="M18" s="29">
        <v>464</v>
      </c>
      <c r="N18" s="30">
        <v>188700</v>
      </c>
      <c r="O18" s="29">
        <v>212</v>
      </c>
      <c r="P18" s="30">
        <v>186000</v>
      </c>
      <c r="Q18" s="29">
        <v>256</v>
      </c>
      <c r="R18" s="30">
        <v>230000</v>
      </c>
      <c r="S18" s="29">
        <v>330</v>
      </c>
      <c r="T18" s="30">
        <v>78000</v>
      </c>
      <c r="U18" s="29">
        <v>1069</v>
      </c>
      <c r="V18" s="30">
        <v>151400</v>
      </c>
      <c r="W18" s="29">
        <v>423</v>
      </c>
      <c r="X18" s="30">
        <v>113000</v>
      </c>
      <c r="Y18" s="29">
        <v>71</v>
      </c>
      <c r="Z18" s="30">
        <v>244000</v>
      </c>
      <c r="AA18" s="29">
        <v>565</v>
      </c>
      <c r="AB18" s="30">
        <v>268000</v>
      </c>
      <c r="AE18" s="29">
        <v>200</v>
      </c>
      <c r="AF18" s="30">
        <v>274900</v>
      </c>
      <c r="AG18" s="29">
        <v>339</v>
      </c>
      <c r="AH18" s="30">
        <v>202500</v>
      </c>
      <c r="AI18" s="29">
        <v>171</v>
      </c>
      <c r="AJ18" s="30">
        <v>128500</v>
      </c>
      <c r="AK18" s="29">
        <v>263</v>
      </c>
      <c r="AL18" s="30">
        <v>151000</v>
      </c>
      <c r="AM18" s="29">
        <v>253</v>
      </c>
      <c r="AN18" s="30">
        <v>173000</v>
      </c>
      <c r="AO18" s="29">
        <v>271</v>
      </c>
      <c r="AP18" s="30">
        <v>266000</v>
      </c>
      <c r="AQ18" s="29">
        <v>703</v>
      </c>
      <c r="AR18" s="30">
        <v>361919</v>
      </c>
      <c r="AS18" s="29">
        <v>884</v>
      </c>
      <c r="AT18" s="30">
        <v>118500</v>
      </c>
      <c r="AU18" s="29">
        <v>586</v>
      </c>
      <c r="AV18" s="30">
        <v>369900</v>
      </c>
      <c r="AW18" s="54"/>
      <c r="AX18" s="54"/>
      <c r="AY18" s="54"/>
      <c r="AZ18" s="37" t="s">
        <v>280</v>
      </c>
      <c r="BA18" s="37">
        <f>BA6-BB6</f>
        <v>236718.84648493544</v>
      </c>
      <c r="BB18" s="37"/>
      <c r="BD18" s="44" t="s">
        <v>280</v>
      </c>
      <c r="BE18" s="44">
        <f>BE6-BF6</f>
        <v>24796.317073170736</v>
      </c>
      <c r="BF18" s="44"/>
    </row>
    <row r="19" spans="1:58" x14ac:dyDescent="0.25">
      <c r="A19" s="29">
        <v>1127</v>
      </c>
      <c r="B19" s="30">
        <v>174000</v>
      </c>
      <c r="E19" s="29">
        <v>1335</v>
      </c>
      <c r="F19" s="30">
        <v>125000</v>
      </c>
      <c r="G19" s="29">
        <v>394</v>
      </c>
      <c r="H19" s="30">
        <v>100000</v>
      </c>
      <c r="I19" s="29">
        <v>589</v>
      </c>
      <c r="J19" s="30">
        <v>143000</v>
      </c>
      <c r="K19" s="29">
        <v>104</v>
      </c>
      <c r="L19" s="30">
        <v>198900</v>
      </c>
      <c r="M19" s="29">
        <v>504</v>
      </c>
      <c r="N19" s="30">
        <v>289000</v>
      </c>
      <c r="O19" s="29">
        <v>240</v>
      </c>
      <c r="P19" s="30">
        <v>113000</v>
      </c>
      <c r="Q19" s="29">
        <v>267</v>
      </c>
      <c r="R19" s="30">
        <v>185000</v>
      </c>
      <c r="S19" s="29">
        <v>366</v>
      </c>
      <c r="T19" s="30">
        <v>147000</v>
      </c>
      <c r="U19" s="29">
        <v>1087</v>
      </c>
      <c r="V19" s="30">
        <v>83500</v>
      </c>
      <c r="W19" s="29">
        <v>455</v>
      </c>
      <c r="X19" s="30">
        <v>188000</v>
      </c>
      <c r="Y19" s="29">
        <v>74</v>
      </c>
      <c r="Z19" s="30">
        <v>144900</v>
      </c>
      <c r="AA19" s="29">
        <v>655</v>
      </c>
      <c r="AB19" s="30">
        <v>350000</v>
      </c>
      <c r="AE19" s="29">
        <v>225</v>
      </c>
      <c r="AF19" s="30">
        <v>386250</v>
      </c>
      <c r="AG19" s="29">
        <v>365</v>
      </c>
      <c r="AH19" s="30">
        <v>190000</v>
      </c>
      <c r="AI19" s="29">
        <v>180</v>
      </c>
      <c r="AJ19" s="30">
        <v>100000</v>
      </c>
      <c r="AK19" s="29">
        <v>289</v>
      </c>
      <c r="AL19" s="30">
        <v>122000</v>
      </c>
      <c r="AM19" s="29">
        <v>281</v>
      </c>
      <c r="AN19" s="30">
        <v>228500</v>
      </c>
      <c r="AO19" s="29">
        <v>282</v>
      </c>
      <c r="AP19" s="30">
        <v>185000</v>
      </c>
      <c r="AQ19" s="29">
        <v>713</v>
      </c>
      <c r="AR19" s="30">
        <v>189000</v>
      </c>
      <c r="AS19" s="29">
        <v>1010</v>
      </c>
      <c r="AT19" s="30">
        <v>102000</v>
      </c>
      <c r="AU19" s="29">
        <v>620</v>
      </c>
      <c r="AV19" s="30">
        <v>305000</v>
      </c>
      <c r="AW19" s="46"/>
      <c r="AX19" s="46"/>
      <c r="AY19" s="46"/>
      <c r="AZ19" s="37" t="s">
        <v>281</v>
      </c>
      <c r="BA19" s="37">
        <f>SQRT((BA7/BA8)+(BB7/BB8))</f>
        <v>19798.938365899325</v>
      </c>
      <c r="BB19" s="37"/>
      <c r="BD19" s="44" t="s">
        <v>281</v>
      </c>
      <c r="BE19" s="44">
        <f>SQRT((BE7/BE8)+(BF7/BF8))</f>
        <v>29496.157722548578</v>
      </c>
      <c r="BF19" s="44"/>
    </row>
    <row r="20" spans="1:58" x14ac:dyDescent="0.25">
      <c r="A20" s="29">
        <v>1395</v>
      </c>
      <c r="B20" s="30">
        <v>246578</v>
      </c>
      <c r="E20" s="29">
        <v>1379</v>
      </c>
      <c r="F20" s="30">
        <v>83000</v>
      </c>
      <c r="G20" s="29">
        <v>438</v>
      </c>
      <c r="H20" s="30">
        <v>119000</v>
      </c>
      <c r="I20" s="29">
        <v>683</v>
      </c>
      <c r="J20" s="30">
        <v>173000</v>
      </c>
      <c r="K20" s="29">
        <v>113</v>
      </c>
      <c r="L20" s="30">
        <v>383970</v>
      </c>
      <c r="M20" s="29">
        <v>515</v>
      </c>
      <c r="N20" s="30">
        <v>96500</v>
      </c>
      <c r="O20" s="29">
        <v>270</v>
      </c>
      <c r="P20" s="30">
        <v>148000</v>
      </c>
      <c r="Q20" s="29">
        <v>278</v>
      </c>
      <c r="R20" s="30">
        <v>141000</v>
      </c>
      <c r="S20" s="29">
        <v>399</v>
      </c>
      <c r="T20" s="30">
        <v>67000</v>
      </c>
      <c r="U20" s="29">
        <v>1368</v>
      </c>
      <c r="V20" s="30">
        <v>127000</v>
      </c>
      <c r="W20" s="29">
        <v>484</v>
      </c>
      <c r="X20" s="30">
        <v>164000</v>
      </c>
      <c r="Y20" s="29">
        <v>77</v>
      </c>
      <c r="Z20" s="30">
        <v>135750</v>
      </c>
      <c r="AA20" s="29">
        <v>662</v>
      </c>
      <c r="AB20" s="30">
        <v>402000</v>
      </c>
      <c r="AE20" s="29">
        <v>239</v>
      </c>
      <c r="AF20" s="30">
        <v>318000</v>
      </c>
      <c r="AG20" s="29">
        <v>422</v>
      </c>
      <c r="AH20" s="30">
        <v>215000</v>
      </c>
      <c r="AI20" s="29">
        <v>184</v>
      </c>
      <c r="AJ20" s="30">
        <v>200000</v>
      </c>
      <c r="AK20" s="29">
        <v>403</v>
      </c>
      <c r="AL20" s="30">
        <v>108000</v>
      </c>
      <c r="AM20" s="29">
        <v>285</v>
      </c>
      <c r="AN20" s="30">
        <v>179200</v>
      </c>
      <c r="AO20" s="29">
        <v>284</v>
      </c>
      <c r="AP20" s="30">
        <v>244600</v>
      </c>
      <c r="AQ20" s="29">
        <v>721</v>
      </c>
      <c r="AR20" s="30">
        <v>275000</v>
      </c>
      <c r="AS20" s="29">
        <v>1031</v>
      </c>
      <c r="AT20" s="30">
        <v>160000</v>
      </c>
      <c r="AU20" s="29">
        <v>693</v>
      </c>
      <c r="AV20" s="30">
        <v>335000</v>
      </c>
      <c r="AW20" s="46"/>
      <c r="AX20" s="46"/>
      <c r="AY20" s="46"/>
      <c r="AZ20" s="37"/>
      <c r="BA20" s="37"/>
      <c r="BB20" s="37"/>
      <c r="BD20" s="44"/>
      <c r="BE20" s="44"/>
      <c r="BF20" s="44"/>
    </row>
    <row r="21" spans="1:58" ht="18" x14ac:dyDescent="0.25">
      <c r="A21" s="29">
        <v>1416</v>
      </c>
      <c r="B21" s="30">
        <v>175900</v>
      </c>
      <c r="G21" s="29">
        <v>443</v>
      </c>
      <c r="H21" s="30">
        <v>162900</v>
      </c>
      <c r="I21" s="29">
        <v>707</v>
      </c>
      <c r="J21" s="30">
        <v>302000</v>
      </c>
      <c r="K21" s="29">
        <v>120</v>
      </c>
      <c r="L21" s="30">
        <v>163990</v>
      </c>
      <c r="M21" s="29">
        <v>520</v>
      </c>
      <c r="N21" s="30">
        <v>234000</v>
      </c>
      <c r="O21" s="29">
        <v>293</v>
      </c>
      <c r="P21" s="30">
        <v>131000</v>
      </c>
      <c r="Q21" s="29">
        <v>311</v>
      </c>
      <c r="R21" s="30">
        <v>165600</v>
      </c>
      <c r="S21" s="29">
        <v>449</v>
      </c>
      <c r="T21" s="30">
        <v>119500</v>
      </c>
      <c r="U21" s="29">
        <v>1450</v>
      </c>
      <c r="V21" s="30">
        <v>92000</v>
      </c>
      <c r="W21" s="29">
        <v>514</v>
      </c>
      <c r="X21" s="30">
        <v>134000</v>
      </c>
      <c r="Y21" s="29">
        <v>81</v>
      </c>
      <c r="Z21" s="30">
        <v>193500</v>
      </c>
      <c r="AA21" s="29">
        <v>685</v>
      </c>
      <c r="AB21" s="30">
        <v>221000</v>
      </c>
      <c r="AE21" s="29">
        <v>279</v>
      </c>
      <c r="AF21" s="30">
        <v>415298</v>
      </c>
      <c r="AG21" s="29">
        <v>456</v>
      </c>
      <c r="AH21" s="30">
        <v>175500</v>
      </c>
      <c r="AI21" s="29">
        <v>186</v>
      </c>
      <c r="AJ21" s="30">
        <v>475000</v>
      </c>
      <c r="AK21" s="29">
        <v>406</v>
      </c>
      <c r="AL21" s="30">
        <v>150000</v>
      </c>
      <c r="AM21" s="29">
        <v>307</v>
      </c>
      <c r="AN21" s="30">
        <v>225000</v>
      </c>
      <c r="AO21" s="29">
        <v>286</v>
      </c>
      <c r="AP21" s="30">
        <v>164700</v>
      </c>
      <c r="AQ21" s="29">
        <v>731</v>
      </c>
      <c r="AR21" s="30">
        <v>236500</v>
      </c>
      <c r="AS21" s="29">
        <v>1032</v>
      </c>
      <c r="AT21" s="30">
        <v>197000</v>
      </c>
      <c r="AU21" s="29">
        <v>696</v>
      </c>
      <c r="AV21" s="30">
        <v>176000</v>
      </c>
      <c r="AW21" s="46"/>
      <c r="AX21" s="46"/>
      <c r="AY21" s="46"/>
      <c r="AZ21" s="42" t="s">
        <v>282</v>
      </c>
      <c r="BA21" s="37">
        <f>BA19*BA15</f>
        <v>39830.3264395183</v>
      </c>
      <c r="BB21" s="37"/>
      <c r="BD21" s="49" t="s">
        <v>282</v>
      </c>
      <c r="BE21" s="44">
        <f>BE19*BE15</f>
        <v>59136.235699065874</v>
      </c>
      <c r="BF21" s="44"/>
    </row>
    <row r="22" spans="1:58" x14ac:dyDescent="0.25">
      <c r="B22" s="57"/>
      <c r="C22" s="57"/>
      <c r="D22" s="57"/>
      <c r="E22" s="57"/>
      <c r="G22" s="29">
        <v>460</v>
      </c>
      <c r="H22" s="30">
        <v>110000</v>
      </c>
      <c r="I22" s="29">
        <v>790</v>
      </c>
      <c r="J22" s="30">
        <v>187500</v>
      </c>
      <c r="K22" s="29">
        <v>139</v>
      </c>
      <c r="L22" s="30">
        <v>230000</v>
      </c>
      <c r="M22" s="29">
        <v>530</v>
      </c>
      <c r="N22" s="30">
        <v>200624</v>
      </c>
      <c r="O22" s="29">
        <v>309</v>
      </c>
      <c r="P22" s="30">
        <v>82500</v>
      </c>
      <c r="Q22" s="29">
        <v>316</v>
      </c>
      <c r="R22" s="30">
        <v>188500</v>
      </c>
      <c r="S22" s="29">
        <v>496</v>
      </c>
      <c r="T22" s="30">
        <v>34900</v>
      </c>
      <c r="W22" s="29">
        <v>548</v>
      </c>
      <c r="X22" s="30">
        <v>129500</v>
      </c>
      <c r="Y22" s="29">
        <v>84</v>
      </c>
      <c r="Z22" s="30">
        <v>126500</v>
      </c>
      <c r="AA22" s="29">
        <v>692</v>
      </c>
      <c r="AB22" s="30">
        <v>755000</v>
      </c>
      <c r="AE22" s="29">
        <v>283</v>
      </c>
      <c r="AF22" s="30">
        <v>207500</v>
      </c>
      <c r="AG22" s="29">
        <v>472</v>
      </c>
      <c r="AH22" s="30">
        <v>190000</v>
      </c>
      <c r="AI22" s="29">
        <v>188</v>
      </c>
      <c r="AJ22" s="30">
        <v>135000</v>
      </c>
      <c r="AK22" s="29">
        <v>417</v>
      </c>
      <c r="AL22" s="30">
        <v>149500</v>
      </c>
      <c r="AM22" s="29">
        <v>323</v>
      </c>
      <c r="AN22" s="30">
        <v>301000</v>
      </c>
      <c r="AO22" s="29">
        <v>298</v>
      </c>
      <c r="AP22" s="30">
        <v>239000</v>
      </c>
      <c r="AQ22" s="29">
        <v>745</v>
      </c>
      <c r="AR22" s="30">
        <v>180000</v>
      </c>
      <c r="AS22" s="29">
        <v>1093</v>
      </c>
      <c r="AT22" s="30">
        <v>136500</v>
      </c>
      <c r="AU22" s="29">
        <v>701</v>
      </c>
      <c r="AV22" s="30">
        <v>312500</v>
      </c>
      <c r="AW22" s="46"/>
      <c r="AX22" s="46"/>
      <c r="AY22" s="46"/>
      <c r="AZ22" s="43" t="s">
        <v>283</v>
      </c>
      <c r="BA22" s="43">
        <f>BA18-BA21</f>
        <v>196888.52004541713</v>
      </c>
      <c r="BB22" s="37"/>
      <c r="BD22" s="50" t="s">
        <v>283</v>
      </c>
      <c r="BE22" s="50">
        <f>BE18-BE21</f>
        <v>-34339.918625895138</v>
      </c>
      <c r="BF22" s="44"/>
    </row>
    <row r="23" spans="1:58" x14ac:dyDescent="0.25">
      <c r="B23" s="57"/>
      <c r="C23" s="54"/>
      <c r="D23" s="54"/>
      <c r="E23" s="57"/>
      <c r="G23" s="29">
        <v>498</v>
      </c>
      <c r="H23" s="30">
        <v>184000</v>
      </c>
      <c r="I23" s="29">
        <v>801</v>
      </c>
      <c r="J23" s="30">
        <v>200000</v>
      </c>
      <c r="K23" s="29">
        <v>140</v>
      </c>
      <c r="L23" s="30">
        <v>231500</v>
      </c>
      <c r="M23" s="29">
        <v>599</v>
      </c>
      <c r="N23" s="30">
        <v>217500</v>
      </c>
      <c r="O23" s="29">
        <v>353</v>
      </c>
      <c r="P23" s="30">
        <v>95000</v>
      </c>
      <c r="Q23" s="29">
        <v>335</v>
      </c>
      <c r="R23" s="30">
        <v>192000</v>
      </c>
      <c r="S23" s="29">
        <v>558</v>
      </c>
      <c r="T23" s="30">
        <v>108000</v>
      </c>
      <c r="W23" s="29">
        <v>562</v>
      </c>
      <c r="X23" s="30">
        <v>170000</v>
      </c>
      <c r="Y23" s="29">
        <v>91</v>
      </c>
      <c r="Z23" s="30">
        <v>109900</v>
      </c>
      <c r="AA23" s="29">
        <v>719</v>
      </c>
      <c r="AB23" s="30">
        <v>341000</v>
      </c>
      <c r="AE23" s="29">
        <v>310</v>
      </c>
      <c r="AF23" s="30">
        <v>360000</v>
      </c>
      <c r="AG23" s="29">
        <v>488</v>
      </c>
      <c r="AH23" s="30">
        <v>175000</v>
      </c>
      <c r="AI23" s="29">
        <v>199</v>
      </c>
      <c r="AJ23" s="30">
        <v>104000</v>
      </c>
      <c r="AK23" s="29">
        <v>463</v>
      </c>
      <c r="AL23" s="30">
        <v>62383</v>
      </c>
      <c r="AM23" s="29">
        <v>342</v>
      </c>
      <c r="AN23" s="30">
        <v>82000</v>
      </c>
      <c r="AO23" s="29">
        <v>318</v>
      </c>
      <c r="AP23" s="30">
        <v>270000</v>
      </c>
      <c r="AQ23" s="29">
        <v>770</v>
      </c>
      <c r="AR23" s="30">
        <v>538000</v>
      </c>
      <c r="AS23" s="29">
        <v>1101</v>
      </c>
      <c r="AT23" s="30">
        <v>60000</v>
      </c>
      <c r="AU23" s="29">
        <v>732</v>
      </c>
      <c r="AV23" s="30">
        <v>187500</v>
      </c>
      <c r="AW23" s="46"/>
      <c r="AX23" s="46"/>
      <c r="AY23" s="46"/>
      <c r="AZ23" s="43" t="s">
        <v>284</v>
      </c>
      <c r="BA23" s="43">
        <f>BA18+BA21</f>
        <v>276549.17292445374</v>
      </c>
      <c r="BB23" s="37"/>
      <c r="BD23" s="50" t="s">
        <v>284</v>
      </c>
      <c r="BE23" s="50">
        <f>BE18+BE21</f>
        <v>83932.55277223661</v>
      </c>
      <c r="BF23" s="44"/>
    </row>
    <row r="24" spans="1:58" x14ac:dyDescent="0.25">
      <c r="B24" s="57"/>
      <c r="C24" s="73"/>
      <c r="D24" s="46"/>
      <c r="E24" s="57"/>
      <c r="G24" s="29">
        <v>523</v>
      </c>
      <c r="H24" s="30">
        <v>159000</v>
      </c>
      <c r="I24" s="29">
        <v>819</v>
      </c>
      <c r="J24" s="30">
        <v>155000</v>
      </c>
      <c r="K24" s="29">
        <v>142</v>
      </c>
      <c r="L24" s="30">
        <v>260000</v>
      </c>
      <c r="M24" s="29">
        <v>609</v>
      </c>
      <c r="N24" s="30">
        <v>359100</v>
      </c>
      <c r="O24" s="29">
        <v>363</v>
      </c>
      <c r="P24" s="30">
        <v>198500</v>
      </c>
      <c r="Q24" s="29">
        <v>357</v>
      </c>
      <c r="R24" s="30">
        <v>173000</v>
      </c>
      <c r="S24" s="29">
        <v>602</v>
      </c>
      <c r="T24" s="30">
        <v>141000</v>
      </c>
      <c r="W24" s="29">
        <v>593</v>
      </c>
      <c r="X24" s="30">
        <v>138000</v>
      </c>
      <c r="Y24" s="29">
        <v>92</v>
      </c>
      <c r="Z24" s="30">
        <v>98600</v>
      </c>
      <c r="AA24" s="29">
        <v>749</v>
      </c>
      <c r="AB24" s="30">
        <v>260400</v>
      </c>
      <c r="AE24" s="29">
        <v>321</v>
      </c>
      <c r="AF24" s="30">
        <v>342643</v>
      </c>
      <c r="AG24" s="29">
        <v>517</v>
      </c>
      <c r="AH24" s="30">
        <v>158000</v>
      </c>
      <c r="AI24" s="29">
        <v>203</v>
      </c>
      <c r="AJ24" s="30">
        <v>112000</v>
      </c>
      <c r="AK24" s="29">
        <v>476</v>
      </c>
      <c r="AL24" s="30">
        <v>132500</v>
      </c>
      <c r="AM24" s="29">
        <v>373</v>
      </c>
      <c r="AN24" s="30">
        <v>125000</v>
      </c>
      <c r="AO24" s="29">
        <v>378</v>
      </c>
      <c r="AP24" s="30">
        <v>340000</v>
      </c>
      <c r="AQ24" s="29">
        <v>1018</v>
      </c>
      <c r="AR24" s="30">
        <v>187500</v>
      </c>
      <c r="AS24" s="29">
        <v>1131</v>
      </c>
      <c r="AT24" s="30">
        <v>135000</v>
      </c>
      <c r="AU24" s="29">
        <v>867</v>
      </c>
      <c r="AV24" s="30">
        <v>248900</v>
      </c>
      <c r="AW24" s="46"/>
      <c r="AX24" s="46"/>
      <c r="AY24" s="46"/>
      <c r="AZ24" s="44"/>
      <c r="BA24" s="44"/>
      <c r="BB24" s="44"/>
      <c r="BC24" s="44"/>
    </row>
    <row r="25" spans="1:58" x14ac:dyDescent="0.25">
      <c r="B25" s="57"/>
      <c r="C25" s="73"/>
      <c r="D25" s="46"/>
      <c r="E25" s="57"/>
      <c r="G25" s="29">
        <v>532</v>
      </c>
      <c r="H25" s="30">
        <v>128000</v>
      </c>
      <c r="I25" s="29">
        <v>829</v>
      </c>
      <c r="J25" s="30">
        <v>185000</v>
      </c>
      <c r="K25" s="29">
        <v>144</v>
      </c>
      <c r="L25" s="30">
        <v>204000</v>
      </c>
      <c r="M25" s="29">
        <v>658</v>
      </c>
      <c r="N25" s="30">
        <v>149000</v>
      </c>
      <c r="O25" s="29">
        <v>376</v>
      </c>
      <c r="P25" s="30">
        <v>61000</v>
      </c>
      <c r="Q25" s="29">
        <v>371</v>
      </c>
      <c r="R25" s="30">
        <v>172400</v>
      </c>
      <c r="S25" s="29">
        <v>654</v>
      </c>
      <c r="T25" s="30">
        <v>135000</v>
      </c>
      <c r="W25" s="29">
        <v>614</v>
      </c>
      <c r="X25" s="30">
        <v>147000</v>
      </c>
      <c r="Y25" s="29">
        <v>100</v>
      </c>
      <c r="Z25" s="30">
        <v>128950</v>
      </c>
      <c r="AA25" s="29">
        <v>760</v>
      </c>
      <c r="AB25" s="30">
        <v>290000</v>
      </c>
      <c r="AE25" s="29">
        <v>322</v>
      </c>
      <c r="AF25" s="30">
        <v>354000</v>
      </c>
      <c r="AG25" s="29">
        <v>543</v>
      </c>
      <c r="AH25" s="30">
        <v>213250</v>
      </c>
      <c r="AI25" s="29">
        <v>205</v>
      </c>
      <c r="AJ25" s="30">
        <v>110000</v>
      </c>
      <c r="AK25" s="29">
        <v>485</v>
      </c>
      <c r="AL25" s="30">
        <v>132500</v>
      </c>
      <c r="AM25" s="29">
        <v>384</v>
      </c>
      <c r="AN25" s="30">
        <v>76000</v>
      </c>
      <c r="AO25" s="29">
        <v>382</v>
      </c>
      <c r="AP25" s="30">
        <v>187750</v>
      </c>
      <c r="AQ25" s="29">
        <v>1047</v>
      </c>
      <c r="AR25" s="30">
        <v>556581</v>
      </c>
      <c r="AS25" s="29">
        <v>1235</v>
      </c>
      <c r="AT25" s="30">
        <v>130000</v>
      </c>
      <c r="AU25" s="29">
        <v>882</v>
      </c>
      <c r="AV25" s="30">
        <v>187500</v>
      </c>
      <c r="AW25" s="46"/>
      <c r="AX25" s="46"/>
      <c r="AY25" s="46"/>
      <c r="AZ25" s="44"/>
      <c r="BA25" s="44"/>
      <c r="BB25" s="44"/>
      <c r="BC25" s="44"/>
    </row>
    <row r="26" spans="1:58" x14ac:dyDescent="0.25">
      <c r="B26" s="57"/>
      <c r="C26" s="73"/>
      <c r="D26" s="46"/>
      <c r="E26" s="57"/>
      <c r="G26" s="29">
        <v>534</v>
      </c>
      <c r="H26" s="30">
        <v>39300</v>
      </c>
      <c r="I26" s="29">
        <v>849</v>
      </c>
      <c r="J26" s="30">
        <v>240000</v>
      </c>
      <c r="K26" s="29">
        <v>151</v>
      </c>
      <c r="L26" s="30">
        <v>122000</v>
      </c>
      <c r="M26" s="29">
        <v>670</v>
      </c>
      <c r="N26" s="30">
        <v>137500</v>
      </c>
      <c r="O26" s="29">
        <v>387</v>
      </c>
      <c r="P26" s="30">
        <v>81000</v>
      </c>
      <c r="Q26" s="29">
        <v>380</v>
      </c>
      <c r="R26" s="30">
        <v>179000</v>
      </c>
      <c r="S26" s="29">
        <v>706</v>
      </c>
      <c r="T26" s="30">
        <v>55000</v>
      </c>
      <c r="W26" s="29">
        <v>768</v>
      </c>
      <c r="X26" s="30">
        <v>160000</v>
      </c>
      <c r="Y26" s="29">
        <v>123</v>
      </c>
      <c r="Z26" s="30">
        <v>136000</v>
      </c>
      <c r="AA26" s="29">
        <v>764</v>
      </c>
      <c r="AB26" s="30">
        <v>337000</v>
      </c>
      <c r="AE26" s="29">
        <v>333</v>
      </c>
      <c r="AF26" s="30">
        <v>284000</v>
      </c>
      <c r="AG26" s="29">
        <v>546</v>
      </c>
      <c r="AH26" s="30">
        <v>229000</v>
      </c>
      <c r="AI26" s="29">
        <v>218</v>
      </c>
      <c r="AJ26" s="30">
        <v>107000</v>
      </c>
      <c r="AK26" s="29">
        <v>499</v>
      </c>
      <c r="AL26" s="30">
        <v>130000</v>
      </c>
      <c r="AM26" s="29">
        <v>415</v>
      </c>
      <c r="AN26" s="30">
        <v>228000</v>
      </c>
      <c r="AO26" s="29">
        <v>400</v>
      </c>
      <c r="AP26" s="30">
        <v>241000</v>
      </c>
      <c r="AQ26" s="29">
        <v>1061</v>
      </c>
      <c r="AR26" s="30">
        <v>213500</v>
      </c>
      <c r="AS26" s="29">
        <v>1285</v>
      </c>
      <c r="AT26" s="30">
        <v>169000</v>
      </c>
      <c r="AU26" s="29">
        <v>931</v>
      </c>
      <c r="AV26" s="30">
        <v>201000</v>
      </c>
      <c r="AW26" s="46"/>
      <c r="AX26" s="46"/>
      <c r="AY26" s="46"/>
      <c r="AZ26" s="44" t="s">
        <v>268</v>
      </c>
      <c r="BA26" s="44"/>
      <c r="BB26" s="44"/>
      <c r="BC26" s="44"/>
      <c r="BD26" s="37" t="s">
        <v>268</v>
      </c>
      <c r="BE26" s="37"/>
      <c r="BF26" s="37"/>
    </row>
    <row r="27" spans="1:58" ht="18" thickBot="1" x14ac:dyDescent="0.3">
      <c r="B27" s="57"/>
      <c r="C27" s="73"/>
      <c r="D27" s="46"/>
      <c r="E27" s="57"/>
      <c r="G27" s="29">
        <v>547</v>
      </c>
      <c r="H27" s="30">
        <v>210000</v>
      </c>
      <c r="I27" s="29">
        <v>940</v>
      </c>
      <c r="J27" s="30">
        <v>244400</v>
      </c>
      <c r="K27" s="29">
        <v>193</v>
      </c>
      <c r="L27" s="30">
        <v>192000</v>
      </c>
      <c r="M27" s="29">
        <v>674</v>
      </c>
      <c r="N27" s="30">
        <v>257500</v>
      </c>
      <c r="O27" s="29">
        <v>388</v>
      </c>
      <c r="P27" s="30">
        <v>125000</v>
      </c>
      <c r="Q27" s="29">
        <v>405</v>
      </c>
      <c r="R27" s="30">
        <v>168000</v>
      </c>
      <c r="S27" s="29">
        <v>712</v>
      </c>
      <c r="T27" s="30">
        <v>102776</v>
      </c>
      <c r="W27" s="29">
        <v>776</v>
      </c>
      <c r="X27" s="30">
        <v>162000</v>
      </c>
      <c r="Y27" s="29">
        <v>129</v>
      </c>
      <c r="Z27" s="30">
        <v>155000</v>
      </c>
      <c r="AA27" s="29">
        <v>793</v>
      </c>
      <c r="AB27" s="30">
        <v>269790</v>
      </c>
      <c r="AE27" s="29">
        <v>334</v>
      </c>
      <c r="AF27" s="30">
        <v>207000</v>
      </c>
      <c r="AG27" s="29">
        <v>612</v>
      </c>
      <c r="AH27" s="30">
        <v>148000</v>
      </c>
      <c r="AI27" s="29">
        <v>242</v>
      </c>
      <c r="AJ27" s="30">
        <v>110500</v>
      </c>
      <c r="AK27" s="29">
        <v>539</v>
      </c>
      <c r="AL27" s="30">
        <v>158000</v>
      </c>
      <c r="AM27" s="29">
        <v>427</v>
      </c>
      <c r="AN27" s="30">
        <v>275000</v>
      </c>
      <c r="AO27" s="29">
        <v>410</v>
      </c>
      <c r="AP27" s="30">
        <v>339750</v>
      </c>
      <c r="AQ27" s="29">
        <v>1098</v>
      </c>
      <c r="AR27" s="30">
        <v>170000</v>
      </c>
      <c r="AS27" s="29">
        <v>1361</v>
      </c>
      <c r="AT27" s="30">
        <v>189000</v>
      </c>
      <c r="AU27" s="29">
        <v>945</v>
      </c>
      <c r="AV27" s="30">
        <v>137500</v>
      </c>
      <c r="AW27" s="47"/>
      <c r="AX27" s="47"/>
      <c r="AY27" s="46"/>
      <c r="AZ27" s="44"/>
      <c r="BA27" s="44"/>
      <c r="BB27" s="44"/>
      <c r="BC27" s="44"/>
      <c r="BD27" s="37"/>
      <c r="BE27" s="37"/>
      <c r="BF27" s="37"/>
    </row>
    <row r="28" spans="1:58" x14ac:dyDescent="0.25">
      <c r="B28" s="57"/>
      <c r="C28" s="73"/>
      <c r="D28" s="46"/>
      <c r="E28" s="57"/>
      <c r="G28" s="29">
        <v>556</v>
      </c>
      <c r="H28" s="30">
        <v>113000</v>
      </c>
      <c r="I28" s="29">
        <v>1066</v>
      </c>
      <c r="J28" s="30">
        <v>328000</v>
      </c>
      <c r="K28" s="29">
        <v>195</v>
      </c>
      <c r="L28" s="30">
        <v>127000</v>
      </c>
      <c r="M28" s="29">
        <v>727</v>
      </c>
      <c r="N28" s="30">
        <v>222000</v>
      </c>
      <c r="O28" s="29">
        <v>391</v>
      </c>
      <c r="P28" s="30">
        <v>119000</v>
      </c>
      <c r="Q28" s="29">
        <v>412</v>
      </c>
      <c r="R28" s="30">
        <v>145000</v>
      </c>
      <c r="S28" s="29">
        <v>730</v>
      </c>
      <c r="T28" s="30">
        <v>103000</v>
      </c>
      <c r="W28" s="29">
        <v>780</v>
      </c>
      <c r="X28" s="30">
        <v>135000</v>
      </c>
      <c r="Y28" s="29">
        <v>130</v>
      </c>
      <c r="Z28" s="30">
        <v>150000</v>
      </c>
      <c r="AA28" s="29">
        <v>982</v>
      </c>
      <c r="AB28" s="30">
        <v>336000</v>
      </c>
      <c r="AE28" s="29">
        <v>344</v>
      </c>
      <c r="AF28" s="30">
        <v>266000</v>
      </c>
      <c r="AG28" s="29">
        <v>622</v>
      </c>
      <c r="AH28" s="30">
        <v>240000</v>
      </c>
      <c r="AI28" s="29">
        <v>243</v>
      </c>
      <c r="AJ28" s="30">
        <v>79000</v>
      </c>
      <c r="AK28" s="29">
        <v>561</v>
      </c>
      <c r="AL28" s="30">
        <v>121500</v>
      </c>
      <c r="AM28" s="29">
        <v>470</v>
      </c>
      <c r="AN28" s="30">
        <v>187000</v>
      </c>
      <c r="AO28" s="29">
        <v>413</v>
      </c>
      <c r="AP28" s="30">
        <v>222000</v>
      </c>
      <c r="AQ28" s="29">
        <v>1289</v>
      </c>
      <c r="AR28" s="30">
        <v>278000</v>
      </c>
      <c r="AS28" s="29">
        <v>1377</v>
      </c>
      <c r="AT28" s="30">
        <v>91000</v>
      </c>
      <c r="AU28" s="29">
        <v>948</v>
      </c>
      <c r="AV28" s="30">
        <v>270000</v>
      </c>
      <c r="AW28" s="46"/>
      <c r="AX28" s="46"/>
      <c r="AY28" s="46"/>
      <c r="AZ28" s="45"/>
      <c r="BA28" s="45" t="s">
        <v>129</v>
      </c>
      <c r="BB28" s="45" t="s">
        <v>154</v>
      </c>
      <c r="BC28" s="44"/>
      <c r="BD28" s="38"/>
      <c r="BE28" s="38" t="s">
        <v>129</v>
      </c>
      <c r="BF28" s="38" t="s">
        <v>189</v>
      </c>
    </row>
    <row r="29" spans="1:58" x14ac:dyDescent="0.25">
      <c r="B29" s="57"/>
      <c r="C29" s="73"/>
      <c r="D29" s="46"/>
      <c r="E29" s="57"/>
      <c r="G29" s="29">
        <v>585</v>
      </c>
      <c r="H29" s="30">
        <v>133000</v>
      </c>
      <c r="I29" s="29">
        <v>1174</v>
      </c>
      <c r="J29" s="30">
        <v>200500</v>
      </c>
      <c r="K29" s="29">
        <v>204</v>
      </c>
      <c r="L29" s="30">
        <v>149000</v>
      </c>
      <c r="M29" s="29">
        <v>853</v>
      </c>
      <c r="N29" s="30">
        <v>164000</v>
      </c>
      <c r="O29" s="29">
        <v>396</v>
      </c>
      <c r="P29" s="30">
        <v>129000</v>
      </c>
      <c r="Q29" s="29">
        <v>416</v>
      </c>
      <c r="R29" s="30">
        <v>181134</v>
      </c>
      <c r="S29" s="29">
        <v>802</v>
      </c>
      <c r="T29" s="30">
        <v>109900</v>
      </c>
      <c r="W29" s="29">
        <v>784</v>
      </c>
      <c r="X29" s="30">
        <v>165500</v>
      </c>
      <c r="Y29" s="29">
        <v>131</v>
      </c>
      <c r="Z29" s="30">
        <v>226000</v>
      </c>
      <c r="AA29" s="29">
        <v>991</v>
      </c>
      <c r="AB29" s="30">
        <v>348000</v>
      </c>
      <c r="AE29" s="29">
        <v>349</v>
      </c>
      <c r="AF29" s="30">
        <v>154000</v>
      </c>
      <c r="AG29" s="29">
        <v>625</v>
      </c>
      <c r="AH29" s="30">
        <v>165150</v>
      </c>
      <c r="AI29" s="29">
        <v>247</v>
      </c>
      <c r="AJ29" s="30">
        <v>137000</v>
      </c>
      <c r="AK29" s="29">
        <v>578</v>
      </c>
      <c r="AL29" s="30">
        <v>164500</v>
      </c>
      <c r="AM29" s="29">
        <v>507</v>
      </c>
      <c r="AN29" s="30">
        <v>215000</v>
      </c>
      <c r="AO29" s="29">
        <v>454</v>
      </c>
      <c r="AP29" s="30">
        <v>210000</v>
      </c>
      <c r="AQ29" s="29">
        <v>1362</v>
      </c>
      <c r="AR29" s="30">
        <v>260000</v>
      </c>
      <c r="AS29" s="29">
        <v>1400</v>
      </c>
      <c r="AT29" s="30">
        <v>137450</v>
      </c>
      <c r="AU29" s="29">
        <v>965</v>
      </c>
      <c r="AV29" s="30">
        <v>214900</v>
      </c>
      <c r="AW29" s="57"/>
      <c r="AX29" s="57"/>
      <c r="AY29" s="57"/>
      <c r="AZ29" s="46" t="s">
        <v>269</v>
      </c>
      <c r="BA29" s="46">
        <v>335295.31707317074</v>
      </c>
      <c r="BB29" s="46">
        <v>316270.62337662338</v>
      </c>
      <c r="BC29" s="44"/>
      <c r="BD29" s="39" t="s">
        <v>269</v>
      </c>
      <c r="BE29" s="39">
        <v>335295.31707317074</v>
      </c>
      <c r="BF29" s="39">
        <v>242247.44736842104</v>
      </c>
    </row>
    <row r="30" spans="1:58" x14ac:dyDescent="0.25">
      <c r="B30" s="57"/>
      <c r="C30" s="73"/>
      <c r="D30" s="46"/>
      <c r="E30" s="57"/>
      <c r="G30" s="29">
        <v>587</v>
      </c>
      <c r="H30" s="30">
        <v>130000</v>
      </c>
      <c r="I30" s="29">
        <v>1263</v>
      </c>
      <c r="J30" s="30">
        <v>161500</v>
      </c>
      <c r="K30" s="29">
        <v>214</v>
      </c>
      <c r="L30" s="30">
        <v>156000</v>
      </c>
      <c r="M30" s="29">
        <v>861</v>
      </c>
      <c r="N30" s="30">
        <v>189950</v>
      </c>
      <c r="O30" s="29">
        <v>411</v>
      </c>
      <c r="P30" s="30">
        <v>60000</v>
      </c>
      <c r="Q30" s="29">
        <v>434</v>
      </c>
      <c r="R30" s="30">
        <v>181000</v>
      </c>
      <c r="S30" s="29">
        <v>813</v>
      </c>
      <c r="T30" s="30">
        <v>55993</v>
      </c>
      <c r="W30" s="29">
        <v>792</v>
      </c>
      <c r="X30" s="30">
        <v>146800</v>
      </c>
      <c r="Y30" s="29">
        <v>133</v>
      </c>
      <c r="Z30" s="30">
        <v>150750</v>
      </c>
      <c r="AA30" s="29">
        <v>1033</v>
      </c>
      <c r="AB30" s="30">
        <v>310000</v>
      </c>
      <c r="AE30" s="29">
        <v>350</v>
      </c>
      <c r="AF30" s="30">
        <v>437154</v>
      </c>
      <c r="AG30" s="29">
        <v>633</v>
      </c>
      <c r="AH30" s="30">
        <v>82500</v>
      </c>
      <c r="AI30" s="29">
        <v>260</v>
      </c>
      <c r="AJ30" s="30">
        <v>97000</v>
      </c>
      <c r="AK30" s="29">
        <v>588</v>
      </c>
      <c r="AL30" s="30">
        <v>137000</v>
      </c>
      <c r="AM30" s="29">
        <v>569</v>
      </c>
      <c r="AN30" s="30">
        <v>316600</v>
      </c>
      <c r="AO30" s="29">
        <v>461</v>
      </c>
      <c r="AP30" s="30">
        <v>263435</v>
      </c>
      <c r="AQ30" s="95"/>
      <c r="AR30" s="95"/>
      <c r="AS30" s="95"/>
      <c r="AU30" s="29">
        <v>1025</v>
      </c>
      <c r="AV30" s="30">
        <v>287000</v>
      </c>
      <c r="AW30" s="57"/>
      <c r="AX30" s="57"/>
      <c r="AY30" s="57"/>
      <c r="AZ30" s="46" t="s">
        <v>270</v>
      </c>
      <c r="BA30" s="46">
        <v>14741033678.121948</v>
      </c>
      <c r="BB30" s="46">
        <v>9291522722.7905025</v>
      </c>
      <c r="BC30" s="44"/>
      <c r="BD30" s="39" t="s">
        <v>270</v>
      </c>
      <c r="BE30" s="39">
        <v>14741033678.121948</v>
      </c>
      <c r="BF30" s="39">
        <v>4204958524.8485007</v>
      </c>
    </row>
    <row r="31" spans="1:58" x14ac:dyDescent="0.25">
      <c r="B31" s="57"/>
      <c r="C31" s="73"/>
      <c r="D31" s="46"/>
      <c r="E31" s="57"/>
      <c r="G31" s="29">
        <v>590</v>
      </c>
      <c r="H31" s="30">
        <v>79500</v>
      </c>
      <c r="I31" s="29">
        <v>1271</v>
      </c>
      <c r="J31" s="30">
        <v>260000</v>
      </c>
      <c r="K31" s="29">
        <v>215</v>
      </c>
      <c r="L31" s="30">
        <v>161750</v>
      </c>
      <c r="M31" s="29">
        <v>908</v>
      </c>
      <c r="N31" s="30">
        <v>250000</v>
      </c>
      <c r="O31" s="29">
        <v>419</v>
      </c>
      <c r="P31" s="30">
        <v>126000</v>
      </c>
      <c r="Q31" s="29">
        <v>448</v>
      </c>
      <c r="R31" s="30">
        <v>199900</v>
      </c>
      <c r="S31" s="29">
        <v>897</v>
      </c>
      <c r="T31" s="30">
        <v>106500</v>
      </c>
      <c r="W31" s="29">
        <v>818</v>
      </c>
      <c r="X31" s="30">
        <v>271000</v>
      </c>
      <c r="Y31" s="29">
        <v>137</v>
      </c>
      <c r="Z31" s="30">
        <v>143000</v>
      </c>
      <c r="AA31" s="29">
        <v>1058</v>
      </c>
      <c r="AB31" s="30">
        <v>248000</v>
      </c>
      <c r="AE31" s="29">
        <v>351</v>
      </c>
      <c r="AF31" s="30">
        <v>318061</v>
      </c>
      <c r="AG31" s="29">
        <v>644</v>
      </c>
      <c r="AH31" s="30">
        <v>152000</v>
      </c>
      <c r="AI31" s="29">
        <v>264</v>
      </c>
      <c r="AJ31" s="30">
        <v>130000</v>
      </c>
      <c r="AK31" s="29">
        <v>610</v>
      </c>
      <c r="AL31" s="30">
        <v>118500</v>
      </c>
      <c r="AM31" s="29">
        <v>603</v>
      </c>
      <c r="AN31" s="30">
        <v>220000</v>
      </c>
      <c r="AO31" s="29">
        <v>502</v>
      </c>
      <c r="AP31" s="30">
        <v>226700</v>
      </c>
      <c r="AQ31" s="57"/>
      <c r="AR31" s="57"/>
      <c r="AS31" s="57"/>
      <c r="AU31" s="29">
        <v>1028</v>
      </c>
      <c r="AV31" s="30">
        <v>293077</v>
      </c>
      <c r="AW31" s="57"/>
      <c r="AX31" s="57"/>
      <c r="AY31" s="57"/>
      <c r="AZ31" s="46" t="s">
        <v>271</v>
      </c>
      <c r="BA31" s="46">
        <v>41</v>
      </c>
      <c r="BB31" s="46">
        <v>77</v>
      </c>
      <c r="BC31" s="44"/>
      <c r="BD31" s="39" t="s">
        <v>271</v>
      </c>
      <c r="BE31" s="39">
        <v>41</v>
      </c>
      <c r="BF31" s="39">
        <v>38</v>
      </c>
    </row>
    <row r="32" spans="1:58" x14ac:dyDescent="0.25">
      <c r="B32" s="57"/>
      <c r="C32" s="73"/>
      <c r="D32" s="46"/>
      <c r="E32" s="57"/>
      <c r="G32" s="29">
        <v>637</v>
      </c>
      <c r="H32" s="30">
        <v>60000</v>
      </c>
      <c r="I32" s="29">
        <v>1288</v>
      </c>
      <c r="J32" s="30">
        <v>190000</v>
      </c>
      <c r="K32" s="29">
        <v>217</v>
      </c>
      <c r="L32" s="30">
        <v>210000</v>
      </c>
      <c r="M32" s="29">
        <v>914</v>
      </c>
      <c r="N32" s="30">
        <v>145000</v>
      </c>
      <c r="O32" s="29">
        <v>440</v>
      </c>
      <c r="P32" s="30">
        <v>110000</v>
      </c>
      <c r="Q32" s="29">
        <v>493</v>
      </c>
      <c r="R32" s="30">
        <v>172785</v>
      </c>
      <c r="S32" s="29">
        <v>917</v>
      </c>
      <c r="T32" s="30">
        <v>35311</v>
      </c>
      <c r="W32" s="29">
        <v>877</v>
      </c>
      <c r="X32" s="30">
        <v>132250</v>
      </c>
      <c r="Y32" s="29">
        <v>141</v>
      </c>
      <c r="Z32" s="30">
        <v>115000</v>
      </c>
      <c r="AA32" s="29">
        <v>1106</v>
      </c>
      <c r="AB32" s="30">
        <v>325000</v>
      </c>
      <c r="AE32" s="29">
        <v>390</v>
      </c>
      <c r="AF32" s="30">
        <v>426000</v>
      </c>
      <c r="AG32" s="29">
        <v>661</v>
      </c>
      <c r="AH32" s="30">
        <v>197900</v>
      </c>
      <c r="AI32" s="29">
        <v>265</v>
      </c>
      <c r="AJ32" s="30">
        <v>73000</v>
      </c>
      <c r="AK32" s="29">
        <v>623</v>
      </c>
      <c r="AL32" s="30">
        <v>135000</v>
      </c>
      <c r="AM32" s="29">
        <v>668</v>
      </c>
      <c r="AN32" s="30">
        <v>193500</v>
      </c>
      <c r="AO32" s="29">
        <v>508</v>
      </c>
      <c r="AP32" s="30">
        <v>208300</v>
      </c>
      <c r="AQ32" s="54"/>
      <c r="AR32" s="54"/>
      <c r="AS32" s="54"/>
      <c r="AU32" s="29">
        <v>1037</v>
      </c>
      <c r="AV32" s="30">
        <v>315500</v>
      </c>
      <c r="AW32" s="57"/>
      <c r="AX32" s="57"/>
      <c r="AY32" s="57"/>
      <c r="AZ32" s="46" t="s">
        <v>272</v>
      </c>
      <c r="BA32" s="46">
        <v>0</v>
      </c>
      <c r="BB32" s="46"/>
      <c r="BC32" s="44"/>
      <c r="BD32" s="39" t="s">
        <v>272</v>
      </c>
      <c r="BE32" s="39">
        <v>0</v>
      </c>
      <c r="BF32" s="39"/>
    </row>
    <row r="33" spans="2:58" x14ac:dyDescent="0.25">
      <c r="B33" s="57"/>
      <c r="C33" s="73"/>
      <c r="D33" s="46"/>
      <c r="E33" s="57"/>
      <c r="G33" s="29">
        <v>695</v>
      </c>
      <c r="H33" s="30">
        <v>141500</v>
      </c>
      <c r="K33" s="29">
        <v>221</v>
      </c>
      <c r="L33" s="30">
        <v>204900</v>
      </c>
      <c r="M33" s="29">
        <v>956</v>
      </c>
      <c r="N33" s="30">
        <v>145000</v>
      </c>
      <c r="O33" s="29">
        <v>442</v>
      </c>
      <c r="P33" s="30">
        <v>118000</v>
      </c>
      <c r="Q33" s="29">
        <v>535</v>
      </c>
      <c r="R33" s="30">
        <v>178000</v>
      </c>
      <c r="S33" s="29">
        <v>999</v>
      </c>
      <c r="T33" s="30">
        <v>91000</v>
      </c>
      <c r="W33" s="29">
        <v>909</v>
      </c>
      <c r="X33" s="30">
        <v>131000</v>
      </c>
      <c r="Y33" s="29">
        <v>143</v>
      </c>
      <c r="Z33" s="30">
        <v>166000</v>
      </c>
      <c r="AA33" s="29">
        <v>1170</v>
      </c>
      <c r="AB33" s="30">
        <v>625000</v>
      </c>
      <c r="AE33" s="29">
        <v>409</v>
      </c>
      <c r="AF33" s="30">
        <v>280000</v>
      </c>
      <c r="AG33" s="29">
        <v>702</v>
      </c>
      <c r="AH33" s="30">
        <v>140000</v>
      </c>
      <c r="AI33" s="29">
        <v>305</v>
      </c>
      <c r="AJ33" s="30">
        <v>295000</v>
      </c>
      <c r="AK33" s="29">
        <v>669</v>
      </c>
      <c r="AL33" s="30">
        <v>168000</v>
      </c>
      <c r="AM33" s="29">
        <v>681</v>
      </c>
      <c r="AN33" s="30">
        <v>143000</v>
      </c>
      <c r="AO33" s="29">
        <v>526</v>
      </c>
      <c r="AP33" s="30">
        <v>176000</v>
      </c>
      <c r="AQ33" s="46"/>
      <c r="AR33" s="46"/>
      <c r="AS33" s="46"/>
      <c r="AU33" s="29">
        <v>1181</v>
      </c>
      <c r="AV33" s="30">
        <v>250000</v>
      </c>
      <c r="AW33" s="57"/>
      <c r="AX33" s="57"/>
      <c r="AY33" s="57"/>
      <c r="AZ33" s="46" t="s">
        <v>273</v>
      </c>
      <c r="BA33" s="46">
        <v>67</v>
      </c>
      <c r="BB33" s="46"/>
      <c r="BC33" s="44"/>
      <c r="BD33" s="39" t="s">
        <v>273</v>
      </c>
      <c r="BE33" s="39">
        <v>62</v>
      </c>
      <c r="BF33" s="39"/>
    </row>
    <row r="34" spans="2:58" x14ac:dyDescent="0.25">
      <c r="B34" s="57"/>
      <c r="C34" s="73"/>
      <c r="D34" s="46"/>
      <c r="E34" s="57"/>
      <c r="G34" s="29">
        <v>697</v>
      </c>
      <c r="H34" s="30">
        <v>89000</v>
      </c>
      <c r="K34" s="29">
        <v>234</v>
      </c>
      <c r="L34" s="30">
        <v>128200</v>
      </c>
      <c r="M34" s="29">
        <v>967</v>
      </c>
      <c r="N34" s="30">
        <v>160000</v>
      </c>
      <c r="O34" s="29">
        <v>446</v>
      </c>
      <c r="P34" s="30">
        <v>127500</v>
      </c>
      <c r="Q34" s="29">
        <v>545</v>
      </c>
      <c r="R34" s="30">
        <v>179665</v>
      </c>
      <c r="S34" s="29">
        <v>1062</v>
      </c>
      <c r="T34" s="30">
        <v>81000</v>
      </c>
      <c r="W34" s="29">
        <v>941</v>
      </c>
      <c r="X34" s="30">
        <v>150900</v>
      </c>
      <c r="Y34" s="29">
        <v>157</v>
      </c>
      <c r="Z34" s="30">
        <v>109500</v>
      </c>
      <c r="AA34" s="29">
        <v>1176</v>
      </c>
      <c r="AB34" s="30">
        <v>285000</v>
      </c>
      <c r="AE34" s="29">
        <v>441</v>
      </c>
      <c r="AF34" s="30">
        <v>555000</v>
      </c>
      <c r="AG34" s="29">
        <v>716</v>
      </c>
      <c r="AH34" s="30">
        <v>165000</v>
      </c>
      <c r="AI34" s="29">
        <v>313</v>
      </c>
      <c r="AJ34" s="30">
        <v>119900</v>
      </c>
      <c r="AK34" s="29">
        <v>680</v>
      </c>
      <c r="AL34" s="30">
        <v>128500</v>
      </c>
      <c r="AM34" s="29">
        <v>743</v>
      </c>
      <c r="AN34" s="30">
        <v>179000</v>
      </c>
      <c r="AO34" s="29">
        <v>550</v>
      </c>
      <c r="AP34" s="30">
        <v>263000</v>
      </c>
      <c r="AQ34" s="46"/>
      <c r="AR34" s="46"/>
      <c r="AS34" s="46"/>
      <c r="AU34" s="29">
        <v>1185</v>
      </c>
      <c r="AV34" s="30">
        <v>186700</v>
      </c>
      <c r="AW34" s="74"/>
      <c r="AX34" s="57"/>
      <c r="AY34" s="57"/>
      <c r="AZ34" s="46" t="s">
        <v>274</v>
      </c>
      <c r="BA34" s="46">
        <v>0.86816773430056138</v>
      </c>
      <c r="BB34" s="46"/>
      <c r="BC34" s="44"/>
      <c r="BD34" s="39" t="s">
        <v>274</v>
      </c>
      <c r="BE34" s="39">
        <v>4.2910917064769363</v>
      </c>
      <c r="BF34" s="39"/>
    </row>
    <row r="35" spans="2:58" x14ac:dyDescent="0.25">
      <c r="B35" s="57"/>
      <c r="C35" s="73"/>
      <c r="D35" s="46"/>
      <c r="E35" s="57"/>
      <c r="G35" s="29">
        <v>711</v>
      </c>
      <c r="H35" s="30">
        <v>52000</v>
      </c>
      <c r="K35" s="29">
        <v>237</v>
      </c>
      <c r="L35" s="30">
        <v>185500</v>
      </c>
      <c r="M35" s="29">
        <v>1013</v>
      </c>
      <c r="N35" s="30">
        <v>165000</v>
      </c>
      <c r="O35" s="29">
        <v>473</v>
      </c>
      <c r="P35" s="30">
        <v>148000</v>
      </c>
      <c r="Q35" s="29">
        <v>559</v>
      </c>
      <c r="R35" s="30">
        <v>175000</v>
      </c>
      <c r="S35" s="29">
        <v>1097</v>
      </c>
      <c r="T35" s="30">
        <v>127000</v>
      </c>
      <c r="W35" s="29">
        <v>944</v>
      </c>
      <c r="X35" s="30">
        <v>143000</v>
      </c>
      <c r="Y35" s="29">
        <v>172</v>
      </c>
      <c r="Z35" s="30">
        <v>215000</v>
      </c>
      <c r="AA35" s="29">
        <v>1183</v>
      </c>
      <c r="AB35" s="30">
        <v>745000</v>
      </c>
      <c r="AE35" s="29">
        <v>469</v>
      </c>
      <c r="AF35" s="30">
        <v>250000</v>
      </c>
      <c r="AG35" s="29">
        <v>718</v>
      </c>
      <c r="AH35" s="30">
        <v>157000</v>
      </c>
      <c r="AI35" s="29">
        <v>315</v>
      </c>
      <c r="AJ35" s="30">
        <v>178000</v>
      </c>
      <c r="AK35" s="29">
        <v>699</v>
      </c>
      <c r="AL35" s="30">
        <v>138500</v>
      </c>
      <c r="AM35" s="29">
        <v>779</v>
      </c>
      <c r="AN35" s="30">
        <v>144000</v>
      </c>
      <c r="AO35" s="29">
        <v>579</v>
      </c>
      <c r="AP35" s="30">
        <v>146000</v>
      </c>
      <c r="AQ35" s="46"/>
      <c r="AR35" s="46"/>
      <c r="AS35" s="46"/>
      <c r="AU35" s="29">
        <v>1240</v>
      </c>
      <c r="AV35" s="30">
        <v>265900</v>
      </c>
      <c r="AW35" s="75"/>
      <c r="AX35" s="75"/>
      <c r="AY35" s="57"/>
      <c r="AZ35" s="46" t="s">
        <v>275</v>
      </c>
      <c r="BA35" s="46">
        <v>0.19420080517043575</v>
      </c>
      <c r="BB35" s="46"/>
      <c r="BC35" s="44"/>
      <c r="BD35" s="39" t="s">
        <v>275</v>
      </c>
      <c r="BE35" s="39">
        <v>3.1734005554688584E-5</v>
      </c>
      <c r="BF35" s="39"/>
    </row>
    <row r="36" spans="2:58" x14ac:dyDescent="0.25">
      <c r="B36" s="57"/>
      <c r="C36" s="73"/>
      <c r="D36" s="46"/>
      <c r="E36" s="57"/>
      <c r="G36" s="29">
        <v>714</v>
      </c>
      <c r="H36" s="30">
        <v>129000</v>
      </c>
      <c r="K36" s="29">
        <v>249</v>
      </c>
      <c r="L36" s="30">
        <v>180000</v>
      </c>
      <c r="M36" s="29">
        <v>1035</v>
      </c>
      <c r="N36" s="30">
        <v>119750</v>
      </c>
      <c r="O36" s="29">
        <v>503</v>
      </c>
      <c r="P36" s="30">
        <v>140000</v>
      </c>
      <c r="Q36" s="29">
        <v>574</v>
      </c>
      <c r="R36" s="30">
        <v>170000</v>
      </c>
      <c r="S36" s="29">
        <v>1121</v>
      </c>
      <c r="T36" s="30">
        <v>118400</v>
      </c>
      <c r="W36" s="29">
        <v>954</v>
      </c>
      <c r="X36" s="30">
        <v>172000</v>
      </c>
      <c r="Y36" s="29">
        <v>174</v>
      </c>
      <c r="Z36" s="30">
        <v>163000</v>
      </c>
      <c r="AA36" s="29">
        <v>1188</v>
      </c>
      <c r="AB36" s="30">
        <v>262000</v>
      </c>
      <c r="AE36" s="29">
        <v>474</v>
      </c>
      <c r="AF36" s="30">
        <v>440000</v>
      </c>
      <c r="AG36" s="29">
        <v>746</v>
      </c>
      <c r="AH36" s="30">
        <v>299800</v>
      </c>
      <c r="AI36" s="29">
        <v>324</v>
      </c>
      <c r="AJ36" s="30">
        <v>126175</v>
      </c>
      <c r="AK36" s="29">
        <v>710</v>
      </c>
      <c r="AL36" s="30">
        <v>109900</v>
      </c>
      <c r="AM36" s="29">
        <v>782</v>
      </c>
      <c r="AN36" s="30">
        <v>175900</v>
      </c>
      <c r="AO36" s="29">
        <v>604</v>
      </c>
      <c r="AP36" s="30">
        <v>151000</v>
      </c>
      <c r="AQ36" s="46"/>
      <c r="AR36" s="46"/>
      <c r="AS36" s="46"/>
      <c r="AU36" s="29">
        <v>1268</v>
      </c>
      <c r="AV36" s="30">
        <v>378500</v>
      </c>
      <c r="AW36" s="75"/>
      <c r="AX36" s="75"/>
      <c r="AY36" s="57"/>
      <c r="AZ36" s="46" t="s">
        <v>276</v>
      </c>
      <c r="BA36" s="46">
        <v>1.6679161141074239</v>
      </c>
      <c r="BB36" s="46"/>
      <c r="BC36" s="44"/>
      <c r="BD36" s="39" t="s">
        <v>276</v>
      </c>
      <c r="BE36" s="39">
        <v>1.6698041625120112</v>
      </c>
      <c r="BF36" s="39"/>
    </row>
    <row r="37" spans="2:58" x14ac:dyDescent="0.25">
      <c r="B37" s="57"/>
      <c r="C37" s="73"/>
      <c r="D37" s="46"/>
      <c r="E37" s="57"/>
      <c r="G37" s="29">
        <v>762</v>
      </c>
      <c r="H37" s="30">
        <v>100000</v>
      </c>
      <c r="K37" s="29">
        <v>258</v>
      </c>
      <c r="L37" s="30">
        <v>220000</v>
      </c>
      <c r="M37" s="29">
        <v>1060</v>
      </c>
      <c r="N37" s="30">
        <v>220000</v>
      </c>
      <c r="O37" s="29">
        <v>524</v>
      </c>
      <c r="P37" s="30">
        <v>184750</v>
      </c>
      <c r="Q37" s="29">
        <v>617</v>
      </c>
      <c r="R37" s="30">
        <v>183200</v>
      </c>
      <c r="S37" s="29">
        <v>1154</v>
      </c>
      <c r="T37" s="30">
        <v>120500</v>
      </c>
      <c r="W37" s="29">
        <v>985</v>
      </c>
      <c r="X37" s="30">
        <v>126000</v>
      </c>
      <c r="Y37" s="29">
        <v>192</v>
      </c>
      <c r="Z37" s="30">
        <v>184000</v>
      </c>
      <c r="AA37" s="29">
        <v>1257</v>
      </c>
      <c r="AB37" s="30">
        <v>301500</v>
      </c>
      <c r="AE37" s="29">
        <v>478</v>
      </c>
      <c r="AF37" s="30">
        <v>380000</v>
      </c>
      <c r="AG37" s="29">
        <v>767</v>
      </c>
      <c r="AH37" s="30">
        <v>196500</v>
      </c>
      <c r="AI37" s="29">
        <v>354</v>
      </c>
      <c r="AJ37" s="30">
        <v>105900</v>
      </c>
      <c r="AK37" s="29">
        <v>715</v>
      </c>
      <c r="AL37" s="30">
        <v>130500</v>
      </c>
      <c r="AM37" s="29">
        <v>788</v>
      </c>
      <c r="AN37" s="30">
        <v>233000</v>
      </c>
      <c r="AO37" s="29">
        <v>624</v>
      </c>
      <c r="AP37" s="30">
        <v>168500</v>
      </c>
      <c r="AQ37" s="46"/>
      <c r="AR37" s="46"/>
      <c r="AS37" s="46"/>
      <c r="AU37" s="29">
        <v>1282</v>
      </c>
      <c r="AV37" s="30">
        <v>180000</v>
      </c>
      <c r="AW37" s="57"/>
      <c r="AX37" s="57"/>
      <c r="AY37" s="57"/>
      <c r="AZ37" s="47" t="s">
        <v>277</v>
      </c>
      <c r="BA37" s="47">
        <v>0.38840161034087151</v>
      </c>
      <c r="BB37" s="46"/>
      <c r="BC37" s="44"/>
      <c r="BD37" s="40" t="s">
        <v>277</v>
      </c>
      <c r="BE37" s="40">
        <v>6.3468011109377168E-5</v>
      </c>
      <c r="BF37" s="39"/>
    </row>
    <row r="38" spans="2:58" ht="18" thickBot="1" x14ac:dyDescent="0.3">
      <c r="B38" s="57"/>
      <c r="C38" s="73"/>
      <c r="D38" s="46"/>
      <c r="E38" s="57"/>
      <c r="G38" s="29">
        <v>808</v>
      </c>
      <c r="H38" s="30">
        <v>223500</v>
      </c>
      <c r="K38" s="29">
        <v>259</v>
      </c>
      <c r="L38" s="30">
        <v>231500</v>
      </c>
      <c r="M38" s="29">
        <v>1076</v>
      </c>
      <c r="N38" s="30">
        <v>219500</v>
      </c>
      <c r="O38" s="29">
        <v>529</v>
      </c>
      <c r="P38" s="30">
        <v>86000</v>
      </c>
      <c r="Q38" s="29">
        <v>666</v>
      </c>
      <c r="R38" s="30">
        <v>230500</v>
      </c>
      <c r="S38" s="29">
        <v>1280</v>
      </c>
      <c r="T38" s="30">
        <v>68400</v>
      </c>
      <c r="W38" s="29">
        <v>1009</v>
      </c>
      <c r="X38" s="30">
        <v>240000</v>
      </c>
      <c r="Y38" s="29">
        <v>198</v>
      </c>
      <c r="Z38" s="30">
        <v>235000</v>
      </c>
      <c r="AA38" s="29">
        <v>1303</v>
      </c>
      <c r="AB38" s="30">
        <v>290000</v>
      </c>
      <c r="AE38" s="29">
        <v>481</v>
      </c>
      <c r="AF38" s="30">
        <v>326000</v>
      </c>
      <c r="AG38" s="29">
        <v>786</v>
      </c>
      <c r="AH38" s="30">
        <v>161500</v>
      </c>
      <c r="AI38" s="29">
        <v>395</v>
      </c>
      <c r="AJ38" s="30">
        <v>109000</v>
      </c>
      <c r="AK38" s="29">
        <v>734</v>
      </c>
      <c r="AL38" s="30">
        <v>131400</v>
      </c>
      <c r="AM38" s="29">
        <v>796</v>
      </c>
      <c r="AN38" s="30">
        <v>171000</v>
      </c>
      <c r="AO38" s="29">
        <v>642</v>
      </c>
      <c r="AP38" s="30">
        <v>226000</v>
      </c>
      <c r="AQ38" s="46"/>
      <c r="AR38" s="46"/>
      <c r="AS38" s="46"/>
      <c r="AU38" s="29">
        <v>1348</v>
      </c>
      <c r="AV38" s="30">
        <v>283463</v>
      </c>
      <c r="AW38" s="57"/>
      <c r="AX38" s="57"/>
      <c r="AY38" s="57"/>
      <c r="AZ38" s="48" t="s">
        <v>278</v>
      </c>
      <c r="BA38" s="48">
        <v>1.9960083540252964</v>
      </c>
      <c r="BB38" s="48"/>
      <c r="BC38" s="44"/>
      <c r="BD38" s="41" t="s">
        <v>278</v>
      </c>
      <c r="BE38" s="41">
        <v>1.9989715170333793</v>
      </c>
      <c r="BF38" s="41"/>
    </row>
    <row r="39" spans="2:58" x14ac:dyDescent="0.25">
      <c r="B39" s="57"/>
      <c r="C39" s="73"/>
      <c r="D39" s="46"/>
      <c r="E39" s="57"/>
      <c r="G39" s="29">
        <v>827</v>
      </c>
      <c r="H39" s="30">
        <v>109500</v>
      </c>
      <c r="K39" s="29">
        <v>262</v>
      </c>
      <c r="L39" s="30">
        <v>276000</v>
      </c>
      <c r="M39" s="29">
        <v>1148</v>
      </c>
      <c r="N39" s="30">
        <v>174500</v>
      </c>
      <c r="O39" s="29">
        <v>536</v>
      </c>
      <c r="P39" s="30">
        <v>107500</v>
      </c>
      <c r="Q39" s="29">
        <v>709</v>
      </c>
      <c r="R39" s="30">
        <v>179540</v>
      </c>
      <c r="S39" s="29">
        <v>1326</v>
      </c>
      <c r="T39" s="30">
        <v>55000</v>
      </c>
      <c r="W39" s="29">
        <v>1049</v>
      </c>
      <c r="X39" s="30">
        <v>115000</v>
      </c>
      <c r="Y39" s="29">
        <v>208</v>
      </c>
      <c r="Z39" s="30">
        <v>141000</v>
      </c>
      <c r="AA39" s="29">
        <v>1313</v>
      </c>
      <c r="AB39" s="30">
        <v>302000</v>
      </c>
      <c r="AE39" s="29">
        <v>482</v>
      </c>
      <c r="AF39" s="30">
        <v>374000</v>
      </c>
      <c r="AG39" s="29">
        <v>811</v>
      </c>
      <c r="AH39" s="30">
        <v>181000</v>
      </c>
      <c r="AI39" s="29">
        <v>414</v>
      </c>
      <c r="AJ39" s="30">
        <v>115000</v>
      </c>
      <c r="AK39" s="29">
        <v>735</v>
      </c>
      <c r="AL39" s="30">
        <v>108000</v>
      </c>
      <c r="AM39" s="29">
        <v>828</v>
      </c>
      <c r="AN39" s="30">
        <v>189000</v>
      </c>
      <c r="AO39" s="29">
        <v>645</v>
      </c>
      <c r="AP39" s="30">
        <v>370878</v>
      </c>
      <c r="AQ39" s="46"/>
      <c r="AR39" s="46"/>
      <c r="AS39" s="46"/>
      <c r="AU39" s="29">
        <v>1376</v>
      </c>
      <c r="AV39" s="30">
        <v>239000</v>
      </c>
      <c r="AW39" s="57"/>
      <c r="AX39" s="57"/>
      <c r="AY39" s="57"/>
      <c r="AZ39" s="44"/>
      <c r="BA39" s="44"/>
      <c r="BB39" s="44"/>
      <c r="BC39" s="44"/>
      <c r="BD39" s="37"/>
      <c r="BE39" s="37"/>
      <c r="BF39" s="37"/>
    </row>
    <row r="40" spans="2:58" x14ac:dyDescent="0.25">
      <c r="B40" s="57"/>
      <c r="C40" s="46"/>
      <c r="D40" s="46"/>
      <c r="E40" s="57"/>
      <c r="G40" s="29">
        <v>913</v>
      </c>
      <c r="H40" s="30">
        <v>88000</v>
      </c>
      <c r="K40" s="29">
        <v>291</v>
      </c>
      <c r="L40" s="30">
        <v>233230</v>
      </c>
      <c r="M40" s="29">
        <v>1153</v>
      </c>
      <c r="N40" s="30">
        <v>230000</v>
      </c>
      <c r="O40" s="29">
        <v>554</v>
      </c>
      <c r="P40" s="30">
        <v>108000</v>
      </c>
      <c r="Q40" s="29">
        <v>738</v>
      </c>
      <c r="R40" s="30">
        <v>239900</v>
      </c>
      <c r="S40" s="29">
        <v>1334</v>
      </c>
      <c r="T40" s="30">
        <v>125500</v>
      </c>
      <c r="W40" s="29">
        <v>1132</v>
      </c>
      <c r="X40" s="30">
        <v>93500</v>
      </c>
      <c r="Y40" s="29">
        <v>210</v>
      </c>
      <c r="Z40" s="30">
        <v>145000</v>
      </c>
      <c r="AA40" s="29">
        <v>1314</v>
      </c>
      <c r="AB40" s="30">
        <v>333168</v>
      </c>
      <c r="AE40" s="29">
        <v>512</v>
      </c>
      <c r="AF40" s="30">
        <v>202665</v>
      </c>
      <c r="AG40" s="29">
        <v>859</v>
      </c>
      <c r="AH40" s="30">
        <v>152000</v>
      </c>
      <c r="AI40" s="29">
        <v>426</v>
      </c>
      <c r="AJ40" s="30">
        <v>135000</v>
      </c>
      <c r="AK40" s="29">
        <v>742</v>
      </c>
      <c r="AL40" s="30">
        <v>142000</v>
      </c>
      <c r="AM40" s="29">
        <v>847</v>
      </c>
      <c r="AN40" s="30">
        <v>213000</v>
      </c>
      <c r="AO40" s="29">
        <v>651</v>
      </c>
      <c r="AP40" s="30">
        <v>205950</v>
      </c>
      <c r="AQ40" s="46"/>
      <c r="AR40" s="46"/>
      <c r="AS40" s="46"/>
      <c r="AU40" s="29">
        <v>1380</v>
      </c>
      <c r="AV40" s="30">
        <v>167500</v>
      </c>
      <c r="AZ40" s="44" t="s">
        <v>279</v>
      </c>
      <c r="BA40" s="44">
        <f>SUM(BA31:BB31)</f>
        <v>118</v>
      </c>
      <c r="BB40" s="44"/>
      <c r="BC40" s="44"/>
      <c r="BD40" s="37" t="s">
        <v>279</v>
      </c>
      <c r="BE40" s="37">
        <f>SUM(BE31:BF31)</f>
        <v>79</v>
      </c>
      <c r="BF40" s="37"/>
    </row>
    <row r="41" spans="2:58" x14ac:dyDescent="0.25">
      <c r="B41" s="57"/>
      <c r="C41" s="57"/>
      <c r="D41" s="57"/>
      <c r="E41" s="57"/>
      <c r="G41" s="29">
        <v>936</v>
      </c>
      <c r="H41" s="30">
        <v>79900</v>
      </c>
      <c r="K41" s="29">
        <v>302</v>
      </c>
      <c r="L41" s="30">
        <v>267000</v>
      </c>
      <c r="M41" s="29">
        <v>1162</v>
      </c>
      <c r="N41" s="30">
        <v>224000</v>
      </c>
      <c r="O41" s="29">
        <v>563</v>
      </c>
      <c r="P41" s="30">
        <v>108000</v>
      </c>
      <c r="Q41" s="29">
        <v>747</v>
      </c>
      <c r="R41" s="30">
        <v>236000</v>
      </c>
      <c r="S41" s="29">
        <v>1386</v>
      </c>
      <c r="T41" s="30">
        <v>125500</v>
      </c>
      <c r="W41" s="29">
        <v>1139</v>
      </c>
      <c r="X41" s="30">
        <v>196000</v>
      </c>
      <c r="Y41" s="29">
        <v>216</v>
      </c>
      <c r="Z41" s="30">
        <v>134450</v>
      </c>
      <c r="AA41" s="29">
        <v>1323</v>
      </c>
      <c r="AB41" s="30">
        <v>190000</v>
      </c>
      <c r="AE41" s="29">
        <v>516</v>
      </c>
      <c r="AF41" s="30">
        <v>402861</v>
      </c>
      <c r="AG41" s="29">
        <v>860</v>
      </c>
      <c r="AH41" s="30">
        <v>250000</v>
      </c>
      <c r="AI41" s="29">
        <v>432</v>
      </c>
      <c r="AJ41" s="30">
        <v>79900</v>
      </c>
      <c r="AK41" s="29">
        <v>744</v>
      </c>
      <c r="AL41" s="30">
        <v>175000</v>
      </c>
      <c r="AM41" s="29">
        <v>863</v>
      </c>
      <c r="AN41" s="30">
        <v>152000</v>
      </c>
      <c r="AO41" s="29">
        <v>665</v>
      </c>
      <c r="AP41" s="30">
        <v>423000</v>
      </c>
      <c r="AQ41" s="47"/>
      <c r="AR41" s="47"/>
      <c r="AS41" s="46"/>
      <c r="AU41" s="29">
        <v>1396</v>
      </c>
      <c r="AV41" s="30">
        <v>281213</v>
      </c>
      <c r="AZ41" s="44" t="s">
        <v>280</v>
      </c>
      <c r="BA41" s="44">
        <f>BA29-BB29</f>
        <v>19024.693696547358</v>
      </c>
      <c r="BB41" s="44"/>
      <c r="BC41" s="44"/>
      <c r="BD41" s="37" t="s">
        <v>280</v>
      </c>
      <c r="BE41" s="37">
        <f>BE29-BF29</f>
        <v>93047.869704749697</v>
      </c>
      <c r="BF41" s="37"/>
    </row>
    <row r="42" spans="2:58" x14ac:dyDescent="0.25">
      <c r="G42" s="29">
        <v>961</v>
      </c>
      <c r="H42" s="30">
        <v>116500</v>
      </c>
      <c r="K42" s="29">
        <v>303</v>
      </c>
      <c r="L42" s="30">
        <v>205000</v>
      </c>
      <c r="M42" s="29">
        <v>1175</v>
      </c>
      <c r="N42" s="30">
        <v>239000</v>
      </c>
      <c r="O42" s="29">
        <v>564</v>
      </c>
      <c r="P42" s="30">
        <v>185000</v>
      </c>
      <c r="Q42" s="29">
        <v>752</v>
      </c>
      <c r="R42" s="30">
        <v>162000</v>
      </c>
      <c r="W42" s="29">
        <v>1171</v>
      </c>
      <c r="X42" s="30">
        <v>171000</v>
      </c>
      <c r="Y42" s="29">
        <v>224</v>
      </c>
      <c r="Z42" s="30">
        <v>97000</v>
      </c>
      <c r="AA42" s="29">
        <v>1354</v>
      </c>
      <c r="AB42" s="30">
        <v>410000</v>
      </c>
      <c r="AE42" s="29">
        <v>528</v>
      </c>
      <c r="AF42" s="30">
        <v>446261</v>
      </c>
      <c r="AG42" s="29">
        <v>925</v>
      </c>
      <c r="AH42" s="30">
        <v>207500</v>
      </c>
      <c r="AI42" s="29">
        <v>437</v>
      </c>
      <c r="AJ42" s="30">
        <v>116000</v>
      </c>
      <c r="AK42" s="29">
        <v>758</v>
      </c>
      <c r="AL42" s="30">
        <v>158900</v>
      </c>
      <c r="AM42" s="29">
        <v>870</v>
      </c>
      <c r="AN42" s="30">
        <v>236000</v>
      </c>
      <c r="AO42" s="29">
        <v>687</v>
      </c>
      <c r="AP42" s="30">
        <v>227875</v>
      </c>
      <c r="AQ42" s="46"/>
      <c r="AR42" s="46"/>
      <c r="AS42" s="46"/>
      <c r="AU42" s="29">
        <v>1397</v>
      </c>
      <c r="AV42" s="30">
        <v>160000</v>
      </c>
      <c r="AZ42" s="44" t="s">
        <v>281</v>
      </c>
      <c r="BA42" s="44">
        <f>SQRT((BA30/BA31)+(BB30/BB31))</f>
        <v>21913.615243803764</v>
      </c>
      <c r="BB42" s="44"/>
      <c r="BC42" s="44"/>
      <c r="BD42" s="37" t="s">
        <v>281</v>
      </c>
      <c r="BE42" s="37">
        <f>SQRT((BE30/BE31)+(BF30/BF31))</f>
        <v>21683.962047304663</v>
      </c>
      <c r="BF42" s="37"/>
    </row>
    <row r="43" spans="2:58" x14ac:dyDescent="0.25">
      <c r="G43" s="29">
        <v>975</v>
      </c>
      <c r="H43" s="30">
        <v>167500</v>
      </c>
      <c r="K43" s="29">
        <v>304</v>
      </c>
      <c r="L43" s="30">
        <v>149900</v>
      </c>
      <c r="M43" s="29">
        <v>1179</v>
      </c>
      <c r="N43" s="30">
        <v>154900</v>
      </c>
      <c r="O43" s="29">
        <v>583</v>
      </c>
      <c r="P43" s="30">
        <v>118500</v>
      </c>
      <c r="Q43" s="29">
        <v>781</v>
      </c>
      <c r="R43" s="30">
        <v>176000</v>
      </c>
      <c r="W43" s="29">
        <v>1177</v>
      </c>
      <c r="X43" s="30">
        <v>119500</v>
      </c>
      <c r="Y43" s="29">
        <v>231</v>
      </c>
      <c r="Z43" s="30">
        <v>148000</v>
      </c>
      <c r="AA43" s="29">
        <v>1374</v>
      </c>
      <c r="AB43" s="30">
        <v>466500</v>
      </c>
      <c r="AE43" s="29">
        <v>553</v>
      </c>
      <c r="AF43" s="30">
        <v>255500</v>
      </c>
      <c r="AG43" s="29">
        <v>926</v>
      </c>
      <c r="AH43" s="30">
        <v>175000</v>
      </c>
      <c r="AI43" s="29">
        <v>450</v>
      </c>
      <c r="AJ43" s="30">
        <v>120000</v>
      </c>
      <c r="AK43" s="29">
        <v>771</v>
      </c>
      <c r="AL43" s="30">
        <v>134900</v>
      </c>
      <c r="AM43" s="29">
        <v>895</v>
      </c>
      <c r="AN43" s="30">
        <v>118858</v>
      </c>
      <c r="AO43" s="29">
        <v>688</v>
      </c>
      <c r="AP43" s="30">
        <v>148800</v>
      </c>
      <c r="AQ43" s="57"/>
      <c r="AR43" s="57"/>
      <c r="AS43" s="57"/>
      <c r="AZ43" s="44"/>
      <c r="BA43" s="44"/>
      <c r="BB43" s="44"/>
      <c r="BC43" s="44"/>
      <c r="BD43" s="37"/>
      <c r="BE43" s="37"/>
      <c r="BF43" s="37"/>
    </row>
    <row r="44" spans="2:58" ht="18" x14ac:dyDescent="0.25">
      <c r="G44" s="29">
        <v>977</v>
      </c>
      <c r="H44" s="30">
        <v>85500</v>
      </c>
      <c r="K44" s="29">
        <v>306</v>
      </c>
      <c r="L44" s="30">
        <v>305900</v>
      </c>
      <c r="M44" s="29">
        <v>1182</v>
      </c>
      <c r="N44" s="30">
        <v>392500</v>
      </c>
      <c r="O44" s="29">
        <v>608</v>
      </c>
      <c r="P44" s="30">
        <v>225000</v>
      </c>
      <c r="Q44" s="29">
        <v>795</v>
      </c>
      <c r="R44" s="30">
        <v>194500</v>
      </c>
      <c r="W44" s="29">
        <v>1191</v>
      </c>
      <c r="X44" s="30">
        <v>168000</v>
      </c>
      <c r="Y44" s="29">
        <v>248</v>
      </c>
      <c r="Z44" s="30">
        <v>140000</v>
      </c>
      <c r="AA44" s="29">
        <v>1418</v>
      </c>
      <c r="AB44" s="30">
        <v>340000</v>
      </c>
      <c r="AE44" s="29">
        <v>555</v>
      </c>
      <c r="AF44" s="30">
        <v>284000</v>
      </c>
      <c r="AG44" s="29">
        <v>928</v>
      </c>
      <c r="AH44" s="30">
        <v>176000</v>
      </c>
      <c r="AI44" s="29">
        <v>451</v>
      </c>
      <c r="AJ44" s="30">
        <v>110000</v>
      </c>
      <c r="AK44" s="29">
        <v>778</v>
      </c>
      <c r="AL44" s="30">
        <v>142500</v>
      </c>
      <c r="AM44" s="29">
        <v>898</v>
      </c>
      <c r="AN44" s="30">
        <v>142953</v>
      </c>
      <c r="AO44" s="29">
        <v>700</v>
      </c>
      <c r="AP44" s="30">
        <v>196000</v>
      </c>
      <c r="AQ44" s="57"/>
      <c r="AR44" s="57"/>
      <c r="AS44" s="57"/>
      <c r="AZ44" s="49" t="s">
        <v>282</v>
      </c>
      <c r="BA44" s="44">
        <f>BA42*BA38</f>
        <v>43739.759093528395</v>
      </c>
      <c r="BB44" s="44"/>
      <c r="BC44" s="44"/>
      <c r="BD44" s="42" t="s">
        <v>282</v>
      </c>
      <c r="BE44" s="37">
        <f>BE42*BE38</f>
        <v>43345.62250899482</v>
      </c>
      <c r="BF44" s="37"/>
    </row>
    <row r="45" spans="2:58" x14ac:dyDescent="0.25">
      <c r="G45" s="29">
        <v>996</v>
      </c>
      <c r="H45" s="30">
        <v>121600</v>
      </c>
      <c r="K45" s="29">
        <v>338</v>
      </c>
      <c r="L45" s="30">
        <v>214000</v>
      </c>
      <c r="M45" s="29">
        <v>1236</v>
      </c>
      <c r="N45" s="30">
        <v>138887</v>
      </c>
      <c r="O45" s="29">
        <v>621</v>
      </c>
      <c r="P45" s="30">
        <v>67000</v>
      </c>
      <c r="Q45" s="29">
        <v>823</v>
      </c>
      <c r="R45" s="30">
        <v>225000</v>
      </c>
      <c r="W45" s="29">
        <v>1194</v>
      </c>
      <c r="X45" s="30">
        <v>165000</v>
      </c>
      <c r="Y45" s="29">
        <v>254</v>
      </c>
      <c r="Z45" s="30">
        <v>158000</v>
      </c>
      <c r="AA45" s="29">
        <v>1427</v>
      </c>
      <c r="AB45" s="30">
        <v>271000</v>
      </c>
      <c r="AE45" s="29">
        <v>568</v>
      </c>
      <c r="AF45" s="30">
        <v>214000</v>
      </c>
      <c r="AG45" s="29">
        <v>950</v>
      </c>
      <c r="AH45" s="30">
        <v>197500</v>
      </c>
      <c r="AI45" s="29">
        <v>457</v>
      </c>
      <c r="AJ45" s="30">
        <v>98000</v>
      </c>
      <c r="AK45" s="29">
        <v>797</v>
      </c>
      <c r="AL45" s="30">
        <v>143500</v>
      </c>
      <c r="AM45" s="29">
        <v>919</v>
      </c>
      <c r="AN45" s="30">
        <v>238000</v>
      </c>
      <c r="AO45" s="29">
        <v>756</v>
      </c>
      <c r="AP45" s="30">
        <v>172500</v>
      </c>
      <c r="AQ45" s="57"/>
      <c r="AR45" s="57"/>
      <c r="AS45" s="57"/>
      <c r="AZ45" s="50" t="s">
        <v>283</v>
      </c>
      <c r="BA45" s="50">
        <f>BA41-BA44</f>
        <v>-24715.065396981037</v>
      </c>
      <c r="BB45" s="44"/>
      <c r="BC45" s="44"/>
      <c r="BD45" s="43" t="s">
        <v>283</v>
      </c>
      <c r="BE45" s="43">
        <f>BE41-BE44</f>
        <v>49702.247195754877</v>
      </c>
      <c r="BF45" s="37"/>
    </row>
    <row r="46" spans="2:58" x14ac:dyDescent="0.25">
      <c r="G46" s="29">
        <v>1099</v>
      </c>
      <c r="H46" s="30">
        <v>128000</v>
      </c>
      <c r="K46" s="29">
        <v>356</v>
      </c>
      <c r="L46" s="30">
        <v>177500</v>
      </c>
      <c r="M46" s="29">
        <v>1245</v>
      </c>
      <c r="N46" s="30">
        <v>230000</v>
      </c>
      <c r="O46" s="29">
        <v>639</v>
      </c>
      <c r="P46" s="30">
        <v>85000</v>
      </c>
      <c r="Q46" s="29">
        <v>858</v>
      </c>
      <c r="R46" s="30">
        <v>174000</v>
      </c>
      <c r="W46" s="29">
        <v>1248</v>
      </c>
      <c r="X46" s="30">
        <v>169900</v>
      </c>
      <c r="Y46" s="29">
        <v>255</v>
      </c>
      <c r="Z46" s="30">
        <v>145000</v>
      </c>
      <c r="AE46" s="29">
        <v>582</v>
      </c>
      <c r="AF46" s="30">
        <v>253293</v>
      </c>
      <c r="AG46" s="29">
        <v>962</v>
      </c>
      <c r="AH46" s="30">
        <v>272000</v>
      </c>
      <c r="AI46" s="29">
        <v>459</v>
      </c>
      <c r="AJ46" s="30">
        <v>161000</v>
      </c>
      <c r="AK46" s="29">
        <v>836</v>
      </c>
      <c r="AL46" s="30">
        <v>128000</v>
      </c>
      <c r="AM46" s="29">
        <v>921</v>
      </c>
      <c r="AN46" s="30">
        <v>201000</v>
      </c>
      <c r="AO46" s="29">
        <v>759</v>
      </c>
      <c r="AP46" s="30">
        <v>179400</v>
      </c>
      <c r="AQ46" s="57"/>
      <c r="AR46" s="57"/>
      <c r="AS46" s="57"/>
      <c r="AZ46" s="50" t="s">
        <v>284</v>
      </c>
      <c r="BA46" s="50">
        <f>BA41+BA44</f>
        <v>62764.452790075753</v>
      </c>
      <c r="BB46" s="44"/>
      <c r="BC46" s="44"/>
      <c r="BD46" s="43" t="s">
        <v>284</v>
      </c>
      <c r="BE46" s="43">
        <f>BE41+BE44</f>
        <v>136393.49221374452</v>
      </c>
      <c r="BF46" s="37"/>
    </row>
    <row r="47" spans="2:58" x14ac:dyDescent="0.25">
      <c r="G47" s="29">
        <v>1136</v>
      </c>
      <c r="H47" s="30">
        <v>102000</v>
      </c>
      <c r="K47" s="29">
        <v>375</v>
      </c>
      <c r="L47" s="30">
        <v>219500</v>
      </c>
      <c r="M47" s="29">
        <v>1269</v>
      </c>
      <c r="N47" s="30">
        <v>381000</v>
      </c>
      <c r="O47" s="29">
        <v>648</v>
      </c>
      <c r="P47" s="30">
        <v>155000</v>
      </c>
      <c r="Q47" s="29">
        <v>869</v>
      </c>
      <c r="R47" s="30">
        <v>169000</v>
      </c>
      <c r="W47" s="29">
        <v>1253</v>
      </c>
      <c r="X47" s="30">
        <v>130000</v>
      </c>
      <c r="Y47" s="29">
        <v>261</v>
      </c>
      <c r="Z47" s="30">
        <v>176000</v>
      </c>
      <c r="AE47" s="29">
        <v>592</v>
      </c>
      <c r="AF47" s="30">
        <v>451950</v>
      </c>
      <c r="AG47" s="29">
        <v>989</v>
      </c>
      <c r="AH47" s="30">
        <v>195000</v>
      </c>
      <c r="AI47" s="29">
        <v>480</v>
      </c>
      <c r="AJ47" s="30">
        <v>89471</v>
      </c>
      <c r="AK47" s="29">
        <v>846</v>
      </c>
      <c r="AL47" s="30">
        <v>171000</v>
      </c>
      <c r="AM47" s="29">
        <v>924</v>
      </c>
      <c r="AN47" s="30">
        <v>193000</v>
      </c>
      <c r="AO47" s="29">
        <v>763</v>
      </c>
      <c r="AP47" s="30">
        <v>215200</v>
      </c>
      <c r="AQ47" s="57"/>
      <c r="AR47" s="57"/>
      <c r="AS47" s="57"/>
      <c r="AZ47" s="44"/>
      <c r="BA47" s="44"/>
      <c r="BB47" s="44"/>
      <c r="BC47" s="44"/>
    </row>
    <row r="48" spans="2:58" x14ac:dyDescent="0.25">
      <c r="G48" s="29">
        <v>1140</v>
      </c>
      <c r="H48" s="30">
        <v>144000</v>
      </c>
      <c r="K48" s="29">
        <v>377</v>
      </c>
      <c r="L48" s="30">
        <v>148000</v>
      </c>
      <c r="M48" s="29">
        <v>1275</v>
      </c>
      <c r="N48" s="30">
        <v>139000</v>
      </c>
      <c r="O48" s="29">
        <v>652</v>
      </c>
      <c r="P48" s="30">
        <v>108000</v>
      </c>
      <c r="Q48" s="29">
        <v>883</v>
      </c>
      <c r="R48" s="30">
        <v>178000</v>
      </c>
      <c r="W48" s="29">
        <v>1284</v>
      </c>
      <c r="X48" s="30">
        <v>139000</v>
      </c>
      <c r="Y48" s="29">
        <v>274</v>
      </c>
      <c r="Z48" s="30">
        <v>139000</v>
      </c>
      <c r="AE48" s="29">
        <v>601</v>
      </c>
      <c r="AF48" s="30">
        <v>275000</v>
      </c>
      <c r="AG48" s="29">
        <v>998</v>
      </c>
      <c r="AH48" s="30">
        <v>185000</v>
      </c>
      <c r="AI48" s="29">
        <v>483</v>
      </c>
      <c r="AJ48" s="30">
        <v>155000</v>
      </c>
      <c r="AK48" s="29">
        <v>855</v>
      </c>
      <c r="AL48" s="30">
        <v>170000</v>
      </c>
      <c r="AM48" s="29">
        <v>937</v>
      </c>
      <c r="AN48" s="30">
        <v>184900</v>
      </c>
      <c r="AO48" s="29">
        <v>766</v>
      </c>
      <c r="AP48" s="30">
        <v>264132</v>
      </c>
      <c r="AQ48" s="74"/>
      <c r="AR48" s="57"/>
      <c r="AS48" s="57"/>
      <c r="AZ48" s="44"/>
      <c r="BA48" s="44"/>
      <c r="BB48" s="44"/>
      <c r="BC48" s="44"/>
    </row>
    <row r="49" spans="3:46" x14ac:dyDescent="0.25">
      <c r="G49" s="29">
        <v>1146</v>
      </c>
      <c r="H49" s="30">
        <v>149000</v>
      </c>
      <c r="K49" s="29">
        <v>383</v>
      </c>
      <c r="L49" s="30">
        <v>213500</v>
      </c>
      <c r="M49" s="29">
        <v>1302</v>
      </c>
      <c r="N49" s="30">
        <v>177500</v>
      </c>
      <c r="O49" s="29">
        <v>660</v>
      </c>
      <c r="P49" s="30">
        <v>167000</v>
      </c>
      <c r="Q49" s="29">
        <v>903</v>
      </c>
      <c r="R49" s="30">
        <v>180000</v>
      </c>
      <c r="W49" s="29">
        <v>1328</v>
      </c>
      <c r="X49" s="30">
        <v>130500</v>
      </c>
      <c r="Y49" s="29">
        <v>287</v>
      </c>
      <c r="Z49" s="30">
        <v>159000</v>
      </c>
      <c r="AE49" s="29">
        <v>619</v>
      </c>
      <c r="AF49" s="30">
        <v>314813</v>
      </c>
      <c r="AG49" s="29">
        <v>1004</v>
      </c>
      <c r="AH49" s="30">
        <v>136905</v>
      </c>
      <c r="AI49" s="29">
        <v>489</v>
      </c>
      <c r="AJ49" s="30">
        <v>160000</v>
      </c>
      <c r="AK49" s="29">
        <v>856</v>
      </c>
      <c r="AL49" s="30">
        <v>127000</v>
      </c>
      <c r="AM49" s="29">
        <v>952</v>
      </c>
      <c r="AN49" s="30">
        <v>119900</v>
      </c>
      <c r="AO49" s="29">
        <v>794</v>
      </c>
      <c r="AP49" s="30">
        <v>225000</v>
      </c>
      <c r="AQ49" s="75"/>
      <c r="AR49" s="75"/>
      <c r="AS49" s="57"/>
    </row>
    <row r="50" spans="3:46" x14ac:dyDescent="0.25">
      <c r="G50" s="29">
        <v>1203</v>
      </c>
      <c r="H50" s="30">
        <v>117000</v>
      </c>
      <c r="K50" s="29">
        <v>389</v>
      </c>
      <c r="L50" s="30">
        <v>191000</v>
      </c>
      <c r="M50" s="29">
        <v>1311</v>
      </c>
      <c r="N50" s="30">
        <v>335000</v>
      </c>
      <c r="O50" s="29">
        <v>664</v>
      </c>
      <c r="P50" s="30">
        <v>137500</v>
      </c>
      <c r="Q50" s="29">
        <v>904</v>
      </c>
      <c r="R50" s="30">
        <v>240000</v>
      </c>
      <c r="W50" s="29">
        <v>1408</v>
      </c>
      <c r="X50" s="30">
        <v>112000</v>
      </c>
      <c r="Y50" s="29">
        <v>288</v>
      </c>
      <c r="Z50" s="30">
        <v>88000</v>
      </c>
      <c r="AE50" s="29">
        <v>632</v>
      </c>
      <c r="AF50" s="30">
        <v>209500</v>
      </c>
      <c r="AG50" s="29">
        <v>1016</v>
      </c>
      <c r="AH50" s="30">
        <v>227000</v>
      </c>
      <c r="AI50" s="29">
        <v>495</v>
      </c>
      <c r="AJ50" s="30">
        <v>91300</v>
      </c>
      <c r="AK50" s="29">
        <v>862</v>
      </c>
      <c r="AL50" s="30">
        <v>131500</v>
      </c>
      <c r="AM50" s="29">
        <v>973</v>
      </c>
      <c r="AN50" s="30">
        <v>99500</v>
      </c>
      <c r="AO50" s="29">
        <v>806</v>
      </c>
      <c r="AP50" s="30">
        <v>227680</v>
      </c>
      <c r="AQ50" s="75"/>
      <c r="AR50" s="75"/>
      <c r="AS50" s="57"/>
    </row>
    <row r="51" spans="3:46" x14ac:dyDescent="0.25">
      <c r="G51" s="29">
        <v>1219</v>
      </c>
      <c r="H51" s="30">
        <v>80500</v>
      </c>
      <c r="K51" s="29">
        <v>397</v>
      </c>
      <c r="L51" s="30">
        <v>123000</v>
      </c>
      <c r="M51" s="29">
        <v>1344</v>
      </c>
      <c r="N51" s="30">
        <v>177000</v>
      </c>
      <c r="O51" s="29">
        <v>672</v>
      </c>
      <c r="P51" s="30">
        <v>103600</v>
      </c>
      <c r="Q51" s="29">
        <v>910</v>
      </c>
      <c r="R51" s="30">
        <v>174000</v>
      </c>
      <c r="W51" s="29">
        <v>1435</v>
      </c>
      <c r="X51" s="30">
        <v>160000</v>
      </c>
      <c r="Y51" s="29">
        <v>295</v>
      </c>
      <c r="Z51" s="30">
        <v>167000</v>
      </c>
      <c r="AE51" s="29">
        <v>641</v>
      </c>
      <c r="AF51" s="30">
        <v>274000</v>
      </c>
      <c r="AG51" s="29">
        <v>1042</v>
      </c>
      <c r="AH51" s="30">
        <v>173000</v>
      </c>
      <c r="AI51" s="29">
        <v>506</v>
      </c>
      <c r="AJ51" s="30">
        <v>124500</v>
      </c>
      <c r="AK51" s="29">
        <v>868</v>
      </c>
      <c r="AL51" s="30">
        <v>129000</v>
      </c>
      <c r="AM51" s="29">
        <v>1044</v>
      </c>
      <c r="AN51" s="30">
        <v>262280</v>
      </c>
      <c r="AO51" s="29">
        <v>825</v>
      </c>
      <c r="AP51" s="30">
        <v>232600</v>
      </c>
    </row>
    <row r="52" spans="3:46" x14ac:dyDescent="0.25">
      <c r="C52" s="30"/>
      <c r="G52" s="29">
        <v>1256</v>
      </c>
      <c r="H52" s="30">
        <v>127500</v>
      </c>
      <c r="K52" s="29">
        <v>402</v>
      </c>
      <c r="L52" s="30">
        <v>164990</v>
      </c>
      <c r="M52" s="29">
        <v>1406</v>
      </c>
      <c r="N52" s="30">
        <v>275000</v>
      </c>
      <c r="O52" s="29">
        <v>698</v>
      </c>
      <c r="P52" s="30">
        <v>123500</v>
      </c>
      <c r="Q52" s="29">
        <v>923</v>
      </c>
      <c r="R52" s="30">
        <v>169990</v>
      </c>
      <c r="W52" s="29">
        <v>1447</v>
      </c>
      <c r="X52" s="30">
        <v>157900</v>
      </c>
      <c r="Y52" s="29">
        <v>312</v>
      </c>
      <c r="Z52" s="30">
        <v>132000</v>
      </c>
      <c r="AE52" s="29">
        <v>690</v>
      </c>
      <c r="AF52" s="30">
        <v>194700</v>
      </c>
      <c r="AG52" s="29">
        <v>1045</v>
      </c>
      <c r="AH52" s="30">
        <v>278000</v>
      </c>
      <c r="AI52" s="29">
        <v>509</v>
      </c>
      <c r="AJ52" s="30">
        <v>161000</v>
      </c>
      <c r="AK52" s="29">
        <v>879</v>
      </c>
      <c r="AL52" s="30">
        <v>148000</v>
      </c>
      <c r="AM52" s="29">
        <v>1086</v>
      </c>
      <c r="AN52" s="30">
        <v>147000</v>
      </c>
      <c r="AO52" s="29">
        <v>830</v>
      </c>
      <c r="AP52" s="30">
        <v>147400</v>
      </c>
    </row>
    <row r="53" spans="3:46" x14ac:dyDescent="0.25">
      <c r="C53" s="30"/>
      <c r="G53" s="29">
        <v>1264</v>
      </c>
      <c r="H53" s="30">
        <v>180500</v>
      </c>
      <c r="K53" s="29">
        <v>429</v>
      </c>
      <c r="L53" s="30">
        <v>195400</v>
      </c>
      <c r="M53" s="29">
        <v>1420</v>
      </c>
      <c r="N53" s="30">
        <v>223000</v>
      </c>
      <c r="O53" s="29">
        <v>724</v>
      </c>
      <c r="P53" s="30">
        <v>135000</v>
      </c>
      <c r="Q53" s="29">
        <v>930</v>
      </c>
      <c r="R53" s="30">
        <v>222000</v>
      </c>
      <c r="W53" s="29">
        <v>1454</v>
      </c>
      <c r="X53" s="30">
        <v>84500</v>
      </c>
      <c r="Y53" s="29">
        <v>325</v>
      </c>
      <c r="Z53" s="30">
        <v>242000</v>
      </c>
      <c r="AE53" s="29">
        <v>708</v>
      </c>
      <c r="AF53" s="30">
        <v>254000</v>
      </c>
      <c r="AG53" s="29">
        <v>1056</v>
      </c>
      <c r="AH53" s="30">
        <v>180000</v>
      </c>
      <c r="AI53" s="29">
        <v>521</v>
      </c>
      <c r="AJ53" s="30">
        <v>106250</v>
      </c>
      <c r="AK53" s="29">
        <v>892</v>
      </c>
      <c r="AL53" s="30">
        <v>172500</v>
      </c>
      <c r="AM53" s="29">
        <v>1107</v>
      </c>
      <c r="AN53" s="30">
        <v>179900</v>
      </c>
      <c r="AO53" s="29">
        <v>832</v>
      </c>
      <c r="AP53" s="30">
        <v>151000</v>
      </c>
    </row>
    <row r="54" spans="3:46" x14ac:dyDescent="0.25">
      <c r="C54" s="30"/>
      <c r="G54" s="29">
        <v>1286</v>
      </c>
      <c r="H54" s="30">
        <v>132500</v>
      </c>
      <c r="K54" s="29">
        <v>436</v>
      </c>
      <c r="L54" s="30">
        <v>212000</v>
      </c>
      <c r="M54" s="29">
        <v>1441</v>
      </c>
      <c r="N54" s="30">
        <v>191000</v>
      </c>
      <c r="O54" s="29">
        <v>725</v>
      </c>
      <c r="P54" s="30">
        <v>320000</v>
      </c>
      <c r="Q54" s="29">
        <v>942</v>
      </c>
      <c r="R54" s="30">
        <v>214000</v>
      </c>
      <c r="Y54" s="29">
        <v>328</v>
      </c>
      <c r="Z54" s="30">
        <v>145250</v>
      </c>
      <c r="AE54" s="29">
        <v>754</v>
      </c>
      <c r="AF54" s="30">
        <v>275500</v>
      </c>
      <c r="AG54" s="29">
        <v>1072</v>
      </c>
      <c r="AH54" s="30">
        <v>154000</v>
      </c>
      <c r="AI54" s="29">
        <v>549</v>
      </c>
      <c r="AJ54" s="30">
        <v>125000</v>
      </c>
      <c r="AK54" s="29">
        <v>893</v>
      </c>
      <c r="AL54" s="30">
        <v>154500</v>
      </c>
      <c r="AM54" s="29">
        <v>1134</v>
      </c>
      <c r="AN54" s="30">
        <v>239500</v>
      </c>
      <c r="AO54" s="29">
        <v>865</v>
      </c>
      <c r="AP54" s="30">
        <v>250580</v>
      </c>
    </row>
    <row r="55" spans="3:46" x14ac:dyDescent="0.25">
      <c r="C55" s="30"/>
      <c r="G55" s="29">
        <v>1322</v>
      </c>
      <c r="H55" s="30">
        <v>72500</v>
      </c>
      <c r="K55" s="29">
        <v>445</v>
      </c>
      <c r="L55" s="30">
        <v>210000</v>
      </c>
      <c r="M55" s="29">
        <v>1458</v>
      </c>
      <c r="N55" s="30">
        <v>266500</v>
      </c>
      <c r="O55" s="29">
        <v>739</v>
      </c>
      <c r="P55" s="30">
        <v>179000</v>
      </c>
      <c r="Q55" s="29">
        <v>966</v>
      </c>
      <c r="R55" s="30">
        <v>178900</v>
      </c>
      <c r="Y55" s="29">
        <v>331</v>
      </c>
      <c r="Z55" s="30">
        <v>119000</v>
      </c>
      <c r="AE55" s="29">
        <v>775</v>
      </c>
      <c r="AF55" s="30">
        <v>395000</v>
      </c>
      <c r="AG55" s="29">
        <v>1081</v>
      </c>
      <c r="AH55" s="30">
        <v>145000</v>
      </c>
      <c r="AI55" s="29">
        <v>552</v>
      </c>
      <c r="AJ55" s="30">
        <v>112500</v>
      </c>
      <c r="AK55" s="29">
        <v>894</v>
      </c>
      <c r="AL55" s="30">
        <v>165000</v>
      </c>
      <c r="AM55" s="29">
        <v>1147</v>
      </c>
      <c r="AN55" s="30">
        <v>180000</v>
      </c>
      <c r="AO55" s="29">
        <v>876</v>
      </c>
      <c r="AP55" s="30">
        <v>303477</v>
      </c>
    </row>
    <row r="56" spans="3:46" x14ac:dyDescent="0.25">
      <c r="C56" s="30"/>
      <c r="G56" s="29">
        <v>1324</v>
      </c>
      <c r="H56" s="30">
        <v>82500</v>
      </c>
      <c r="K56" s="29">
        <v>465</v>
      </c>
      <c r="L56" s="30">
        <v>124000</v>
      </c>
      <c r="O56" s="29">
        <v>750</v>
      </c>
      <c r="P56" s="30">
        <v>98000</v>
      </c>
      <c r="Q56" s="29">
        <v>1019</v>
      </c>
      <c r="R56" s="30">
        <v>160000</v>
      </c>
      <c r="Y56" s="29">
        <v>332</v>
      </c>
      <c r="Z56" s="30">
        <v>139000</v>
      </c>
      <c r="AE56" s="29">
        <v>799</v>
      </c>
      <c r="AF56" s="30">
        <v>485000</v>
      </c>
      <c r="AG56" s="29">
        <v>1100</v>
      </c>
      <c r="AH56" s="30">
        <v>157000</v>
      </c>
      <c r="AI56" s="29">
        <v>580</v>
      </c>
      <c r="AJ56" s="30">
        <v>131500</v>
      </c>
      <c r="AK56" s="29">
        <v>900</v>
      </c>
      <c r="AL56" s="30">
        <v>135000</v>
      </c>
      <c r="AM56" s="29">
        <v>1206</v>
      </c>
      <c r="AN56" s="30">
        <v>271900</v>
      </c>
      <c r="AO56" s="29">
        <v>886</v>
      </c>
      <c r="AP56" s="30">
        <v>328900</v>
      </c>
    </row>
    <row r="57" spans="3:46" x14ac:dyDescent="0.25">
      <c r="C57" s="30"/>
      <c r="G57" s="29">
        <v>1353</v>
      </c>
      <c r="H57" s="30">
        <v>134900</v>
      </c>
      <c r="K57" s="29">
        <v>477</v>
      </c>
      <c r="L57" s="30">
        <v>208900</v>
      </c>
      <c r="O57" s="29">
        <v>772</v>
      </c>
      <c r="P57" s="30">
        <v>102000</v>
      </c>
      <c r="Q57" s="29">
        <v>1051</v>
      </c>
      <c r="R57" s="30">
        <v>176485</v>
      </c>
      <c r="Y57" s="29">
        <v>340</v>
      </c>
      <c r="Z57" s="30">
        <v>155000</v>
      </c>
      <c r="AE57" s="29">
        <v>804</v>
      </c>
      <c r="AF57" s="30">
        <v>582933</v>
      </c>
      <c r="AG57" s="29">
        <v>1112</v>
      </c>
      <c r="AH57" s="30">
        <v>205000</v>
      </c>
      <c r="AI57" s="29">
        <v>584</v>
      </c>
      <c r="AJ57" s="30">
        <v>325000</v>
      </c>
      <c r="AK57" s="29">
        <v>905</v>
      </c>
      <c r="AL57" s="30">
        <v>125500</v>
      </c>
      <c r="AM57" s="29">
        <v>1207</v>
      </c>
      <c r="AN57" s="30">
        <v>107000</v>
      </c>
      <c r="AO57" s="29">
        <v>907</v>
      </c>
      <c r="AP57" s="30">
        <v>255000</v>
      </c>
    </row>
    <row r="58" spans="3:46" x14ac:dyDescent="0.25">
      <c r="C58" s="30"/>
      <c r="G58" s="29">
        <v>1390</v>
      </c>
      <c r="H58" s="30">
        <v>131000</v>
      </c>
      <c r="K58" s="29">
        <v>479</v>
      </c>
      <c r="L58" s="30">
        <v>297000</v>
      </c>
      <c r="O58" s="29">
        <v>773</v>
      </c>
      <c r="P58" s="30">
        <v>107000</v>
      </c>
      <c r="Q58" s="29">
        <v>1067</v>
      </c>
      <c r="R58" s="30">
        <v>178000</v>
      </c>
      <c r="Y58" s="29">
        <v>343</v>
      </c>
      <c r="Z58" s="30">
        <v>87500</v>
      </c>
      <c r="AE58" s="29">
        <v>820</v>
      </c>
      <c r="AF58" s="30">
        <v>224000</v>
      </c>
      <c r="AG58" s="29">
        <v>1142</v>
      </c>
      <c r="AH58" s="30">
        <v>197500</v>
      </c>
      <c r="AI58" s="29">
        <v>597</v>
      </c>
      <c r="AJ58" s="30">
        <v>114504</v>
      </c>
      <c r="AK58" s="29">
        <v>958</v>
      </c>
      <c r="AL58" s="30">
        <v>132000</v>
      </c>
      <c r="AM58" s="29">
        <v>1211</v>
      </c>
      <c r="AN58" s="30">
        <v>189000</v>
      </c>
      <c r="AO58" s="29">
        <v>915</v>
      </c>
      <c r="AP58" s="30">
        <v>173733</v>
      </c>
    </row>
    <row r="59" spans="3:46" x14ac:dyDescent="0.25">
      <c r="C59" s="30"/>
      <c r="G59" s="29">
        <v>1398</v>
      </c>
      <c r="H59" s="30">
        <v>137500</v>
      </c>
      <c r="K59" s="29">
        <v>519</v>
      </c>
      <c r="L59" s="30">
        <v>211000</v>
      </c>
      <c r="O59" s="29">
        <v>815</v>
      </c>
      <c r="P59" s="30">
        <v>116000</v>
      </c>
      <c r="Q59" s="29">
        <v>1085</v>
      </c>
      <c r="R59" s="30">
        <v>187500</v>
      </c>
      <c r="Y59" s="29">
        <v>347</v>
      </c>
      <c r="Z59" s="30">
        <v>151500</v>
      </c>
      <c r="AE59" s="29">
        <v>826</v>
      </c>
      <c r="AF59" s="30">
        <v>385000</v>
      </c>
      <c r="AG59" s="29">
        <v>1160</v>
      </c>
      <c r="AH59" s="30">
        <v>185000</v>
      </c>
      <c r="AI59" s="29">
        <v>631</v>
      </c>
      <c r="AJ59" s="30">
        <v>124000</v>
      </c>
      <c r="AK59" s="29">
        <v>980</v>
      </c>
      <c r="AL59" s="30">
        <v>139000</v>
      </c>
      <c r="AM59" s="29">
        <v>1239</v>
      </c>
      <c r="AN59" s="30">
        <v>142500</v>
      </c>
      <c r="AO59" s="29">
        <v>933</v>
      </c>
      <c r="AP59" s="30">
        <v>320000</v>
      </c>
    </row>
    <row r="60" spans="3:46" x14ac:dyDescent="0.25">
      <c r="C60" s="30"/>
      <c r="G60" s="29">
        <v>1401</v>
      </c>
      <c r="H60" s="30">
        <v>120000</v>
      </c>
      <c r="K60" s="29">
        <v>537</v>
      </c>
      <c r="L60" s="30">
        <v>188000</v>
      </c>
      <c r="O60" s="29">
        <v>840</v>
      </c>
      <c r="P60" s="30">
        <v>130500</v>
      </c>
      <c r="Q60" s="29">
        <v>1108</v>
      </c>
      <c r="R60" s="30">
        <v>274725</v>
      </c>
      <c r="Y60" s="29">
        <v>348</v>
      </c>
      <c r="Z60" s="30">
        <v>157500</v>
      </c>
      <c r="AE60" s="29">
        <v>878</v>
      </c>
      <c r="AF60" s="30">
        <v>350000</v>
      </c>
      <c r="AG60" s="29">
        <v>1205</v>
      </c>
      <c r="AH60" s="30">
        <v>153500</v>
      </c>
      <c r="AI60" s="29">
        <v>635</v>
      </c>
      <c r="AJ60" s="30">
        <v>144000</v>
      </c>
      <c r="AK60" s="29">
        <v>1011</v>
      </c>
      <c r="AL60" s="30">
        <v>135000</v>
      </c>
      <c r="AM60" s="29">
        <v>1310</v>
      </c>
      <c r="AN60" s="30">
        <v>179200</v>
      </c>
      <c r="AO60" s="29">
        <v>938</v>
      </c>
      <c r="AP60" s="30">
        <v>253000</v>
      </c>
    </row>
    <row r="61" spans="3:46" x14ac:dyDescent="0.25">
      <c r="C61" s="30"/>
      <c r="G61" s="29">
        <v>1415</v>
      </c>
      <c r="H61" s="30">
        <v>207000</v>
      </c>
      <c r="K61" s="29">
        <v>540</v>
      </c>
      <c r="L61" s="30">
        <v>272000</v>
      </c>
      <c r="O61" s="29">
        <v>881</v>
      </c>
      <c r="P61" s="30">
        <v>157000</v>
      </c>
      <c r="Q61" s="29">
        <v>1109</v>
      </c>
      <c r="R61" s="30">
        <v>181000</v>
      </c>
      <c r="Y61" s="29">
        <v>367</v>
      </c>
      <c r="Z61" s="30">
        <v>159000</v>
      </c>
      <c r="AE61" s="29">
        <v>899</v>
      </c>
      <c r="AF61" s="30">
        <v>611657</v>
      </c>
      <c r="AG61" s="29">
        <v>1243</v>
      </c>
      <c r="AH61" s="30">
        <v>170000</v>
      </c>
      <c r="AI61" s="29">
        <v>638</v>
      </c>
      <c r="AJ61" s="30">
        <v>93000</v>
      </c>
      <c r="AK61" s="29">
        <v>1041</v>
      </c>
      <c r="AL61" s="30">
        <v>155000</v>
      </c>
      <c r="AM61" s="29">
        <v>1342</v>
      </c>
      <c r="AN61" s="30">
        <v>155000</v>
      </c>
      <c r="AO61" s="29">
        <v>960</v>
      </c>
      <c r="AP61" s="30">
        <v>155000</v>
      </c>
    </row>
    <row r="62" spans="3:46" x14ac:dyDescent="0.25">
      <c r="C62" s="30"/>
      <c r="G62" s="29">
        <v>1444</v>
      </c>
      <c r="H62" s="30">
        <v>121000</v>
      </c>
      <c r="K62" s="29">
        <v>591</v>
      </c>
      <c r="L62" s="30">
        <v>185900</v>
      </c>
      <c r="O62" s="29">
        <v>888</v>
      </c>
      <c r="P62" s="30">
        <v>135500</v>
      </c>
      <c r="Q62" s="29">
        <v>1111</v>
      </c>
      <c r="R62" s="30">
        <v>188000</v>
      </c>
      <c r="Y62" s="29">
        <v>368</v>
      </c>
      <c r="Z62" s="30">
        <v>165000</v>
      </c>
      <c r="AE62" s="29">
        <v>927</v>
      </c>
      <c r="AF62" s="30">
        <v>285000</v>
      </c>
      <c r="AG62" s="29">
        <v>1246</v>
      </c>
      <c r="AH62" s="30">
        <v>178000</v>
      </c>
      <c r="AI62" s="29">
        <v>677</v>
      </c>
      <c r="AJ62" s="30">
        <v>87000</v>
      </c>
      <c r="AK62" s="29">
        <v>1082</v>
      </c>
      <c r="AL62" s="30">
        <v>133000</v>
      </c>
      <c r="AM62" s="29">
        <v>1349</v>
      </c>
      <c r="AN62" s="30">
        <v>215000</v>
      </c>
      <c r="AO62" s="29">
        <v>974</v>
      </c>
      <c r="AP62" s="30">
        <v>182000</v>
      </c>
    </row>
    <row r="63" spans="3:46" x14ac:dyDescent="0.25">
      <c r="C63" s="30"/>
      <c r="K63" s="29">
        <v>594</v>
      </c>
      <c r="L63" s="30">
        <v>140000</v>
      </c>
      <c r="O63" s="29">
        <v>918</v>
      </c>
      <c r="P63" s="30">
        <v>135000</v>
      </c>
      <c r="Q63" s="29">
        <v>1117</v>
      </c>
      <c r="R63" s="30">
        <v>184100</v>
      </c>
      <c r="Y63" s="29">
        <v>369</v>
      </c>
      <c r="Z63" s="30">
        <v>132000</v>
      </c>
      <c r="AE63" s="29">
        <v>972</v>
      </c>
      <c r="AF63" s="30">
        <v>173000</v>
      </c>
      <c r="AG63" s="29">
        <v>1272</v>
      </c>
      <c r="AH63" s="30">
        <v>185750</v>
      </c>
      <c r="AI63" s="29">
        <v>678</v>
      </c>
      <c r="AJ63" s="30">
        <v>109500</v>
      </c>
      <c r="AK63" s="29">
        <v>1118</v>
      </c>
      <c r="AL63" s="30">
        <v>130000</v>
      </c>
      <c r="AM63" s="29">
        <v>1414</v>
      </c>
      <c r="AN63" s="30">
        <v>257000</v>
      </c>
      <c r="AO63" s="29">
        <v>976</v>
      </c>
      <c r="AP63" s="30">
        <v>165000</v>
      </c>
    </row>
    <row r="64" spans="3:46" x14ac:dyDescent="0.25">
      <c r="C64" s="30"/>
      <c r="K64" s="29">
        <v>595</v>
      </c>
      <c r="L64" s="30">
        <v>110000</v>
      </c>
      <c r="O64" s="29">
        <v>922</v>
      </c>
      <c r="P64" s="30">
        <v>145900</v>
      </c>
      <c r="Q64" s="29">
        <v>1125</v>
      </c>
      <c r="R64" s="30">
        <v>163900</v>
      </c>
      <c r="Y64" s="29">
        <v>370</v>
      </c>
      <c r="Z64" s="30">
        <v>162000</v>
      </c>
      <c r="AE64" s="29">
        <v>988</v>
      </c>
      <c r="AF64" s="30">
        <v>395192</v>
      </c>
      <c r="AG64" s="29">
        <v>1277</v>
      </c>
      <c r="AH64" s="30">
        <v>162000</v>
      </c>
      <c r="AI64" s="29">
        <v>694</v>
      </c>
      <c r="AJ64" s="30">
        <v>108480</v>
      </c>
      <c r="AK64" s="29">
        <v>1119</v>
      </c>
      <c r="AL64" s="30">
        <v>140000</v>
      </c>
      <c r="AO64" s="29">
        <v>978</v>
      </c>
      <c r="AP64" s="30">
        <v>199900</v>
      </c>
      <c r="AQ64" s="57"/>
      <c r="AR64" s="57"/>
      <c r="AS64" s="57"/>
      <c r="AT64" s="57"/>
    </row>
    <row r="65" spans="3:46" x14ac:dyDescent="0.25">
      <c r="C65" s="30"/>
      <c r="K65" s="29">
        <v>605</v>
      </c>
      <c r="L65" s="30">
        <v>221000</v>
      </c>
      <c r="O65" s="29">
        <v>943</v>
      </c>
      <c r="P65" s="30">
        <v>150000</v>
      </c>
      <c r="Q65" s="29">
        <v>1128</v>
      </c>
      <c r="R65" s="30">
        <v>259000</v>
      </c>
      <c r="Y65" s="29">
        <v>374</v>
      </c>
      <c r="Z65" s="30">
        <v>123000</v>
      </c>
      <c r="AE65" s="29">
        <v>995</v>
      </c>
      <c r="AF65" s="30">
        <v>337500</v>
      </c>
      <c r="AG65" s="29">
        <v>1278</v>
      </c>
      <c r="AH65" s="30">
        <v>197900</v>
      </c>
      <c r="AI65" s="29">
        <v>704</v>
      </c>
      <c r="AJ65" s="30">
        <v>140000</v>
      </c>
      <c r="AK65" s="29">
        <v>1138</v>
      </c>
      <c r="AL65" s="30">
        <v>94000</v>
      </c>
      <c r="AO65" s="29">
        <v>990</v>
      </c>
      <c r="AP65" s="30">
        <v>197000</v>
      </c>
      <c r="AQ65" s="57"/>
      <c r="AR65" s="57"/>
      <c r="AS65" s="57"/>
      <c r="AT65" s="57"/>
    </row>
    <row r="66" spans="3:46" x14ac:dyDescent="0.25">
      <c r="C66" s="30"/>
      <c r="K66" s="29">
        <v>607</v>
      </c>
      <c r="L66" s="30">
        <v>152000</v>
      </c>
      <c r="O66" s="29">
        <v>955</v>
      </c>
      <c r="P66" s="30">
        <v>127500</v>
      </c>
      <c r="Q66" s="29">
        <v>1129</v>
      </c>
      <c r="R66" s="30">
        <v>215000</v>
      </c>
      <c r="Y66" s="29">
        <v>393</v>
      </c>
      <c r="Z66" s="30">
        <v>106500</v>
      </c>
      <c r="AE66" s="29">
        <v>1043</v>
      </c>
      <c r="AF66" s="30">
        <v>196000</v>
      </c>
      <c r="AG66" s="29">
        <v>1287</v>
      </c>
      <c r="AH66" s="30">
        <v>143000</v>
      </c>
      <c r="AI66" s="29">
        <v>717</v>
      </c>
      <c r="AJ66" s="30">
        <v>159500</v>
      </c>
      <c r="AK66" s="29">
        <v>1144</v>
      </c>
      <c r="AL66" s="30">
        <v>80000</v>
      </c>
      <c r="AO66" s="29">
        <v>1003</v>
      </c>
      <c r="AP66" s="30">
        <v>232000</v>
      </c>
      <c r="AQ66" s="54"/>
      <c r="AR66" s="54"/>
      <c r="AS66" s="54"/>
      <c r="AT66" s="57"/>
    </row>
    <row r="67" spans="3:46" x14ac:dyDescent="0.25">
      <c r="C67" s="30"/>
      <c r="K67" s="29">
        <v>611</v>
      </c>
      <c r="L67" s="30">
        <v>313000</v>
      </c>
      <c r="O67" s="29">
        <v>979</v>
      </c>
      <c r="P67" s="30">
        <v>110000</v>
      </c>
      <c r="Q67" s="29">
        <v>1135</v>
      </c>
      <c r="R67" s="30">
        <v>169000</v>
      </c>
      <c r="Y67" s="29">
        <v>398</v>
      </c>
      <c r="Z67" s="76">
        <v>169500</v>
      </c>
      <c r="AE67" s="29">
        <v>1057</v>
      </c>
      <c r="AF67" s="30">
        <v>185850</v>
      </c>
      <c r="AG67" s="29">
        <v>1294</v>
      </c>
      <c r="AH67" s="30">
        <v>162900</v>
      </c>
      <c r="AI67" s="29">
        <v>736</v>
      </c>
      <c r="AJ67" s="30">
        <v>163000</v>
      </c>
      <c r="AK67" s="29">
        <v>1163</v>
      </c>
      <c r="AL67" s="30">
        <v>129000</v>
      </c>
      <c r="AO67" s="29">
        <v>1088</v>
      </c>
      <c r="AP67" s="30">
        <v>252000</v>
      </c>
      <c r="AQ67" s="46"/>
      <c r="AR67" s="46"/>
      <c r="AS67" s="46"/>
      <c r="AT67" s="57"/>
    </row>
    <row r="68" spans="3:46" x14ac:dyDescent="0.25">
      <c r="K68" s="29">
        <v>613</v>
      </c>
      <c r="L68" s="30">
        <v>261500</v>
      </c>
      <c r="O68" s="29">
        <v>986</v>
      </c>
      <c r="P68" s="30">
        <v>125000</v>
      </c>
      <c r="Q68" s="29">
        <v>1168</v>
      </c>
      <c r="R68" s="30">
        <v>173000</v>
      </c>
      <c r="Y68" s="29">
        <v>420</v>
      </c>
      <c r="Z68" s="76">
        <v>142000</v>
      </c>
      <c r="AE68" s="29">
        <v>1059</v>
      </c>
      <c r="AF68" s="30">
        <v>335000</v>
      </c>
      <c r="AG68" s="29">
        <v>1336</v>
      </c>
      <c r="AH68" s="30">
        <v>167900</v>
      </c>
      <c r="AI68" s="29">
        <v>741</v>
      </c>
      <c r="AJ68" s="30">
        <v>132000</v>
      </c>
      <c r="AK68" s="29">
        <v>1164</v>
      </c>
      <c r="AL68" s="30">
        <v>108959</v>
      </c>
      <c r="AO68" s="29">
        <v>1090</v>
      </c>
      <c r="AP68" s="30">
        <v>197000</v>
      </c>
      <c r="AQ68" s="46"/>
      <c r="AR68" s="46"/>
      <c r="AS68" s="46"/>
      <c r="AT68" s="57"/>
    </row>
    <row r="69" spans="3:46" x14ac:dyDescent="0.25">
      <c r="K69" s="29">
        <v>653</v>
      </c>
      <c r="L69" s="30">
        <v>191000</v>
      </c>
      <c r="O69" s="29">
        <v>1001</v>
      </c>
      <c r="P69" s="30">
        <v>82000</v>
      </c>
      <c r="Q69" s="29">
        <v>1190</v>
      </c>
      <c r="R69" s="30">
        <v>189000</v>
      </c>
      <c r="Y69" s="29">
        <v>425</v>
      </c>
      <c r="Z69" s="76">
        <v>139000</v>
      </c>
      <c r="AE69" s="29">
        <v>1110</v>
      </c>
      <c r="AF69" s="30">
        <v>280000</v>
      </c>
      <c r="AG69" s="29">
        <v>1337</v>
      </c>
      <c r="AH69" s="30">
        <v>135000</v>
      </c>
      <c r="AI69" s="29">
        <v>748</v>
      </c>
      <c r="AJ69" s="30">
        <v>265979</v>
      </c>
      <c r="AK69" s="29">
        <v>1195</v>
      </c>
      <c r="AL69" s="30">
        <v>158000</v>
      </c>
      <c r="AO69" s="29">
        <v>1092</v>
      </c>
      <c r="AP69" s="30">
        <v>160000</v>
      </c>
      <c r="AQ69" s="46"/>
      <c r="AR69" s="46"/>
      <c r="AS69" s="46"/>
      <c r="AT69" s="57"/>
    </row>
    <row r="70" spans="3:46" x14ac:dyDescent="0.25">
      <c r="K70" s="29">
        <v>671</v>
      </c>
      <c r="L70" s="30">
        <v>173500</v>
      </c>
      <c r="O70" s="29">
        <v>1012</v>
      </c>
      <c r="P70" s="30">
        <v>100000</v>
      </c>
      <c r="Q70" s="29">
        <v>1196</v>
      </c>
      <c r="R70" s="30">
        <v>176000</v>
      </c>
      <c r="Y70" s="29">
        <v>428</v>
      </c>
      <c r="Z70" s="76">
        <v>109008</v>
      </c>
      <c r="AE70" s="29">
        <v>1116</v>
      </c>
      <c r="AF70" s="30">
        <v>318000</v>
      </c>
      <c r="AG70" s="29">
        <v>1347</v>
      </c>
      <c r="AH70" s="30">
        <v>262500</v>
      </c>
      <c r="AI70" s="29">
        <v>751</v>
      </c>
      <c r="AJ70" s="30">
        <v>96500</v>
      </c>
      <c r="AK70" s="29">
        <v>1200</v>
      </c>
      <c r="AL70" s="30">
        <v>148000</v>
      </c>
      <c r="AO70" s="29">
        <v>1159</v>
      </c>
      <c r="AP70" s="30">
        <v>235128</v>
      </c>
      <c r="AQ70" s="46"/>
      <c r="AR70" s="46"/>
      <c r="AS70" s="46"/>
      <c r="AT70" s="57"/>
    </row>
    <row r="71" spans="3:46" x14ac:dyDescent="0.25">
      <c r="K71" s="29">
        <v>684</v>
      </c>
      <c r="L71" s="30">
        <v>285000</v>
      </c>
      <c r="O71" s="29">
        <v>1021</v>
      </c>
      <c r="P71" s="30">
        <v>176000</v>
      </c>
      <c r="Q71" s="29">
        <v>1197</v>
      </c>
      <c r="R71" s="30">
        <v>219210</v>
      </c>
      <c r="Y71" s="29">
        <v>447</v>
      </c>
      <c r="Z71" s="76">
        <v>190000</v>
      </c>
      <c r="AE71" s="29">
        <v>1158</v>
      </c>
      <c r="AF71" s="30">
        <v>230000</v>
      </c>
      <c r="AG71" s="29">
        <v>1356</v>
      </c>
      <c r="AH71" s="30">
        <v>170000</v>
      </c>
      <c r="AI71" s="29">
        <v>785</v>
      </c>
      <c r="AJ71" s="30">
        <v>128000</v>
      </c>
      <c r="AK71" s="29">
        <v>1214</v>
      </c>
      <c r="AL71" s="30">
        <v>145000</v>
      </c>
      <c r="AO71" s="29">
        <v>1173</v>
      </c>
      <c r="AP71" s="30">
        <v>171900</v>
      </c>
      <c r="AQ71" s="46"/>
      <c r="AR71" s="46"/>
      <c r="AS71" s="46"/>
      <c r="AT71" s="57"/>
    </row>
    <row r="72" spans="3:46" x14ac:dyDescent="0.25">
      <c r="K72" s="29">
        <v>691</v>
      </c>
      <c r="L72" s="30">
        <v>141000</v>
      </c>
      <c r="O72" s="29">
        <v>1036</v>
      </c>
      <c r="P72" s="30">
        <v>84000</v>
      </c>
      <c r="Q72" s="29">
        <v>1212</v>
      </c>
      <c r="R72" s="30">
        <v>164000</v>
      </c>
      <c r="Y72" s="29">
        <v>467</v>
      </c>
      <c r="Z72" s="76">
        <v>167000</v>
      </c>
      <c r="AE72" s="29">
        <v>1166</v>
      </c>
      <c r="AF72" s="30">
        <v>233170</v>
      </c>
      <c r="AG72" s="29">
        <v>1387</v>
      </c>
      <c r="AH72" s="30">
        <v>250000</v>
      </c>
      <c r="AI72" s="29">
        <v>787</v>
      </c>
      <c r="AJ72" s="30">
        <v>139000</v>
      </c>
      <c r="AK72" s="29">
        <v>1216</v>
      </c>
      <c r="AL72" s="30">
        <v>125000</v>
      </c>
      <c r="AO72" s="29">
        <v>1192</v>
      </c>
      <c r="AP72" s="30">
        <v>174000</v>
      </c>
      <c r="AQ72" s="46"/>
      <c r="AR72" s="46"/>
      <c r="AS72" s="46"/>
      <c r="AT72" s="57"/>
    </row>
    <row r="73" spans="3:46" x14ac:dyDescent="0.25">
      <c r="K73" s="29">
        <v>705</v>
      </c>
      <c r="L73" s="30">
        <v>213000</v>
      </c>
      <c r="O73" s="29">
        <v>1046</v>
      </c>
      <c r="P73" s="30">
        <v>139600</v>
      </c>
      <c r="Q73" s="29">
        <v>1225</v>
      </c>
      <c r="R73" s="30">
        <v>184000</v>
      </c>
      <c r="Y73" s="29">
        <v>468</v>
      </c>
      <c r="Z73" s="76">
        <v>146500</v>
      </c>
      <c r="AE73" s="29">
        <v>1229</v>
      </c>
      <c r="AF73" s="30">
        <v>367294</v>
      </c>
      <c r="AG73" s="29">
        <v>1410</v>
      </c>
      <c r="AH73" s="30">
        <v>215000</v>
      </c>
      <c r="AI73" s="29">
        <v>789</v>
      </c>
      <c r="AJ73" s="30">
        <v>107900</v>
      </c>
      <c r="AK73" s="29">
        <v>1217</v>
      </c>
      <c r="AL73" s="30">
        <v>112000</v>
      </c>
      <c r="AM73" s="30"/>
      <c r="AN73" s="30"/>
      <c r="AO73" s="29">
        <v>1210</v>
      </c>
      <c r="AP73" s="30">
        <v>290000</v>
      </c>
      <c r="AQ73" s="46"/>
      <c r="AR73" s="46"/>
      <c r="AS73" s="46"/>
      <c r="AT73" s="57"/>
    </row>
    <row r="74" spans="3:46" x14ac:dyDescent="0.25">
      <c r="K74" s="29">
        <v>720</v>
      </c>
      <c r="L74" s="30">
        <v>128500</v>
      </c>
      <c r="O74" s="29">
        <v>1050</v>
      </c>
      <c r="P74" s="30">
        <v>84900</v>
      </c>
      <c r="Q74" s="29">
        <v>1259</v>
      </c>
      <c r="R74" s="30">
        <v>190000</v>
      </c>
      <c r="Y74" s="29">
        <v>486</v>
      </c>
      <c r="Z74" s="76">
        <v>147000</v>
      </c>
      <c r="AE74" s="29">
        <v>1237</v>
      </c>
      <c r="AF74" s="30">
        <v>175500</v>
      </c>
      <c r="AG74" s="29">
        <v>1421</v>
      </c>
      <c r="AH74" s="30">
        <v>179900</v>
      </c>
      <c r="AI74" s="29">
        <v>810</v>
      </c>
      <c r="AJ74" s="30">
        <v>106000</v>
      </c>
      <c r="AK74" s="29">
        <v>1222</v>
      </c>
      <c r="AL74" s="30">
        <v>134000</v>
      </c>
      <c r="AM74" s="30"/>
      <c r="AN74" s="30"/>
      <c r="AO74" s="29">
        <v>1218</v>
      </c>
      <c r="AP74" s="30">
        <v>229456</v>
      </c>
      <c r="AQ74" s="46"/>
      <c r="AR74" s="46"/>
      <c r="AS74" s="46"/>
      <c r="AT74" s="57"/>
    </row>
    <row r="75" spans="3:46" x14ac:dyDescent="0.25">
      <c r="K75" s="29">
        <v>722</v>
      </c>
      <c r="L75" s="30">
        <v>143000</v>
      </c>
      <c r="O75" s="29">
        <v>1054</v>
      </c>
      <c r="P75" s="30">
        <v>144500</v>
      </c>
      <c r="Q75" s="29">
        <v>1261</v>
      </c>
      <c r="R75" s="30">
        <v>181000</v>
      </c>
      <c r="Y75" s="29">
        <v>487</v>
      </c>
      <c r="Z75" s="76">
        <v>156000</v>
      </c>
      <c r="AE75" s="29">
        <v>1244</v>
      </c>
      <c r="AF75" s="30">
        <v>465000</v>
      </c>
      <c r="AG75" s="29">
        <v>1430</v>
      </c>
      <c r="AH75" s="30">
        <v>182900</v>
      </c>
      <c r="AI75" s="29">
        <v>822</v>
      </c>
      <c r="AJ75" s="30">
        <v>93000</v>
      </c>
      <c r="AK75" s="29">
        <v>1231</v>
      </c>
      <c r="AL75" s="30">
        <v>190000</v>
      </c>
      <c r="AM75" s="30"/>
      <c r="AN75" s="30"/>
      <c r="AO75" s="29">
        <v>1227</v>
      </c>
      <c r="AP75" s="30">
        <v>214000</v>
      </c>
      <c r="AQ75" s="47"/>
      <c r="AR75" s="47"/>
      <c r="AS75" s="46"/>
      <c r="AT75" s="57"/>
    </row>
    <row r="76" spans="3:46" x14ac:dyDescent="0.25">
      <c r="K76" s="29">
        <v>728</v>
      </c>
      <c r="L76" s="30">
        <v>194500</v>
      </c>
      <c r="O76" s="29">
        <v>1073</v>
      </c>
      <c r="P76" s="30">
        <v>91500</v>
      </c>
      <c r="Q76" s="29">
        <v>1301</v>
      </c>
      <c r="R76" s="30">
        <v>225000</v>
      </c>
      <c r="Y76" s="29">
        <v>492</v>
      </c>
      <c r="Z76" s="76">
        <v>133000</v>
      </c>
      <c r="AE76" s="29">
        <v>1252</v>
      </c>
      <c r="AF76" s="30">
        <v>171750</v>
      </c>
      <c r="AG76" s="29">
        <v>1440</v>
      </c>
      <c r="AH76" s="30">
        <v>197000</v>
      </c>
      <c r="AI76" s="29">
        <v>837</v>
      </c>
      <c r="AJ76" s="30">
        <v>153500</v>
      </c>
      <c r="AK76" s="29">
        <v>1273</v>
      </c>
      <c r="AL76" s="30">
        <v>137000</v>
      </c>
      <c r="AM76" s="30"/>
      <c r="AN76" s="30"/>
      <c r="AO76" s="29">
        <v>1242</v>
      </c>
      <c r="AP76" s="30">
        <v>248328</v>
      </c>
      <c r="AQ76" s="46"/>
      <c r="AR76" s="46"/>
      <c r="AS76" s="46"/>
      <c r="AT76" s="57"/>
    </row>
    <row r="77" spans="3:46" x14ac:dyDescent="0.25">
      <c r="K77" s="29">
        <v>733</v>
      </c>
      <c r="L77" s="30">
        <v>222500</v>
      </c>
      <c r="O77" s="29">
        <v>1074</v>
      </c>
      <c r="P77" s="30">
        <v>159500</v>
      </c>
      <c r="Q77" s="29">
        <v>1330</v>
      </c>
      <c r="R77" s="30">
        <v>176500</v>
      </c>
      <c r="Y77" s="29">
        <v>494</v>
      </c>
      <c r="Z77" s="76">
        <v>155000</v>
      </c>
      <c r="AE77" s="29">
        <v>1290</v>
      </c>
      <c r="AF77" s="30">
        <v>281000</v>
      </c>
      <c r="AG77" s="29">
        <v>1457</v>
      </c>
      <c r="AH77" s="30">
        <v>210000</v>
      </c>
      <c r="AI77" s="29">
        <v>842</v>
      </c>
      <c r="AJ77" s="30">
        <v>157500</v>
      </c>
      <c r="AK77" s="29">
        <v>1384</v>
      </c>
      <c r="AL77" s="30">
        <v>112000</v>
      </c>
      <c r="AM77" s="30"/>
      <c r="AN77" s="30"/>
      <c r="AO77" s="29">
        <v>1247</v>
      </c>
      <c r="AP77" s="30">
        <v>186500</v>
      </c>
      <c r="AQ77" s="57"/>
      <c r="AR77" s="57"/>
      <c r="AS77" s="57"/>
      <c r="AT77" s="57"/>
    </row>
    <row r="78" spans="3:46" x14ac:dyDescent="0.25">
      <c r="K78" s="29">
        <v>740</v>
      </c>
      <c r="L78" s="30">
        <v>190000</v>
      </c>
      <c r="O78" s="29">
        <v>1089</v>
      </c>
      <c r="P78" s="30">
        <v>137500</v>
      </c>
      <c r="Q78" s="29">
        <v>1364</v>
      </c>
      <c r="R78" s="30">
        <v>156932</v>
      </c>
      <c r="Y78" s="29">
        <v>500</v>
      </c>
      <c r="Z78" s="76">
        <v>120000</v>
      </c>
      <c r="AE78" s="29">
        <v>1306</v>
      </c>
      <c r="AF78" s="30">
        <v>325000</v>
      </c>
      <c r="AI78" s="29">
        <v>845</v>
      </c>
      <c r="AJ78" s="30">
        <v>153900</v>
      </c>
      <c r="AK78" s="29">
        <v>1446</v>
      </c>
      <c r="AL78" s="30">
        <v>129000</v>
      </c>
      <c r="AM78" s="30"/>
      <c r="AN78" s="30"/>
      <c r="AO78" s="29">
        <v>1266</v>
      </c>
      <c r="AP78" s="30">
        <v>183900</v>
      </c>
      <c r="AQ78" s="57"/>
      <c r="AR78" s="57"/>
      <c r="AS78" s="57"/>
      <c r="AT78" s="57"/>
    </row>
    <row r="79" spans="3:46" x14ac:dyDescent="0.25">
      <c r="K79" s="29">
        <v>753</v>
      </c>
      <c r="L79" s="30">
        <v>217000</v>
      </c>
      <c r="O79" s="29">
        <v>1123</v>
      </c>
      <c r="P79" s="30">
        <v>112000</v>
      </c>
      <c r="Q79" s="29">
        <v>1389</v>
      </c>
      <c r="R79" s="30">
        <v>377500</v>
      </c>
      <c r="Y79" s="29">
        <v>510</v>
      </c>
      <c r="Z79" s="76">
        <v>124500</v>
      </c>
      <c r="AE79" s="29">
        <v>1307</v>
      </c>
      <c r="AF79" s="30">
        <v>202500</v>
      </c>
      <c r="AI79" s="29">
        <v>875</v>
      </c>
      <c r="AJ79" s="30">
        <v>66500</v>
      </c>
      <c r="AO79" s="29">
        <v>1304</v>
      </c>
      <c r="AP79" s="30">
        <v>232000</v>
      </c>
      <c r="AQ79" s="57"/>
      <c r="AR79" s="57"/>
      <c r="AS79" s="57"/>
      <c r="AT79" s="57"/>
    </row>
    <row r="80" spans="3:46" x14ac:dyDescent="0.25">
      <c r="K80" s="29">
        <v>757</v>
      </c>
      <c r="L80" s="30">
        <v>212000</v>
      </c>
      <c r="O80" s="29">
        <v>1124</v>
      </c>
      <c r="P80" s="30">
        <v>118000</v>
      </c>
      <c r="Q80" s="29">
        <v>1402</v>
      </c>
      <c r="R80" s="30">
        <v>193000</v>
      </c>
      <c r="Y80" s="29">
        <v>511</v>
      </c>
      <c r="Z80" s="76">
        <v>164900</v>
      </c>
      <c r="AE80" s="29">
        <v>1360</v>
      </c>
      <c r="AF80" s="30">
        <v>315000</v>
      </c>
      <c r="AI80" s="29">
        <v>946</v>
      </c>
      <c r="AJ80" s="30">
        <v>124900</v>
      </c>
      <c r="AO80" s="29">
        <v>1318</v>
      </c>
      <c r="AP80" s="30">
        <v>208900</v>
      </c>
      <c r="AQ80" s="57"/>
      <c r="AR80" s="57"/>
      <c r="AS80" s="57"/>
      <c r="AT80" s="57"/>
    </row>
    <row r="81" spans="11:46" x14ac:dyDescent="0.25">
      <c r="K81" s="29">
        <v>769</v>
      </c>
      <c r="L81" s="30">
        <v>216837</v>
      </c>
      <c r="O81" s="29">
        <v>1145</v>
      </c>
      <c r="P81" s="30">
        <v>80000</v>
      </c>
      <c r="Q81" s="29">
        <v>1431</v>
      </c>
      <c r="R81" s="30">
        <v>192140</v>
      </c>
      <c r="Y81" s="29">
        <v>513</v>
      </c>
      <c r="Z81" s="76">
        <v>129900</v>
      </c>
      <c r="AE81" s="29">
        <v>1438</v>
      </c>
      <c r="AF81" s="30">
        <v>394617</v>
      </c>
      <c r="AI81" s="29">
        <v>969</v>
      </c>
      <c r="AJ81" s="30">
        <v>37900</v>
      </c>
      <c r="AO81" s="29">
        <v>1325</v>
      </c>
      <c r="AP81" s="30">
        <v>147000</v>
      </c>
      <c r="AQ81" s="57"/>
      <c r="AR81" s="57"/>
      <c r="AS81" s="57"/>
      <c r="AT81" s="57"/>
    </row>
    <row r="82" spans="11:46" x14ac:dyDescent="0.25">
      <c r="K82" s="29">
        <v>777</v>
      </c>
      <c r="L82" s="30">
        <v>221500</v>
      </c>
      <c r="O82" s="29">
        <v>1152</v>
      </c>
      <c r="P82" s="30">
        <v>149900</v>
      </c>
      <c r="Q82" s="29">
        <v>1434</v>
      </c>
      <c r="R82" s="30">
        <v>186500</v>
      </c>
      <c r="Y82" s="29">
        <v>522</v>
      </c>
      <c r="Z82" s="76">
        <v>150000</v>
      </c>
      <c r="AI82" s="29">
        <v>987</v>
      </c>
      <c r="AJ82" s="30">
        <v>117000</v>
      </c>
      <c r="AO82" s="29">
        <v>1331</v>
      </c>
      <c r="AP82" s="30">
        <v>227000</v>
      </c>
      <c r="AQ82" s="74"/>
      <c r="AR82" s="57"/>
      <c r="AS82" s="57"/>
      <c r="AT82" s="57"/>
    </row>
    <row r="83" spans="11:46" x14ac:dyDescent="0.25">
      <c r="K83" s="29">
        <v>783</v>
      </c>
      <c r="L83" s="30">
        <v>187100</v>
      </c>
      <c r="O83" s="29">
        <v>1169</v>
      </c>
      <c r="P83" s="30">
        <v>235000</v>
      </c>
      <c r="Q83" s="29">
        <v>1456</v>
      </c>
      <c r="R83" s="30">
        <v>175000</v>
      </c>
      <c r="Y83" s="29">
        <v>527</v>
      </c>
      <c r="Z83" s="76">
        <v>132000</v>
      </c>
      <c r="AI83" s="29">
        <v>992</v>
      </c>
      <c r="AJ83" s="30">
        <v>168000</v>
      </c>
      <c r="AO83" s="29">
        <v>1359</v>
      </c>
      <c r="AP83" s="30">
        <v>177500</v>
      </c>
      <c r="AQ83" s="75"/>
      <c r="AR83" s="75"/>
      <c r="AS83" s="57"/>
      <c r="AT83" s="57"/>
    </row>
    <row r="84" spans="11:46" x14ac:dyDescent="0.25">
      <c r="K84" s="29">
        <v>803</v>
      </c>
      <c r="L84" s="30">
        <v>189000</v>
      </c>
      <c r="O84" s="29">
        <v>1180</v>
      </c>
      <c r="P84" s="30">
        <v>93000</v>
      </c>
      <c r="Y84" s="29">
        <v>533</v>
      </c>
      <c r="Z84" s="76">
        <v>107500</v>
      </c>
      <c r="AI84" s="29">
        <v>1002</v>
      </c>
      <c r="AJ84" s="30">
        <v>86000</v>
      </c>
      <c r="AO84" s="29">
        <v>1365</v>
      </c>
      <c r="AP84" s="30">
        <v>144152</v>
      </c>
      <c r="AQ84" s="75"/>
      <c r="AR84" s="75"/>
      <c r="AS84" s="57"/>
      <c r="AT84" s="57"/>
    </row>
    <row r="85" spans="11:46" x14ac:dyDescent="0.25">
      <c r="K85" s="29">
        <v>812</v>
      </c>
      <c r="L85" s="30">
        <v>144500</v>
      </c>
      <c r="O85" s="29">
        <v>1186</v>
      </c>
      <c r="P85" s="30">
        <v>104900</v>
      </c>
      <c r="Y85" s="29">
        <v>538</v>
      </c>
      <c r="Z85" s="76">
        <v>111250</v>
      </c>
      <c r="AI85" s="29">
        <v>1014</v>
      </c>
      <c r="AJ85" s="30">
        <v>85000</v>
      </c>
      <c r="AO85" s="29">
        <v>1366</v>
      </c>
      <c r="AP85" s="30">
        <v>216000</v>
      </c>
      <c r="AQ85" s="57"/>
      <c r="AR85" s="57"/>
      <c r="AS85" s="57"/>
      <c r="AT85" s="57"/>
    </row>
    <row r="86" spans="11:46" x14ac:dyDescent="0.25">
      <c r="K86" s="29">
        <v>816</v>
      </c>
      <c r="L86" s="30">
        <v>224900</v>
      </c>
      <c r="O86" s="29">
        <v>1213</v>
      </c>
      <c r="P86" s="30">
        <v>113000</v>
      </c>
      <c r="Y86" s="29">
        <v>544</v>
      </c>
      <c r="Z86" s="76">
        <v>133000</v>
      </c>
      <c r="AI86" s="29">
        <v>1023</v>
      </c>
      <c r="AJ86" s="30">
        <v>87000</v>
      </c>
      <c r="AO86" s="29">
        <v>1375</v>
      </c>
      <c r="AP86" s="30">
        <v>250000</v>
      </c>
      <c r="AQ86" s="57"/>
      <c r="AR86" s="57"/>
      <c r="AS86" s="57"/>
      <c r="AT86" s="57"/>
    </row>
    <row r="87" spans="11:46" x14ac:dyDescent="0.25">
      <c r="K87" s="29">
        <v>821</v>
      </c>
      <c r="L87" s="30">
        <v>183000</v>
      </c>
      <c r="O87" s="29">
        <v>1255</v>
      </c>
      <c r="P87" s="30">
        <v>165400</v>
      </c>
      <c r="Y87" s="29">
        <v>557</v>
      </c>
      <c r="Z87" s="76">
        <v>141000</v>
      </c>
      <c r="AI87" s="29">
        <v>1063</v>
      </c>
      <c r="AJ87" s="30">
        <v>90000</v>
      </c>
      <c r="AO87" s="29">
        <v>1404</v>
      </c>
      <c r="AP87" s="30">
        <v>282922</v>
      </c>
    </row>
    <row r="88" spans="11:46" x14ac:dyDescent="0.25">
      <c r="K88" s="29">
        <v>833</v>
      </c>
      <c r="L88" s="30">
        <v>237000</v>
      </c>
      <c r="O88" s="29">
        <v>1258</v>
      </c>
      <c r="P88" s="30">
        <v>99900</v>
      </c>
      <c r="Y88" s="29">
        <v>570</v>
      </c>
      <c r="Z88" s="76">
        <v>135960</v>
      </c>
      <c r="AI88" s="29">
        <v>1064</v>
      </c>
      <c r="AJ88" s="30">
        <v>110500</v>
      </c>
      <c r="AO88" s="29">
        <v>1443</v>
      </c>
      <c r="AP88" s="30">
        <v>310000</v>
      </c>
    </row>
    <row r="89" spans="11:46" x14ac:dyDescent="0.25">
      <c r="K89" s="29">
        <v>839</v>
      </c>
      <c r="L89" s="30">
        <v>144000</v>
      </c>
      <c r="O89" s="29">
        <v>1274</v>
      </c>
      <c r="P89" s="30">
        <v>177000</v>
      </c>
      <c r="Y89" s="29">
        <v>571</v>
      </c>
      <c r="Z89" s="76">
        <v>142600</v>
      </c>
      <c r="AI89" s="29">
        <v>1077</v>
      </c>
      <c r="AJ89" s="30">
        <v>170000</v>
      </c>
      <c r="AO89" s="29">
        <v>1452</v>
      </c>
      <c r="AP89" s="30">
        <v>287090</v>
      </c>
    </row>
    <row r="90" spans="11:46" x14ac:dyDescent="0.25">
      <c r="K90" s="29">
        <v>848</v>
      </c>
      <c r="L90" s="30">
        <v>133500</v>
      </c>
      <c r="O90" s="29">
        <v>1295</v>
      </c>
      <c r="P90" s="30">
        <v>115000</v>
      </c>
      <c r="Y90" s="29">
        <v>572</v>
      </c>
      <c r="Z90" s="76">
        <v>120000</v>
      </c>
      <c r="AI90" s="29">
        <v>1115</v>
      </c>
      <c r="AJ90" s="30">
        <v>117000</v>
      </c>
      <c r="AO90" s="29">
        <v>1455</v>
      </c>
      <c r="AP90" s="30">
        <v>185000</v>
      </c>
    </row>
    <row r="91" spans="11:46" x14ac:dyDescent="0.25">
      <c r="K91" s="29">
        <v>851</v>
      </c>
      <c r="L91" s="30">
        <v>131500</v>
      </c>
      <c r="O91" s="29">
        <v>1298</v>
      </c>
      <c r="P91" s="30">
        <v>140000</v>
      </c>
      <c r="Y91" s="29">
        <v>575</v>
      </c>
      <c r="Z91" s="76">
        <v>139000</v>
      </c>
      <c r="AI91" s="29">
        <v>1130</v>
      </c>
      <c r="AJ91" s="30">
        <v>140000</v>
      </c>
    </row>
    <row r="92" spans="11:46" x14ac:dyDescent="0.25">
      <c r="K92" s="29">
        <v>857</v>
      </c>
      <c r="L92" s="30">
        <v>147000</v>
      </c>
      <c r="O92" s="29">
        <v>1299</v>
      </c>
      <c r="P92" s="30">
        <v>160000</v>
      </c>
      <c r="Y92" s="29">
        <v>576</v>
      </c>
      <c r="Z92" s="30">
        <v>118500</v>
      </c>
      <c r="AI92" s="29">
        <v>1133</v>
      </c>
      <c r="AJ92" s="30">
        <v>117500</v>
      </c>
    </row>
    <row r="93" spans="11:46" x14ac:dyDescent="0.25">
      <c r="K93" s="29">
        <v>872</v>
      </c>
      <c r="L93" s="30">
        <v>200500</v>
      </c>
      <c r="O93" s="29">
        <v>1305</v>
      </c>
      <c r="P93" s="30">
        <v>130000</v>
      </c>
      <c r="Y93" s="29">
        <v>581</v>
      </c>
      <c r="Z93" s="30">
        <v>181900</v>
      </c>
      <c r="AI93" s="29">
        <v>1149</v>
      </c>
      <c r="AJ93" s="30">
        <v>116900</v>
      </c>
    </row>
    <row r="94" spans="11:46" x14ac:dyDescent="0.25">
      <c r="K94" s="29">
        <v>880</v>
      </c>
      <c r="L94" s="30">
        <v>136500</v>
      </c>
      <c r="O94" s="29">
        <v>1315</v>
      </c>
      <c r="P94" s="30">
        <v>119000</v>
      </c>
      <c r="Y94" s="29">
        <v>606</v>
      </c>
      <c r="Z94" s="30">
        <v>205000</v>
      </c>
      <c r="AI94" s="29">
        <v>1150</v>
      </c>
      <c r="AJ94" s="30">
        <v>143000</v>
      </c>
    </row>
    <row r="95" spans="11:46" x14ac:dyDescent="0.25">
      <c r="K95" s="29">
        <v>912</v>
      </c>
      <c r="L95" s="30">
        <v>143500</v>
      </c>
      <c r="O95" s="29">
        <v>1320</v>
      </c>
      <c r="P95" s="30">
        <v>111000</v>
      </c>
      <c r="Y95" s="29">
        <v>616</v>
      </c>
      <c r="Z95" s="30">
        <v>137500</v>
      </c>
      <c r="AI95" s="29">
        <v>1178</v>
      </c>
      <c r="AJ95" s="30">
        <v>115000</v>
      </c>
    </row>
    <row r="96" spans="11:46" x14ac:dyDescent="0.25">
      <c r="K96" s="29">
        <v>929</v>
      </c>
      <c r="L96" s="30">
        <v>236500</v>
      </c>
      <c r="O96" s="29">
        <v>1327</v>
      </c>
      <c r="P96" s="30">
        <v>79000</v>
      </c>
      <c r="Y96" s="29">
        <v>618</v>
      </c>
      <c r="Z96" s="30">
        <v>105500</v>
      </c>
      <c r="AI96" s="29">
        <v>1184</v>
      </c>
      <c r="AJ96" s="30">
        <v>120000</v>
      </c>
    </row>
    <row r="97" spans="11:36" x14ac:dyDescent="0.25">
      <c r="K97" s="29">
        <v>934</v>
      </c>
      <c r="L97" s="30">
        <v>190000</v>
      </c>
      <c r="O97" s="29">
        <v>1333</v>
      </c>
      <c r="P97" s="30">
        <v>100000</v>
      </c>
      <c r="Y97" s="29">
        <v>626</v>
      </c>
      <c r="Z97" s="30">
        <v>160000</v>
      </c>
      <c r="AI97" s="29">
        <v>1187</v>
      </c>
      <c r="AJ97" s="30">
        <v>95000</v>
      </c>
    </row>
    <row r="98" spans="11:36" x14ac:dyDescent="0.25">
      <c r="K98" s="29">
        <v>939</v>
      </c>
      <c r="L98" s="30">
        <v>239799</v>
      </c>
      <c r="O98" s="29">
        <v>1378</v>
      </c>
      <c r="P98" s="30">
        <v>117000</v>
      </c>
      <c r="Y98" s="29">
        <v>627</v>
      </c>
      <c r="Z98" s="30">
        <v>139900</v>
      </c>
      <c r="AI98" s="29">
        <v>1193</v>
      </c>
      <c r="AJ98" s="30">
        <v>125000</v>
      </c>
    </row>
    <row r="99" spans="11:36" x14ac:dyDescent="0.25">
      <c r="K99" s="29">
        <v>949</v>
      </c>
      <c r="L99" s="30">
        <v>192500</v>
      </c>
      <c r="O99" s="29">
        <v>1381</v>
      </c>
      <c r="P99" s="30">
        <v>58500</v>
      </c>
      <c r="Y99" s="29">
        <v>628</v>
      </c>
      <c r="Z99" s="30">
        <v>153000</v>
      </c>
      <c r="AI99" s="29">
        <v>1198</v>
      </c>
      <c r="AJ99" s="30">
        <v>144000</v>
      </c>
    </row>
    <row r="100" spans="11:36" x14ac:dyDescent="0.25">
      <c r="K100" s="29">
        <v>953</v>
      </c>
      <c r="L100" s="30">
        <v>133900</v>
      </c>
      <c r="O100" s="29">
        <v>1385</v>
      </c>
      <c r="P100" s="30">
        <v>105000</v>
      </c>
      <c r="Y100" s="29">
        <v>629</v>
      </c>
      <c r="Z100" s="30">
        <v>135000</v>
      </c>
      <c r="AI100" s="29">
        <v>1249</v>
      </c>
      <c r="AJ100" s="30">
        <v>129500</v>
      </c>
    </row>
    <row r="101" spans="11:36" x14ac:dyDescent="0.25">
      <c r="K101" s="29">
        <v>959</v>
      </c>
      <c r="L101" s="30">
        <v>185000</v>
      </c>
      <c r="O101" s="29">
        <v>1424</v>
      </c>
      <c r="P101" s="30">
        <v>274970</v>
      </c>
      <c r="Y101" s="29">
        <v>630</v>
      </c>
      <c r="Z101" s="30">
        <v>168500</v>
      </c>
      <c r="AI101" s="29">
        <v>1267</v>
      </c>
      <c r="AJ101" s="30">
        <v>122000</v>
      </c>
    </row>
    <row r="102" spans="11:36" x14ac:dyDescent="0.25">
      <c r="K102" s="29">
        <v>964</v>
      </c>
      <c r="L102" s="30">
        <v>239000</v>
      </c>
      <c r="O102" s="29">
        <v>1449</v>
      </c>
      <c r="P102" s="30">
        <v>112000</v>
      </c>
      <c r="Y102" s="29">
        <v>634</v>
      </c>
      <c r="Z102" s="30">
        <v>139400</v>
      </c>
      <c r="AI102" s="29">
        <v>1293</v>
      </c>
      <c r="AJ102" s="30">
        <v>107500</v>
      </c>
    </row>
    <row r="103" spans="11:36" x14ac:dyDescent="0.25">
      <c r="K103" s="29">
        <v>984</v>
      </c>
      <c r="L103" s="30">
        <v>255900</v>
      </c>
      <c r="O103" s="29">
        <v>1453</v>
      </c>
      <c r="P103" s="30">
        <v>145000</v>
      </c>
      <c r="Y103" s="29">
        <v>643</v>
      </c>
      <c r="Z103" s="30">
        <v>345000</v>
      </c>
      <c r="AI103" s="29">
        <v>1309</v>
      </c>
      <c r="AJ103" s="30">
        <v>147000</v>
      </c>
    </row>
    <row r="104" spans="11:36" x14ac:dyDescent="0.25">
      <c r="K104" s="29">
        <v>994</v>
      </c>
      <c r="L104" s="30">
        <v>173900</v>
      </c>
      <c r="O104" s="29">
        <v>1460</v>
      </c>
      <c r="P104" s="30">
        <v>147500</v>
      </c>
      <c r="Y104" s="29">
        <v>646</v>
      </c>
      <c r="Z104" s="30">
        <v>143250</v>
      </c>
      <c r="AI104" s="29">
        <v>1329</v>
      </c>
      <c r="AJ104" s="30">
        <v>256000</v>
      </c>
    </row>
    <row r="105" spans="11:36" x14ac:dyDescent="0.25">
      <c r="K105" s="29">
        <v>1000</v>
      </c>
      <c r="L105" s="30">
        <v>206000</v>
      </c>
      <c r="Y105" s="29">
        <v>647</v>
      </c>
      <c r="Z105" s="30">
        <v>98300</v>
      </c>
      <c r="AI105" s="29">
        <v>1338</v>
      </c>
      <c r="AJ105" s="30">
        <v>52500</v>
      </c>
    </row>
    <row r="106" spans="11:36" x14ac:dyDescent="0.25">
      <c r="K106" s="29">
        <v>1006</v>
      </c>
      <c r="L106" s="30">
        <v>149900</v>
      </c>
      <c r="Y106" s="29">
        <v>649</v>
      </c>
      <c r="Z106" s="30">
        <v>155000</v>
      </c>
      <c r="AI106" s="29">
        <v>1346</v>
      </c>
      <c r="AJ106" s="30">
        <v>108500</v>
      </c>
    </row>
    <row r="107" spans="11:36" x14ac:dyDescent="0.25">
      <c r="K107" s="29">
        <v>1017</v>
      </c>
      <c r="L107" s="30">
        <v>203000</v>
      </c>
      <c r="Y107" s="29">
        <v>657</v>
      </c>
      <c r="Z107" s="30">
        <v>145500</v>
      </c>
      <c r="AI107" s="29">
        <v>1350</v>
      </c>
      <c r="AJ107" s="30">
        <v>122000</v>
      </c>
    </row>
    <row r="108" spans="11:36" x14ac:dyDescent="0.25">
      <c r="K108" s="29">
        <v>1022</v>
      </c>
      <c r="L108" s="30">
        <v>194000</v>
      </c>
      <c r="Y108" s="29">
        <v>659</v>
      </c>
      <c r="Z108" s="30">
        <v>97500</v>
      </c>
      <c r="AI108" s="29">
        <v>1371</v>
      </c>
      <c r="AJ108" s="30">
        <v>105000</v>
      </c>
    </row>
    <row r="109" spans="11:36" x14ac:dyDescent="0.25">
      <c r="K109" s="29">
        <v>1026</v>
      </c>
      <c r="L109" s="30">
        <v>112500</v>
      </c>
      <c r="Y109" s="29">
        <v>663</v>
      </c>
      <c r="Z109" s="30">
        <v>110000</v>
      </c>
      <c r="AI109" s="29">
        <v>1383</v>
      </c>
      <c r="AJ109" s="30">
        <v>157000</v>
      </c>
    </row>
    <row r="110" spans="11:36" x14ac:dyDescent="0.25">
      <c r="K110" s="29">
        <v>1034</v>
      </c>
      <c r="L110" s="30">
        <v>230000</v>
      </c>
      <c r="Y110" s="29">
        <v>667</v>
      </c>
      <c r="Z110" s="30">
        <v>129000</v>
      </c>
      <c r="AI110" s="29">
        <v>1388</v>
      </c>
      <c r="AJ110" s="30">
        <v>136000</v>
      </c>
    </row>
    <row r="111" spans="11:36" x14ac:dyDescent="0.25">
      <c r="K111" s="29">
        <v>1038</v>
      </c>
      <c r="L111" s="30">
        <v>287000</v>
      </c>
      <c r="Y111" s="29">
        <v>675</v>
      </c>
      <c r="Z111" s="30">
        <v>140000</v>
      </c>
      <c r="AI111" s="29">
        <v>1394</v>
      </c>
      <c r="AJ111" s="30">
        <v>163000</v>
      </c>
    </row>
    <row r="112" spans="11:36" x14ac:dyDescent="0.25">
      <c r="K112" s="29">
        <v>1048</v>
      </c>
      <c r="L112" s="30">
        <v>145000</v>
      </c>
      <c r="Y112" s="29">
        <v>723</v>
      </c>
      <c r="Z112" s="30">
        <v>124500</v>
      </c>
      <c r="AI112" s="29">
        <v>1405</v>
      </c>
      <c r="AJ112" s="30">
        <v>105000</v>
      </c>
    </row>
    <row r="113" spans="11:36" x14ac:dyDescent="0.25">
      <c r="K113" s="29">
        <v>1052</v>
      </c>
      <c r="L113" s="30">
        <v>200141</v>
      </c>
      <c r="Y113" s="29">
        <v>726</v>
      </c>
      <c r="Z113" s="30">
        <v>120500</v>
      </c>
      <c r="AI113" s="29">
        <v>1409</v>
      </c>
      <c r="AJ113" s="30">
        <v>125500</v>
      </c>
    </row>
    <row r="114" spans="11:36" x14ac:dyDescent="0.25">
      <c r="K114" s="29">
        <v>1055</v>
      </c>
      <c r="L114" s="30">
        <v>255000</v>
      </c>
      <c r="Y114" s="29">
        <v>729</v>
      </c>
      <c r="Z114" s="30">
        <v>110000</v>
      </c>
      <c r="AI114" s="29">
        <v>1417</v>
      </c>
      <c r="AJ114" s="30">
        <v>122500</v>
      </c>
    </row>
    <row r="115" spans="11:36" x14ac:dyDescent="0.25">
      <c r="K115" s="29">
        <v>1075</v>
      </c>
      <c r="L115" s="30">
        <v>194000</v>
      </c>
      <c r="Y115" s="29">
        <v>737</v>
      </c>
      <c r="Z115" s="30">
        <v>93500</v>
      </c>
      <c r="AI115" s="29">
        <v>1429</v>
      </c>
      <c r="AJ115" s="30">
        <v>119000</v>
      </c>
    </row>
    <row r="116" spans="11:36" x14ac:dyDescent="0.25">
      <c r="K116" s="29">
        <v>1079</v>
      </c>
      <c r="L116" s="30">
        <v>155900</v>
      </c>
      <c r="Y116" s="29">
        <v>755</v>
      </c>
      <c r="Z116" s="30">
        <v>156000</v>
      </c>
      <c r="AI116" s="29">
        <v>1433</v>
      </c>
      <c r="AJ116" s="30">
        <v>64500</v>
      </c>
    </row>
    <row r="117" spans="11:36" x14ac:dyDescent="0.25">
      <c r="K117" s="29">
        <v>1080</v>
      </c>
      <c r="L117" s="30">
        <v>126000</v>
      </c>
      <c r="Y117" s="29">
        <v>761</v>
      </c>
      <c r="Z117" s="30">
        <v>127500</v>
      </c>
      <c r="AI117" s="29">
        <v>1439</v>
      </c>
      <c r="AJ117" s="30">
        <v>149700</v>
      </c>
    </row>
    <row r="118" spans="11:36" x14ac:dyDescent="0.25">
      <c r="K118" s="29">
        <v>1083</v>
      </c>
      <c r="L118" s="30">
        <v>192000</v>
      </c>
      <c r="Y118" s="29">
        <v>774</v>
      </c>
      <c r="Z118" s="30">
        <v>114500</v>
      </c>
    </row>
    <row r="119" spans="11:36" x14ac:dyDescent="0.25">
      <c r="K119" s="29">
        <v>1096</v>
      </c>
      <c r="L119" s="30">
        <v>176432</v>
      </c>
      <c r="Y119" s="29">
        <v>798</v>
      </c>
      <c r="Z119" s="30">
        <v>110000</v>
      </c>
    </row>
    <row r="120" spans="11:36" x14ac:dyDescent="0.25">
      <c r="K120" s="29">
        <v>1122</v>
      </c>
      <c r="L120" s="30">
        <v>212900</v>
      </c>
      <c r="Y120" s="29">
        <v>805</v>
      </c>
      <c r="Z120" s="30">
        <v>118000</v>
      </c>
    </row>
    <row r="121" spans="11:36" x14ac:dyDescent="0.25">
      <c r="K121" s="29">
        <v>1143</v>
      </c>
      <c r="L121" s="30">
        <v>424870</v>
      </c>
      <c r="Y121" s="29">
        <v>807</v>
      </c>
      <c r="Z121" s="30">
        <v>135500</v>
      </c>
    </row>
    <row r="122" spans="11:36" x14ac:dyDescent="0.25">
      <c r="K122" s="29">
        <v>1167</v>
      </c>
      <c r="L122" s="30">
        <v>245350</v>
      </c>
      <c r="Y122" s="29">
        <v>809</v>
      </c>
      <c r="Z122" s="30">
        <v>159950</v>
      </c>
    </row>
    <row r="123" spans="11:36" x14ac:dyDescent="0.25">
      <c r="K123" s="29">
        <v>1189</v>
      </c>
      <c r="L123" s="30">
        <v>195000</v>
      </c>
      <c r="Y123" s="29">
        <v>814</v>
      </c>
      <c r="Z123" s="30">
        <v>157900</v>
      </c>
    </row>
    <row r="124" spans="11:36" x14ac:dyDescent="0.25">
      <c r="K124" s="29">
        <v>1199</v>
      </c>
      <c r="L124" s="30">
        <v>178000</v>
      </c>
      <c r="Y124" s="29">
        <v>817</v>
      </c>
      <c r="Z124" s="30">
        <v>137000</v>
      </c>
    </row>
    <row r="125" spans="11:36" x14ac:dyDescent="0.25">
      <c r="K125" s="29">
        <v>1202</v>
      </c>
      <c r="L125" s="30">
        <v>197900</v>
      </c>
      <c r="Y125" s="29">
        <v>831</v>
      </c>
      <c r="Z125" s="30">
        <v>166000</v>
      </c>
    </row>
    <row r="126" spans="11:36" x14ac:dyDescent="0.25">
      <c r="K126" s="29">
        <v>1204</v>
      </c>
      <c r="L126" s="30">
        <v>213000</v>
      </c>
      <c r="Y126" s="29">
        <v>834</v>
      </c>
      <c r="Z126" s="30">
        <v>167000</v>
      </c>
    </row>
    <row r="127" spans="11:36" x14ac:dyDescent="0.25">
      <c r="K127" s="29">
        <v>1208</v>
      </c>
      <c r="L127" s="30">
        <v>200000</v>
      </c>
      <c r="Y127" s="29">
        <v>835</v>
      </c>
      <c r="Z127" s="30">
        <v>139950</v>
      </c>
    </row>
    <row r="128" spans="11:36" x14ac:dyDescent="0.25">
      <c r="K128" s="29">
        <v>1238</v>
      </c>
      <c r="L128" s="30">
        <v>195000</v>
      </c>
      <c r="Y128" s="29">
        <v>843</v>
      </c>
      <c r="Z128" s="30">
        <v>174900</v>
      </c>
    </row>
    <row r="129" spans="11:26" x14ac:dyDescent="0.25">
      <c r="K129" s="29">
        <v>1241</v>
      </c>
      <c r="L129" s="30">
        <v>224900</v>
      </c>
      <c r="Y129" s="29">
        <v>844</v>
      </c>
      <c r="Z129" s="30">
        <v>141000</v>
      </c>
    </row>
    <row r="130" spans="11:26" x14ac:dyDescent="0.25">
      <c r="K130" s="29">
        <v>1279</v>
      </c>
      <c r="L130" s="30">
        <v>237000</v>
      </c>
      <c r="Y130" s="29">
        <v>854</v>
      </c>
      <c r="Z130" s="30">
        <v>158000</v>
      </c>
    </row>
    <row r="131" spans="11:26" x14ac:dyDescent="0.25">
      <c r="K131" s="29">
        <v>1281</v>
      </c>
      <c r="L131" s="30">
        <v>227000</v>
      </c>
      <c r="Y131" s="29">
        <v>864</v>
      </c>
      <c r="Z131" s="30">
        <v>132500</v>
      </c>
    </row>
    <row r="132" spans="11:26" x14ac:dyDescent="0.25">
      <c r="K132" s="29">
        <v>1283</v>
      </c>
      <c r="L132" s="30">
        <v>150500</v>
      </c>
      <c r="Y132" s="29">
        <v>866</v>
      </c>
      <c r="Z132" s="30">
        <v>148500</v>
      </c>
    </row>
    <row r="133" spans="11:26" x14ac:dyDescent="0.25">
      <c r="K133" s="29">
        <v>1308</v>
      </c>
      <c r="L133" s="30">
        <v>138000</v>
      </c>
      <c r="Y133" s="29">
        <v>871</v>
      </c>
      <c r="Z133" s="30">
        <v>109500</v>
      </c>
    </row>
    <row r="134" spans="11:26" x14ac:dyDescent="0.25">
      <c r="K134" s="29">
        <v>1312</v>
      </c>
      <c r="L134" s="30">
        <v>203000</v>
      </c>
      <c r="Y134" s="29">
        <v>873</v>
      </c>
      <c r="Z134" s="30">
        <v>116000</v>
      </c>
    </row>
    <row r="135" spans="11:26" x14ac:dyDescent="0.25">
      <c r="K135" s="29">
        <v>1317</v>
      </c>
      <c r="L135" s="30">
        <v>295493</v>
      </c>
      <c r="Y135" s="29">
        <v>874</v>
      </c>
      <c r="Z135" s="30">
        <v>133000</v>
      </c>
    </row>
    <row r="136" spans="11:26" x14ac:dyDescent="0.25">
      <c r="K136" s="29">
        <v>1319</v>
      </c>
      <c r="L136" s="30">
        <v>275000</v>
      </c>
      <c r="Y136" s="29">
        <v>885</v>
      </c>
      <c r="Z136" s="30">
        <v>100000</v>
      </c>
    </row>
    <row r="137" spans="11:26" x14ac:dyDescent="0.25">
      <c r="K137" s="29">
        <v>1332</v>
      </c>
      <c r="L137" s="30">
        <v>132500</v>
      </c>
      <c r="Y137" s="29">
        <v>887</v>
      </c>
      <c r="Z137" s="30">
        <v>145000</v>
      </c>
    </row>
    <row r="138" spans="11:26" x14ac:dyDescent="0.25">
      <c r="K138" s="29">
        <v>1339</v>
      </c>
      <c r="L138" s="30">
        <v>200000</v>
      </c>
      <c r="Y138" s="29">
        <v>889</v>
      </c>
      <c r="Z138" s="30">
        <v>268000</v>
      </c>
    </row>
    <row r="139" spans="11:26" x14ac:dyDescent="0.25">
      <c r="K139" s="29">
        <v>1340</v>
      </c>
      <c r="L139" s="30">
        <v>128500</v>
      </c>
      <c r="Y139" s="29">
        <v>890</v>
      </c>
      <c r="Z139" s="30">
        <v>149500</v>
      </c>
    </row>
    <row r="140" spans="11:26" x14ac:dyDescent="0.25">
      <c r="K140" s="29">
        <v>1343</v>
      </c>
      <c r="L140" s="30">
        <v>228500</v>
      </c>
      <c r="Y140" s="29">
        <v>891</v>
      </c>
      <c r="Z140" s="30">
        <v>122900</v>
      </c>
    </row>
    <row r="141" spans="11:26" x14ac:dyDescent="0.25">
      <c r="K141" s="29">
        <v>1345</v>
      </c>
      <c r="L141" s="30">
        <v>155835</v>
      </c>
      <c r="Y141" s="29">
        <v>896</v>
      </c>
      <c r="Z141" s="30">
        <v>140000</v>
      </c>
    </row>
    <row r="142" spans="11:26" x14ac:dyDescent="0.25">
      <c r="K142" s="29">
        <v>1355</v>
      </c>
      <c r="L142" s="30">
        <v>235000</v>
      </c>
      <c r="Y142" s="29">
        <v>901</v>
      </c>
      <c r="Z142" s="30">
        <v>110000</v>
      </c>
    </row>
    <row r="143" spans="11:26" x14ac:dyDescent="0.25">
      <c r="K143" s="29">
        <v>1367</v>
      </c>
      <c r="L143" s="30">
        <v>193000</v>
      </c>
      <c r="Y143" s="29">
        <v>902</v>
      </c>
      <c r="Z143" s="30">
        <v>153000</v>
      </c>
    </row>
    <row r="144" spans="11:26" x14ac:dyDescent="0.25">
      <c r="K144" s="29">
        <v>1369</v>
      </c>
      <c r="L144" s="30">
        <v>144000</v>
      </c>
      <c r="Y144" s="29">
        <v>906</v>
      </c>
      <c r="Z144" s="30">
        <v>128000</v>
      </c>
    </row>
    <row r="145" spans="11:26" x14ac:dyDescent="0.25">
      <c r="K145" s="29">
        <v>1370</v>
      </c>
      <c r="L145" s="30">
        <v>232000</v>
      </c>
      <c r="Y145" s="29">
        <v>911</v>
      </c>
      <c r="Z145" s="30">
        <v>154300</v>
      </c>
    </row>
    <row r="146" spans="11:26" x14ac:dyDescent="0.25">
      <c r="K146" s="29">
        <v>1373</v>
      </c>
      <c r="L146" s="30">
        <v>274300</v>
      </c>
      <c r="Y146" s="29">
        <v>920</v>
      </c>
      <c r="Z146" s="30">
        <v>176500</v>
      </c>
    </row>
    <row r="147" spans="11:26" x14ac:dyDescent="0.25">
      <c r="K147" s="29">
        <v>1391</v>
      </c>
      <c r="L147" s="30">
        <v>235000</v>
      </c>
      <c r="Y147" s="29">
        <v>932</v>
      </c>
      <c r="Z147" s="30">
        <v>117500</v>
      </c>
    </row>
    <row r="148" spans="11:26" x14ac:dyDescent="0.25">
      <c r="K148" s="29">
        <v>1403</v>
      </c>
      <c r="L148" s="30">
        <v>193879</v>
      </c>
      <c r="Y148" s="29">
        <v>935</v>
      </c>
      <c r="Z148" s="30">
        <v>242000</v>
      </c>
    </row>
    <row r="149" spans="11:26" x14ac:dyDescent="0.25">
      <c r="K149" s="29">
        <v>1407</v>
      </c>
      <c r="L149" s="30">
        <v>133000</v>
      </c>
      <c r="Y149" s="29">
        <v>947</v>
      </c>
      <c r="Z149" s="30">
        <v>143000</v>
      </c>
    </row>
    <row r="150" spans="11:26" x14ac:dyDescent="0.25">
      <c r="K150" s="29">
        <v>1411</v>
      </c>
      <c r="L150" s="30">
        <v>230000</v>
      </c>
      <c r="Y150" s="29">
        <v>951</v>
      </c>
      <c r="Z150" s="30">
        <v>129000</v>
      </c>
    </row>
    <row r="151" spans="11:26" x14ac:dyDescent="0.25">
      <c r="K151" s="29">
        <v>1423</v>
      </c>
      <c r="L151" s="30">
        <v>136500</v>
      </c>
      <c r="Y151" s="29">
        <v>968</v>
      </c>
      <c r="Z151" s="30">
        <v>135000</v>
      </c>
    </row>
    <row r="152" spans="11:26" x14ac:dyDescent="0.25">
      <c r="K152" s="29">
        <v>1442</v>
      </c>
      <c r="L152" s="30">
        <v>149300</v>
      </c>
      <c r="Y152" s="29">
        <v>970</v>
      </c>
      <c r="Z152" s="30">
        <v>140000</v>
      </c>
    </row>
    <row r="153" spans="11:26" x14ac:dyDescent="0.25">
      <c r="K153" s="29">
        <v>1445</v>
      </c>
      <c r="L153" s="30">
        <v>179600</v>
      </c>
      <c r="Y153" s="29">
        <v>971</v>
      </c>
      <c r="Z153" s="30">
        <v>135000</v>
      </c>
    </row>
    <row r="154" spans="11:26" x14ac:dyDescent="0.25">
      <c r="K154" s="29">
        <v>1448</v>
      </c>
      <c r="L154" s="30">
        <v>240000</v>
      </c>
      <c r="Y154" s="29">
        <v>981</v>
      </c>
      <c r="Z154" s="30">
        <v>178400</v>
      </c>
    </row>
    <row r="155" spans="11:26" x14ac:dyDescent="0.25">
      <c r="Y155" s="29">
        <v>993</v>
      </c>
      <c r="Z155" s="30">
        <v>187000</v>
      </c>
    </row>
    <row r="156" spans="11:26" x14ac:dyDescent="0.25">
      <c r="L156" s="30"/>
      <c r="Y156" s="29">
        <v>997</v>
      </c>
      <c r="Z156" s="30">
        <v>136500</v>
      </c>
    </row>
    <row r="157" spans="11:26" x14ac:dyDescent="0.25">
      <c r="L157" s="30"/>
      <c r="Y157" s="29">
        <v>1007</v>
      </c>
      <c r="Z157" s="30">
        <v>163500</v>
      </c>
    </row>
    <row r="158" spans="11:26" x14ac:dyDescent="0.25">
      <c r="L158" s="30"/>
      <c r="Y158" s="29">
        <v>1015</v>
      </c>
      <c r="Z158" s="30">
        <v>119200</v>
      </c>
    </row>
    <row r="159" spans="11:26" x14ac:dyDescent="0.25">
      <c r="L159" s="30"/>
      <c r="Y159" s="29">
        <v>1027</v>
      </c>
      <c r="Z159" s="30">
        <v>167500</v>
      </c>
    </row>
    <row r="160" spans="11:26" x14ac:dyDescent="0.25">
      <c r="L160" s="30"/>
      <c r="Y160" s="29">
        <v>1029</v>
      </c>
      <c r="Z160" s="30">
        <v>105000</v>
      </c>
    </row>
    <row r="161" spans="12:26" x14ac:dyDescent="0.25">
      <c r="L161" s="30"/>
      <c r="Y161" s="29">
        <v>1053</v>
      </c>
      <c r="Z161" s="30">
        <v>165000</v>
      </c>
    </row>
    <row r="162" spans="12:26" x14ac:dyDescent="0.25">
      <c r="L162" s="30"/>
      <c r="Y162" s="29">
        <v>1065</v>
      </c>
      <c r="Z162" s="30">
        <v>154000</v>
      </c>
    </row>
    <row r="163" spans="12:26" x14ac:dyDescent="0.25">
      <c r="L163" s="30"/>
      <c r="Y163" s="29">
        <v>1068</v>
      </c>
      <c r="Z163" s="30">
        <v>167900</v>
      </c>
    </row>
    <row r="164" spans="12:26" x14ac:dyDescent="0.25">
      <c r="L164" s="30"/>
      <c r="Y164" s="29">
        <v>1070</v>
      </c>
      <c r="Z164" s="30">
        <v>135000</v>
      </c>
    </row>
    <row r="165" spans="12:26" x14ac:dyDescent="0.25">
      <c r="L165" s="30"/>
      <c r="Y165" s="29">
        <v>1071</v>
      </c>
      <c r="Z165" s="30">
        <v>135000</v>
      </c>
    </row>
    <row r="166" spans="12:26" x14ac:dyDescent="0.25">
      <c r="L166" s="30"/>
      <c r="Y166" s="29">
        <v>1078</v>
      </c>
      <c r="Z166" s="30">
        <v>138800</v>
      </c>
    </row>
    <row r="167" spans="12:26" x14ac:dyDescent="0.25">
      <c r="L167" s="30"/>
      <c r="Y167" s="29">
        <v>1084</v>
      </c>
      <c r="Z167" s="30">
        <v>160000</v>
      </c>
    </row>
    <row r="168" spans="12:26" x14ac:dyDescent="0.25">
      <c r="L168" s="30"/>
      <c r="Y168" s="29">
        <v>1091</v>
      </c>
      <c r="Z168" s="30">
        <v>92900</v>
      </c>
    </row>
    <row r="169" spans="12:26" x14ac:dyDescent="0.25">
      <c r="L169" s="30"/>
      <c r="Y169" s="29">
        <v>1094</v>
      </c>
      <c r="Z169" s="30">
        <v>146000</v>
      </c>
    </row>
    <row r="170" spans="12:26" x14ac:dyDescent="0.25">
      <c r="L170" s="30"/>
      <c r="Y170" s="29">
        <v>1095</v>
      </c>
      <c r="Z170" s="30">
        <v>129000</v>
      </c>
    </row>
    <row r="171" spans="12:26" x14ac:dyDescent="0.25">
      <c r="L171" s="30"/>
      <c r="Y171" s="29">
        <v>1102</v>
      </c>
      <c r="Z171" s="30">
        <v>119500</v>
      </c>
    </row>
    <row r="172" spans="12:26" x14ac:dyDescent="0.25">
      <c r="L172" s="30"/>
      <c r="Y172" s="29">
        <v>1103</v>
      </c>
      <c r="Z172" s="30">
        <v>135000</v>
      </c>
    </row>
    <row r="173" spans="12:26" x14ac:dyDescent="0.25">
      <c r="L173" s="30"/>
      <c r="Y173" s="29">
        <v>1104</v>
      </c>
      <c r="Z173" s="30">
        <v>159500</v>
      </c>
    </row>
    <row r="174" spans="12:26" x14ac:dyDescent="0.25">
      <c r="L174" s="30"/>
      <c r="Y174" s="29">
        <v>1113</v>
      </c>
      <c r="Z174" s="30">
        <v>129900</v>
      </c>
    </row>
    <row r="175" spans="12:26" x14ac:dyDescent="0.25">
      <c r="L175" s="30"/>
      <c r="Y175" s="29">
        <v>1114</v>
      </c>
      <c r="Z175" s="30">
        <v>134500</v>
      </c>
    </row>
    <row r="176" spans="12:26" x14ac:dyDescent="0.25">
      <c r="L176" s="30"/>
      <c r="Y176" s="29">
        <v>1120</v>
      </c>
      <c r="Z176" s="30">
        <v>133700</v>
      </c>
    </row>
    <row r="177" spans="12:26" x14ac:dyDescent="0.25">
      <c r="L177" s="30"/>
      <c r="Y177" s="29">
        <v>1126</v>
      </c>
      <c r="Z177" s="30">
        <v>115000</v>
      </c>
    </row>
    <row r="178" spans="12:26" x14ac:dyDescent="0.25">
      <c r="L178" s="30"/>
      <c r="Y178" s="29">
        <v>1137</v>
      </c>
      <c r="Z178" s="30">
        <v>119000</v>
      </c>
    </row>
    <row r="179" spans="12:26" x14ac:dyDescent="0.25">
      <c r="L179" s="30"/>
      <c r="Y179" s="29">
        <v>1141</v>
      </c>
      <c r="Z179" s="30">
        <v>139000</v>
      </c>
    </row>
    <row r="180" spans="12:26" x14ac:dyDescent="0.25">
      <c r="L180" s="30"/>
      <c r="Y180" s="29">
        <v>1151</v>
      </c>
      <c r="Z180" s="30">
        <v>124000</v>
      </c>
    </row>
    <row r="181" spans="12:26" x14ac:dyDescent="0.25">
      <c r="L181" s="30"/>
      <c r="Y181" s="29">
        <v>1155</v>
      </c>
      <c r="Z181" s="30">
        <v>201800</v>
      </c>
    </row>
    <row r="182" spans="12:26" x14ac:dyDescent="0.25">
      <c r="L182" s="30"/>
      <c r="Y182" s="29">
        <v>1157</v>
      </c>
      <c r="Z182" s="30">
        <v>179900</v>
      </c>
    </row>
    <row r="183" spans="12:26" x14ac:dyDescent="0.25">
      <c r="L183" s="30"/>
      <c r="Y183" s="29">
        <v>1172</v>
      </c>
      <c r="Z183" s="30">
        <v>163000</v>
      </c>
    </row>
    <row r="184" spans="12:26" x14ac:dyDescent="0.25">
      <c r="L184" s="30"/>
      <c r="Y184" s="29">
        <v>1201</v>
      </c>
      <c r="Z184" s="30">
        <v>116050</v>
      </c>
    </row>
    <row r="185" spans="12:26" x14ac:dyDescent="0.25">
      <c r="L185" s="30"/>
      <c r="Y185" s="29">
        <v>1209</v>
      </c>
      <c r="Z185" s="30">
        <v>140000</v>
      </c>
    </row>
    <row r="186" spans="12:26" x14ac:dyDescent="0.25">
      <c r="L186" s="30"/>
      <c r="Y186" s="29">
        <v>1215</v>
      </c>
      <c r="Z186" s="30">
        <v>134500</v>
      </c>
    </row>
    <row r="187" spans="12:26" x14ac:dyDescent="0.25">
      <c r="L187" s="30"/>
      <c r="Y187" s="29">
        <v>1221</v>
      </c>
      <c r="Z187" s="30">
        <v>115000</v>
      </c>
    </row>
    <row r="188" spans="12:26" x14ac:dyDescent="0.25">
      <c r="L188" s="30"/>
      <c r="Y188" s="29">
        <v>1223</v>
      </c>
      <c r="Z188" s="30">
        <v>143000</v>
      </c>
    </row>
    <row r="189" spans="12:26" x14ac:dyDescent="0.25">
      <c r="L189" s="30"/>
      <c r="Y189" s="29">
        <v>1224</v>
      </c>
      <c r="Z189" s="30">
        <v>137900</v>
      </c>
    </row>
    <row r="190" spans="12:26" x14ac:dyDescent="0.25">
      <c r="L190" s="30"/>
      <c r="Y190" s="29">
        <v>1226</v>
      </c>
      <c r="Z190" s="30">
        <v>145000</v>
      </c>
    </row>
    <row r="191" spans="12:26" x14ac:dyDescent="0.25">
      <c r="L191" s="30"/>
      <c r="Y191" s="29">
        <v>1228</v>
      </c>
      <c r="Z191" s="30">
        <v>147000</v>
      </c>
    </row>
    <row r="192" spans="12:26" x14ac:dyDescent="0.25">
      <c r="L192" s="30"/>
      <c r="Y192" s="29">
        <v>1230</v>
      </c>
      <c r="Z192" s="30">
        <v>127000</v>
      </c>
    </row>
    <row r="193" spans="12:26" x14ac:dyDescent="0.25">
      <c r="L193" s="30"/>
      <c r="Y193" s="29">
        <v>1232</v>
      </c>
      <c r="Z193" s="30">
        <v>132500</v>
      </c>
    </row>
    <row r="194" spans="12:26" x14ac:dyDescent="0.25">
      <c r="L194" s="30"/>
      <c r="Y194" s="29">
        <v>1233</v>
      </c>
      <c r="Z194" s="30">
        <v>101800</v>
      </c>
    </row>
    <row r="195" spans="12:26" x14ac:dyDescent="0.25">
      <c r="L195" s="30"/>
      <c r="Y195" s="29">
        <v>1234</v>
      </c>
      <c r="Z195" s="30">
        <v>142000</v>
      </c>
    </row>
    <row r="196" spans="12:26" x14ac:dyDescent="0.25">
      <c r="L196" s="30"/>
      <c r="Y196" s="29">
        <v>1250</v>
      </c>
      <c r="Z196" s="30">
        <v>119000</v>
      </c>
    </row>
    <row r="197" spans="12:26" x14ac:dyDescent="0.25">
      <c r="L197" s="30"/>
      <c r="Y197" s="29">
        <v>1251</v>
      </c>
      <c r="Z197" s="30">
        <v>244000</v>
      </c>
    </row>
    <row r="198" spans="12:26" x14ac:dyDescent="0.25">
      <c r="L198" s="30"/>
      <c r="Y198" s="29">
        <v>1260</v>
      </c>
      <c r="Z198" s="30">
        <v>151000</v>
      </c>
    </row>
    <row r="199" spans="12:26" x14ac:dyDescent="0.25">
      <c r="L199" s="30"/>
      <c r="Y199" s="29">
        <v>1262</v>
      </c>
      <c r="Z199" s="30">
        <v>128900</v>
      </c>
    </row>
    <row r="200" spans="12:26" x14ac:dyDescent="0.25">
      <c r="L200" s="30"/>
      <c r="Y200" s="29">
        <v>1265</v>
      </c>
      <c r="Z200" s="30">
        <v>181000</v>
      </c>
    </row>
    <row r="201" spans="12:26" x14ac:dyDescent="0.25">
      <c r="L201" s="30"/>
      <c r="Y201" s="29">
        <v>1270</v>
      </c>
      <c r="Z201" s="30">
        <v>144000</v>
      </c>
    </row>
    <row r="202" spans="12:26" x14ac:dyDescent="0.25">
      <c r="L202" s="30"/>
      <c r="Y202" s="29">
        <v>1276</v>
      </c>
      <c r="Z202" s="30">
        <v>137000</v>
      </c>
    </row>
    <row r="203" spans="12:26" x14ac:dyDescent="0.25">
      <c r="L203" s="30"/>
      <c r="Y203" s="29">
        <v>1291</v>
      </c>
      <c r="Z203" s="30">
        <v>180500</v>
      </c>
    </row>
    <row r="204" spans="12:26" x14ac:dyDescent="0.25">
      <c r="L204" s="30"/>
      <c r="Y204" s="29">
        <v>1296</v>
      </c>
      <c r="Z204" s="30">
        <v>138500</v>
      </c>
    </row>
    <row r="205" spans="12:26" x14ac:dyDescent="0.25">
      <c r="L205" s="30"/>
      <c r="Y205" s="29">
        <v>1297</v>
      </c>
      <c r="Z205" s="30">
        <v>155000</v>
      </c>
    </row>
    <row r="206" spans="12:26" x14ac:dyDescent="0.25">
      <c r="L206" s="30"/>
      <c r="Y206" s="29">
        <v>1300</v>
      </c>
      <c r="Z206" s="30">
        <v>154000</v>
      </c>
    </row>
    <row r="207" spans="12:26" x14ac:dyDescent="0.25">
      <c r="L207" s="30"/>
      <c r="Y207" s="29">
        <v>1316</v>
      </c>
      <c r="Z207" s="30">
        <v>206900</v>
      </c>
    </row>
    <row r="208" spans="12:26" x14ac:dyDescent="0.25">
      <c r="L208" s="30"/>
      <c r="Y208" s="29">
        <v>1321</v>
      </c>
      <c r="Z208" s="30">
        <v>156500</v>
      </c>
    </row>
    <row r="209" spans="12:26" x14ac:dyDescent="0.25">
      <c r="L209" s="30"/>
      <c r="Y209" s="29">
        <v>1341</v>
      </c>
      <c r="Z209" s="30">
        <v>123000</v>
      </c>
    </row>
    <row r="210" spans="12:26" x14ac:dyDescent="0.25">
      <c r="L210" s="30"/>
      <c r="Y210" s="29">
        <v>1351</v>
      </c>
      <c r="Z210" s="30">
        <v>200000</v>
      </c>
    </row>
    <row r="211" spans="12:26" x14ac:dyDescent="0.25">
      <c r="L211" s="30"/>
      <c r="Y211" s="29">
        <v>1352</v>
      </c>
      <c r="Z211" s="30">
        <v>171000</v>
      </c>
    </row>
    <row r="212" spans="12:26" x14ac:dyDescent="0.25">
      <c r="L212" s="30"/>
      <c r="Y212" s="29">
        <v>1357</v>
      </c>
      <c r="Z212" s="30">
        <v>110000</v>
      </c>
    </row>
    <row r="213" spans="12:26" x14ac:dyDescent="0.25">
      <c r="L213" s="30"/>
      <c r="Y213" s="29">
        <v>1358</v>
      </c>
      <c r="Z213" s="30">
        <v>149900</v>
      </c>
    </row>
    <row r="214" spans="12:26" x14ac:dyDescent="0.25">
      <c r="L214" s="30"/>
      <c r="Y214" s="29">
        <v>1363</v>
      </c>
      <c r="Z214" s="30">
        <v>104900</v>
      </c>
    </row>
    <row r="215" spans="12:26" x14ac:dyDescent="0.25">
      <c r="L215" s="30"/>
      <c r="Y215" s="29">
        <v>1372</v>
      </c>
      <c r="Z215" s="30">
        <v>165500</v>
      </c>
    </row>
    <row r="216" spans="12:26" x14ac:dyDescent="0.25">
      <c r="L216" s="30"/>
      <c r="Y216" s="29">
        <v>1382</v>
      </c>
      <c r="Z216" s="30">
        <v>237500</v>
      </c>
    </row>
    <row r="217" spans="12:26" x14ac:dyDescent="0.25">
      <c r="L217" s="30"/>
      <c r="Y217" s="29">
        <v>1392</v>
      </c>
      <c r="Z217" s="30">
        <v>124000</v>
      </c>
    </row>
    <row r="218" spans="12:26" x14ac:dyDescent="0.25">
      <c r="L218" s="30"/>
      <c r="Y218" s="29">
        <v>1393</v>
      </c>
      <c r="Z218" s="30">
        <v>123000</v>
      </c>
    </row>
    <row r="219" spans="12:26" x14ac:dyDescent="0.25">
      <c r="L219" s="30"/>
      <c r="Y219" s="29">
        <v>1399</v>
      </c>
      <c r="Z219" s="30">
        <v>138000</v>
      </c>
    </row>
    <row r="220" spans="12:26" x14ac:dyDescent="0.25">
      <c r="L220" s="30"/>
      <c r="Y220" s="29">
        <v>1412</v>
      </c>
      <c r="Z220" s="30">
        <v>140000</v>
      </c>
    </row>
    <row r="221" spans="12:26" x14ac:dyDescent="0.25">
      <c r="L221" s="30"/>
      <c r="Y221" s="29">
        <v>1413</v>
      </c>
      <c r="Z221" s="30">
        <v>90000</v>
      </c>
    </row>
    <row r="222" spans="12:26" x14ac:dyDescent="0.25">
      <c r="L222" s="30"/>
      <c r="Y222" s="29">
        <v>1419</v>
      </c>
      <c r="Z222" s="30">
        <v>124000</v>
      </c>
    </row>
    <row r="223" spans="12:26" x14ac:dyDescent="0.25">
      <c r="L223" s="30"/>
      <c r="Y223" s="29">
        <v>1425</v>
      </c>
      <c r="Z223" s="30">
        <v>144000</v>
      </c>
    </row>
    <row r="224" spans="12:26" x14ac:dyDescent="0.25">
      <c r="L224" s="30"/>
      <c r="Y224" s="29">
        <v>1426</v>
      </c>
      <c r="Z224" s="30">
        <v>142000</v>
      </c>
    </row>
    <row r="225" spans="12:26" x14ac:dyDescent="0.25">
      <c r="L225" s="30"/>
      <c r="Y225" s="29">
        <v>1428</v>
      </c>
      <c r="Z225" s="30">
        <v>140000</v>
      </c>
    </row>
    <row r="226" spans="12:26" x14ac:dyDescent="0.25">
      <c r="L226" s="30"/>
      <c r="Y226" s="29">
        <v>1436</v>
      </c>
      <c r="Z226" s="30">
        <v>174000</v>
      </c>
    </row>
    <row r="227" spans="12:26" x14ac:dyDescent="0.25">
      <c r="L227" s="30"/>
      <c r="Y227" s="29">
        <v>1437</v>
      </c>
      <c r="Z227" s="30">
        <v>120500</v>
      </c>
    </row>
    <row r="228" spans="12:26" x14ac:dyDescent="0.25">
      <c r="L228" s="30"/>
      <c r="Y228" s="29">
        <v>1451</v>
      </c>
      <c r="Z228" s="30">
        <v>136000</v>
      </c>
    </row>
    <row r="229" spans="12:26" x14ac:dyDescent="0.25">
      <c r="L229" s="30"/>
      <c r="Y229" s="29">
        <v>1459</v>
      </c>
      <c r="Z229" s="30">
        <v>142125</v>
      </c>
    </row>
    <row r="230" spans="12:26" x14ac:dyDescent="0.25">
      <c r="L230" s="30"/>
    </row>
    <row r="231" spans="12:26" x14ac:dyDescent="0.25">
      <c r="L231" s="30"/>
    </row>
    <row r="232" spans="12:26" x14ac:dyDescent="0.25">
      <c r="L232" s="30"/>
    </row>
    <row r="233" spans="12:26" x14ac:dyDescent="0.25">
      <c r="L233" s="30"/>
    </row>
    <row r="234" spans="12:26" x14ac:dyDescent="0.25">
      <c r="L234" s="30"/>
    </row>
    <row r="235" spans="12:26" x14ac:dyDescent="0.25">
      <c r="L235" s="30"/>
    </row>
    <row r="236" spans="12:26" x14ac:dyDescent="0.25">
      <c r="L236" s="30"/>
    </row>
    <row r="237" spans="12:26" x14ac:dyDescent="0.25">
      <c r="L237" s="30"/>
    </row>
    <row r="238" spans="12:26" x14ac:dyDescent="0.25">
      <c r="L238" s="30"/>
    </row>
    <row r="239" spans="12:26" x14ac:dyDescent="0.25">
      <c r="L239" s="30"/>
    </row>
    <row r="240" spans="12:26" x14ac:dyDescent="0.25">
      <c r="L240" s="30"/>
    </row>
    <row r="241" spans="12:12" x14ac:dyDescent="0.25">
      <c r="L241" s="30"/>
    </row>
    <row r="242" spans="12:12" x14ac:dyDescent="0.25">
      <c r="L242" s="30"/>
    </row>
    <row r="243" spans="12:12" x14ac:dyDescent="0.25">
      <c r="L243" s="30"/>
    </row>
    <row r="244" spans="12:12" x14ac:dyDescent="0.25">
      <c r="L244" s="30"/>
    </row>
    <row r="245" spans="12:12" x14ac:dyDescent="0.25">
      <c r="L245" s="30"/>
    </row>
    <row r="246" spans="12:12" x14ac:dyDescent="0.25">
      <c r="L246" s="30"/>
    </row>
    <row r="247" spans="12:12" x14ac:dyDescent="0.25">
      <c r="L247" s="30"/>
    </row>
    <row r="248" spans="12:12" x14ac:dyDescent="0.25">
      <c r="L248" s="30"/>
    </row>
    <row r="249" spans="12:12" x14ac:dyDescent="0.25">
      <c r="L249" s="30"/>
    </row>
    <row r="250" spans="12:12" x14ac:dyDescent="0.25">
      <c r="L250" s="30"/>
    </row>
    <row r="251" spans="12:12" x14ac:dyDescent="0.25">
      <c r="L251" s="30"/>
    </row>
    <row r="252" spans="12:12" x14ac:dyDescent="0.25">
      <c r="L252" s="30"/>
    </row>
    <row r="253" spans="12:12" x14ac:dyDescent="0.25">
      <c r="L253" s="30"/>
    </row>
    <row r="254" spans="12:12" x14ac:dyDescent="0.25">
      <c r="L254" s="30"/>
    </row>
    <row r="255" spans="12:12" x14ac:dyDescent="0.25">
      <c r="L255" s="30"/>
    </row>
    <row r="256" spans="12:12" x14ac:dyDescent="0.25">
      <c r="L256" s="30"/>
    </row>
    <row r="257" spans="12:18" x14ac:dyDescent="0.25">
      <c r="L257" s="30"/>
    </row>
    <row r="258" spans="12:18" x14ac:dyDescent="0.25">
      <c r="L258" s="30"/>
    </row>
    <row r="259" spans="12:18" x14ac:dyDescent="0.25">
      <c r="L259" s="30"/>
    </row>
    <row r="260" spans="12:18" x14ac:dyDescent="0.25">
      <c r="L260" s="30"/>
    </row>
    <row r="261" spans="12:18" x14ac:dyDescent="0.25">
      <c r="L261" s="30"/>
    </row>
    <row r="262" spans="12:18" x14ac:dyDescent="0.25">
      <c r="L262" s="30"/>
    </row>
    <row r="263" spans="12:18" x14ac:dyDescent="0.25">
      <c r="L263" s="30"/>
    </row>
    <row r="264" spans="12:18" x14ac:dyDescent="0.25">
      <c r="L264" s="30"/>
      <c r="Q264" s="54"/>
      <c r="R264" s="54"/>
    </row>
    <row r="265" spans="12:18" x14ac:dyDescent="0.25">
      <c r="L265" s="30"/>
      <c r="Q265" s="73"/>
      <c r="R265" s="46"/>
    </row>
    <row r="266" spans="12:18" x14ac:dyDescent="0.25">
      <c r="L266" s="30"/>
      <c r="Q266" s="73"/>
      <c r="R266" s="46"/>
    </row>
    <row r="267" spans="12:18" x14ac:dyDescent="0.25">
      <c r="L267" s="30"/>
      <c r="Q267" s="73"/>
      <c r="R267" s="46"/>
    </row>
    <row r="268" spans="12:18" x14ac:dyDescent="0.25">
      <c r="L268" s="30"/>
      <c r="Q268" s="73"/>
      <c r="R268" s="46"/>
    </row>
    <row r="269" spans="12:18" x14ac:dyDescent="0.25">
      <c r="L269" s="30"/>
      <c r="Q269" s="73"/>
      <c r="R269" s="46"/>
    </row>
    <row r="270" spans="12:18" x14ac:dyDescent="0.25">
      <c r="L270" s="30"/>
      <c r="Q270" s="73"/>
      <c r="R270" s="46"/>
    </row>
    <row r="271" spans="12:18" x14ac:dyDescent="0.25">
      <c r="L271" s="30"/>
      <c r="Q271" s="73"/>
      <c r="R271" s="46"/>
    </row>
    <row r="272" spans="12:18" x14ac:dyDescent="0.25">
      <c r="L272" s="30"/>
      <c r="Q272" s="73"/>
      <c r="R272" s="46"/>
    </row>
    <row r="273" spans="12:18" x14ac:dyDescent="0.25">
      <c r="L273" s="30"/>
      <c r="Q273" s="73"/>
      <c r="R273" s="46"/>
    </row>
    <row r="274" spans="12:18" x14ac:dyDescent="0.25">
      <c r="L274" s="30"/>
      <c r="Q274" s="73"/>
      <c r="R274" s="46"/>
    </row>
    <row r="275" spans="12:18" x14ac:dyDescent="0.25">
      <c r="L275" s="30"/>
      <c r="Q275" s="73"/>
      <c r="R275" s="46"/>
    </row>
    <row r="276" spans="12:18" x14ac:dyDescent="0.25">
      <c r="L276" s="30"/>
      <c r="Q276" s="73"/>
      <c r="R276" s="46"/>
    </row>
    <row r="277" spans="12:18" x14ac:dyDescent="0.25">
      <c r="L277" s="30"/>
      <c r="Q277" s="73"/>
      <c r="R277" s="46"/>
    </row>
    <row r="278" spans="12:18" x14ac:dyDescent="0.25">
      <c r="L278" s="30"/>
      <c r="Q278" s="73"/>
      <c r="R278" s="46"/>
    </row>
    <row r="279" spans="12:18" x14ac:dyDescent="0.25">
      <c r="L279" s="30"/>
      <c r="Q279" s="73"/>
      <c r="R279" s="46"/>
    </row>
    <row r="280" spans="12:18" x14ac:dyDescent="0.25">
      <c r="L280" s="30"/>
      <c r="Q280" s="73"/>
      <c r="R280" s="46"/>
    </row>
    <row r="281" spans="12:18" x14ac:dyDescent="0.25">
      <c r="L281" s="30"/>
      <c r="Q281" s="73"/>
      <c r="R281" s="46"/>
    </row>
    <row r="282" spans="12:18" x14ac:dyDescent="0.25">
      <c r="L282" s="30"/>
      <c r="Q282" s="73"/>
      <c r="R282" s="46"/>
    </row>
    <row r="283" spans="12:18" x14ac:dyDescent="0.25">
      <c r="L283" s="30"/>
      <c r="Q283" s="73"/>
      <c r="R283" s="46"/>
    </row>
    <row r="284" spans="12:18" x14ac:dyDescent="0.25">
      <c r="L284" s="30"/>
      <c r="Q284" s="73"/>
      <c r="R284" s="46"/>
    </row>
    <row r="285" spans="12:18" x14ac:dyDescent="0.25">
      <c r="L285" s="30"/>
      <c r="Q285" s="73"/>
      <c r="R285" s="46"/>
    </row>
    <row r="286" spans="12:18" x14ac:dyDescent="0.25">
      <c r="L286" s="30"/>
      <c r="Q286" s="73"/>
      <c r="R286" s="46"/>
    </row>
    <row r="287" spans="12:18" x14ac:dyDescent="0.25">
      <c r="L287" s="30"/>
      <c r="Q287" s="73"/>
      <c r="R287" s="46"/>
    </row>
    <row r="288" spans="12:18" x14ac:dyDescent="0.25">
      <c r="L288" s="30"/>
      <c r="Q288" s="73"/>
      <c r="R288" s="46"/>
    </row>
    <row r="289" spans="12:18" x14ac:dyDescent="0.25">
      <c r="L289" s="30"/>
      <c r="Q289" s="73"/>
      <c r="R289" s="46"/>
    </row>
    <row r="290" spans="12:18" x14ac:dyDescent="0.25">
      <c r="L290" s="30"/>
      <c r="Q290" s="73"/>
      <c r="R290" s="46"/>
    </row>
    <row r="291" spans="12:18" x14ac:dyDescent="0.25">
      <c r="L291" s="30"/>
      <c r="Q291" s="73"/>
      <c r="R291" s="46"/>
    </row>
    <row r="292" spans="12:18" x14ac:dyDescent="0.25">
      <c r="L292" s="30"/>
      <c r="Q292" s="73"/>
      <c r="R292" s="46"/>
    </row>
    <row r="293" spans="12:18" x14ac:dyDescent="0.25">
      <c r="L293" s="30"/>
      <c r="Q293" s="73"/>
      <c r="R293" s="46"/>
    </row>
    <row r="294" spans="12:18" x14ac:dyDescent="0.25">
      <c r="L294" s="30"/>
      <c r="Q294" s="73"/>
      <c r="R294" s="46"/>
    </row>
    <row r="295" spans="12:18" x14ac:dyDescent="0.25">
      <c r="L295" s="30"/>
      <c r="Q295" s="73"/>
      <c r="R295" s="46"/>
    </row>
    <row r="296" spans="12:18" x14ac:dyDescent="0.25">
      <c r="L296" s="30"/>
      <c r="Q296" s="73"/>
      <c r="R296" s="46"/>
    </row>
    <row r="297" spans="12:18" x14ac:dyDescent="0.25">
      <c r="L297" s="30"/>
      <c r="Q297" s="73"/>
      <c r="R297" s="46"/>
    </row>
    <row r="298" spans="12:18" x14ac:dyDescent="0.25">
      <c r="L298" s="30"/>
      <c r="Q298" s="73"/>
      <c r="R298" s="46"/>
    </row>
    <row r="299" spans="12:18" x14ac:dyDescent="0.25">
      <c r="L299" s="30"/>
      <c r="Q299" s="73"/>
      <c r="R299" s="46"/>
    </row>
    <row r="300" spans="12:18" x14ac:dyDescent="0.25">
      <c r="L300" s="30"/>
      <c r="Q300" s="73"/>
      <c r="R300" s="46"/>
    </row>
    <row r="301" spans="12:18" x14ac:dyDescent="0.25">
      <c r="L301" s="30"/>
      <c r="Q301" s="73"/>
      <c r="R301" s="46"/>
    </row>
    <row r="302" spans="12:18" x14ac:dyDescent="0.25">
      <c r="L302" s="30"/>
      <c r="Q302" s="73"/>
      <c r="R302" s="46"/>
    </row>
    <row r="303" spans="12:18" x14ac:dyDescent="0.25">
      <c r="L303" s="30"/>
      <c r="Q303" s="73"/>
      <c r="R303" s="46"/>
    </row>
    <row r="304" spans="12:18" x14ac:dyDescent="0.25">
      <c r="L304" s="30"/>
      <c r="Q304" s="73"/>
      <c r="R304" s="46"/>
    </row>
    <row r="305" spans="12:18" x14ac:dyDescent="0.25">
      <c r="L305" s="30"/>
      <c r="Q305" s="73"/>
      <c r="R305" s="46"/>
    </row>
    <row r="306" spans="12:18" x14ac:dyDescent="0.25">
      <c r="Q306" s="73"/>
      <c r="R306" s="46"/>
    </row>
    <row r="307" spans="12:18" x14ac:dyDescent="0.25">
      <c r="Q307" s="73"/>
      <c r="R307" s="46"/>
    </row>
    <row r="308" spans="12:18" x14ac:dyDescent="0.25">
      <c r="Q308" s="73"/>
      <c r="R308" s="46"/>
    </row>
    <row r="309" spans="12:18" x14ac:dyDescent="0.25">
      <c r="Q309" s="73"/>
      <c r="R309" s="46"/>
    </row>
    <row r="310" spans="12:18" x14ac:dyDescent="0.25">
      <c r="Q310" s="73"/>
      <c r="R310" s="46"/>
    </row>
    <row r="311" spans="12:18" x14ac:dyDescent="0.25">
      <c r="Q311" s="73"/>
      <c r="R311" s="46"/>
    </row>
    <row r="312" spans="12:18" x14ac:dyDescent="0.25">
      <c r="Q312" s="73"/>
      <c r="R312" s="46"/>
    </row>
    <row r="313" spans="12:18" x14ac:dyDescent="0.25">
      <c r="Q313" s="73"/>
      <c r="R313" s="46"/>
    </row>
    <row r="314" spans="12:18" x14ac:dyDescent="0.25">
      <c r="Q314" s="73"/>
      <c r="R314" s="46"/>
    </row>
    <row r="315" spans="12:18" x14ac:dyDescent="0.25">
      <c r="Q315" s="73"/>
      <c r="R315" s="46"/>
    </row>
    <row r="316" spans="12:18" x14ac:dyDescent="0.25">
      <c r="Q316" s="73"/>
      <c r="R316" s="46"/>
    </row>
    <row r="317" spans="12:18" x14ac:dyDescent="0.25">
      <c r="Q317" s="73"/>
      <c r="R317" s="46"/>
    </row>
    <row r="318" spans="12:18" x14ac:dyDescent="0.25">
      <c r="Q318" s="73"/>
      <c r="R318" s="46"/>
    </row>
    <row r="319" spans="12:18" x14ac:dyDescent="0.25">
      <c r="Q319" s="73"/>
      <c r="R319" s="46"/>
    </row>
    <row r="320" spans="12:18" x14ac:dyDescent="0.25">
      <c r="Q320" s="73"/>
      <c r="R320" s="46"/>
    </row>
    <row r="321" spans="17:18" x14ac:dyDescent="0.25">
      <c r="Q321" s="73"/>
      <c r="R321" s="46"/>
    </row>
    <row r="322" spans="17:18" x14ac:dyDescent="0.25">
      <c r="Q322" s="73"/>
      <c r="R322" s="46"/>
    </row>
    <row r="323" spans="17:18" x14ac:dyDescent="0.25">
      <c r="Q323" s="73"/>
      <c r="R323" s="46"/>
    </row>
    <row r="324" spans="17:18" x14ac:dyDescent="0.25">
      <c r="Q324" s="73"/>
      <c r="R324" s="46"/>
    </row>
    <row r="325" spans="17:18" x14ac:dyDescent="0.25">
      <c r="Q325" s="73"/>
      <c r="R325" s="46"/>
    </row>
    <row r="326" spans="17:18" x14ac:dyDescent="0.25">
      <c r="Q326" s="73"/>
      <c r="R326" s="46"/>
    </row>
    <row r="327" spans="17:18" x14ac:dyDescent="0.25">
      <c r="Q327" s="73"/>
      <c r="R327" s="46"/>
    </row>
    <row r="328" spans="17:18" x14ac:dyDescent="0.25">
      <c r="Q328" s="73"/>
      <c r="R328" s="46"/>
    </row>
    <row r="329" spans="17:18" x14ac:dyDescent="0.25">
      <c r="Q329" s="73"/>
      <c r="R329" s="46"/>
    </row>
    <row r="330" spans="17:18" x14ac:dyDescent="0.25">
      <c r="Q330" s="73"/>
      <c r="R330" s="46"/>
    </row>
    <row r="331" spans="17:18" x14ac:dyDescent="0.25">
      <c r="Q331" s="73"/>
      <c r="R331" s="46"/>
    </row>
    <row r="332" spans="17:18" x14ac:dyDescent="0.25">
      <c r="Q332" s="73"/>
      <c r="R332" s="46"/>
    </row>
    <row r="333" spans="17:18" x14ac:dyDescent="0.25">
      <c r="Q333" s="73"/>
      <c r="R333" s="46"/>
    </row>
    <row r="334" spans="17:18" x14ac:dyDescent="0.25">
      <c r="Q334" s="73"/>
      <c r="R334" s="46"/>
    </row>
    <row r="335" spans="17:18" x14ac:dyDescent="0.25">
      <c r="Q335" s="73"/>
      <c r="R335" s="46"/>
    </row>
    <row r="336" spans="17:18" x14ac:dyDescent="0.25">
      <c r="Q336" s="73"/>
      <c r="R336" s="46"/>
    </row>
    <row r="337" spans="17:18" x14ac:dyDescent="0.25">
      <c r="Q337" s="73"/>
      <c r="R337" s="46"/>
    </row>
    <row r="338" spans="17:18" x14ac:dyDescent="0.25">
      <c r="Q338" s="73"/>
      <c r="R338" s="46"/>
    </row>
    <row r="339" spans="17:18" x14ac:dyDescent="0.25">
      <c r="Q339" s="73"/>
      <c r="R339" s="46"/>
    </row>
    <row r="340" spans="17:18" x14ac:dyDescent="0.25">
      <c r="Q340" s="73"/>
      <c r="R340" s="46"/>
    </row>
    <row r="341" spans="17:18" x14ac:dyDescent="0.25">
      <c r="Q341" s="73"/>
      <c r="R341" s="46"/>
    </row>
    <row r="342" spans="17:18" x14ac:dyDescent="0.25">
      <c r="Q342" s="73"/>
      <c r="R342" s="46"/>
    </row>
    <row r="343" spans="17:18" x14ac:dyDescent="0.25">
      <c r="Q343" s="73"/>
      <c r="R343" s="46"/>
    </row>
    <row r="344" spans="17:18" x14ac:dyDescent="0.25">
      <c r="Q344" s="73"/>
      <c r="R344" s="46"/>
    </row>
    <row r="345" spans="17:18" x14ac:dyDescent="0.25">
      <c r="Q345" s="73"/>
      <c r="R345" s="46"/>
    </row>
    <row r="346" spans="17:18" x14ac:dyDescent="0.25">
      <c r="Q346" s="73"/>
      <c r="R346" s="46"/>
    </row>
    <row r="347" spans="17:18" x14ac:dyDescent="0.25">
      <c r="Q347" s="73"/>
      <c r="R347" s="46"/>
    </row>
    <row r="348" spans="17:18" x14ac:dyDescent="0.25">
      <c r="Q348" s="73"/>
      <c r="R348" s="46"/>
    </row>
    <row r="349" spans="17:18" x14ac:dyDescent="0.25">
      <c r="Q349" s="73"/>
      <c r="R349" s="46"/>
    </row>
    <row r="350" spans="17:18" x14ac:dyDescent="0.25">
      <c r="Q350" s="73"/>
      <c r="R350" s="46"/>
    </row>
    <row r="351" spans="17:18" x14ac:dyDescent="0.25">
      <c r="Q351" s="73"/>
      <c r="R351" s="46"/>
    </row>
    <row r="352" spans="17:18" x14ac:dyDescent="0.25">
      <c r="Q352" s="73"/>
      <c r="R352" s="46"/>
    </row>
    <row r="353" spans="17:18" x14ac:dyDescent="0.25">
      <c r="Q353" s="73"/>
      <c r="R353" s="46"/>
    </row>
    <row r="354" spans="17:18" x14ac:dyDescent="0.25">
      <c r="Q354" s="73"/>
      <c r="R354" s="46"/>
    </row>
    <row r="355" spans="17:18" x14ac:dyDescent="0.25">
      <c r="Q355" s="73"/>
      <c r="R355" s="46"/>
    </row>
    <row r="356" spans="17:18" x14ac:dyDescent="0.25">
      <c r="Q356" s="73"/>
      <c r="R356" s="46"/>
    </row>
    <row r="357" spans="17:18" x14ac:dyDescent="0.25">
      <c r="Q357" s="73"/>
      <c r="R357" s="46"/>
    </row>
    <row r="358" spans="17:18" x14ac:dyDescent="0.25">
      <c r="Q358" s="73"/>
      <c r="R358" s="46"/>
    </row>
    <row r="359" spans="17:18" x14ac:dyDescent="0.25">
      <c r="Q359" s="73"/>
      <c r="R359" s="46"/>
    </row>
    <row r="360" spans="17:18" x14ac:dyDescent="0.25">
      <c r="Q360" s="73"/>
      <c r="R360" s="46"/>
    </row>
    <row r="361" spans="17:18" x14ac:dyDescent="0.25">
      <c r="Q361" s="73"/>
      <c r="R361" s="46"/>
    </row>
    <row r="362" spans="17:18" x14ac:dyDescent="0.25">
      <c r="Q362" s="73"/>
      <c r="R362" s="46"/>
    </row>
    <row r="363" spans="17:18" x14ac:dyDescent="0.25">
      <c r="Q363" s="73"/>
      <c r="R363" s="46"/>
    </row>
    <row r="364" spans="17:18" x14ac:dyDescent="0.25">
      <c r="Q364" s="73"/>
      <c r="R364" s="46"/>
    </row>
    <row r="365" spans="17:18" x14ac:dyDescent="0.25">
      <c r="Q365" s="73"/>
      <c r="R365" s="46"/>
    </row>
    <row r="366" spans="17:18" x14ac:dyDescent="0.25">
      <c r="Q366" s="73"/>
      <c r="R366" s="46"/>
    </row>
    <row r="367" spans="17:18" x14ac:dyDescent="0.25">
      <c r="Q367" s="73"/>
      <c r="R367" s="46"/>
    </row>
    <row r="368" spans="17:18" x14ac:dyDescent="0.25">
      <c r="Q368" s="73"/>
      <c r="R368" s="46"/>
    </row>
    <row r="369" spans="17:18" x14ac:dyDescent="0.25">
      <c r="Q369" s="73"/>
      <c r="R369" s="46"/>
    </row>
    <row r="370" spans="17:18" x14ac:dyDescent="0.25">
      <c r="Q370" s="73"/>
      <c r="R370" s="46"/>
    </row>
    <row r="371" spans="17:18" x14ac:dyDescent="0.25">
      <c r="Q371" s="73"/>
      <c r="R371" s="46"/>
    </row>
    <row r="372" spans="17:18" x14ac:dyDescent="0.25">
      <c r="Q372" s="73"/>
      <c r="R372" s="46"/>
    </row>
    <row r="373" spans="17:18" x14ac:dyDescent="0.25">
      <c r="Q373" s="73"/>
      <c r="R373" s="46"/>
    </row>
    <row r="374" spans="17:18" x14ac:dyDescent="0.25">
      <c r="Q374" s="73"/>
      <c r="R374" s="46"/>
    </row>
    <row r="375" spans="17:18" x14ac:dyDescent="0.25">
      <c r="Q375" s="73"/>
      <c r="R375" s="46"/>
    </row>
    <row r="376" spans="17:18" x14ac:dyDescent="0.25">
      <c r="Q376" s="73"/>
      <c r="R376" s="46"/>
    </row>
    <row r="377" spans="17:18" x14ac:dyDescent="0.25">
      <c r="Q377" s="73"/>
      <c r="R377" s="46"/>
    </row>
    <row r="378" spans="17:18" x14ac:dyDescent="0.25">
      <c r="Q378" s="73"/>
      <c r="R378" s="46"/>
    </row>
    <row r="379" spans="17:18" x14ac:dyDescent="0.25">
      <c r="Q379" s="73"/>
      <c r="R379" s="46"/>
    </row>
    <row r="380" spans="17:18" x14ac:dyDescent="0.25">
      <c r="Q380" s="73"/>
      <c r="R380" s="46"/>
    </row>
    <row r="381" spans="17:18" x14ac:dyDescent="0.25">
      <c r="Q381" s="73"/>
      <c r="R381" s="46"/>
    </row>
    <row r="382" spans="17:18" x14ac:dyDescent="0.25">
      <c r="Q382" s="73"/>
      <c r="R382" s="46"/>
    </row>
    <row r="383" spans="17:18" x14ac:dyDescent="0.25">
      <c r="Q383" s="73"/>
      <c r="R383" s="46"/>
    </row>
    <row r="384" spans="17:18" x14ac:dyDescent="0.25">
      <c r="Q384" s="73"/>
      <c r="R384" s="46"/>
    </row>
    <row r="385" spans="17:18" x14ac:dyDescent="0.25">
      <c r="Q385" s="73"/>
      <c r="R385" s="46"/>
    </row>
    <row r="386" spans="17:18" x14ac:dyDescent="0.25">
      <c r="Q386" s="73"/>
      <c r="R386" s="46"/>
    </row>
    <row r="387" spans="17:18" x14ac:dyDescent="0.25">
      <c r="Q387" s="73"/>
      <c r="R387" s="46"/>
    </row>
    <row r="388" spans="17:18" x14ac:dyDescent="0.25">
      <c r="Q388" s="73"/>
      <c r="R388" s="46"/>
    </row>
    <row r="389" spans="17:18" x14ac:dyDescent="0.25">
      <c r="Q389" s="73"/>
      <c r="R389" s="46"/>
    </row>
    <row r="390" spans="17:18" x14ac:dyDescent="0.25">
      <c r="Q390" s="73"/>
      <c r="R390" s="46"/>
    </row>
    <row r="391" spans="17:18" x14ac:dyDescent="0.25">
      <c r="Q391" s="73"/>
      <c r="R391" s="46"/>
    </row>
    <row r="392" spans="17:18" x14ac:dyDescent="0.25">
      <c r="Q392" s="73"/>
      <c r="R392" s="46"/>
    </row>
    <row r="393" spans="17:18" x14ac:dyDescent="0.25">
      <c r="Q393" s="73"/>
      <c r="R393" s="46"/>
    </row>
    <row r="394" spans="17:18" x14ac:dyDescent="0.25">
      <c r="Q394" s="73"/>
      <c r="R394" s="46"/>
    </row>
    <row r="395" spans="17:18" x14ac:dyDescent="0.25">
      <c r="Q395" s="73"/>
      <c r="R395" s="46"/>
    </row>
    <row r="396" spans="17:18" x14ac:dyDescent="0.25">
      <c r="Q396" s="73"/>
      <c r="R396" s="46"/>
    </row>
    <row r="397" spans="17:18" x14ac:dyDescent="0.25">
      <c r="Q397" s="73"/>
      <c r="R397" s="46"/>
    </row>
    <row r="398" spans="17:18" x14ac:dyDescent="0.25">
      <c r="Q398" s="73"/>
      <c r="R398" s="46"/>
    </row>
    <row r="399" spans="17:18" x14ac:dyDescent="0.25">
      <c r="Q399" s="73"/>
      <c r="R399" s="46"/>
    </row>
    <row r="400" spans="17:18" x14ac:dyDescent="0.25">
      <c r="Q400" s="73"/>
      <c r="R400" s="46"/>
    </row>
    <row r="401" spans="17:18" x14ac:dyDescent="0.25">
      <c r="Q401" s="73"/>
      <c r="R401" s="46"/>
    </row>
    <row r="402" spans="17:18" x14ac:dyDescent="0.25">
      <c r="Q402" s="73"/>
      <c r="R402" s="46"/>
    </row>
    <row r="403" spans="17:18" x14ac:dyDescent="0.25">
      <c r="Q403" s="73"/>
      <c r="R403" s="46"/>
    </row>
    <row r="404" spans="17:18" x14ac:dyDescent="0.25">
      <c r="Q404" s="73"/>
      <c r="R404" s="46"/>
    </row>
    <row r="405" spans="17:18" x14ac:dyDescent="0.25">
      <c r="Q405" s="73"/>
      <c r="R405" s="46"/>
    </row>
    <row r="406" spans="17:18" x14ac:dyDescent="0.25">
      <c r="Q406" s="73"/>
      <c r="R406" s="46"/>
    </row>
    <row r="407" spans="17:18" x14ac:dyDescent="0.25">
      <c r="Q407" s="73"/>
      <c r="R407" s="46"/>
    </row>
    <row r="408" spans="17:18" x14ac:dyDescent="0.25">
      <c r="Q408" s="73"/>
      <c r="R408" s="46"/>
    </row>
    <row r="409" spans="17:18" x14ac:dyDescent="0.25">
      <c r="Q409" s="73"/>
      <c r="R409" s="46"/>
    </row>
    <row r="410" spans="17:18" x14ac:dyDescent="0.25">
      <c r="Q410" s="73"/>
      <c r="R410" s="46"/>
    </row>
    <row r="411" spans="17:18" x14ac:dyDescent="0.25">
      <c r="Q411" s="73"/>
      <c r="R411" s="46"/>
    </row>
    <row r="412" spans="17:18" x14ac:dyDescent="0.25">
      <c r="Q412" s="73"/>
      <c r="R412" s="46"/>
    </row>
    <row r="413" spans="17:18" x14ac:dyDescent="0.25">
      <c r="Q413" s="73"/>
      <c r="R413" s="46"/>
    </row>
    <row r="414" spans="17:18" x14ac:dyDescent="0.25">
      <c r="Q414" s="73"/>
      <c r="R414" s="46"/>
    </row>
    <row r="415" spans="17:18" x14ac:dyDescent="0.25">
      <c r="Q415" s="46"/>
      <c r="R415" s="46"/>
    </row>
  </sheetData>
  <sheetProtection sheet="1" objects="1" scenarios="1"/>
  <mergeCells count="2">
    <mergeCell ref="AQ30:AS30"/>
    <mergeCell ref="A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351E9-2E1D-9E4A-9725-368B6F4A8F53}">
  <sheetPr>
    <tabColor rgb="FFFFEABA"/>
  </sheetPr>
  <dimension ref="A1:BJ415"/>
  <sheetViews>
    <sheetView zoomScaleNormal="70" workbookViewId="0">
      <selection sqref="A1:Q1"/>
    </sheetView>
  </sheetViews>
  <sheetFormatPr baseColWidth="10" defaultRowHeight="15" x14ac:dyDescent="0.2"/>
  <cols>
    <col min="1" max="6" width="3.1640625" customWidth="1"/>
    <col min="7" max="7" width="14.83203125" bestFit="1" customWidth="1"/>
    <col min="8" max="8" width="12.33203125" bestFit="1" customWidth="1"/>
    <col min="9" max="10" width="2.6640625" customWidth="1"/>
    <col min="11" max="11" width="14.83203125" bestFit="1" customWidth="1"/>
    <col min="12" max="12" width="12.33203125" bestFit="1" customWidth="1"/>
    <col min="13" max="13" width="14.83203125" bestFit="1" customWidth="1"/>
    <col min="14" max="14" width="12.33203125" bestFit="1" customWidth="1"/>
    <col min="15" max="15" width="14.83203125" bestFit="1" customWidth="1"/>
    <col min="16" max="16" width="12.33203125" bestFit="1" customWidth="1"/>
    <col min="17" max="17" width="14.83203125" bestFit="1" customWidth="1"/>
    <col min="18" max="18" width="12.33203125" bestFit="1" customWidth="1"/>
    <col min="19" max="19" width="14.83203125" bestFit="1" customWidth="1"/>
    <col min="20" max="20" width="12.33203125" bestFit="1" customWidth="1"/>
    <col min="21" max="22" width="3.33203125" customWidth="1"/>
    <col min="23" max="23" width="14.83203125" bestFit="1" customWidth="1"/>
    <col min="24" max="24" width="12.33203125" bestFit="1" customWidth="1"/>
    <col min="25" max="25" width="14.83203125" bestFit="1" customWidth="1"/>
    <col min="26" max="26" width="25.83203125" bestFit="1" customWidth="1"/>
    <col min="27" max="27" width="14.83203125" bestFit="1" customWidth="1"/>
    <col min="28" max="28" width="25.83203125" bestFit="1" customWidth="1"/>
    <col min="29" max="30" width="3.5" customWidth="1"/>
    <col min="31" max="31" width="14.83203125" bestFit="1" customWidth="1"/>
    <col min="32" max="32" width="25.83203125" bestFit="1" customWidth="1"/>
    <col min="33" max="33" width="14.83203125" bestFit="1" customWidth="1"/>
    <col min="34" max="34" width="12.33203125" bestFit="1" customWidth="1"/>
    <col min="35" max="35" width="14.83203125" bestFit="1" customWidth="1"/>
    <col min="36" max="36" width="12.33203125" bestFit="1" customWidth="1"/>
    <col min="37" max="37" width="14.83203125" bestFit="1" customWidth="1"/>
    <col min="38" max="38" width="12.33203125" bestFit="1" customWidth="1"/>
    <col min="39" max="39" width="14.83203125" bestFit="1" customWidth="1"/>
    <col min="40" max="40" width="12.33203125" bestFit="1" customWidth="1"/>
    <col min="41" max="41" width="14.83203125" bestFit="1" customWidth="1"/>
    <col min="42" max="42" width="12.33203125" bestFit="1" customWidth="1"/>
    <col min="43" max="46" width="2.6640625" customWidth="1"/>
    <col min="47" max="47" width="14.83203125" bestFit="1" customWidth="1"/>
    <col min="48" max="48" width="12.33203125" bestFit="1" customWidth="1"/>
    <col min="49" max="50" width="3.33203125" customWidth="1"/>
    <col min="51" max="51" width="10.5" bestFit="1" customWidth="1"/>
    <col min="52" max="52" width="24.83203125" customWidth="1"/>
    <col min="53" max="53" width="12.83203125" bestFit="1" customWidth="1"/>
    <col min="54" max="54" width="12.33203125" bestFit="1" customWidth="1"/>
    <col min="55" max="55" width="3.1640625" customWidth="1"/>
    <col min="56" max="56" width="24.33203125" customWidth="1"/>
    <col min="57" max="57" width="12.6640625" bestFit="1" customWidth="1"/>
    <col min="58" max="58" width="12.1640625" bestFit="1" customWidth="1"/>
    <col min="60" max="60" width="23.83203125" customWidth="1"/>
    <col min="61" max="62" width="20.33203125" bestFit="1" customWidth="1"/>
  </cols>
  <sheetData>
    <row r="1" spans="1:58" ht="30" x14ac:dyDescent="0.4">
      <c r="A1" s="94" t="s">
        <v>413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</row>
    <row r="2" spans="1:58" s="9" customFormat="1" ht="21" x14ac:dyDescent="0.3">
      <c r="A2" s="28" t="s">
        <v>12</v>
      </c>
      <c r="B2" s="26" t="s">
        <v>227</v>
      </c>
      <c r="C2" s="28" t="s">
        <v>12</v>
      </c>
      <c r="D2" s="26" t="s">
        <v>247</v>
      </c>
      <c r="E2" s="28" t="s">
        <v>12</v>
      </c>
      <c r="F2" s="26" t="s">
        <v>228</v>
      </c>
      <c r="G2" s="28" t="s">
        <v>12</v>
      </c>
      <c r="H2" s="26" t="s">
        <v>148</v>
      </c>
      <c r="I2" s="28" t="s">
        <v>12</v>
      </c>
      <c r="J2" s="26" t="s">
        <v>205</v>
      </c>
      <c r="K2" s="28" t="s">
        <v>12</v>
      </c>
      <c r="L2" s="26" t="s">
        <v>89</v>
      </c>
      <c r="M2" s="28" t="s">
        <v>12</v>
      </c>
      <c r="N2" s="26" t="s">
        <v>123</v>
      </c>
      <c r="O2" s="28" t="s">
        <v>12</v>
      </c>
      <c r="P2" s="26" t="s">
        <v>185</v>
      </c>
      <c r="Q2" s="28" t="s">
        <v>12</v>
      </c>
      <c r="R2" s="26" t="s">
        <v>193</v>
      </c>
      <c r="S2" s="28" t="s">
        <v>12</v>
      </c>
      <c r="T2" s="26" t="s">
        <v>176</v>
      </c>
      <c r="U2" s="28" t="s">
        <v>12</v>
      </c>
      <c r="V2" s="26" t="s">
        <v>178</v>
      </c>
      <c r="W2" s="28" t="s">
        <v>12</v>
      </c>
      <c r="X2" s="26" t="s">
        <v>131</v>
      </c>
      <c r="Y2" s="28" t="s">
        <v>12</v>
      </c>
      <c r="Z2" s="26" t="s">
        <v>162</v>
      </c>
      <c r="AA2" s="28" t="s">
        <v>12</v>
      </c>
      <c r="AB2" s="26" t="s">
        <v>129</v>
      </c>
      <c r="AC2" s="28" t="s">
        <v>12</v>
      </c>
      <c r="AD2" s="26" t="s">
        <v>216</v>
      </c>
      <c r="AE2" s="28" t="s">
        <v>12</v>
      </c>
      <c r="AF2" s="26" t="s">
        <v>154</v>
      </c>
      <c r="AG2" s="28" t="s">
        <v>12</v>
      </c>
      <c r="AH2" s="26" t="s">
        <v>138</v>
      </c>
      <c r="AI2" s="28" t="s">
        <v>12</v>
      </c>
      <c r="AJ2" s="26" t="s">
        <v>143</v>
      </c>
      <c r="AK2" s="28" t="s">
        <v>12</v>
      </c>
      <c r="AL2" s="26" t="s">
        <v>151</v>
      </c>
      <c r="AM2" s="28" t="s">
        <v>12</v>
      </c>
      <c r="AN2" s="26" t="s">
        <v>170</v>
      </c>
      <c r="AO2" s="28" t="s">
        <v>12</v>
      </c>
      <c r="AP2" s="26" t="s">
        <v>136</v>
      </c>
      <c r="AQ2" s="28" t="s">
        <v>12</v>
      </c>
      <c r="AR2" s="26" t="s">
        <v>200</v>
      </c>
      <c r="AS2" s="28" t="s">
        <v>12</v>
      </c>
      <c r="AT2" s="26" t="s">
        <v>232</v>
      </c>
      <c r="AU2" s="28" t="s">
        <v>12</v>
      </c>
      <c r="AV2" s="26" t="s">
        <v>189</v>
      </c>
      <c r="AW2" s="28" t="s">
        <v>12</v>
      </c>
      <c r="AX2" s="26" t="s">
        <v>113</v>
      </c>
      <c r="AY2" s="67" t="s">
        <v>256</v>
      </c>
      <c r="AZ2" s="67"/>
      <c r="BA2" s="67"/>
      <c r="BB2" s="67"/>
    </row>
    <row r="3" spans="1:58" s="10" customFormat="1" ht="21" x14ac:dyDescent="0.3">
      <c r="A3" s="68"/>
      <c r="B3" s="69">
        <f>AVERAGE(B5:B21)</f>
        <v>194870.88235294117</v>
      </c>
      <c r="C3" s="68"/>
      <c r="D3" s="69">
        <f t="shared" ref="D3" si="0">AVERAGE(D5:D21)</f>
        <v>137500</v>
      </c>
      <c r="E3" s="68"/>
      <c r="F3" s="69">
        <f>AVERAGE(F5:F20)</f>
        <v>104493.75</v>
      </c>
      <c r="G3" s="68"/>
      <c r="H3" s="69">
        <f>AVERAGE(H5:H62)</f>
        <v>124834.05172413793</v>
      </c>
      <c r="I3" s="68"/>
      <c r="J3" s="69">
        <f>AVERAGE(J5:J32)</f>
        <v>212565.42857142858</v>
      </c>
      <c r="K3" s="68"/>
      <c r="L3" s="69">
        <f>AVERAGE(L5:L154)</f>
        <v>197965.77333333335</v>
      </c>
      <c r="M3" s="68"/>
      <c r="N3" s="69">
        <f>AVERAGE(N5:N55)</f>
        <v>210624.72549019608</v>
      </c>
      <c r="O3" s="68"/>
      <c r="P3" s="69">
        <f>AVERAGE(P5:P104)</f>
        <v>128219.7</v>
      </c>
      <c r="Q3" s="68"/>
      <c r="R3" s="69">
        <f>AVERAGE(R5:R83)</f>
        <v>192854.50632911394</v>
      </c>
      <c r="S3" s="68"/>
      <c r="T3" s="69">
        <f>AVERAGE(T5:T41)</f>
        <v>100123.78378378379</v>
      </c>
      <c r="U3" s="68"/>
      <c r="V3" s="69">
        <f t="shared" ref="V3" si="1">AVERAGE(V5:V21)</f>
        <v>98576.470588235301</v>
      </c>
      <c r="W3" s="68"/>
      <c r="X3" s="69">
        <f>AVERAGE(X5:X53)</f>
        <v>156270.12244897959</v>
      </c>
      <c r="Y3" s="68"/>
      <c r="Z3" s="70">
        <f>AVERAGE(Z5:Z229)</f>
        <v>2334.2222222222222</v>
      </c>
      <c r="AA3" s="68"/>
      <c r="AB3" s="71">
        <f>AVERAGE(AB5:AB45)</f>
        <v>4004.8780487804879</v>
      </c>
      <c r="AC3" s="68"/>
      <c r="AD3" s="69">
        <f>AVERAGE(AD5:AD13)</f>
        <v>142694.44444444444</v>
      </c>
      <c r="AE3" s="68"/>
      <c r="AF3" s="71">
        <f>AVERAGE(AF5:AF81)</f>
        <v>3518.181818181818</v>
      </c>
      <c r="AG3" s="68"/>
      <c r="AH3" s="69">
        <f>AVERAGE(AH5:AH77)</f>
        <v>189050.0684931507</v>
      </c>
      <c r="AI3" s="68"/>
      <c r="AJ3" s="69">
        <f>AVERAGE(AJ5:AJ117)</f>
        <v>128225.30088495575</v>
      </c>
      <c r="AK3" s="68"/>
      <c r="AL3" s="69">
        <f>AVERAGE(AL5:AL78)</f>
        <v>136793.13513513515</v>
      </c>
      <c r="AM3" s="68"/>
      <c r="AN3" s="69">
        <f>AVERAGE(AN5:AN63)</f>
        <v>186555.79661016949</v>
      </c>
      <c r="AO3" s="68"/>
      <c r="AP3" s="69">
        <f>AVERAGE(AP5:AP90)</f>
        <v>225379.83720930232</v>
      </c>
      <c r="AQ3" s="68"/>
      <c r="AR3" s="69">
        <f>AVERAGE(AR5:AR29)</f>
        <v>310499</v>
      </c>
      <c r="AS3" s="69"/>
      <c r="AT3" s="69">
        <f>AVERAGE(AT5:AT29)</f>
        <v>142591.35999999999</v>
      </c>
      <c r="AU3" s="68"/>
      <c r="AV3" s="69">
        <f>AVERAGE(AV5:AV42)</f>
        <v>242247.44736842104</v>
      </c>
      <c r="AW3" s="69"/>
      <c r="AX3" s="69">
        <f>AVERAGE(AX5:AX15)</f>
        <v>238772.72727272726</v>
      </c>
      <c r="AY3" s="69"/>
      <c r="AZ3" s="37" t="s">
        <v>268</v>
      </c>
      <c r="BA3" s="37"/>
      <c r="BB3" s="37"/>
      <c r="BD3" s="20" t="s">
        <v>268</v>
      </c>
      <c r="BE3" s="20"/>
      <c r="BF3" s="20"/>
    </row>
    <row r="4" spans="1:58" s="9" customFormat="1" ht="22" thickBot="1" x14ac:dyDescent="0.35">
      <c r="A4" s="72" t="s">
        <v>257</v>
      </c>
      <c r="B4" s="67" t="s">
        <v>227</v>
      </c>
      <c r="C4" s="72" t="s">
        <v>257</v>
      </c>
      <c r="D4" s="67" t="s">
        <v>247</v>
      </c>
      <c r="E4" s="72" t="s">
        <v>257</v>
      </c>
      <c r="F4" s="67" t="s">
        <v>287</v>
      </c>
      <c r="G4" s="72" t="s">
        <v>257</v>
      </c>
      <c r="H4" s="67" t="s">
        <v>148</v>
      </c>
      <c r="I4" s="72" t="s">
        <v>257</v>
      </c>
      <c r="J4" s="67" t="s">
        <v>205</v>
      </c>
      <c r="K4" s="72" t="s">
        <v>257</v>
      </c>
      <c r="L4" s="67" t="s">
        <v>89</v>
      </c>
      <c r="M4" s="72" t="s">
        <v>257</v>
      </c>
      <c r="N4" s="67" t="s">
        <v>288</v>
      </c>
      <c r="O4" s="72" t="s">
        <v>257</v>
      </c>
      <c r="P4" s="67" t="s">
        <v>185</v>
      </c>
      <c r="Q4" s="72" t="s">
        <v>257</v>
      </c>
      <c r="R4" s="67" t="s">
        <v>193</v>
      </c>
      <c r="S4" s="72" t="s">
        <v>257</v>
      </c>
      <c r="T4" s="67" t="s">
        <v>176</v>
      </c>
      <c r="U4" s="72" t="s">
        <v>257</v>
      </c>
      <c r="V4" s="67" t="s">
        <v>178</v>
      </c>
      <c r="W4" s="72" t="s">
        <v>257</v>
      </c>
      <c r="X4" s="67" t="s">
        <v>131</v>
      </c>
      <c r="Y4" s="72" t="s">
        <v>257</v>
      </c>
      <c r="Z4" s="67" t="s">
        <v>316</v>
      </c>
      <c r="AA4" s="72" t="s">
        <v>257</v>
      </c>
      <c r="AB4" s="67" t="s">
        <v>316</v>
      </c>
      <c r="AC4" s="72" t="s">
        <v>257</v>
      </c>
      <c r="AD4" s="67" t="s">
        <v>286</v>
      </c>
      <c r="AE4" s="72" t="s">
        <v>257</v>
      </c>
      <c r="AF4" s="67" t="s">
        <v>316</v>
      </c>
      <c r="AG4" s="72" t="s">
        <v>257</v>
      </c>
      <c r="AH4" s="67" t="s">
        <v>138</v>
      </c>
      <c r="AI4" s="72" t="s">
        <v>257</v>
      </c>
      <c r="AJ4" s="67" t="s">
        <v>143</v>
      </c>
      <c r="AK4" s="72" t="s">
        <v>257</v>
      </c>
      <c r="AL4" s="67" t="s">
        <v>151</v>
      </c>
      <c r="AM4" s="72" t="s">
        <v>257</v>
      </c>
      <c r="AN4" s="67" t="s">
        <v>170</v>
      </c>
      <c r="AO4" s="72" t="s">
        <v>257</v>
      </c>
      <c r="AP4" s="67" t="s">
        <v>136</v>
      </c>
      <c r="AQ4" s="72" t="s">
        <v>257</v>
      </c>
      <c r="AR4" s="67" t="s">
        <v>200</v>
      </c>
      <c r="AS4" s="72" t="s">
        <v>257</v>
      </c>
      <c r="AT4" s="67" t="s">
        <v>232</v>
      </c>
      <c r="AU4" s="72" t="s">
        <v>257</v>
      </c>
      <c r="AV4" s="67" t="s">
        <v>189</v>
      </c>
      <c r="AW4" s="72" t="s">
        <v>257</v>
      </c>
      <c r="AX4" s="67" t="s">
        <v>113</v>
      </c>
      <c r="AY4" s="67" t="s">
        <v>256</v>
      </c>
      <c r="AZ4" s="37"/>
      <c r="BA4" s="37"/>
      <c r="BB4" s="37"/>
      <c r="BD4" s="20"/>
      <c r="BE4" s="20"/>
      <c r="BF4" s="20"/>
    </row>
    <row r="5" spans="1:58" ht="17" x14ac:dyDescent="0.25">
      <c r="A5" s="29">
        <v>220</v>
      </c>
      <c r="B5" s="30">
        <v>167240</v>
      </c>
      <c r="C5" s="29">
        <v>600</v>
      </c>
      <c r="D5" s="30">
        <v>151000</v>
      </c>
      <c r="E5" s="29">
        <v>226</v>
      </c>
      <c r="F5" s="30">
        <v>112000</v>
      </c>
      <c r="G5" s="29">
        <v>10</v>
      </c>
      <c r="H5" s="30">
        <v>118000</v>
      </c>
      <c r="I5" s="29">
        <v>70</v>
      </c>
      <c r="J5" s="30">
        <v>225000</v>
      </c>
      <c r="K5" s="29">
        <v>1</v>
      </c>
      <c r="L5" s="30">
        <v>208500</v>
      </c>
      <c r="M5" s="29">
        <v>4</v>
      </c>
      <c r="N5" s="30">
        <v>140000</v>
      </c>
      <c r="O5" s="29">
        <v>40</v>
      </c>
      <c r="P5" s="30">
        <v>82000</v>
      </c>
      <c r="Q5" s="29">
        <v>51</v>
      </c>
      <c r="R5" s="30">
        <v>177000</v>
      </c>
      <c r="S5" s="29">
        <v>22</v>
      </c>
      <c r="T5" s="30">
        <v>139400</v>
      </c>
      <c r="U5" s="29">
        <v>24</v>
      </c>
      <c r="V5" s="30">
        <v>129900</v>
      </c>
      <c r="W5" s="29">
        <v>6</v>
      </c>
      <c r="X5" s="30">
        <v>143000</v>
      </c>
      <c r="Y5" s="29">
        <v>15</v>
      </c>
      <c r="Z5" s="30">
        <v>2500</v>
      </c>
      <c r="AA5" s="29">
        <v>5</v>
      </c>
      <c r="AB5" s="30">
        <v>3300</v>
      </c>
      <c r="AC5" s="29">
        <v>127</v>
      </c>
      <c r="AD5" s="30">
        <v>128000</v>
      </c>
      <c r="AE5" s="29">
        <v>12</v>
      </c>
      <c r="AF5" s="30">
        <v>3500</v>
      </c>
      <c r="AG5" s="29">
        <v>8</v>
      </c>
      <c r="AH5" s="30">
        <v>200000</v>
      </c>
      <c r="AI5" s="29">
        <v>9</v>
      </c>
      <c r="AJ5" s="30">
        <v>129900</v>
      </c>
      <c r="AK5" s="29">
        <v>11</v>
      </c>
      <c r="AL5" s="30">
        <v>129500</v>
      </c>
      <c r="AM5" s="29">
        <v>19</v>
      </c>
      <c r="AN5" s="30">
        <v>159000</v>
      </c>
      <c r="AO5" s="29">
        <v>7</v>
      </c>
      <c r="AP5" s="30">
        <v>307000</v>
      </c>
      <c r="AQ5" s="29">
        <v>59</v>
      </c>
      <c r="AR5" s="30">
        <v>438780</v>
      </c>
      <c r="AS5" s="29">
        <v>268</v>
      </c>
      <c r="AT5" s="30">
        <v>179500</v>
      </c>
      <c r="AU5" s="29">
        <v>42</v>
      </c>
      <c r="AV5" s="30">
        <v>170000</v>
      </c>
      <c r="AW5" s="29">
        <v>2</v>
      </c>
      <c r="AX5" s="30">
        <v>181500</v>
      </c>
      <c r="AY5" s="26"/>
      <c r="AZ5" s="38"/>
      <c r="BA5" s="38" t="s">
        <v>129</v>
      </c>
      <c r="BB5" s="38" t="s">
        <v>289</v>
      </c>
      <c r="BD5" s="5"/>
      <c r="BE5" s="5" t="s">
        <v>129</v>
      </c>
      <c r="BF5" s="5" t="s">
        <v>200</v>
      </c>
    </row>
    <row r="6" spans="1:58" ht="17" x14ac:dyDescent="0.25">
      <c r="A6" s="29">
        <v>230</v>
      </c>
      <c r="B6" s="30">
        <v>192500</v>
      </c>
      <c r="C6" s="29">
        <v>957</v>
      </c>
      <c r="D6" s="30">
        <v>124000</v>
      </c>
      <c r="E6" s="29">
        <v>228</v>
      </c>
      <c r="F6" s="30">
        <v>106000</v>
      </c>
      <c r="G6" s="29">
        <v>16</v>
      </c>
      <c r="H6" s="30">
        <v>132000</v>
      </c>
      <c r="I6" s="29">
        <v>121</v>
      </c>
      <c r="J6" s="30">
        <v>180000</v>
      </c>
      <c r="K6" s="29">
        <v>3</v>
      </c>
      <c r="L6" s="30">
        <v>223500</v>
      </c>
      <c r="M6" s="29">
        <v>93</v>
      </c>
      <c r="N6" s="30">
        <v>163500</v>
      </c>
      <c r="O6" s="29">
        <v>98</v>
      </c>
      <c r="P6" s="30">
        <v>94750</v>
      </c>
      <c r="Q6" s="29">
        <v>73</v>
      </c>
      <c r="R6" s="30">
        <v>185000</v>
      </c>
      <c r="S6" s="29">
        <v>31</v>
      </c>
      <c r="T6" s="30">
        <v>40000</v>
      </c>
      <c r="U6" s="29">
        <v>76</v>
      </c>
      <c r="V6" s="30">
        <v>91000</v>
      </c>
      <c r="W6" s="29">
        <v>47</v>
      </c>
      <c r="X6" s="30">
        <v>239686</v>
      </c>
      <c r="Y6" s="29">
        <v>17</v>
      </c>
      <c r="Z6" s="30">
        <v>2000</v>
      </c>
      <c r="AA6" s="29">
        <v>86</v>
      </c>
      <c r="AB6" s="30">
        <v>3700</v>
      </c>
      <c r="AC6" s="29">
        <v>196</v>
      </c>
      <c r="AD6" s="30">
        <v>148500</v>
      </c>
      <c r="AE6" s="29">
        <v>21</v>
      </c>
      <c r="AF6" s="30">
        <v>3500</v>
      </c>
      <c r="AG6" s="29">
        <v>101</v>
      </c>
      <c r="AH6" s="30">
        <v>205000</v>
      </c>
      <c r="AI6" s="29">
        <v>49</v>
      </c>
      <c r="AJ6" s="30">
        <v>113000</v>
      </c>
      <c r="AK6" s="29">
        <v>13</v>
      </c>
      <c r="AL6" s="30">
        <v>144000</v>
      </c>
      <c r="AM6" s="29">
        <v>43</v>
      </c>
      <c r="AN6" s="30">
        <v>144000</v>
      </c>
      <c r="AO6" s="29">
        <v>48</v>
      </c>
      <c r="AP6" s="30">
        <v>249700</v>
      </c>
      <c r="AQ6" s="29">
        <v>173</v>
      </c>
      <c r="AR6" s="30">
        <v>239000</v>
      </c>
      <c r="AS6" s="29">
        <v>292</v>
      </c>
      <c r="AT6" s="30">
        <v>135900</v>
      </c>
      <c r="AU6" s="29">
        <v>134</v>
      </c>
      <c r="AV6" s="30">
        <v>220000</v>
      </c>
      <c r="AW6" s="29">
        <v>54</v>
      </c>
      <c r="AX6" s="30">
        <v>385000</v>
      </c>
      <c r="AY6" s="26"/>
      <c r="AZ6" s="39" t="s">
        <v>269</v>
      </c>
      <c r="BA6" s="39">
        <v>335295.31707317074</v>
      </c>
      <c r="BB6" s="39">
        <v>98576.470588235301</v>
      </c>
      <c r="BD6" s="3" t="s">
        <v>269</v>
      </c>
      <c r="BE6" s="3">
        <v>335295.31707317074</v>
      </c>
      <c r="BF6" s="3">
        <v>310499</v>
      </c>
    </row>
    <row r="7" spans="1:58" ht="17" x14ac:dyDescent="0.25">
      <c r="A7" s="29">
        <v>386</v>
      </c>
      <c r="B7" s="30">
        <v>192000</v>
      </c>
      <c r="C7" s="26"/>
      <c r="D7" s="26"/>
      <c r="E7" s="29">
        <v>233</v>
      </c>
      <c r="F7" s="30">
        <v>94500</v>
      </c>
      <c r="G7" s="29">
        <v>30</v>
      </c>
      <c r="H7" s="30">
        <v>68500</v>
      </c>
      <c r="I7" s="29">
        <v>154</v>
      </c>
      <c r="J7" s="30">
        <v>235000</v>
      </c>
      <c r="K7" s="29">
        <v>14</v>
      </c>
      <c r="L7" s="30">
        <v>279500</v>
      </c>
      <c r="M7" s="29">
        <v>114</v>
      </c>
      <c r="N7" s="30">
        <v>217000</v>
      </c>
      <c r="O7" s="29">
        <v>99</v>
      </c>
      <c r="P7" s="30">
        <v>83000</v>
      </c>
      <c r="Q7" s="29">
        <v>85</v>
      </c>
      <c r="R7" s="30">
        <v>168500</v>
      </c>
      <c r="S7" s="29">
        <v>53</v>
      </c>
      <c r="T7" s="30">
        <v>110000</v>
      </c>
      <c r="U7" s="29">
        <v>345</v>
      </c>
      <c r="V7" s="30">
        <v>85000</v>
      </c>
      <c r="W7" s="29">
        <v>72</v>
      </c>
      <c r="X7" s="30">
        <v>129500</v>
      </c>
      <c r="Y7" s="29">
        <v>20</v>
      </c>
      <c r="Z7" s="30">
        <v>2400</v>
      </c>
      <c r="AA7" s="29">
        <v>227</v>
      </c>
      <c r="AB7" s="30">
        <v>3700</v>
      </c>
      <c r="AC7" s="29">
        <v>505</v>
      </c>
      <c r="AD7" s="30">
        <v>147000</v>
      </c>
      <c r="AE7" s="29">
        <v>26</v>
      </c>
      <c r="AF7" s="30">
        <v>3200</v>
      </c>
      <c r="AG7" s="29">
        <v>110</v>
      </c>
      <c r="AH7" s="30">
        <v>190000</v>
      </c>
      <c r="AI7" s="29">
        <v>64</v>
      </c>
      <c r="AJ7" s="30">
        <v>140000</v>
      </c>
      <c r="AK7" s="29">
        <v>18</v>
      </c>
      <c r="AL7" s="30">
        <v>90000</v>
      </c>
      <c r="AM7" s="29">
        <v>61</v>
      </c>
      <c r="AN7" s="30">
        <v>158000</v>
      </c>
      <c r="AO7" s="29">
        <v>57</v>
      </c>
      <c r="AP7" s="30">
        <v>172500</v>
      </c>
      <c r="AQ7" s="29">
        <v>179</v>
      </c>
      <c r="AR7" s="30">
        <v>501837</v>
      </c>
      <c r="AS7" s="29">
        <v>355</v>
      </c>
      <c r="AT7" s="30">
        <v>140000</v>
      </c>
      <c r="AU7" s="29">
        <v>158</v>
      </c>
      <c r="AV7" s="30">
        <v>269500</v>
      </c>
      <c r="AW7" s="29">
        <v>161</v>
      </c>
      <c r="AX7" s="30">
        <v>162500</v>
      </c>
      <c r="AY7" s="26"/>
      <c r="AZ7" s="39" t="s">
        <v>270</v>
      </c>
      <c r="BA7" s="39">
        <v>14741033678.121948</v>
      </c>
      <c r="BB7" s="39">
        <v>551829411.76470566</v>
      </c>
      <c r="BD7" s="3" t="s">
        <v>270</v>
      </c>
      <c r="BE7" s="3">
        <v>14741033678.121948</v>
      </c>
      <c r="BF7" s="3">
        <v>12762147840.25</v>
      </c>
    </row>
    <row r="8" spans="1:58" ht="17" x14ac:dyDescent="0.25">
      <c r="A8" s="29">
        <v>444</v>
      </c>
      <c r="B8" s="30">
        <v>172500</v>
      </c>
      <c r="C8" s="26"/>
      <c r="D8" s="26"/>
      <c r="E8" s="29">
        <v>236</v>
      </c>
      <c r="F8" s="30">
        <v>89500</v>
      </c>
      <c r="G8" s="29">
        <v>52</v>
      </c>
      <c r="H8" s="30">
        <v>114500</v>
      </c>
      <c r="I8" s="29">
        <v>167</v>
      </c>
      <c r="J8" s="30">
        <v>190000</v>
      </c>
      <c r="K8" s="29">
        <v>23</v>
      </c>
      <c r="L8" s="30">
        <v>230000</v>
      </c>
      <c r="M8" s="29">
        <v>115</v>
      </c>
      <c r="N8" s="30">
        <v>259500</v>
      </c>
      <c r="O8" s="29">
        <v>111</v>
      </c>
      <c r="P8" s="30">
        <v>136900</v>
      </c>
      <c r="Q8" s="29">
        <v>87</v>
      </c>
      <c r="R8" s="30">
        <v>174000</v>
      </c>
      <c r="S8" s="29">
        <v>62</v>
      </c>
      <c r="T8" s="30">
        <v>101000</v>
      </c>
      <c r="U8" s="29">
        <v>358</v>
      </c>
      <c r="V8" s="30">
        <v>134000</v>
      </c>
      <c r="W8" s="29">
        <v>82</v>
      </c>
      <c r="X8" s="30">
        <v>153500</v>
      </c>
      <c r="Y8" s="29">
        <v>27</v>
      </c>
      <c r="Z8" s="30">
        <v>1800</v>
      </c>
      <c r="AA8" s="29">
        <v>232</v>
      </c>
      <c r="AB8" s="30">
        <v>4300</v>
      </c>
      <c r="AC8" s="29">
        <v>551</v>
      </c>
      <c r="AD8" s="30">
        <v>140000</v>
      </c>
      <c r="AE8" s="29">
        <v>28</v>
      </c>
      <c r="AF8" s="30">
        <v>3400</v>
      </c>
      <c r="AG8" s="29">
        <v>125</v>
      </c>
      <c r="AH8" s="30">
        <v>181000</v>
      </c>
      <c r="AI8" s="29">
        <v>69</v>
      </c>
      <c r="AJ8" s="30">
        <v>80000</v>
      </c>
      <c r="AK8" s="29">
        <v>25</v>
      </c>
      <c r="AL8" s="30">
        <v>154000</v>
      </c>
      <c r="AM8" s="29">
        <v>102</v>
      </c>
      <c r="AN8" s="30">
        <v>178000</v>
      </c>
      <c r="AO8" s="29">
        <v>83</v>
      </c>
      <c r="AP8" s="30">
        <v>245000</v>
      </c>
      <c r="AQ8" s="29">
        <v>190</v>
      </c>
      <c r="AR8" s="30">
        <v>286000</v>
      </c>
      <c r="AS8" s="29">
        <v>381</v>
      </c>
      <c r="AT8" s="30">
        <v>127000</v>
      </c>
      <c r="AU8" s="29">
        <v>170</v>
      </c>
      <c r="AV8" s="30">
        <v>228000</v>
      </c>
      <c r="AW8" s="29">
        <v>327</v>
      </c>
      <c r="AX8" s="30">
        <v>324000</v>
      </c>
      <c r="AY8" s="26"/>
      <c r="AZ8" s="39" t="s">
        <v>271</v>
      </c>
      <c r="BA8" s="39">
        <v>41</v>
      </c>
      <c r="BB8" s="39">
        <v>17</v>
      </c>
      <c r="BD8" s="3" t="s">
        <v>271</v>
      </c>
      <c r="BE8" s="3">
        <v>41</v>
      </c>
      <c r="BF8" s="3">
        <v>25</v>
      </c>
    </row>
    <row r="9" spans="1:58" ht="17" x14ac:dyDescent="0.25">
      <c r="A9" s="29">
        <v>466</v>
      </c>
      <c r="B9" s="30">
        <v>178740</v>
      </c>
      <c r="C9" s="26"/>
      <c r="D9" s="26"/>
      <c r="E9" s="29">
        <v>364</v>
      </c>
      <c r="F9" s="30">
        <v>118000</v>
      </c>
      <c r="G9" s="29">
        <v>78</v>
      </c>
      <c r="H9" s="30">
        <v>127000</v>
      </c>
      <c r="I9" s="29">
        <v>177</v>
      </c>
      <c r="J9" s="30">
        <v>211000</v>
      </c>
      <c r="K9" s="29">
        <v>33</v>
      </c>
      <c r="L9" s="30">
        <v>179900</v>
      </c>
      <c r="M9" s="29">
        <v>182</v>
      </c>
      <c r="N9" s="30">
        <v>200100</v>
      </c>
      <c r="O9" s="29">
        <v>118</v>
      </c>
      <c r="P9" s="30">
        <v>155000</v>
      </c>
      <c r="Q9" s="29">
        <v>96</v>
      </c>
      <c r="R9" s="30">
        <v>185000</v>
      </c>
      <c r="S9" s="29">
        <v>89</v>
      </c>
      <c r="T9" s="30">
        <v>85000</v>
      </c>
      <c r="U9" s="29">
        <v>435</v>
      </c>
      <c r="V9" s="30">
        <v>81000</v>
      </c>
      <c r="W9" s="29">
        <v>138</v>
      </c>
      <c r="X9" s="30">
        <v>171000</v>
      </c>
      <c r="Y9" s="29">
        <v>29</v>
      </c>
      <c r="Z9" s="30">
        <v>3100</v>
      </c>
      <c r="AA9" s="29">
        <v>273</v>
      </c>
      <c r="AB9" s="30">
        <v>3400</v>
      </c>
      <c r="AC9" s="29">
        <v>676</v>
      </c>
      <c r="AD9" s="30">
        <v>148500</v>
      </c>
      <c r="AE9" s="29">
        <v>35</v>
      </c>
      <c r="AF9" s="30">
        <v>3100</v>
      </c>
      <c r="AG9" s="29">
        <v>136</v>
      </c>
      <c r="AH9" s="30">
        <v>174000</v>
      </c>
      <c r="AI9" s="29">
        <v>75</v>
      </c>
      <c r="AJ9" s="30">
        <v>107400</v>
      </c>
      <c r="AK9" s="29">
        <v>32</v>
      </c>
      <c r="AL9" s="30">
        <v>149350</v>
      </c>
      <c r="AM9" s="29">
        <v>103</v>
      </c>
      <c r="AN9" s="30">
        <v>118964</v>
      </c>
      <c r="AO9" s="29">
        <v>88</v>
      </c>
      <c r="AP9" s="30">
        <v>164500</v>
      </c>
      <c r="AQ9" s="29">
        <v>337</v>
      </c>
      <c r="AR9" s="30">
        <v>377426</v>
      </c>
      <c r="AS9" s="29">
        <v>407</v>
      </c>
      <c r="AT9" s="30">
        <v>115000</v>
      </c>
      <c r="AU9" s="29">
        <v>175</v>
      </c>
      <c r="AV9" s="30">
        <v>184000</v>
      </c>
      <c r="AW9" s="29">
        <v>401</v>
      </c>
      <c r="AX9" s="30">
        <v>245500</v>
      </c>
      <c r="AY9" s="26"/>
      <c r="AZ9" s="39" t="s">
        <v>272</v>
      </c>
      <c r="BA9" s="39">
        <v>0</v>
      </c>
      <c r="BB9" s="39"/>
      <c r="BD9" s="3" t="s">
        <v>272</v>
      </c>
      <c r="BE9" s="3">
        <v>0</v>
      </c>
      <c r="BF9" s="3"/>
    </row>
    <row r="10" spans="1:58" ht="17" x14ac:dyDescent="0.25">
      <c r="A10" s="29">
        <v>560</v>
      </c>
      <c r="B10" s="30">
        <v>234000</v>
      </c>
      <c r="C10" s="26"/>
      <c r="D10" s="26"/>
      <c r="E10" s="29">
        <v>431</v>
      </c>
      <c r="F10" s="30">
        <v>85400</v>
      </c>
      <c r="G10" s="29">
        <v>147</v>
      </c>
      <c r="H10" s="30">
        <v>105000</v>
      </c>
      <c r="I10" s="29">
        <v>250</v>
      </c>
      <c r="J10" s="30">
        <v>277000</v>
      </c>
      <c r="K10" s="29">
        <v>37</v>
      </c>
      <c r="L10" s="30">
        <v>145000</v>
      </c>
      <c r="M10" s="29">
        <v>191</v>
      </c>
      <c r="N10" s="30">
        <v>315000</v>
      </c>
      <c r="O10" s="29">
        <v>146</v>
      </c>
      <c r="P10" s="30">
        <v>130000</v>
      </c>
      <c r="Q10" s="29">
        <v>112</v>
      </c>
      <c r="R10" s="30">
        <v>180000</v>
      </c>
      <c r="S10" s="29">
        <v>105</v>
      </c>
      <c r="T10" s="30">
        <v>169500</v>
      </c>
      <c r="U10" s="29">
        <v>490</v>
      </c>
      <c r="V10" s="30">
        <v>86000</v>
      </c>
      <c r="W10" s="29">
        <v>187</v>
      </c>
      <c r="X10" s="30">
        <v>173000</v>
      </c>
      <c r="Y10" s="29">
        <v>34</v>
      </c>
      <c r="Z10" s="30">
        <v>3100</v>
      </c>
      <c r="AA10" s="29">
        <v>319</v>
      </c>
      <c r="AB10" s="30">
        <v>4000</v>
      </c>
      <c r="AC10" s="29">
        <v>963</v>
      </c>
      <c r="AD10" s="30">
        <v>155000</v>
      </c>
      <c r="AE10" s="29">
        <v>36</v>
      </c>
      <c r="AF10" s="30">
        <v>3600</v>
      </c>
      <c r="AG10" s="29">
        <v>153</v>
      </c>
      <c r="AH10" s="30">
        <v>190000</v>
      </c>
      <c r="AI10" s="29">
        <v>80</v>
      </c>
      <c r="AJ10" s="30">
        <v>110000</v>
      </c>
      <c r="AK10" s="29">
        <v>50</v>
      </c>
      <c r="AL10" s="30">
        <v>127000</v>
      </c>
      <c r="AM10" s="29">
        <v>119</v>
      </c>
      <c r="AN10" s="30">
        <v>320000</v>
      </c>
      <c r="AO10" s="29">
        <v>106</v>
      </c>
      <c r="AP10" s="30">
        <v>250000</v>
      </c>
      <c r="AQ10" s="29">
        <v>379</v>
      </c>
      <c r="AR10" s="30">
        <v>394432</v>
      </c>
      <c r="AS10" s="29">
        <v>462</v>
      </c>
      <c r="AT10" s="30">
        <v>155000</v>
      </c>
      <c r="AU10" s="29">
        <v>314</v>
      </c>
      <c r="AV10" s="30">
        <v>375000</v>
      </c>
      <c r="AW10" s="29">
        <v>673</v>
      </c>
      <c r="AX10" s="30">
        <v>165000</v>
      </c>
      <c r="AY10" s="26"/>
      <c r="AZ10" s="39" t="s">
        <v>273</v>
      </c>
      <c r="BA10" s="39">
        <v>47</v>
      </c>
      <c r="BB10" s="39"/>
      <c r="BD10" s="3" t="s">
        <v>273</v>
      </c>
      <c r="BE10" s="3">
        <v>54</v>
      </c>
      <c r="BF10" s="3"/>
    </row>
    <row r="11" spans="1:58" ht="17" x14ac:dyDescent="0.25">
      <c r="A11" s="29">
        <v>598</v>
      </c>
      <c r="B11" s="30">
        <v>194201</v>
      </c>
      <c r="C11" s="26"/>
      <c r="D11" s="26"/>
      <c r="E11" s="29">
        <v>433</v>
      </c>
      <c r="F11" s="30">
        <v>122500</v>
      </c>
      <c r="G11" s="29">
        <v>150</v>
      </c>
      <c r="H11" s="30">
        <v>115000</v>
      </c>
      <c r="I11" s="29">
        <v>272</v>
      </c>
      <c r="J11" s="30">
        <v>241500</v>
      </c>
      <c r="K11" s="29">
        <v>44</v>
      </c>
      <c r="L11" s="30">
        <v>130250</v>
      </c>
      <c r="M11" s="29">
        <v>219</v>
      </c>
      <c r="N11" s="30">
        <v>311500</v>
      </c>
      <c r="O11" s="29">
        <v>156</v>
      </c>
      <c r="P11" s="30">
        <v>79000</v>
      </c>
      <c r="Q11" s="29">
        <v>132</v>
      </c>
      <c r="R11" s="30">
        <v>244000</v>
      </c>
      <c r="S11" s="29">
        <v>109</v>
      </c>
      <c r="T11" s="30">
        <v>115000</v>
      </c>
      <c r="U11" s="29">
        <v>491</v>
      </c>
      <c r="V11" s="30">
        <v>115000</v>
      </c>
      <c r="W11" s="29">
        <v>202</v>
      </c>
      <c r="X11" s="30">
        <v>171500</v>
      </c>
      <c r="Y11" s="29">
        <v>38</v>
      </c>
      <c r="Z11" s="30">
        <v>2600</v>
      </c>
      <c r="AA11" s="29">
        <v>360</v>
      </c>
      <c r="AB11" s="30">
        <v>3000</v>
      </c>
      <c r="AC11" s="29">
        <v>1161</v>
      </c>
      <c r="AD11" s="30">
        <v>146000</v>
      </c>
      <c r="AE11" s="29">
        <v>46</v>
      </c>
      <c r="AF11" s="30">
        <v>3500</v>
      </c>
      <c r="AG11" s="29">
        <v>223</v>
      </c>
      <c r="AH11" s="30">
        <v>179900</v>
      </c>
      <c r="AI11" s="29">
        <v>94</v>
      </c>
      <c r="AJ11" s="30">
        <v>133900</v>
      </c>
      <c r="AK11" s="29">
        <v>79</v>
      </c>
      <c r="AL11" s="30">
        <v>136500</v>
      </c>
      <c r="AM11" s="29">
        <v>124</v>
      </c>
      <c r="AN11" s="30">
        <v>153900</v>
      </c>
      <c r="AO11" s="29">
        <v>116</v>
      </c>
      <c r="AP11" s="30">
        <v>176000</v>
      </c>
      <c r="AQ11" s="29">
        <v>471</v>
      </c>
      <c r="AR11" s="30">
        <v>212000</v>
      </c>
      <c r="AS11" s="29">
        <v>566</v>
      </c>
      <c r="AT11" s="30">
        <v>128000</v>
      </c>
      <c r="AU11" s="29">
        <v>336</v>
      </c>
      <c r="AV11" s="30">
        <v>228950</v>
      </c>
      <c r="AW11" s="29">
        <v>765</v>
      </c>
      <c r="AX11" s="30">
        <v>270000</v>
      </c>
      <c r="AY11" s="26"/>
      <c r="AZ11" s="39" t="s">
        <v>274</v>
      </c>
      <c r="BA11" s="39">
        <v>11.956138360057114</v>
      </c>
      <c r="BB11" s="39"/>
      <c r="BD11" s="3" t="s">
        <v>274</v>
      </c>
      <c r="BE11" s="3">
        <v>0.84066261465014436</v>
      </c>
      <c r="BF11" s="3"/>
    </row>
    <row r="12" spans="1:58" ht="17" x14ac:dyDescent="0.25">
      <c r="A12" s="29">
        <v>640</v>
      </c>
      <c r="B12" s="30">
        <v>264561</v>
      </c>
      <c r="C12" s="26"/>
      <c r="D12" s="26"/>
      <c r="E12" s="29">
        <v>501</v>
      </c>
      <c r="F12" s="30">
        <v>113000</v>
      </c>
      <c r="G12" s="29">
        <v>185</v>
      </c>
      <c r="H12" s="30">
        <v>127000</v>
      </c>
      <c r="I12" s="29">
        <v>280</v>
      </c>
      <c r="J12" s="30">
        <v>192000</v>
      </c>
      <c r="K12" s="29">
        <v>58</v>
      </c>
      <c r="L12" s="30">
        <v>196500</v>
      </c>
      <c r="M12" s="29">
        <v>252</v>
      </c>
      <c r="N12" s="30">
        <v>235000</v>
      </c>
      <c r="O12" s="29">
        <v>166</v>
      </c>
      <c r="P12" s="30">
        <v>127500</v>
      </c>
      <c r="Q12" s="29">
        <v>148</v>
      </c>
      <c r="R12" s="30">
        <v>222500</v>
      </c>
      <c r="S12" s="29">
        <v>122</v>
      </c>
      <c r="T12" s="30">
        <v>100000</v>
      </c>
      <c r="U12" s="29">
        <v>615</v>
      </c>
      <c r="V12" s="30">
        <v>75500</v>
      </c>
      <c r="W12" s="29">
        <v>275</v>
      </c>
      <c r="X12" s="30">
        <v>124500</v>
      </c>
      <c r="Y12" s="29">
        <v>39</v>
      </c>
      <c r="Z12" s="30">
        <v>2100</v>
      </c>
      <c r="AA12" s="29">
        <v>404</v>
      </c>
      <c r="AB12" s="30">
        <v>3400</v>
      </c>
      <c r="AC12" s="29">
        <v>1422</v>
      </c>
      <c r="AD12" s="30">
        <v>127500</v>
      </c>
      <c r="AE12" s="29">
        <v>63</v>
      </c>
      <c r="AF12" s="30">
        <v>2700</v>
      </c>
      <c r="AG12" s="29">
        <v>246</v>
      </c>
      <c r="AH12" s="30">
        <v>241500</v>
      </c>
      <c r="AI12" s="29">
        <v>107</v>
      </c>
      <c r="AJ12" s="30">
        <v>100000</v>
      </c>
      <c r="AK12" s="29">
        <v>117</v>
      </c>
      <c r="AL12" s="30">
        <v>139000</v>
      </c>
      <c r="AM12" s="29">
        <v>149</v>
      </c>
      <c r="AN12" s="30">
        <v>141000</v>
      </c>
      <c r="AO12" s="29">
        <v>159</v>
      </c>
      <c r="AP12" s="30">
        <v>254900</v>
      </c>
      <c r="AQ12" s="29">
        <v>475</v>
      </c>
      <c r="AR12" s="30">
        <v>251000</v>
      </c>
      <c r="AS12" s="29">
        <v>577</v>
      </c>
      <c r="AT12" s="30">
        <v>145000</v>
      </c>
      <c r="AU12" s="29">
        <v>341</v>
      </c>
      <c r="AV12" s="30">
        <v>202900</v>
      </c>
      <c r="AW12" s="29">
        <v>850</v>
      </c>
      <c r="AX12" s="30">
        <v>187000</v>
      </c>
      <c r="AY12" s="26"/>
      <c r="AZ12" s="39" t="s">
        <v>275</v>
      </c>
      <c r="BA12" s="39">
        <v>3.6959575106886206E-16</v>
      </c>
      <c r="BB12" s="39"/>
      <c r="BD12" s="3" t="s">
        <v>275</v>
      </c>
      <c r="BE12" s="3">
        <v>0.20212202604477825</v>
      </c>
      <c r="BF12" s="3"/>
    </row>
    <row r="13" spans="1:58" ht="17" x14ac:dyDescent="0.25">
      <c r="A13" s="29">
        <v>791</v>
      </c>
      <c r="B13" s="30">
        <v>160200</v>
      </c>
      <c r="C13" s="26"/>
      <c r="D13" s="26"/>
      <c r="E13" s="29">
        <v>656</v>
      </c>
      <c r="F13" s="30">
        <v>88000</v>
      </c>
      <c r="G13" s="29">
        <v>251</v>
      </c>
      <c r="H13" s="30">
        <v>76500</v>
      </c>
      <c r="I13" s="29">
        <v>352</v>
      </c>
      <c r="J13" s="30">
        <v>190000</v>
      </c>
      <c r="K13" s="29">
        <v>60</v>
      </c>
      <c r="L13" s="30">
        <v>124900</v>
      </c>
      <c r="M13" s="29">
        <v>300</v>
      </c>
      <c r="N13" s="30">
        <v>158500</v>
      </c>
      <c r="O13" s="29">
        <v>176</v>
      </c>
      <c r="P13" s="30">
        <v>243000</v>
      </c>
      <c r="Q13" s="29">
        <v>160</v>
      </c>
      <c r="R13" s="30">
        <v>320000</v>
      </c>
      <c r="S13" s="29">
        <v>126</v>
      </c>
      <c r="T13" s="30">
        <v>84500</v>
      </c>
      <c r="U13" s="29">
        <v>650</v>
      </c>
      <c r="V13" s="30">
        <v>84500</v>
      </c>
      <c r="W13" s="29">
        <v>277</v>
      </c>
      <c r="X13" s="30">
        <v>201000</v>
      </c>
      <c r="Y13" s="29">
        <v>41</v>
      </c>
      <c r="Z13" s="30">
        <v>2400</v>
      </c>
      <c r="AA13" s="29">
        <v>424</v>
      </c>
      <c r="AB13" s="30">
        <v>4100</v>
      </c>
      <c r="AC13" s="29">
        <v>1432</v>
      </c>
      <c r="AD13" s="30">
        <v>143750</v>
      </c>
      <c r="AE13" s="29">
        <v>66</v>
      </c>
      <c r="AF13" s="30">
        <v>3600</v>
      </c>
      <c r="AG13" s="29">
        <v>266</v>
      </c>
      <c r="AH13" s="30">
        <v>175500</v>
      </c>
      <c r="AI13" s="29">
        <v>108</v>
      </c>
      <c r="AJ13" s="30">
        <v>115000</v>
      </c>
      <c r="AK13" s="29">
        <v>135</v>
      </c>
      <c r="AL13" s="30">
        <v>180000</v>
      </c>
      <c r="AM13" s="29">
        <v>189</v>
      </c>
      <c r="AN13" s="30">
        <v>153337</v>
      </c>
      <c r="AO13" s="29">
        <v>181</v>
      </c>
      <c r="AP13" s="30">
        <v>177000</v>
      </c>
      <c r="AQ13" s="29">
        <v>567</v>
      </c>
      <c r="AR13" s="30">
        <v>325000</v>
      </c>
      <c r="AS13" s="29">
        <v>636</v>
      </c>
      <c r="AT13" s="30">
        <v>200000</v>
      </c>
      <c r="AU13" s="29">
        <v>430</v>
      </c>
      <c r="AV13" s="30">
        <v>175000</v>
      </c>
      <c r="AW13" s="29">
        <v>1156</v>
      </c>
      <c r="AX13" s="30">
        <v>218000</v>
      </c>
      <c r="AY13" s="26"/>
      <c r="AZ13" s="39" t="s">
        <v>276</v>
      </c>
      <c r="BA13" s="39">
        <v>1.6779267216418625</v>
      </c>
      <c r="BB13" s="39"/>
      <c r="BD13" s="3" t="s">
        <v>276</v>
      </c>
      <c r="BE13" s="3">
        <v>1.6735649063521589</v>
      </c>
      <c r="BF13" s="3"/>
    </row>
    <row r="14" spans="1:58" ht="17" x14ac:dyDescent="0.25">
      <c r="A14" s="29">
        <v>852</v>
      </c>
      <c r="B14" s="30">
        <v>215000</v>
      </c>
      <c r="C14" s="26"/>
      <c r="D14" s="26"/>
      <c r="E14" s="29">
        <v>838</v>
      </c>
      <c r="F14" s="30">
        <v>100000</v>
      </c>
      <c r="G14" s="29">
        <v>276</v>
      </c>
      <c r="H14" s="30">
        <v>205000</v>
      </c>
      <c r="I14" s="29">
        <v>359</v>
      </c>
      <c r="J14" s="30">
        <v>130000</v>
      </c>
      <c r="K14" s="29">
        <v>65</v>
      </c>
      <c r="L14" s="30">
        <v>219500</v>
      </c>
      <c r="M14" s="29">
        <v>301</v>
      </c>
      <c r="N14" s="30">
        <v>157000</v>
      </c>
      <c r="O14" s="29">
        <v>183</v>
      </c>
      <c r="P14" s="30">
        <v>120000</v>
      </c>
      <c r="Q14" s="29">
        <v>169</v>
      </c>
      <c r="R14" s="30">
        <v>183500</v>
      </c>
      <c r="S14" s="29">
        <v>269</v>
      </c>
      <c r="T14" s="30">
        <v>120500</v>
      </c>
      <c r="U14" s="29">
        <v>916</v>
      </c>
      <c r="V14" s="30">
        <v>75000</v>
      </c>
      <c r="W14" s="29">
        <v>296</v>
      </c>
      <c r="X14" s="30">
        <v>142500</v>
      </c>
      <c r="Y14" s="29">
        <v>45</v>
      </c>
      <c r="Z14" s="30">
        <v>2300</v>
      </c>
      <c r="AA14" s="29">
        <v>497</v>
      </c>
      <c r="AB14" s="30">
        <v>6400</v>
      </c>
      <c r="AC14" s="26"/>
      <c r="AD14" s="26"/>
      <c r="AE14" s="29">
        <v>152</v>
      </c>
      <c r="AF14" s="30">
        <v>3400</v>
      </c>
      <c r="AG14" s="29">
        <v>294</v>
      </c>
      <c r="AH14" s="30">
        <v>235000</v>
      </c>
      <c r="AI14" s="29">
        <v>128</v>
      </c>
      <c r="AJ14" s="30">
        <v>87000</v>
      </c>
      <c r="AK14" s="29">
        <v>145</v>
      </c>
      <c r="AL14" s="30">
        <v>125000</v>
      </c>
      <c r="AM14" s="29">
        <v>209</v>
      </c>
      <c r="AN14" s="30">
        <v>277000</v>
      </c>
      <c r="AO14" s="29">
        <v>197</v>
      </c>
      <c r="AP14" s="30">
        <v>311872</v>
      </c>
      <c r="AQ14" s="29">
        <v>596</v>
      </c>
      <c r="AR14" s="30">
        <v>319000</v>
      </c>
      <c r="AS14" s="29">
        <v>682</v>
      </c>
      <c r="AT14" s="30">
        <v>159434</v>
      </c>
      <c r="AU14" s="29">
        <v>453</v>
      </c>
      <c r="AV14" s="30">
        <v>204000</v>
      </c>
      <c r="AW14" s="29">
        <v>1165</v>
      </c>
      <c r="AX14" s="30">
        <v>194000</v>
      </c>
      <c r="AY14" s="26"/>
      <c r="AZ14" s="40" t="s">
        <v>277</v>
      </c>
      <c r="BA14" s="40">
        <v>7.3919150213772412E-16</v>
      </c>
      <c r="BB14" s="39"/>
      <c r="BD14" s="7" t="s">
        <v>277</v>
      </c>
      <c r="BE14" s="7">
        <v>0.40424405208955649</v>
      </c>
      <c r="BF14" s="3"/>
    </row>
    <row r="15" spans="1:58" ht="18" thickBot="1" x14ac:dyDescent="0.3">
      <c r="A15" s="29">
        <v>983</v>
      </c>
      <c r="B15" s="30">
        <v>159895</v>
      </c>
      <c r="C15" s="26"/>
      <c r="D15" s="26"/>
      <c r="E15" s="29">
        <v>1030</v>
      </c>
      <c r="F15" s="30">
        <v>118000</v>
      </c>
      <c r="G15" s="29">
        <v>290</v>
      </c>
      <c r="H15" s="30">
        <v>153575</v>
      </c>
      <c r="I15" s="29">
        <v>372</v>
      </c>
      <c r="J15" s="30">
        <v>134432</v>
      </c>
      <c r="K15" s="29">
        <v>68</v>
      </c>
      <c r="L15" s="30">
        <v>226000</v>
      </c>
      <c r="M15" s="29">
        <v>408</v>
      </c>
      <c r="N15" s="30">
        <v>177000</v>
      </c>
      <c r="O15" s="29">
        <v>194</v>
      </c>
      <c r="P15" s="30">
        <v>130000</v>
      </c>
      <c r="Q15" s="29">
        <v>206</v>
      </c>
      <c r="R15" s="30">
        <v>180500</v>
      </c>
      <c r="S15" s="29">
        <v>297</v>
      </c>
      <c r="T15" s="30">
        <v>152000</v>
      </c>
      <c r="U15" s="29">
        <v>1008</v>
      </c>
      <c r="V15" s="30">
        <v>88000</v>
      </c>
      <c r="W15" s="29">
        <v>361</v>
      </c>
      <c r="X15" s="30">
        <v>156000</v>
      </c>
      <c r="Y15" s="29">
        <v>55</v>
      </c>
      <c r="Z15" s="30">
        <v>1700</v>
      </c>
      <c r="AA15" s="29">
        <v>518</v>
      </c>
      <c r="AB15" s="30">
        <v>3600</v>
      </c>
      <c r="AC15" s="26"/>
      <c r="AD15" s="26"/>
      <c r="AE15" s="29">
        <v>162</v>
      </c>
      <c r="AF15" s="30">
        <v>4200</v>
      </c>
      <c r="AG15" s="29">
        <v>299</v>
      </c>
      <c r="AH15" s="30">
        <v>175000</v>
      </c>
      <c r="AI15" s="29">
        <v>155</v>
      </c>
      <c r="AJ15" s="30">
        <v>125000</v>
      </c>
      <c r="AK15" s="29">
        <v>178</v>
      </c>
      <c r="AL15" s="30">
        <v>172500</v>
      </c>
      <c r="AM15" s="29">
        <v>238</v>
      </c>
      <c r="AN15" s="30">
        <v>194500</v>
      </c>
      <c r="AO15" s="29">
        <v>213</v>
      </c>
      <c r="AP15" s="30">
        <v>252678</v>
      </c>
      <c r="AQ15" s="29">
        <v>679</v>
      </c>
      <c r="AR15" s="30">
        <v>372500</v>
      </c>
      <c r="AS15" s="29">
        <v>800</v>
      </c>
      <c r="AT15" s="30">
        <v>175000</v>
      </c>
      <c r="AU15" s="29">
        <v>531</v>
      </c>
      <c r="AV15" s="30">
        <v>175000</v>
      </c>
      <c r="AW15" s="29">
        <v>1254</v>
      </c>
      <c r="AX15" s="30">
        <v>294000</v>
      </c>
      <c r="AY15" s="26"/>
      <c r="AZ15" s="41" t="s">
        <v>278</v>
      </c>
      <c r="BA15" s="41">
        <v>2.0117405137297668</v>
      </c>
      <c r="BB15" s="41"/>
      <c r="BD15" s="4" t="s">
        <v>278</v>
      </c>
      <c r="BE15" s="4">
        <v>2.0048792881880577</v>
      </c>
      <c r="BF15" s="4"/>
    </row>
    <row r="16" spans="1:58" ht="17" x14ac:dyDescent="0.25">
      <c r="A16" s="29">
        <v>1005</v>
      </c>
      <c r="B16" s="30">
        <v>181000</v>
      </c>
      <c r="C16" s="26"/>
      <c r="D16" s="26"/>
      <c r="E16" s="29">
        <v>1105</v>
      </c>
      <c r="F16" s="30">
        <v>106000</v>
      </c>
      <c r="G16" s="29">
        <v>329</v>
      </c>
      <c r="H16" s="30">
        <v>214500</v>
      </c>
      <c r="I16" s="29">
        <v>385</v>
      </c>
      <c r="J16" s="30">
        <v>240000</v>
      </c>
      <c r="K16" s="29">
        <v>90</v>
      </c>
      <c r="L16" s="30">
        <v>123600</v>
      </c>
      <c r="M16" s="29">
        <v>418</v>
      </c>
      <c r="N16" s="30">
        <v>239000</v>
      </c>
      <c r="O16" s="29">
        <v>201</v>
      </c>
      <c r="P16" s="30">
        <v>140000</v>
      </c>
      <c r="Q16" s="29">
        <v>222</v>
      </c>
      <c r="R16" s="30">
        <v>200000</v>
      </c>
      <c r="S16" s="29">
        <v>308</v>
      </c>
      <c r="T16" s="30">
        <v>89500</v>
      </c>
      <c r="U16" s="29">
        <v>1039</v>
      </c>
      <c r="V16" s="30">
        <v>97000</v>
      </c>
      <c r="W16" s="29">
        <v>392</v>
      </c>
      <c r="X16" s="30">
        <v>215000</v>
      </c>
      <c r="Y16" s="29">
        <v>56</v>
      </c>
      <c r="Z16" s="30">
        <v>2900</v>
      </c>
      <c r="AA16" s="29">
        <v>525</v>
      </c>
      <c r="AB16" s="30">
        <v>3800</v>
      </c>
      <c r="AC16" s="26"/>
      <c r="AD16" s="26"/>
      <c r="AE16" s="29">
        <v>163</v>
      </c>
      <c r="AF16" s="30">
        <v>3100</v>
      </c>
      <c r="AG16" s="29">
        <v>317</v>
      </c>
      <c r="AH16" s="30">
        <v>260000</v>
      </c>
      <c r="AI16" s="29">
        <v>164</v>
      </c>
      <c r="AJ16" s="30">
        <v>103200</v>
      </c>
      <c r="AK16" s="29">
        <v>207</v>
      </c>
      <c r="AL16" s="30">
        <v>143900</v>
      </c>
      <c r="AM16" s="29">
        <v>244</v>
      </c>
      <c r="AN16" s="30">
        <v>120000</v>
      </c>
      <c r="AO16" s="29">
        <v>241</v>
      </c>
      <c r="AP16" s="30">
        <v>262500</v>
      </c>
      <c r="AQ16" s="29">
        <v>686</v>
      </c>
      <c r="AR16" s="30">
        <v>207500</v>
      </c>
      <c r="AS16" s="29">
        <v>824</v>
      </c>
      <c r="AT16" s="30">
        <v>139500</v>
      </c>
      <c r="AU16" s="29">
        <v>541</v>
      </c>
      <c r="AV16" s="30">
        <v>315000</v>
      </c>
      <c r="AW16" s="57"/>
      <c r="AX16" s="57"/>
      <c r="AY16" s="57"/>
      <c r="AZ16" s="37"/>
      <c r="BA16" s="37"/>
      <c r="BB16" s="37"/>
      <c r="BD16" s="20"/>
      <c r="BE16" s="20"/>
      <c r="BF16" s="20"/>
    </row>
    <row r="17" spans="1:62" ht="17" x14ac:dyDescent="0.25">
      <c r="A17" s="29">
        <v>1020</v>
      </c>
      <c r="B17" s="30">
        <v>213490</v>
      </c>
      <c r="C17" s="26"/>
      <c r="D17" s="26"/>
      <c r="E17" s="29">
        <v>1220</v>
      </c>
      <c r="F17" s="30">
        <v>91500</v>
      </c>
      <c r="G17" s="29">
        <v>346</v>
      </c>
      <c r="H17" s="30">
        <v>140200</v>
      </c>
      <c r="I17" s="29">
        <v>452</v>
      </c>
      <c r="J17" s="30">
        <v>280000</v>
      </c>
      <c r="K17" s="29">
        <v>95</v>
      </c>
      <c r="L17" s="30">
        <v>204750</v>
      </c>
      <c r="M17" s="29">
        <v>439</v>
      </c>
      <c r="N17" s="30">
        <v>90350</v>
      </c>
      <c r="O17" s="29">
        <v>211</v>
      </c>
      <c r="P17" s="30">
        <v>98000</v>
      </c>
      <c r="Q17" s="29">
        <v>235</v>
      </c>
      <c r="R17" s="30">
        <v>216500</v>
      </c>
      <c r="S17" s="29">
        <v>326</v>
      </c>
      <c r="T17" s="30">
        <v>87000</v>
      </c>
      <c r="U17" s="29">
        <v>1040</v>
      </c>
      <c r="V17" s="30">
        <v>80000</v>
      </c>
      <c r="W17" s="29">
        <v>421</v>
      </c>
      <c r="X17" s="30">
        <v>206300</v>
      </c>
      <c r="Y17" s="29">
        <v>67</v>
      </c>
      <c r="Z17" s="30">
        <v>4200</v>
      </c>
      <c r="AA17" s="29">
        <v>542</v>
      </c>
      <c r="AB17" s="30">
        <v>3300</v>
      </c>
      <c r="AC17" s="26"/>
      <c r="AD17" s="26"/>
      <c r="AE17" s="29">
        <v>168</v>
      </c>
      <c r="AF17" s="30">
        <v>3700</v>
      </c>
      <c r="AG17" s="29">
        <v>320</v>
      </c>
      <c r="AH17" s="30">
        <v>187500</v>
      </c>
      <c r="AI17" s="29">
        <v>165</v>
      </c>
      <c r="AJ17" s="30">
        <v>152000</v>
      </c>
      <c r="AK17" s="29">
        <v>229</v>
      </c>
      <c r="AL17" s="30">
        <v>125000</v>
      </c>
      <c r="AM17" s="29">
        <v>245</v>
      </c>
      <c r="AN17" s="30">
        <v>205000</v>
      </c>
      <c r="AO17" s="29">
        <v>257</v>
      </c>
      <c r="AP17" s="30">
        <v>207500</v>
      </c>
      <c r="AQ17" s="29">
        <v>689</v>
      </c>
      <c r="AR17" s="30">
        <v>392000</v>
      </c>
      <c r="AS17" s="29">
        <v>841</v>
      </c>
      <c r="AT17" s="30">
        <v>140000</v>
      </c>
      <c r="AU17" s="29">
        <v>573</v>
      </c>
      <c r="AV17" s="30">
        <v>224500</v>
      </c>
      <c r="AW17" s="57"/>
      <c r="AX17" s="57"/>
      <c r="AY17" s="57"/>
      <c r="AZ17" s="37" t="s">
        <v>279</v>
      </c>
      <c r="BA17" s="37">
        <f>SUM(BA8:BB8)</f>
        <v>58</v>
      </c>
      <c r="BB17" s="37"/>
      <c r="BD17" s="20" t="s">
        <v>279</v>
      </c>
      <c r="BE17" s="20">
        <f>SUM(BE8:BF8)</f>
        <v>66</v>
      </c>
      <c r="BF17" s="20"/>
    </row>
    <row r="18" spans="1:62" ht="17" x14ac:dyDescent="0.25">
      <c r="A18" s="29">
        <v>1024</v>
      </c>
      <c r="B18" s="30">
        <v>191000</v>
      </c>
      <c r="C18" s="26"/>
      <c r="D18" s="26"/>
      <c r="E18" s="29">
        <v>1292</v>
      </c>
      <c r="F18" s="30">
        <v>119500</v>
      </c>
      <c r="G18" s="29">
        <v>362</v>
      </c>
      <c r="H18" s="30">
        <v>145000</v>
      </c>
      <c r="I18" s="29">
        <v>458</v>
      </c>
      <c r="J18" s="30">
        <v>256000</v>
      </c>
      <c r="K18" s="29">
        <v>97</v>
      </c>
      <c r="L18" s="30">
        <v>214000</v>
      </c>
      <c r="M18" s="29">
        <v>464</v>
      </c>
      <c r="N18" s="30">
        <v>188700</v>
      </c>
      <c r="O18" s="29">
        <v>212</v>
      </c>
      <c r="P18" s="30">
        <v>186000</v>
      </c>
      <c r="Q18" s="29">
        <v>256</v>
      </c>
      <c r="R18" s="30">
        <v>230000</v>
      </c>
      <c r="S18" s="29">
        <v>330</v>
      </c>
      <c r="T18" s="30">
        <v>78000</v>
      </c>
      <c r="U18" s="29">
        <v>1069</v>
      </c>
      <c r="V18" s="30">
        <v>151400</v>
      </c>
      <c r="W18" s="29">
        <v>423</v>
      </c>
      <c r="X18" s="30">
        <v>113000</v>
      </c>
      <c r="Y18" s="29">
        <v>71</v>
      </c>
      <c r="Z18" s="30">
        <v>4400</v>
      </c>
      <c r="AA18" s="29">
        <v>565</v>
      </c>
      <c r="AB18" s="30">
        <v>3400</v>
      </c>
      <c r="AC18" s="26"/>
      <c r="AD18" s="26"/>
      <c r="AE18" s="29">
        <v>200</v>
      </c>
      <c r="AF18" s="30">
        <v>3400</v>
      </c>
      <c r="AG18" s="29">
        <v>339</v>
      </c>
      <c r="AH18" s="30">
        <v>202500</v>
      </c>
      <c r="AI18" s="29">
        <v>171</v>
      </c>
      <c r="AJ18" s="30">
        <v>128500</v>
      </c>
      <c r="AK18" s="29">
        <v>263</v>
      </c>
      <c r="AL18" s="30">
        <v>151000</v>
      </c>
      <c r="AM18" s="29">
        <v>253</v>
      </c>
      <c r="AN18" s="30">
        <v>173000</v>
      </c>
      <c r="AO18" s="29">
        <v>271</v>
      </c>
      <c r="AP18" s="30">
        <v>266000</v>
      </c>
      <c r="AQ18" s="29">
        <v>703</v>
      </c>
      <c r="AR18" s="30">
        <v>361919</v>
      </c>
      <c r="AS18" s="29">
        <v>884</v>
      </c>
      <c r="AT18" s="30">
        <v>118500</v>
      </c>
      <c r="AU18" s="29">
        <v>586</v>
      </c>
      <c r="AV18" s="30">
        <v>369900</v>
      </c>
      <c r="AW18" s="54"/>
      <c r="AX18" s="54"/>
      <c r="AY18" s="54"/>
      <c r="AZ18" s="37" t="s">
        <v>280</v>
      </c>
      <c r="BA18" s="37">
        <f>BA6-BB6</f>
        <v>236718.84648493544</v>
      </c>
      <c r="BB18" s="37"/>
      <c r="BD18" s="20" t="s">
        <v>280</v>
      </c>
      <c r="BE18" s="20">
        <f>BE6-BF6</f>
        <v>24796.317073170736</v>
      </c>
      <c r="BF18" s="20"/>
    </row>
    <row r="19" spans="1:62" ht="17" x14ac:dyDescent="0.25">
      <c r="A19" s="29">
        <v>1127</v>
      </c>
      <c r="B19" s="30">
        <v>174000</v>
      </c>
      <c r="C19" s="26"/>
      <c r="D19" s="26"/>
      <c r="E19" s="29">
        <v>1335</v>
      </c>
      <c r="F19" s="30">
        <v>125000</v>
      </c>
      <c r="G19" s="29">
        <v>394</v>
      </c>
      <c r="H19" s="30">
        <v>100000</v>
      </c>
      <c r="I19" s="29">
        <v>589</v>
      </c>
      <c r="J19" s="30">
        <v>143000</v>
      </c>
      <c r="K19" s="29">
        <v>104</v>
      </c>
      <c r="L19" s="30">
        <v>198900</v>
      </c>
      <c r="M19" s="29">
        <v>504</v>
      </c>
      <c r="N19" s="30">
        <v>289000</v>
      </c>
      <c r="O19" s="29">
        <v>240</v>
      </c>
      <c r="P19" s="30">
        <v>113000</v>
      </c>
      <c r="Q19" s="29">
        <v>267</v>
      </c>
      <c r="R19" s="30">
        <v>185000</v>
      </c>
      <c r="S19" s="29">
        <v>366</v>
      </c>
      <c r="T19" s="30">
        <v>147000</v>
      </c>
      <c r="U19" s="29">
        <v>1087</v>
      </c>
      <c r="V19" s="30">
        <v>83500</v>
      </c>
      <c r="W19" s="29">
        <v>455</v>
      </c>
      <c r="X19" s="30">
        <v>188000</v>
      </c>
      <c r="Y19" s="29">
        <v>74</v>
      </c>
      <c r="Z19" s="30">
        <v>2200</v>
      </c>
      <c r="AA19" s="29">
        <v>655</v>
      </c>
      <c r="AB19" s="30">
        <v>4200</v>
      </c>
      <c r="AC19" s="26"/>
      <c r="AD19" s="26"/>
      <c r="AE19" s="29">
        <v>225</v>
      </c>
      <c r="AF19" s="30">
        <v>4800</v>
      </c>
      <c r="AG19" s="29">
        <v>365</v>
      </c>
      <c r="AH19" s="30">
        <v>190000</v>
      </c>
      <c r="AI19" s="29">
        <v>180</v>
      </c>
      <c r="AJ19" s="30">
        <v>100000</v>
      </c>
      <c r="AK19" s="29">
        <v>289</v>
      </c>
      <c r="AL19" s="30">
        <v>122000</v>
      </c>
      <c r="AM19" s="29">
        <v>281</v>
      </c>
      <c r="AN19" s="30">
        <v>228500</v>
      </c>
      <c r="AO19" s="29">
        <v>282</v>
      </c>
      <c r="AP19" s="30">
        <v>185000</v>
      </c>
      <c r="AQ19" s="29">
        <v>713</v>
      </c>
      <c r="AR19" s="30">
        <v>189000</v>
      </c>
      <c r="AS19" s="29">
        <v>1010</v>
      </c>
      <c r="AT19" s="30">
        <v>102000</v>
      </c>
      <c r="AU19" s="29">
        <v>620</v>
      </c>
      <c r="AV19" s="30">
        <v>305000</v>
      </c>
      <c r="AW19" s="46"/>
      <c r="AX19" s="46"/>
      <c r="AY19" s="46"/>
      <c r="AZ19" s="37" t="s">
        <v>281</v>
      </c>
      <c r="BA19" s="37">
        <f>SQRT((BA7/BA8)+(BB7/BB8))</f>
        <v>19798.938365899325</v>
      </c>
      <c r="BB19" s="37"/>
      <c r="BD19" s="20" t="s">
        <v>281</v>
      </c>
      <c r="BE19" s="20">
        <f>SQRT((BE7/BE8)+(BF7/BF8))</f>
        <v>29496.157722548578</v>
      </c>
      <c r="BF19" s="20"/>
    </row>
    <row r="20" spans="1:62" ht="17" x14ac:dyDescent="0.25">
      <c r="A20" s="29">
        <v>1395</v>
      </c>
      <c r="B20" s="30">
        <v>246578</v>
      </c>
      <c r="C20" s="26"/>
      <c r="D20" s="26"/>
      <c r="E20" s="29">
        <v>1379</v>
      </c>
      <c r="F20" s="30">
        <v>83000</v>
      </c>
      <c r="G20" s="29">
        <v>438</v>
      </c>
      <c r="H20" s="30">
        <v>119000</v>
      </c>
      <c r="I20" s="29">
        <v>683</v>
      </c>
      <c r="J20" s="30">
        <v>173000</v>
      </c>
      <c r="K20" s="29">
        <v>113</v>
      </c>
      <c r="L20" s="30">
        <v>383970</v>
      </c>
      <c r="M20" s="29">
        <v>515</v>
      </c>
      <c r="N20" s="30">
        <v>96500</v>
      </c>
      <c r="O20" s="29">
        <v>270</v>
      </c>
      <c r="P20" s="30">
        <v>148000</v>
      </c>
      <c r="Q20" s="29">
        <v>278</v>
      </c>
      <c r="R20" s="30">
        <v>141000</v>
      </c>
      <c r="S20" s="29">
        <v>399</v>
      </c>
      <c r="T20" s="30">
        <v>67000</v>
      </c>
      <c r="U20" s="29">
        <v>1368</v>
      </c>
      <c r="V20" s="30">
        <v>127000</v>
      </c>
      <c r="W20" s="29">
        <v>484</v>
      </c>
      <c r="X20" s="30">
        <v>164000</v>
      </c>
      <c r="Y20" s="29">
        <v>77</v>
      </c>
      <c r="Z20" s="30">
        <v>1900</v>
      </c>
      <c r="AA20" s="29">
        <v>662</v>
      </c>
      <c r="AB20" s="30">
        <v>4100</v>
      </c>
      <c r="AC20" s="26"/>
      <c r="AD20" s="26"/>
      <c r="AE20" s="29">
        <v>239</v>
      </c>
      <c r="AF20" s="30">
        <v>3400</v>
      </c>
      <c r="AG20" s="29">
        <v>422</v>
      </c>
      <c r="AH20" s="30">
        <v>215000</v>
      </c>
      <c r="AI20" s="29">
        <v>184</v>
      </c>
      <c r="AJ20" s="30">
        <v>200000</v>
      </c>
      <c r="AK20" s="29">
        <v>403</v>
      </c>
      <c r="AL20" s="30">
        <v>108000</v>
      </c>
      <c r="AM20" s="29">
        <v>285</v>
      </c>
      <c r="AN20" s="30">
        <v>179200</v>
      </c>
      <c r="AO20" s="29">
        <v>284</v>
      </c>
      <c r="AP20" s="30">
        <v>244600</v>
      </c>
      <c r="AQ20" s="29">
        <v>721</v>
      </c>
      <c r="AR20" s="30">
        <v>275000</v>
      </c>
      <c r="AS20" s="29">
        <v>1031</v>
      </c>
      <c r="AT20" s="30">
        <v>160000</v>
      </c>
      <c r="AU20" s="29">
        <v>693</v>
      </c>
      <c r="AV20" s="30">
        <v>335000</v>
      </c>
      <c r="AW20" s="46"/>
      <c r="AX20" s="46"/>
      <c r="AY20" s="46"/>
      <c r="AZ20" s="37"/>
      <c r="BA20" s="37"/>
      <c r="BB20" s="37"/>
      <c r="BD20" s="20"/>
      <c r="BE20" s="20"/>
      <c r="BF20" s="20"/>
    </row>
    <row r="21" spans="1:62" ht="18" x14ac:dyDescent="0.25">
      <c r="A21" s="29">
        <v>1416</v>
      </c>
      <c r="B21" s="30">
        <v>175900</v>
      </c>
      <c r="C21" s="26"/>
      <c r="D21" s="26"/>
      <c r="E21" s="26"/>
      <c r="F21" s="26"/>
      <c r="G21" s="29">
        <v>443</v>
      </c>
      <c r="H21" s="30">
        <v>162900</v>
      </c>
      <c r="I21" s="29">
        <v>707</v>
      </c>
      <c r="J21" s="30">
        <v>302000</v>
      </c>
      <c r="K21" s="29">
        <v>120</v>
      </c>
      <c r="L21" s="30">
        <v>163990</v>
      </c>
      <c r="M21" s="29">
        <v>520</v>
      </c>
      <c r="N21" s="30">
        <v>234000</v>
      </c>
      <c r="O21" s="29">
        <v>293</v>
      </c>
      <c r="P21" s="30">
        <v>131000</v>
      </c>
      <c r="Q21" s="29">
        <v>311</v>
      </c>
      <c r="R21" s="30">
        <v>165600</v>
      </c>
      <c r="S21" s="29">
        <v>449</v>
      </c>
      <c r="T21" s="30">
        <v>119500</v>
      </c>
      <c r="U21" s="29">
        <v>1450</v>
      </c>
      <c r="V21" s="30">
        <v>92000</v>
      </c>
      <c r="W21" s="29">
        <v>514</v>
      </c>
      <c r="X21" s="30">
        <v>134000</v>
      </c>
      <c r="Y21" s="29">
        <v>81</v>
      </c>
      <c r="Z21" s="30">
        <v>3000</v>
      </c>
      <c r="AA21" s="29">
        <v>685</v>
      </c>
      <c r="AB21" s="30">
        <v>3000</v>
      </c>
      <c r="AC21" s="26"/>
      <c r="AD21" s="26"/>
      <c r="AE21" s="29">
        <v>279</v>
      </c>
      <c r="AF21" s="30">
        <v>4200</v>
      </c>
      <c r="AG21" s="29">
        <v>456</v>
      </c>
      <c r="AH21" s="30">
        <v>175500</v>
      </c>
      <c r="AI21" s="29">
        <v>186</v>
      </c>
      <c r="AJ21" s="30">
        <v>475000</v>
      </c>
      <c r="AK21" s="29">
        <v>406</v>
      </c>
      <c r="AL21" s="30">
        <v>150000</v>
      </c>
      <c r="AM21" s="29">
        <v>307</v>
      </c>
      <c r="AN21" s="30">
        <v>225000</v>
      </c>
      <c r="AO21" s="29">
        <v>286</v>
      </c>
      <c r="AP21" s="30">
        <v>164700</v>
      </c>
      <c r="AQ21" s="29">
        <v>731</v>
      </c>
      <c r="AR21" s="30">
        <v>236500</v>
      </c>
      <c r="AS21" s="29">
        <v>1032</v>
      </c>
      <c r="AT21" s="30">
        <v>197000</v>
      </c>
      <c r="AU21" s="29">
        <v>696</v>
      </c>
      <c r="AV21" s="30">
        <v>176000</v>
      </c>
      <c r="AW21" s="46"/>
      <c r="AX21" s="46"/>
      <c r="AY21" s="46"/>
      <c r="AZ21" s="42" t="s">
        <v>282</v>
      </c>
      <c r="BA21" s="37">
        <f>BA19*BA15</f>
        <v>39830.3264395183</v>
      </c>
      <c r="BB21" s="37"/>
      <c r="BD21" s="21" t="s">
        <v>282</v>
      </c>
      <c r="BE21" s="20">
        <f>BE19*BE15</f>
        <v>59136.235699065874</v>
      </c>
      <c r="BF21" s="20"/>
    </row>
    <row r="22" spans="1:62" ht="17" x14ac:dyDescent="0.25">
      <c r="A22" s="26"/>
      <c r="B22" s="57"/>
      <c r="C22" s="57"/>
      <c r="D22" s="57"/>
      <c r="E22" s="57"/>
      <c r="F22" s="26"/>
      <c r="G22" s="29">
        <v>460</v>
      </c>
      <c r="H22" s="30">
        <v>110000</v>
      </c>
      <c r="I22" s="29">
        <v>790</v>
      </c>
      <c r="J22" s="30">
        <v>187500</v>
      </c>
      <c r="K22" s="29">
        <v>139</v>
      </c>
      <c r="L22" s="30">
        <v>230000</v>
      </c>
      <c r="M22" s="29">
        <v>530</v>
      </c>
      <c r="N22" s="30">
        <v>200624</v>
      </c>
      <c r="O22" s="29">
        <v>309</v>
      </c>
      <c r="P22" s="30">
        <v>82500</v>
      </c>
      <c r="Q22" s="29">
        <v>316</v>
      </c>
      <c r="R22" s="30">
        <v>188500</v>
      </c>
      <c r="S22" s="29">
        <v>496</v>
      </c>
      <c r="T22" s="30">
        <v>34900</v>
      </c>
      <c r="U22" s="26"/>
      <c r="V22" s="26"/>
      <c r="W22" s="29">
        <v>548</v>
      </c>
      <c r="X22" s="30">
        <v>129500</v>
      </c>
      <c r="Y22" s="29">
        <v>84</v>
      </c>
      <c r="Z22" s="30">
        <v>2100</v>
      </c>
      <c r="AA22" s="29">
        <v>692</v>
      </c>
      <c r="AB22" s="30">
        <v>6800</v>
      </c>
      <c r="AC22" s="26"/>
      <c r="AD22" s="26"/>
      <c r="AE22" s="29">
        <v>283</v>
      </c>
      <c r="AF22" s="30">
        <v>2600</v>
      </c>
      <c r="AG22" s="29">
        <v>472</v>
      </c>
      <c r="AH22" s="30">
        <v>190000</v>
      </c>
      <c r="AI22" s="29">
        <v>188</v>
      </c>
      <c r="AJ22" s="30">
        <v>135000</v>
      </c>
      <c r="AK22" s="29">
        <v>417</v>
      </c>
      <c r="AL22" s="30">
        <v>149500</v>
      </c>
      <c r="AM22" s="29">
        <v>323</v>
      </c>
      <c r="AN22" s="30">
        <v>301000</v>
      </c>
      <c r="AO22" s="29">
        <v>298</v>
      </c>
      <c r="AP22" s="30">
        <v>239000</v>
      </c>
      <c r="AQ22" s="29">
        <v>745</v>
      </c>
      <c r="AR22" s="30">
        <v>180000</v>
      </c>
      <c r="AS22" s="29">
        <v>1093</v>
      </c>
      <c r="AT22" s="30">
        <v>136500</v>
      </c>
      <c r="AU22" s="29">
        <v>701</v>
      </c>
      <c r="AV22" s="30">
        <v>312500</v>
      </c>
      <c r="AW22" s="46"/>
      <c r="AX22" s="46"/>
      <c r="AY22" s="46"/>
      <c r="AZ22" s="43" t="s">
        <v>283</v>
      </c>
      <c r="BA22" s="43">
        <f>BA18-BA21</f>
        <v>196888.52004541713</v>
      </c>
      <c r="BB22" s="37"/>
      <c r="BD22" s="22" t="s">
        <v>283</v>
      </c>
      <c r="BE22" s="22">
        <f>BE18-BE21</f>
        <v>-34339.918625895138</v>
      </c>
      <c r="BF22" s="20"/>
    </row>
    <row r="23" spans="1:62" ht="17" x14ac:dyDescent="0.25">
      <c r="A23" s="26"/>
      <c r="B23" s="57"/>
      <c r="C23" s="54"/>
      <c r="D23" s="54"/>
      <c r="E23" s="57"/>
      <c r="F23" s="26"/>
      <c r="G23" s="29">
        <v>498</v>
      </c>
      <c r="H23" s="30">
        <v>184000</v>
      </c>
      <c r="I23" s="29">
        <v>801</v>
      </c>
      <c r="J23" s="30">
        <v>200000</v>
      </c>
      <c r="K23" s="29">
        <v>140</v>
      </c>
      <c r="L23" s="30">
        <v>231500</v>
      </c>
      <c r="M23" s="29">
        <v>599</v>
      </c>
      <c r="N23" s="30">
        <v>217500</v>
      </c>
      <c r="O23" s="29">
        <v>353</v>
      </c>
      <c r="P23" s="30">
        <v>95000</v>
      </c>
      <c r="Q23" s="29">
        <v>335</v>
      </c>
      <c r="R23" s="30">
        <v>192000</v>
      </c>
      <c r="S23" s="29">
        <v>558</v>
      </c>
      <c r="T23" s="30">
        <v>108000</v>
      </c>
      <c r="U23" s="26"/>
      <c r="V23" s="26"/>
      <c r="W23" s="29">
        <v>562</v>
      </c>
      <c r="X23" s="30">
        <v>170000</v>
      </c>
      <c r="Y23" s="29">
        <v>91</v>
      </c>
      <c r="Z23" s="30">
        <v>1000</v>
      </c>
      <c r="AA23" s="29">
        <v>719</v>
      </c>
      <c r="AB23" s="30">
        <v>3700</v>
      </c>
      <c r="AC23" s="26"/>
      <c r="AD23" s="26"/>
      <c r="AE23" s="29">
        <v>310</v>
      </c>
      <c r="AF23" s="30">
        <v>3800</v>
      </c>
      <c r="AG23" s="29">
        <v>488</v>
      </c>
      <c r="AH23" s="30">
        <v>175000</v>
      </c>
      <c r="AI23" s="29">
        <v>199</v>
      </c>
      <c r="AJ23" s="30">
        <v>104000</v>
      </c>
      <c r="AK23" s="29">
        <v>463</v>
      </c>
      <c r="AL23" s="30">
        <v>62383</v>
      </c>
      <c r="AM23" s="29">
        <v>342</v>
      </c>
      <c r="AN23" s="30">
        <v>82000</v>
      </c>
      <c r="AO23" s="29">
        <v>318</v>
      </c>
      <c r="AP23" s="30">
        <v>270000</v>
      </c>
      <c r="AQ23" s="29">
        <v>770</v>
      </c>
      <c r="AR23" s="30">
        <v>538000</v>
      </c>
      <c r="AS23" s="29">
        <v>1101</v>
      </c>
      <c r="AT23" s="30">
        <v>60000</v>
      </c>
      <c r="AU23" s="29">
        <v>732</v>
      </c>
      <c r="AV23" s="30">
        <v>187500</v>
      </c>
      <c r="AW23" s="46"/>
      <c r="AX23" s="46"/>
      <c r="AY23" s="46"/>
      <c r="AZ23" s="43" t="s">
        <v>284</v>
      </c>
      <c r="BA23" s="43">
        <f>BA18+BA21</f>
        <v>276549.17292445374</v>
      </c>
      <c r="BB23" s="37"/>
      <c r="BD23" s="22" t="s">
        <v>284</v>
      </c>
      <c r="BE23" s="22">
        <f>BE18+BE21</f>
        <v>83932.55277223661</v>
      </c>
      <c r="BF23" s="20"/>
    </row>
    <row r="24" spans="1:62" ht="17" x14ac:dyDescent="0.25">
      <c r="A24" s="26"/>
      <c r="B24" s="57"/>
      <c r="C24" s="73"/>
      <c r="D24" s="46"/>
      <c r="E24" s="57"/>
      <c r="F24" s="26"/>
      <c r="G24" s="29">
        <v>523</v>
      </c>
      <c r="H24" s="30">
        <v>159000</v>
      </c>
      <c r="I24" s="29">
        <v>819</v>
      </c>
      <c r="J24" s="30">
        <v>155000</v>
      </c>
      <c r="K24" s="29">
        <v>142</v>
      </c>
      <c r="L24" s="30">
        <v>260000</v>
      </c>
      <c r="M24" s="29">
        <v>609</v>
      </c>
      <c r="N24" s="30">
        <v>359100</v>
      </c>
      <c r="O24" s="29">
        <v>363</v>
      </c>
      <c r="P24" s="30">
        <v>198500</v>
      </c>
      <c r="Q24" s="29">
        <v>357</v>
      </c>
      <c r="R24" s="30">
        <v>173000</v>
      </c>
      <c r="S24" s="29">
        <v>602</v>
      </c>
      <c r="T24" s="30">
        <v>141000</v>
      </c>
      <c r="U24" s="26"/>
      <c r="V24" s="26"/>
      <c r="W24" s="29">
        <v>593</v>
      </c>
      <c r="X24" s="30">
        <v>138000</v>
      </c>
      <c r="Y24" s="29">
        <v>92</v>
      </c>
      <c r="Z24" s="30">
        <v>2500</v>
      </c>
      <c r="AA24" s="29">
        <v>749</v>
      </c>
      <c r="AB24" s="30">
        <v>3400</v>
      </c>
      <c r="AC24" s="26"/>
      <c r="AD24" s="26"/>
      <c r="AE24" s="29">
        <v>321</v>
      </c>
      <c r="AF24" s="30">
        <v>3800</v>
      </c>
      <c r="AG24" s="29">
        <v>517</v>
      </c>
      <c r="AH24" s="30">
        <v>158000</v>
      </c>
      <c r="AI24" s="29">
        <v>203</v>
      </c>
      <c r="AJ24" s="30">
        <v>112000</v>
      </c>
      <c r="AK24" s="29">
        <v>476</v>
      </c>
      <c r="AL24" s="30">
        <v>132500</v>
      </c>
      <c r="AM24" s="29">
        <v>373</v>
      </c>
      <c r="AN24" s="30">
        <v>125000</v>
      </c>
      <c r="AO24" s="29">
        <v>378</v>
      </c>
      <c r="AP24" s="30">
        <v>340000</v>
      </c>
      <c r="AQ24" s="29">
        <v>1018</v>
      </c>
      <c r="AR24" s="30">
        <v>187500</v>
      </c>
      <c r="AS24" s="29">
        <v>1131</v>
      </c>
      <c r="AT24" s="30">
        <v>135000</v>
      </c>
      <c r="AU24" s="29">
        <v>867</v>
      </c>
      <c r="AV24" s="30">
        <v>248900</v>
      </c>
      <c r="AW24" s="46"/>
      <c r="AX24" s="46"/>
      <c r="AY24" s="46"/>
      <c r="AZ24" s="44"/>
      <c r="BA24" s="44"/>
      <c r="BB24" s="44"/>
    </row>
    <row r="25" spans="1:62" ht="17" x14ac:dyDescent="0.25">
      <c r="A25" s="26"/>
      <c r="B25" s="57"/>
      <c r="C25" s="73"/>
      <c r="D25" s="46"/>
      <c r="E25" s="57"/>
      <c r="F25" s="26"/>
      <c r="G25" s="29">
        <v>532</v>
      </c>
      <c r="H25" s="30">
        <v>128000</v>
      </c>
      <c r="I25" s="29">
        <v>829</v>
      </c>
      <c r="J25" s="30">
        <v>185000</v>
      </c>
      <c r="K25" s="29">
        <v>144</v>
      </c>
      <c r="L25" s="30">
        <v>204000</v>
      </c>
      <c r="M25" s="29">
        <v>658</v>
      </c>
      <c r="N25" s="30">
        <v>149000</v>
      </c>
      <c r="O25" s="29">
        <v>376</v>
      </c>
      <c r="P25" s="30">
        <v>61000</v>
      </c>
      <c r="Q25" s="29">
        <v>371</v>
      </c>
      <c r="R25" s="30">
        <v>172400</v>
      </c>
      <c r="S25" s="29">
        <v>654</v>
      </c>
      <c r="T25" s="30">
        <v>135000</v>
      </c>
      <c r="U25" s="26"/>
      <c r="V25" s="26"/>
      <c r="W25" s="29">
        <v>614</v>
      </c>
      <c r="X25" s="30">
        <v>147000</v>
      </c>
      <c r="Y25" s="29">
        <v>100</v>
      </c>
      <c r="Z25" s="30">
        <v>2200</v>
      </c>
      <c r="AA25" s="29">
        <v>760</v>
      </c>
      <c r="AB25" s="30">
        <v>3800</v>
      </c>
      <c r="AC25" s="26"/>
      <c r="AD25" s="26"/>
      <c r="AE25" s="29">
        <v>322</v>
      </c>
      <c r="AF25" s="30">
        <v>3600</v>
      </c>
      <c r="AG25" s="29">
        <v>543</v>
      </c>
      <c r="AH25" s="30">
        <v>213250</v>
      </c>
      <c r="AI25" s="29">
        <v>205</v>
      </c>
      <c r="AJ25" s="30">
        <v>110000</v>
      </c>
      <c r="AK25" s="29">
        <v>485</v>
      </c>
      <c r="AL25" s="30">
        <v>132500</v>
      </c>
      <c r="AM25" s="29">
        <v>384</v>
      </c>
      <c r="AN25" s="30">
        <v>76000</v>
      </c>
      <c r="AO25" s="29">
        <v>382</v>
      </c>
      <c r="AP25" s="30">
        <v>187750</v>
      </c>
      <c r="AQ25" s="29">
        <v>1047</v>
      </c>
      <c r="AR25" s="30">
        <v>556581</v>
      </c>
      <c r="AS25" s="29">
        <v>1235</v>
      </c>
      <c r="AT25" s="30">
        <v>130000</v>
      </c>
      <c r="AU25" s="29">
        <v>882</v>
      </c>
      <c r="AV25" s="30">
        <v>187500</v>
      </c>
      <c r="AW25" s="46"/>
      <c r="AX25" s="46"/>
      <c r="AY25" s="46"/>
      <c r="AZ25" s="44"/>
      <c r="BA25" s="44"/>
      <c r="BB25" s="44"/>
    </row>
    <row r="26" spans="1:62" ht="17" x14ac:dyDescent="0.25">
      <c r="A26" s="26"/>
      <c r="B26" s="57"/>
      <c r="C26" s="73"/>
      <c r="D26" s="46"/>
      <c r="E26" s="57"/>
      <c r="F26" s="26"/>
      <c r="G26" s="29">
        <v>534</v>
      </c>
      <c r="H26" s="30">
        <v>39300</v>
      </c>
      <c r="I26" s="29">
        <v>849</v>
      </c>
      <c r="J26" s="30">
        <v>240000</v>
      </c>
      <c r="K26" s="29">
        <v>151</v>
      </c>
      <c r="L26" s="30">
        <v>122000</v>
      </c>
      <c r="M26" s="29">
        <v>670</v>
      </c>
      <c r="N26" s="30">
        <v>137500</v>
      </c>
      <c r="O26" s="29">
        <v>387</v>
      </c>
      <c r="P26" s="30">
        <v>81000</v>
      </c>
      <c r="Q26" s="29">
        <v>380</v>
      </c>
      <c r="R26" s="30">
        <v>179000</v>
      </c>
      <c r="S26" s="29">
        <v>706</v>
      </c>
      <c r="T26" s="30">
        <v>55000</v>
      </c>
      <c r="U26" s="26"/>
      <c r="V26" s="26"/>
      <c r="W26" s="29">
        <v>768</v>
      </c>
      <c r="X26" s="30">
        <v>160000</v>
      </c>
      <c r="Y26" s="29">
        <v>123</v>
      </c>
      <c r="Z26" s="30">
        <v>2200</v>
      </c>
      <c r="AA26" s="29">
        <v>764</v>
      </c>
      <c r="AB26" s="30">
        <v>3600</v>
      </c>
      <c r="AC26" s="26"/>
      <c r="AD26" s="26"/>
      <c r="AE26" s="29">
        <v>333</v>
      </c>
      <c r="AF26" s="30">
        <v>4800</v>
      </c>
      <c r="AG26" s="29">
        <v>546</v>
      </c>
      <c r="AH26" s="30">
        <v>229000</v>
      </c>
      <c r="AI26" s="29">
        <v>218</v>
      </c>
      <c r="AJ26" s="30">
        <v>107000</v>
      </c>
      <c r="AK26" s="29">
        <v>499</v>
      </c>
      <c r="AL26" s="30">
        <v>130000</v>
      </c>
      <c r="AM26" s="29">
        <v>415</v>
      </c>
      <c r="AN26" s="30">
        <v>228000</v>
      </c>
      <c r="AO26" s="29">
        <v>400</v>
      </c>
      <c r="AP26" s="30">
        <v>241000</v>
      </c>
      <c r="AQ26" s="29">
        <v>1061</v>
      </c>
      <c r="AR26" s="30">
        <v>213500</v>
      </c>
      <c r="AS26" s="29">
        <v>1285</v>
      </c>
      <c r="AT26" s="30">
        <v>169000</v>
      </c>
      <c r="AU26" s="29">
        <v>931</v>
      </c>
      <c r="AV26" s="30">
        <v>201000</v>
      </c>
      <c r="AW26" s="46"/>
      <c r="AX26" s="46"/>
      <c r="AY26" s="46"/>
      <c r="AZ26" s="44" t="s">
        <v>268</v>
      </c>
      <c r="BA26" s="44"/>
      <c r="BB26" s="44"/>
      <c r="BD26" s="15" t="s">
        <v>268</v>
      </c>
      <c r="BE26" s="15"/>
      <c r="BF26" s="15"/>
      <c r="BH26" s="15" t="s">
        <v>268</v>
      </c>
      <c r="BI26" s="15"/>
      <c r="BJ26" s="15"/>
    </row>
    <row r="27" spans="1:62" ht="18" thickBot="1" x14ac:dyDescent="0.3">
      <c r="A27" s="26"/>
      <c r="B27" s="57"/>
      <c r="C27" s="73"/>
      <c r="D27" s="46"/>
      <c r="E27" s="57"/>
      <c r="F27" s="26"/>
      <c r="G27" s="29">
        <v>547</v>
      </c>
      <c r="H27" s="30">
        <v>210000</v>
      </c>
      <c r="I27" s="29">
        <v>940</v>
      </c>
      <c r="J27" s="30">
        <v>244400</v>
      </c>
      <c r="K27" s="29">
        <v>193</v>
      </c>
      <c r="L27" s="30">
        <v>192000</v>
      </c>
      <c r="M27" s="29">
        <v>674</v>
      </c>
      <c r="N27" s="30">
        <v>257500</v>
      </c>
      <c r="O27" s="29">
        <v>388</v>
      </c>
      <c r="P27" s="30">
        <v>125000</v>
      </c>
      <c r="Q27" s="29">
        <v>405</v>
      </c>
      <c r="R27" s="30">
        <v>168000</v>
      </c>
      <c r="S27" s="29">
        <v>712</v>
      </c>
      <c r="T27" s="30">
        <v>102776</v>
      </c>
      <c r="U27" s="26"/>
      <c r="V27" s="26"/>
      <c r="W27" s="29">
        <v>776</v>
      </c>
      <c r="X27" s="30">
        <v>162000</v>
      </c>
      <c r="Y27" s="29">
        <v>129</v>
      </c>
      <c r="Z27" s="30">
        <v>2000</v>
      </c>
      <c r="AA27" s="29">
        <v>793</v>
      </c>
      <c r="AB27" s="30">
        <v>3100</v>
      </c>
      <c r="AC27" s="26"/>
      <c r="AD27" s="26"/>
      <c r="AE27" s="29">
        <v>334</v>
      </c>
      <c r="AF27" s="30">
        <v>2700</v>
      </c>
      <c r="AG27" s="29">
        <v>612</v>
      </c>
      <c r="AH27" s="30">
        <v>148000</v>
      </c>
      <c r="AI27" s="29">
        <v>242</v>
      </c>
      <c r="AJ27" s="30">
        <v>110500</v>
      </c>
      <c r="AK27" s="29">
        <v>539</v>
      </c>
      <c r="AL27" s="30">
        <v>158000</v>
      </c>
      <c r="AM27" s="29">
        <v>427</v>
      </c>
      <c r="AN27" s="30">
        <v>275000</v>
      </c>
      <c r="AO27" s="29">
        <v>410</v>
      </c>
      <c r="AP27" s="30">
        <v>339750</v>
      </c>
      <c r="AQ27" s="29">
        <v>1098</v>
      </c>
      <c r="AR27" s="30">
        <v>170000</v>
      </c>
      <c r="AS27" s="29">
        <v>1361</v>
      </c>
      <c r="AT27" s="30">
        <v>189000</v>
      </c>
      <c r="AU27" s="29">
        <v>945</v>
      </c>
      <c r="AV27" s="30">
        <v>137500</v>
      </c>
      <c r="AW27" s="47"/>
      <c r="AX27" s="47"/>
      <c r="AY27" s="46"/>
      <c r="AZ27" s="44"/>
      <c r="BA27" s="44"/>
      <c r="BB27" s="44"/>
      <c r="BD27" s="15"/>
      <c r="BE27" s="15"/>
      <c r="BF27" s="15"/>
      <c r="BH27" s="15"/>
      <c r="BI27" s="15"/>
      <c r="BJ27" s="15"/>
    </row>
    <row r="28" spans="1:62" ht="17" x14ac:dyDescent="0.25">
      <c r="A28" s="26"/>
      <c r="B28" s="57"/>
      <c r="C28" s="73"/>
      <c r="D28" s="46"/>
      <c r="E28" s="57"/>
      <c r="F28" s="26"/>
      <c r="G28" s="29">
        <v>556</v>
      </c>
      <c r="H28" s="30">
        <v>113000</v>
      </c>
      <c r="I28" s="29">
        <v>1066</v>
      </c>
      <c r="J28" s="30">
        <v>328000</v>
      </c>
      <c r="K28" s="29">
        <v>195</v>
      </c>
      <c r="L28" s="30">
        <v>127000</v>
      </c>
      <c r="M28" s="29">
        <v>727</v>
      </c>
      <c r="N28" s="30">
        <v>222000</v>
      </c>
      <c r="O28" s="29">
        <v>391</v>
      </c>
      <c r="P28" s="30">
        <v>119000</v>
      </c>
      <c r="Q28" s="29">
        <v>412</v>
      </c>
      <c r="R28" s="30">
        <v>145000</v>
      </c>
      <c r="S28" s="29">
        <v>730</v>
      </c>
      <c r="T28" s="30">
        <v>103000</v>
      </c>
      <c r="U28" s="26"/>
      <c r="V28" s="26"/>
      <c r="W28" s="29">
        <v>780</v>
      </c>
      <c r="X28" s="30">
        <v>135000</v>
      </c>
      <c r="Y28" s="29">
        <v>130</v>
      </c>
      <c r="Z28" s="30">
        <v>2100</v>
      </c>
      <c r="AA28" s="29">
        <v>982</v>
      </c>
      <c r="AB28" s="30">
        <v>3800</v>
      </c>
      <c r="AC28" s="26"/>
      <c r="AD28" s="26"/>
      <c r="AE28" s="29">
        <v>344</v>
      </c>
      <c r="AF28" s="30">
        <v>3400</v>
      </c>
      <c r="AG28" s="29">
        <v>622</v>
      </c>
      <c r="AH28" s="30">
        <v>240000</v>
      </c>
      <c r="AI28" s="29">
        <v>243</v>
      </c>
      <c r="AJ28" s="30">
        <v>79000</v>
      </c>
      <c r="AK28" s="29">
        <v>561</v>
      </c>
      <c r="AL28" s="30">
        <v>121500</v>
      </c>
      <c r="AM28" s="29">
        <v>470</v>
      </c>
      <c r="AN28" s="30">
        <v>187000</v>
      </c>
      <c r="AO28" s="29">
        <v>413</v>
      </c>
      <c r="AP28" s="30">
        <v>222000</v>
      </c>
      <c r="AQ28" s="29">
        <v>1289</v>
      </c>
      <c r="AR28" s="30">
        <v>278000</v>
      </c>
      <c r="AS28" s="29">
        <v>1377</v>
      </c>
      <c r="AT28" s="30">
        <v>91000</v>
      </c>
      <c r="AU28" s="29">
        <v>948</v>
      </c>
      <c r="AV28" s="30">
        <v>270000</v>
      </c>
      <c r="AW28" s="46"/>
      <c r="AX28" s="46"/>
      <c r="AY28" s="46"/>
      <c r="AZ28" s="45"/>
      <c r="BA28" s="45" t="s">
        <v>129</v>
      </c>
      <c r="BB28" s="45" t="s">
        <v>154</v>
      </c>
      <c r="BD28" s="11"/>
      <c r="BE28" s="11" t="s">
        <v>129</v>
      </c>
      <c r="BF28" s="11" t="s">
        <v>189</v>
      </c>
      <c r="BH28" s="11"/>
      <c r="BI28" s="11" t="s">
        <v>316</v>
      </c>
      <c r="BJ28" s="11" t="s">
        <v>316</v>
      </c>
    </row>
    <row r="29" spans="1:62" ht="17" x14ac:dyDescent="0.25">
      <c r="A29" s="26"/>
      <c r="B29" s="57"/>
      <c r="C29" s="73"/>
      <c r="D29" s="46"/>
      <c r="E29" s="57"/>
      <c r="F29" s="26"/>
      <c r="G29" s="29">
        <v>585</v>
      </c>
      <c r="H29" s="30">
        <v>133000</v>
      </c>
      <c r="I29" s="29">
        <v>1174</v>
      </c>
      <c r="J29" s="30">
        <v>200500</v>
      </c>
      <c r="K29" s="29">
        <v>204</v>
      </c>
      <c r="L29" s="30">
        <v>149000</v>
      </c>
      <c r="M29" s="29">
        <v>853</v>
      </c>
      <c r="N29" s="30">
        <v>164000</v>
      </c>
      <c r="O29" s="29">
        <v>396</v>
      </c>
      <c r="P29" s="30">
        <v>129000</v>
      </c>
      <c r="Q29" s="29">
        <v>416</v>
      </c>
      <c r="R29" s="30">
        <v>181134</v>
      </c>
      <c r="S29" s="29">
        <v>802</v>
      </c>
      <c r="T29" s="30">
        <v>109900</v>
      </c>
      <c r="U29" s="26"/>
      <c r="V29" s="26"/>
      <c r="W29" s="29">
        <v>784</v>
      </c>
      <c r="X29" s="30">
        <v>165500</v>
      </c>
      <c r="Y29" s="29">
        <v>131</v>
      </c>
      <c r="Z29" s="30">
        <v>3100</v>
      </c>
      <c r="AA29" s="29">
        <v>991</v>
      </c>
      <c r="AB29" s="30">
        <v>3800</v>
      </c>
      <c r="AC29" s="26"/>
      <c r="AD29" s="26"/>
      <c r="AE29" s="29">
        <v>349</v>
      </c>
      <c r="AF29" s="30">
        <v>2400</v>
      </c>
      <c r="AG29" s="29">
        <v>625</v>
      </c>
      <c r="AH29" s="30">
        <v>165150</v>
      </c>
      <c r="AI29" s="29">
        <v>247</v>
      </c>
      <c r="AJ29" s="30">
        <v>137000</v>
      </c>
      <c r="AK29" s="29">
        <v>578</v>
      </c>
      <c r="AL29" s="30">
        <v>164500</v>
      </c>
      <c r="AM29" s="29">
        <v>507</v>
      </c>
      <c r="AN29" s="30">
        <v>215000</v>
      </c>
      <c r="AO29" s="29">
        <v>454</v>
      </c>
      <c r="AP29" s="30">
        <v>210000</v>
      </c>
      <c r="AQ29" s="29">
        <v>1362</v>
      </c>
      <c r="AR29" s="30">
        <v>260000</v>
      </c>
      <c r="AS29" s="29">
        <v>1400</v>
      </c>
      <c r="AT29" s="30">
        <v>137450</v>
      </c>
      <c r="AU29" s="29">
        <v>965</v>
      </c>
      <c r="AV29" s="30">
        <v>214900</v>
      </c>
      <c r="AW29" s="57"/>
      <c r="AX29" s="57"/>
      <c r="AY29" s="57"/>
      <c r="AZ29" s="46" t="s">
        <v>269</v>
      </c>
      <c r="BA29" s="46">
        <v>335295.31707317074</v>
      </c>
      <c r="BB29" s="46">
        <v>316270.62337662338</v>
      </c>
      <c r="BD29" s="12" t="s">
        <v>269</v>
      </c>
      <c r="BE29" s="12">
        <v>335295.31707317074</v>
      </c>
      <c r="BF29" s="12">
        <v>242247.44736842104</v>
      </c>
      <c r="BH29" s="12" t="s">
        <v>269</v>
      </c>
      <c r="BI29" s="12">
        <v>4004.8780487804879</v>
      </c>
      <c r="BJ29" s="12">
        <v>3518.181818181818</v>
      </c>
    </row>
    <row r="30" spans="1:62" ht="17" x14ac:dyDescent="0.25">
      <c r="A30" s="26"/>
      <c r="B30" s="57"/>
      <c r="C30" s="73"/>
      <c r="D30" s="46"/>
      <c r="E30" s="57"/>
      <c r="F30" s="26"/>
      <c r="G30" s="29">
        <v>587</v>
      </c>
      <c r="H30" s="30">
        <v>130000</v>
      </c>
      <c r="I30" s="29">
        <v>1263</v>
      </c>
      <c r="J30" s="30">
        <v>161500</v>
      </c>
      <c r="K30" s="29">
        <v>214</v>
      </c>
      <c r="L30" s="30">
        <v>156000</v>
      </c>
      <c r="M30" s="29">
        <v>861</v>
      </c>
      <c r="N30" s="30">
        <v>189950</v>
      </c>
      <c r="O30" s="29">
        <v>411</v>
      </c>
      <c r="P30" s="30">
        <v>60000</v>
      </c>
      <c r="Q30" s="29">
        <v>434</v>
      </c>
      <c r="R30" s="30">
        <v>181000</v>
      </c>
      <c r="S30" s="29">
        <v>813</v>
      </c>
      <c r="T30" s="30">
        <v>55993</v>
      </c>
      <c r="U30" s="26"/>
      <c r="V30" s="26"/>
      <c r="W30" s="29">
        <v>792</v>
      </c>
      <c r="X30" s="30">
        <v>146800</v>
      </c>
      <c r="Y30" s="29">
        <v>133</v>
      </c>
      <c r="Z30" s="30">
        <v>2400</v>
      </c>
      <c r="AA30" s="29">
        <v>1033</v>
      </c>
      <c r="AB30" s="30">
        <v>3900</v>
      </c>
      <c r="AC30" s="26"/>
      <c r="AD30" s="26"/>
      <c r="AE30" s="29">
        <v>350</v>
      </c>
      <c r="AF30" s="30">
        <v>4600</v>
      </c>
      <c r="AG30" s="29">
        <v>633</v>
      </c>
      <c r="AH30" s="30">
        <v>82500</v>
      </c>
      <c r="AI30" s="29">
        <v>260</v>
      </c>
      <c r="AJ30" s="30">
        <v>97000</v>
      </c>
      <c r="AK30" s="29">
        <v>588</v>
      </c>
      <c r="AL30" s="30">
        <v>137000</v>
      </c>
      <c r="AM30" s="29">
        <v>569</v>
      </c>
      <c r="AN30" s="30">
        <v>316600</v>
      </c>
      <c r="AO30" s="29">
        <v>461</v>
      </c>
      <c r="AP30" s="30">
        <v>263435</v>
      </c>
      <c r="AQ30" s="95"/>
      <c r="AR30" s="95"/>
      <c r="AS30" s="95"/>
      <c r="AT30" s="26"/>
      <c r="AU30" s="29">
        <v>1025</v>
      </c>
      <c r="AV30" s="30">
        <v>287000</v>
      </c>
      <c r="AW30" s="57"/>
      <c r="AX30" s="57"/>
      <c r="AY30" s="57"/>
      <c r="AZ30" s="46" t="s">
        <v>270</v>
      </c>
      <c r="BA30" s="46">
        <v>14741033678.121948</v>
      </c>
      <c r="BB30" s="46">
        <v>9291522722.7905025</v>
      </c>
      <c r="BD30" s="12" t="s">
        <v>270</v>
      </c>
      <c r="BE30" s="12">
        <v>14741033678.121948</v>
      </c>
      <c r="BF30" s="12">
        <v>4204958524.8485007</v>
      </c>
      <c r="BH30" s="12" t="s">
        <v>270</v>
      </c>
      <c r="BI30" s="12">
        <v>971475.6097560972</v>
      </c>
      <c r="BJ30" s="12">
        <v>455980.8612440197</v>
      </c>
    </row>
    <row r="31" spans="1:62" ht="17" x14ac:dyDescent="0.25">
      <c r="A31" s="26"/>
      <c r="B31" s="57"/>
      <c r="C31" s="73"/>
      <c r="D31" s="46"/>
      <c r="E31" s="57"/>
      <c r="F31" s="26"/>
      <c r="G31" s="29">
        <v>590</v>
      </c>
      <c r="H31" s="30">
        <v>79500</v>
      </c>
      <c r="I31" s="29">
        <v>1271</v>
      </c>
      <c r="J31" s="30">
        <v>260000</v>
      </c>
      <c r="K31" s="29">
        <v>215</v>
      </c>
      <c r="L31" s="30">
        <v>161750</v>
      </c>
      <c r="M31" s="29">
        <v>908</v>
      </c>
      <c r="N31" s="30">
        <v>250000</v>
      </c>
      <c r="O31" s="29">
        <v>419</v>
      </c>
      <c r="P31" s="30">
        <v>126000</v>
      </c>
      <c r="Q31" s="29">
        <v>448</v>
      </c>
      <c r="R31" s="30">
        <v>199900</v>
      </c>
      <c r="S31" s="29">
        <v>897</v>
      </c>
      <c r="T31" s="30">
        <v>106500</v>
      </c>
      <c r="U31" s="26"/>
      <c r="V31" s="26"/>
      <c r="W31" s="29">
        <v>818</v>
      </c>
      <c r="X31" s="30">
        <v>271000</v>
      </c>
      <c r="Y31" s="29">
        <v>137</v>
      </c>
      <c r="Z31" s="30">
        <v>2400</v>
      </c>
      <c r="AA31" s="29">
        <v>1058</v>
      </c>
      <c r="AB31" s="30">
        <v>2800</v>
      </c>
      <c r="AC31" s="26"/>
      <c r="AD31" s="26"/>
      <c r="AE31" s="29">
        <v>351</v>
      </c>
      <c r="AF31" s="30">
        <v>3700</v>
      </c>
      <c r="AG31" s="29">
        <v>644</v>
      </c>
      <c r="AH31" s="30">
        <v>152000</v>
      </c>
      <c r="AI31" s="29">
        <v>264</v>
      </c>
      <c r="AJ31" s="30">
        <v>130000</v>
      </c>
      <c r="AK31" s="29">
        <v>610</v>
      </c>
      <c r="AL31" s="30">
        <v>118500</v>
      </c>
      <c r="AM31" s="29">
        <v>603</v>
      </c>
      <c r="AN31" s="30">
        <v>220000</v>
      </c>
      <c r="AO31" s="29">
        <v>502</v>
      </c>
      <c r="AP31" s="30">
        <v>226700</v>
      </c>
      <c r="AQ31" s="57"/>
      <c r="AR31" s="57"/>
      <c r="AS31" s="57"/>
      <c r="AT31" s="26"/>
      <c r="AU31" s="29">
        <v>1028</v>
      </c>
      <c r="AV31" s="30">
        <v>293077</v>
      </c>
      <c r="AW31" s="57"/>
      <c r="AX31" s="57"/>
      <c r="AY31" s="57"/>
      <c r="AZ31" s="46" t="s">
        <v>271</v>
      </c>
      <c r="BA31" s="46">
        <v>41</v>
      </c>
      <c r="BB31" s="46">
        <v>77</v>
      </c>
      <c r="BD31" s="12" t="s">
        <v>271</v>
      </c>
      <c r="BE31" s="12">
        <v>41</v>
      </c>
      <c r="BF31" s="12">
        <v>38</v>
      </c>
      <c r="BH31" s="12" t="s">
        <v>271</v>
      </c>
      <c r="BI31" s="12">
        <v>41</v>
      </c>
      <c r="BJ31" s="12">
        <v>77</v>
      </c>
    </row>
    <row r="32" spans="1:62" ht="17" x14ac:dyDescent="0.25">
      <c r="A32" s="26"/>
      <c r="B32" s="57"/>
      <c r="C32" s="73"/>
      <c r="D32" s="46"/>
      <c r="E32" s="57"/>
      <c r="F32" s="26"/>
      <c r="G32" s="29">
        <v>637</v>
      </c>
      <c r="H32" s="30">
        <v>60000</v>
      </c>
      <c r="I32" s="29">
        <v>1288</v>
      </c>
      <c r="J32" s="30">
        <v>190000</v>
      </c>
      <c r="K32" s="29">
        <v>217</v>
      </c>
      <c r="L32" s="30">
        <v>210000</v>
      </c>
      <c r="M32" s="29">
        <v>914</v>
      </c>
      <c r="N32" s="30">
        <v>145000</v>
      </c>
      <c r="O32" s="29">
        <v>440</v>
      </c>
      <c r="P32" s="30">
        <v>110000</v>
      </c>
      <c r="Q32" s="29">
        <v>493</v>
      </c>
      <c r="R32" s="30">
        <v>172785</v>
      </c>
      <c r="S32" s="29">
        <v>917</v>
      </c>
      <c r="T32" s="30">
        <v>35311</v>
      </c>
      <c r="U32" s="26"/>
      <c r="V32" s="26"/>
      <c r="W32" s="29">
        <v>877</v>
      </c>
      <c r="X32" s="30">
        <v>132250</v>
      </c>
      <c r="Y32" s="29">
        <v>141</v>
      </c>
      <c r="Z32" s="30">
        <v>1700</v>
      </c>
      <c r="AA32" s="29">
        <v>1106</v>
      </c>
      <c r="AB32" s="30">
        <v>4100</v>
      </c>
      <c r="AC32" s="26"/>
      <c r="AD32" s="26"/>
      <c r="AE32" s="29">
        <v>390</v>
      </c>
      <c r="AF32" s="30">
        <v>4000</v>
      </c>
      <c r="AG32" s="29">
        <v>661</v>
      </c>
      <c r="AH32" s="30">
        <v>197900</v>
      </c>
      <c r="AI32" s="29">
        <v>265</v>
      </c>
      <c r="AJ32" s="30">
        <v>73000</v>
      </c>
      <c r="AK32" s="29">
        <v>623</v>
      </c>
      <c r="AL32" s="30">
        <v>135000</v>
      </c>
      <c r="AM32" s="29">
        <v>668</v>
      </c>
      <c r="AN32" s="30">
        <v>193500</v>
      </c>
      <c r="AO32" s="29">
        <v>508</v>
      </c>
      <c r="AP32" s="30">
        <v>208300</v>
      </c>
      <c r="AQ32" s="54"/>
      <c r="AR32" s="54"/>
      <c r="AS32" s="54"/>
      <c r="AT32" s="26"/>
      <c r="AU32" s="29">
        <v>1037</v>
      </c>
      <c r="AV32" s="30">
        <v>315500</v>
      </c>
      <c r="AW32" s="57"/>
      <c r="AX32" s="57"/>
      <c r="AY32" s="57"/>
      <c r="AZ32" s="46" t="s">
        <v>272</v>
      </c>
      <c r="BA32" s="46">
        <v>0</v>
      </c>
      <c r="BB32" s="46"/>
      <c r="BD32" s="12" t="s">
        <v>272</v>
      </c>
      <c r="BE32" s="12">
        <v>0</v>
      </c>
      <c r="BF32" s="12"/>
      <c r="BH32" s="12" t="s">
        <v>272</v>
      </c>
      <c r="BI32" s="12">
        <v>0</v>
      </c>
      <c r="BJ32" s="12"/>
    </row>
    <row r="33" spans="1:62" ht="17" x14ac:dyDescent="0.25">
      <c r="A33" s="26"/>
      <c r="B33" s="57"/>
      <c r="C33" s="73"/>
      <c r="D33" s="46"/>
      <c r="E33" s="57"/>
      <c r="F33" s="26"/>
      <c r="G33" s="29">
        <v>695</v>
      </c>
      <c r="H33" s="30">
        <v>141500</v>
      </c>
      <c r="I33" s="26"/>
      <c r="J33" s="26"/>
      <c r="K33" s="29">
        <v>221</v>
      </c>
      <c r="L33" s="30">
        <v>204900</v>
      </c>
      <c r="M33" s="29">
        <v>956</v>
      </c>
      <c r="N33" s="30">
        <v>145000</v>
      </c>
      <c r="O33" s="29">
        <v>442</v>
      </c>
      <c r="P33" s="30">
        <v>118000</v>
      </c>
      <c r="Q33" s="29">
        <v>535</v>
      </c>
      <c r="R33" s="30">
        <v>178000</v>
      </c>
      <c r="S33" s="29">
        <v>999</v>
      </c>
      <c r="T33" s="30">
        <v>91000</v>
      </c>
      <c r="U33" s="26"/>
      <c r="V33" s="26"/>
      <c r="W33" s="29">
        <v>909</v>
      </c>
      <c r="X33" s="30">
        <v>131000</v>
      </c>
      <c r="Y33" s="29">
        <v>143</v>
      </c>
      <c r="Z33" s="30">
        <v>2300</v>
      </c>
      <c r="AA33" s="29">
        <v>1170</v>
      </c>
      <c r="AB33" s="30">
        <v>5600</v>
      </c>
      <c r="AC33" s="26"/>
      <c r="AD33" s="26"/>
      <c r="AE33" s="29">
        <v>409</v>
      </c>
      <c r="AF33" s="30">
        <v>3200</v>
      </c>
      <c r="AG33" s="29">
        <v>702</v>
      </c>
      <c r="AH33" s="30">
        <v>140000</v>
      </c>
      <c r="AI33" s="29">
        <v>305</v>
      </c>
      <c r="AJ33" s="30">
        <v>295000</v>
      </c>
      <c r="AK33" s="29">
        <v>669</v>
      </c>
      <c r="AL33" s="30">
        <v>168000</v>
      </c>
      <c r="AM33" s="29">
        <v>681</v>
      </c>
      <c r="AN33" s="30">
        <v>143000</v>
      </c>
      <c r="AO33" s="29">
        <v>526</v>
      </c>
      <c r="AP33" s="30">
        <v>176000</v>
      </c>
      <c r="AQ33" s="46"/>
      <c r="AR33" s="46"/>
      <c r="AS33" s="46"/>
      <c r="AT33" s="26"/>
      <c r="AU33" s="29">
        <v>1181</v>
      </c>
      <c r="AV33" s="30">
        <v>250000</v>
      </c>
      <c r="AW33" s="57"/>
      <c r="AX33" s="57"/>
      <c r="AY33" s="57"/>
      <c r="AZ33" s="46" t="s">
        <v>273</v>
      </c>
      <c r="BA33" s="46">
        <v>67</v>
      </c>
      <c r="BB33" s="46"/>
      <c r="BD33" s="12" t="s">
        <v>273</v>
      </c>
      <c r="BE33" s="12">
        <v>62</v>
      </c>
      <c r="BF33" s="12"/>
      <c r="BH33" s="12" t="s">
        <v>273</v>
      </c>
      <c r="BI33" s="12">
        <v>61</v>
      </c>
      <c r="BJ33" s="12"/>
    </row>
    <row r="34" spans="1:62" ht="17" x14ac:dyDescent="0.25">
      <c r="A34" s="26"/>
      <c r="B34" s="57"/>
      <c r="C34" s="73"/>
      <c r="D34" s="46"/>
      <c r="E34" s="57"/>
      <c r="F34" s="26"/>
      <c r="G34" s="29">
        <v>697</v>
      </c>
      <c r="H34" s="30">
        <v>89000</v>
      </c>
      <c r="I34" s="26"/>
      <c r="J34" s="26"/>
      <c r="K34" s="29">
        <v>234</v>
      </c>
      <c r="L34" s="30">
        <v>128200</v>
      </c>
      <c r="M34" s="29">
        <v>967</v>
      </c>
      <c r="N34" s="30">
        <v>160000</v>
      </c>
      <c r="O34" s="29">
        <v>446</v>
      </c>
      <c r="P34" s="30">
        <v>127500</v>
      </c>
      <c r="Q34" s="29">
        <v>545</v>
      </c>
      <c r="R34" s="30">
        <v>179665</v>
      </c>
      <c r="S34" s="29">
        <v>1062</v>
      </c>
      <c r="T34" s="30">
        <v>81000</v>
      </c>
      <c r="U34" s="26"/>
      <c r="V34" s="26"/>
      <c r="W34" s="29">
        <v>941</v>
      </c>
      <c r="X34" s="30">
        <v>150900</v>
      </c>
      <c r="Y34" s="29">
        <v>157</v>
      </c>
      <c r="Z34" s="30">
        <v>1000</v>
      </c>
      <c r="AA34" s="29">
        <v>1176</v>
      </c>
      <c r="AB34" s="30">
        <v>4600</v>
      </c>
      <c r="AC34" s="26"/>
      <c r="AD34" s="26"/>
      <c r="AE34" s="29">
        <v>441</v>
      </c>
      <c r="AF34" s="30">
        <v>5500</v>
      </c>
      <c r="AG34" s="29">
        <v>716</v>
      </c>
      <c r="AH34" s="30">
        <v>165000</v>
      </c>
      <c r="AI34" s="29">
        <v>313</v>
      </c>
      <c r="AJ34" s="30">
        <v>119900</v>
      </c>
      <c r="AK34" s="29">
        <v>680</v>
      </c>
      <c r="AL34" s="30">
        <v>128500</v>
      </c>
      <c r="AM34" s="29">
        <v>743</v>
      </c>
      <c r="AN34" s="30">
        <v>179000</v>
      </c>
      <c r="AO34" s="29">
        <v>550</v>
      </c>
      <c r="AP34" s="30">
        <v>263000</v>
      </c>
      <c r="AQ34" s="46"/>
      <c r="AR34" s="46"/>
      <c r="AS34" s="46"/>
      <c r="AT34" s="26"/>
      <c r="AU34" s="29">
        <v>1185</v>
      </c>
      <c r="AV34" s="30">
        <v>186700</v>
      </c>
      <c r="AW34" s="74"/>
      <c r="AX34" s="57"/>
      <c r="AY34" s="57"/>
      <c r="AZ34" s="46" t="s">
        <v>274</v>
      </c>
      <c r="BA34" s="46">
        <v>0.86816773430056138</v>
      </c>
      <c r="BB34" s="46"/>
      <c r="BD34" s="12" t="s">
        <v>274</v>
      </c>
      <c r="BE34" s="12">
        <v>4.2910917064769363</v>
      </c>
      <c r="BF34" s="12"/>
      <c r="BH34" s="12" t="s">
        <v>274</v>
      </c>
      <c r="BI34" s="12">
        <v>2.8280831133065916</v>
      </c>
      <c r="BJ34" s="12"/>
    </row>
    <row r="35" spans="1:62" ht="17" x14ac:dyDescent="0.25">
      <c r="A35" s="26"/>
      <c r="B35" s="57"/>
      <c r="C35" s="73"/>
      <c r="D35" s="46"/>
      <c r="E35" s="57"/>
      <c r="F35" s="26"/>
      <c r="G35" s="29">
        <v>711</v>
      </c>
      <c r="H35" s="30">
        <v>52000</v>
      </c>
      <c r="I35" s="26"/>
      <c r="J35" s="26"/>
      <c r="K35" s="29">
        <v>237</v>
      </c>
      <c r="L35" s="30">
        <v>185500</v>
      </c>
      <c r="M35" s="29">
        <v>1013</v>
      </c>
      <c r="N35" s="30">
        <v>165000</v>
      </c>
      <c r="O35" s="29">
        <v>473</v>
      </c>
      <c r="P35" s="30">
        <v>148000</v>
      </c>
      <c r="Q35" s="29">
        <v>559</v>
      </c>
      <c r="R35" s="30">
        <v>175000</v>
      </c>
      <c r="S35" s="29">
        <v>1097</v>
      </c>
      <c r="T35" s="30">
        <v>127000</v>
      </c>
      <c r="U35" s="26"/>
      <c r="V35" s="26"/>
      <c r="W35" s="29">
        <v>944</v>
      </c>
      <c r="X35" s="30">
        <v>143000</v>
      </c>
      <c r="Y35" s="29">
        <v>172</v>
      </c>
      <c r="Z35" s="30">
        <v>2700</v>
      </c>
      <c r="AA35" s="29">
        <v>1183</v>
      </c>
      <c r="AB35" s="30">
        <v>6900</v>
      </c>
      <c r="AC35" s="26"/>
      <c r="AD35" s="26"/>
      <c r="AE35" s="29">
        <v>469</v>
      </c>
      <c r="AF35" s="30">
        <v>3300</v>
      </c>
      <c r="AG35" s="29">
        <v>718</v>
      </c>
      <c r="AH35" s="30">
        <v>157000</v>
      </c>
      <c r="AI35" s="29">
        <v>315</v>
      </c>
      <c r="AJ35" s="30">
        <v>178000</v>
      </c>
      <c r="AK35" s="29">
        <v>699</v>
      </c>
      <c r="AL35" s="30">
        <v>138500</v>
      </c>
      <c r="AM35" s="29">
        <v>779</v>
      </c>
      <c r="AN35" s="30">
        <v>144000</v>
      </c>
      <c r="AO35" s="29">
        <v>579</v>
      </c>
      <c r="AP35" s="30">
        <v>146000</v>
      </c>
      <c r="AQ35" s="46"/>
      <c r="AR35" s="46"/>
      <c r="AS35" s="46"/>
      <c r="AT35" s="26"/>
      <c r="AU35" s="29">
        <v>1240</v>
      </c>
      <c r="AV35" s="30">
        <v>265900</v>
      </c>
      <c r="AW35" s="75"/>
      <c r="AX35" s="75"/>
      <c r="AY35" s="57"/>
      <c r="AZ35" s="46" t="s">
        <v>275</v>
      </c>
      <c r="BA35" s="46">
        <v>0.19420080517043575</v>
      </c>
      <c r="BB35" s="46"/>
      <c r="BD35" s="12" t="s">
        <v>275</v>
      </c>
      <c r="BE35" s="12">
        <v>3.1734005554688584E-5</v>
      </c>
      <c r="BF35" s="12"/>
      <c r="BH35" s="12" t="s">
        <v>275</v>
      </c>
      <c r="BI35" s="12">
        <v>3.1634539802317279E-3</v>
      </c>
      <c r="BJ35" s="12"/>
    </row>
    <row r="36" spans="1:62" ht="17" x14ac:dyDescent="0.25">
      <c r="A36" s="26"/>
      <c r="B36" s="57"/>
      <c r="C36" s="73"/>
      <c r="D36" s="46"/>
      <c r="E36" s="57"/>
      <c r="F36" s="26"/>
      <c r="G36" s="29">
        <v>714</v>
      </c>
      <c r="H36" s="30">
        <v>129000</v>
      </c>
      <c r="I36" s="26"/>
      <c r="J36" s="26"/>
      <c r="K36" s="29">
        <v>249</v>
      </c>
      <c r="L36" s="30">
        <v>180000</v>
      </c>
      <c r="M36" s="29">
        <v>1035</v>
      </c>
      <c r="N36" s="30">
        <v>119750</v>
      </c>
      <c r="O36" s="29">
        <v>503</v>
      </c>
      <c r="P36" s="30">
        <v>140000</v>
      </c>
      <c r="Q36" s="29">
        <v>574</v>
      </c>
      <c r="R36" s="30">
        <v>170000</v>
      </c>
      <c r="S36" s="29">
        <v>1121</v>
      </c>
      <c r="T36" s="30">
        <v>118400</v>
      </c>
      <c r="U36" s="26"/>
      <c r="V36" s="26"/>
      <c r="W36" s="29">
        <v>954</v>
      </c>
      <c r="X36" s="30">
        <v>172000</v>
      </c>
      <c r="Y36" s="29">
        <v>174</v>
      </c>
      <c r="Z36" s="30">
        <v>2700</v>
      </c>
      <c r="AA36" s="29">
        <v>1188</v>
      </c>
      <c r="AB36" s="30">
        <v>3200</v>
      </c>
      <c r="AC36" s="26"/>
      <c r="AD36" s="26"/>
      <c r="AE36" s="29">
        <v>474</v>
      </c>
      <c r="AF36" s="30">
        <v>4000</v>
      </c>
      <c r="AG36" s="29">
        <v>746</v>
      </c>
      <c r="AH36" s="30">
        <v>299800</v>
      </c>
      <c r="AI36" s="29">
        <v>324</v>
      </c>
      <c r="AJ36" s="30">
        <v>126175</v>
      </c>
      <c r="AK36" s="29">
        <v>710</v>
      </c>
      <c r="AL36" s="30">
        <v>109900</v>
      </c>
      <c r="AM36" s="29">
        <v>782</v>
      </c>
      <c r="AN36" s="30">
        <v>175900</v>
      </c>
      <c r="AO36" s="29">
        <v>604</v>
      </c>
      <c r="AP36" s="30">
        <v>151000</v>
      </c>
      <c r="AQ36" s="46"/>
      <c r="AR36" s="46"/>
      <c r="AS36" s="46"/>
      <c r="AT36" s="26"/>
      <c r="AU36" s="29">
        <v>1268</v>
      </c>
      <c r="AV36" s="30">
        <v>378500</v>
      </c>
      <c r="AW36" s="75"/>
      <c r="AX36" s="75"/>
      <c r="AY36" s="57"/>
      <c r="AZ36" s="46" t="s">
        <v>276</v>
      </c>
      <c r="BA36" s="46">
        <v>1.6679161141074239</v>
      </c>
      <c r="BB36" s="46"/>
      <c r="BD36" s="12" t="s">
        <v>276</v>
      </c>
      <c r="BE36" s="12">
        <v>1.6698041625120112</v>
      </c>
      <c r="BF36" s="12"/>
      <c r="BH36" s="12" t="s">
        <v>276</v>
      </c>
      <c r="BI36" s="12">
        <v>1.6702194837737363</v>
      </c>
      <c r="BJ36" s="12"/>
    </row>
    <row r="37" spans="1:62" ht="17" x14ac:dyDescent="0.25">
      <c r="A37" s="26"/>
      <c r="B37" s="57"/>
      <c r="C37" s="73"/>
      <c r="D37" s="46"/>
      <c r="E37" s="57"/>
      <c r="F37" s="26"/>
      <c r="G37" s="29">
        <v>762</v>
      </c>
      <c r="H37" s="30">
        <v>100000</v>
      </c>
      <c r="I37" s="26"/>
      <c r="J37" s="26"/>
      <c r="K37" s="29">
        <v>258</v>
      </c>
      <c r="L37" s="30">
        <v>220000</v>
      </c>
      <c r="M37" s="29">
        <v>1060</v>
      </c>
      <c r="N37" s="30">
        <v>220000</v>
      </c>
      <c r="O37" s="29">
        <v>524</v>
      </c>
      <c r="P37" s="30">
        <v>184750</v>
      </c>
      <c r="Q37" s="29">
        <v>617</v>
      </c>
      <c r="R37" s="30">
        <v>183200</v>
      </c>
      <c r="S37" s="29">
        <v>1154</v>
      </c>
      <c r="T37" s="30">
        <v>120500</v>
      </c>
      <c r="U37" s="26"/>
      <c r="V37" s="26"/>
      <c r="W37" s="29">
        <v>985</v>
      </c>
      <c r="X37" s="30">
        <v>126000</v>
      </c>
      <c r="Y37" s="29">
        <v>192</v>
      </c>
      <c r="Z37" s="30">
        <v>2200</v>
      </c>
      <c r="AA37" s="29">
        <v>1257</v>
      </c>
      <c r="AB37" s="30">
        <v>4000</v>
      </c>
      <c r="AC37" s="26"/>
      <c r="AD37" s="26"/>
      <c r="AE37" s="29">
        <v>478</v>
      </c>
      <c r="AF37" s="30">
        <v>4800</v>
      </c>
      <c r="AG37" s="29">
        <v>767</v>
      </c>
      <c r="AH37" s="30">
        <v>196500</v>
      </c>
      <c r="AI37" s="29">
        <v>354</v>
      </c>
      <c r="AJ37" s="30">
        <v>105900</v>
      </c>
      <c r="AK37" s="29">
        <v>715</v>
      </c>
      <c r="AL37" s="30">
        <v>130500</v>
      </c>
      <c r="AM37" s="29">
        <v>788</v>
      </c>
      <c r="AN37" s="30">
        <v>233000</v>
      </c>
      <c r="AO37" s="29">
        <v>624</v>
      </c>
      <c r="AP37" s="30">
        <v>168500</v>
      </c>
      <c r="AQ37" s="46"/>
      <c r="AR37" s="46"/>
      <c r="AS37" s="46"/>
      <c r="AT37" s="26"/>
      <c r="AU37" s="29">
        <v>1282</v>
      </c>
      <c r="AV37" s="30">
        <v>180000</v>
      </c>
      <c r="AW37" s="57"/>
      <c r="AX37" s="57"/>
      <c r="AY37" s="57"/>
      <c r="AZ37" s="47" t="s">
        <v>277</v>
      </c>
      <c r="BA37" s="47">
        <v>0.38840161034087151</v>
      </c>
      <c r="BB37" s="46"/>
      <c r="BD37" s="13" t="s">
        <v>277</v>
      </c>
      <c r="BE37" s="13">
        <v>6.3468011109377168E-5</v>
      </c>
      <c r="BF37" s="12"/>
      <c r="BH37" s="13" t="s">
        <v>277</v>
      </c>
      <c r="BI37" s="13">
        <v>6.3269079604634558E-3</v>
      </c>
      <c r="BJ37" s="12"/>
    </row>
    <row r="38" spans="1:62" ht="18" thickBot="1" x14ac:dyDescent="0.3">
      <c r="A38" s="26"/>
      <c r="B38" s="57"/>
      <c r="C38" s="73"/>
      <c r="D38" s="46"/>
      <c r="E38" s="57"/>
      <c r="F38" s="26"/>
      <c r="G38" s="29">
        <v>808</v>
      </c>
      <c r="H38" s="30">
        <v>223500</v>
      </c>
      <c r="I38" s="26"/>
      <c r="J38" s="26"/>
      <c r="K38" s="29">
        <v>259</v>
      </c>
      <c r="L38" s="30">
        <v>231500</v>
      </c>
      <c r="M38" s="29">
        <v>1076</v>
      </c>
      <c r="N38" s="30">
        <v>219500</v>
      </c>
      <c r="O38" s="29">
        <v>529</v>
      </c>
      <c r="P38" s="30">
        <v>86000</v>
      </c>
      <c r="Q38" s="29">
        <v>666</v>
      </c>
      <c r="R38" s="30">
        <v>230500</v>
      </c>
      <c r="S38" s="29">
        <v>1280</v>
      </c>
      <c r="T38" s="30">
        <v>68400</v>
      </c>
      <c r="U38" s="26"/>
      <c r="V38" s="26"/>
      <c r="W38" s="29">
        <v>1009</v>
      </c>
      <c r="X38" s="30">
        <v>240000</v>
      </c>
      <c r="Y38" s="29">
        <v>198</v>
      </c>
      <c r="Z38" s="30">
        <v>4100</v>
      </c>
      <c r="AA38" s="29">
        <v>1303</v>
      </c>
      <c r="AB38" s="30">
        <v>3700</v>
      </c>
      <c r="AC38" s="26"/>
      <c r="AD38" s="26"/>
      <c r="AE38" s="29">
        <v>481</v>
      </c>
      <c r="AF38" s="30">
        <v>3700</v>
      </c>
      <c r="AG38" s="29">
        <v>786</v>
      </c>
      <c r="AH38" s="30">
        <v>161500</v>
      </c>
      <c r="AI38" s="29">
        <v>395</v>
      </c>
      <c r="AJ38" s="30">
        <v>109000</v>
      </c>
      <c r="AK38" s="29">
        <v>734</v>
      </c>
      <c r="AL38" s="30">
        <v>131400</v>
      </c>
      <c r="AM38" s="29">
        <v>796</v>
      </c>
      <c r="AN38" s="30">
        <v>171000</v>
      </c>
      <c r="AO38" s="29">
        <v>642</v>
      </c>
      <c r="AP38" s="30">
        <v>226000</v>
      </c>
      <c r="AQ38" s="46"/>
      <c r="AR38" s="46"/>
      <c r="AS38" s="46"/>
      <c r="AT38" s="26"/>
      <c r="AU38" s="29">
        <v>1348</v>
      </c>
      <c r="AV38" s="30">
        <v>283463</v>
      </c>
      <c r="AW38" s="57"/>
      <c r="AX38" s="57"/>
      <c r="AY38" s="57"/>
      <c r="AZ38" s="48" t="s">
        <v>278</v>
      </c>
      <c r="BA38" s="48">
        <v>1.9960083540252964</v>
      </c>
      <c r="BB38" s="48"/>
      <c r="BD38" s="14" t="s">
        <v>278</v>
      </c>
      <c r="BE38" s="14">
        <v>1.9989715170333793</v>
      </c>
      <c r="BF38" s="14"/>
      <c r="BH38" s="14" t="s">
        <v>278</v>
      </c>
      <c r="BI38" s="14">
        <v>1.9996235849949404</v>
      </c>
      <c r="BJ38" s="14"/>
    </row>
    <row r="39" spans="1:62" ht="17" x14ac:dyDescent="0.25">
      <c r="A39" s="26"/>
      <c r="B39" s="57"/>
      <c r="C39" s="73"/>
      <c r="D39" s="46"/>
      <c r="E39" s="57"/>
      <c r="F39" s="26"/>
      <c r="G39" s="29">
        <v>827</v>
      </c>
      <c r="H39" s="30">
        <v>109500</v>
      </c>
      <c r="I39" s="26"/>
      <c r="J39" s="26"/>
      <c r="K39" s="29">
        <v>262</v>
      </c>
      <c r="L39" s="30">
        <v>276000</v>
      </c>
      <c r="M39" s="29">
        <v>1148</v>
      </c>
      <c r="N39" s="30">
        <v>174500</v>
      </c>
      <c r="O39" s="29">
        <v>536</v>
      </c>
      <c r="P39" s="30">
        <v>107500</v>
      </c>
      <c r="Q39" s="29">
        <v>709</v>
      </c>
      <c r="R39" s="30">
        <v>179540</v>
      </c>
      <c r="S39" s="29">
        <v>1326</v>
      </c>
      <c r="T39" s="30">
        <v>55000</v>
      </c>
      <c r="U39" s="26"/>
      <c r="V39" s="26"/>
      <c r="W39" s="29">
        <v>1049</v>
      </c>
      <c r="X39" s="30">
        <v>115000</v>
      </c>
      <c r="Y39" s="29">
        <v>208</v>
      </c>
      <c r="Z39" s="30">
        <v>2200</v>
      </c>
      <c r="AA39" s="29">
        <v>1313</v>
      </c>
      <c r="AB39" s="30">
        <v>4300</v>
      </c>
      <c r="AC39" s="26"/>
      <c r="AD39" s="26"/>
      <c r="AE39" s="29">
        <v>482</v>
      </c>
      <c r="AF39" s="30">
        <v>3600</v>
      </c>
      <c r="AG39" s="29">
        <v>811</v>
      </c>
      <c r="AH39" s="30">
        <v>181000</v>
      </c>
      <c r="AI39" s="29">
        <v>414</v>
      </c>
      <c r="AJ39" s="30">
        <v>115000</v>
      </c>
      <c r="AK39" s="29">
        <v>735</v>
      </c>
      <c r="AL39" s="30">
        <v>108000</v>
      </c>
      <c r="AM39" s="29">
        <v>828</v>
      </c>
      <c r="AN39" s="30">
        <v>189000</v>
      </c>
      <c r="AO39" s="29">
        <v>645</v>
      </c>
      <c r="AP39" s="30">
        <v>370878</v>
      </c>
      <c r="AQ39" s="46"/>
      <c r="AR39" s="46"/>
      <c r="AS39" s="46"/>
      <c r="AT39" s="26"/>
      <c r="AU39" s="29">
        <v>1376</v>
      </c>
      <c r="AV39" s="30">
        <v>239000</v>
      </c>
      <c r="AW39" s="57"/>
      <c r="AX39" s="57"/>
      <c r="AY39" s="57"/>
      <c r="AZ39" s="44"/>
      <c r="BA39" s="44"/>
      <c r="BB39" s="44"/>
      <c r="BD39" s="15"/>
      <c r="BE39" s="15"/>
      <c r="BF39" s="15"/>
      <c r="BH39" s="15"/>
      <c r="BI39" s="15"/>
      <c r="BJ39" s="15"/>
    </row>
    <row r="40" spans="1:62" ht="17" x14ac:dyDescent="0.25">
      <c r="A40" s="26"/>
      <c r="B40" s="57"/>
      <c r="C40" s="46"/>
      <c r="D40" s="46"/>
      <c r="E40" s="57"/>
      <c r="F40" s="26"/>
      <c r="G40" s="29">
        <v>913</v>
      </c>
      <c r="H40" s="30">
        <v>88000</v>
      </c>
      <c r="I40" s="26"/>
      <c r="J40" s="26"/>
      <c r="K40" s="29">
        <v>291</v>
      </c>
      <c r="L40" s="30">
        <v>233230</v>
      </c>
      <c r="M40" s="29">
        <v>1153</v>
      </c>
      <c r="N40" s="30">
        <v>230000</v>
      </c>
      <c r="O40" s="29">
        <v>554</v>
      </c>
      <c r="P40" s="30">
        <v>108000</v>
      </c>
      <c r="Q40" s="29">
        <v>738</v>
      </c>
      <c r="R40" s="30">
        <v>239900</v>
      </c>
      <c r="S40" s="29">
        <v>1334</v>
      </c>
      <c r="T40" s="30">
        <v>125500</v>
      </c>
      <c r="U40" s="26"/>
      <c r="V40" s="26"/>
      <c r="W40" s="29">
        <v>1132</v>
      </c>
      <c r="X40" s="30">
        <v>93500</v>
      </c>
      <c r="Y40" s="29">
        <v>210</v>
      </c>
      <c r="Z40" s="30">
        <v>2200</v>
      </c>
      <c r="AA40" s="29">
        <v>1314</v>
      </c>
      <c r="AB40" s="30">
        <v>4000</v>
      </c>
      <c r="AC40" s="26"/>
      <c r="AD40" s="26"/>
      <c r="AE40" s="29">
        <v>512</v>
      </c>
      <c r="AF40" s="30">
        <v>2700</v>
      </c>
      <c r="AG40" s="29">
        <v>859</v>
      </c>
      <c r="AH40" s="30">
        <v>152000</v>
      </c>
      <c r="AI40" s="29">
        <v>426</v>
      </c>
      <c r="AJ40" s="30">
        <v>135000</v>
      </c>
      <c r="AK40" s="29">
        <v>742</v>
      </c>
      <c r="AL40" s="30">
        <v>142000</v>
      </c>
      <c r="AM40" s="29">
        <v>847</v>
      </c>
      <c r="AN40" s="30">
        <v>213000</v>
      </c>
      <c r="AO40" s="29">
        <v>651</v>
      </c>
      <c r="AP40" s="30">
        <v>205950</v>
      </c>
      <c r="AQ40" s="46"/>
      <c r="AR40" s="46"/>
      <c r="AS40" s="46"/>
      <c r="AT40" s="26"/>
      <c r="AU40" s="29">
        <v>1380</v>
      </c>
      <c r="AV40" s="30">
        <v>167500</v>
      </c>
      <c r="AW40" s="26"/>
      <c r="AX40" s="26"/>
      <c r="AY40" s="26"/>
      <c r="AZ40" s="44" t="s">
        <v>279</v>
      </c>
      <c r="BA40" s="44">
        <f>SUM(BA31:BB31)</f>
        <v>118</v>
      </c>
      <c r="BB40" s="44"/>
      <c r="BD40" s="15" t="s">
        <v>279</v>
      </c>
      <c r="BE40" s="15">
        <f>SUM(BE31:BF31)</f>
        <v>79</v>
      </c>
      <c r="BF40" s="15"/>
      <c r="BH40" s="15" t="s">
        <v>279</v>
      </c>
      <c r="BI40" s="15">
        <f>SUM(BI31:BJ31)</f>
        <v>118</v>
      </c>
      <c r="BJ40" s="15"/>
    </row>
    <row r="41" spans="1:62" ht="17" x14ac:dyDescent="0.25">
      <c r="A41" s="26"/>
      <c r="B41" s="57"/>
      <c r="C41" s="57"/>
      <c r="D41" s="57"/>
      <c r="E41" s="57"/>
      <c r="F41" s="26"/>
      <c r="G41" s="29">
        <v>936</v>
      </c>
      <c r="H41" s="30">
        <v>79900</v>
      </c>
      <c r="I41" s="26"/>
      <c r="J41" s="26"/>
      <c r="K41" s="29">
        <v>302</v>
      </c>
      <c r="L41" s="30">
        <v>267000</v>
      </c>
      <c r="M41" s="29">
        <v>1162</v>
      </c>
      <c r="N41" s="30">
        <v>224000</v>
      </c>
      <c r="O41" s="29">
        <v>563</v>
      </c>
      <c r="P41" s="30">
        <v>108000</v>
      </c>
      <c r="Q41" s="29">
        <v>747</v>
      </c>
      <c r="R41" s="30">
        <v>236000</v>
      </c>
      <c r="S41" s="29">
        <v>1386</v>
      </c>
      <c r="T41" s="30">
        <v>125500</v>
      </c>
      <c r="U41" s="26"/>
      <c r="V41" s="26"/>
      <c r="W41" s="29">
        <v>1139</v>
      </c>
      <c r="X41" s="30">
        <v>196000</v>
      </c>
      <c r="Y41" s="29">
        <v>216</v>
      </c>
      <c r="Z41" s="30">
        <v>2300</v>
      </c>
      <c r="AA41" s="29">
        <v>1323</v>
      </c>
      <c r="AB41" s="30">
        <v>2700</v>
      </c>
      <c r="AC41" s="26"/>
      <c r="AD41" s="26"/>
      <c r="AE41" s="29">
        <v>516</v>
      </c>
      <c r="AF41" s="30">
        <v>4000</v>
      </c>
      <c r="AG41" s="29">
        <v>860</v>
      </c>
      <c r="AH41" s="30">
        <v>250000</v>
      </c>
      <c r="AI41" s="29">
        <v>432</v>
      </c>
      <c r="AJ41" s="30">
        <v>79900</v>
      </c>
      <c r="AK41" s="29">
        <v>744</v>
      </c>
      <c r="AL41" s="30">
        <v>175000</v>
      </c>
      <c r="AM41" s="29">
        <v>863</v>
      </c>
      <c r="AN41" s="30">
        <v>152000</v>
      </c>
      <c r="AO41" s="29">
        <v>665</v>
      </c>
      <c r="AP41" s="30">
        <v>423000</v>
      </c>
      <c r="AQ41" s="47"/>
      <c r="AR41" s="47"/>
      <c r="AS41" s="46"/>
      <c r="AT41" s="26"/>
      <c r="AU41" s="29">
        <v>1396</v>
      </c>
      <c r="AV41" s="30">
        <v>281213</v>
      </c>
      <c r="AW41" s="26"/>
      <c r="AX41" s="26"/>
      <c r="AY41" s="26"/>
      <c r="AZ41" s="44" t="s">
        <v>280</v>
      </c>
      <c r="BA41" s="44">
        <f>BA29-BB29</f>
        <v>19024.693696547358</v>
      </c>
      <c r="BB41" s="44"/>
      <c r="BD41" s="15" t="s">
        <v>280</v>
      </c>
      <c r="BE41" s="15">
        <f>BE29-BF29</f>
        <v>93047.869704749697</v>
      </c>
      <c r="BF41" s="15"/>
      <c r="BH41" s="15" t="s">
        <v>280</v>
      </c>
      <c r="BI41" s="15">
        <f>BI29-BJ29</f>
        <v>486.6962305986699</v>
      </c>
      <c r="BJ41" s="15"/>
    </row>
    <row r="42" spans="1:62" ht="17" x14ac:dyDescent="0.25">
      <c r="A42" s="26"/>
      <c r="B42" s="26"/>
      <c r="C42" s="26"/>
      <c r="D42" s="26"/>
      <c r="E42" s="26"/>
      <c r="F42" s="26"/>
      <c r="G42" s="29">
        <v>961</v>
      </c>
      <c r="H42" s="30">
        <v>116500</v>
      </c>
      <c r="I42" s="26"/>
      <c r="J42" s="26"/>
      <c r="K42" s="29">
        <v>303</v>
      </c>
      <c r="L42" s="30">
        <v>205000</v>
      </c>
      <c r="M42" s="29">
        <v>1175</v>
      </c>
      <c r="N42" s="30">
        <v>239000</v>
      </c>
      <c r="O42" s="29">
        <v>564</v>
      </c>
      <c r="P42" s="30">
        <v>185000</v>
      </c>
      <c r="Q42" s="29">
        <v>752</v>
      </c>
      <c r="R42" s="30">
        <v>162000</v>
      </c>
      <c r="S42" s="26"/>
      <c r="T42" s="26"/>
      <c r="U42" s="26"/>
      <c r="V42" s="26"/>
      <c r="W42" s="29">
        <v>1171</v>
      </c>
      <c r="X42" s="30">
        <v>171000</v>
      </c>
      <c r="Y42" s="29">
        <v>224</v>
      </c>
      <c r="Z42" s="30">
        <v>1700</v>
      </c>
      <c r="AA42" s="29">
        <v>1354</v>
      </c>
      <c r="AB42" s="30">
        <v>5300</v>
      </c>
      <c r="AC42" s="26"/>
      <c r="AD42" s="26"/>
      <c r="AE42" s="29">
        <v>528</v>
      </c>
      <c r="AF42" s="30">
        <v>4200</v>
      </c>
      <c r="AG42" s="29">
        <v>925</v>
      </c>
      <c r="AH42" s="30">
        <v>207500</v>
      </c>
      <c r="AI42" s="29">
        <v>437</v>
      </c>
      <c r="AJ42" s="30">
        <v>116000</v>
      </c>
      <c r="AK42" s="29">
        <v>758</v>
      </c>
      <c r="AL42" s="30">
        <v>158900</v>
      </c>
      <c r="AM42" s="29">
        <v>870</v>
      </c>
      <c r="AN42" s="30">
        <v>236000</v>
      </c>
      <c r="AO42" s="29">
        <v>687</v>
      </c>
      <c r="AP42" s="30">
        <v>227875</v>
      </c>
      <c r="AQ42" s="46"/>
      <c r="AR42" s="46"/>
      <c r="AS42" s="46"/>
      <c r="AT42" s="26"/>
      <c r="AU42" s="29">
        <v>1397</v>
      </c>
      <c r="AV42" s="30">
        <v>160000</v>
      </c>
      <c r="AW42" s="26"/>
      <c r="AX42" s="26"/>
      <c r="AY42" s="26"/>
      <c r="AZ42" s="44" t="s">
        <v>281</v>
      </c>
      <c r="BA42" s="44">
        <f>SQRT((BA30/BA31)+(BB30/BB31))</f>
        <v>21913.615243803764</v>
      </c>
      <c r="BB42" s="44"/>
      <c r="BD42" s="15" t="s">
        <v>281</v>
      </c>
      <c r="BE42" s="15">
        <f>SQRT((BE30/BE31)+(BF30/BF31))</f>
        <v>21683.962047304663</v>
      </c>
      <c r="BF42" s="15"/>
      <c r="BH42" s="15" t="s">
        <v>281</v>
      </c>
      <c r="BI42" s="15">
        <f>SQRT((BI30/BI31)+(BJ30/BJ31))</f>
        <v>172.09403369677676</v>
      </c>
      <c r="BJ42" s="15"/>
    </row>
    <row r="43" spans="1:62" ht="17" x14ac:dyDescent="0.25">
      <c r="A43" s="26"/>
      <c r="B43" s="26"/>
      <c r="C43" s="26"/>
      <c r="D43" s="26"/>
      <c r="E43" s="26"/>
      <c r="F43" s="26"/>
      <c r="G43" s="29">
        <v>975</v>
      </c>
      <c r="H43" s="30">
        <v>167500</v>
      </c>
      <c r="I43" s="26"/>
      <c r="J43" s="26"/>
      <c r="K43" s="29">
        <v>304</v>
      </c>
      <c r="L43" s="30">
        <v>149900</v>
      </c>
      <c r="M43" s="29">
        <v>1179</v>
      </c>
      <c r="N43" s="30">
        <v>154900</v>
      </c>
      <c r="O43" s="29">
        <v>583</v>
      </c>
      <c r="P43" s="30">
        <v>118500</v>
      </c>
      <c r="Q43" s="29">
        <v>781</v>
      </c>
      <c r="R43" s="30">
        <v>176000</v>
      </c>
      <c r="S43" s="26"/>
      <c r="T43" s="26"/>
      <c r="U43" s="26"/>
      <c r="V43" s="26"/>
      <c r="W43" s="29">
        <v>1177</v>
      </c>
      <c r="X43" s="30">
        <v>119500</v>
      </c>
      <c r="Y43" s="29">
        <v>231</v>
      </c>
      <c r="Z43" s="30">
        <v>2400</v>
      </c>
      <c r="AA43" s="29">
        <v>1374</v>
      </c>
      <c r="AB43" s="30">
        <v>5300</v>
      </c>
      <c r="AC43" s="26"/>
      <c r="AD43" s="26"/>
      <c r="AE43" s="29">
        <v>553</v>
      </c>
      <c r="AF43" s="30">
        <v>3400</v>
      </c>
      <c r="AG43" s="29">
        <v>926</v>
      </c>
      <c r="AH43" s="30">
        <v>175000</v>
      </c>
      <c r="AI43" s="29">
        <v>450</v>
      </c>
      <c r="AJ43" s="30">
        <v>120000</v>
      </c>
      <c r="AK43" s="29">
        <v>771</v>
      </c>
      <c r="AL43" s="30">
        <v>134900</v>
      </c>
      <c r="AM43" s="29">
        <v>895</v>
      </c>
      <c r="AN43" s="30">
        <v>118858</v>
      </c>
      <c r="AO43" s="29">
        <v>688</v>
      </c>
      <c r="AP43" s="30">
        <v>148800</v>
      </c>
      <c r="AQ43" s="57"/>
      <c r="AR43" s="57"/>
      <c r="AS43" s="57"/>
      <c r="AT43" s="26"/>
      <c r="AU43" s="26"/>
      <c r="AV43" s="26"/>
      <c r="AW43" s="26"/>
      <c r="AX43" s="26"/>
      <c r="AY43" s="26"/>
      <c r="AZ43" s="44"/>
      <c r="BA43" s="44"/>
      <c r="BB43" s="44"/>
      <c r="BD43" s="15"/>
      <c r="BE43" s="15"/>
      <c r="BF43" s="15"/>
      <c r="BH43" s="15"/>
      <c r="BI43" s="15"/>
      <c r="BJ43" s="15"/>
    </row>
    <row r="44" spans="1:62" ht="18" x14ac:dyDescent="0.25">
      <c r="A44" s="26"/>
      <c r="B44" s="26"/>
      <c r="C44" s="26"/>
      <c r="D44" s="26"/>
      <c r="E44" s="26"/>
      <c r="F44" s="26"/>
      <c r="G44" s="29">
        <v>977</v>
      </c>
      <c r="H44" s="30">
        <v>85500</v>
      </c>
      <c r="I44" s="26"/>
      <c r="J44" s="26"/>
      <c r="K44" s="29">
        <v>306</v>
      </c>
      <c r="L44" s="30">
        <v>305900</v>
      </c>
      <c r="M44" s="29">
        <v>1182</v>
      </c>
      <c r="N44" s="30">
        <v>392500</v>
      </c>
      <c r="O44" s="29">
        <v>608</v>
      </c>
      <c r="P44" s="30">
        <v>225000</v>
      </c>
      <c r="Q44" s="29">
        <v>795</v>
      </c>
      <c r="R44" s="30">
        <v>194500</v>
      </c>
      <c r="S44" s="26"/>
      <c r="T44" s="26"/>
      <c r="U44" s="26"/>
      <c r="V44" s="26"/>
      <c r="W44" s="29">
        <v>1191</v>
      </c>
      <c r="X44" s="30">
        <v>168000</v>
      </c>
      <c r="Y44" s="29">
        <v>248</v>
      </c>
      <c r="Z44" s="30">
        <v>2700</v>
      </c>
      <c r="AA44" s="29">
        <v>1418</v>
      </c>
      <c r="AB44" s="30">
        <v>3700</v>
      </c>
      <c r="AC44" s="26"/>
      <c r="AD44" s="26"/>
      <c r="AE44" s="29">
        <v>555</v>
      </c>
      <c r="AF44" s="30">
        <v>3000</v>
      </c>
      <c r="AG44" s="29">
        <v>928</v>
      </c>
      <c r="AH44" s="30">
        <v>176000</v>
      </c>
      <c r="AI44" s="29">
        <v>451</v>
      </c>
      <c r="AJ44" s="30">
        <v>110000</v>
      </c>
      <c r="AK44" s="29">
        <v>778</v>
      </c>
      <c r="AL44" s="30">
        <v>142500</v>
      </c>
      <c r="AM44" s="29">
        <v>898</v>
      </c>
      <c r="AN44" s="30">
        <v>142953</v>
      </c>
      <c r="AO44" s="29">
        <v>700</v>
      </c>
      <c r="AP44" s="30">
        <v>196000</v>
      </c>
      <c r="AQ44" s="57"/>
      <c r="AR44" s="57"/>
      <c r="AS44" s="57"/>
      <c r="AT44" s="26"/>
      <c r="AU44" s="26"/>
      <c r="AV44" s="26"/>
      <c r="AW44" s="26"/>
      <c r="AX44" s="26"/>
      <c r="AY44" s="26"/>
      <c r="AZ44" s="49" t="s">
        <v>282</v>
      </c>
      <c r="BA44" s="44">
        <f>BA42*BA38</f>
        <v>43739.759093528395</v>
      </c>
      <c r="BB44" s="44"/>
      <c r="BD44" s="16" t="s">
        <v>282</v>
      </c>
      <c r="BE44" s="15">
        <f>BE42*BE38</f>
        <v>43345.62250899482</v>
      </c>
      <c r="BF44" s="15"/>
      <c r="BH44" s="16" t="s">
        <v>282</v>
      </c>
      <c r="BI44" s="15">
        <f>BI42*BI38</f>
        <v>344.12328861698882</v>
      </c>
      <c r="BJ44" s="15"/>
    </row>
    <row r="45" spans="1:62" ht="17" x14ac:dyDescent="0.25">
      <c r="A45" s="26"/>
      <c r="B45" s="26"/>
      <c r="C45" s="26"/>
      <c r="D45" s="26"/>
      <c r="E45" s="26"/>
      <c r="F45" s="26"/>
      <c r="G45" s="29">
        <v>996</v>
      </c>
      <c r="H45" s="30">
        <v>121600</v>
      </c>
      <c r="I45" s="26"/>
      <c r="J45" s="26"/>
      <c r="K45" s="29">
        <v>338</v>
      </c>
      <c r="L45" s="30">
        <v>214000</v>
      </c>
      <c r="M45" s="29">
        <v>1236</v>
      </c>
      <c r="N45" s="30">
        <v>138887</v>
      </c>
      <c r="O45" s="29">
        <v>621</v>
      </c>
      <c r="P45" s="30">
        <v>67000</v>
      </c>
      <c r="Q45" s="29">
        <v>823</v>
      </c>
      <c r="R45" s="30">
        <v>225000</v>
      </c>
      <c r="S45" s="26"/>
      <c r="T45" s="26"/>
      <c r="U45" s="26"/>
      <c r="V45" s="26"/>
      <c r="W45" s="29">
        <v>1194</v>
      </c>
      <c r="X45" s="30">
        <v>165000</v>
      </c>
      <c r="Y45" s="29">
        <v>254</v>
      </c>
      <c r="Z45" s="30">
        <v>2600</v>
      </c>
      <c r="AA45" s="29">
        <v>1427</v>
      </c>
      <c r="AB45" s="30">
        <v>3400</v>
      </c>
      <c r="AC45" s="26"/>
      <c r="AD45" s="26"/>
      <c r="AE45" s="29">
        <v>568</v>
      </c>
      <c r="AF45" s="30">
        <v>3100</v>
      </c>
      <c r="AG45" s="29">
        <v>950</v>
      </c>
      <c r="AH45" s="30">
        <v>197500</v>
      </c>
      <c r="AI45" s="29">
        <v>457</v>
      </c>
      <c r="AJ45" s="30">
        <v>98000</v>
      </c>
      <c r="AK45" s="29">
        <v>797</v>
      </c>
      <c r="AL45" s="30">
        <v>143500</v>
      </c>
      <c r="AM45" s="29">
        <v>919</v>
      </c>
      <c r="AN45" s="30">
        <v>238000</v>
      </c>
      <c r="AO45" s="29">
        <v>756</v>
      </c>
      <c r="AP45" s="30">
        <v>172500</v>
      </c>
      <c r="AQ45" s="57"/>
      <c r="AR45" s="57"/>
      <c r="AS45" s="57"/>
      <c r="AT45" s="26"/>
      <c r="AU45" s="26"/>
      <c r="AV45" s="26"/>
      <c r="AW45" s="26"/>
      <c r="AX45" s="26"/>
      <c r="AY45" s="26"/>
      <c r="AZ45" s="50" t="s">
        <v>283</v>
      </c>
      <c r="BA45" s="50">
        <f>BA41-BA44</f>
        <v>-24715.065396981037</v>
      </c>
      <c r="BB45" s="44"/>
      <c r="BD45" s="17" t="s">
        <v>283</v>
      </c>
      <c r="BE45" s="17">
        <f>BE41-BE44</f>
        <v>49702.247195754877</v>
      </c>
      <c r="BF45" s="15"/>
      <c r="BH45" s="17" t="s">
        <v>283</v>
      </c>
      <c r="BI45" s="17">
        <f>BI41-BI44</f>
        <v>142.57294198168108</v>
      </c>
      <c r="BJ45" s="15"/>
    </row>
    <row r="46" spans="1:62" ht="17" x14ac:dyDescent="0.25">
      <c r="A46" s="26"/>
      <c r="B46" s="26"/>
      <c r="C46" s="26"/>
      <c r="D46" s="26"/>
      <c r="E46" s="26"/>
      <c r="F46" s="26"/>
      <c r="G46" s="29">
        <v>1099</v>
      </c>
      <c r="H46" s="30">
        <v>128000</v>
      </c>
      <c r="I46" s="26"/>
      <c r="J46" s="26"/>
      <c r="K46" s="29">
        <v>356</v>
      </c>
      <c r="L46" s="30">
        <v>177500</v>
      </c>
      <c r="M46" s="29">
        <v>1245</v>
      </c>
      <c r="N46" s="30">
        <v>230000</v>
      </c>
      <c r="O46" s="29">
        <v>639</v>
      </c>
      <c r="P46" s="30">
        <v>85000</v>
      </c>
      <c r="Q46" s="29">
        <v>858</v>
      </c>
      <c r="R46" s="30">
        <v>174000</v>
      </c>
      <c r="S46" s="26"/>
      <c r="T46" s="26"/>
      <c r="U46" s="26"/>
      <c r="V46" s="26"/>
      <c r="W46" s="29">
        <v>1248</v>
      </c>
      <c r="X46" s="30">
        <v>169900</v>
      </c>
      <c r="Y46" s="29">
        <v>255</v>
      </c>
      <c r="Z46" s="30">
        <v>2600</v>
      </c>
      <c r="AA46" s="26"/>
      <c r="AB46" s="26"/>
      <c r="AC46" s="26"/>
      <c r="AD46" s="26"/>
      <c r="AE46" s="29">
        <v>582</v>
      </c>
      <c r="AF46" s="30">
        <v>4100</v>
      </c>
      <c r="AG46" s="29">
        <v>962</v>
      </c>
      <c r="AH46" s="30">
        <v>272000</v>
      </c>
      <c r="AI46" s="29">
        <v>459</v>
      </c>
      <c r="AJ46" s="30">
        <v>161000</v>
      </c>
      <c r="AK46" s="29">
        <v>836</v>
      </c>
      <c r="AL46" s="30">
        <v>128000</v>
      </c>
      <c r="AM46" s="29">
        <v>921</v>
      </c>
      <c r="AN46" s="30">
        <v>201000</v>
      </c>
      <c r="AO46" s="29">
        <v>759</v>
      </c>
      <c r="AP46" s="30">
        <v>179400</v>
      </c>
      <c r="AQ46" s="57"/>
      <c r="AR46" s="57"/>
      <c r="AS46" s="57"/>
      <c r="AT46" s="26"/>
      <c r="AU46" s="26"/>
      <c r="AV46" s="26"/>
      <c r="AW46" s="26"/>
      <c r="AX46" s="26"/>
      <c r="AY46" s="26"/>
      <c r="AZ46" s="50" t="s">
        <v>284</v>
      </c>
      <c r="BA46" s="50">
        <f>BA41+BA44</f>
        <v>62764.452790075753</v>
      </c>
      <c r="BB46" s="44"/>
      <c r="BD46" s="17" t="s">
        <v>284</v>
      </c>
      <c r="BE46" s="17">
        <f>BE41+BE44</f>
        <v>136393.49221374452</v>
      </c>
      <c r="BF46" s="15"/>
      <c r="BH46" s="17" t="s">
        <v>284</v>
      </c>
      <c r="BI46" s="17">
        <f>BI41+BI44</f>
        <v>830.81951921565872</v>
      </c>
      <c r="BJ46" s="15"/>
    </row>
    <row r="47" spans="1:62" ht="17" x14ac:dyDescent="0.25">
      <c r="A47" s="26"/>
      <c r="B47" s="26"/>
      <c r="C47" s="26"/>
      <c r="D47" s="26"/>
      <c r="E47" s="26"/>
      <c r="F47" s="26"/>
      <c r="G47" s="29">
        <v>1136</v>
      </c>
      <c r="H47" s="30">
        <v>102000</v>
      </c>
      <c r="I47" s="26"/>
      <c r="J47" s="26"/>
      <c r="K47" s="29">
        <v>375</v>
      </c>
      <c r="L47" s="30">
        <v>219500</v>
      </c>
      <c r="M47" s="29">
        <v>1269</v>
      </c>
      <c r="N47" s="30">
        <v>381000</v>
      </c>
      <c r="O47" s="29">
        <v>648</v>
      </c>
      <c r="P47" s="30">
        <v>155000</v>
      </c>
      <c r="Q47" s="29">
        <v>869</v>
      </c>
      <c r="R47" s="30">
        <v>169000</v>
      </c>
      <c r="S47" s="26"/>
      <c r="T47" s="26"/>
      <c r="U47" s="26"/>
      <c r="V47" s="26"/>
      <c r="W47" s="29">
        <v>1253</v>
      </c>
      <c r="X47" s="30">
        <v>130000</v>
      </c>
      <c r="Y47" s="29">
        <v>261</v>
      </c>
      <c r="Z47" s="30">
        <v>2700</v>
      </c>
      <c r="AA47" s="26"/>
      <c r="AB47" s="26"/>
      <c r="AC47" s="26"/>
      <c r="AD47" s="26"/>
      <c r="AE47" s="29">
        <v>592</v>
      </c>
      <c r="AF47" s="30">
        <v>4000</v>
      </c>
      <c r="AG47" s="29">
        <v>989</v>
      </c>
      <c r="AH47" s="30">
        <v>195000</v>
      </c>
      <c r="AI47" s="29">
        <v>480</v>
      </c>
      <c r="AJ47" s="30">
        <v>89471</v>
      </c>
      <c r="AK47" s="29">
        <v>846</v>
      </c>
      <c r="AL47" s="30">
        <v>171000</v>
      </c>
      <c r="AM47" s="29">
        <v>924</v>
      </c>
      <c r="AN47" s="30">
        <v>193000</v>
      </c>
      <c r="AO47" s="29">
        <v>763</v>
      </c>
      <c r="AP47" s="30">
        <v>215200</v>
      </c>
      <c r="AQ47" s="57"/>
      <c r="AR47" s="57"/>
      <c r="AS47" s="57"/>
      <c r="AT47" s="26"/>
      <c r="AU47" s="26"/>
      <c r="AV47" s="26"/>
      <c r="AW47" s="26"/>
      <c r="AX47" s="26"/>
      <c r="AY47" s="26"/>
      <c r="AZ47" s="44"/>
      <c r="BA47" s="44"/>
      <c r="BB47" s="44"/>
    </row>
    <row r="48" spans="1:62" ht="17" x14ac:dyDescent="0.25">
      <c r="A48" s="26"/>
      <c r="B48" s="26"/>
      <c r="C48" s="26"/>
      <c r="D48" s="26"/>
      <c r="E48" s="26"/>
      <c r="F48" s="26"/>
      <c r="G48" s="29">
        <v>1140</v>
      </c>
      <c r="H48" s="30">
        <v>144000</v>
      </c>
      <c r="I48" s="26"/>
      <c r="J48" s="26"/>
      <c r="K48" s="29">
        <v>377</v>
      </c>
      <c r="L48" s="30">
        <v>148000</v>
      </c>
      <c r="M48" s="29">
        <v>1275</v>
      </c>
      <c r="N48" s="30">
        <v>139000</v>
      </c>
      <c r="O48" s="29">
        <v>652</v>
      </c>
      <c r="P48" s="30">
        <v>108000</v>
      </c>
      <c r="Q48" s="29">
        <v>883</v>
      </c>
      <c r="R48" s="30">
        <v>178000</v>
      </c>
      <c r="S48" s="26"/>
      <c r="T48" s="26"/>
      <c r="U48" s="26"/>
      <c r="V48" s="26"/>
      <c r="W48" s="29">
        <v>1284</v>
      </c>
      <c r="X48" s="30">
        <v>139000</v>
      </c>
      <c r="Y48" s="29">
        <v>274</v>
      </c>
      <c r="Z48" s="30">
        <v>2900</v>
      </c>
      <c r="AA48" s="26"/>
      <c r="AB48" s="26"/>
      <c r="AC48" s="26"/>
      <c r="AD48" s="26"/>
      <c r="AE48" s="29">
        <v>601</v>
      </c>
      <c r="AF48" s="30">
        <v>3000</v>
      </c>
      <c r="AG48" s="29">
        <v>998</v>
      </c>
      <c r="AH48" s="30">
        <v>185000</v>
      </c>
      <c r="AI48" s="29">
        <v>483</v>
      </c>
      <c r="AJ48" s="30">
        <v>155000</v>
      </c>
      <c r="AK48" s="29">
        <v>855</v>
      </c>
      <c r="AL48" s="30">
        <v>170000</v>
      </c>
      <c r="AM48" s="29">
        <v>937</v>
      </c>
      <c r="AN48" s="30">
        <v>184900</v>
      </c>
      <c r="AO48" s="29">
        <v>766</v>
      </c>
      <c r="AP48" s="30">
        <v>264132</v>
      </c>
      <c r="AQ48" s="74"/>
      <c r="AR48" s="57"/>
      <c r="AS48" s="57"/>
      <c r="AT48" s="26"/>
      <c r="AU48" s="26"/>
      <c r="AV48" s="26"/>
      <c r="AW48" s="26"/>
      <c r="AX48" s="26"/>
      <c r="AY48" s="26"/>
      <c r="AZ48" s="44"/>
      <c r="BA48" s="44"/>
      <c r="BB48" s="44"/>
    </row>
    <row r="49" spans="1:54" ht="17" x14ac:dyDescent="0.25">
      <c r="A49" s="26"/>
      <c r="B49" s="26"/>
      <c r="C49" s="26"/>
      <c r="D49" s="26"/>
      <c r="E49" s="26"/>
      <c r="F49" s="26"/>
      <c r="G49" s="29">
        <v>1146</v>
      </c>
      <c r="H49" s="30">
        <v>149000</v>
      </c>
      <c r="I49" s="26"/>
      <c r="J49" s="26"/>
      <c r="K49" s="29">
        <v>383</v>
      </c>
      <c r="L49" s="30">
        <v>213500</v>
      </c>
      <c r="M49" s="29">
        <v>1302</v>
      </c>
      <c r="N49" s="30">
        <v>177500</v>
      </c>
      <c r="O49" s="29">
        <v>660</v>
      </c>
      <c r="P49" s="30">
        <v>167000</v>
      </c>
      <c r="Q49" s="29">
        <v>903</v>
      </c>
      <c r="R49" s="30">
        <v>180000</v>
      </c>
      <c r="S49" s="26"/>
      <c r="T49" s="26"/>
      <c r="U49" s="26"/>
      <c r="V49" s="26"/>
      <c r="W49" s="29">
        <v>1328</v>
      </c>
      <c r="X49" s="30">
        <v>130500</v>
      </c>
      <c r="Y49" s="29">
        <v>287</v>
      </c>
      <c r="Z49" s="30">
        <v>2600</v>
      </c>
      <c r="AA49" s="26"/>
      <c r="AB49" s="26"/>
      <c r="AC49" s="26"/>
      <c r="AD49" s="26"/>
      <c r="AE49" s="29">
        <v>619</v>
      </c>
      <c r="AF49" s="30">
        <v>3700</v>
      </c>
      <c r="AG49" s="29">
        <v>1004</v>
      </c>
      <c r="AH49" s="30">
        <v>136905</v>
      </c>
      <c r="AI49" s="29">
        <v>489</v>
      </c>
      <c r="AJ49" s="30">
        <v>160000</v>
      </c>
      <c r="AK49" s="29">
        <v>856</v>
      </c>
      <c r="AL49" s="30">
        <v>127000</v>
      </c>
      <c r="AM49" s="29">
        <v>952</v>
      </c>
      <c r="AN49" s="30">
        <v>119900</v>
      </c>
      <c r="AO49" s="29">
        <v>794</v>
      </c>
      <c r="AP49" s="30">
        <v>225000</v>
      </c>
      <c r="AQ49" s="75"/>
      <c r="AR49" s="75"/>
      <c r="AS49" s="57"/>
      <c r="AT49" s="26"/>
      <c r="AU49" s="26"/>
      <c r="AV49" s="26"/>
      <c r="AW49" s="26"/>
      <c r="AX49" s="26"/>
      <c r="AY49" s="26"/>
      <c r="AZ49" s="26"/>
      <c r="BA49" s="26"/>
      <c r="BB49" s="26"/>
    </row>
    <row r="50" spans="1:54" ht="17" x14ac:dyDescent="0.25">
      <c r="A50" s="26"/>
      <c r="B50" s="26"/>
      <c r="C50" s="26"/>
      <c r="D50" s="26"/>
      <c r="E50" s="26"/>
      <c r="F50" s="26"/>
      <c r="G50" s="29">
        <v>1203</v>
      </c>
      <c r="H50" s="30">
        <v>117000</v>
      </c>
      <c r="I50" s="26"/>
      <c r="J50" s="26"/>
      <c r="K50" s="29">
        <v>389</v>
      </c>
      <c r="L50" s="30">
        <v>191000</v>
      </c>
      <c r="M50" s="29">
        <v>1311</v>
      </c>
      <c r="N50" s="30">
        <v>335000</v>
      </c>
      <c r="O50" s="29">
        <v>664</v>
      </c>
      <c r="P50" s="30">
        <v>137500</v>
      </c>
      <c r="Q50" s="29">
        <v>904</v>
      </c>
      <c r="R50" s="30">
        <v>240000</v>
      </c>
      <c r="S50" s="26"/>
      <c r="T50" s="26"/>
      <c r="U50" s="26"/>
      <c r="V50" s="26"/>
      <c r="W50" s="29">
        <v>1408</v>
      </c>
      <c r="X50" s="30">
        <v>112000</v>
      </c>
      <c r="Y50" s="29">
        <v>288</v>
      </c>
      <c r="Z50" s="30">
        <v>1700</v>
      </c>
      <c r="AA50" s="26"/>
      <c r="AB50" s="26"/>
      <c r="AC50" s="26"/>
      <c r="AD50" s="26"/>
      <c r="AE50" s="29">
        <v>632</v>
      </c>
      <c r="AF50" s="30">
        <v>3100</v>
      </c>
      <c r="AG50" s="29">
        <v>1016</v>
      </c>
      <c r="AH50" s="30">
        <v>227000</v>
      </c>
      <c r="AI50" s="29">
        <v>495</v>
      </c>
      <c r="AJ50" s="30">
        <v>91300</v>
      </c>
      <c r="AK50" s="29">
        <v>862</v>
      </c>
      <c r="AL50" s="30">
        <v>131500</v>
      </c>
      <c r="AM50" s="29">
        <v>973</v>
      </c>
      <c r="AN50" s="30">
        <v>99500</v>
      </c>
      <c r="AO50" s="29">
        <v>806</v>
      </c>
      <c r="AP50" s="30">
        <v>227680</v>
      </c>
      <c r="AQ50" s="75"/>
      <c r="AR50" s="75"/>
      <c r="AS50" s="57"/>
      <c r="AT50" s="26"/>
      <c r="AU50" s="26"/>
      <c r="AV50" s="26"/>
      <c r="AW50" s="26"/>
      <c r="AX50" s="26"/>
      <c r="AY50" s="26"/>
      <c r="AZ50" s="26"/>
      <c r="BA50" s="26"/>
      <c r="BB50" s="26"/>
    </row>
    <row r="51" spans="1:54" ht="17" x14ac:dyDescent="0.25">
      <c r="A51" s="26"/>
      <c r="B51" s="26"/>
      <c r="C51" s="26"/>
      <c r="D51" s="26"/>
      <c r="E51" s="26"/>
      <c r="F51" s="26"/>
      <c r="G51" s="29">
        <v>1219</v>
      </c>
      <c r="H51" s="30">
        <v>80500</v>
      </c>
      <c r="I51" s="26"/>
      <c r="J51" s="26"/>
      <c r="K51" s="29">
        <v>397</v>
      </c>
      <c r="L51" s="30">
        <v>123000</v>
      </c>
      <c r="M51" s="29">
        <v>1344</v>
      </c>
      <c r="N51" s="30">
        <v>177000</v>
      </c>
      <c r="O51" s="29">
        <v>672</v>
      </c>
      <c r="P51" s="30">
        <v>103600</v>
      </c>
      <c r="Q51" s="29">
        <v>910</v>
      </c>
      <c r="R51" s="30">
        <v>174000</v>
      </c>
      <c r="S51" s="26"/>
      <c r="T51" s="26"/>
      <c r="U51" s="26"/>
      <c r="V51" s="26"/>
      <c r="W51" s="29">
        <v>1435</v>
      </c>
      <c r="X51" s="30">
        <v>160000</v>
      </c>
      <c r="Y51" s="29">
        <v>295</v>
      </c>
      <c r="Z51" s="30">
        <v>3100</v>
      </c>
      <c r="AA51" s="26"/>
      <c r="AB51" s="26"/>
      <c r="AC51" s="26"/>
      <c r="AD51" s="26"/>
      <c r="AE51" s="29">
        <v>641</v>
      </c>
      <c r="AF51" s="30">
        <v>3000</v>
      </c>
      <c r="AG51" s="29">
        <v>1042</v>
      </c>
      <c r="AH51" s="30">
        <v>173000</v>
      </c>
      <c r="AI51" s="29">
        <v>506</v>
      </c>
      <c r="AJ51" s="30">
        <v>124500</v>
      </c>
      <c r="AK51" s="29">
        <v>868</v>
      </c>
      <c r="AL51" s="30">
        <v>129000</v>
      </c>
      <c r="AM51" s="29">
        <v>1044</v>
      </c>
      <c r="AN51" s="30">
        <v>262280</v>
      </c>
      <c r="AO51" s="29">
        <v>825</v>
      </c>
      <c r="AP51" s="30">
        <v>232600</v>
      </c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</row>
    <row r="52" spans="1:54" ht="17" x14ac:dyDescent="0.25">
      <c r="A52" s="26"/>
      <c r="B52" s="26"/>
      <c r="C52" s="30"/>
      <c r="D52" s="26"/>
      <c r="E52" s="26"/>
      <c r="F52" s="26"/>
      <c r="G52" s="29">
        <v>1256</v>
      </c>
      <c r="H52" s="30">
        <v>127500</v>
      </c>
      <c r="I52" s="26"/>
      <c r="J52" s="26"/>
      <c r="K52" s="29">
        <v>402</v>
      </c>
      <c r="L52" s="30">
        <v>164990</v>
      </c>
      <c r="M52" s="29">
        <v>1406</v>
      </c>
      <c r="N52" s="30">
        <v>275000</v>
      </c>
      <c r="O52" s="29">
        <v>698</v>
      </c>
      <c r="P52" s="30">
        <v>123500</v>
      </c>
      <c r="Q52" s="29">
        <v>923</v>
      </c>
      <c r="R52" s="30">
        <v>169990</v>
      </c>
      <c r="S52" s="26"/>
      <c r="T52" s="26"/>
      <c r="U52" s="26"/>
      <c r="V52" s="26"/>
      <c r="W52" s="29">
        <v>1447</v>
      </c>
      <c r="X52" s="30">
        <v>157900</v>
      </c>
      <c r="Y52" s="29">
        <v>312</v>
      </c>
      <c r="Z52" s="30">
        <v>1900</v>
      </c>
      <c r="AA52" s="26"/>
      <c r="AB52" s="26"/>
      <c r="AC52" s="26"/>
      <c r="AD52" s="26"/>
      <c r="AE52" s="29">
        <v>690</v>
      </c>
      <c r="AF52" s="30">
        <v>2700</v>
      </c>
      <c r="AG52" s="29">
        <v>1045</v>
      </c>
      <c r="AH52" s="30">
        <v>278000</v>
      </c>
      <c r="AI52" s="29">
        <v>509</v>
      </c>
      <c r="AJ52" s="30">
        <v>161000</v>
      </c>
      <c r="AK52" s="29">
        <v>879</v>
      </c>
      <c r="AL52" s="30">
        <v>148000</v>
      </c>
      <c r="AM52" s="29">
        <v>1086</v>
      </c>
      <c r="AN52" s="30">
        <v>147000</v>
      </c>
      <c r="AO52" s="29">
        <v>830</v>
      </c>
      <c r="AP52" s="30">
        <v>147400</v>
      </c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</row>
    <row r="53" spans="1:54" ht="17" x14ac:dyDescent="0.25">
      <c r="A53" s="26"/>
      <c r="B53" s="26"/>
      <c r="C53" s="30"/>
      <c r="D53" s="26"/>
      <c r="E53" s="26"/>
      <c r="F53" s="26"/>
      <c r="G53" s="29">
        <v>1264</v>
      </c>
      <c r="H53" s="30">
        <v>180500</v>
      </c>
      <c r="I53" s="26"/>
      <c r="J53" s="26"/>
      <c r="K53" s="29">
        <v>429</v>
      </c>
      <c r="L53" s="30">
        <v>195400</v>
      </c>
      <c r="M53" s="29">
        <v>1420</v>
      </c>
      <c r="N53" s="30">
        <v>223000</v>
      </c>
      <c r="O53" s="29">
        <v>724</v>
      </c>
      <c r="P53" s="30">
        <v>135000</v>
      </c>
      <c r="Q53" s="29">
        <v>930</v>
      </c>
      <c r="R53" s="30">
        <v>222000</v>
      </c>
      <c r="S53" s="26"/>
      <c r="T53" s="26"/>
      <c r="U53" s="26"/>
      <c r="V53" s="26"/>
      <c r="W53" s="29">
        <v>1454</v>
      </c>
      <c r="X53" s="30">
        <v>84500</v>
      </c>
      <c r="Y53" s="29">
        <v>325</v>
      </c>
      <c r="Z53" s="30">
        <v>3700</v>
      </c>
      <c r="AA53" s="26"/>
      <c r="AB53" s="26"/>
      <c r="AC53" s="26"/>
      <c r="AD53" s="26"/>
      <c r="AE53" s="29">
        <v>708</v>
      </c>
      <c r="AF53" s="30">
        <v>2600</v>
      </c>
      <c r="AG53" s="29">
        <v>1056</v>
      </c>
      <c r="AH53" s="30">
        <v>180000</v>
      </c>
      <c r="AI53" s="29">
        <v>521</v>
      </c>
      <c r="AJ53" s="30">
        <v>106250</v>
      </c>
      <c r="AK53" s="29">
        <v>892</v>
      </c>
      <c r="AL53" s="30">
        <v>172500</v>
      </c>
      <c r="AM53" s="29">
        <v>1107</v>
      </c>
      <c r="AN53" s="30">
        <v>179900</v>
      </c>
      <c r="AO53" s="29">
        <v>832</v>
      </c>
      <c r="AP53" s="30">
        <v>151000</v>
      </c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</row>
    <row r="54" spans="1:54" ht="17" x14ac:dyDescent="0.25">
      <c r="A54" s="26"/>
      <c r="B54" s="26"/>
      <c r="C54" s="30"/>
      <c r="D54" s="26"/>
      <c r="E54" s="26"/>
      <c r="F54" s="26"/>
      <c r="G54" s="29">
        <v>1286</v>
      </c>
      <c r="H54" s="30">
        <v>132500</v>
      </c>
      <c r="I54" s="26"/>
      <c r="J54" s="26"/>
      <c r="K54" s="29">
        <v>436</v>
      </c>
      <c r="L54" s="30">
        <v>212000</v>
      </c>
      <c r="M54" s="29">
        <v>1441</v>
      </c>
      <c r="N54" s="30">
        <v>191000</v>
      </c>
      <c r="O54" s="29">
        <v>725</v>
      </c>
      <c r="P54" s="30">
        <v>320000</v>
      </c>
      <c r="Q54" s="29">
        <v>942</v>
      </c>
      <c r="R54" s="30">
        <v>214000</v>
      </c>
      <c r="S54" s="26"/>
      <c r="T54" s="26"/>
      <c r="U54" s="26"/>
      <c r="V54" s="26"/>
      <c r="W54" s="26"/>
      <c r="X54" s="26"/>
      <c r="Y54" s="29">
        <v>328</v>
      </c>
      <c r="Z54" s="30">
        <v>2800</v>
      </c>
      <c r="AA54" s="26"/>
      <c r="AB54" s="26"/>
      <c r="AC54" s="26"/>
      <c r="AD54" s="26"/>
      <c r="AE54" s="29">
        <v>754</v>
      </c>
      <c r="AF54" s="30">
        <v>3100</v>
      </c>
      <c r="AG54" s="29">
        <v>1072</v>
      </c>
      <c r="AH54" s="30">
        <v>154000</v>
      </c>
      <c r="AI54" s="29">
        <v>549</v>
      </c>
      <c r="AJ54" s="30">
        <v>125000</v>
      </c>
      <c r="AK54" s="29">
        <v>893</v>
      </c>
      <c r="AL54" s="30">
        <v>154500</v>
      </c>
      <c r="AM54" s="29">
        <v>1134</v>
      </c>
      <c r="AN54" s="30">
        <v>239500</v>
      </c>
      <c r="AO54" s="29">
        <v>865</v>
      </c>
      <c r="AP54" s="30">
        <v>250580</v>
      </c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</row>
    <row r="55" spans="1:54" ht="17" x14ac:dyDescent="0.25">
      <c r="A55" s="26"/>
      <c r="B55" s="26"/>
      <c r="C55" s="30"/>
      <c r="D55" s="26"/>
      <c r="E55" s="26"/>
      <c r="F55" s="26"/>
      <c r="G55" s="29">
        <v>1322</v>
      </c>
      <c r="H55" s="30">
        <v>72500</v>
      </c>
      <c r="I55" s="26"/>
      <c r="J55" s="26"/>
      <c r="K55" s="29">
        <v>445</v>
      </c>
      <c r="L55" s="30">
        <v>210000</v>
      </c>
      <c r="M55" s="29">
        <v>1458</v>
      </c>
      <c r="N55" s="30">
        <v>266500</v>
      </c>
      <c r="O55" s="29">
        <v>739</v>
      </c>
      <c r="P55" s="30">
        <v>179000</v>
      </c>
      <c r="Q55" s="29">
        <v>966</v>
      </c>
      <c r="R55" s="30">
        <v>178900</v>
      </c>
      <c r="S55" s="26"/>
      <c r="T55" s="26"/>
      <c r="U55" s="26"/>
      <c r="V55" s="26"/>
      <c r="W55" s="26"/>
      <c r="X55" s="26"/>
      <c r="Y55" s="29">
        <v>331</v>
      </c>
      <c r="Z55" s="30">
        <v>3500</v>
      </c>
      <c r="AA55" s="26"/>
      <c r="AB55" s="26"/>
      <c r="AC55" s="26"/>
      <c r="AD55" s="26"/>
      <c r="AE55" s="29">
        <v>775</v>
      </c>
      <c r="AF55" s="30">
        <v>3900</v>
      </c>
      <c r="AG55" s="29">
        <v>1081</v>
      </c>
      <c r="AH55" s="30">
        <v>145000</v>
      </c>
      <c r="AI55" s="29">
        <v>552</v>
      </c>
      <c r="AJ55" s="30">
        <v>112500</v>
      </c>
      <c r="AK55" s="29">
        <v>894</v>
      </c>
      <c r="AL55" s="30">
        <v>165000</v>
      </c>
      <c r="AM55" s="29">
        <v>1147</v>
      </c>
      <c r="AN55" s="30">
        <v>180000</v>
      </c>
      <c r="AO55" s="29">
        <v>876</v>
      </c>
      <c r="AP55" s="30">
        <v>303477</v>
      </c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</row>
    <row r="56" spans="1:54" ht="17" x14ac:dyDescent="0.25">
      <c r="A56" s="26"/>
      <c r="B56" s="26"/>
      <c r="C56" s="30"/>
      <c r="D56" s="26"/>
      <c r="E56" s="26"/>
      <c r="F56" s="26"/>
      <c r="G56" s="29">
        <v>1324</v>
      </c>
      <c r="H56" s="30">
        <v>82500</v>
      </c>
      <c r="I56" s="26"/>
      <c r="J56" s="26"/>
      <c r="K56" s="29">
        <v>465</v>
      </c>
      <c r="L56" s="30">
        <v>124000</v>
      </c>
      <c r="M56" s="26"/>
      <c r="N56" s="26"/>
      <c r="O56" s="29">
        <v>750</v>
      </c>
      <c r="P56" s="30">
        <v>98000</v>
      </c>
      <c r="Q56" s="29">
        <v>1019</v>
      </c>
      <c r="R56" s="30">
        <v>160000</v>
      </c>
      <c r="S56" s="26"/>
      <c r="T56" s="26"/>
      <c r="U56" s="26"/>
      <c r="V56" s="26"/>
      <c r="W56" s="26"/>
      <c r="X56" s="26"/>
      <c r="Y56" s="29">
        <v>332</v>
      </c>
      <c r="Z56" s="30">
        <v>2100</v>
      </c>
      <c r="AA56" s="26"/>
      <c r="AB56" s="26"/>
      <c r="AC56" s="26"/>
      <c r="AD56" s="26"/>
      <c r="AE56" s="29">
        <v>799</v>
      </c>
      <c r="AF56" s="30">
        <v>5100</v>
      </c>
      <c r="AG56" s="29">
        <v>1100</v>
      </c>
      <c r="AH56" s="30">
        <v>157000</v>
      </c>
      <c r="AI56" s="29">
        <v>580</v>
      </c>
      <c r="AJ56" s="30">
        <v>131500</v>
      </c>
      <c r="AK56" s="29">
        <v>900</v>
      </c>
      <c r="AL56" s="30">
        <v>135000</v>
      </c>
      <c r="AM56" s="29">
        <v>1206</v>
      </c>
      <c r="AN56" s="30">
        <v>271900</v>
      </c>
      <c r="AO56" s="29">
        <v>886</v>
      </c>
      <c r="AP56" s="30">
        <v>328900</v>
      </c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</row>
    <row r="57" spans="1:54" ht="17" x14ac:dyDescent="0.25">
      <c r="A57" s="26"/>
      <c r="B57" s="26"/>
      <c r="C57" s="30"/>
      <c r="D57" s="26"/>
      <c r="E57" s="26"/>
      <c r="F57" s="26"/>
      <c r="G57" s="29">
        <v>1353</v>
      </c>
      <c r="H57" s="30">
        <v>134900</v>
      </c>
      <c r="I57" s="26"/>
      <c r="J57" s="26"/>
      <c r="K57" s="29">
        <v>477</v>
      </c>
      <c r="L57" s="30">
        <v>208900</v>
      </c>
      <c r="M57" s="26"/>
      <c r="N57" s="26"/>
      <c r="O57" s="29">
        <v>772</v>
      </c>
      <c r="P57" s="30">
        <v>102000</v>
      </c>
      <c r="Q57" s="29">
        <v>1051</v>
      </c>
      <c r="R57" s="30">
        <v>176485</v>
      </c>
      <c r="S57" s="26"/>
      <c r="T57" s="26"/>
      <c r="U57" s="26"/>
      <c r="V57" s="26"/>
      <c r="W57" s="26"/>
      <c r="X57" s="26"/>
      <c r="Y57" s="29">
        <v>340</v>
      </c>
      <c r="Z57" s="30">
        <v>2400</v>
      </c>
      <c r="AA57" s="26"/>
      <c r="AB57" s="26"/>
      <c r="AC57" s="26"/>
      <c r="AD57" s="26"/>
      <c r="AE57" s="29">
        <v>804</v>
      </c>
      <c r="AF57" s="30">
        <v>4600</v>
      </c>
      <c r="AG57" s="29">
        <v>1112</v>
      </c>
      <c r="AH57" s="30">
        <v>205000</v>
      </c>
      <c r="AI57" s="29">
        <v>584</v>
      </c>
      <c r="AJ57" s="30">
        <v>325000</v>
      </c>
      <c r="AK57" s="29">
        <v>905</v>
      </c>
      <c r="AL57" s="30">
        <v>125500</v>
      </c>
      <c r="AM57" s="29">
        <v>1207</v>
      </c>
      <c r="AN57" s="30">
        <v>107000</v>
      </c>
      <c r="AO57" s="29">
        <v>907</v>
      </c>
      <c r="AP57" s="30">
        <v>255000</v>
      </c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</row>
    <row r="58" spans="1:54" ht="17" x14ac:dyDescent="0.25">
      <c r="A58" s="26"/>
      <c r="B58" s="26"/>
      <c r="C58" s="30"/>
      <c r="D58" s="26"/>
      <c r="E58" s="26"/>
      <c r="F58" s="26"/>
      <c r="G58" s="29">
        <v>1390</v>
      </c>
      <c r="H58" s="30">
        <v>131000</v>
      </c>
      <c r="I58" s="26"/>
      <c r="J58" s="26"/>
      <c r="K58" s="29">
        <v>479</v>
      </c>
      <c r="L58" s="30">
        <v>297000</v>
      </c>
      <c r="M58" s="26"/>
      <c r="N58" s="26"/>
      <c r="O58" s="29">
        <v>773</v>
      </c>
      <c r="P58" s="30">
        <v>107000</v>
      </c>
      <c r="Q58" s="29">
        <v>1067</v>
      </c>
      <c r="R58" s="30">
        <v>178000</v>
      </c>
      <c r="S58" s="26"/>
      <c r="T58" s="26"/>
      <c r="U58" s="26"/>
      <c r="V58" s="26"/>
      <c r="W58" s="26"/>
      <c r="X58" s="26"/>
      <c r="Y58" s="29">
        <v>343</v>
      </c>
      <c r="Z58" s="30">
        <v>1000</v>
      </c>
      <c r="AA58" s="26"/>
      <c r="AB58" s="26"/>
      <c r="AC58" s="26"/>
      <c r="AD58" s="26"/>
      <c r="AE58" s="29">
        <v>820</v>
      </c>
      <c r="AF58" s="30">
        <v>2700</v>
      </c>
      <c r="AG58" s="29">
        <v>1142</v>
      </c>
      <c r="AH58" s="30">
        <v>197500</v>
      </c>
      <c r="AI58" s="29">
        <v>597</v>
      </c>
      <c r="AJ58" s="30">
        <v>114504</v>
      </c>
      <c r="AK58" s="29">
        <v>958</v>
      </c>
      <c r="AL58" s="30">
        <v>132000</v>
      </c>
      <c r="AM58" s="29">
        <v>1211</v>
      </c>
      <c r="AN58" s="30">
        <v>189000</v>
      </c>
      <c r="AO58" s="29">
        <v>915</v>
      </c>
      <c r="AP58" s="30">
        <v>173733</v>
      </c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</row>
    <row r="59" spans="1:54" ht="17" x14ac:dyDescent="0.25">
      <c r="A59" s="26"/>
      <c r="B59" s="26"/>
      <c r="C59" s="30"/>
      <c r="D59" s="26"/>
      <c r="E59" s="26"/>
      <c r="F59" s="26"/>
      <c r="G59" s="29">
        <v>1398</v>
      </c>
      <c r="H59" s="30">
        <v>137500</v>
      </c>
      <c r="I59" s="26"/>
      <c r="J59" s="26"/>
      <c r="K59" s="29">
        <v>519</v>
      </c>
      <c r="L59" s="30">
        <v>211000</v>
      </c>
      <c r="M59" s="26"/>
      <c r="N59" s="26"/>
      <c r="O59" s="29">
        <v>815</v>
      </c>
      <c r="P59" s="30">
        <v>116000</v>
      </c>
      <c r="Q59" s="29">
        <v>1085</v>
      </c>
      <c r="R59" s="30">
        <v>187500</v>
      </c>
      <c r="S59" s="26"/>
      <c r="T59" s="26"/>
      <c r="U59" s="26"/>
      <c r="V59" s="26"/>
      <c r="W59" s="26"/>
      <c r="X59" s="26"/>
      <c r="Y59" s="29">
        <v>347</v>
      </c>
      <c r="Z59" s="30">
        <v>1900</v>
      </c>
      <c r="AA59" s="26"/>
      <c r="AB59" s="26"/>
      <c r="AC59" s="26"/>
      <c r="AD59" s="26"/>
      <c r="AE59" s="29">
        <v>826</v>
      </c>
      <c r="AF59" s="30">
        <v>4200</v>
      </c>
      <c r="AG59" s="29">
        <v>1160</v>
      </c>
      <c r="AH59" s="30">
        <v>185000</v>
      </c>
      <c r="AI59" s="29">
        <v>631</v>
      </c>
      <c r="AJ59" s="30">
        <v>124000</v>
      </c>
      <c r="AK59" s="29">
        <v>980</v>
      </c>
      <c r="AL59" s="30">
        <v>139000</v>
      </c>
      <c r="AM59" s="29">
        <v>1239</v>
      </c>
      <c r="AN59" s="30">
        <v>142500</v>
      </c>
      <c r="AO59" s="29">
        <v>933</v>
      </c>
      <c r="AP59" s="30">
        <v>320000</v>
      </c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</row>
    <row r="60" spans="1:54" ht="17" x14ac:dyDescent="0.25">
      <c r="A60" s="26"/>
      <c r="B60" s="26"/>
      <c r="C60" s="30"/>
      <c r="D60" s="26"/>
      <c r="E60" s="26"/>
      <c r="F60" s="26"/>
      <c r="G60" s="29">
        <v>1401</v>
      </c>
      <c r="H60" s="30">
        <v>120000</v>
      </c>
      <c r="I60" s="26"/>
      <c r="J60" s="26"/>
      <c r="K60" s="29">
        <v>537</v>
      </c>
      <c r="L60" s="30">
        <v>188000</v>
      </c>
      <c r="M60" s="26"/>
      <c r="N60" s="26"/>
      <c r="O60" s="29">
        <v>840</v>
      </c>
      <c r="P60" s="30">
        <v>130500</v>
      </c>
      <c r="Q60" s="29">
        <v>1108</v>
      </c>
      <c r="R60" s="30">
        <v>274725</v>
      </c>
      <c r="S60" s="26"/>
      <c r="T60" s="26"/>
      <c r="U60" s="26"/>
      <c r="V60" s="26"/>
      <c r="W60" s="26"/>
      <c r="X60" s="26"/>
      <c r="Y60" s="29">
        <v>348</v>
      </c>
      <c r="Z60" s="30">
        <v>3000</v>
      </c>
      <c r="AA60" s="26"/>
      <c r="AB60" s="26"/>
      <c r="AC60" s="26"/>
      <c r="AD60" s="26"/>
      <c r="AE60" s="29">
        <v>878</v>
      </c>
      <c r="AF60" s="30">
        <v>3700</v>
      </c>
      <c r="AG60" s="29">
        <v>1205</v>
      </c>
      <c r="AH60" s="30">
        <v>153500</v>
      </c>
      <c r="AI60" s="29">
        <v>635</v>
      </c>
      <c r="AJ60" s="30">
        <v>144000</v>
      </c>
      <c r="AK60" s="29">
        <v>1011</v>
      </c>
      <c r="AL60" s="30">
        <v>135000</v>
      </c>
      <c r="AM60" s="29">
        <v>1310</v>
      </c>
      <c r="AN60" s="30">
        <v>179200</v>
      </c>
      <c r="AO60" s="29">
        <v>938</v>
      </c>
      <c r="AP60" s="30">
        <v>253000</v>
      </c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</row>
    <row r="61" spans="1:54" ht="17" x14ac:dyDescent="0.25">
      <c r="A61" s="26"/>
      <c r="B61" s="26"/>
      <c r="C61" s="30"/>
      <c r="D61" s="26"/>
      <c r="E61" s="26"/>
      <c r="F61" s="26"/>
      <c r="G61" s="29">
        <v>1415</v>
      </c>
      <c r="H61" s="30">
        <v>207000</v>
      </c>
      <c r="I61" s="26"/>
      <c r="J61" s="26"/>
      <c r="K61" s="29">
        <v>540</v>
      </c>
      <c r="L61" s="30">
        <v>272000</v>
      </c>
      <c r="M61" s="26"/>
      <c r="N61" s="26"/>
      <c r="O61" s="29">
        <v>881</v>
      </c>
      <c r="P61" s="30">
        <v>157000</v>
      </c>
      <c r="Q61" s="29">
        <v>1109</v>
      </c>
      <c r="R61" s="30">
        <v>181000</v>
      </c>
      <c r="S61" s="26"/>
      <c r="T61" s="26"/>
      <c r="U61" s="26"/>
      <c r="V61" s="26"/>
      <c r="W61" s="26"/>
      <c r="X61" s="26"/>
      <c r="Y61" s="29">
        <v>367</v>
      </c>
      <c r="Z61" s="30">
        <v>2800</v>
      </c>
      <c r="AA61" s="26"/>
      <c r="AB61" s="26"/>
      <c r="AC61" s="26"/>
      <c r="AD61" s="26"/>
      <c r="AE61" s="29">
        <v>899</v>
      </c>
      <c r="AF61" s="30">
        <v>4700</v>
      </c>
      <c r="AG61" s="29">
        <v>1243</v>
      </c>
      <c r="AH61" s="30">
        <v>170000</v>
      </c>
      <c r="AI61" s="29">
        <v>638</v>
      </c>
      <c r="AJ61" s="30">
        <v>93000</v>
      </c>
      <c r="AK61" s="29">
        <v>1041</v>
      </c>
      <c r="AL61" s="30">
        <v>155000</v>
      </c>
      <c r="AM61" s="29">
        <v>1342</v>
      </c>
      <c r="AN61" s="30">
        <v>155000</v>
      </c>
      <c r="AO61" s="29">
        <v>960</v>
      </c>
      <c r="AP61" s="30">
        <v>155000</v>
      </c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</row>
    <row r="62" spans="1:54" ht="17" x14ac:dyDescent="0.25">
      <c r="A62" s="26"/>
      <c r="B62" s="26"/>
      <c r="C62" s="30"/>
      <c r="D62" s="26"/>
      <c r="E62" s="26"/>
      <c r="F62" s="26"/>
      <c r="G62" s="29">
        <v>1444</v>
      </c>
      <c r="H62" s="30">
        <v>121000</v>
      </c>
      <c r="I62" s="26"/>
      <c r="J62" s="26"/>
      <c r="K62" s="29">
        <v>591</v>
      </c>
      <c r="L62" s="30">
        <v>185900</v>
      </c>
      <c r="M62" s="26"/>
      <c r="N62" s="26"/>
      <c r="O62" s="29">
        <v>888</v>
      </c>
      <c r="P62" s="30">
        <v>135500</v>
      </c>
      <c r="Q62" s="29">
        <v>1111</v>
      </c>
      <c r="R62" s="30">
        <v>188000</v>
      </c>
      <c r="S62" s="26"/>
      <c r="T62" s="26"/>
      <c r="U62" s="26"/>
      <c r="V62" s="26"/>
      <c r="W62" s="26"/>
      <c r="X62" s="26"/>
      <c r="Y62" s="29">
        <v>368</v>
      </c>
      <c r="Z62" s="30">
        <v>2500</v>
      </c>
      <c r="AA62" s="26"/>
      <c r="AB62" s="26"/>
      <c r="AC62" s="26"/>
      <c r="AD62" s="26"/>
      <c r="AE62" s="29">
        <v>927</v>
      </c>
      <c r="AF62" s="30">
        <v>3600</v>
      </c>
      <c r="AG62" s="29">
        <v>1246</v>
      </c>
      <c r="AH62" s="30">
        <v>178000</v>
      </c>
      <c r="AI62" s="29">
        <v>677</v>
      </c>
      <c r="AJ62" s="30">
        <v>87000</v>
      </c>
      <c r="AK62" s="29">
        <v>1082</v>
      </c>
      <c r="AL62" s="30">
        <v>133000</v>
      </c>
      <c r="AM62" s="29">
        <v>1349</v>
      </c>
      <c r="AN62" s="30">
        <v>215000</v>
      </c>
      <c r="AO62" s="29">
        <v>974</v>
      </c>
      <c r="AP62" s="30">
        <v>182000</v>
      </c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</row>
    <row r="63" spans="1:54" ht="17" x14ac:dyDescent="0.25">
      <c r="A63" s="26"/>
      <c r="B63" s="26"/>
      <c r="C63" s="30"/>
      <c r="D63" s="26"/>
      <c r="E63" s="26"/>
      <c r="F63" s="26"/>
      <c r="G63" s="26"/>
      <c r="H63" s="26"/>
      <c r="I63" s="26"/>
      <c r="J63" s="26"/>
      <c r="K63" s="29">
        <v>594</v>
      </c>
      <c r="L63" s="30">
        <v>140000</v>
      </c>
      <c r="M63" s="26"/>
      <c r="N63" s="26"/>
      <c r="O63" s="29">
        <v>918</v>
      </c>
      <c r="P63" s="30">
        <v>135000</v>
      </c>
      <c r="Q63" s="29">
        <v>1117</v>
      </c>
      <c r="R63" s="30">
        <v>184100</v>
      </c>
      <c r="S63" s="26"/>
      <c r="T63" s="26"/>
      <c r="U63" s="26"/>
      <c r="V63" s="26"/>
      <c r="W63" s="26"/>
      <c r="X63" s="26"/>
      <c r="Y63" s="29">
        <v>369</v>
      </c>
      <c r="Z63" s="30">
        <v>2500</v>
      </c>
      <c r="AA63" s="26"/>
      <c r="AB63" s="26"/>
      <c r="AC63" s="26"/>
      <c r="AD63" s="26"/>
      <c r="AE63" s="29">
        <v>972</v>
      </c>
      <c r="AF63" s="30">
        <v>2400</v>
      </c>
      <c r="AG63" s="29">
        <v>1272</v>
      </c>
      <c r="AH63" s="30">
        <v>185750</v>
      </c>
      <c r="AI63" s="29">
        <v>678</v>
      </c>
      <c r="AJ63" s="30">
        <v>109500</v>
      </c>
      <c r="AK63" s="29">
        <v>1118</v>
      </c>
      <c r="AL63" s="30">
        <v>130000</v>
      </c>
      <c r="AM63" s="29">
        <v>1414</v>
      </c>
      <c r="AN63" s="30">
        <v>257000</v>
      </c>
      <c r="AO63" s="29">
        <v>976</v>
      </c>
      <c r="AP63" s="30">
        <v>165000</v>
      </c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</row>
    <row r="64" spans="1:54" ht="17" x14ac:dyDescent="0.25">
      <c r="A64" s="26"/>
      <c r="B64" s="26"/>
      <c r="C64" s="30"/>
      <c r="D64" s="26"/>
      <c r="E64" s="26"/>
      <c r="F64" s="26"/>
      <c r="G64" s="26"/>
      <c r="H64" s="26"/>
      <c r="I64" s="26"/>
      <c r="J64" s="26"/>
      <c r="K64" s="29">
        <v>595</v>
      </c>
      <c r="L64" s="30">
        <v>110000</v>
      </c>
      <c r="M64" s="26"/>
      <c r="N64" s="26"/>
      <c r="O64" s="29">
        <v>922</v>
      </c>
      <c r="P64" s="30">
        <v>145900</v>
      </c>
      <c r="Q64" s="29">
        <v>1125</v>
      </c>
      <c r="R64" s="30">
        <v>163900</v>
      </c>
      <c r="S64" s="26"/>
      <c r="T64" s="26"/>
      <c r="U64" s="26"/>
      <c r="V64" s="26"/>
      <c r="W64" s="26"/>
      <c r="X64" s="26"/>
      <c r="Y64" s="29">
        <v>370</v>
      </c>
      <c r="Z64" s="30">
        <v>2400</v>
      </c>
      <c r="AA64" s="26"/>
      <c r="AB64" s="26"/>
      <c r="AC64" s="26"/>
      <c r="AD64" s="26"/>
      <c r="AE64" s="29">
        <v>988</v>
      </c>
      <c r="AF64" s="30">
        <v>3900</v>
      </c>
      <c r="AG64" s="29">
        <v>1277</v>
      </c>
      <c r="AH64" s="30">
        <v>162000</v>
      </c>
      <c r="AI64" s="29">
        <v>694</v>
      </c>
      <c r="AJ64" s="30">
        <v>108480</v>
      </c>
      <c r="AK64" s="29">
        <v>1119</v>
      </c>
      <c r="AL64" s="30">
        <v>140000</v>
      </c>
      <c r="AM64" s="26"/>
      <c r="AN64" s="26"/>
      <c r="AO64" s="29">
        <v>978</v>
      </c>
      <c r="AP64" s="30">
        <v>199900</v>
      </c>
      <c r="AQ64" s="57"/>
      <c r="AR64" s="57"/>
      <c r="AS64" s="57"/>
      <c r="AT64" s="57"/>
      <c r="AU64" s="26"/>
      <c r="AV64" s="26"/>
      <c r="AW64" s="26"/>
      <c r="AX64" s="26"/>
      <c r="AY64" s="26"/>
      <c r="AZ64" s="26"/>
      <c r="BA64" s="26"/>
      <c r="BB64" s="26"/>
    </row>
    <row r="65" spans="1:54" ht="17" x14ac:dyDescent="0.25">
      <c r="A65" s="26"/>
      <c r="B65" s="26"/>
      <c r="C65" s="30"/>
      <c r="D65" s="26"/>
      <c r="E65" s="26"/>
      <c r="F65" s="26"/>
      <c r="G65" s="26"/>
      <c r="H65" s="26"/>
      <c r="I65" s="26"/>
      <c r="J65" s="26"/>
      <c r="K65" s="29">
        <v>605</v>
      </c>
      <c r="L65" s="30">
        <v>221000</v>
      </c>
      <c r="M65" s="26"/>
      <c r="N65" s="26"/>
      <c r="O65" s="29">
        <v>943</v>
      </c>
      <c r="P65" s="30">
        <v>150000</v>
      </c>
      <c r="Q65" s="29">
        <v>1128</v>
      </c>
      <c r="R65" s="30">
        <v>259000</v>
      </c>
      <c r="S65" s="26"/>
      <c r="T65" s="26"/>
      <c r="U65" s="26"/>
      <c r="V65" s="26"/>
      <c r="W65" s="26"/>
      <c r="X65" s="26"/>
      <c r="Y65" s="29">
        <v>374</v>
      </c>
      <c r="Z65" s="30">
        <v>1900</v>
      </c>
      <c r="AA65" s="26"/>
      <c r="AB65" s="26"/>
      <c r="AC65" s="26"/>
      <c r="AD65" s="26"/>
      <c r="AE65" s="29">
        <v>995</v>
      </c>
      <c r="AF65" s="30">
        <v>3400</v>
      </c>
      <c r="AG65" s="29">
        <v>1278</v>
      </c>
      <c r="AH65" s="30">
        <v>197900</v>
      </c>
      <c r="AI65" s="29">
        <v>704</v>
      </c>
      <c r="AJ65" s="30">
        <v>140000</v>
      </c>
      <c r="AK65" s="29">
        <v>1138</v>
      </c>
      <c r="AL65" s="30">
        <v>94000</v>
      </c>
      <c r="AM65" s="26"/>
      <c r="AN65" s="26"/>
      <c r="AO65" s="29">
        <v>990</v>
      </c>
      <c r="AP65" s="30">
        <v>197000</v>
      </c>
      <c r="AQ65" s="57"/>
      <c r="AR65" s="57"/>
      <c r="AS65" s="57"/>
      <c r="AT65" s="57"/>
      <c r="AU65" s="26"/>
      <c r="AV65" s="26"/>
      <c r="AW65" s="26"/>
      <c r="AX65" s="26"/>
      <c r="AY65" s="26"/>
      <c r="AZ65" s="26"/>
      <c r="BA65" s="26"/>
      <c r="BB65" s="26"/>
    </row>
    <row r="66" spans="1:54" ht="17" x14ac:dyDescent="0.25">
      <c r="A66" s="26"/>
      <c r="B66" s="26"/>
      <c r="C66" s="30"/>
      <c r="D66" s="26"/>
      <c r="E66" s="26"/>
      <c r="F66" s="26"/>
      <c r="G66" s="26"/>
      <c r="H66" s="26"/>
      <c r="I66" s="26"/>
      <c r="J66" s="26"/>
      <c r="K66" s="29">
        <v>607</v>
      </c>
      <c r="L66" s="30">
        <v>152000</v>
      </c>
      <c r="M66" s="26"/>
      <c r="N66" s="26"/>
      <c r="O66" s="29">
        <v>955</v>
      </c>
      <c r="P66" s="30">
        <v>127500</v>
      </c>
      <c r="Q66" s="29">
        <v>1129</v>
      </c>
      <c r="R66" s="30">
        <v>215000</v>
      </c>
      <c r="S66" s="26"/>
      <c r="T66" s="26"/>
      <c r="U66" s="26"/>
      <c r="V66" s="26"/>
      <c r="W66" s="26"/>
      <c r="X66" s="26"/>
      <c r="Y66" s="29">
        <v>393</v>
      </c>
      <c r="Z66" s="30">
        <v>900</v>
      </c>
      <c r="AA66" s="26"/>
      <c r="AB66" s="26"/>
      <c r="AC66" s="26"/>
      <c r="AD66" s="26"/>
      <c r="AE66" s="29">
        <v>1043</v>
      </c>
      <c r="AF66" s="30">
        <v>2600</v>
      </c>
      <c r="AG66" s="29">
        <v>1287</v>
      </c>
      <c r="AH66" s="30">
        <v>143000</v>
      </c>
      <c r="AI66" s="29">
        <v>717</v>
      </c>
      <c r="AJ66" s="30">
        <v>159500</v>
      </c>
      <c r="AK66" s="29">
        <v>1144</v>
      </c>
      <c r="AL66" s="30">
        <v>80000</v>
      </c>
      <c r="AM66" s="26"/>
      <c r="AN66" s="26"/>
      <c r="AO66" s="29">
        <v>1003</v>
      </c>
      <c r="AP66" s="30">
        <v>232000</v>
      </c>
      <c r="AQ66" s="54"/>
      <c r="AR66" s="54"/>
      <c r="AS66" s="54"/>
      <c r="AT66" s="57"/>
      <c r="AU66" s="26"/>
      <c r="AV66" s="26"/>
      <c r="AW66" s="26"/>
      <c r="AX66" s="26"/>
      <c r="AY66" s="26"/>
      <c r="AZ66" s="26"/>
      <c r="BA66" s="26"/>
      <c r="BB66" s="26"/>
    </row>
    <row r="67" spans="1:54" ht="17" x14ac:dyDescent="0.25">
      <c r="A67" s="26"/>
      <c r="B67" s="26"/>
      <c r="C67" s="30"/>
      <c r="D67" s="26"/>
      <c r="E67" s="26"/>
      <c r="F67" s="26"/>
      <c r="G67" s="26"/>
      <c r="H67" s="26"/>
      <c r="I67" s="26"/>
      <c r="J67" s="26"/>
      <c r="K67" s="29">
        <v>611</v>
      </c>
      <c r="L67" s="30">
        <v>313000</v>
      </c>
      <c r="M67" s="26"/>
      <c r="N67" s="26"/>
      <c r="O67" s="29">
        <v>979</v>
      </c>
      <c r="P67" s="30">
        <v>110000</v>
      </c>
      <c r="Q67" s="29">
        <v>1135</v>
      </c>
      <c r="R67" s="30">
        <v>169000</v>
      </c>
      <c r="S67" s="26"/>
      <c r="T67" s="26"/>
      <c r="U67" s="26"/>
      <c r="V67" s="26"/>
      <c r="W67" s="26"/>
      <c r="X67" s="26"/>
      <c r="Y67" s="29">
        <v>398</v>
      </c>
      <c r="Z67" s="76">
        <v>2700</v>
      </c>
      <c r="AA67" s="26"/>
      <c r="AB67" s="26"/>
      <c r="AC67" s="26"/>
      <c r="AD67" s="44"/>
      <c r="AE67" s="29">
        <v>1057</v>
      </c>
      <c r="AF67" s="30">
        <v>2700</v>
      </c>
      <c r="AG67" s="29">
        <v>1294</v>
      </c>
      <c r="AH67" s="30">
        <v>162900</v>
      </c>
      <c r="AI67" s="29">
        <v>736</v>
      </c>
      <c r="AJ67" s="30">
        <v>163000</v>
      </c>
      <c r="AK67" s="29">
        <v>1163</v>
      </c>
      <c r="AL67" s="30">
        <v>129000</v>
      </c>
      <c r="AM67" s="26"/>
      <c r="AN67" s="26"/>
      <c r="AO67" s="29">
        <v>1088</v>
      </c>
      <c r="AP67" s="30">
        <v>252000</v>
      </c>
      <c r="AQ67" s="46"/>
      <c r="AR67" s="46"/>
      <c r="AS67" s="46"/>
      <c r="AT67" s="57"/>
      <c r="AU67" s="26"/>
      <c r="AV67" s="26"/>
      <c r="AW67" s="26"/>
      <c r="AX67" s="26"/>
      <c r="AY67" s="26"/>
      <c r="AZ67" s="26"/>
      <c r="BA67" s="26"/>
      <c r="BB67" s="26"/>
    </row>
    <row r="68" spans="1:54" ht="17" x14ac:dyDescent="0.25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9">
        <v>613</v>
      </c>
      <c r="L68" s="30">
        <v>261500</v>
      </c>
      <c r="M68" s="26"/>
      <c r="N68" s="26"/>
      <c r="O68" s="29">
        <v>986</v>
      </c>
      <c r="P68" s="30">
        <v>125000</v>
      </c>
      <c r="Q68" s="29">
        <v>1168</v>
      </c>
      <c r="R68" s="30">
        <v>173000</v>
      </c>
      <c r="S68" s="26"/>
      <c r="T68" s="26"/>
      <c r="U68" s="26"/>
      <c r="V68" s="26"/>
      <c r="W68" s="26"/>
      <c r="X68" s="26"/>
      <c r="Y68" s="29">
        <v>420</v>
      </c>
      <c r="Z68" s="76">
        <v>2100</v>
      </c>
      <c r="AA68" s="26"/>
      <c r="AB68" s="26"/>
      <c r="AC68" s="26"/>
      <c r="AD68" s="44"/>
      <c r="AE68" s="29">
        <v>1059</v>
      </c>
      <c r="AF68" s="30">
        <v>3300</v>
      </c>
      <c r="AG68" s="29">
        <v>1336</v>
      </c>
      <c r="AH68" s="30">
        <v>167900</v>
      </c>
      <c r="AI68" s="29">
        <v>741</v>
      </c>
      <c r="AJ68" s="30">
        <v>132000</v>
      </c>
      <c r="AK68" s="29">
        <v>1164</v>
      </c>
      <c r="AL68" s="30">
        <v>108959</v>
      </c>
      <c r="AM68" s="26"/>
      <c r="AN68" s="26"/>
      <c r="AO68" s="29">
        <v>1090</v>
      </c>
      <c r="AP68" s="30">
        <v>197000</v>
      </c>
      <c r="AQ68" s="46"/>
      <c r="AR68" s="46"/>
      <c r="AS68" s="46"/>
      <c r="AT68" s="57"/>
      <c r="AU68" s="26"/>
      <c r="AV68" s="26"/>
      <c r="AW68" s="26"/>
      <c r="AX68" s="26"/>
      <c r="AY68" s="26"/>
      <c r="AZ68" s="26"/>
      <c r="BA68" s="26"/>
      <c r="BB68" s="26"/>
    </row>
    <row r="69" spans="1:54" ht="17" x14ac:dyDescent="0.25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9">
        <v>653</v>
      </c>
      <c r="L69" s="30">
        <v>191000</v>
      </c>
      <c r="M69" s="26"/>
      <c r="N69" s="26"/>
      <c r="O69" s="29">
        <v>1001</v>
      </c>
      <c r="P69" s="30">
        <v>82000</v>
      </c>
      <c r="Q69" s="29">
        <v>1190</v>
      </c>
      <c r="R69" s="30">
        <v>189000</v>
      </c>
      <c r="S69" s="26"/>
      <c r="T69" s="26"/>
      <c r="U69" s="26"/>
      <c r="V69" s="26"/>
      <c r="W69" s="26"/>
      <c r="X69" s="26"/>
      <c r="Y69" s="29">
        <v>425</v>
      </c>
      <c r="Z69" s="76">
        <v>2400</v>
      </c>
      <c r="AA69" s="26"/>
      <c r="AB69" s="26"/>
      <c r="AC69" s="26"/>
      <c r="AD69" s="44"/>
      <c r="AE69" s="29">
        <v>1110</v>
      </c>
      <c r="AF69" s="30">
        <v>3700</v>
      </c>
      <c r="AG69" s="29">
        <v>1337</v>
      </c>
      <c r="AH69" s="30">
        <v>135000</v>
      </c>
      <c r="AI69" s="29">
        <v>748</v>
      </c>
      <c r="AJ69" s="30">
        <v>265979</v>
      </c>
      <c r="AK69" s="29">
        <v>1195</v>
      </c>
      <c r="AL69" s="30">
        <v>158000</v>
      </c>
      <c r="AM69" s="26"/>
      <c r="AN69" s="26"/>
      <c r="AO69" s="29">
        <v>1092</v>
      </c>
      <c r="AP69" s="30">
        <v>160000</v>
      </c>
      <c r="AQ69" s="46"/>
      <c r="AR69" s="46"/>
      <c r="AS69" s="46"/>
      <c r="AT69" s="57"/>
      <c r="AU69" s="26"/>
      <c r="AV69" s="26"/>
      <c r="AW69" s="26"/>
      <c r="AX69" s="26"/>
      <c r="AY69" s="26"/>
      <c r="AZ69" s="26"/>
      <c r="BA69" s="26"/>
      <c r="BB69" s="26"/>
    </row>
    <row r="70" spans="1:54" ht="17" x14ac:dyDescent="0.25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9">
        <v>671</v>
      </c>
      <c r="L70" s="30">
        <v>173500</v>
      </c>
      <c r="M70" s="26"/>
      <c r="N70" s="26"/>
      <c r="O70" s="29">
        <v>1012</v>
      </c>
      <c r="P70" s="30">
        <v>100000</v>
      </c>
      <c r="Q70" s="29">
        <v>1196</v>
      </c>
      <c r="R70" s="30">
        <v>176000</v>
      </c>
      <c r="S70" s="26"/>
      <c r="T70" s="26"/>
      <c r="U70" s="26"/>
      <c r="V70" s="26"/>
      <c r="W70" s="26"/>
      <c r="X70" s="26"/>
      <c r="Y70" s="29">
        <v>428</v>
      </c>
      <c r="Z70" s="76">
        <v>1800</v>
      </c>
      <c r="AA70" s="26"/>
      <c r="AB70" s="26"/>
      <c r="AC70" s="26"/>
      <c r="AD70" s="44"/>
      <c r="AE70" s="29">
        <v>1116</v>
      </c>
      <c r="AF70" s="30">
        <v>3500</v>
      </c>
      <c r="AG70" s="29">
        <v>1347</v>
      </c>
      <c r="AH70" s="30">
        <v>262500</v>
      </c>
      <c r="AI70" s="29">
        <v>751</v>
      </c>
      <c r="AJ70" s="30">
        <v>96500</v>
      </c>
      <c r="AK70" s="29">
        <v>1200</v>
      </c>
      <c r="AL70" s="30">
        <v>148000</v>
      </c>
      <c r="AM70" s="26"/>
      <c r="AN70" s="26"/>
      <c r="AO70" s="29">
        <v>1159</v>
      </c>
      <c r="AP70" s="30">
        <v>235128</v>
      </c>
      <c r="AQ70" s="46"/>
      <c r="AR70" s="46"/>
      <c r="AS70" s="46"/>
      <c r="AT70" s="57"/>
      <c r="AU70" s="26"/>
      <c r="AV70" s="26"/>
      <c r="AW70" s="26"/>
      <c r="AX70" s="26"/>
      <c r="AY70" s="26"/>
      <c r="AZ70" s="26"/>
      <c r="BA70" s="26"/>
      <c r="BB70" s="26"/>
    </row>
    <row r="71" spans="1:54" ht="17" x14ac:dyDescent="0.25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9">
        <v>684</v>
      </c>
      <c r="L71" s="30">
        <v>285000</v>
      </c>
      <c r="M71" s="26"/>
      <c r="N71" s="26"/>
      <c r="O71" s="29">
        <v>1021</v>
      </c>
      <c r="P71" s="30">
        <v>176000</v>
      </c>
      <c r="Q71" s="29">
        <v>1197</v>
      </c>
      <c r="R71" s="30">
        <v>219210</v>
      </c>
      <c r="S71" s="26"/>
      <c r="T71" s="26"/>
      <c r="U71" s="26"/>
      <c r="V71" s="26"/>
      <c r="W71" s="26"/>
      <c r="X71" s="26"/>
      <c r="Y71" s="29">
        <v>447</v>
      </c>
      <c r="Z71" s="76">
        <v>3400</v>
      </c>
      <c r="AA71" s="26"/>
      <c r="AB71" s="26"/>
      <c r="AC71" s="26"/>
      <c r="AD71" s="44"/>
      <c r="AE71" s="29">
        <v>1158</v>
      </c>
      <c r="AF71" s="30">
        <v>2600</v>
      </c>
      <c r="AG71" s="29">
        <v>1356</v>
      </c>
      <c r="AH71" s="30">
        <v>170000</v>
      </c>
      <c r="AI71" s="29">
        <v>785</v>
      </c>
      <c r="AJ71" s="30">
        <v>128000</v>
      </c>
      <c r="AK71" s="29">
        <v>1214</v>
      </c>
      <c r="AL71" s="30">
        <v>145000</v>
      </c>
      <c r="AM71" s="26"/>
      <c r="AN71" s="26"/>
      <c r="AO71" s="29">
        <v>1173</v>
      </c>
      <c r="AP71" s="30">
        <v>171900</v>
      </c>
      <c r="AQ71" s="46"/>
      <c r="AR71" s="46"/>
      <c r="AS71" s="46"/>
      <c r="AT71" s="57"/>
      <c r="AU71" s="26"/>
      <c r="AV71" s="26"/>
      <c r="AW71" s="26"/>
      <c r="AX71" s="26"/>
      <c r="AY71" s="26"/>
      <c r="AZ71" s="26"/>
      <c r="BA71" s="26"/>
      <c r="BB71" s="26"/>
    </row>
    <row r="72" spans="1:54" ht="17" x14ac:dyDescent="0.25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9">
        <v>691</v>
      </c>
      <c r="L72" s="30">
        <v>141000</v>
      </c>
      <c r="M72" s="26"/>
      <c r="N72" s="26"/>
      <c r="O72" s="29">
        <v>1036</v>
      </c>
      <c r="P72" s="30">
        <v>84000</v>
      </c>
      <c r="Q72" s="29">
        <v>1212</v>
      </c>
      <c r="R72" s="30">
        <v>164000</v>
      </c>
      <c r="S72" s="26"/>
      <c r="T72" s="26"/>
      <c r="U72" s="26"/>
      <c r="V72" s="26"/>
      <c r="W72" s="26"/>
      <c r="X72" s="26"/>
      <c r="Y72" s="29">
        <v>467</v>
      </c>
      <c r="Z72" s="76">
        <v>2600</v>
      </c>
      <c r="AA72" s="26"/>
      <c r="AB72" s="26"/>
      <c r="AC72" s="26"/>
      <c r="AD72" s="44"/>
      <c r="AE72" s="29">
        <v>1166</v>
      </c>
      <c r="AF72" s="30">
        <v>3000</v>
      </c>
      <c r="AG72" s="29">
        <v>1387</v>
      </c>
      <c r="AH72" s="30">
        <v>250000</v>
      </c>
      <c r="AI72" s="29">
        <v>787</v>
      </c>
      <c r="AJ72" s="30">
        <v>139000</v>
      </c>
      <c r="AK72" s="29">
        <v>1216</v>
      </c>
      <c r="AL72" s="30">
        <v>125000</v>
      </c>
      <c r="AM72" s="26"/>
      <c r="AN72" s="26"/>
      <c r="AO72" s="29">
        <v>1192</v>
      </c>
      <c r="AP72" s="30">
        <v>174000</v>
      </c>
      <c r="AQ72" s="46"/>
      <c r="AR72" s="46"/>
      <c r="AS72" s="46"/>
      <c r="AT72" s="57"/>
      <c r="AU72" s="26"/>
      <c r="AV72" s="26"/>
      <c r="AW72" s="26"/>
      <c r="AX72" s="26"/>
      <c r="AY72" s="26"/>
      <c r="AZ72" s="26"/>
      <c r="BA72" s="26"/>
      <c r="BB72" s="26"/>
    </row>
    <row r="73" spans="1:54" ht="17" x14ac:dyDescent="0.25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9">
        <v>705</v>
      </c>
      <c r="L73" s="30">
        <v>213000</v>
      </c>
      <c r="M73" s="26"/>
      <c r="N73" s="26"/>
      <c r="O73" s="29">
        <v>1046</v>
      </c>
      <c r="P73" s="30">
        <v>139600</v>
      </c>
      <c r="Q73" s="29">
        <v>1225</v>
      </c>
      <c r="R73" s="30">
        <v>184000</v>
      </c>
      <c r="S73" s="26"/>
      <c r="T73" s="26"/>
      <c r="U73" s="26"/>
      <c r="V73" s="26"/>
      <c r="W73" s="26"/>
      <c r="X73" s="26"/>
      <c r="Y73" s="29">
        <v>468</v>
      </c>
      <c r="Z73" s="76">
        <v>2400</v>
      </c>
      <c r="AA73" s="26"/>
      <c r="AB73" s="26"/>
      <c r="AC73" s="26"/>
      <c r="AD73" s="44"/>
      <c r="AE73" s="29">
        <v>1229</v>
      </c>
      <c r="AF73" s="30">
        <v>3400</v>
      </c>
      <c r="AG73" s="29">
        <v>1410</v>
      </c>
      <c r="AH73" s="30">
        <v>215000</v>
      </c>
      <c r="AI73" s="29">
        <v>789</v>
      </c>
      <c r="AJ73" s="30">
        <v>107900</v>
      </c>
      <c r="AK73" s="29">
        <v>1217</v>
      </c>
      <c r="AL73" s="30">
        <v>112000</v>
      </c>
      <c r="AM73" s="30"/>
      <c r="AN73" s="30"/>
      <c r="AO73" s="29">
        <v>1210</v>
      </c>
      <c r="AP73" s="30">
        <v>290000</v>
      </c>
      <c r="AQ73" s="46"/>
      <c r="AR73" s="46"/>
      <c r="AS73" s="46"/>
      <c r="AT73" s="57"/>
      <c r="AU73" s="26"/>
      <c r="AV73" s="26"/>
      <c r="AW73" s="26"/>
      <c r="AX73" s="26"/>
      <c r="AY73" s="26"/>
      <c r="AZ73" s="26"/>
      <c r="BA73" s="26"/>
      <c r="BB73" s="26"/>
    </row>
    <row r="74" spans="1:54" ht="17" x14ac:dyDescent="0.25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9">
        <v>720</v>
      </c>
      <c r="L74" s="30">
        <v>128500</v>
      </c>
      <c r="M74" s="26"/>
      <c r="N74" s="26"/>
      <c r="O74" s="29">
        <v>1050</v>
      </c>
      <c r="P74" s="30">
        <v>84900</v>
      </c>
      <c r="Q74" s="29">
        <v>1259</v>
      </c>
      <c r="R74" s="30">
        <v>190000</v>
      </c>
      <c r="S74" s="26"/>
      <c r="T74" s="26"/>
      <c r="U74" s="26"/>
      <c r="V74" s="26"/>
      <c r="W74" s="26"/>
      <c r="X74" s="26"/>
      <c r="Y74" s="29">
        <v>486</v>
      </c>
      <c r="Z74" s="76">
        <v>2200</v>
      </c>
      <c r="AA74" s="26"/>
      <c r="AB74" s="26"/>
      <c r="AC74" s="26"/>
      <c r="AD74" s="44"/>
      <c r="AE74" s="29">
        <v>1237</v>
      </c>
      <c r="AF74" s="30">
        <v>2400</v>
      </c>
      <c r="AG74" s="29">
        <v>1421</v>
      </c>
      <c r="AH74" s="30">
        <v>179900</v>
      </c>
      <c r="AI74" s="29">
        <v>810</v>
      </c>
      <c r="AJ74" s="30">
        <v>106000</v>
      </c>
      <c r="AK74" s="29">
        <v>1222</v>
      </c>
      <c r="AL74" s="30">
        <v>134000</v>
      </c>
      <c r="AM74" s="30"/>
      <c r="AN74" s="30"/>
      <c r="AO74" s="29">
        <v>1218</v>
      </c>
      <c r="AP74" s="30">
        <v>229456</v>
      </c>
      <c r="AQ74" s="46"/>
      <c r="AR74" s="46"/>
      <c r="AS74" s="46"/>
      <c r="AT74" s="57"/>
      <c r="AU74" s="26"/>
      <c r="AV74" s="26"/>
      <c r="AW74" s="26"/>
      <c r="AX74" s="26"/>
      <c r="AY74" s="26"/>
      <c r="AZ74" s="26"/>
      <c r="BA74" s="26"/>
      <c r="BB74" s="26"/>
    </row>
    <row r="75" spans="1:54" ht="17" x14ac:dyDescent="0.25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9">
        <v>722</v>
      </c>
      <c r="L75" s="30">
        <v>143000</v>
      </c>
      <c r="M75" s="26"/>
      <c r="N75" s="26"/>
      <c r="O75" s="29">
        <v>1054</v>
      </c>
      <c r="P75" s="30">
        <v>144500</v>
      </c>
      <c r="Q75" s="29">
        <v>1261</v>
      </c>
      <c r="R75" s="30">
        <v>181000</v>
      </c>
      <c r="S75" s="26"/>
      <c r="T75" s="26"/>
      <c r="U75" s="26"/>
      <c r="V75" s="26"/>
      <c r="W75" s="26"/>
      <c r="X75" s="26"/>
      <c r="Y75" s="29">
        <v>487</v>
      </c>
      <c r="Z75" s="76">
        <v>2100</v>
      </c>
      <c r="AA75" s="26"/>
      <c r="AB75" s="26"/>
      <c r="AC75" s="26"/>
      <c r="AD75" s="44"/>
      <c r="AE75" s="29">
        <v>1244</v>
      </c>
      <c r="AF75" s="30">
        <v>4200</v>
      </c>
      <c r="AG75" s="29">
        <v>1430</v>
      </c>
      <c r="AH75" s="30">
        <v>182900</v>
      </c>
      <c r="AI75" s="29">
        <v>822</v>
      </c>
      <c r="AJ75" s="30">
        <v>93000</v>
      </c>
      <c r="AK75" s="29">
        <v>1231</v>
      </c>
      <c r="AL75" s="30">
        <v>190000</v>
      </c>
      <c r="AM75" s="30"/>
      <c r="AN75" s="30"/>
      <c r="AO75" s="29">
        <v>1227</v>
      </c>
      <c r="AP75" s="30">
        <v>214000</v>
      </c>
      <c r="AQ75" s="47"/>
      <c r="AR75" s="47"/>
      <c r="AS75" s="46"/>
      <c r="AT75" s="57"/>
      <c r="AU75" s="26"/>
      <c r="AV75" s="26"/>
      <c r="AW75" s="26"/>
      <c r="AX75" s="26"/>
      <c r="AY75" s="26"/>
      <c r="AZ75" s="26"/>
      <c r="BA75" s="26"/>
      <c r="BB75" s="26"/>
    </row>
    <row r="76" spans="1:54" ht="17" x14ac:dyDescent="0.25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9">
        <v>728</v>
      </c>
      <c r="L76" s="30">
        <v>194500</v>
      </c>
      <c r="M76" s="26"/>
      <c r="N76" s="26"/>
      <c r="O76" s="29">
        <v>1073</v>
      </c>
      <c r="P76" s="30">
        <v>91500</v>
      </c>
      <c r="Q76" s="29">
        <v>1301</v>
      </c>
      <c r="R76" s="30">
        <v>225000</v>
      </c>
      <c r="S76" s="26"/>
      <c r="T76" s="26"/>
      <c r="U76" s="26"/>
      <c r="V76" s="26"/>
      <c r="W76" s="26"/>
      <c r="X76" s="26"/>
      <c r="Y76" s="29">
        <v>492</v>
      </c>
      <c r="Z76" s="76">
        <v>2400</v>
      </c>
      <c r="AA76" s="26"/>
      <c r="AB76" s="26"/>
      <c r="AC76" s="26"/>
      <c r="AD76" s="44"/>
      <c r="AE76" s="29">
        <v>1252</v>
      </c>
      <c r="AF76" s="30">
        <v>2800</v>
      </c>
      <c r="AG76" s="29">
        <v>1440</v>
      </c>
      <c r="AH76" s="30">
        <v>197000</v>
      </c>
      <c r="AI76" s="29">
        <v>837</v>
      </c>
      <c r="AJ76" s="30">
        <v>153500</v>
      </c>
      <c r="AK76" s="29">
        <v>1273</v>
      </c>
      <c r="AL76" s="30">
        <v>137000</v>
      </c>
      <c r="AM76" s="30"/>
      <c r="AN76" s="30"/>
      <c r="AO76" s="29">
        <v>1242</v>
      </c>
      <c r="AP76" s="30">
        <v>248328</v>
      </c>
      <c r="AQ76" s="46"/>
      <c r="AR76" s="46"/>
      <c r="AS76" s="46"/>
      <c r="AT76" s="57"/>
      <c r="AU76" s="26"/>
      <c r="AV76" s="26"/>
      <c r="AW76" s="26"/>
      <c r="AX76" s="26"/>
      <c r="AY76" s="26"/>
      <c r="AZ76" s="26"/>
      <c r="BA76" s="26"/>
      <c r="BB76" s="26"/>
    </row>
    <row r="77" spans="1:54" ht="17" x14ac:dyDescent="0.25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9">
        <v>733</v>
      </c>
      <c r="L77" s="30">
        <v>222500</v>
      </c>
      <c r="M77" s="26"/>
      <c r="N77" s="26"/>
      <c r="O77" s="29">
        <v>1074</v>
      </c>
      <c r="P77" s="30">
        <v>159500</v>
      </c>
      <c r="Q77" s="29">
        <v>1330</v>
      </c>
      <c r="R77" s="30">
        <v>176500</v>
      </c>
      <c r="S77" s="26"/>
      <c r="T77" s="26"/>
      <c r="U77" s="26"/>
      <c r="V77" s="26"/>
      <c r="W77" s="26"/>
      <c r="X77" s="26"/>
      <c r="Y77" s="29">
        <v>494</v>
      </c>
      <c r="Z77" s="76">
        <v>2500</v>
      </c>
      <c r="AA77" s="26"/>
      <c r="AB77" s="26"/>
      <c r="AC77" s="26"/>
      <c r="AD77" s="44"/>
      <c r="AE77" s="29">
        <v>1290</v>
      </c>
      <c r="AF77" s="30">
        <v>3100</v>
      </c>
      <c r="AG77" s="29">
        <v>1457</v>
      </c>
      <c r="AH77" s="30">
        <v>210000</v>
      </c>
      <c r="AI77" s="29">
        <v>842</v>
      </c>
      <c r="AJ77" s="30">
        <v>157500</v>
      </c>
      <c r="AK77" s="29">
        <v>1384</v>
      </c>
      <c r="AL77" s="30">
        <v>112000</v>
      </c>
      <c r="AM77" s="30"/>
      <c r="AN77" s="30"/>
      <c r="AO77" s="29">
        <v>1247</v>
      </c>
      <c r="AP77" s="30">
        <v>186500</v>
      </c>
      <c r="AQ77" s="57"/>
      <c r="AR77" s="57"/>
      <c r="AS77" s="57"/>
      <c r="AT77" s="57"/>
      <c r="AU77" s="26"/>
      <c r="AV77" s="26"/>
      <c r="AW77" s="26"/>
      <c r="AX77" s="26"/>
      <c r="AY77" s="26"/>
      <c r="AZ77" s="26"/>
      <c r="BA77" s="26"/>
      <c r="BB77" s="26"/>
    </row>
    <row r="78" spans="1:54" ht="17" x14ac:dyDescent="0.25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9">
        <v>740</v>
      </c>
      <c r="L78" s="30">
        <v>190000</v>
      </c>
      <c r="M78" s="26"/>
      <c r="N78" s="26"/>
      <c r="O78" s="29">
        <v>1089</v>
      </c>
      <c r="P78" s="30">
        <v>137500</v>
      </c>
      <c r="Q78" s="29">
        <v>1364</v>
      </c>
      <c r="R78" s="30">
        <v>156932</v>
      </c>
      <c r="S78" s="26"/>
      <c r="T78" s="26"/>
      <c r="U78" s="26"/>
      <c r="V78" s="26"/>
      <c r="W78" s="26"/>
      <c r="X78" s="26"/>
      <c r="Y78" s="29">
        <v>500</v>
      </c>
      <c r="Z78" s="76">
        <v>1800</v>
      </c>
      <c r="AA78" s="26"/>
      <c r="AB78" s="26"/>
      <c r="AC78" s="26"/>
      <c r="AD78" s="44"/>
      <c r="AE78" s="29">
        <v>1306</v>
      </c>
      <c r="AF78" s="30">
        <v>3300</v>
      </c>
      <c r="AG78" s="26"/>
      <c r="AH78" s="26"/>
      <c r="AI78" s="29">
        <v>845</v>
      </c>
      <c r="AJ78" s="30">
        <v>153900</v>
      </c>
      <c r="AK78" s="29">
        <v>1446</v>
      </c>
      <c r="AL78" s="30">
        <v>129000</v>
      </c>
      <c r="AM78" s="30"/>
      <c r="AN78" s="30"/>
      <c r="AO78" s="29">
        <v>1266</v>
      </c>
      <c r="AP78" s="30">
        <v>183900</v>
      </c>
      <c r="AQ78" s="57"/>
      <c r="AR78" s="57"/>
      <c r="AS78" s="57"/>
      <c r="AT78" s="57"/>
      <c r="AU78" s="26"/>
      <c r="AV78" s="26"/>
      <c r="AW78" s="26"/>
      <c r="AX78" s="26"/>
      <c r="AY78" s="26"/>
      <c r="AZ78" s="26"/>
      <c r="BA78" s="26"/>
      <c r="BB78" s="26"/>
    </row>
    <row r="79" spans="1:54" ht="17" x14ac:dyDescent="0.25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9">
        <v>753</v>
      </c>
      <c r="L79" s="30">
        <v>217000</v>
      </c>
      <c r="M79" s="26"/>
      <c r="N79" s="26"/>
      <c r="O79" s="29">
        <v>1123</v>
      </c>
      <c r="P79" s="30">
        <v>112000</v>
      </c>
      <c r="Q79" s="29">
        <v>1389</v>
      </c>
      <c r="R79" s="30">
        <v>377500</v>
      </c>
      <c r="S79" s="26"/>
      <c r="T79" s="26"/>
      <c r="U79" s="26"/>
      <c r="V79" s="26"/>
      <c r="W79" s="26"/>
      <c r="X79" s="26"/>
      <c r="Y79" s="29">
        <v>510</v>
      </c>
      <c r="Z79" s="76">
        <v>2100</v>
      </c>
      <c r="AA79" s="26"/>
      <c r="AB79" s="26"/>
      <c r="AC79" s="26"/>
      <c r="AD79" s="44"/>
      <c r="AE79" s="29">
        <v>1307</v>
      </c>
      <c r="AF79" s="30">
        <v>2700</v>
      </c>
      <c r="AG79" s="26"/>
      <c r="AH79" s="26"/>
      <c r="AI79" s="29">
        <v>875</v>
      </c>
      <c r="AJ79" s="30">
        <v>66500</v>
      </c>
      <c r="AK79" s="26"/>
      <c r="AL79" s="26"/>
      <c r="AM79" s="26"/>
      <c r="AN79" s="26"/>
      <c r="AO79" s="29">
        <v>1304</v>
      </c>
      <c r="AP79" s="30">
        <v>232000</v>
      </c>
      <c r="AQ79" s="57"/>
      <c r="AR79" s="57"/>
      <c r="AS79" s="57"/>
      <c r="AT79" s="57"/>
      <c r="AU79" s="26"/>
      <c r="AV79" s="26"/>
      <c r="AW79" s="26"/>
      <c r="AX79" s="26"/>
      <c r="AY79" s="26"/>
      <c r="AZ79" s="26"/>
      <c r="BA79" s="26"/>
      <c r="BB79" s="26"/>
    </row>
    <row r="80" spans="1:54" ht="17" x14ac:dyDescent="0.2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9">
        <v>757</v>
      </c>
      <c r="L80" s="30">
        <v>212000</v>
      </c>
      <c r="M80" s="26"/>
      <c r="N80" s="26"/>
      <c r="O80" s="29">
        <v>1124</v>
      </c>
      <c r="P80" s="30">
        <v>118000</v>
      </c>
      <c r="Q80" s="29">
        <v>1402</v>
      </c>
      <c r="R80" s="30">
        <v>193000</v>
      </c>
      <c r="S80" s="26"/>
      <c r="T80" s="26"/>
      <c r="U80" s="26"/>
      <c r="V80" s="26"/>
      <c r="W80" s="26"/>
      <c r="X80" s="26"/>
      <c r="Y80" s="29">
        <v>511</v>
      </c>
      <c r="Z80" s="76">
        <v>2400</v>
      </c>
      <c r="AA80" s="26"/>
      <c r="AB80" s="26"/>
      <c r="AC80" s="26"/>
      <c r="AD80" s="44"/>
      <c r="AE80" s="29">
        <v>1360</v>
      </c>
      <c r="AF80" s="30">
        <v>4000</v>
      </c>
      <c r="AG80" s="26"/>
      <c r="AH80" s="26"/>
      <c r="AI80" s="29">
        <v>946</v>
      </c>
      <c r="AJ80" s="30">
        <v>124900</v>
      </c>
      <c r="AK80" s="26"/>
      <c r="AL80" s="26"/>
      <c r="AM80" s="26"/>
      <c r="AN80" s="26"/>
      <c r="AO80" s="29">
        <v>1318</v>
      </c>
      <c r="AP80" s="30">
        <v>208900</v>
      </c>
      <c r="AQ80" s="57"/>
      <c r="AR80" s="57"/>
      <c r="AS80" s="57"/>
      <c r="AT80" s="57"/>
      <c r="AU80" s="26"/>
      <c r="AV80" s="26"/>
      <c r="AW80" s="26"/>
      <c r="AX80" s="26"/>
      <c r="AY80" s="26"/>
      <c r="AZ80" s="26"/>
      <c r="BA80" s="26"/>
      <c r="BB80" s="26"/>
    </row>
    <row r="81" spans="1:54" ht="17" x14ac:dyDescent="0.2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9">
        <v>769</v>
      </c>
      <c r="L81" s="30">
        <v>216837</v>
      </c>
      <c r="M81" s="26"/>
      <c r="N81" s="26"/>
      <c r="O81" s="29">
        <v>1145</v>
      </c>
      <c r="P81" s="30">
        <v>80000</v>
      </c>
      <c r="Q81" s="29">
        <v>1431</v>
      </c>
      <c r="R81" s="30">
        <v>192140</v>
      </c>
      <c r="S81" s="26"/>
      <c r="T81" s="26"/>
      <c r="U81" s="26"/>
      <c r="V81" s="26"/>
      <c r="W81" s="26"/>
      <c r="X81" s="26"/>
      <c r="Y81" s="29">
        <v>513</v>
      </c>
      <c r="Z81" s="76">
        <v>1700</v>
      </c>
      <c r="AA81" s="26"/>
      <c r="AB81" s="26"/>
      <c r="AC81" s="26"/>
      <c r="AD81" s="44"/>
      <c r="AE81" s="29">
        <v>1438</v>
      </c>
      <c r="AF81" s="30">
        <v>3900</v>
      </c>
      <c r="AG81" s="26"/>
      <c r="AH81" s="26"/>
      <c r="AI81" s="29">
        <v>969</v>
      </c>
      <c r="AJ81" s="30">
        <v>37900</v>
      </c>
      <c r="AK81" s="26"/>
      <c r="AL81" s="26"/>
      <c r="AM81" s="26"/>
      <c r="AN81" s="26"/>
      <c r="AO81" s="29">
        <v>1325</v>
      </c>
      <c r="AP81" s="30">
        <v>147000</v>
      </c>
      <c r="AQ81" s="57"/>
      <c r="AR81" s="57"/>
      <c r="AS81" s="57"/>
      <c r="AT81" s="57"/>
      <c r="AU81" s="26"/>
      <c r="AV81" s="26"/>
      <c r="AW81" s="26"/>
      <c r="AX81" s="26"/>
      <c r="AY81" s="26"/>
      <c r="AZ81" s="26"/>
      <c r="BA81" s="26"/>
      <c r="BB81" s="26"/>
    </row>
    <row r="82" spans="1:54" ht="17" x14ac:dyDescent="0.2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9">
        <v>777</v>
      </c>
      <c r="L82" s="30">
        <v>221500</v>
      </c>
      <c r="M82" s="26"/>
      <c r="N82" s="26"/>
      <c r="O82" s="29">
        <v>1152</v>
      </c>
      <c r="P82" s="30">
        <v>149900</v>
      </c>
      <c r="Q82" s="29">
        <v>1434</v>
      </c>
      <c r="R82" s="30">
        <v>186500</v>
      </c>
      <c r="S82" s="26"/>
      <c r="T82" s="26"/>
      <c r="U82" s="26"/>
      <c r="V82" s="26"/>
      <c r="W82" s="26"/>
      <c r="X82" s="26"/>
      <c r="Y82" s="29">
        <v>522</v>
      </c>
      <c r="Z82" s="76">
        <v>2500</v>
      </c>
      <c r="AA82" s="26"/>
      <c r="AB82" s="26"/>
      <c r="AC82" s="26"/>
      <c r="AD82" s="44"/>
      <c r="AE82" s="26"/>
      <c r="AF82" s="26"/>
      <c r="AG82" s="26"/>
      <c r="AH82" s="26"/>
      <c r="AI82" s="29">
        <v>987</v>
      </c>
      <c r="AJ82" s="30">
        <v>117000</v>
      </c>
      <c r="AK82" s="26"/>
      <c r="AL82" s="26"/>
      <c r="AM82" s="26"/>
      <c r="AN82" s="26"/>
      <c r="AO82" s="29">
        <v>1331</v>
      </c>
      <c r="AP82" s="30">
        <v>227000</v>
      </c>
      <c r="AQ82" s="74"/>
      <c r="AR82" s="57"/>
      <c r="AS82" s="57"/>
      <c r="AT82" s="57"/>
      <c r="AU82" s="26"/>
      <c r="AV82" s="26"/>
      <c r="AW82" s="26"/>
      <c r="AX82" s="26"/>
      <c r="AY82" s="26"/>
      <c r="AZ82" s="26"/>
      <c r="BA82" s="26"/>
      <c r="BB82" s="26"/>
    </row>
    <row r="83" spans="1:54" ht="17" x14ac:dyDescent="0.2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9">
        <v>783</v>
      </c>
      <c r="L83" s="30">
        <v>187100</v>
      </c>
      <c r="M83" s="26"/>
      <c r="N83" s="26"/>
      <c r="O83" s="29">
        <v>1169</v>
      </c>
      <c r="P83" s="30">
        <v>235000</v>
      </c>
      <c r="Q83" s="29">
        <v>1456</v>
      </c>
      <c r="R83" s="30">
        <v>175000</v>
      </c>
      <c r="S83" s="26"/>
      <c r="T83" s="26"/>
      <c r="U83" s="26"/>
      <c r="V83" s="26"/>
      <c r="W83" s="26"/>
      <c r="X83" s="26"/>
      <c r="Y83" s="29">
        <v>527</v>
      </c>
      <c r="Z83" s="76">
        <v>1900</v>
      </c>
      <c r="AA83" s="26"/>
      <c r="AB83" s="26"/>
      <c r="AC83" s="26"/>
      <c r="AD83" s="44"/>
      <c r="AE83" s="26"/>
      <c r="AF83" s="26"/>
      <c r="AG83" s="26"/>
      <c r="AH83" s="26"/>
      <c r="AI83" s="29">
        <v>992</v>
      </c>
      <c r="AJ83" s="30">
        <v>168000</v>
      </c>
      <c r="AK83" s="26"/>
      <c r="AL83" s="26"/>
      <c r="AM83" s="26"/>
      <c r="AN83" s="26"/>
      <c r="AO83" s="29">
        <v>1359</v>
      </c>
      <c r="AP83" s="30">
        <v>177500</v>
      </c>
      <c r="AQ83" s="75"/>
      <c r="AR83" s="75"/>
      <c r="AS83" s="57"/>
      <c r="AT83" s="57"/>
      <c r="AU83" s="26"/>
      <c r="AV83" s="26"/>
      <c r="AW83" s="26"/>
      <c r="AX83" s="26"/>
      <c r="AY83" s="26"/>
      <c r="AZ83" s="26"/>
      <c r="BA83" s="26"/>
      <c r="BB83" s="26"/>
    </row>
    <row r="84" spans="1:54" ht="17" x14ac:dyDescent="0.2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9">
        <v>803</v>
      </c>
      <c r="L84" s="30">
        <v>189000</v>
      </c>
      <c r="M84" s="26"/>
      <c r="N84" s="26"/>
      <c r="O84" s="29">
        <v>1180</v>
      </c>
      <c r="P84" s="30">
        <v>93000</v>
      </c>
      <c r="Q84" s="26"/>
      <c r="R84" s="26"/>
      <c r="S84" s="26"/>
      <c r="T84" s="26"/>
      <c r="U84" s="26"/>
      <c r="V84" s="26"/>
      <c r="W84" s="26"/>
      <c r="X84" s="26"/>
      <c r="Y84" s="29">
        <v>533</v>
      </c>
      <c r="Z84" s="76">
        <v>800</v>
      </c>
      <c r="AA84" s="26"/>
      <c r="AB84" s="26"/>
      <c r="AC84" s="26"/>
      <c r="AD84" s="44"/>
      <c r="AE84" s="26"/>
      <c r="AF84" s="26"/>
      <c r="AG84" s="26"/>
      <c r="AH84" s="26"/>
      <c r="AI84" s="29">
        <v>1002</v>
      </c>
      <c r="AJ84" s="30">
        <v>86000</v>
      </c>
      <c r="AK84" s="26"/>
      <c r="AL84" s="26"/>
      <c r="AM84" s="26"/>
      <c r="AN84" s="26"/>
      <c r="AO84" s="29">
        <v>1365</v>
      </c>
      <c r="AP84" s="30">
        <v>144152</v>
      </c>
      <c r="AQ84" s="75"/>
      <c r="AR84" s="75"/>
      <c r="AS84" s="57"/>
      <c r="AT84" s="57"/>
      <c r="AU84" s="26"/>
      <c r="AV84" s="26"/>
      <c r="AW84" s="26"/>
      <c r="AX84" s="26"/>
      <c r="AY84" s="26"/>
      <c r="AZ84" s="26"/>
      <c r="BA84" s="26"/>
      <c r="BB84" s="26"/>
    </row>
    <row r="85" spans="1:54" ht="17" x14ac:dyDescent="0.2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9">
        <v>812</v>
      </c>
      <c r="L85" s="30">
        <v>144500</v>
      </c>
      <c r="M85" s="26"/>
      <c r="N85" s="26"/>
      <c r="O85" s="29">
        <v>1186</v>
      </c>
      <c r="P85" s="30">
        <v>104900</v>
      </c>
      <c r="Q85" s="26"/>
      <c r="R85" s="26"/>
      <c r="S85" s="26"/>
      <c r="T85" s="26"/>
      <c r="U85" s="26"/>
      <c r="V85" s="26"/>
      <c r="W85" s="26"/>
      <c r="X85" s="26"/>
      <c r="Y85" s="29">
        <v>538</v>
      </c>
      <c r="Z85" s="76">
        <v>1700</v>
      </c>
      <c r="AA85" s="26"/>
      <c r="AB85" s="26"/>
      <c r="AC85" s="26"/>
      <c r="AD85" s="44"/>
      <c r="AE85" s="26"/>
      <c r="AF85" s="26"/>
      <c r="AG85" s="26"/>
      <c r="AH85" s="26"/>
      <c r="AI85" s="29">
        <v>1014</v>
      </c>
      <c r="AJ85" s="30">
        <v>85000</v>
      </c>
      <c r="AK85" s="26"/>
      <c r="AL85" s="26"/>
      <c r="AM85" s="26"/>
      <c r="AN85" s="26"/>
      <c r="AO85" s="29">
        <v>1366</v>
      </c>
      <c r="AP85" s="30">
        <v>216000</v>
      </c>
      <c r="AQ85" s="57"/>
      <c r="AR85" s="57"/>
      <c r="AS85" s="57"/>
      <c r="AT85" s="57"/>
      <c r="AU85" s="26"/>
      <c r="AV85" s="26"/>
      <c r="AW85" s="26"/>
      <c r="AX85" s="26"/>
      <c r="AY85" s="26"/>
      <c r="AZ85" s="26"/>
      <c r="BA85" s="26"/>
      <c r="BB85" s="26"/>
    </row>
    <row r="86" spans="1:54" ht="17" x14ac:dyDescent="0.2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9">
        <v>816</v>
      </c>
      <c r="L86" s="30">
        <v>224900</v>
      </c>
      <c r="M86" s="26"/>
      <c r="N86" s="26"/>
      <c r="O86" s="29">
        <v>1213</v>
      </c>
      <c r="P86" s="30">
        <v>113000</v>
      </c>
      <c r="Q86" s="26"/>
      <c r="R86" s="26"/>
      <c r="S86" s="26"/>
      <c r="T86" s="26"/>
      <c r="U86" s="26"/>
      <c r="V86" s="26"/>
      <c r="W86" s="26"/>
      <c r="X86" s="26"/>
      <c r="Y86" s="29">
        <v>544</v>
      </c>
      <c r="Z86" s="76">
        <v>1500</v>
      </c>
      <c r="AA86" s="26"/>
      <c r="AB86" s="26"/>
      <c r="AC86" s="26"/>
      <c r="AD86" s="44"/>
      <c r="AE86" s="26"/>
      <c r="AF86" s="26"/>
      <c r="AG86" s="26"/>
      <c r="AH86" s="26"/>
      <c r="AI86" s="29">
        <v>1023</v>
      </c>
      <c r="AJ86" s="30">
        <v>87000</v>
      </c>
      <c r="AK86" s="26"/>
      <c r="AL86" s="26"/>
      <c r="AM86" s="26"/>
      <c r="AN86" s="26"/>
      <c r="AO86" s="29">
        <v>1375</v>
      </c>
      <c r="AP86" s="30">
        <v>250000</v>
      </c>
      <c r="AQ86" s="57"/>
      <c r="AR86" s="57"/>
      <c r="AS86" s="57"/>
      <c r="AT86" s="57"/>
      <c r="AU86" s="26"/>
      <c r="AV86" s="26"/>
      <c r="AW86" s="26"/>
      <c r="AX86" s="26"/>
      <c r="AY86" s="26"/>
      <c r="AZ86" s="26"/>
      <c r="BA86" s="26"/>
      <c r="BB86" s="26"/>
    </row>
    <row r="87" spans="1:54" ht="17" x14ac:dyDescent="0.2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9">
        <v>821</v>
      </c>
      <c r="L87" s="30">
        <v>183000</v>
      </c>
      <c r="M87" s="26"/>
      <c r="N87" s="26"/>
      <c r="O87" s="29">
        <v>1255</v>
      </c>
      <c r="P87" s="30">
        <v>165400</v>
      </c>
      <c r="Q87" s="26"/>
      <c r="R87" s="26"/>
      <c r="S87" s="26"/>
      <c r="T87" s="26"/>
      <c r="U87" s="26"/>
      <c r="V87" s="26"/>
      <c r="W87" s="26"/>
      <c r="X87" s="26"/>
      <c r="Y87" s="29">
        <v>557</v>
      </c>
      <c r="Z87" s="76">
        <v>2200</v>
      </c>
      <c r="AA87" s="26"/>
      <c r="AB87" s="26"/>
      <c r="AC87" s="26"/>
      <c r="AD87" s="44"/>
      <c r="AE87" s="26"/>
      <c r="AF87" s="26"/>
      <c r="AG87" s="26"/>
      <c r="AH87" s="26"/>
      <c r="AI87" s="29">
        <v>1063</v>
      </c>
      <c r="AJ87" s="30">
        <v>90000</v>
      </c>
      <c r="AK87" s="26"/>
      <c r="AL87" s="26"/>
      <c r="AM87" s="26"/>
      <c r="AN87" s="26"/>
      <c r="AO87" s="29">
        <v>1404</v>
      </c>
      <c r="AP87" s="30">
        <v>282922</v>
      </c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</row>
    <row r="88" spans="1:54" ht="17" x14ac:dyDescent="0.2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9">
        <v>833</v>
      </c>
      <c r="L88" s="30">
        <v>237000</v>
      </c>
      <c r="M88" s="26"/>
      <c r="N88" s="26"/>
      <c r="O88" s="29">
        <v>1258</v>
      </c>
      <c r="P88" s="30">
        <v>99900</v>
      </c>
      <c r="Q88" s="26"/>
      <c r="R88" s="26"/>
      <c r="S88" s="26"/>
      <c r="T88" s="26"/>
      <c r="U88" s="26"/>
      <c r="V88" s="26"/>
      <c r="W88" s="26"/>
      <c r="X88" s="26"/>
      <c r="Y88" s="29">
        <v>570</v>
      </c>
      <c r="Z88" s="76">
        <v>1900</v>
      </c>
      <c r="AA88" s="26"/>
      <c r="AB88" s="26"/>
      <c r="AC88" s="26"/>
      <c r="AD88" s="44"/>
      <c r="AE88" s="26"/>
      <c r="AF88" s="26"/>
      <c r="AG88" s="26"/>
      <c r="AH88" s="26"/>
      <c r="AI88" s="29">
        <v>1064</v>
      </c>
      <c r="AJ88" s="30">
        <v>110500</v>
      </c>
      <c r="AK88" s="26"/>
      <c r="AL88" s="26"/>
      <c r="AM88" s="26"/>
      <c r="AN88" s="26"/>
      <c r="AO88" s="29">
        <v>1443</v>
      </c>
      <c r="AP88" s="30">
        <v>310000</v>
      </c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</row>
    <row r="89" spans="1:54" ht="17" x14ac:dyDescent="0.2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9">
        <v>839</v>
      </c>
      <c r="L89" s="30">
        <v>144000</v>
      </c>
      <c r="M89" s="26"/>
      <c r="N89" s="26"/>
      <c r="O89" s="29">
        <v>1274</v>
      </c>
      <c r="P89" s="30">
        <v>177000</v>
      </c>
      <c r="Q89" s="26"/>
      <c r="R89" s="26"/>
      <c r="S89" s="26"/>
      <c r="T89" s="26"/>
      <c r="U89" s="26"/>
      <c r="V89" s="26"/>
      <c r="W89" s="26"/>
      <c r="X89" s="26"/>
      <c r="Y89" s="29">
        <v>571</v>
      </c>
      <c r="Z89" s="76">
        <v>3500</v>
      </c>
      <c r="AA89" s="26"/>
      <c r="AB89" s="26"/>
      <c r="AC89" s="26"/>
      <c r="AD89" s="44"/>
      <c r="AE89" s="26"/>
      <c r="AF89" s="26"/>
      <c r="AG89" s="26"/>
      <c r="AH89" s="26"/>
      <c r="AI89" s="29">
        <v>1077</v>
      </c>
      <c r="AJ89" s="30">
        <v>170000</v>
      </c>
      <c r="AK89" s="26"/>
      <c r="AL89" s="26"/>
      <c r="AM89" s="26"/>
      <c r="AN89" s="26"/>
      <c r="AO89" s="29">
        <v>1452</v>
      </c>
      <c r="AP89" s="30">
        <v>287090</v>
      </c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</row>
    <row r="90" spans="1:54" ht="17" x14ac:dyDescent="0.2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9">
        <v>848</v>
      </c>
      <c r="L90" s="30">
        <v>133500</v>
      </c>
      <c r="M90" s="26"/>
      <c r="N90" s="26"/>
      <c r="O90" s="29">
        <v>1295</v>
      </c>
      <c r="P90" s="30">
        <v>115000</v>
      </c>
      <c r="Q90" s="26"/>
      <c r="R90" s="26"/>
      <c r="S90" s="26"/>
      <c r="T90" s="26"/>
      <c r="U90" s="26"/>
      <c r="V90" s="26"/>
      <c r="W90" s="26"/>
      <c r="X90" s="26"/>
      <c r="Y90" s="29">
        <v>572</v>
      </c>
      <c r="Z90" s="76">
        <v>1700</v>
      </c>
      <c r="AA90" s="26"/>
      <c r="AB90" s="26"/>
      <c r="AC90" s="26"/>
      <c r="AD90" s="44"/>
      <c r="AE90" s="26"/>
      <c r="AF90" s="26"/>
      <c r="AG90" s="26"/>
      <c r="AH90" s="26"/>
      <c r="AI90" s="29">
        <v>1115</v>
      </c>
      <c r="AJ90" s="30">
        <v>117000</v>
      </c>
      <c r="AK90" s="26"/>
      <c r="AL90" s="26"/>
      <c r="AM90" s="26"/>
      <c r="AN90" s="26"/>
      <c r="AO90" s="29">
        <v>1455</v>
      </c>
      <c r="AP90" s="30">
        <v>185000</v>
      </c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</row>
    <row r="91" spans="1:54" ht="17" x14ac:dyDescent="0.2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9">
        <v>851</v>
      </c>
      <c r="L91" s="30">
        <v>131500</v>
      </c>
      <c r="M91" s="26"/>
      <c r="N91" s="26"/>
      <c r="O91" s="29">
        <v>1298</v>
      </c>
      <c r="P91" s="30">
        <v>140000</v>
      </c>
      <c r="Q91" s="26"/>
      <c r="R91" s="26"/>
      <c r="S91" s="26"/>
      <c r="T91" s="26"/>
      <c r="U91" s="26"/>
      <c r="V91" s="26"/>
      <c r="W91" s="26"/>
      <c r="X91" s="26"/>
      <c r="Y91" s="29">
        <v>575</v>
      </c>
      <c r="Z91" s="76">
        <v>1500</v>
      </c>
      <c r="AA91" s="26"/>
      <c r="AB91" s="26"/>
      <c r="AC91" s="26"/>
      <c r="AD91" s="44"/>
      <c r="AE91" s="26"/>
      <c r="AF91" s="26"/>
      <c r="AG91" s="26"/>
      <c r="AH91" s="26"/>
      <c r="AI91" s="29">
        <v>1130</v>
      </c>
      <c r="AJ91" s="30">
        <v>140000</v>
      </c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</row>
    <row r="92" spans="1:54" ht="17" x14ac:dyDescent="0.2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9">
        <v>857</v>
      </c>
      <c r="L92" s="30">
        <v>147000</v>
      </c>
      <c r="M92" s="26"/>
      <c r="N92" s="26"/>
      <c r="O92" s="29">
        <v>1299</v>
      </c>
      <c r="P92" s="30">
        <v>160000</v>
      </c>
      <c r="Q92" s="26"/>
      <c r="R92" s="26"/>
      <c r="S92" s="26"/>
      <c r="T92" s="26"/>
      <c r="U92" s="26"/>
      <c r="V92" s="26"/>
      <c r="W92" s="26"/>
      <c r="X92" s="26"/>
      <c r="Y92" s="29">
        <v>576</v>
      </c>
      <c r="Z92" s="30">
        <v>2000</v>
      </c>
      <c r="AA92" s="26"/>
      <c r="AB92" s="26"/>
      <c r="AC92" s="26"/>
      <c r="AD92" s="26"/>
      <c r="AE92" s="26"/>
      <c r="AF92" s="26"/>
      <c r="AG92" s="26"/>
      <c r="AH92" s="26"/>
      <c r="AI92" s="29">
        <v>1133</v>
      </c>
      <c r="AJ92" s="30">
        <v>117500</v>
      </c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</row>
    <row r="93" spans="1:54" ht="17" x14ac:dyDescent="0.2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9">
        <v>872</v>
      </c>
      <c r="L93" s="30">
        <v>200500</v>
      </c>
      <c r="M93" s="26"/>
      <c r="N93" s="26"/>
      <c r="O93" s="29">
        <v>1305</v>
      </c>
      <c r="P93" s="30">
        <v>130000</v>
      </c>
      <c r="Q93" s="26"/>
      <c r="R93" s="26"/>
      <c r="S93" s="26"/>
      <c r="T93" s="26"/>
      <c r="U93" s="26"/>
      <c r="V93" s="26"/>
      <c r="W93" s="26"/>
      <c r="X93" s="26"/>
      <c r="Y93" s="29">
        <v>581</v>
      </c>
      <c r="Z93" s="30">
        <v>2600</v>
      </c>
      <c r="AA93" s="26"/>
      <c r="AB93" s="26"/>
      <c r="AC93" s="26"/>
      <c r="AD93" s="26"/>
      <c r="AE93" s="26"/>
      <c r="AF93" s="26"/>
      <c r="AG93" s="26"/>
      <c r="AH93" s="26"/>
      <c r="AI93" s="29">
        <v>1149</v>
      </c>
      <c r="AJ93" s="30">
        <v>116900</v>
      </c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</row>
    <row r="94" spans="1:54" ht="17" x14ac:dyDescent="0.2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9">
        <v>880</v>
      </c>
      <c r="L94" s="30">
        <v>136500</v>
      </c>
      <c r="M94" s="26"/>
      <c r="N94" s="26"/>
      <c r="O94" s="29">
        <v>1315</v>
      </c>
      <c r="P94" s="30">
        <v>119000</v>
      </c>
      <c r="Q94" s="26"/>
      <c r="R94" s="26"/>
      <c r="S94" s="26"/>
      <c r="T94" s="26"/>
      <c r="U94" s="26"/>
      <c r="V94" s="26"/>
      <c r="W94" s="26"/>
      <c r="X94" s="26"/>
      <c r="Y94" s="29">
        <v>606</v>
      </c>
      <c r="Z94" s="30">
        <v>2800</v>
      </c>
      <c r="AA94" s="26"/>
      <c r="AB94" s="26"/>
      <c r="AC94" s="26"/>
      <c r="AD94" s="26"/>
      <c r="AE94" s="26"/>
      <c r="AF94" s="26"/>
      <c r="AG94" s="26"/>
      <c r="AH94" s="26"/>
      <c r="AI94" s="29">
        <v>1150</v>
      </c>
      <c r="AJ94" s="30">
        <v>143000</v>
      </c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</row>
    <row r="95" spans="1:54" ht="17" x14ac:dyDescent="0.2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9">
        <v>912</v>
      </c>
      <c r="L95" s="30">
        <v>143500</v>
      </c>
      <c r="M95" s="26"/>
      <c r="N95" s="26"/>
      <c r="O95" s="29">
        <v>1320</v>
      </c>
      <c r="P95" s="30">
        <v>111000</v>
      </c>
      <c r="Q95" s="26"/>
      <c r="R95" s="26"/>
      <c r="S95" s="26"/>
      <c r="T95" s="26"/>
      <c r="U95" s="26"/>
      <c r="V95" s="26"/>
      <c r="W95" s="26"/>
      <c r="X95" s="26"/>
      <c r="Y95" s="29">
        <v>616</v>
      </c>
      <c r="Z95" s="30">
        <v>2000</v>
      </c>
      <c r="AA95" s="26"/>
      <c r="AB95" s="26"/>
      <c r="AC95" s="26"/>
      <c r="AD95" s="26"/>
      <c r="AE95" s="26"/>
      <c r="AF95" s="26"/>
      <c r="AG95" s="26"/>
      <c r="AH95" s="26"/>
      <c r="AI95" s="29">
        <v>1178</v>
      </c>
      <c r="AJ95" s="30">
        <v>115000</v>
      </c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</row>
    <row r="96" spans="1:54" ht="17" x14ac:dyDescent="0.2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9">
        <v>929</v>
      </c>
      <c r="L96" s="30">
        <v>236500</v>
      </c>
      <c r="M96" s="26"/>
      <c r="N96" s="26"/>
      <c r="O96" s="29">
        <v>1327</v>
      </c>
      <c r="P96" s="30">
        <v>79000</v>
      </c>
      <c r="Q96" s="26"/>
      <c r="R96" s="26"/>
      <c r="S96" s="26"/>
      <c r="T96" s="26"/>
      <c r="U96" s="26"/>
      <c r="V96" s="26"/>
      <c r="W96" s="26"/>
      <c r="X96" s="26"/>
      <c r="Y96" s="29">
        <v>618</v>
      </c>
      <c r="Z96" s="30">
        <v>1700</v>
      </c>
      <c r="AA96" s="26"/>
      <c r="AB96" s="26"/>
      <c r="AC96" s="26"/>
      <c r="AD96" s="26"/>
      <c r="AE96" s="26"/>
      <c r="AF96" s="26"/>
      <c r="AG96" s="26"/>
      <c r="AH96" s="26"/>
      <c r="AI96" s="29">
        <v>1184</v>
      </c>
      <c r="AJ96" s="30">
        <v>120000</v>
      </c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</row>
    <row r="97" spans="1:54" ht="17" x14ac:dyDescent="0.2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9">
        <v>934</v>
      </c>
      <c r="L97" s="30">
        <v>190000</v>
      </c>
      <c r="M97" s="26"/>
      <c r="N97" s="26"/>
      <c r="O97" s="29">
        <v>1333</v>
      </c>
      <c r="P97" s="30">
        <v>100000</v>
      </c>
      <c r="Q97" s="26"/>
      <c r="R97" s="26"/>
      <c r="S97" s="26"/>
      <c r="T97" s="26"/>
      <c r="U97" s="26"/>
      <c r="V97" s="26"/>
      <c r="W97" s="26"/>
      <c r="X97" s="26"/>
      <c r="Y97" s="29">
        <v>626</v>
      </c>
      <c r="Z97" s="30">
        <v>2200</v>
      </c>
      <c r="AA97" s="26"/>
      <c r="AB97" s="26"/>
      <c r="AC97" s="26"/>
      <c r="AD97" s="26"/>
      <c r="AE97" s="26"/>
      <c r="AF97" s="26"/>
      <c r="AG97" s="26"/>
      <c r="AH97" s="26"/>
      <c r="AI97" s="29">
        <v>1187</v>
      </c>
      <c r="AJ97" s="30">
        <v>95000</v>
      </c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</row>
    <row r="98" spans="1:54" ht="17" x14ac:dyDescent="0.2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9">
        <v>939</v>
      </c>
      <c r="L98" s="30">
        <v>239799</v>
      </c>
      <c r="M98" s="26"/>
      <c r="N98" s="26"/>
      <c r="O98" s="29">
        <v>1378</v>
      </c>
      <c r="P98" s="30">
        <v>117000</v>
      </c>
      <c r="Q98" s="26"/>
      <c r="R98" s="26"/>
      <c r="S98" s="26"/>
      <c r="T98" s="26"/>
      <c r="U98" s="26"/>
      <c r="V98" s="26"/>
      <c r="W98" s="26"/>
      <c r="X98" s="26"/>
      <c r="Y98" s="29">
        <v>627</v>
      </c>
      <c r="Z98" s="30">
        <v>2400</v>
      </c>
      <c r="AA98" s="26"/>
      <c r="AB98" s="26"/>
      <c r="AC98" s="26"/>
      <c r="AD98" s="26"/>
      <c r="AE98" s="26"/>
      <c r="AF98" s="26"/>
      <c r="AG98" s="26"/>
      <c r="AH98" s="26"/>
      <c r="AI98" s="29">
        <v>1193</v>
      </c>
      <c r="AJ98" s="30">
        <v>125000</v>
      </c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</row>
    <row r="99" spans="1:54" ht="17" x14ac:dyDescent="0.2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9">
        <v>949</v>
      </c>
      <c r="L99" s="30">
        <v>192500</v>
      </c>
      <c r="M99" s="26"/>
      <c r="N99" s="26"/>
      <c r="O99" s="29">
        <v>1381</v>
      </c>
      <c r="P99" s="30">
        <v>58500</v>
      </c>
      <c r="Q99" s="26"/>
      <c r="R99" s="26"/>
      <c r="S99" s="26"/>
      <c r="T99" s="26"/>
      <c r="U99" s="26"/>
      <c r="V99" s="26"/>
      <c r="W99" s="26"/>
      <c r="X99" s="26"/>
      <c r="Y99" s="29">
        <v>628</v>
      </c>
      <c r="Z99" s="30">
        <v>2700</v>
      </c>
      <c r="AA99" s="26"/>
      <c r="AB99" s="26"/>
      <c r="AC99" s="26"/>
      <c r="AD99" s="26"/>
      <c r="AE99" s="26"/>
      <c r="AF99" s="26"/>
      <c r="AG99" s="26"/>
      <c r="AH99" s="26"/>
      <c r="AI99" s="29">
        <v>1198</v>
      </c>
      <c r="AJ99" s="30">
        <v>144000</v>
      </c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</row>
    <row r="100" spans="1:54" ht="17" x14ac:dyDescent="0.2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9">
        <v>953</v>
      </c>
      <c r="L100" s="30">
        <v>133900</v>
      </c>
      <c r="M100" s="26"/>
      <c r="N100" s="26"/>
      <c r="O100" s="29">
        <v>1385</v>
      </c>
      <c r="P100" s="30">
        <v>105000</v>
      </c>
      <c r="Q100" s="26"/>
      <c r="R100" s="26"/>
      <c r="S100" s="26"/>
      <c r="T100" s="26"/>
      <c r="U100" s="26"/>
      <c r="V100" s="26"/>
      <c r="W100" s="26"/>
      <c r="X100" s="26"/>
      <c r="Y100" s="29">
        <v>629</v>
      </c>
      <c r="Z100" s="30">
        <v>3100</v>
      </c>
      <c r="AA100" s="26"/>
      <c r="AB100" s="26"/>
      <c r="AC100" s="26"/>
      <c r="AD100" s="26"/>
      <c r="AE100" s="26"/>
      <c r="AF100" s="26"/>
      <c r="AG100" s="26"/>
      <c r="AH100" s="26"/>
      <c r="AI100" s="29">
        <v>1249</v>
      </c>
      <c r="AJ100" s="30">
        <v>129500</v>
      </c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</row>
    <row r="101" spans="1:54" ht="17" x14ac:dyDescent="0.2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9">
        <v>959</v>
      </c>
      <c r="L101" s="30">
        <v>185000</v>
      </c>
      <c r="M101" s="26"/>
      <c r="N101" s="26"/>
      <c r="O101" s="29">
        <v>1424</v>
      </c>
      <c r="P101" s="30">
        <v>274970</v>
      </c>
      <c r="Q101" s="26"/>
      <c r="R101" s="26"/>
      <c r="S101" s="26"/>
      <c r="T101" s="26"/>
      <c r="U101" s="26"/>
      <c r="V101" s="26"/>
      <c r="W101" s="26"/>
      <c r="X101" s="26"/>
      <c r="Y101" s="29">
        <v>630</v>
      </c>
      <c r="Z101" s="30">
        <v>2600</v>
      </c>
      <c r="AA101" s="26"/>
      <c r="AB101" s="26"/>
      <c r="AC101" s="26"/>
      <c r="AD101" s="26"/>
      <c r="AE101" s="26"/>
      <c r="AF101" s="26"/>
      <c r="AG101" s="26"/>
      <c r="AH101" s="26"/>
      <c r="AI101" s="29">
        <v>1267</v>
      </c>
      <c r="AJ101" s="30">
        <v>122000</v>
      </c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</row>
    <row r="102" spans="1:54" ht="17" x14ac:dyDescent="0.2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9">
        <v>964</v>
      </c>
      <c r="L102" s="30">
        <v>239000</v>
      </c>
      <c r="M102" s="26"/>
      <c r="N102" s="26"/>
      <c r="O102" s="29">
        <v>1449</v>
      </c>
      <c r="P102" s="30">
        <v>112000</v>
      </c>
      <c r="Q102" s="26"/>
      <c r="R102" s="26"/>
      <c r="S102" s="26"/>
      <c r="T102" s="26"/>
      <c r="U102" s="26"/>
      <c r="V102" s="26"/>
      <c r="W102" s="26"/>
      <c r="X102" s="26"/>
      <c r="Y102" s="29">
        <v>634</v>
      </c>
      <c r="Z102" s="30">
        <v>2100</v>
      </c>
      <c r="AA102" s="26"/>
      <c r="AB102" s="26"/>
      <c r="AC102" s="26"/>
      <c r="AD102" s="26"/>
      <c r="AE102" s="26"/>
      <c r="AF102" s="26"/>
      <c r="AG102" s="26"/>
      <c r="AH102" s="26"/>
      <c r="AI102" s="29">
        <v>1293</v>
      </c>
      <c r="AJ102" s="30">
        <v>107500</v>
      </c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</row>
    <row r="103" spans="1:54" ht="17" x14ac:dyDescent="0.2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9">
        <v>984</v>
      </c>
      <c r="L103" s="30">
        <v>255900</v>
      </c>
      <c r="M103" s="26"/>
      <c r="N103" s="26"/>
      <c r="O103" s="29">
        <v>1453</v>
      </c>
      <c r="P103" s="30">
        <v>145000</v>
      </c>
      <c r="Q103" s="26"/>
      <c r="R103" s="26"/>
      <c r="S103" s="26"/>
      <c r="T103" s="26"/>
      <c r="U103" s="26"/>
      <c r="V103" s="26"/>
      <c r="W103" s="26"/>
      <c r="X103" s="26"/>
      <c r="Y103" s="29">
        <v>643</v>
      </c>
      <c r="Z103" s="30">
        <v>4700</v>
      </c>
      <c r="AA103" s="26"/>
      <c r="AB103" s="26"/>
      <c r="AC103" s="26"/>
      <c r="AD103" s="26"/>
      <c r="AE103" s="26"/>
      <c r="AF103" s="26"/>
      <c r="AG103" s="26"/>
      <c r="AH103" s="26"/>
      <c r="AI103" s="29">
        <v>1309</v>
      </c>
      <c r="AJ103" s="30">
        <v>147000</v>
      </c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</row>
    <row r="104" spans="1:54" ht="17" x14ac:dyDescent="0.2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9">
        <v>994</v>
      </c>
      <c r="L104" s="30">
        <v>173900</v>
      </c>
      <c r="M104" s="26"/>
      <c r="N104" s="26"/>
      <c r="O104" s="29">
        <v>1460</v>
      </c>
      <c r="P104" s="30">
        <v>147500</v>
      </c>
      <c r="Q104" s="26"/>
      <c r="R104" s="26"/>
      <c r="S104" s="26"/>
      <c r="T104" s="26"/>
      <c r="U104" s="26"/>
      <c r="V104" s="26"/>
      <c r="W104" s="26"/>
      <c r="X104" s="26"/>
      <c r="Y104" s="29">
        <v>646</v>
      </c>
      <c r="Z104" s="30">
        <v>2000</v>
      </c>
      <c r="AA104" s="26"/>
      <c r="AB104" s="26"/>
      <c r="AC104" s="26"/>
      <c r="AD104" s="26"/>
      <c r="AE104" s="26"/>
      <c r="AF104" s="26"/>
      <c r="AG104" s="26"/>
      <c r="AH104" s="26"/>
      <c r="AI104" s="29">
        <v>1329</v>
      </c>
      <c r="AJ104" s="30">
        <v>256000</v>
      </c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</row>
    <row r="105" spans="1:54" ht="17" x14ac:dyDescent="0.2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9">
        <v>1000</v>
      </c>
      <c r="L105" s="30">
        <v>206000</v>
      </c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9">
        <v>647</v>
      </c>
      <c r="Z105" s="30">
        <v>1000</v>
      </c>
      <c r="AA105" s="26"/>
      <c r="AB105" s="26"/>
      <c r="AC105" s="26"/>
      <c r="AD105" s="26"/>
      <c r="AE105" s="26"/>
      <c r="AF105" s="26"/>
      <c r="AG105" s="26"/>
      <c r="AH105" s="26"/>
      <c r="AI105" s="29">
        <v>1338</v>
      </c>
      <c r="AJ105" s="30">
        <v>52500</v>
      </c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</row>
    <row r="106" spans="1:54" ht="17" x14ac:dyDescent="0.25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9">
        <v>1006</v>
      </c>
      <c r="L106" s="30">
        <v>149900</v>
      </c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9">
        <v>649</v>
      </c>
      <c r="Z106" s="30">
        <v>2600</v>
      </c>
      <c r="AA106" s="26"/>
      <c r="AB106" s="26"/>
      <c r="AC106" s="26"/>
      <c r="AD106" s="26"/>
      <c r="AE106" s="26"/>
      <c r="AF106" s="26"/>
      <c r="AG106" s="26"/>
      <c r="AH106" s="26"/>
      <c r="AI106" s="29">
        <v>1346</v>
      </c>
      <c r="AJ106" s="30">
        <v>108500</v>
      </c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</row>
    <row r="107" spans="1:54" ht="17" x14ac:dyDescent="0.25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9">
        <v>1017</v>
      </c>
      <c r="L107" s="30">
        <v>203000</v>
      </c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9">
        <v>657</v>
      </c>
      <c r="Z107" s="30">
        <v>2100</v>
      </c>
      <c r="AA107" s="26"/>
      <c r="AB107" s="26"/>
      <c r="AC107" s="26"/>
      <c r="AD107" s="26"/>
      <c r="AE107" s="26"/>
      <c r="AF107" s="26"/>
      <c r="AG107" s="26"/>
      <c r="AH107" s="26"/>
      <c r="AI107" s="29">
        <v>1350</v>
      </c>
      <c r="AJ107" s="30">
        <v>122000</v>
      </c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</row>
    <row r="108" spans="1:54" ht="17" x14ac:dyDescent="0.25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9">
        <v>1022</v>
      </c>
      <c r="L108" s="30">
        <v>194000</v>
      </c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9">
        <v>659</v>
      </c>
      <c r="Z108" s="30">
        <v>2400</v>
      </c>
      <c r="AA108" s="26"/>
      <c r="AB108" s="26"/>
      <c r="AC108" s="26"/>
      <c r="AD108" s="26"/>
      <c r="AE108" s="26"/>
      <c r="AF108" s="26"/>
      <c r="AG108" s="26"/>
      <c r="AH108" s="26"/>
      <c r="AI108" s="29">
        <v>1371</v>
      </c>
      <c r="AJ108" s="30">
        <v>105000</v>
      </c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</row>
    <row r="109" spans="1:54" ht="17" x14ac:dyDescent="0.25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9">
        <v>1026</v>
      </c>
      <c r="L109" s="30">
        <v>112500</v>
      </c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9">
        <v>663</v>
      </c>
      <c r="Z109" s="30">
        <v>2800</v>
      </c>
      <c r="AA109" s="26"/>
      <c r="AB109" s="26"/>
      <c r="AC109" s="26"/>
      <c r="AD109" s="26"/>
      <c r="AE109" s="26"/>
      <c r="AF109" s="26"/>
      <c r="AG109" s="26"/>
      <c r="AH109" s="26"/>
      <c r="AI109" s="29">
        <v>1383</v>
      </c>
      <c r="AJ109" s="30">
        <v>157000</v>
      </c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</row>
    <row r="110" spans="1:54" ht="17" x14ac:dyDescent="0.25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9">
        <v>1034</v>
      </c>
      <c r="L110" s="30">
        <v>230000</v>
      </c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9">
        <v>667</v>
      </c>
      <c r="Z110" s="30">
        <v>3400</v>
      </c>
      <c r="AA110" s="26"/>
      <c r="AB110" s="26"/>
      <c r="AC110" s="26"/>
      <c r="AD110" s="26"/>
      <c r="AE110" s="26"/>
      <c r="AF110" s="26"/>
      <c r="AG110" s="26"/>
      <c r="AH110" s="26"/>
      <c r="AI110" s="29">
        <v>1388</v>
      </c>
      <c r="AJ110" s="30">
        <v>136000</v>
      </c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</row>
    <row r="111" spans="1:54" ht="17" x14ac:dyDescent="0.25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9">
        <v>1038</v>
      </c>
      <c r="L111" s="30">
        <v>287000</v>
      </c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9">
        <v>675</v>
      </c>
      <c r="Z111" s="30">
        <v>2300</v>
      </c>
      <c r="AA111" s="26"/>
      <c r="AB111" s="26"/>
      <c r="AC111" s="26"/>
      <c r="AD111" s="26"/>
      <c r="AE111" s="26"/>
      <c r="AF111" s="26"/>
      <c r="AG111" s="26"/>
      <c r="AH111" s="26"/>
      <c r="AI111" s="29">
        <v>1394</v>
      </c>
      <c r="AJ111" s="30">
        <v>163000</v>
      </c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</row>
    <row r="112" spans="1:54" ht="17" x14ac:dyDescent="0.2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9">
        <v>1048</v>
      </c>
      <c r="L112" s="30">
        <v>145000</v>
      </c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9">
        <v>723</v>
      </c>
      <c r="Z112" s="30">
        <v>1700</v>
      </c>
      <c r="AA112" s="26"/>
      <c r="AB112" s="26"/>
      <c r="AC112" s="26"/>
      <c r="AD112" s="26"/>
      <c r="AE112" s="26"/>
      <c r="AF112" s="26"/>
      <c r="AG112" s="26"/>
      <c r="AH112" s="26"/>
      <c r="AI112" s="29">
        <v>1405</v>
      </c>
      <c r="AJ112" s="30">
        <v>105000</v>
      </c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</row>
    <row r="113" spans="1:54" ht="17" x14ac:dyDescent="0.2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9">
        <v>1052</v>
      </c>
      <c r="L113" s="30">
        <v>200141</v>
      </c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9">
        <v>726</v>
      </c>
      <c r="Z113" s="30">
        <v>1700</v>
      </c>
      <c r="AA113" s="26"/>
      <c r="AB113" s="26"/>
      <c r="AC113" s="26"/>
      <c r="AD113" s="26"/>
      <c r="AE113" s="26"/>
      <c r="AF113" s="26"/>
      <c r="AG113" s="26"/>
      <c r="AH113" s="26"/>
      <c r="AI113" s="29">
        <v>1409</v>
      </c>
      <c r="AJ113" s="30">
        <v>125500</v>
      </c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</row>
    <row r="114" spans="1:54" ht="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9">
        <v>1055</v>
      </c>
      <c r="L114" s="30">
        <v>255000</v>
      </c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9">
        <v>729</v>
      </c>
      <c r="Z114" s="30">
        <v>3400</v>
      </c>
      <c r="AA114" s="26"/>
      <c r="AB114" s="26"/>
      <c r="AC114" s="26"/>
      <c r="AD114" s="26"/>
      <c r="AE114" s="26"/>
      <c r="AF114" s="26"/>
      <c r="AG114" s="26"/>
      <c r="AH114" s="26"/>
      <c r="AI114" s="29">
        <v>1417</v>
      </c>
      <c r="AJ114" s="30">
        <v>122500</v>
      </c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</row>
    <row r="115" spans="1:54" ht="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9">
        <v>1075</v>
      </c>
      <c r="L115" s="30">
        <v>194000</v>
      </c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9">
        <v>737</v>
      </c>
      <c r="Z115" s="30">
        <v>1000</v>
      </c>
      <c r="AA115" s="26"/>
      <c r="AB115" s="26"/>
      <c r="AC115" s="26"/>
      <c r="AD115" s="26"/>
      <c r="AE115" s="26"/>
      <c r="AF115" s="26"/>
      <c r="AG115" s="26"/>
      <c r="AH115" s="26"/>
      <c r="AI115" s="29">
        <v>1429</v>
      </c>
      <c r="AJ115" s="30">
        <v>119000</v>
      </c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</row>
    <row r="116" spans="1:54" ht="17" x14ac:dyDescent="0.2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9">
        <v>1079</v>
      </c>
      <c r="L116" s="30">
        <v>155900</v>
      </c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9">
        <v>755</v>
      </c>
      <c r="Z116" s="30">
        <v>2100</v>
      </c>
      <c r="AA116" s="26"/>
      <c r="AB116" s="26"/>
      <c r="AC116" s="26"/>
      <c r="AD116" s="26"/>
      <c r="AE116" s="26"/>
      <c r="AF116" s="26"/>
      <c r="AG116" s="26"/>
      <c r="AH116" s="26"/>
      <c r="AI116" s="29">
        <v>1433</v>
      </c>
      <c r="AJ116" s="30">
        <v>64500</v>
      </c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</row>
    <row r="117" spans="1:54" ht="17" x14ac:dyDescent="0.2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9">
        <v>1080</v>
      </c>
      <c r="L117" s="30">
        <v>126000</v>
      </c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9">
        <v>761</v>
      </c>
      <c r="Z117" s="30">
        <v>1700</v>
      </c>
      <c r="AA117" s="26"/>
      <c r="AB117" s="26"/>
      <c r="AC117" s="26"/>
      <c r="AD117" s="26"/>
      <c r="AE117" s="26"/>
      <c r="AF117" s="26"/>
      <c r="AG117" s="26"/>
      <c r="AH117" s="26"/>
      <c r="AI117" s="29">
        <v>1439</v>
      </c>
      <c r="AJ117" s="30">
        <v>149700</v>
      </c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</row>
    <row r="118" spans="1:54" ht="17" x14ac:dyDescent="0.2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9">
        <v>1083</v>
      </c>
      <c r="L118" s="30">
        <v>192000</v>
      </c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9">
        <v>774</v>
      </c>
      <c r="Z118" s="30">
        <v>1800</v>
      </c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</row>
    <row r="119" spans="1:54" ht="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9">
        <v>1096</v>
      </c>
      <c r="L119" s="30">
        <v>176432</v>
      </c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9">
        <v>798</v>
      </c>
      <c r="Z119" s="30">
        <v>1500</v>
      </c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</row>
    <row r="120" spans="1:54" ht="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9">
        <v>1122</v>
      </c>
      <c r="L120" s="30">
        <v>212900</v>
      </c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9">
        <v>805</v>
      </c>
      <c r="Z120" s="30">
        <v>2100</v>
      </c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</row>
    <row r="121" spans="1:54" ht="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9">
        <v>1143</v>
      </c>
      <c r="L121" s="30">
        <v>424870</v>
      </c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9">
        <v>807</v>
      </c>
      <c r="Z121" s="30">
        <v>2000</v>
      </c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</row>
    <row r="122" spans="1:54" ht="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9">
        <v>1167</v>
      </c>
      <c r="L122" s="30">
        <v>245350</v>
      </c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9">
        <v>809</v>
      </c>
      <c r="Z122" s="30">
        <v>2100</v>
      </c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</row>
    <row r="123" spans="1:54" ht="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9">
        <v>1189</v>
      </c>
      <c r="L123" s="30">
        <v>195000</v>
      </c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9">
        <v>814</v>
      </c>
      <c r="Z123" s="30">
        <v>2900</v>
      </c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</row>
    <row r="124" spans="1:54" ht="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9">
        <v>1199</v>
      </c>
      <c r="L124" s="30">
        <v>178000</v>
      </c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9">
        <v>817</v>
      </c>
      <c r="Z124" s="30">
        <v>2000</v>
      </c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</row>
    <row r="125" spans="1:54" ht="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9">
        <v>1202</v>
      </c>
      <c r="L125" s="30">
        <v>197900</v>
      </c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9">
        <v>831</v>
      </c>
      <c r="Z125" s="30">
        <v>2800</v>
      </c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</row>
    <row r="126" spans="1:54" ht="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9">
        <v>1204</v>
      </c>
      <c r="L126" s="30">
        <v>213000</v>
      </c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9">
        <v>834</v>
      </c>
      <c r="Z126" s="30">
        <v>3000</v>
      </c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</row>
    <row r="127" spans="1:54" ht="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9">
        <v>1208</v>
      </c>
      <c r="L127" s="30">
        <v>200000</v>
      </c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9">
        <v>835</v>
      </c>
      <c r="Z127" s="30">
        <v>2300</v>
      </c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</row>
    <row r="128" spans="1:54" ht="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9">
        <v>1238</v>
      </c>
      <c r="L128" s="30">
        <v>195000</v>
      </c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9">
        <v>843</v>
      </c>
      <c r="Z128" s="30">
        <v>2300</v>
      </c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</row>
    <row r="129" spans="1:54" ht="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9">
        <v>1241</v>
      </c>
      <c r="L129" s="30">
        <v>224900</v>
      </c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9">
        <v>844</v>
      </c>
      <c r="Z129" s="30">
        <v>3600</v>
      </c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</row>
    <row r="130" spans="1:54" ht="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9">
        <v>1279</v>
      </c>
      <c r="L130" s="30">
        <v>237000</v>
      </c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9">
        <v>854</v>
      </c>
      <c r="Z130" s="30">
        <v>2600</v>
      </c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</row>
    <row r="131" spans="1:54" ht="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9">
        <v>1281</v>
      </c>
      <c r="L131" s="30">
        <v>227000</v>
      </c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9">
        <v>864</v>
      </c>
      <c r="Z131" s="30">
        <v>2300</v>
      </c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</row>
    <row r="132" spans="1:54" ht="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9">
        <v>1283</v>
      </c>
      <c r="L132" s="30">
        <v>150500</v>
      </c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9">
        <v>866</v>
      </c>
      <c r="Z132" s="30">
        <v>2000</v>
      </c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</row>
    <row r="133" spans="1:54" ht="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9">
        <v>1308</v>
      </c>
      <c r="L133" s="30">
        <v>138000</v>
      </c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9">
        <v>871</v>
      </c>
      <c r="Z133" s="30">
        <v>1800</v>
      </c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</row>
    <row r="134" spans="1:54" ht="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9">
        <v>1312</v>
      </c>
      <c r="L134" s="30">
        <v>203000</v>
      </c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9">
        <v>873</v>
      </c>
      <c r="Z134" s="30">
        <v>1000</v>
      </c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</row>
    <row r="135" spans="1:54" ht="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9">
        <v>1317</v>
      </c>
      <c r="L135" s="30">
        <v>295493</v>
      </c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9">
        <v>874</v>
      </c>
      <c r="Z135" s="30">
        <v>1900</v>
      </c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</row>
    <row r="136" spans="1:54" ht="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9">
        <v>1319</v>
      </c>
      <c r="L136" s="30">
        <v>275000</v>
      </c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9">
        <v>885</v>
      </c>
      <c r="Z136" s="30">
        <v>1800</v>
      </c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</row>
    <row r="137" spans="1:54" ht="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9">
        <v>1332</v>
      </c>
      <c r="L137" s="30">
        <v>132500</v>
      </c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9">
        <v>887</v>
      </c>
      <c r="Z137" s="30">
        <v>3300</v>
      </c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</row>
    <row r="138" spans="1:54" ht="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9">
        <v>1339</v>
      </c>
      <c r="L138" s="30">
        <v>200000</v>
      </c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9">
        <v>889</v>
      </c>
      <c r="Z138" s="30">
        <v>4400</v>
      </c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</row>
    <row r="139" spans="1:54" ht="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9">
        <v>1340</v>
      </c>
      <c r="L139" s="30">
        <v>128500</v>
      </c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9">
        <v>890</v>
      </c>
      <c r="Z139" s="30">
        <v>3000</v>
      </c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</row>
    <row r="140" spans="1:54" ht="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9">
        <v>1343</v>
      </c>
      <c r="L140" s="30">
        <v>228500</v>
      </c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9">
        <v>891</v>
      </c>
      <c r="Z140" s="30">
        <v>1600</v>
      </c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</row>
    <row r="141" spans="1:54" ht="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9">
        <v>1345</v>
      </c>
      <c r="L141" s="30">
        <v>155835</v>
      </c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9">
        <v>896</v>
      </c>
      <c r="Z141" s="30">
        <v>2600</v>
      </c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</row>
    <row r="142" spans="1:54" ht="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9">
        <v>1355</v>
      </c>
      <c r="L142" s="30">
        <v>235000</v>
      </c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9">
        <v>901</v>
      </c>
      <c r="Z142" s="30">
        <v>1700</v>
      </c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</row>
    <row r="143" spans="1:54" ht="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9">
        <v>1367</v>
      </c>
      <c r="L143" s="30">
        <v>193000</v>
      </c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9">
        <v>902</v>
      </c>
      <c r="Z143" s="30">
        <v>2300</v>
      </c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</row>
    <row r="144" spans="1:54" ht="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9">
        <v>1369</v>
      </c>
      <c r="L144" s="30">
        <v>144000</v>
      </c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9">
        <v>906</v>
      </c>
      <c r="Z144" s="30">
        <v>2100</v>
      </c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</row>
    <row r="145" spans="1:54" ht="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9">
        <v>1370</v>
      </c>
      <c r="L145" s="30">
        <v>232000</v>
      </c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9">
        <v>911</v>
      </c>
      <c r="Z145" s="30">
        <v>3400</v>
      </c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</row>
    <row r="146" spans="1:54" ht="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9">
        <v>1373</v>
      </c>
      <c r="L146" s="30">
        <v>274300</v>
      </c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9">
        <v>920</v>
      </c>
      <c r="Z146" s="30">
        <v>2600</v>
      </c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</row>
    <row r="147" spans="1:54" ht="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9">
        <v>1391</v>
      </c>
      <c r="L147" s="30">
        <v>235000</v>
      </c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9">
        <v>932</v>
      </c>
      <c r="Z147" s="30">
        <v>1900</v>
      </c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</row>
    <row r="148" spans="1:54" ht="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9">
        <v>1403</v>
      </c>
      <c r="L148" s="30">
        <v>193879</v>
      </c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9">
        <v>935</v>
      </c>
      <c r="Z148" s="30">
        <v>2700</v>
      </c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</row>
    <row r="149" spans="1:54" ht="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9">
        <v>1407</v>
      </c>
      <c r="L149" s="30">
        <v>133000</v>
      </c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9">
        <v>947</v>
      </c>
      <c r="Z149" s="30">
        <v>2300</v>
      </c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</row>
    <row r="150" spans="1:54" ht="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9">
        <v>1411</v>
      </c>
      <c r="L150" s="30">
        <v>230000</v>
      </c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9">
        <v>951</v>
      </c>
      <c r="Z150" s="30">
        <v>1700</v>
      </c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</row>
    <row r="151" spans="1:54" ht="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9">
        <v>1423</v>
      </c>
      <c r="L151" s="30">
        <v>136500</v>
      </c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9">
        <v>968</v>
      </c>
      <c r="Z151" s="30">
        <v>2200</v>
      </c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</row>
    <row r="152" spans="1:54" ht="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9">
        <v>1442</v>
      </c>
      <c r="L152" s="30">
        <v>149300</v>
      </c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9">
        <v>970</v>
      </c>
      <c r="Z152" s="30">
        <v>1700</v>
      </c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</row>
    <row r="153" spans="1:54" ht="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9">
        <v>1445</v>
      </c>
      <c r="L153" s="30">
        <v>179600</v>
      </c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9">
        <v>971</v>
      </c>
      <c r="Z153" s="30">
        <v>1900</v>
      </c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</row>
    <row r="154" spans="1:54" ht="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9">
        <v>1448</v>
      </c>
      <c r="L154" s="30">
        <v>240000</v>
      </c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9">
        <v>981</v>
      </c>
      <c r="Z154" s="30">
        <v>1900</v>
      </c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</row>
    <row r="155" spans="1:54" ht="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9">
        <v>993</v>
      </c>
      <c r="Z155" s="30">
        <v>2700</v>
      </c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</row>
    <row r="156" spans="1:54" ht="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30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9">
        <v>997</v>
      </c>
      <c r="Z156" s="30">
        <v>2100</v>
      </c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</row>
    <row r="157" spans="1:54" ht="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30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9">
        <v>1007</v>
      </c>
      <c r="Z157" s="30">
        <v>3300</v>
      </c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</row>
    <row r="158" spans="1:54" ht="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30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9">
        <v>1015</v>
      </c>
      <c r="Z158" s="30">
        <v>2200</v>
      </c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</row>
    <row r="159" spans="1:54" ht="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30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9">
        <v>1027</v>
      </c>
      <c r="Z159" s="30">
        <v>2500</v>
      </c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</row>
    <row r="160" spans="1:54" ht="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30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9">
        <v>1029</v>
      </c>
      <c r="Z160" s="30">
        <v>2100</v>
      </c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</row>
    <row r="161" spans="1:54" ht="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30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9">
        <v>1053</v>
      </c>
      <c r="Z161" s="30">
        <v>2800</v>
      </c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</row>
    <row r="162" spans="1:54" ht="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30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9">
        <v>1065</v>
      </c>
      <c r="Z162" s="30">
        <v>2300</v>
      </c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</row>
    <row r="163" spans="1:54" ht="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30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9">
        <v>1068</v>
      </c>
      <c r="Z163" s="30">
        <v>2400</v>
      </c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</row>
    <row r="164" spans="1:54" ht="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30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9">
        <v>1070</v>
      </c>
      <c r="Z164" s="30">
        <v>1700</v>
      </c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</row>
    <row r="165" spans="1:54" ht="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30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9">
        <v>1071</v>
      </c>
      <c r="Z165" s="30">
        <v>2100</v>
      </c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</row>
    <row r="166" spans="1:54" ht="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30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9">
        <v>1078</v>
      </c>
      <c r="Z166" s="30">
        <v>2200</v>
      </c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</row>
    <row r="167" spans="1:54" ht="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30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9">
        <v>1084</v>
      </c>
      <c r="Z167" s="30">
        <v>2500</v>
      </c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</row>
    <row r="168" spans="1:54" ht="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30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9">
        <v>1091</v>
      </c>
      <c r="Z168" s="30">
        <v>1000</v>
      </c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</row>
    <row r="169" spans="1:54" ht="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30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9">
        <v>1094</v>
      </c>
      <c r="Z169" s="30">
        <v>2100</v>
      </c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</row>
    <row r="170" spans="1:54" ht="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30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9">
        <v>1095</v>
      </c>
      <c r="Z170" s="30">
        <v>1900</v>
      </c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</row>
    <row r="171" spans="1:54" ht="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30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9">
        <v>1102</v>
      </c>
      <c r="Z171" s="30">
        <v>1900</v>
      </c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</row>
    <row r="172" spans="1:54" ht="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30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9">
        <v>1103</v>
      </c>
      <c r="Z172" s="30">
        <v>2100</v>
      </c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</row>
    <row r="173" spans="1:54" ht="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30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9">
        <v>1104</v>
      </c>
      <c r="Z173" s="30">
        <v>1800</v>
      </c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</row>
    <row r="174" spans="1:54" ht="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30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9">
        <v>1113</v>
      </c>
      <c r="Z174" s="30">
        <v>1600</v>
      </c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</row>
    <row r="175" spans="1:54" ht="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30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9">
        <v>1114</v>
      </c>
      <c r="Z175" s="30">
        <v>2000</v>
      </c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</row>
    <row r="176" spans="1:54" ht="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30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9">
        <v>1120</v>
      </c>
      <c r="Z176" s="30">
        <v>2100</v>
      </c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</row>
    <row r="177" spans="1:54" ht="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30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9">
        <v>1126</v>
      </c>
      <c r="Z177" s="30">
        <v>2000</v>
      </c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</row>
    <row r="178" spans="1:54" ht="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30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9">
        <v>1137</v>
      </c>
      <c r="Z178" s="30">
        <v>2300</v>
      </c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</row>
    <row r="179" spans="1:54" ht="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30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9">
        <v>1141</v>
      </c>
      <c r="Z179" s="30">
        <v>1900</v>
      </c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</row>
    <row r="180" spans="1:54" ht="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30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9">
        <v>1151</v>
      </c>
      <c r="Z180" s="30">
        <v>1900</v>
      </c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</row>
    <row r="181" spans="1:54" ht="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30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9">
        <v>1155</v>
      </c>
      <c r="Z181" s="30">
        <v>2700</v>
      </c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</row>
    <row r="182" spans="1:54" ht="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30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9">
        <v>1157</v>
      </c>
      <c r="Z182" s="30">
        <v>2500</v>
      </c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</row>
    <row r="183" spans="1:54" ht="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30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9">
        <v>1172</v>
      </c>
      <c r="Z183" s="30">
        <v>2500</v>
      </c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</row>
    <row r="184" spans="1:54" ht="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30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9">
        <v>1201</v>
      </c>
      <c r="Z184" s="30">
        <v>1700</v>
      </c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</row>
    <row r="185" spans="1:54" ht="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30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9">
        <v>1209</v>
      </c>
      <c r="Z185" s="30">
        <v>2200</v>
      </c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</row>
    <row r="186" spans="1:54" ht="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30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9">
        <v>1215</v>
      </c>
      <c r="Z186" s="30">
        <v>1900</v>
      </c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</row>
    <row r="187" spans="1:54" ht="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30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9">
        <v>1221</v>
      </c>
      <c r="Z187" s="30">
        <v>1800</v>
      </c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</row>
    <row r="188" spans="1:54" ht="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30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9">
        <v>1223</v>
      </c>
      <c r="Z188" s="30">
        <v>2900</v>
      </c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</row>
    <row r="189" spans="1:54" ht="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30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9">
        <v>1224</v>
      </c>
      <c r="Z189" s="30">
        <v>4300</v>
      </c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</row>
    <row r="190" spans="1:54" ht="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30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9">
        <v>1226</v>
      </c>
      <c r="Z190" s="30">
        <v>1700</v>
      </c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</row>
    <row r="191" spans="1:54" ht="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30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9">
        <v>1228</v>
      </c>
      <c r="Z191" s="30">
        <v>1800</v>
      </c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</row>
    <row r="192" spans="1:54" ht="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30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9">
        <v>1230</v>
      </c>
      <c r="Z192" s="30">
        <v>2600</v>
      </c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</row>
    <row r="193" spans="1:54" ht="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30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9">
        <v>1232</v>
      </c>
      <c r="Z193" s="30">
        <v>2300</v>
      </c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</row>
    <row r="194" spans="1:54" ht="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30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9">
        <v>1233</v>
      </c>
      <c r="Z194" s="30">
        <v>1200</v>
      </c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</row>
    <row r="195" spans="1:54" ht="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30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9">
        <v>1234</v>
      </c>
      <c r="Z195" s="30">
        <v>2400</v>
      </c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</row>
    <row r="196" spans="1:54" ht="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30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9">
        <v>1250</v>
      </c>
      <c r="Z196" s="30">
        <v>1900</v>
      </c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</row>
    <row r="197" spans="1:54" ht="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30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9">
        <v>1251</v>
      </c>
      <c r="Z197" s="30">
        <v>4200</v>
      </c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</row>
    <row r="198" spans="1:54" ht="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30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9">
        <v>1260</v>
      </c>
      <c r="Z198" s="30">
        <v>2100</v>
      </c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</row>
    <row r="199" spans="1:54" ht="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30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9">
        <v>1262</v>
      </c>
      <c r="Z199" s="30">
        <v>2100</v>
      </c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</row>
    <row r="200" spans="1:54" ht="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30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9">
        <v>1265</v>
      </c>
      <c r="Z200" s="30">
        <v>2700</v>
      </c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</row>
    <row r="201" spans="1:54" ht="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30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9">
        <v>1270</v>
      </c>
      <c r="Z201" s="30">
        <v>2400</v>
      </c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</row>
    <row r="202" spans="1:54" ht="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30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9">
        <v>1276</v>
      </c>
      <c r="Z202" s="30">
        <v>2800</v>
      </c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</row>
    <row r="203" spans="1:54" ht="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30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9">
        <v>1291</v>
      </c>
      <c r="Z203" s="30">
        <v>2300</v>
      </c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</row>
    <row r="204" spans="1:54" ht="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30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9">
        <v>1296</v>
      </c>
      <c r="Z204" s="30">
        <v>2100</v>
      </c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</row>
    <row r="205" spans="1:54" ht="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30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9">
        <v>1297</v>
      </c>
      <c r="Z205" s="30">
        <v>2200</v>
      </c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</row>
    <row r="206" spans="1:54" ht="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30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9">
        <v>1300</v>
      </c>
      <c r="Z206" s="30">
        <v>2500</v>
      </c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</row>
    <row r="207" spans="1:54" ht="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30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9">
        <v>1316</v>
      </c>
      <c r="Z207" s="30">
        <v>3100</v>
      </c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</row>
    <row r="208" spans="1:54" ht="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30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9">
        <v>1321</v>
      </c>
      <c r="Z208" s="30">
        <v>3000</v>
      </c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</row>
    <row r="209" spans="1:54" ht="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30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9">
        <v>1341</v>
      </c>
      <c r="Z209" s="30">
        <v>1700</v>
      </c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</row>
    <row r="210" spans="1:54" ht="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30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9">
        <v>1351</v>
      </c>
      <c r="Z210" s="30">
        <v>3900</v>
      </c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</row>
    <row r="211" spans="1:54" ht="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30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9">
        <v>1352</v>
      </c>
      <c r="Z211" s="30">
        <v>2600</v>
      </c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</row>
    <row r="212" spans="1:54" ht="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30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9">
        <v>1357</v>
      </c>
      <c r="Z212" s="30">
        <v>1800</v>
      </c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</row>
    <row r="213" spans="1:54" ht="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30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9">
        <v>1358</v>
      </c>
      <c r="Z213" s="30">
        <v>2200</v>
      </c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</row>
    <row r="214" spans="1:54" ht="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30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9">
        <v>1363</v>
      </c>
      <c r="Z214" s="30">
        <v>2500</v>
      </c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</row>
    <row r="215" spans="1:54" ht="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30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9">
        <v>1372</v>
      </c>
      <c r="Z215" s="30">
        <v>2700</v>
      </c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</row>
    <row r="216" spans="1:54" ht="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30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9">
        <v>1382</v>
      </c>
      <c r="Z216" s="30">
        <v>3300</v>
      </c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</row>
    <row r="217" spans="1:54" ht="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30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9">
        <v>1392</v>
      </c>
      <c r="Z217" s="30">
        <v>3200</v>
      </c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</row>
    <row r="218" spans="1:54" ht="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30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9">
        <v>1393</v>
      </c>
      <c r="Z218" s="30">
        <v>1800</v>
      </c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</row>
    <row r="219" spans="1:54" ht="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30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9">
        <v>1399</v>
      </c>
      <c r="Z219" s="30">
        <v>3100</v>
      </c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</row>
    <row r="220" spans="1:54" ht="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30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9">
        <v>1412</v>
      </c>
      <c r="Z220" s="30">
        <v>2500</v>
      </c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</row>
    <row r="221" spans="1:54" ht="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30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9">
        <v>1413</v>
      </c>
      <c r="Z221" s="30">
        <v>1000</v>
      </c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</row>
    <row r="222" spans="1:54" ht="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30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9">
        <v>1419</v>
      </c>
      <c r="Z222" s="30">
        <v>2300</v>
      </c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</row>
    <row r="223" spans="1:54" ht="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30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9">
        <v>1425</v>
      </c>
      <c r="Z223" s="30">
        <v>2400</v>
      </c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</row>
    <row r="224" spans="1:54" ht="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30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9">
        <v>1426</v>
      </c>
      <c r="Z224" s="30">
        <v>2500</v>
      </c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</row>
    <row r="225" spans="1:54" ht="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30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9">
        <v>1428</v>
      </c>
      <c r="Z225" s="30">
        <v>2500</v>
      </c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</row>
    <row r="226" spans="1:54" ht="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30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9">
        <v>1436</v>
      </c>
      <c r="Z226" s="30">
        <v>2900</v>
      </c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</row>
    <row r="227" spans="1:54" ht="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30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9">
        <v>1437</v>
      </c>
      <c r="Z227" s="30">
        <v>1700</v>
      </c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</row>
    <row r="228" spans="1:54" ht="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30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9">
        <v>1451</v>
      </c>
      <c r="Z228" s="30">
        <v>2700</v>
      </c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</row>
    <row r="229" spans="1:54" ht="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30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9">
        <v>1459</v>
      </c>
      <c r="Z229" s="30">
        <v>2200</v>
      </c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</row>
    <row r="230" spans="1:54" x14ac:dyDescent="0.2">
      <c r="L230" s="1"/>
    </row>
    <row r="231" spans="1:54" x14ac:dyDescent="0.2">
      <c r="L231" s="1"/>
    </row>
    <row r="232" spans="1:54" x14ac:dyDescent="0.2">
      <c r="L232" s="1"/>
    </row>
    <row r="233" spans="1:54" x14ac:dyDescent="0.2">
      <c r="L233" s="1"/>
    </row>
    <row r="234" spans="1:54" x14ac:dyDescent="0.2">
      <c r="L234" s="1"/>
    </row>
    <row r="235" spans="1:54" x14ac:dyDescent="0.2">
      <c r="L235" s="1"/>
    </row>
    <row r="236" spans="1:54" x14ac:dyDescent="0.2">
      <c r="L236" s="1"/>
    </row>
    <row r="237" spans="1:54" x14ac:dyDescent="0.2">
      <c r="L237" s="1"/>
    </row>
    <row r="238" spans="1:54" x14ac:dyDescent="0.2">
      <c r="L238" s="1"/>
    </row>
    <row r="239" spans="1:54" x14ac:dyDescent="0.2">
      <c r="L239" s="1"/>
    </row>
    <row r="240" spans="1:54" x14ac:dyDescent="0.2">
      <c r="L240" s="1"/>
    </row>
    <row r="241" spans="12:12" x14ac:dyDescent="0.2">
      <c r="L241" s="1"/>
    </row>
    <row r="242" spans="12:12" x14ac:dyDescent="0.2">
      <c r="L242" s="1"/>
    </row>
    <row r="243" spans="12:12" x14ac:dyDescent="0.2">
      <c r="L243" s="1"/>
    </row>
    <row r="244" spans="12:12" x14ac:dyDescent="0.2">
      <c r="L244" s="1"/>
    </row>
    <row r="245" spans="12:12" x14ac:dyDescent="0.2">
      <c r="L245" s="1"/>
    </row>
    <row r="246" spans="12:12" x14ac:dyDescent="0.2">
      <c r="L246" s="1"/>
    </row>
    <row r="247" spans="12:12" x14ac:dyDescent="0.2">
      <c r="L247" s="1"/>
    </row>
    <row r="248" spans="12:12" x14ac:dyDescent="0.2">
      <c r="L248" s="1"/>
    </row>
    <row r="249" spans="12:12" x14ac:dyDescent="0.2">
      <c r="L249" s="1"/>
    </row>
    <row r="250" spans="12:12" x14ac:dyDescent="0.2">
      <c r="L250" s="1"/>
    </row>
    <row r="251" spans="12:12" x14ac:dyDescent="0.2">
      <c r="L251" s="1"/>
    </row>
    <row r="252" spans="12:12" x14ac:dyDescent="0.2">
      <c r="L252" s="1"/>
    </row>
    <row r="253" spans="12:12" x14ac:dyDescent="0.2">
      <c r="L253" s="1"/>
    </row>
    <row r="254" spans="12:12" x14ac:dyDescent="0.2">
      <c r="L254" s="1"/>
    </row>
    <row r="255" spans="12:12" x14ac:dyDescent="0.2">
      <c r="L255" s="1"/>
    </row>
    <row r="256" spans="12:12" x14ac:dyDescent="0.2">
      <c r="L256" s="1"/>
    </row>
    <row r="257" spans="12:18" x14ac:dyDescent="0.2">
      <c r="L257" s="1"/>
    </row>
    <row r="258" spans="12:18" x14ac:dyDescent="0.2">
      <c r="L258" s="1"/>
    </row>
    <row r="259" spans="12:18" x14ac:dyDescent="0.2">
      <c r="L259" s="1"/>
    </row>
    <row r="260" spans="12:18" x14ac:dyDescent="0.2">
      <c r="L260" s="1"/>
    </row>
    <row r="261" spans="12:18" x14ac:dyDescent="0.2">
      <c r="L261" s="1"/>
    </row>
    <row r="262" spans="12:18" x14ac:dyDescent="0.2">
      <c r="L262" s="1"/>
    </row>
    <row r="263" spans="12:18" x14ac:dyDescent="0.2">
      <c r="L263" s="1"/>
    </row>
    <row r="264" spans="12:18" x14ac:dyDescent="0.2">
      <c r="L264" s="1"/>
      <c r="Q264" s="6"/>
      <c r="R264" s="6"/>
    </row>
    <row r="265" spans="12:18" x14ac:dyDescent="0.2">
      <c r="L265" s="1"/>
      <c r="Q265" s="2"/>
      <c r="R265" s="3"/>
    </row>
    <row r="266" spans="12:18" x14ac:dyDescent="0.2">
      <c r="L266" s="1"/>
      <c r="Q266" s="2"/>
      <c r="R266" s="3"/>
    </row>
    <row r="267" spans="12:18" x14ac:dyDescent="0.2">
      <c r="L267" s="1"/>
      <c r="Q267" s="2"/>
      <c r="R267" s="3"/>
    </row>
    <row r="268" spans="12:18" x14ac:dyDescent="0.2">
      <c r="L268" s="1"/>
      <c r="Q268" s="2"/>
      <c r="R268" s="3"/>
    </row>
    <row r="269" spans="12:18" x14ac:dyDescent="0.2">
      <c r="L269" s="1"/>
      <c r="Q269" s="2"/>
      <c r="R269" s="3"/>
    </row>
    <row r="270" spans="12:18" x14ac:dyDescent="0.2">
      <c r="L270" s="1"/>
      <c r="Q270" s="2"/>
      <c r="R270" s="3"/>
    </row>
    <row r="271" spans="12:18" x14ac:dyDescent="0.2">
      <c r="L271" s="1"/>
      <c r="Q271" s="2"/>
      <c r="R271" s="3"/>
    </row>
    <row r="272" spans="12:18" x14ac:dyDescent="0.2">
      <c r="L272" s="1"/>
      <c r="Q272" s="2"/>
      <c r="R272" s="3"/>
    </row>
    <row r="273" spans="12:18" x14ac:dyDescent="0.2">
      <c r="L273" s="1"/>
      <c r="Q273" s="2"/>
      <c r="R273" s="3"/>
    </row>
    <row r="274" spans="12:18" x14ac:dyDescent="0.2">
      <c r="L274" s="1"/>
      <c r="Q274" s="2"/>
      <c r="R274" s="3"/>
    </row>
    <row r="275" spans="12:18" x14ac:dyDescent="0.2">
      <c r="L275" s="1"/>
      <c r="Q275" s="2"/>
      <c r="R275" s="3"/>
    </row>
    <row r="276" spans="12:18" x14ac:dyDescent="0.2">
      <c r="L276" s="1"/>
      <c r="Q276" s="2"/>
      <c r="R276" s="3"/>
    </row>
    <row r="277" spans="12:18" x14ac:dyDescent="0.2">
      <c r="L277" s="1"/>
      <c r="Q277" s="2"/>
      <c r="R277" s="3"/>
    </row>
    <row r="278" spans="12:18" x14ac:dyDescent="0.2">
      <c r="L278" s="1"/>
      <c r="Q278" s="2"/>
      <c r="R278" s="3"/>
    </row>
    <row r="279" spans="12:18" x14ac:dyDescent="0.2">
      <c r="L279" s="1"/>
      <c r="Q279" s="2"/>
      <c r="R279" s="3"/>
    </row>
    <row r="280" spans="12:18" x14ac:dyDescent="0.2">
      <c r="L280" s="1"/>
      <c r="Q280" s="2"/>
      <c r="R280" s="3"/>
    </row>
    <row r="281" spans="12:18" x14ac:dyDescent="0.2">
      <c r="L281" s="1"/>
      <c r="Q281" s="2"/>
      <c r="R281" s="3"/>
    </row>
    <row r="282" spans="12:18" x14ac:dyDescent="0.2">
      <c r="L282" s="1"/>
      <c r="Q282" s="2"/>
      <c r="R282" s="3"/>
    </row>
    <row r="283" spans="12:18" x14ac:dyDescent="0.2">
      <c r="L283" s="1"/>
      <c r="Q283" s="2"/>
      <c r="R283" s="3"/>
    </row>
    <row r="284" spans="12:18" x14ac:dyDescent="0.2">
      <c r="L284" s="1"/>
      <c r="Q284" s="2"/>
      <c r="R284" s="3"/>
    </row>
    <row r="285" spans="12:18" x14ac:dyDescent="0.2">
      <c r="L285" s="1"/>
      <c r="Q285" s="2"/>
      <c r="R285" s="3"/>
    </row>
    <row r="286" spans="12:18" x14ac:dyDescent="0.2">
      <c r="L286" s="1"/>
      <c r="Q286" s="2"/>
      <c r="R286" s="3"/>
    </row>
    <row r="287" spans="12:18" x14ac:dyDescent="0.2">
      <c r="L287" s="1"/>
      <c r="Q287" s="2"/>
      <c r="R287" s="3"/>
    </row>
    <row r="288" spans="12:18" x14ac:dyDescent="0.2">
      <c r="L288" s="1"/>
      <c r="Q288" s="2"/>
      <c r="R288" s="3"/>
    </row>
    <row r="289" spans="12:18" x14ac:dyDescent="0.2">
      <c r="L289" s="1"/>
      <c r="Q289" s="2"/>
      <c r="R289" s="3"/>
    </row>
    <row r="290" spans="12:18" x14ac:dyDescent="0.2">
      <c r="L290" s="1"/>
      <c r="Q290" s="2"/>
      <c r="R290" s="3"/>
    </row>
    <row r="291" spans="12:18" x14ac:dyDescent="0.2">
      <c r="L291" s="1"/>
      <c r="Q291" s="2"/>
      <c r="R291" s="3"/>
    </row>
    <row r="292" spans="12:18" x14ac:dyDescent="0.2">
      <c r="L292" s="1"/>
      <c r="Q292" s="2"/>
      <c r="R292" s="3"/>
    </row>
    <row r="293" spans="12:18" x14ac:dyDescent="0.2">
      <c r="L293" s="1"/>
      <c r="Q293" s="2"/>
      <c r="R293" s="3"/>
    </row>
    <row r="294" spans="12:18" x14ac:dyDescent="0.2">
      <c r="L294" s="1"/>
      <c r="Q294" s="2"/>
      <c r="R294" s="3"/>
    </row>
    <row r="295" spans="12:18" x14ac:dyDescent="0.2">
      <c r="L295" s="1"/>
      <c r="Q295" s="2"/>
      <c r="R295" s="3"/>
    </row>
    <row r="296" spans="12:18" x14ac:dyDescent="0.2">
      <c r="L296" s="1"/>
      <c r="Q296" s="2"/>
      <c r="R296" s="3"/>
    </row>
    <row r="297" spans="12:18" x14ac:dyDescent="0.2">
      <c r="L297" s="1"/>
      <c r="Q297" s="2"/>
      <c r="R297" s="3"/>
    </row>
    <row r="298" spans="12:18" x14ac:dyDescent="0.2">
      <c r="L298" s="1"/>
      <c r="Q298" s="2"/>
      <c r="R298" s="3"/>
    </row>
    <row r="299" spans="12:18" x14ac:dyDescent="0.2">
      <c r="L299" s="1"/>
      <c r="Q299" s="2"/>
      <c r="R299" s="3"/>
    </row>
    <row r="300" spans="12:18" x14ac:dyDescent="0.2">
      <c r="L300" s="1"/>
      <c r="Q300" s="2"/>
      <c r="R300" s="3"/>
    </row>
    <row r="301" spans="12:18" x14ac:dyDescent="0.2">
      <c r="L301" s="1"/>
      <c r="Q301" s="2"/>
      <c r="R301" s="3"/>
    </row>
    <row r="302" spans="12:18" x14ac:dyDescent="0.2">
      <c r="L302" s="1"/>
      <c r="Q302" s="2"/>
      <c r="R302" s="3"/>
    </row>
    <row r="303" spans="12:18" x14ac:dyDescent="0.2">
      <c r="L303" s="1"/>
      <c r="Q303" s="2"/>
      <c r="R303" s="3"/>
    </row>
    <row r="304" spans="12:18" x14ac:dyDescent="0.2">
      <c r="L304" s="1"/>
      <c r="Q304" s="2"/>
      <c r="R304" s="3"/>
    </row>
    <row r="305" spans="12:18" x14ac:dyDescent="0.2">
      <c r="L305" s="1"/>
      <c r="Q305" s="2"/>
      <c r="R305" s="3"/>
    </row>
    <row r="306" spans="12:18" x14ac:dyDescent="0.2">
      <c r="Q306" s="2"/>
      <c r="R306" s="3"/>
    </row>
    <row r="307" spans="12:18" x14ac:dyDescent="0.2">
      <c r="Q307" s="2"/>
      <c r="R307" s="3"/>
    </row>
    <row r="308" spans="12:18" x14ac:dyDescent="0.2">
      <c r="Q308" s="2"/>
      <c r="R308" s="3"/>
    </row>
    <row r="309" spans="12:18" x14ac:dyDescent="0.2">
      <c r="Q309" s="2"/>
      <c r="R309" s="3"/>
    </row>
    <row r="310" spans="12:18" x14ac:dyDescent="0.2">
      <c r="Q310" s="2"/>
      <c r="R310" s="3"/>
    </row>
    <row r="311" spans="12:18" x14ac:dyDescent="0.2">
      <c r="Q311" s="2"/>
      <c r="R311" s="3"/>
    </row>
    <row r="312" spans="12:18" x14ac:dyDescent="0.2">
      <c r="Q312" s="2"/>
      <c r="R312" s="3"/>
    </row>
    <row r="313" spans="12:18" x14ac:dyDescent="0.2">
      <c r="Q313" s="2"/>
      <c r="R313" s="3"/>
    </row>
    <row r="314" spans="12:18" x14ac:dyDescent="0.2">
      <c r="Q314" s="2"/>
      <c r="R314" s="3"/>
    </row>
    <row r="315" spans="12:18" x14ac:dyDescent="0.2">
      <c r="Q315" s="2"/>
      <c r="R315" s="3"/>
    </row>
    <row r="316" spans="12:18" x14ac:dyDescent="0.2">
      <c r="Q316" s="2"/>
      <c r="R316" s="3"/>
    </row>
    <row r="317" spans="12:18" x14ac:dyDescent="0.2">
      <c r="Q317" s="2"/>
      <c r="R317" s="3"/>
    </row>
    <row r="318" spans="12:18" x14ac:dyDescent="0.2">
      <c r="Q318" s="2"/>
      <c r="R318" s="3"/>
    </row>
    <row r="319" spans="12:18" x14ac:dyDescent="0.2">
      <c r="Q319" s="2"/>
      <c r="R319" s="3"/>
    </row>
    <row r="320" spans="12:18" x14ac:dyDescent="0.2">
      <c r="Q320" s="2"/>
      <c r="R320" s="3"/>
    </row>
    <row r="321" spans="17:18" x14ac:dyDescent="0.2">
      <c r="Q321" s="2"/>
      <c r="R321" s="3"/>
    </row>
    <row r="322" spans="17:18" x14ac:dyDescent="0.2">
      <c r="Q322" s="2"/>
      <c r="R322" s="3"/>
    </row>
    <row r="323" spans="17:18" x14ac:dyDescent="0.2">
      <c r="Q323" s="2"/>
      <c r="R323" s="3"/>
    </row>
    <row r="324" spans="17:18" x14ac:dyDescent="0.2">
      <c r="Q324" s="2"/>
      <c r="R324" s="3"/>
    </row>
    <row r="325" spans="17:18" x14ac:dyDescent="0.2">
      <c r="Q325" s="2"/>
      <c r="R325" s="3"/>
    </row>
    <row r="326" spans="17:18" x14ac:dyDescent="0.2">
      <c r="Q326" s="2"/>
      <c r="R326" s="3"/>
    </row>
    <row r="327" spans="17:18" x14ac:dyDescent="0.2">
      <c r="Q327" s="2"/>
      <c r="R327" s="3"/>
    </row>
    <row r="328" spans="17:18" x14ac:dyDescent="0.2">
      <c r="Q328" s="2"/>
      <c r="R328" s="3"/>
    </row>
    <row r="329" spans="17:18" x14ac:dyDescent="0.2">
      <c r="Q329" s="2"/>
      <c r="R329" s="3"/>
    </row>
    <row r="330" spans="17:18" x14ac:dyDescent="0.2">
      <c r="Q330" s="2"/>
      <c r="R330" s="3"/>
    </row>
    <row r="331" spans="17:18" x14ac:dyDescent="0.2">
      <c r="Q331" s="2"/>
      <c r="R331" s="3"/>
    </row>
    <row r="332" spans="17:18" x14ac:dyDescent="0.2">
      <c r="Q332" s="2"/>
      <c r="R332" s="3"/>
    </row>
    <row r="333" spans="17:18" x14ac:dyDescent="0.2">
      <c r="Q333" s="2"/>
      <c r="R333" s="3"/>
    </row>
    <row r="334" spans="17:18" x14ac:dyDescent="0.2">
      <c r="Q334" s="2"/>
      <c r="R334" s="3"/>
    </row>
    <row r="335" spans="17:18" x14ac:dyDescent="0.2">
      <c r="Q335" s="2"/>
      <c r="R335" s="3"/>
    </row>
    <row r="336" spans="17:18" x14ac:dyDescent="0.2">
      <c r="Q336" s="2"/>
      <c r="R336" s="3"/>
    </row>
    <row r="337" spans="17:18" x14ac:dyDescent="0.2">
      <c r="Q337" s="2"/>
      <c r="R337" s="3"/>
    </row>
    <row r="338" spans="17:18" x14ac:dyDescent="0.2">
      <c r="Q338" s="2"/>
      <c r="R338" s="3"/>
    </row>
    <row r="339" spans="17:18" x14ac:dyDescent="0.2">
      <c r="Q339" s="2"/>
      <c r="R339" s="3"/>
    </row>
    <row r="340" spans="17:18" x14ac:dyDescent="0.2">
      <c r="Q340" s="2"/>
      <c r="R340" s="3"/>
    </row>
    <row r="341" spans="17:18" x14ac:dyDescent="0.2">
      <c r="Q341" s="2"/>
      <c r="R341" s="3"/>
    </row>
    <row r="342" spans="17:18" x14ac:dyDescent="0.2">
      <c r="Q342" s="2"/>
      <c r="R342" s="3"/>
    </row>
    <row r="343" spans="17:18" x14ac:dyDescent="0.2">
      <c r="Q343" s="2"/>
      <c r="R343" s="3"/>
    </row>
    <row r="344" spans="17:18" x14ac:dyDescent="0.2">
      <c r="Q344" s="2"/>
      <c r="R344" s="3"/>
    </row>
    <row r="345" spans="17:18" x14ac:dyDescent="0.2">
      <c r="Q345" s="2"/>
      <c r="R345" s="3"/>
    </row>
    <row r="346" spans="17:18" x14ac:dyDescent="0.2">
      <c r="Q346" s="2"/>
      <c r="R346" s="3"/>
    </row>
    <row r="347" spans="17:18" x14ac:dyDescent="0.2">
      <c r="Q347" s="2"/>
      <c r="R347" s="3"/>
    </row>
    <row r="348" spans="17:18" x14ac:dyDescent="0.2">
      <c r="Q348" s="2"/>
      <c r="R348" s="3"/>
    </row>
    <row r="349" spans="17:18" x14ac:dyDescent="0.2">
      <c r="Q349" s="2"/>
      <c r="R349" s="3"/>
    </row>
    <row r="350" spans="17:18" x14ac:dyDescent="0.2">
      <c r="Q350" s="2"/>
      <c r="R350" s="3"/>
    </row>
    <row r="351" spans="17:18" x14ac:dyDescent="0.2">
      <c r="Q351" s="2"/>
      <c r="R351" s="3"/>
    </row>
    <row r="352" spans="17:18" x14ac:dyDescent="0.2">
      <c r="Q352" s="2"/>
      <c r="R352" s="3"/>
    </row>
    <row r="353" spans="17:18" x14ac:dyDescent="0.2">
      <c r="Q353" s="2"/>
      <c r="R353" s="3"/>
    </row>
    <row r="354" spans="17:18" x14ac:dyDescent="0.2">
      <c r="Q354" s="2"/>
      <c r="R354" s="3"/>
    </row>
    <row r="355" spans="17:18" x14ac:dyDescent="0.2">
      <c r="Q355" s="2"/>
      <c r="R355" s="3"/>
    </row>
    <row r="356" spans="17:18" x14ac:dyDescent="0.2">
      <c r="Q356" s="2"/>
      <c r="R356" s="3"/>
    </row>
    <row r="357" spans="17:18" x14ac:dyDescent="0.2">
      <c r="Q357" s="2"/>
      <c r="R357" s="3"/>
    </row>
    <row r="358" spans="17:18" x14ac:dyDescent="0.2">
      <c r="Q358" s="2"/>
      <c r="R358" s="3"/>
    </row>
    <row r="359" spans="17:18" x14ac:dyDescent="0.2">
      <c r="Q359" s="2"/>
      <c r="R359" s="3"/>
    </row>
    <row r="360" spans="17:18" x14ac:dyDescent="0.2">
      <c r="Q360" s="2"/>
      <c r="R360" s="3"/>
    </row>
    <row r="361" spans="17:18" x14ac:dyDescent="0.2">
      <c r="Q361" s="2"/>
      <c r="R361" s="3"/>
    </row>
    <row r="362" spans="17:18" x14ac:dyDescent="0.2">
      <c r="Q362" s="2"/>
      <c r="R362" s="3"/>
    </row>
    <row r="363" spans="17:18" x14ac:dyDescent="0.2">
      <c r="Q363" s="2"/>
      <c r="R363" s="3"/>
    </row>
    <row r="364" spans="17:18" x14ac:dyDescent="0.2">
      <c r="Q364" s="2"/>
      <c r="R364" s="3"/>
    </row>
    <row r="365" spans="17:18" x14ac:dyDescent="0.2">
      <c r="Q365" s="2"/>
      <c r="R365" s="3"/>
    </row>
    <row r="366" spans="17:18" x14ac:dyDescent="0.2">
      <c r="Q366" s="2"/>
      <c r="R366" s="3"/>
    </row>
    <row r="367" spans="17:18" x14ac:dyDescent="0.2">
      <c r="Q367" s="2"/>
      <c r="R367" s="3"/>
    </row>
    <row r="368" spans="17:18" x14ac:dyDescent="0.2">
      <c r="Q368" s="2"/>
      <c r="R368" s="3"/>
    </row>
    <row r="369" spans="17:18" x14ac:dyDescent="0.2">
      <c r="Q369" s="2"/>
      <c r="R369" s="3"/>
    </row>
    <row r="370" spans="17:18" x14ac:dyDescent="0.2">
      <c r="Q370" s="2"/>
      <c r="R370" s="3"/>
    </row>
    <row r="371" spans="17:18" x14ac:dyDescent="0.2">
      <c r="Q371" s="2"/>
      <c r="R371" s="3"/>
    </row>
    <row r="372" spans="17:18" x14ac:dyDescent="0.2">
      <c r="Q372" s="2"/>
      <c r="R372" s="3"/>
    </row>
    <row r="373" spans="17:18" x14ac:dyDescent="0.2">
      <c r="Q373" s="2"/>
      <c r="R373" s="3"/>
    </row>
    <row r="374" spans="17:18" x14ac:dyDescent="0.2">
      <c r="Q374" s="2"/>
      <c r="R374" s="3"/>
    </row>
    <row r="375" spans="17:18" x14ac:dyDescent="0.2">
      <c r="Q375" s="2"/>
      <c r="R375" s="3"/>
    </row>
    <row r="376" spans="17:18" x14ac:dyDescent="0.2">
      <c r="Q376" s="2"/>
      <c r="R376" s="3"/>
    </row>
    <row r="377" spans="17:18" x14ac:dyDescent="0.2">
      <c r="Q377" s="2"/>
      <c r="R377" s="3"/>
    </row>
    <row r="378" spans="17:18" x14ac:dyDescent="0.2">
      <c r="Q378" s="2"/>
      <c r="R378" s="3"/>
    </row>
    <row r="379" spans="17:18" x14ac:dyDescent="0.2">
      <c r="Q379" s="2"/>
      <c r="R379" s="3"/>
    </row>
    <row r="380" spans="17:18" x14ac:dyDescent="0.2">
      <c r="Q380" s="2"/>
      <c r="R380" s="3"/>
    </row>
    <row r="381" spans="17:18" x14ac:dyDescent="0.2">
      <c r="Q381" s="2"/>
      <c r="R381" s="3"/>
    </row>
    <row r="382" spans="17:18" x14ac:dyDescent="0.2">
      <c r="Q382" s="2"/>
      <c r="R382" s="3"/>
    </row>
    <row r="383" spans="17:18" x14ac:dyDescent="0.2">
      <c r="Q383" s="2"/>
      <c r="R383" s="3"/>
    </row>
    <row r="384" spans="17:18" x14ac:dyDescent="0.2">
      <c r="Q384" s="2"/>
      <c r="R384" s="3"/>
    </row>
    <row r="385" spans="17:18" x14ac:dyDescent="0.2">
      <c r="Q385" s="2"/>
      <c r="R385" s="3"/>
    </row>
    <row r="386" spans="17:18" x14ac:dyDescent="0.2">
      <c r="Q386" s="2"/>
      <c r="R386" s="3"/>
    </row>
    <row r="387" spans="17:18" x14ac:dyDescent="0.2">
      <c r="Q387" s="2"/>
      <c r="R387" s="3"/>
    </row>
    <row r="388" spans="17:18" x14ac:dyDescent="0.2">
      <c r="Q388" s="2"/>
      <c r="R388" s="3"/>
    </row>
    <row r="389" spans="17:18" x14ac:dyDescent="0.2">
      <c r="Q389" s="2"/>
      <c r="R389" s="3"/>
    </row>
    <row r="390" spans="17:18" x14ac:dyDescent="0.2">
      <c r="Q390" s="2"/>
      <c r="R390" s="3"/>
    </row>
    <row r="391" spans="17:18" x14ac:dyDescent="0.2">
      <c r="Q391" s="2"/>
      <c r="R391" s="3"/>
    </row>
    <row r="392" spans="17:18" x14ac:dyDescent="0.2">
      <c r="Q392" s="2"/>
      <c r="R392" s="3"/>
    </row>
    <row r="393" spans="17:18" x14ac:dyDescent="0.2">
      <c r="Q393" s="2"/>
      <c r="R393" s="3"/>
    </row>
    <row r="394" spans="17:18" x14ac:dyDescent="0.2">
      <c r="Q394" s="2"/>
      <c r="R394" s="3"/>
    </row>
    <row r="395" spans="17:18" x14ac:dyDescent="0.2">
      <c r="Q395" s="2"/>
      <c r="R395" s="3"/>
    </row>
    <row r="396" spans="17:18" x14ac:dyDescent="0.2">
      <c r="Q396" s="2"/>
      <c r="R396" s="3"/>
    </row>
    <row r="397" spans="17:18" x14ac:dyDescent="0.2">
      <c r="Q397" s="2"/>
      <c r="R397" s="3"/>
    </row>
    <row r="398" spans="17:18" x14ac:dyDescent="0.2">
      <c r="Q398" s="2"/>
      <c r="R398" s="3"/>
    </row>
    <row r="399" spans="17:18" x14ac:dyDescent="0.2">
      <c r="Q399" s="2"/>
      <c r="R399" s="3"/>
    </row>
    <row r="400" spans="17:18" x14ac:dyDescent="0.2">
      <c r="Q400" s="2"/>
      <c r="R400" s="3"/>
    </row>
    <row r="401" spans="17:18" x14ac:dyDescent="0.2">
      <c r="Q401" s="2"/>
      <c r="R401" s="3"/>
    </row>
    <row r="402" spans="17:18" x14ac:dyDescent="0.2">
      <c r="Q402" s="2"/>
      <c r="R402" s="3"/>
    </row>
    <row r="403" spans="17:18" x14ac:dyDescent="0.2">
      <c r="Q403" s="2"/>
      <c r="R403" s="3"/>
    </row>
    <row r="404" spans="17:18" x14ac:dyDescent="0.2">
      <c r="Q404" s="2"/>
      <c r="R404" s="3"/>
    </row>
    <row r="405" spans="17:18" x14ac:dyDescent="0.2">
      <c r="Q405" s="2"/>
      <c r="R405" s="3"/>
    </row>
    <row r="406" spans="17:18" x14ac:dyDescent="0.2">
      <c r="Q406" s="2"/>
      <c r="R406" s="3"/>
    </row>
    <row r="407" spans="17:18" x14ac:dyDescent="0.2">
      <c r="Q407" s="2"/>
      <c r="R407" s="3"/>
    </row>
    <row r="408" spans="17:18" x14ac:dyDescent="0.2">
      <c r="Q408" s="2"/>
      <c r="R408" s="3"/>
    </row>
    <row r="409" spans="17:18" x14ac:dyDescent="0.2">
      <c r="Q409" s="2"/>
      <c r="R409" s="3"/>
    </row>
    <row r="410" spans="17:18" x14ac:dyDescent="0.2">
      <c r="Q410" s="2"/>
      <c r="R410" s="3"/>
    </row>
    <row r="411" spans="17:18" x14ac:dyDescent="0.2">
      <c r="Q411" s="2"/>
      <c r="R411" s="3"/>
    </row>
    <row r="412" spans="17:18" x14ac:dyDescent="0.2">
      <c r="Q412" s="2"/>
      <c r="R412" s="3"/>
    </row>
    <row r="413" spans="17:18" x14ac:dyDescent="0.2">
      <c r="Q413" s="2"/>
      <c r="R413" s="3"/>
    </row>
    <row r="414" spans="17:18" x14ac:dyDescent="0.2">
      <c r="Q414" s="2"/>
      <c r="R414" s="3"/>
    </row>
    <row r="415" spans="17:18" x14ac:dyDescent="0.2">
      <c r="Q415" s="3"/>
      <c r="R415" s="3"/>
    </row>
  </sheetData>
  <sheetProtection sheet="1" objects="1" scenarios="1"/>
  <mergeCells count="2">
    <mergeCell ref="AQ30:AS30"/>
    <mergeCell ref="A1:Q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F8705-6335-9F4E-B7FA-3623B288222E}">
  <sheetPr>
    <tabColor rgb="FFFFFDDA"/>
  </sheetPr>
  <dimension ref="A1:N1155"/>
  <sheetViews>
    <sheetView zoomScale="90" zoomScaleNormal="90" workbookViewId="0">
      <selection sqref="A1:G1"/>
    </sheetView>
  </sheetViews>
  <sheetFormatPr baseColWidth="10" defaultRowHeight="17" x14ac:dyDescent="0.25"/>
  <cols>
    <col min="1" max="2" width="4.6640625" style="26" customWidth="1"/>
    <col min="3" max="3" width="15.1640625" style="26" bestFit="1" customWidth="1"/>
    <col min="4" max="4" width="12.33203125" style="26" bestFit="1" customWidth="1"/>
    <col min="5" max="6" width="4.6640625" style="26" customWidth="1"/>
    <col min="7" max="7" width="15.1640625" style="26" bestFit="1" customWidth="1"/>
    <col min="8" max="8" width="12.33203125" style="26" bestFit="1" customWidth="1"/>
    <col min="9" max="9" width="15.1640625" style="26" bestFit="1" customWidth="1"/>
    <col min="10" max="10" width="12.33203125" style="26" bestFit="1" customWidth="1"/>
    <col min="11" max="11" width="3.33203125" style="26" customWidth="1"/>
    <col min="12" max="12" width="24" style="26" customWidth="1"/>
    <col min="13" max="14" width="22.6640625" style="26" bestFit="1" customWidth="1"/>
    <col min="15" max="16384" width="10.83203125" style="26"/>
  </cols>
  <sheetData>
    <row r="1" spans="1:14" ht="30" x14ac:dyDescent="0.4">
      <c r="A1" s="94" t="s">
        <v>414</v>
      </c>
      <c r="B1" s="94"/>
      <c r="C1" s="94"/>
      <c r="D1" s="94"/>
      <c r="E1" s="94"/>
      <c r="F1" s="94"/>
      <c r="G1" s="94"/>
    </row>
    <row r="2" spans="1:14" s="52" customFormat="1" ht="21" x14ac:dyDescent="0.3">
      <c r="A2" s="28" t="s">
        <v>2</v>
      </c>
      <c r="B2" s="26" t="s">
        <v>183</v>
      </c>
      <c r="C2" s="28" t="s">
        <v>2</v>
      </c>
      <c r="D2" s="26" t="s">
        <v>192</v>
      </c>
      <c r="E2" s="28" t="s">
        <v>2</v>
      </c>
      <c r="F2" s="26" t="s">
        <v>239</v>
      </c>
      <c r="G2" s="28" t="s">
        <v>2</v>
      </c>
      <c r="H2" s="26" t="s">
        <v>81</v>
      </c>
      <c r="I2" s="28" t="s">
        <v>2</v>
      </c>
      <c r="J2" s="26" t="s">
        <v>142</v>
      </c>
    </row>
    <row r="3" spans="1:14" s="77" customFormat="1" ht="21" x14ac:dyDescent="0.3">
      <c r="B3" s="77">
        <f>AVERAGE(B5:B14)</f>
        <v>1910</v>
      </c>
      <c r="D3" s="77">
        <f>AVERAGE(D5:D69)</f>
        <v>214014.06153846154</v>
      </c>
      <c r="F3" s="77">
        <f>AVERAGE(F5:F20)</f>
        <v>2300</v>
      </c>
      <c r="H3" s="77">
        <f>AVERAGE(H5:H1155)</f>
        <v>191004.99478714162</v>
      </c>
      <c r="J3" s="77">
        <f>AVERAGE(J5:J222)</f>
        <v>126316.83027522935</v>
      </c>
      <c r="L3" s="37" t="s">
        <v>268</v>
      </c>
      <c r="M3" s="37"/>
      <c r="N3" s="37"/>
    </row>
    <row r="4" spans="1:14" s="52" customFormat="1" ht="22" thickBot="1" x14ac:dyDescent="0.35">
      <c r="A4" s="78" t="s">
        <v>257</v>
      </c>
      <c r="B4" s="52" t="s">
        <v>316</v>
      </c>
      <c r="C4" s="78" t="s">
        <v>257</v>
      </c>
      <c r="D4" s="52" t="s">
        <v>192</v>
      </c>
      <c r="E4" s="78" t="s">
        <v>290</v>
      </c>
      <c r="F4" s="52" t="s">
        <v>316</v>
      </c>
      <c r="G4" s="78" t="s">
        <v>257</v>
      </c>
      <c r="H4" s="52" t="s">
        <v>81</v>
      </c>
      <c r="I4" s="78" t="s">
        <v>257</v>
      </c>
      <c r="J4" s="52" t="s">
        <v>142</v>
      </c>
      <c r="L4" s="37"/>
      <c r="M4" s="37"/>
      <c r="N4" s="37"/>
    </row>
    <row r="5" spans="1:14" x14ac:dyDescent="0.25">
      <c r="A5" s="29">
        <v>31</v>
      </c>
      <c r="B5" s="30">
        <v>2000</v>
      </c>
      <c r="C5" s="29">
        <v>48</v>
      </c>
      <c r="D5" s="30">
        <v>249700</v>
      </c>
      <c r="E5" s="29">
        <v>342</v>
      </c>
      <c r="F5" s="30">
        <v>1600</v>
      </c>
      <c r="G5" s="29">
        <v>1</v>
      </c>
      <c r="H5" s="30">
        <v>208500</v>
      </c>
      <c r="I5" s="29">
        <v>9</v>
      </c>
      <c r="J5" s="30">
        <v>129900</v>
      </c>
      <c r="L5" s="38"/>
      <c r="M5" s="38" t="s">
        <v>192</v>
      </c>
      <c r="N5" s="38" t="s">
        <v>81</v>
      </c>
    </row>
    <row r="6" spans="1:14" x14ac:dyDescent="0.25">
      <c r="A6" s="29">
        <v>89</v>
      </c>
      <c r="B6" s="30">
        <v>2000</v>
      </c>
      <c r="C6" s="29">
        <v>57</v>
      </c>
      <c r="D6" s="30">
        <v>172500</v>
      </c>
      <c r="E6" s="29">
        <v>384</v>
      </c>
      <c r="F6" s="30">
        <v>1600</v>
      </c>
      <c r="G6" s="29">
        <v>2</v>
      </c>
      <c r="H6" s="30">
        <v>181500</v>
      </c>
      <c r="I6" s="29">
        <v>16</v>
      </c>
      <c r="J6" s="30">
        <v>132000</v>
      </c>
      <c r="L6" s="39" t="s">
        <v>269</v>
      </c>
      <c r="M6" s="39">
        <v>214014.06153846154</v>
      </c>
      <c r="N6" s="39">
        <v>191004.99478714162</v>
      </c>
    </row>
    <row r="7" spans="1:14" x14ac:dyDescent="0.25">
      <c r="A7" s="29">
        <v>94</v>
      </c>
      <c r="B7" s="30">
        <v>3500</v>
      </c>
      <c r="C7" s="29">
        <v>88</v>
      </c>
      <c r="D7" s="30">
        <v>164500</v>
      </c>
      <c r="E7" s="29">
        <v>544</v>
      </c>
      <c r="F7" s="30">
        <v>1500</v>
      </c>
      <c r="G7" s="29">
        <v>3</v>
      </c>
      <c r="H7" s="30">
        <v>223500</v>
      </c>
      <c r="I7" s="29">
        <v>22</v>
      </c>
      <c r="J7" s="30">
        <v>139400</v>
      </c>
      <c r="L7" s="39" t="s">
        <v>270</v>
      </c>
      <c r="M7" s="39">
        <v>2742581505.0586548</v>
      </c>
      <c r="N7" s="39">
        <v>6523201890.10606</v>
      </c>
    </row>
    <row r="8" spans="1:14" x14ac:dyDescent="0.25">
      <c r="A8" s="29">
        <v>496</v>
      </c>
      <c r="B8" s="30">
        <v>1400</v>
      </c>
      <c r="C8" s="29">
        <v>106</v>
      </c>
      <c r="D8" s="30">
        <v>250000</v>
      </c>
      <c r="E8" s="29">
        <v>636</v>
      </c>
      <c r="F8" s="30">
        <v>4300</v>
      </c>
      <c r="G8" s="29">
        <v>4</v>
      </c>
      <c r="H8" s="30">
        <v>140000</v>
      </c>
      <c r="I8" s="29">
        <v>24</v>
      </c>
      <c r="J8" s="30">
        <v>129900</v>
      </c>
      <c r="L8" s="39" t="s">
        <v>271</v>
      </c>
      <c r="M8" s="39">
        <v>65</v>
      </c>
      <c r="N8" s="39">
        <v>1151</v>
      </c>
    </row>
    <row r="9" spans="1:14" x14ac:dyDescent="0.25">
      <c r="A9" s="29">
        <v>558</v>
      </c>
      <c r="B9" s="30">
        <v>2000</v>
      </c>
      <c r="C9" s="29">
        <v>116</v>
      </c>
      <c r="D9" s="30">
        <v>176000</v>
      </c>
      <c r="E9" s="29">
        <v>672</v>
      </c>
      <c r="F9" s="30">
        <v>2000</v>
      </c>
      <c r="G9" s="29">
        <v>5</v>
      </c>
      <c r="H9" s="30">
        <v>250000</v>
      </c>
      <c r="I9" s="29">
        <v>30</v>
      </c>
      <c r="J9" s="30">
        <v>68500</v>
      </c>
      <c r="L9" s="39" t="s">
        <v>272</v>
      </c>
      <c r="M9" s="39">
        <v>0</v>
      </c>
      <c r="N9" s="39"/>
    </row>
    <row r="10" spans="1:14" x14ac:dyDescent="0.25">
      <c r="A10" s="29">
        <v>712</v>
      </c>
      <c r="B10" s="30">
        <v>2000</v>
      </c>
      <c r="C10" s="29">
        <v>159</v>
      </c>
      <c r="D10" s="30">
        <v>254900</v>
      </c>
      <c r="E10" s="29">
        <v>682</v>
      </c>
      <c r="F10" s="30">
        <v>2300</v>
      </c>
      <c r="G10" s="29">
        <v>6</v>
      </c>
      <c r="H10" s="30">
        <v>143000</v>
      </c>
      <c r="I10" s="29">
        <v>49</v>
      </c>
      <c r="J10" s="30">
        <v>113000</v>
      </c>
      <c r="L10" s="39" t="s">
        <v>273</v>
      </c>
      <c r="M10" s="39">
        <v>82</v>
      </c>
      <c r="N10" s="39"/>
    </row>
    <row r="11" spans="1:14" x14ac:dyDescent="0.25">
      <c r="A11" s="29">
        <v>813</v>
      </c>
      <c r="B11" s="30">
        <v>1600</v>
      </c>
      <c r="C11" s="29">
        <v>181</v>
      </c>
      <c r="D11" s="30">
        <v>177000</v>
      </c>
      <c r="E11" s="29">
        <v>779</v>
      </c>
      <c r="F11" s="30">
        <v>2000</v>
      </c>
      <c r="G11" s="29">
        <v>7</v>
      </c>
      <c r="H11" s="30">
        <v>307000</v>
      </c>
      <c r="I11" s="29">
        <v>52</v>
      </c>
      <c r="J11" s="30">
        <v>114500</v>
      </c>
      <c r="L11" s="39" t="s">
        <v>274</v>
      </c>
      <c r="M11" s="39">
        <v>3.3258924206069689</v>
      </c>
      <c r="N11" s="39"/>
    </row>
    <row r="12" spans="1:14" x14ac:dyDescent="0.25">
      <c r="A12" s="29">
        <v>917</v>
      </c>
      <c r="B12" s="30">
        <v>1000</v>
      </c>
      <c r="C12" s="29">
        <v>213</v>
      </c>
      <c r="D12" s="30">
        <v>252678</v>
      </c>
      <c r="E12" s="29">
        <v>841</v>
      </c>
      <c r="F12" s="30">
        <v>2200</v>
      </c>
      <c r="G12" s="29">
        <v>8</v>
      </c>
      <c r="H12" s="30">
        <v>200000</v>
      </c>
      <c r="I12" s="29">
        <v>53</v>
      </c>
      <c r="J12" s="30">
        <v>110000</v>
      </c>
      <c r="L12" s="39" t="s">
        <v>275</v>
      </c>
      <c r="M12" s="39">
        <v>6.6011285817337082E-4</v>
      </c>
      <c r="N12" s="39"/>
    </row>
    <row r="13" spans="1:14" x14ac:dyDescent="0.25">
      <c r="A13" s="29">
        <v>1062</v>
      </c>
      <c r="B13" s="30">
        <v>1800</v>
      </c>
      <c r="C13" s="29">
        <v>241</v>
      </c>
      <c r="D13" s="30">
        <v>262500</v>
      </c>
      <c r="E13" s="29">
        <v>914</v>
      </c>
      <c r="F13" s="30">
        <v>3000</v>
      </c>
      <c r="G13" s="29">
        <v>10</v>
      </c>
      <c r="H13" s="30">
        <v>118000</v>
      </c>
      <c r="I13" s="29">
        <v>62</v>
      </c>
      <c r="J13" s="30">
        <v>101000</v>
      </c>
      <c r="L13" s="39" t="s">
        <v>276</v>
      </c>
      <c r="M13" s="39">
        <v>1.6636491840290772</v>
      </c>
      <c r="N13" s="39"/>
    </row>
    <row r="14" spans="1:14" x14ac:dyDescent="0.25">
      <c r="A14" s="29">
        <v>1280</v>
      </c>
      <c r="B14" s="30">
        <v>1800</v>
      </c>
      <c r="C14" s="29">
        <v>257</v>
      </c>
      <c r="D14" s="30">
        <v>207500</v>
      </c>
      <c r="E14" s="29">
        <v>952</v>
      </c>
      <c r="F14" s="30">
        <v>1800</v>
      </c>
      <c r="G14" s="29">
        <v>11</v>
      </c>
      <c r="H14" s="30">
        <v>129500</v>
      </c>
      <c r="I14" s="29">
        <v>64</v>
      </c>
      <c r="J14" s="30">
        <v>140000</v>
      </c>
      <c r="L14" s="40" t="s">
        <v>277</v>
      </c>
      <c r="M14" s="40">
        <v>1.3202257163467416E-3</v>
      </c>
      <c r="N14" s="39"/>
    </row>
    <row r="15" spans="1:14" ht="18" thickBot="1" x14ac:dyDescent="0.3">
      <c r="C15" s="29">
        <v>271</v>
      </c>
      <c r="D15" s="30">
        <v>266000</v>
      </c>
      <c r="E15" s="29">
        <v>956</v>
      </c>
      <c r="F15" s="30">
        <v>2900</v>
      </c>
      <c r="G15" s="29">
        <v>12</v>
      </c>
      <c r="H15" s="30">
        <v>345000</v>
      </c>
      <c r="I15" s="29">
        <v>69</v>
      </c>
      <c r="J15" s="30">
        <v>80000</v>
      </c>
      <c r="L15" s="41" t="s">
        <v>278</v>
      </c>
      <c r="M15" s="41">
        <v>1.9893185571365706</v>
      </c>
      <c r="N15" s="41"/>
    </row>
    <row r="16" spans="1:14" x14ac:dyDescent="0.25">
      <c r="C16" s="29">
        <v>282</v>
      </c>
      <c r="D16" s="30">
        <v>185000</v>
      </c>
      <c r="E16" s="29">
        <v>1031</v>
      </c>
      <c r="F16" s="30">
        <v>2600</v>
      </c>
      <c r="G16" s="29">
        <v>13</v>
      </c>
      <c r="H16" s="30">
        <v>144000</v>
      </c>
      <c r="I16" s="29">
        <v>75</v>
      </c>
      <c r="J16" s="30">
        <v>107400</v>
      </c>
      <c r="L16" s="37"/>
      <c r="M16" s="37"/>
      <c r="N16" s="37"/>
    </row>
    <row r="17" spans="3:14" x14ac:dyDescent="0.25">
      <c r="C17" s="29">
        <v>286</v>
      </c>
      <c r="D17" s="30">
        <v>164700</v>
      </c>
      <c r="E17" s="29">
        <v>1207</v>
      </c>
      <c r="F17" s="30">
        <v>2100</v>
      </c>
      <c r="G17" s="29">
        <v>14</v>
      </c>
      <c r="H17" s="30">
        <v>279500</v>
      </c>
      <c r="I17" s="29">
        <v>76</v>
      </c>
      <c r="J17" s="30">
        <v>91000</v>
      </c>
      <c r="L17" s="37" t="s">
        <v>279</v>
      </c>
      <c r="M17" s="37">
        <f>SUM(M8:N8)</f>
        <v>1216</v>
      </c>
      <c r="N17" s="37"/>
    </row>
    <row r="18" spans="3:14" x14ac:dyDescent="0.25">
      <c r="C18" s="29">
        <v>298</v>
      </c>
      <c r="D18" s="30">
        <v>239000</v>
      </c>
      <c r="E18" s="29">
        <v>1235</v>
      </c>
      <c r="F18" s="30">
        <v>2900</v>
      </c>
      <c r="G18" s="29">
        <v>15</v>
      </c>
      <c r="H18" s="30">
        <v>157000</v>
      </c>
      <c r="I18" s="29">
        <v>78</v>
      </c>
      <c r="J18" s="30">
        <v>127000</v>
      </c>
      <c r="L18" s="37" t="s">
        <v>280</v>
      </c>
      <c r="M18" s="37">
        <f>M6-N6</f>
        <v>23009.066751319915</v>
      </c>
      <c r="N18" s="37"/>
    </row>
    <row r="19" spans="3:14" x14ac:dyDescent="0.25">
      <c r="C19" s="29">
        <v>318</v>
      </c>
      <c r="D19" s="30">
        <v>270000</v>
      </c>
      <c r="E19" s="29">
        <v>1265</v>
      </c>
      <c r="F19" s="30">
        <v>2700</v>
      </c>
      <c r="G19" s="29">
        <v>17</v>
      </c>
      <c r="H19" s="30">
        <v>149000</v>
      </c>
      <c r="I19" s="29">
        <v>80</v>
      </c>
      <c r="J19" s="30">
        <v>110000</v>
      </c>
      <c r="L19" s="37" t="s">
        <v>281</v>
      </c>
      <c r="M19" s="37">
        <f>SQRT((M7/M8)+(N7/N8))</f>
        <v>6918.1632601095389</v>
      </c>
      <c r="N19" s="37"/>
    </row>
    <row r="20" spans="3:14" x14ac:dyDescent="0.25">
      <c r="C20" s="29">
        <v>378</v>
      </c>
      <c r="D20" s="30">
        <v>340000</v>
      </c>
      <c r="E20" s="29">
        <v>1327</v>
      </c>
      <c r="F20" s="30">
        <v>1300</v>
      </c>
      <c r="G20" s="29">
        <v>18</v>
      </c>
      <c r="H20" s="30">
        <v>90000</v>
      </c>
      <c r="I20" s="29">
        <v>82</v>
      </c>
      <c r="J20" s="30">
        <v>153500</v>
      </c>
      <c r="L20" s="37"/>
      <c r="M20" s="37"/>
      <c r="N20" s="37"/>
    </row>
    <row r="21" spans="3:14" ht="18" x14ac:dyDescent="0.25">
      <c r="C21" s="29">
        <v>382</v>
      </c>
      <c r="D21" s="30">
        <v>187750</v>
      </c>
      <c r="G21" s="29">
        <v>19</v>
      </c>
      <c r="H21" s="30">
        <v>159000</v>
      </c>
      <c r="I21" s="29">
        <v>105</v>
      </c>
      <c r="J21" s="30">
        <v>169500</v>
      </c>
      <c r="L21" s="42" t="s">
        <v>282</v>
      </c>
      <c r="M21" s="37">
        <f>M19*M15</f>
        <v>13762.430554636341</v>
      </c>
      <c r="N21" s="37"/>
    </row>
    <row r="22" spans="3:14" x14ac:dyDescent="0.25">
      <c r="C22" s="29">
        <v>400</v>
      </c>
      <c r="D22" s="30">
        <v>241000</v>
      </c>
      <c r="G22" s="29">
        <v>20</v>
      </c>
      <c r="H22" s="30">
        <v>139000</v>
      </c>
      <c r="I22" s="29">
        <v>107</v>
      </c>
      <c r="J22" s="30">
        <v>100000</v>
      </c>
      <c r="L22" s="43" t="s">
        <v>283</v>
      </c>
      <c r="M22" s="43">
        <f>M18-M21</f>
        <v>9246.6361966835739</v>
      </c>
      <c r="N22" s="37"/>
    </row>
    <row r="23" spans="3:14" x14ac:dyDescent="0.25">
      <c r="C23" s="29">
        <v>410</v>
      </c>
      <c r="D23" s="30">
        <v>339750</v>
      </c>
      <c r="G23" s="29">
        <v>21</v>
      </c>
      <c r="H23" s="30">
        <v>325300</v>
      </c>
      <c r="I23" s="29">
        <v>108</v>
      </c>
      <c r="J23" s="30">
        <v>115000</v>
      </c>
      <c r="L23" s="43" t="s">
        <v>284</v>
      </c>
      <c r="M23" s="43">
        <f>M18+M21</f>
        <v>36771.497305956254</v>
      </c>
      <c r="N23" s="37"/>
    </row>
    <row r="24" spans="3:14" x14ac:dyDescent="0.25">
      <c r="C24" s="29">
        <v>413</v>
      </c>
      <c r="D24" s="30">
        <v>222000</v>
      </c>
      <c r="G24" s="29">
        <v>23</v>
      </c>
      <c r="H24" s="30">
        <v>230000</v>
      </c>
      <c r="I24" s="29">
        <v>109</v>
      </c>
      <c r="J24" s="30">
        <v>115000</v>
      </c>
    </row>
    <row r="25" spans="3:14" x14ac:dyDescent="0.25">
      <c r="C25" s="29">
        <v>454</v>
      </c>
      <c r="D25" s="30">
        <v>210000</v>
      </c>
      <c r="G25" s="29">
        <v>25</v>
      </c>
      <c r="H25" s="30">
        <v>154000</v>
      </c>
      <c r="I25" s="29">
        <v>122</v>
      </c>
      <c r="J25" s="30">
        <v>100000</v>
      </c>
    </row>
    <row r="26" spans="3:14" x14ac:dyDescent="0.25">
      <c r="C26" s="29">
        <v>461</v>
      </c>
      <c r="D26" s="30">
        <v>263435</v>
      </c>
      <c r="G26" s="29">
        <v>26</v>
      </c>
      <c r="H26" s="30">
        <v>256300</v>
      </c>
      <c r="I26" s="29">
        <v>126</v>
      </c>
      <c r="J26" s="30">
        <v>84500</v>
      </c>
      <c r="L26" s="37" t="s">
        <v>268</v>
      </c>
      <c r="M26" s="37"/>
      <c r="N26" s="37"/>
    </row>
    <row r="27" spans="3:14" ht="18" thickBot="1" x14ac:dyDescent="0.3">
      <c r="C27" s="29">
        <v>502</v>
      </c>
      <c r="D27" s="30">
        <v>226700</v>
      </c>
      <c r="G27" s="29">
        <v>27</v>
      </c>
      <c r="H27" s="30">
        <v>134800</v>
      </c>
      <c r="I27" s="29">
        <v>128</v>
      </c>
      <c r="J27" s="30">
        <v>87000</v>
      </c>
      <c r="L27" s="37"/>
      <c r="M27" s="37"/>
      <c r="N27" s="37"/>
    </row>
    <row r="28" spans="3:14" x14ac:dyDescent="0.25">
      <c r="C28" s="29">
        <v>508</v>
      </c>
      <c r="D28" s="30">
        <v>208300</v>
      </c>
      <c r="G28" s="29">
        <v>28</v>
      </c>
      <c r="H28" s="30">
        <v>306000</v>
      </c>
      <c r="I28" s="29">
        <v>145</v>
      </c>
      <c r="J28" s="30">
        <v>125000</v>
      </c>
      <c r="L28" s="38"/>
      <c r="M28" s="38" t="s">
        <v>192</v>
      </c>
      <c r="N28" s="38" t="s">
        <v>142</v>
      </c>
    </row>
    <row r="29" spans="3:14" x14ac:dyDescent="0.25">
      <c r="C29" s="29">
        <v>526</v>
      </c>
      <c r="D29" s="30">
        <v>176000</v>
      </c>
      <c r="G29" s="29">
        <v>29</v>
      </c>
      <c r="H29" s="30">
        <v>207500</v>
      </c>
      <c r="I29" s="29">
        <v>146</v>
      </c>
      <c r="J29" s="30">
        <v>130000</v>
      </c>
      <c r="L29" s="39" t="s">
        <v>269</v>
      </c>
      <c r="M29" s="39">
        <v>214014.06153846154</v>
      </c>
      <c r="N29" s="39">
        <v>126316.83027522935</v>
      </c>
    </row>
    <row r="30" spans="3:14" x14ac:dyDescent="0.25">
      <c r="C30" s="29">
        <v>550</v>
      </c>
      <c r="D30" s="30">
        <v>263000</v>
      </c>
      <c r="G30" s="29">
        <v>32</v>
      </c>
      <c r="H30" s="30">
        <v>149350</v>
      </c>
      <c r="I30" s="29">
        <v>147</v>
      </c>
      <c r="J30" s="30">
        <v>105000</v>
      </c>
      <c r="L30" s="39" t="s">
        <v>270</v>
      </c>
      <c r="M30" s="39">
        <v>2742581505.0586548</v>
      </c>
      <c r="N30" s="39">
        <v>2354354384.2060838</v>
      </c>
    </row>
    <row r="31" spans="3:14" x14ac:dyDescent="0.25">
      <c r="C31" s="29">
        <v>579</v>
      </c>
      <c r="D31" s="30">
        <v>146000</v>
      </c>
      <c r="G31" s="29">
        <v>33</v>
      </c>
      <c r="H31" s="30">
        <v>179900</v>
      </c>
      <c r="I31" s="29">
        <v>150</v>
      </c>
      <c r="J31" s="30">
        <v>115000</v>
      </c>
      <c r="L31" s="39" t="s">
        <v>271</v>
      </c>
      <c r="M31" s="39">
        <v>65</v>
      </c>
      <c r="N31" s="39">
        <v>218</v>
      </c>
    </row>
    <row r="32" spans="3:14" x14ac:dyDescent="0.25">
      <c r="C32" s="29">
        <v>604</v>
      </c>
      <c r="D32" s="30">
        <v>151000</v>
      </c>
      <c r="G32" s="29">
        <v>34</v>
      </c>
      <c r="H32" s="30">
        <v>165500</v>
      </c>
      <c r="I32" s="29">
        <v>155</v>
      </c>
      <c r="J32" s="30">
        <v>125000</v>
      </c>
      <c r="L32" s="39" t="s">
        <v>272</v>
      </c>
      <c r="M32" s="39">
        <v>0</v>
      </c>
      <c r="N32" s="39"/>
    </row>
    <row r="33" spans="3:14" x14ac:dyDescent="0.25">
      <c r="C33" s="29">
        <v>624</v>
      </c>
      <c r="D33" s="30">
        <v>168500</v>
      </c>
      <c r="G33" s="29">
        <v>35</v>
      </c>
      <c r="H33" s="30">
        <v>277500</v>
      </c>
      <c r="I33" s="29">
        <v>165</v>
      </c>
      <c r="J33" s="30">
        <v>152000</v>
      </c>
      <c r="L33" s="39" t="s">
        <v>273</v>
      </c>
      <c r="M33" s="39">
        <v>99</v>
      </c>
      <c r="N33" s="39"/>
    </row>
    <row r="34" spans="3:14" x14ac:dyDescent="0.25">
      <c r="C34" s="29">
        <v>642</v>
      </c>
      <c r="D34" s="30">
        <v>226000</v>
      </c>
      <c r="G34" s="29">
        <v>36</v>
      </c>
      <c r="H34" s="30">
        <v>309000</v>
      </c>
      <c r="I34" s="29">
        <v>171</v>
      </c>
      <c r="J34" s="30">
        <v>128500</v>
      </c>
      <c r="L34" s="39" t="s">
        <v>274</v>
      </c>
      <c r="M34" s="39">
        <v>12.046896669742305</v>
      </c>
      <c r="N34" s="39"/>
    </row>
    <row r="35" spans="3:14" x14ac:dyDescent="0.25">
      <c r="C35" s="29">
        <v>645</v>
      </c>
      <c r="D35" s="30">
        <v>370878</v>
      </c>
      <c r="G35" s="29">
        <v>37</v>
      </c>
      <c r="H35" s="30">
        <v>145000</v>
      </c>
      <c r="I35" s="29">
        <v>180</v>
      </c>
      <c r="J35" s="30">
        <v>100000</v>
      </c>
      <c r="L35" s="39" t="s">
        <v>275</v>
      </c>
      <c r="M35" s="39">
        <v>2.0367549528102583E-21</v>
      </c>
      <c r="N35" s="39"/>
    </row>
    <row r="36" spans="3:14" x14ac:dyDescent="0.25">
      <c r="C36" s="29">
        <v>651</v>
      </c>
      <c r="D36" s="30">
        <v>205950</v>
      </c>
      <c r="G36" s="29">
        <v>38</v>
      </c>
      <c r="H36" s="30">
        <v>153000</v>
      </c>
      <c r="I36" s="29">
        <v>184</v>
      </c>
      <c r="J36" s="30">
        <v>200000</v>
      </c>
      <c r="L36" s="39" t="s">
        <v>276</v>
      </c>
      <c r="M36" s="39">
        <v>1.6603911560169928</v>
      </c>
      <c r="N36" s="39"/>
    </row>
    <row r="37" spans="3:14" x14ac:dyDescent="0.25">
      <c r="C37" s="29">
        <v>687</v>
      </c>
      <c r="D37" s="30">
        <v>227875</v>
      </c>
      <c r="G37" s="29">
        <v>39</v>
      </c>
      <c r="H37" s="30">
        <v>109000</v>
      </c>
      <c r="I37" s="29">
        <v>186</v>
      </c>
      <c r="J37" s="30">
        <v>475000</v>
      </c>
      <c r="L37" s="40" t="s">
        <v>277</v>
      </c>
      <c r="M37" s="40">
        <v>4.0735099056205165E-21</v>
      </c>
      <c r="N37" s="39"/>
    </row>
    <row r="38" spans="3:14" ht="18" thickBot="1" x14ac:dyDescent="0.3">
      <c r="C38" s="29">
        <v>688</v>
      </c>
      <c r="D38" s="30">
        <v>148800</v>
      </c>
      <c r="G38" s="29">
        <v>40</v>
      </c>
      <c r="H38" s="30">
        <v>82000</v>
      </c>
      <c r="I38" s="29">
        <v>194</v>
      </c>
      <c r="J38" s="30">
        <v>130000</v>
      </c>
      <c r="L38" s="41" t="s">
        <v>278</v>
      </c>
      <c r="M38" s="41">
        <v>1.9842169515864165</v>
      </c>
      <c r="N38" s="41"/>
    </row>
    <row r="39" spans="3:14" x14ac:dyDescent="0.25">
      <c r="C39" s="29">
        <v>700</v>
      </c>
      <c r="D39" s="30">
        <v>196000</v>
      </c>
      <c r="G39" s="29">
        <v>41</v>
      </c>
      <c r="H39" s="30">
        <v>160000</v>
      </c>
      <c r="I39" s="29">
        <v>199</v>
      </c>
      <c r="J39" s="30">
        <v>104000</v>
      </c>
      <c r="L39" s="37"/>
      <c r="M39" s="37"/>
      <c r="N39" s="37"/>
    </row>
    <row r="40" spans="3:14" x14ac:dyDescent="0.25">
      <c r="C40" s="29">
        <v>756</v>
      </c>
      <c r="D40" s="30">
        <v>172500</v>
      </c>
      <c r="G40" s="29">
        <v>42</v>
      </c>
      <c r="H40" s="30">
        <v>170000</v>
      </c>
      <c r="I40" s="29">
        <v>201</v>
      </c>
      <c r="J40" s="30">
        <v>140000</v>
      </c>
      <c r="L40" s="37" t="s">
        <v>279</v>
      </c>
      <c r="M40" s="37">
        <f>SUM(M31:N31)</f>
        <v>283</v>
      </c>
      <c r="N40" s="37"/>
    </row>
    <row r="41" spans="3:14" x14ac:dyDescent="0.25">
      <c r="C41" s="29">
        <v>759</v>
      </c>
      <c r="D41" s="30">
        <v>179400</v>
      </c>
      <c r="G41" s="29">
        <v>43</v>
      </c>
      <c r="H41" s="30">
        <v>144000</v>
      </c>
      <c r="I41" s="29">
        <v>204</v>
      </c>
      <c r="J41" s="30">
        <v>149000</v>
      </c>
      <c r="L41" s="37" t="s">
        <v>280</v>
      </c>
      <c r="M41" s="37">
        <f>M29-N29</f>
        <v>87697.231263232185</v>
      </c>
      <c r="N41" s="37"/>
    </row>
    <row r="42" spans="3:14" x14ac:dyDescent="0.25">
      <c r="C42" s="29">
        <v>763</v>
      </c>
      <c r="D42" s="30">
        <v>215200</v>
      </c>
      <c r="G42" s="29">
        <v>44</v>
      </c>
      <c r="H42" s="30">
        <v>130250</v>
      </c>
      <c r="I42" s="29">
        <v>205</v>
      </c>
      <c r="J42" s="30">
        <v>110000</v>
      </c>
      <c r="L42" s="37" t="s">
        <v>281</v>
      </c>
      <c r="M42" s="37">
        <f>SQRT((M30/M31)+(N30/N31))</f>
        <v>7279.6533138279265</v>
      </c>
      <c r="N42" s="37"/>
    </row>
    <row r="43" spans="3:14" x14ac:dyDescent="0.25">
      <c r="C43" s="29">
        <v>825</v>
      </c>
      <c r="D43" s="30">
        <v>232600</v>
      </c>
      <c r="G43" s="29">
        <v>45</v>
      </c>
      <c r="H43" s="30">
        <v>141000</v>
      </c>
      <c r="I43" s="29">
        <v>218</v>
      </c>
      <c r="J43" s="30">
        <v>107000</v>
      </c>
      <c r="L43" s="37"/>
      <c r="M43" s="37"/>
      <c r="N43" s="37"/>
    </row>
    <row r="44" spans="3:14" ht="18" x14ac:dyDescent="0.25">
      <c r="C44" s="29">
        <v>830</v>
      </c>
      <c r="D44" s="30">
        <v>147400</v>
      </c>
      <c r="G44" s="29">
        <v>46</v>
      </c>
      <c r="H44" s="30">
        <v>319900</v>
      </c>
      <c r="I44" s="29">
        <v>226</v>
      </c>
      <c r="J44" s="30">
        <v>112000</v>
      </c>
      <c r="L44" s="42" t="s">
        <v>282</v>
      </c>
      <c r="M44" s="37">
        <f>M42*M38</f>
        <v>14444.411506969604</v>
      </c>
      <c r="N44" s="37"/>
    </row>
    <row r="45" spans="3:14" x14ac:dyDescent="0.25">
      <c r="C45" s="29">
        <v>832</v>
      </c>
      <c r="D45" s="30">
        <v>151000</v>
      </c>
      <c r="G45" s="29">
        <v>47</v>
      </c>
      <c r="H45" s="30">
        <v>239686</v>
      </c>
      <c r="I45" s="29">
        <v>228</v>
      </c>
      <c r="J45" s="30">
        <v>106000</v>
      </c>
      <c r="L45" s="43" t="s">
        <v>283</v>
      </c>
      <c r="M45" s="43">
        <f>M41-M44</f>
        <v>73252.819756262586</v>
      </c>
      <c r="N45" s="37"/>
    </row>
    <row r="46" spans="3:14" x14ac:dyDescent="0.25">
      <c r="C46" s="29">
        <v>865</v>
      </c>
      <c r="D46" s="30">
        <v>250580</v>
      </c>
      <c r="G46" s="29">
        <v>50</v>
      </c>
      <c r="H46" s="30">
        <v>127000</v>
      </c>
      <c r="I46" s="29">
        <v>233</v>
      </c>
      <c r="J46" s="30">
        <v>94500</v>
      </c>
      <c r="L46" s="43" t="s">
        <v>284</v>
      </c>
      <c r="M46" s="43">
        <f>M41+M44</f>
        <v>102141.64277020178</v>
      </c>
      <c r="N46" s="37"/>
    </row>
    <row r="47" spans="3:14" x14ac:dyDescent="0.25">
      <c r="C47" s="29">
        <v>876</v>
      </c>
      <c r="D47" s="30">
        <v>303477</v>
      </c>
      <c r="G47" s="29">
        <v>51</v>
      </c>
      <c r="H47" s="30">
        <v>177000</v>
      </c>
      <c r="I47" s="29">
        <v>236</v>
      </c>
      <c r="J47" s="30">
        <v>89500</v>
      </c>
    </row>
    <row r="48" spans="3:14" x14ac:dyDescent="0.25">
      <c r="C48" s="29">
        <v>886</v>
      </c>
      <c r="D48" s="30">
        <v>328900</v>
      </c>
      <c r="G48" s="29">
        <v>54</v>
      </c>
      <c r="H48" s="30">
        <v>385000</v>
      </c>
      <c r="I48" s="29">
        <v>242</v>
      </c>
      <c r="J48" s="30">
        <v>110500</v>
      </c>
    </row>
    <row r="49" spans="3:14" x14ac:dyDescent="0.25">
      <c r="C49" s="29">
        <v>915</v>
      </c>
      <c r="D49" s="30">
        <v>173733</v>
      </c>
      <c r="G49" s="29">
        <v>55</v>
      </c>
      <c r="H49" s="30">
        <v>130000</v>
      </c>
      <c r="I49" s="29">
        <v>243</v>
      </c>
      <c r="J49" s="30">
        <v>79000</v>
      </c>
      <c r="L49" s="37" t="s">
        <v>268</v>
      </c>
      <c r="M49" s="37"/>
      <c r="N49" s="37"/>
    </row>
    <row r="50" spans="3:14" ht="18" thickBot="1" x14ac:dyDescent="0.3">
      <c r="C50" s="29">
        <v>960</v>
      </c>
      <c r="D50" s="30">
        <v>155000</v>
      </c>
      <c r="G50" s="29">
        <v>56</v>
      </c>
      <c r="H50" s="30">
        <v>180500</v>
      </c>
      <c r="I50" s="29">
        <v>247</v>
      </c>
      <c r="J50" s="30">
        <v>137000</v>
      </c>
      <c r="L50" s="37"/>
      <c r="M50" s="37"/>
      <c r="N50" s="37"/>
    </row>
    <row r="51" spans="3:14" x14ac:dyDescent="0.25">
      <c r="C51" s="29">
        <v>974</v>
      </c>
      <c r="D51" s="30">
        <v>182000</v>
      </c>
      <c r="G51" s="29">
        <v>58</v>
      </c>
      <c r="H51" s="30">
        <v>196500</v>
      </c>
      <c r="I51" s="29">
        <v>252</v>
      </c>
      <c r="J51" s="30">
        <v>235000</v>
      </c>
      <c r="L51" s="38"/>
      <c r="M51" s="38" t="s">
        <v>81</v>
      </c>
      <c r="N51" s="38" t="s">
        <v>142</v>
      </c>
    </row>
    <row r="52" spans="3:14" x14ac:dyDescent="0.25">
      <c r="C52" s="29">
        <v>976</v>
      </c>
      <c r="D52" s="30">
        <v>165000</v>
      </c>
      <c r="G52" s="29">
        <v>59</v>
      </c>
      <c r="H52" s="30">
        <v>438780</v>
      </c>
      <c r="I52" s="29">
        <v>260</v>
      </c>
      <c r="J52" s="30">
        <v>97000</v>
      </c>
      <c r="L52" s="39" t="s">
        <v>269</v>
      </c>
      <c r="M52" s="39">
        <v>191004.99478714162</v>
      </c>
      <c r="N52" s="39">
        <v>126316.83027522935</v>
      </c>
    </row>
    <row r="53" spans="3:14" x14ac:dyDescent="0.25">
      <c r="C53" s="29">
        <v>978</v>
      </c>
      <c r="D53" s="30">
        <v>199900</v>
      </c>
      <c r="G53" s="29">
        <v>60</v>
      </c>
      <c r="H53" s="30">
        <v>124900</v>
      </c>
      <c r="I53" s="29">
        <v>264</v>
      </c>
      <c r="J53" s="30">
        <v>130000</v>
      </c>
      <c r="L53" s="39" t="s">
        <v>270</v>
      </c>
      <c r="M53" s="39">
        <v>6523201890.10606</v>
      </c>
      <c r="N53" s="39">
        <v>2354354384.2060838</v>
      </c>
    </row>
    <row r="54" spans="3:14" x14ac:dyDescent="0.25">
      <c r="C54" s="29">
        <v>990</v>
      </c>
      <c r="D54" s="30">
        <v>197000</v>
      </c>
      <c r="G54" s="29">
        <v>61</v>
      </c>
      <c r="H54" s="30">
        <v>158000</v>
      </c>
      <c r="I54" s="29">
        <v>265</v>
      </c>
      <c r="J54" s="30">
        <v>73000</v>
      </c>
      <c r="L54" s="39" t="s">
        <v>271</v>
      </c>
      <c r="M54" s="39">
        <v>1151</v>
      </c>
      <c r="N54" s="39">
        <v>218</v>
      </c>
    </row>
    <row r="55" spans="3:14" x14ac:dyDescent="0.25">
      <c r="C55" s="29">
        <v>1088</v>
      </c>
      <c r="D55" s="30">
        <v>252000</v>
      </c>
      <c r="G55" s="29">
        <v>63</v>
      </c>
      <c r="H55" s="30">
        <v>202500</v>
      </c>
      <c r="I55" s="29">
        <v>269</v>
      </c>
      <c r="J55" s="30">
        <v>120500</v>
      </c>
      <c r="L55" s="39" t="s">
        <v>272</v>
      </c>
      <c r="M55" s="39">
        <v>0</v>
      </c>
      <c r="N55" s="39"/>
    </row>
    <row r="56" spans="3:14" x14ac:dyDescent="0.25">
      <c r="C56" s="29">
        <v>1090</v>
      </c>
      <c r="D56" s="30">
        <v>197000</v>
      </c>
      <c r="G56" s="29">
        <v>65</v>
      </c>
      <c r="H56" s="30">
        <v>219500</v>
      </c>
      <c r="I56" s="29">
        <v>297</v>
      </c>
      <c r="J56" s="30">
        <v>152000</v>
      </c>
      <c r="L56" s="39" t="s">
        <v>273</v>
      </c>
      <c r="M56" s="39">
        <v>480</v>
      </c>
      <c r="N56" s="39"/>
    </row>
    <row r="57" spans="3:14" x14ac:dyDescent="0.25">
      <c r="C57" s="29">
        <v>1092</v>
      </c>
      <c r="D57" s="30">
        <v>160000</v>
      </c>
      <c r="G57" s="29">
        <v>66</v>
      </c>
      <c r="H57" s="30">
        <v>317000</v>
      </c>
      <c r="I57" s="29">
        <v>305</v>
      </c>
      <c r="J57" s="30">
        <v>295000</v>
      </c>
      <c r="L57" s="39" t="s">
        <v>274</v>
      </c>
      <c r="M57" s="39">
        <v>15.940971661465037</v>
      </c>
      <c r="N57" s="39"/>
    </row>
    <row r="58" spans="3:14" x14ac:dyDescent="0.25">
      <c r="C58" s="29">
        <v>1173</v>
      </c>
      <c r="D58" s="30">
        <v>171900</v>
      </c>
      <c r="G58" s="29">
        <v>67</v>
      </c>
      <c r="H58" s="30">
        <v>180000</v>
      </c>
      <c r="I58" s="29">
        <v>308</v>
      </c>
      <c r="J58" s="30">
        <v>89500</v>
      </c>
      <c r="L58" s="39" t="s">
        <v>275</v>
      </c>
      <c r="M58" s="39">
        <v>1.5970486514677193E-46</v>
      </c>
      <c r="N58" s="39"/>
    </row>
    <row r="59" spans="3:14" x14ac:dyDescent="0.25">
      <c r="C59" s="29">
        <v>1192</v>
      </c>
      <c r="D59" s="30">
        <v>174000</v>
      </c>
      <c r="G59" s="29">
        <v>68</v>
      </c>
      <c r="H59" s="30">
        <v>226000</v>
      </c>
      <c r="I59" s="29">
        <v>313</v>
      </c>
      <c r="J59" s="30">
        <v>119900</v>
      </c>
      <c r="L59" s="39" t="s">
        <v>276</v>
      </c>
      <c r="M59" s="39">
        <v>1.6480343189810802</v>
      </c>
      <c r="N59" s="39"/>
    </row>
    <row r="60" spans="3:14" x14ac:dyDescent="0.25">
      <c r="C60" s="29">
        <v>1218</v>
      </c>
      <c r="D60" s="30">
        <v>229456</v>
      </c>
      <c r="G60" s="29">
        <v>70</v>
      </c>
      <c r="H60" s="30">
        <v>225000</v>
      </c>
      <c r="I60" s="29">
        <v>315</v>
      </c>
      <c r="J60" s="30">
        <v>178000</v>
      </c>
      <c r="L60" s="40" t="s">
        <v>277</v>
      </c>
      <c r="M60" s="40">
        <v>3.1940973029354386E-46</v>
      </c>
      <c r="N60" s="39"/>
    </row>
    <row r="61" spans="3:14" ht="18" thickBot="1" x14ac:dyDescent="0.3">
      <c r="C61" s="29">
        <v>1247</v>
      </c>
      <c r="D61" s="30">
        <v>186500</v>
      </c>
      <c r="G61" s="29">
        <v>71</v>
      </c>
      <c r="H61" s="30">
        <v>244000</v>
      </c>
      <c r="I61" s="29">
        <v>324</v>
      </c>
      <c r="J61" s="30">
        <v>126175</v>
      </c>
      <c r="L61" s="41" t="s">
        <v>278</v>
      </c>
      <c r="M61" s="41">
        <v>1.9649184898384429</v>
      </c>
      <c r="N61" s="41"/>
    </row>
    <row r="62" spans="3:14" x14ac:dyDescent="0.25">
      <c r="C62" s="29">
        <v>1266</v>
      </c>
      <c r="D62" s="30">
        <v>183900</v>
      </c>
      <c r="G62" s="29">
        <v>72</v>
      </c>
      <c r="H62" s="30">
        <v>129500</v>
      </c>
      <c r="I62" s="29">
        <v>326</v>
      </c>
      <c r="J62" s="30">
        <v>87000</v>
      </c>
      <c r="L62" s="37"/>
      <c r="M62" s="37"/>
      <c r="N62" s="37"/>
    </row>
    <row r="63" spans="3:14" x14ac:dyDescent="0.25">
      <c r="C63" s="29">
        <v>1318</v>
      </c>
      <c r="D63" s="30">
        <v>208900</v>
      </c>
      <c r="G63" s="29">
        <v>73</v>
      </c>
      <c r="H63" s="30">
        <v>185000</v>
      </c>
      <c r="I63" s="29">
        <v>330</v>
      </c>
      <c r="J63" s="30">
        <v>78000</v>
      </c>
      <c r="L63" s="37" t="s">
        <v>279</v>
      </c>
      <c r="M63" s="37">
        <f>SUM(M54:N54)</f>
        <v>1369</v>
      </c>
      <c r="N63" s="37"/>
    </row>
    <row r="64" spans="3:14" x14ac:dyDescent="0.25">
      <c r="C64" s="29">
        <v>1359</v>
      </c>
      <c r="D64" s="30">
        <v>177500</v>
      </c>
      <c r="G64" s="29">
        <v>74</v>
      </c>
      <c r="H64" s="30">
        <v>144900</v>
      </c>
      <c r="I64" s="29">
        <v>334</v>
      </c>
      <c r="J64" s="30">
        <v>207000</v>
      </c>
      <c r="L64" s="37" t="s">
        <v>280</v>
      </c>
      <c r="M64" s="37">
        <f>M52-N52</f>
        <v>64688.16451191227</v>
      </c>
      <c r="N64" s="37"/>
    </row>
    <row r="65" spans="3:14" x14ac:dyDescent="0.25">
      <c r="C65" s="29">
        <v>1365</v>
      </c>
      <c r="D65" s="30">
        <v>144152</v>
      </c>
      <c r="G65" s="29">
        <v>77</v>
      </c>
      <c r="H65" s="30">
        <v>135750</v>
      </c>
      <c r="I65" s="29">
        <v>345</v>
      </c>
      <c r="J65" s="30">
        <v>85000</v>
      </c>
      <c r="L65" s="37" t="s">
        <v>281</v>
      </c>
      <c r="M65" s="37">
        <f>SQRT((M53/M54)+(N53/N54))</f>
        <v>4057.9812752748585</v>
      </c>
      <c r="N65" s="37"/>
    </row>
    <row r="66" spans="3:14" x14ac:dyDescent="0.25">
      <c r="C66" s="29">
        <v>1366</v>
      </c>
      <c r="D66" s="30">
        <v>216000</v>
      </c>
      <c r="G66" s="29">
        <v>79</v>
      </c>
      <c r="H66" s="30">
        <v>136500</v>
      </c>
      <c r="I66" s="29">
        <v>354</v>
      </c>
      <c r="J66" s="30">
        <v>105900</v>
      </c>
      <c r="L66" s="37"/>
      <c r="M66" s="37"/>
      <c r="N66" s="37"/>
    </row>
    <row r="67" spans="3:14" ht="18" x14ac:dyDescent="0.25">
      <c r="C67" s="29">
        <v>1375</v>
      </c>
      <c r="D67" s="30">
        <v>250000</v>
      </c>
      <c r="G67" s="29">
        <v>81</v>
      </c>
      <c r="H67" s="30">
        <v>193500</v>
      </c>
      <c r="I67" s="29">
        <v>358</v>
      </c>
      <c r="J67" s="30">
        <v>134000</v>
      </c>
      <c r="L67" s="42" t="s">
        <v>282</v>
      </c>
      <c r="M67" s="37">
        <f>M65*M61</f>
        <v>7973.6024392057534</v>
      </c>
      <c r="N67" s="37"/>
    </row>
    <row r="68" spans="3:14" x14ac:dyDescent="0.25">
      <c r="C68" s="29">
        <v>1443</v>
      </c>
      <c r="D68" s="30">
        <v>310000</v>
      </c>
      <c r="G68" s="29">
        <v>83</v>
      </c>
      <c r="H68" s="30">
        <v>245000</v>
      </c>
      <c r="I68" s="29">
        <v>364</v>
      </c>
      <c r="J68" s="30">
        <v>118000</v>
      </c>
      <c r="L68" s="43" t="s">
        <v>283</v>
      </c>
      <c r="M68" s="43">
        <f>M64-M67</f>
        <v>56714.562072706518</v>
      </c>
      <c r="N68" s="37"/>
    </row>
    <row r="69" spans="3:14" x14ac:dyDescent="0.25">
      <c r="C69" s="29">
        <v>1455</v>
      </c>
      <c r="D69" s="30">
        <v>185000</v>
      </c>
      <c r="G69" s="29">
        <v>84</v>
      </c>
      <c r="H69" s="30">
        <v>126500</v>
      </c>
      <c r="I69" s="29">
        <v>366</v>
      </c>
      <c r="J69" s="30">
        <v>147000</v>
      </c>
      <c r="L69" s="43" t="s">
        <v>284</v>
      </c>
      <c r="M69" s="43">
        <f>M64+M67</f>
        <v>72661.766951118028</v>
      </c>
      <c r="N69" s="37"/>
    </row>
    <row r="70" spans="3:14" x14ac:dyDescent="0.25">
      <c r="G70" s="29">
        <v>85</v>
      </c>
      <c r="H70" s="30">
        <v>168500</v>
      </c>
      <c r="I70" s="29">
        <v>399</v>
      </c>
      <c r="J70" s="30">
        <v>67000</v>
      </c>
    </row>
    <row r="71" spans="3:14" x14ac:dyDescent="0.25">
      <c r="G71" s="29">
        <v>86</v>
      </c>
      <c r="H71" s="30">
        <v>260000</v>
      </c>
      <c r="I71" s="29">
        <v>414</v>
      </c>
      <c r="J71" s="30">
        <v>115000</v>
      </c>
    </row>
    <row r="72" spans="3:14" x14ac:dyDescent="0.25">
      <c r="G72" s="29">
        <v>87</v>
      </c>
      <c r="H72" s="30">
        <v>174000</v>
      </c>
      <c r="I72" s="29">
        <v>421</v>
      </c>
      <c r="J72" s="30">
        <v>206300</v>
      </c>
    </row>
    <row r="73" spans="3:14" x14ac:dyDescent="0.25">
      <c r="G73" s="29">
        <v>90</v>
      </c>
      <c r="H73" s="30">
        <v>123600</v>
      </c>
      <c r="I73" s="29">
        <v>426</v>
      </c>
      <c r="J73" s="30">
        <v>135000</v>
      </c>
    </row>
    <row r="74" spans="3:14" x14ac:dyDescent="0.25">
      <c r="G74" s="29">
        <v>91</v>
      </c>
      <c r="H74" s="30">
        <v>109900</v>
      </c>
      <c r="I74" s="29">
        <v>431</v>
      </c>
      <c r="J74" s="30">
        <v>85400</v>
      </c>
    </row>
    <row r="75" spans="3:14" x14ac:dyDescent="0.25">
      <c r="G75" s="29">
        <v>92</v>
      </c>
      <c r="H75" s="30">
        <v>98600</v>
      </c>
      <c r="I75" s="29">
        <v>432</v>
      </c>
      <c r="J75" s="30">
        <v>79900</v>
      </c>
    </row>
    <row r="76" spans="3:14" x14ac:dyDescent="0.25">
      <c r="G76" s="29">
        <v>93</v>
      </c>
      <c r="H76" s="30">
        <v>163500</v>
      </c>
      <c r="I76" s="29">
        <v>433</v>
      </c>
      <c r="J76" s="30">
        <v>122500</v>
      </c>
    </row>
    <row r="77" spans="3:14" x14ac:dyDescent="0.25">
      <c r="G77" s="29">
        <v>95</v>
      </c>
      <c r="H77" s="30">
        <v>204750</v>
      </c>
      <c r="I77" s="29">
        <v>435</v>
      </c>
      <c r="J77" s="30">
        <v>81000</v>
      </c>
    </row>
    <row r="78" spans="3:14" x14ac:dyDescent="0.25">
      <c r="G78" s="29">
        <v>96</v>
      </c>
      <c r="H78" s="30">
        <v>185000</v>
      </c>
      <c r="I78" s="29">
        <v>437</v>
      </c>
      <c r="J78" s="30">
        <v>116000</v>
      </c>
    </row>
    <row r="79" spans="3:14" x14ac:dyDescent="0.25">
      <c r="G79" s="29">
        <v>97</v>
      </c>
      <c r="H79" s="30">
        <v>214000</v>
      </c>
      <c r="I79" s="29">
        <v>438</v>
      </c>
      <c r="J79" s="30">
        <v>119000</v>
      </c>
    </row>
    <row r="80" spans="3:14" x14ac:dyDescent="0.25">
      <c r="G80" s="29">
        <v>98</v>
      </c>
      <c r="H80" s="30">
        <v>94750</v>
      </c>
      <c r="I80" s="29">
        <v>443</v>
      </c>
      <c r="J80" s="30">
        <v>162900</v>
      </c>
    </row>
    <row r="81" spans="7:10" x14ac:dyDescent="0.25">
      <c r="G81" s="29">
        <v>99</v>
      </c>
      <c r="H81" s="30">
        <v>83000</v>
      </c>
      <c r="I81" s="29">
        <v>449</v>
      </c>
      <c r="J81" s="30">
        <v>119500</v>
      </c>
    </row>
    <row r="82" spans="7:10" x14ac:dyDescent="0.25">
      <c r="G82" s="29">
        <v>100</v>
      </c>
      <c r="H82" s="30">
        <v>128950</v>
      </c>
      <c r="I82" s="29">
        <v>450</v>
      </c>
      <c r="J82" s="30">
        <v>120000</v>
      </c>
    </row>
    <row r="83" spans="7:10" x14ac:dyDescent="0.25">
      <c r="G83" s="29">
        <v>101</v>
      </c>
      <c r="H83" s="30">
        <v>205000</v>
      </c>
      <c r="I83" s="29">
        <v>451</v>
      </c>
      <c r="J83" s="30">
        <v>110000</v>
      </c>
    </row>
    <row r="84" spans="7:10" x14ac:dyDescent="0.25">
      <c r="G84" s="29">
        <v>102</v>
      </c>
      <c r="H84" s="30">
        <v>178000</v>
      </c>
      <c r="I84" s="29">
        <v>457</v>
      </c>
      <c r="J84" s="30">
        <v>98000</v>
      </c>
    </row>
    <row r="85" spans="7:10" x14ac:dyDescent="0.25">
      <c r="G85" s="29">
        <v>103</v>
      </c>
      <c r="H85" s="30">
        <v>118964</v>
      </c>
      <c r="I85" s="29">
        <v>459</v>
      </c>
      <c r="J85" s="30">
        <v>161000</v>
      </c>
    </row>
    <row r="86" spans="7:10" x14ac:dyDescent="0.25">
      <c r="G86" s="29">
        <v>104</v>
      </c>
      <c r="H86" s="30">
        <v>198900</v>
      </c>
      <c r="I86" s="29">
        <v>466</v>
      </c>
      <c r="J86" s="30">
        <v>178740</v>
      </c>
    </row>
    <row r="87" spans="7:10" x14ac:dyDescent="0.25">
      <c r="G87" s="29">
        <v>110</v>
      </c>
      <c r="H87" s="30">
        <v>190000</v>
      </c>
      <c r="I87" s="29">
        <v>473</v>
      </c>
      <c r="J87" s="30">
        <v>148000</v>
      </c>
    </row>
    <row r="88" spans="7:10" x14ac:dyDescent="0.25">
      <c r="G88" s="29">
        <v>111</v>
      </c>
      <c r="H88" s="30">
        <v>136900</v>
      </c>
      <c r="I88" s="29">
        <v>480</v>
      </c>
      <c r="J88" s="30">
        <v>89471</v>
      </c>
    </row>
    <row r="89" spans="7:10" x14ac:dyDescent="0.25">
      <c r="G89" s="29">
        <v>112</v>
      </c>
      <c r="H89" s="30">
        <v>180000</v>
      </c>
      <c r="I89" s="29">
        <v>483</v>
      </c>
      <c r="J89" s="30">
        <v>155000</v>
      </c>
    </row>
    <row r="90" spans="7:10" x14ac:dyDescent="0.25">
      <c r="G90" s="29">
        <v>113</v>
      </c>
      <c r="H90" s="30">
        <v>383970</v>
      </c>
      <c r="I90" s="29">
        <v>484</v>
      </c>
      <c r="J90" s="30">
        <v>164000</v>
      </c>
    </row>
    <row r="91" spans="7:10" x14ac:dyDescent="0.25">
      <c r="G91" s="29">
        <v>114</v>
      </c>
      <c r="H91" s="30">
        <v>217000</v>
      </c>
      <c r="I91" s="29">
        <v>490</v>
      </c>
      <c r="J91" s="30">
        <v>86000</v>
      </c>
    </row>
    <row r="92" spans="7:10" x14ac:dyDescent="0.25">
      <c r="G92" s="29">
        <v>115</v>
      </c>
      <c r="H92" s="30">
        <v>259500</v>
      </c>
      <c r="I92" s="29">
        <v>491</v>
      </c>
      <c r="J92" s="30">
        <v>115000</v>
      </c>
    </row>
    <row r="93" spans="7:10" x14ac:dyDescent="0.25">
      <c r="G93" s="29">
        <v>117</v>
      </c>
      <c r="H93" s="30">
        <v>139000</v>
      </c>
      <c r="I93" s="29">
        <v>495</v>
      </c>
      <c r="J93" s="30">
        <v>91300</v>
      </c>
    </row>
    <row r="94" spans="7:10" x14ac:dyDescent="0.25">
      <c r="G94" s="29">
        <v>118</v>
      </c>
      <c r="H94" s="30">
        <v>155000</v>
      </c>
      <c r="I94" s="29">
        <v>501</v>
      </c>
      <c r="J94" s="30">
        <v>113000</v>
      </c>
    </row>
    <row r="95" spans="7:10" x14ac:dyDescent="0.25">
      <c r="G95" s="29">
        <v>119</v>
      </c>
      <c r="H95" s="30">
        <v>320000</v>
      </c>
      <c r="I95" s="29">
        <v>506</v>
      </c>
      <c r="J95" s="30">
        <v>124500</v>
      </c>
    </row>
    <row r="96" spans="7:10" x14ac:dyDescent="0.25">
      <c r="G96" s="29">
        <v>120</v>
      </c>
      <c r="H96" s="30">
        <v>163990</v>
      </c>
      <c r="I96" s="29">
        <v>509</v>
      </c>
      <c r="J96" s="30">
        <v>161000</v>
      </c>
    </row>
    <row r="97" spans="7:10" x14ac:dyDescent="0.25">
      <c r="G97" s="29">
        <v>121</v>
      </c>
      <c r="H97" s="30">
        <v>180000</v>
      </c>
      <c r="I97" s="29">
        <v>523</v>
      </c>
      <c r="J97" s="30">
        <v>159000</v>
      </c>
    </row>
    <row r="98" spans="7:10" x14ac:dyDescent="0.25">
      <c r="G98" s="29">
        <v>123</v>
      </c>
      <c r="H98" s="30">
        <v>136000</v>
      </c>
      <c r="I98" s="29">
        <v>532</v>
      </c>
      <c r="J98" s="30">
        <v>128000</v>
      </c>
    </row>
    <row r="99" spans="7:10" x14ac:dyDescent="0.25">
      <c r="G99" s="29">
        <v>124</v>
      </c>
      <c r="H99" s="30">
        <v>153900</v>
      </c>
      <c r="I99" s="29">
        <v>549</v>
      </c>
      <c r="J99" s="30">
        <v>125000</v>
      </c>
    </row>
    <row r="100" spans="7:10" x14ac:dyDescent="0.25">
      <c r="G100" s="29">
        <v>125</v>
      </c>
      <c r="H100" s="30">
        <v>181000</v>
      </c>
      <c r="I100" s="29">
        <v>552</v>
      </c>
      <c r="J100" s="30">
        <v>112500</v>
      </c>
    </row>
    <row r="101" spans="7:10" x14ac:dyDescent="0.25">
      <c r="G101" s="29">
        <v>127</v>
      </c>
      <c r="H101" s="30">
        <v>128000</v>
      </c>
      <c r="I101" s="29">
        <v>556</v>
      </c>
      <c r="J101" s="30">
        <v>113000</v>
      </c>
    </row>
    <row r="102" spans="7:10" x14ac:dyDescent="0.25">
      <c r="G102" s="29">
        <v>129</v>
      </c>
      <c r="H102" s="30">
        <v>155000</v>
      </c>
      <c r="I102" s="29">
        <v>580</v>
      </c>
      <c r="J102" s="30">
        <v>131500</v>
      </c>
    </row>
    <row r="103" spans="7:10" x14ac:dyDescent="0.25">
      <c r="G103" s="29">
        <v>130</v>
      </c>
      <c r="H103" s="30">
        <v>150000</v>
      </c>
      <c r="I103" s="29">
        <v>584</v>
      </c>
      <c r="J103" s="30">
        <v>325000</v>
      </c>
    </row>
    <row r="104" spans="7:10" x14ac:dyDescent="0.25">
      <c r="G104" s="29">
        <v>131</v>
      </c>
      <c r="H104" s="30">
        <v>226000</v>
      </c>
      <c r="I104" s="29">
        <v>585</v>
      </c>
      <c r="J104" s="30">
        <v>133000</v>
      </c>
    </row>
    <row r="105" spans="7:10" x14ac:dyDescent="0.25">
      <c r="G105" s="29">
        <v>132</v>
      </c>
      <c r="H105" s="30">
        <v>244000</v>
      </c>
      <c r="I105" s="29">
        <v>590</v>
      </c>
      <c r="J105" s="30">
        <v>79500</v>
      </c>
    </row>
    <row r="106" spans="7:10" x14ac:dyDescent="0.25">
      <c r="G106" s="29">
        <v>133</v>
      </c>
      <c r="H106" s="30">
        <v>150750</v>
      </c>
      <c r="I106" s="29">
        <v>594</v>
      </c>
      <c r="J106" s="30">
        <v>140000</v>
      </c>
    </row>
    <row r="107" spans="7:10" x14ac:dyDescent="0.25">
      <c r="G107" s="29">
        <v>134</v>
      </c>
      <c r="H107" s="30">
        <v>220000</v>
      </c>
      <c r="I107" s="29">
        <v>597</v>
      </c>
      <c r="J107" s="30">
        <v>114504</v>
      </c>
    </row>
    <row r="108" spans="7:10" x14ac:dyDescent="0.25">
      <c r="G108" s="29">
        <v>135</v>
      </c>
      <c r="H108" s="30">
        <v>180000</v>
      </c>
      <c r="I108" s="29">
        <v>600</v>
      </c>
      <c r="J108" s="30">
        <v>151000</v>
      </c>
    </row>
    <row r="109" spans="7:10" x14ac:dyDescent="0.25">
      <c r="G109" s="29">
        <v>136</v>
      </c>
      <c r="H109" s="30">
        <v>174000</v>
      </c>
      <c r="I109" s="29">
        <v>602</v>
      </c>
      <c r="J109" s="30">
        <v>141000</v>
      </c>
    </row>
    <row r="110" spans="7:10" x14ac:dyDescent="0.25">
      <c r="G110" s="29">
        <v>137</v>
      </c>
      <c r="H110" s="30">
        <v>143000</v>
      </c>
      <c r="I110" s="29">
        <v>615</v>
      </c>
      <c r="J110" s="30">
        <v>75500</v>
      </c>
    </row>
    <row r="111" spans="7:10" x14ac:dyDescent="0.25">
      <c r="G111" s="29">
        <v>138</v>
      </c>
      <c r="H111" s="30">
        <v>171000</v>
      </c>
      <c r="I111" s="29">
        <v>631</v>
      </c>
      <c r="J111" s="30">
        <v>124000</v>
      </c>
    </row>
    <row r="112" spans="7:10" x14ac:dyDescent="0.25">
      <c r="G112" s="29">
        <v>139</v>
      </c>
      <c r="H112" s="30">
        <v>230000</v>
      </c>
      <c r="I112" s="29">
        <v>637</v>
      </c>
      <c r="J112" s="30">
        <v>60000</v>
      </c>
    </row>
    <row r="113" spans="7:10" x14ac:dyDescent="0.25">
      <c r="G113" s="29">
        <v>140</v>
      </c>
      <c r="H113" s="30">
        <v>231500</v>
      </c>
      <c r="I113" s="29">
        <v>638</v>
      </c>
      <c r="J113" s="30">
        <v>93000</v>
      </c>
    </row>
    <row r="114" spans="7:10" x14ac:dyDescent="0.25">
      <c r="G114" s="29">
        <v>141</v>
      </c>
      <c r="H114" s="30">
        <v>115000</v>
      </c>
      <c r="I114" s="29">
        <v>650</v>
      </c>
      <c r="J114" s="30">
        <v>84500</v>
      </c>
    </row>
    <row r="115" spans="7:10" x14ac:dyDescent="0.25">
      <c r="G115" s="29">
        <v>142</v>
      </c>
      <c r="H115" s="30">
        <v>260000</v>
      </c>
      <c r="I115" s="29">
        <v>654</v>
      </c>
      <c r="J115" s="30">
        <v>135000</v>
      </c>
    </row>
    <row r="116" spans="7:10" x14ac:dyDescent="0.25">
      <c r="G116" s="29">
        <v>143</v>
      </c>
      <c r="H116" s="30">
        <v>166000</v>
      </c>
      <c r="I116" s="29">
        <v>656</v>
      </c>
      <c r="J116" s="30">
        <v>88000</v>
      </c>
    </row>
    <row r="117" spans="7:10" x14ac:dyDescent="0.25">
      <c r="G117" s="29">
        <v>144</v>
      </c>
      <c r="H117" s="30">
        <v>204000</v>
      </c>
      <c r="I117" s="29">
        <v>677</v>
      </c>
      <c r="J117" s="30">
        <v>87000</v>
      </c>
    </row>
    <row r="118" spans="7:10" x14ac:dyDescent="0.25">
      <c r="G118" s="29">
        <v>148</v>
      </c>
      <c r="H118" s="30">
        <v>222500</v>
      </c>
      <c r="I118" s="29">
        <v>691</v>
      </c>
      <c r="J118" s="30">
        <v>141000</v>
      </c>
    </row>
    <row r="119" spans="7:10" x14ac:dyDescent="0.25">
      <c r="G119" s="29">
        <v>149</v>
      </c>
      <c r="H119" s="30">
        <v>141000</v>
      </c>
      <c r="I119" s="29">
        <v>695</v>
      </c>
      <c r="J119" s="30">
        <v>141500</v>
      </c>
    </row>
    <row r="120" spans="7:10" x14ac:dyDescent="0.25">
      <c r="G120" s="29">
        <v>151</v>
      </c>
      <c r="H120" s="30">
        <v>122000</v>
      </c>
      <c r="I120" s="29">
        <v>697</v>
      </c>
      <c r="J120" s="30">
        <v>89000</v>
      </c>
    </row>
    <row r="121" spans="7:10" x14ac:dyDescent="0.25">
      <c r="G121" s="29">
        <v>152</v>
      </c>
      <c r="H121" s="30">
        <v>372402</v>
      </c>
      <c r="I121" s="29">
        <v>704</v>
      </c>
      <c r="J121" s="30">
        <v>140000</v>
      </c>
    </row>
    <row r="122" spans="7:10" x14ac:dyDescent="0.25">
      <c r="G122" s="29">
        <v>153</v>
      </c>
      <c r="H122" s="30">
        <v>190000</v>
      </c>
      <c r="I122" s="29">
        <v>706</v>
      </c>
      <c r="J122" s="30">
        <v>55000</v>
      </c>
    </row>
    <row r="123" spans="7:10" x14ac:dyDescent="0.25">
      <c r="G123" s="29">
        <v>154</v>
      </c>
      <c r="H123" s="30">
        <v>235000</v>
      </c>
      <c r="I123" s="29">
        <v>717</v>
      </c>
      <c r="J123" s="30">
        <v>159500</v>
      </c>
    </row>
    <row r="124" spans="7:10" x14ac:dyDescent="0.25">
      <c r="G124" s="29">
        <v>156</v>
      </c>
      <c r="H124" s="30">
        <v>79000</v>
      </c>
      <c r="I124" s="29">
        <v>722</v>
      </c>
      <c r="J124" s="30">
        <v>143000</v>
      </c>
    </row>
    <row r="125" spans="7:10" x14ac:dyDescent="0.25">
      <c r="G125" s="29">
        <v>157</v>
      </c>
      <c r="H125" s="30">
        <v>109500</v>
      </c>
      <c r="I125" s="29">
        <v>730</v>
      </c>
      <c r="J125" s="30">
        <v>103000</v>
      </c>
    </row>
    <row r="126" spans="7:10" x14ac:dyDescent="0.25">
      <c r="G126" s="29">
        <v>158</v>
      </c>
      <c r="H126" s="30">
        <v>269500</v>
      </c>
      <c r="I126" s="29">
        <v>736</v>
      </c>
      <c r="J126" s="30">
        <v>163000</v>
      </c>
    </row>
    <row r="127" spans="7:10" x14ac:dyDescent="0.25">
      <c r="G127" s="29">
        <v>160</v>
      </c>
      <c r="H127" s="30">
        <v>320000</v>
      </c>
      <c r="I127" s="29">
        <v>741</v>
      </c>
      <c r="J127" s="30">
        <v>132000</v>
      </c>
    </row>
    <row r="128" spans="7:10" x14ac:dyDescent="0.25">
      <c r="G128" s="29">
        <v>161</v>
      </c>
      <c r="H128" s="30">
        <v>162500</v>
      </c>
      <c r="I128" s="29">
        <v>748</v>
      </c>
      <c r="J128" s="30">
        <v>265979</v>
      </c>
    </row>
    <row r="129" spans="7:10" x14ac:dyDescent="0.25">
      <c r="G129" s="29">
        <v>162</v>
      </c>
      <c r="H129" s="30">
        <v>412500</v>
      </c>
      <c r="I129" s="29">
        <v>751</v>
      </c>
      <c r="J129" s="30">
        <v>96500</v>
      </c>
    </row>
    <row r="130" spans="7:10" x14ac:dyDescent="0.25">
      <c r="G130" s="29">
        <v>163</v>
      </c>
      <c r="H130" s="30">
        <v>220000</v>
      </c>
      <c r="I130" s="29">
        <v>762</v>
      </c>
      <c r="J130" s="30">
        <v>100000</v>
      </c>
    </row>
    <row r="131" spans="7:10" x14ac:dyDescent="0.25">
      <c r="G131" s="29">
        <v>164</v>
      </c>
      <c r="H131" s="30">
        <v>103200</v>
      </c>
      <c r="I131" s="29">
        <v>776</v>
      </c>
      <c r="J131" s="30">
        <v>162000</v>
      </c>
    </row>
    <row r="132" spans="7:10" x14ac:dyDescent="0.25">
      <c r="G132" s="29">
        <v>166</v>
      </c>
      <c r="H132" s="30">
        <v>127500</v>
      </c>
      <c r="I132" s="29">
        <v>785</v>
      </c>
      <c r="J132" s="30">
        <v>128000</v>
      </c>
    </row>
    <row r="133" spans="7:10" x14ac:dyDescent="0.25">
      <c r="G133" s="29">
        <v>167</v>
      </c>
      <c r="H133" s="30">
        <v>190000</v>
      </c>
      <c r="I133" s="29">
        <v>787</v>
      </c>
      <c r="J133" s="30">
        <v>139000</v>
      </c>
    </row>
    <row r="134" spans="7:10" x14ac:dyDescent="0.25">
      <c r="G134" s="29">
        <v>168</v>
      </c>
      <c r="H134" s="30">
        <v>325624</v>
      </c>
      <c r="I134" s="29">
        <v>789</v>
      </c>
      <c r="J134" s="30">
        <v>107900</v>
      </c>
    </row>
    <row r="135" spans="7:10" x14ac:dyDescent="0.25">
      <c r="G135" s="29">
        <v>169</v>
      </c>
      <c r="H135" s="30">
        <v>183500</v>
      </c>
      <c r="I135" s="29">
        <v>802</v>
      </c>
      <c r="J135" s="30">
        <v>109900</v>
      </c>
    </row>
    <row r="136" spans="7:10" x14ac:dyDescent="0.25">
      <c r="G136" s="29">
        <v>170</v>
      </c>
      <c r="H136" s="30">
        <v>228000</v>
      </c>
      <c r="I136" s="29">
        <v>810</v>
      </c>
      <c r="J136" s="30">
        <v>106000</v>
      </c>
    </row>
    <row r="137" spans="7:10" x14ac:dyDescent="0.25">
      <c r="G137" s="29">
        <v>172</v>
      </c>
      <c r="H137" s="30">
        <v>215000</v>
      </c>
      <c r="I137" s="29">
        <v>812</v>
      </c>
      <c r="J137" s="30">
        <v>144500</v>
      </c>
    </row>
    <row r="138" spans="7:10" x14ac:dyDescent="0.25">
      <c r="G138" s="29">
        <v>173</v>
      </c>
      <c r="H138" s="30">
        <v>239000</v>
      </c>
      <c r="I138" s="29">
        <v>822</v>
      </c>
      <c r="J138" s="30">
        <v>93000</v>
      </c>
    </row>
    <row r="139" spans="7:10" x14ac:dyDescent="0.25">
      <c r="G139" s="29">
        <v>174</v>
      </c>
      <c r="H139" s="30">
        <v>163000</v>
      </c>
      <c r="I139" s="29">
        <v>827</v>
      </c>
      <c r="J139" s="30">
        <v>109500</v>
      </c>
    </row>
    <row r="140" spans="7:10" x14ac:dyDescent="0.25">
      <c r="G140" s="29">
        <v>175</v>
      </c>
      <c r="H140" s="30">
        <v>184000</v>
      </c>
      <c r="I140" s="29">
        <v>837</v>
      </c>
      <c r="J140" s="30">
        <v>153500</v>
      </c>
    </row>
    <row r="141" spans="7:10" x14ac:dyDescent="0.25">
      <c r="G141" s="29">
        <v>176</v>
      </c>
      <c r="H141" s="30">
        <v>243000</v>
      </c>
      <c r="I141" s="29">
        <v>838</v>
      </c>
      <c r="J141" s="30">
        <v>100000</v>
      </c>
    </row>
    <row r="142" spans="7:10" x14ac:dyDescent="0.25">
      <c r="G142" s="29">
        <v>177</v>
      </c>
      <c r="H142" s="30">
        <v>211000</v>
      </c>
      <c r="I142" s="29">
        <v>842</v>
      </c>
      <c r="J142" s="30">
        <v>157500</v>
      </c>
    </row>
    <row r="143" spans="7:10" x14ac:dyDescent="0.25">
      <c r="G143" s="29">
        <v>178</v>
      </c>
      <c r="H143" s="30">
        <v>172500</v>
      </c>
      <c r="I143" s="29">
        <v>845</v>
      </c>
      <c r="J143" s="30">
        <v>153900</v>
      </c>
    </row>
    <row r="144" spans="7:10" x14ac:dyDescent="0.25">
      <c r="G144" s="29">
        <v>179</v>
      </c>
      <c r="H144" s="30">
        <v>501837</v>
      </c>
      <c r="I144" s="29">
        <v>851</v>
      </c>
      <c r="J144" s="30">
        <v>131500</v>
      </c>
    </row>
    <row r="145" spans="7:10" x14ac:dyDescent="0.25">
      <c r="G145" s="29">
        <v>182</v>
      </c>
      <c r="H145" s="30">
        <v>200100</v>
      </c>
      <c r="I145" s="29">
        <v>875</v>
      </c>
      <c r="J145" s="30">
        <v>66500</v>
      </c>
    </row>
    <row r="146" spans="7:10" x14ac:dyDescent="0.25">
      <c r="G146" s="29">
        <v>183</v>
      </c>
      <c r="H146" s="30">
        <v>120000</v>
      </c>
      <c r="I146" s="29">
        <v>897</v>
      </c>
      <c r="J146" s="30">
        <v>106500</v>
      </c>
    </row>
    <row r="147" spans="7:10" x14ac:dyDescent="0.25">
      <c r="G147" s="29">
        <v>185</v>
      </c>
      <c r="H147" s="30">
        <v>127000</v>
      </c>
      <c r="I147" s="29">
        <v>913</v>
      </c>
      <c r="J147" s="30">
        <v>88000</v>
      </c>
    </row>
    <row r="148" spans="7:10" x14ac:dyDescent="0.25">
      <c r="G148" s="29">
        <v>187</v>
      </c>
      <c r="H148" s="30">
        <v>173000</v>
      </c>
      <c r="I148" s="29">
        <v>916</v>
      </c>
      <c r="J148" s="30">
        <v>75000</v>
      </c>
    </row>
    <row r="149" spans="7:10" x14ac:dyDescent="0.25">
      <c r="G149" s="29">
        <v>188</v>
      </c>
      <c r="H149" s="30">
        <v>135000</v>
      </c>
      <c r="I149" s="29">
        <v>946</v>
      </c>
      <c r="J149" s="30">
        <v>124900</v>
      </c>
    </row>
    <row r="150" spans="7:10" x14ac:dyDescent="0.25">
      <c r="G150" s="29">
        <v>189</v>
      </c>
      <c r="H150" s="30">
        <v>153337</v>
      </c>
      <c r="I150" s="29">
        <v>957</v>
      </c>
      <c r="J150" s="30">
        <v>124000</v>
      </c>
    </row>
    <row r="151" spans="7:10" x14ac:dyDescent="0.25">
      <c r="G151" s="29">
        <v>190</v>
      </c>
      <c r="H151" s="30">
        <v>286000</v>
      </c>
      <c r="I151" s="29">
        <v>969</v>
      </c>
      <c r="J151" s="30">
        <v>37900</v>
      </c>
    </row>
    <row r="152" spans="7:10" x14ac:dyDescent="0.25">
      <c r="G152" s="29">
        <v>191</v>
      </c>
      <c r="H152" s="30">
        <v>315000</v>
      </c>
      <c r="I152" s="29">
        <v>987</v>
      </c>
      <c r="J152" s="30">
        <v>117000</v>
      </c>
    </row>
    <row r="153" spans="7:10" x14ac:dyDescent="0.25">
      <c r="G153" s="29">
        <v>192</v>
      </c>
      <c r="H153" s="30">
        <v>184000</v>
      </c>
      <c r="I153" s="29">
        <v>992</v>
      </c>
      <c r="J153" s="30">
        <v>168000</v>
      </c>
    </row>
    <row r="154" spans="7:10" x14ac:dyDescent="0.25">
      <c r="G154" s="29">
        <v>193</v>
      </c>
      <c r="H154" s="30">
        <v>192000</v>
      </c>
      <c r="I154" s="29">
        <v>999</v>
      </c>
      <c r="J154" s="30">
        <v>91000</v>
      </c>
    </row>
    <row r="155" spans="7:10" x14ac:dyDescent="0.25">
      <c r="G155" s="29">
        <v>195</v>
      </c>
      <c r="H155" s="30">
        <v>127000</v>
      </c>
      <c r="I155" s="29">
        <v>1008</v>
      </c>
      <c r="J155" s="30">
        <v>88000</v>
      </c>
    </row>
    <row r="156" spans="7:10" x14ac:dyDescent="0.25">
      <c r="G156" s="29">
        <v>196</v>
      </c>
      <c r="H156" s="30">
        <v>148500</v>
      </c>
      <c r="I156" s="29">
        <v>1014</v>
      </c>
      <c r="J156" s="30">
        <v>85000</v>
      </c>
    </row>
    <row r="157" spans="7:10" x14ac:dyDescent="0.25">
      <c r="G157" s="29">
        <v>197</v>
      </c>
      <c r="H157" s="30">
        <v>311872</v>
      </c>
      <c r="I157" s="29">
        <v>1023</v>
      </c>
      <c r="J157" s="30">
        <v>87000</v>
      </c>
    </row>
    <row r="158" spans="7:10" x14ac:dyDescent="0.25">
      <c r="G158" s="29">
        <v>198</v>
      </c>
      <c r="H158" s="30">
        <v>235000</v>
      </c>
      <c r="I158" s="29">
        <v>1030</v>
      </c>
      <c r="J158" s="30">
        <v>118000</v>
      </c>
    </row>
    <row r="159" spans="7:10" x14ac:dyDescent="0.25">
      <c r="G159" s="29">
        <v>200</v>
      </c>
      <c r="H159" s="30">
        <v>274900</v>
      </c>
      <c r="I159" s="29">
        <v>1039</v>
      </c>
      <c r="J159" s="30">
        <v>97000</v>
      </c>
    </row>
    <row r="160" spans="7:10" x14ac:dyDescent="0.25">
      <c r="G160" s="29">
        <v>202</v>
      </c>
      <c r="H160" s="30">
        <v>171500</v>
      </c>
      <c r="I160" s="29">
        <v>1040</v>
      </c>
      <c r="J160" s="30">
        <v>80000</v>
      </c>
    </row>
    <row r="161" spans="7:10" x14ac:dyDescent="0.25">
      <c r="G161" s="29">
        <v>203</v>
      </c>
      <c r="H161" s="30">
        <v>112000</v>
      </c>
      <c r="I161" s="29">
        <v>1063</v>
      </c>
      <c r="J161" s="30">
        <v>90000</v>
      </c>
    </row>
    <row r="162" spans="7:10" x14ac:dyDescent="0.25">
      <c r="G162" s="29">
        <v>206</v>
      </c>
      <c r="H162" s="30">
        <v>180500</v>
      </c>
      <c r="I162" s="29">
        <v>1064</v>
      </c>
      <c r="J162" s="30">
        <v>110500</v>
      </c>
    </row>
    <row r="163" spans="7:10" x14ac:dyDescent="0.25">
      <c r="G163" s="29">
        <v>207</v>
      </c>
      <c r="H163" s="30">
        <v>143900</v>
      </c>
      <c r="I163" s="29">
        <v>1069</v>
      </c>
      <c r="J163" s="30">
        <v>151400</v>
      </c>
    </row>
    <row r="164" spans="7:10" x14ac:dyDescent="0.25">
      <c r="G164" s="29">
        <v>208</v>
      </c>
      <c r="H164" s="30">
        <v>141000</v>
      </c>
      <c r="I164" s="29">
        <v>1079</v>
      </c>
      <c r="J164" s="30">
        <v>155900</v>
      </c>
    </row>
    <row r="165" spans="7:10" x14ac:dyDescent="0.25">
      <c r="G165" s="29">
        <v>209</v>
      </c>
      <c r="H165" s="30">
        <v>277000</v>
      </c>
      <c r="I165" s="29">
        <v>1087</v>
      </c>
      <c r="J165" s="30">
        <v>83500</v>
      </c>
    </row>
    <row r="166" spans="7:10" x14ac:dyDescent="0.25">
      <c r="G166" s="29">
        <v>210</v>
      </c>
      <c r="H166" s="30">
        <v>145000</v>
      </c>
      <c r="I166" s="29">
        <v>1089</v>
      </c>
      <c r="J166" s="30">
        <v>137500</v>
      </c>
    </row>
    <row r="167" spans="7:10" x14ac:dyDescent="0.25">
      <c r="G167" s="29">
        <v>211</v>
      </c>
      <c r="H167" s="30">
        <v>98000</v>
      </c>
      <c r="I167" s="29">
        <v>1097</v>
      </c>
      <c r="J167" s="30">
        <v>127000</v>
      </c>
    </row>
    <row r="168" spans="7:10" x14ac:dyDescent="0.25">
      <c r="G168" s="29">
        <v>212</v>
      </c>
      <c r="H168" s="30">
        <v>186000</v>
      </c>
      <c r="I168" s="29">
        <v>1099</v>
      </c>
      <c r="J168" s="30">
        <v>128000</v>
      </c>
    </row>
    <row r="169" spans="7:10" x14ac:dyDescent="0.25">
      <c r="G169" s="29">
        <v>214</v>
      </c>
      <c r="H169" s="30">
        <v>156000</v>
      </c>
      <c r="I169" s="29">
        <v>1105</v>
      </c>
      <c r="J169" s="30">
        <v>106000</v>
      </c>
    </row>
    <row r="170" spans="7:10" x14ac:dyDescent="0.25">
      <c r="G170" s="29">
        <v>215</v>
      </c>
      <c r="H170" s="30">
        <v>161750</v>
      </c>
      <c r="I170" s="29">
        <v>1121</v>
      </c>
      <c r="J170" s="30">
        <v>118400</v>
      </c>
    </row>
    <row r="171" spans="7:10" x14ac:dyDescent="0.25">
      <c r="G171" s="29">
        <v>216</v>
      </c>
      <c r="H171" s="30">
        <v>134450</v>
      </c>
      <c r="I171" s="29">
        <v>1130</v>
      </c>
      <c r="J171" s="30">
        <v>140000</v>
      </c>
    </row>
    <row r="172" spans="7:10" x14ac:dyDescent="0.25">
      <c r="G172" s="29">
        <v>217</v>
      </c>
      <c r="H172" s="30">
        <v>210000</v>
      </c>
      <c r="I172" s="29">
        <v>1133</v>
      </c>
      <c r="J172" s="30">
        <v>117500</v>
      </c>
    </row>
    <row r="173" spans="7:10" x14ac:dyDescent="0.25">
      <c r="G173" s="29">
        <v>219</v>
      </c>
      <c r="H173" s="30">
        <v>311500</v>
      </c>
      <c r="I173" s="29">
        <v>1136</v>
      </c>
      <c r="J173" s="30">
        <v>102000</v>
      </c>
    </row>
    <row r="174" spans="7:10" x14ac:dyDescent="0.25">
      <c r="G174" s="29">
        <v>220</v>
      </c>
      <c r="H174" s="30">
        <v>167240</v>
      </c>
      <c r="I174" s="29">
        <v>1146</v>
      </c>
      <c r="J174" s="30">
        <v>149000</v>
      </c>
    </row>
    <row r="175" spans="7:10" x14ac:dyDescent="0.25">
      <c r="G175" s="29">
        <v>221</v>
      </c>
      <c r="H175" s="30">
        <v>204900</v>
      </c>
      <c r="I175" s="29">
        <v>1149</v>
      </c>
      <c r="J175" s="30">
        <v>116900</v>
      </c>
    </row>
    <row r="176" spans="7:10" x14ac:dyDescent="0.25">
      <c r="G176" s="29">
        <v>222</v>
      </c>
      <c r="H176" s="30">
        <v>200000</v>
      </c>
      <c r="I176" s="29">
        <v>1150</v>
      </c>
      <c r="J176" s="30">
        <v>143000</v>
      </c>
    </row>
    <row r="177" spans="7:10" x14ac:dyDescent="0.25">
      <c r="G177" s="29">
        <v>223</v>
      </c>
      <c r="H177" s="30">
        <v>179900</v>
      </c>
      <c r="I177" s="29">
        <v>1154</v>
      </c>
      <c r="J177" s="30">
        <v>120500</v>
      </c>
    </row>
    <row r="178" spans="7:10" x14ac:dyDescent="0.25">
      <c r="G178" s="29">
        <v>224</v>
      </c>
      <c r="H178" s="30">
        <v>97000</v>
      </c>
      <c r="I178" s="29">
        <v>1178</v>
      </c>
      <c r="J178" s="30">
        <v>115000</v>
      </c>
    </row>
    <row r="179" spans="7:10" x14ac:dyDescent="0.25">
      <c r="G179" s="29">
        <v>225</v>
      </c>
      <c r="H179" s="30">
        <v>386250</v>
      </c>
      <c r="I179" s="29">
        <v>1182</v>
      </c>
      <c r="J179" s="30">
        <v>392500</v>
      </c>
    </row>
    <row r="180" spans="7:10" x14ac:dyDescent="0.25">
      <c r="G180" s="29">
        <v>227</v>
      </c>
      <c r="H180" s="30">
        <v>290000</v>
      </c>
      <c r="I180" s="29">
        <v>1193</v>
      </c>
      <c r="J180" s="30">
        <v>125000</v>
      </c>
    </row>
    <row r="181" spans="7:10" x14ac:dyDescent="0.25">
      <c r="G181" s="29">
        <v>229</v>
      </c>
      <c r="H181" s="30">
        <v>125000</v>
      </c>
      <c r="I181" s="29">
        <v>1194</v>
      </c>
      <c r="J181" s="30">
        <v>165000</v>
      </c>
    </row>
    <row r="182" spans="7:10" x14ac:dyDescent="0.25">
      <c r="G182" s="29">
        <v>230</v>
      </c>
      <c r="H182" s="30">
        <v>192500</v>
      </c>
      <c r="I182" s="29">
        <v>1198</v>
      </c>
      <c r="J182" s="30">
        <v>144000</v>
      </c>
    </row>
    <row r="183" spans="7:10" x14ac:dyDescent="0.25">
      <c r="G183" s="29">
        <v>231</v>
      </c>
      <c r="H183" s="30">
        <v>148000</v>
      </c>
      <c r="I183" s="29">
        <v>1203</v>
      </c>
      <c r="J183" s="30">
        <v>117000</v>
      </c>
    </row>
    <row r="184" spans="7:10" x14ac:dyDescent="0.25">
      <c r="G184" s="29">
        <v>232</v>
      </c>
      <c r="H184" s="30">
        <v>403000</v>
      </c>
      <c r="I184" s="29">
        <v>1217</v>
      </c>
      <c r="J184" s="30">
        <v>112000</v>
      </c>
    </row>
    <row r="185" spans="7:10" x14ac:dyDescent="0.25">
      <c r="G185" s="29">
        <v>234</v>
      </c>
      <c r="H185" s="30">
        <v>128200</v>
      </c>
      <c r="I185" s="29">
        <v>1219</v>
      </c>
      <c r="J185" s="30">
        <v>80500</v>
      </c>
    </row>
    <row r="186" spans="7:10" x14ac:dyDescent="0.25">
      <c r="G186" s="29">
        <v>235</v>
      </c>
      <c r="H186" s="30">
        <v>216500</v>
      </c>
      <c r="I186" s="29">
        <v>1220</v>
      </c>
      <c r="J186" s="30">
        <v>91500</v>
      </c>
    </row>
    <row r="187" spans="7:10" x14ac:dyDescent="0.25">
      <c r="G187" s="29">
        <v>237</v>
      </c>
      <c r="H187" s="30">
        <v>185500</v>
      </c>
      <c r="I187" s="29">
        <v>1249</v>
      </c>
      <c r="J187" s="30">
        <v>129500</v>
      </c>
    </row>
    <row r="188" spans="7:10" x14ac:dyDescent="0.25">
      <c r="G188" s="29">
        <v>238</v>
      </c>
      <c r="H188" s="30">
        <v>194500</v>
      </c>
      <c r="I188" s="29">
        <v>1256</v>
      </c>
      <c r="J188" s="30">
        <v>127500</v>
      </c>
    </row>
    <row r="189" spans="7:10" x14ac:dyDescent="0.25">
      <c r="G189" s="29">
        <v>239</v>
      </c>
      <c r="H189" s="30">
        <v>318000</v>
      </c>
      <c r="I189" s="29">
        <v>1267</v>
      </c>
      <c r="J189" s="30">
        <v>122000</v>
      </c>
    </row>
    <row r="190" spans="7:10" x14ac:dyDescent="0.25">
      <c r="G190" s="29">
        <v>240</v>
      </c>
      <c r="H190" s="30">
        <v>113000</v>
      </c>
      <c r="I190" s="29">
        <v>1286</v>
      </c>
      <c r="J190" s="30">
        <v>132500</v>
      </c>
    </row>
    <row r="191" spans="7:10" x14ac:dyDescent="0.25">
      <c r="G191" s="29">
        <v>244</v>
      </c>
      <c r="H191" s="30">
        <v>120000</v>
      </c>
      <c r="I191" s="29">
        <v>1292</v>
      </c>
      <c r="J191" s="30">
        <v>119500</v>
      </c>
    </row>
    <row r="192" spans="7:10" x14ac:dyDescent="0.25">
      <c r="G192" s="29">
        <v>245</v>
      </c>
      <c r="H192" s="30">
        <v>205000</v>
      </c>
      <c r="I192" s="29">
        <v>1293</v>
      </c>
      <c r="J192" s="30">
        <v>107500</v>
      </c>
    </row>
    <row r="193" spans="7:10" x14ac:dyDescent="0.25">
      <c r="G193" s="29">
        <v>246</v>
      </c>
      <c r="H193" s="30">
        <v>241500</v>
      </c>
      <c r="I193" s="29">
        <v>1298</v>
      </c>
      <c r="J193" s="30">
        <v>140000</v>
      </c>
    </row>
    <row r="194" spans="7:10" x14ac:dyDescent="0.25">
      <c r="G194" s="29">
        <v>248</v>
      </c>
      <c r="H194" s="30">
        <v>140000</v>
      </c>
      <c r="I194" s="29">
        <v>1305</v>
      </c>
      <c r="J194" s="30">
        <v>130000</v>
      </c>
    </row>
    <row r="195" spans="7:10" x14ac:dyDescent="0.25">
      <c r="G195" s="29">
        <v>249</v>
      </c>
      <c r="H195" s="30">
        <v>180000</v>
      </c>
      <c r="I195" s="29">
        <v>1309</v>
      </c>
      <c r="J195" s="30">
        <v>147000</v>
      </c>
    </row>
    <row r="196" spans="7:10" x14ac:dyDescent="0.25">
      <c r="G196" s="29">
        <v>250</v>
      </c>
      <c r="H196" s="30">
        <v>277000</v>
      </c>
      <c r="I196" s="29">
        <v>1326</v>
      </c>
      <c r="J196" s="30">
        <v>55000</v>
      </c>
    </row>
    <row r="197" spans="7:10" x14ac:dyDescent="0.25">
      <c r="G197" s="29">
        <v>251</v>
      </c>
      <c r="H197" s="30">
        <v>76500</v>
      </c>
      <c r="I197" s="29">
        <v>1329</v>
      </c>
      <c r="J197" s="30">
        <v>256000</v>
      </c>
    </row>
    <row r="198" spans="7:10" x14ac:dyDescent="0.25">
      <c r="G198" s="29">
        <v>253</v>
      </c>
      <c r="H198" s="30">
        <v>173000</v>
      </c>
      <c r="I198" s="29">
        <v>1334</v>
      </c>
      <c r="J198" s="30">
        <v>125500</v>
      </c>
    </row>
    <row r="199" spans="7:10" x14ac:dyDescent="0.25">
      <c r="G199" s="29">
        <v>254</v>
      </c>
      <c r="H199" s="30">
        <v>158000</v>
      </c>
      <c r="I199" s="29">
        <v>1335</v>
      </c>
      <c r="J199" s="30">
        <v>125000</v>
      </c>
    </row>
    <row r="200" spans="7:10" x14ac:dyDescent="0.25">
      <c r="G200" s="29">
        <v>255</v>
      </c>
      <c r="H200" s="30">
        <v>145000</v>
      </c>
      <c r="I200" s="29">
        <v>1338</v>
      </c>
      <c r="J200" s="30">
        <v>52500</v>
      </c>
    </row>
    <row r="201" spans="7:10" x14ac:dyDescent="0.25">
      <c r="G201" s="29">
        <v>256</v>
      </c>
      <c r="H201" s="30">
        <v>230000</v>
      </c>
      <c r="I201" s="29">
        <v>1346</v>
      </c>
      <c r="J201" s="30">
        <v>108500</v>
      </c>
    </row>
    <row r="202" spans="7:10" x14ac:dyDescent="0.25">
      <c r="G202" s="29">
        <v>258</v>
      </c>
      <c r="H202" s="30">
        <v>220000</v>
      </c>
      <c r="I202" s="29">
        <v>1350</v>
      </c>
      <c r="J202" s="30">
        <v>122000</v>
      </c>
    </row>
    <row r="203" spans="7:10" x14ac:dyDescent="0.25">
      <c r="G203" s="29">
        <v>259</v>
      </c>
      <c r="H203" s="30">
        <v>231500</v>
      </c>
      <c r="I203" s="29">
        <v>1353</v>
      </c>
      <c r="J203" s="30">
        <v>134900</v>
      </c>
    </row>
    <row r="204" spans="7:10" x14ac:dyDescent="0.25">
      <c r="G204" s="29">
        <v>261</v>
      </c>
      <c r="H204" s="30">
        <v>176000</v>
      </c>
      <c r="I204" s="29">
        <v>1368</v>
      </c>
      <c r="J204" s="30">
        <v>127000</v>
      </c>
    </row>
    <row r="205" spans="7:10" x14ac:dyDescent="0.25">
      <c r="G205" s="29">
        <v>262</v>
      </c>
      <c r="H205" s="30">
        <v>276000</v>
      </c>
      <c r="I205" s="29">
        <v>1369</v>
      </c>
      <c r="J205" s="30">
        <v>144000</v>
      </c>
    </row>
    <row r="206" spans="7:10" x14ac:dyDescent="0.25">
      <c r="G206" s="29">
        <v>263</v>
      </c>
      <c r="H206" s="30">
        <v>151000</v>
      </c>
      <c r="I206" s="29">
        <v>1379</v>
      </c>
      <c r="J206" s="30">
        <v>83000</v>
      </c>
    </row>
    <row r="207" spans="7:10" x14ac:dyDescent="0.25">
      <c r="G207" s="29">
        <v>266</v>
      </c>
      <c r="H207" s="30">
        <v>175500</v>
      </c>
      <c r="I207" s="29">
        <v>1383</v>
      </c>
      <c r="J207" s="30">
        <v>157000</v>
      </c>
    </row>
    <row r="208" spans="7:10" x14ac:dyDescent="0.25">
      <c r="G208" s="29">
        <v>267</v>
      </c>
      <c r="H208" s="30">
        <v>185000</v>
      </c>
      <c r="I208" s="29">
        <v>1386</v>
      </c>
      <c r="J208" s="30">
        <v>125500</v>
      </c>
    </row>
    <row r="209" spans="7:10" x14ac:dyDescent="0.25">
      <c r="G209" s="29">
        <v>268</v>
      </c>
      <c r="H209" s="30">
        <v>179500</v>
      </c>
      <c r="I209" s="29">
        <v>1388</v>
      </c>
      <c r="J209" s="30">
        <v>136000</v>
      </c>
    </row>
    <row r="210" spans="7:10" x14ac:dyDescent="0.25">
      <c r="G210" s="29">
        <v>270</v>
      </c>
      <c r="H210" s="30">
        <v>148000</v>
      </c>
      <c r="I210" s="29">
        <v>1390</v>
      </c>
      <c r="J210" s="30">
        <v>131000</v>
      </c>
    </row>
    <row r="211" spans="7:10" x14ac:dyDescent="0.25">
      <c r="G211" s="29">
        <v>272</v>
      </c>
      <c r="H211" s="30">
        <v>241500</v>
      </c>
      <c r="I211" s="29">
        <v>1394</v>
      </c>
      <c r="J211" s="30">
        <v>163000</v>
      </c>
    </row>
    <row r="212" spans="7:10" x14ac:dyDescent="0.25">
      <c r="G212" s="29">
        <v>273</v>
      </c>
      <c r="H212" s="30">
        <v>290000</v>
      </c>
      <c r="I212" s="29">
        <v>1398</v>
      </c>
      <c r="J212" s="30">
        <v>137500</v>
      </c>
    </row>
    <row r="213" spans="7:10" x14ac:dyDescent="0.25">
      <c r="G213" s="29">
        <v>274</v>
      </c>
      <c r="H213" s="30">
        <v>139000</v>
      </c>
      <c r="I213" s="29">
        <v>1401</v>
      </c>
      <c r="J213" s="30">
        <v>120000</v>
      </c>
    </row>
    <row r="214" spans="7:10" x14ac:dyDescent="0.25">
      <c r="G214" s="29">
        <v>275</v>
      </c>
      <c r="H214" s="30">
        <v>124500</v>
      </c>
      <c r="I214" s="29">
        <v>1406</v>
      </c>
      <c r="J214" s="30">
        <v>275000</v>
      </c>
    </row>
    <row r="215" spans="7:10" x14ac:dyDescent="0.25">
      <c r="G215" s="29">
        <v>276</v>
      </c>
      <c r="H215" s="30">
        <v>205000</v>
      </c>
      <c r="I215" s="29">
        <v>1409</v>
      </c>
      <c r="J215" s="30">
        <v>125500</v>
      </c>
    </row>
    <row r="216" spans="7:10" x14ac:dyDescent="0.25">
      <c r="G216" s="29">
        <v>277</v>
      </c>
      <c r="H216" s="30">
        <v>201000</v>
      </c>
      <c r="I216" s="29">
        <v>1417</v>
      </c>
      <c r="J216" s="30">
        <v>122500</v>
      </c>
    </row>
    <row r="217" spans="7:10" x14ac:dyDescent="0.25">
      <c r="G217" s="29">
        <v>278</v>
      </c>
      <c r="H217" s="30">
        <v>141000</v>
      </c>
      <c r="I217" s="29">
        <v>1423</v>
      </c>
      <c r="J217" s="30">
        <v>136500</v>
      </c>
    </row>
    <row r="218" spans="7:10" x14ac:dyDescent="0.25">
      <c r="G218" s="29">
        <v>279</v>
      </c>
      <c r="H218" s="30">
        <v>415298</v>
      </c>
      <c r="I218" s="29">
        <v>1429</v>
      </c>
      <c r="J218" s="30">
        <v>119000</v>
      </c>
    </row>
    <row r="219" spans="7:10" x14ac:dyDescent="0.25">
      <c r="G219" s="29">
        <v>280</v>
      </c>
      <c r="H219" s="30">
        <v>192000</v>
      </c>
      <c r="I219" s="29">
        <v>1439</v>
      </c>
      <c r="J219" s="30">
        <v>149700</v>
      </c>
    </row>
    <row r="220" spans="7:10" x14ac:dyDescent="0.25">
      <c r="G220" s="29">
        <v>281</v>
      </c>
      <c r="H220" s="30">
        <v>228500</v>
      </c>
      <c r="I220" s="29">
        <v>1442</v>
      </c>
      <c r="J220" s="30">
        <v>149300</v>
      </c>
    </row>
    <row r="221" spans="7:10" x14ac:dyDescent="0.25">
      <c r="G221" s="29">
        <v>283</v>
      </c>
      <c r="H221" s="30">
        <v>207500</v>
      </c>
      <c r="I221" s="29">
        <v>1450</v>
      </c>
      <c r="J221" s="30">
        <v>92000</v>
      </c>
    </row>
    <row r="222" spans="7:10" x14ac:dyDescent="0.25">
      <c r="G222" s="29">
        <v>284</v>
      </c>
      <c r="H222" s="30">
        <v>244600</v>
      </c>
      <c r="I222" s="29">
        <v>1453</v>
      </c>
      <c r="J222" s="30">
        <v>145000</v>
      </c>
    </row>
    <row r="223" spans="7:10" x14ac:dyDescent="0.25">
      <c r="G223" s="29">
        <v>285</v>
      </c>
      <c r="H223" s="30">
        <v>179200</v>
      </c>
    </row>
    <row r="224" spans="7:10" x14ac:dyDescent="0.25">
      <c r="G224" s="29">
        <v>287</v>
      </c>
      <c r="H224" s="30">
        <v>159000</v>
      </c>
    </row>
    <row r="225" spans="7:8" x14ac:dyDescent="0.25">
      <c r="G225" s="29">
        <v>288</v>
      </c>
      <c r="H225" s="30">
        <v>88000</v>
      </c>
    </row>
    <row r="226" spans="7:8" x14ac:dyDescent="0.25">
      <c r="G226" s="29">
        <v>289</v>
      </c>
      <c r="H226" s="30">
        <v>122000</v>
      </c>
    </row>
    <row r="227" spans="7:8" x14ac:dyDescent="0.25">
      <c r="G227" s="29">
        <v>290</v>
      </c>
      <c r="H227" s="30">
        <v>153575</v>
      </c>
    </row>
    <row r="228" spans="7:8" x14ac:dyDescent="0.25">
      <c r="G228" s="29">
        <v>291</v>
      </c>
      <c r="H228" s="30">
        <v>233230</v>
      </c>
    </row>
    <row r="229" spans="7:8" x14ac:dyDescent="0.25">
      <c r="G229" s="29">
        <v>292</v>
      </c>
      <c r="H229" s="30">
        <v>135900</v>
      </c>
    </row>
    <row r="230" spans="7:8" x14ac:dyDescent="0.25">
      <c r="G230" s="29">
        <v>293</v>
      </c>
      <c r="H230" s="30">
        <v>131000</v>
      </c>
    </row>
    <row r="231" spans="7:8" x14ac:dyDescent="0.25">
      <c r="G231" s="29">
        <v>294</v>
      </c>
      <c r="H231" s="30">
        <v>235000</v>
      </c>
    </row>
    <row r="232" spans="7:8" x14ac:dyDescent="0.25">
      <c r="G232" s="29">
        <v>295</v>
      </c>
      <c r="H232" s="30">
        <v>167000</v>
      </c>
    </row>
    <row r="233" spans="7:8" x14ac:dyDescent="0.25">
      <c r="G233" s="29">
        <v>296</v>
      </c>
      <c r="H233" s="30">
        <v>142500</v>
      </c>
    </row>
    <row r="234" spans="7:8" x14ac:dyDescent="0.25">
      <c r="G234" s="29">
        <v>299</v>
      </c>
      <c r="H234" s="30">
        <v>175000</v>
      </c>
    </row>
    <row r="235" spans="7:8" x14ac:dyDescent="0.25">
      <c r="G235" s="29">
        <v>300</v>
      </c>
      <c r="H235" s="30">
        <v>158500</v>
      </c>
    </row>
    <row r="236" spans="7:8" x14ac:dyDescent="0.25">
      <c r="G236" s="29">
        <v>301</v>
      </c>
      <c r="H236" s="30">
        <v>157000</v>
      </c>
    </row>
    <row r="237" spans="7:8" x14ac:dyDescent="0.25">
      <c r="G237" s="29">
        <v>302</v>
      </c>
      <c r="H237" s="30">
        <v>267000</v>
      </c>
    </row>
    <row r="238" spans="7:8" x14ac:dyDescent="0.25">
      <c r="G238" s="29">
        <v>303</v>
      </c>
      <c r="H238" s="30">
        <v>205000</v>
      </c>
    </row>
    <row r="239" spans="7:8" x14ac:dyDescent="0.25">
      <c r="G239" s="29">
        <v>304</v>
      </c>
      <c r="H239" s="30">
        <v>149900</v>
      </c>
    </row>
    <row r="240" spans="7:8" x14ac:dyDescent="0.25">
      <c r="G240" s="29">
        <v>306</v>
      </c>
      <c r="H240" s="30">
        <v>305900</v>
      </c>
    </row>
    <row r="241" spans="7:8" x14ac:dyDescent="0.25">
      <c r="G241" s="29">
        <v>307</v>
      </c>
      <c r="H241" s="30">
        <v>225000</v>
      </c>
    </row>
    <row r="242" spans="7:8" x14ac:dyDescent="0.25">
      <c r="G242" s="29">
        <v>309</v>
      </c>
      <c r="H242" s="30">
        <v>82500</v>
      </c>
    </row>
    <row r="243" spans="7:8" x14ac:dyDescent="0.25">
      <c r="G243" s="29">
        <v>310</v>
      </c>
      <c r="H243" s="30">
        <v>360000</v>
      </c>
    </row>
    <row r="244" spans="7:8" x14ac:dyDescent="0.25">
      <c r="G244" s="29">
        <v>311</v>
      </c>
      <c r="H244" s="30">
        <v>165600</v>
      </c>
    </row>
    <row r="245" spans="7:8" x14ac:dyDescent="0.25">
      <c r="G245" s="29">
        <v>312</v>
      </c>
      <c r="H245" s="30">
        <v>132000</v>
      </c>
    </row>
    <row r="246" spans="7:8" x14ac:dyDescent="0.25">
      <c r="G246" s="29">
        <v>314</v>
      </c>
      <c r="H246" s="30">
        <v>375000</v>
      </c>
    </row>
    <row r="247" spans="7:8" x14ac:dyDescent="0.25">
      <c r="G247" s="29">
        <v>316</v>
      </c>
      <c r="H247" s="30">
        <v>188500</v>
      </c>
    </row>
    <row r="248" spans="7:8" x14ac:dyDescent="0.25">
      <c r="G248" s="29">
        <v>317</v>
      </c>
      <c r="H248" s="30">
        <v>260000</v>
      </c>
    </row>
    <row r="249" spans="7:8" x14ac:dyDescent="0.25">
      <c r="G249" s="29">
        <v>319</v>
      </c>
      <c r="H249" s="30">
        <v>260000</v>
      </c>
    </row>
    <row r="250" spans="7:8" x14ac:dyDescent="0.25">
      <c r="G250" s="29">
        <v>320</v>
      </c>
      <c r="H250" s="30">
        <v>187500</v>
      </c>
    </row>
    <row r="251" spans="7:8" x14ac:dyDescent="0.25">
      <c r="G251" s="29">
        <v>321</v>
      </c>
      <c r="H251" s="30">
        <v>342643</v>
      </c>
    </row>
    <row r="252" spans="7:8" x14ac:dyDescent="0.25">
      <c r="G252" s="29">
        <v>322</v>
      </c>
      <c r="H252" s="30">
        <v>354000</v>
      </c>
    </row>
    <row r="253" spans="7:8" x14ac:dyDescent="0.25">
      <c r="G253" s="29">
        <v>323</v>
      </c>
      <c r="H253" s="30">
        <v>301000</v>
      </c>
    </row>
    <row r="254" spans="7:8" x14ac:dyDescent="0.25">
      <c r="G254" s="29">
        <v>325</v>
      </c>
      <c r="H254" s="30">
        <v>242000</v>
      </c>
    </row>
    <row r="255" spans="7:8" x14ac:dyDescent="0.25">
      <c r="G255" s="29">
        <v>327</v>
      </c>
      <c r="H255" s="30">
        <v>324000</v>
      </c>
    </row>
    <row r="256" spans="7:8" x14ac:dyDescent="0.25">
      <c r="G256" s="29">
        <v>328</v>
      </c>
      <c r="H256" s="30">
        <v>145250</v>
      </c>
    </row>
    <row r="257" spans="7:8" x14ac:dyDescent="0.25">
      <c r="G257" s="29">
        <v>329</v>
      </c>
      <c r="H257" s="30">
        <v>214500</v>
      </c>
    </row>
    <row r="258" spans="7:8" x14ac:dyDescent="0.25">
      <c r="G258" s="29">
        <v>331</v>
      </c>
      <c r="H258" s="30">
        <v>119000</v>
      </c>
    </row>
    <row r="259" spans="7:8" x14ac:dyDescent="0.25">
      <c r="G259" s="29">
        <v>332</v>
      </c>
      <c r="H259" s="30">
        <v>139000</v>
      </c>
    </row>
    <row r="260" spans="7:8" x14ac:dyDescent="0.25">
      <c r="G260" s="29">
        <v>333</v>
      </c>
      <c r="H260" s="30">
        <v>284000</v>
      </c>
    </row>
    <row r="261" spans="7:8" x14ac:dyDescent="0.25">
      <c r="G261" s="29">
        <v>335</v>
      </c>
      <c r="H261" s="30">
        <v>192000</v>
      </c>
    </row>
    <row r="262" spans="7:8" x14ac:dyDescent="0.25">
      <c r="G262" s="29">
        <v>336</v>
      </c>
      <c r="H262" s="30">
        <v>228950</v>
      </c>
    </row>
    <row r="263" spans="7:8" x14ac:dyDescent="0.25">
      <c r="G263" s="29">
        <v>337</v>
      </c>
      <c r="H263" s="30">
        <v>377426</v>
      </c>
    </row>
    <row r="264" spans="7:8" x14ac:dyDescent="0.25">
      <c r="G264" s="29">
        <v>338</v>
      </c>
      <c r="H264" s="30">
        <v>214000</v>
      </c>
    </row>
    <row r="265" spans="7:8" x14ac:dyDescent="0.25">
      <c r="G265" s="29">
        <v>339</v>
      </c>
      <c r="H265" s="30">
        <v>202500</v>
      </c>
    </row>
    <row r="266" spans="7:8" x14ac:dyDescent="0.25">
      <c r="G266" s="29">
        <v>340</v>
      </c>
      <c r="H266" s="30">
        <v>155000</v>
      </c>
    </row>
    <row r="267" spans="7:8" x14ac:dyDescent="0.25">
      <c r="G267" s="29">
        <v>341</v>
      </c>
      <c r="H267" s="30">
        <v>202900</v>
      </c>
    </row>
    <row r="268" spans="7:8" x14ac:dyDescent="0.25">
      <c r="G268" s="29">
        <v>343</v>
      </c>
      <c r="H268" s="30">
        <v>87500</v>
      </c>
    </row>
    <row r="269" spans="7:8" x14ac:dyDescent="0.25">
      <c r="G269" s="29">
        <v>344</v>
      </c>
      <c r="H269" s="30">
        <v>266000</v>
      </c>
    </row>
    <row r="270" spans="7:8" x14ac:dyDescent="0.25">
      <c r="G270" s="29">
        <v>346</v>
      </c>
      <c r="H270" s="30">
        <v>140200</v>
      </c>
    </row>
    <row r="271" spans="7:8" x14ac:dyDescent="0.25">
      <c r="G271" s="29">
        <v>347</v>
      </c>
      <c r="H271" s="30">
        <v>151500</v>
      </c>
    </row>
    <row r="272" spans="7:8" x14ac:dyDescent="0.25">
      <c r="G272" s="29">
        <v>348</v>
      </c>
      <c r="H272" s="30">
        <v>157500</v>
      </c>
    </row>
    <row r="273" spans="7:8" x14ac:dyDescent="0.25">
      <c r="G273" s="29">
        <v>349</v>
      </c>
      <c r="H273" s="30">
        <v>154000</v>
      </c>
    </row>
    <row r="274" spans="7:8" x14ac:dyDescent="0.25">
      <c r="G274" s="29">
        <v>350</v>
      </c>
      <c r="H274" s="30">
        <v>437154</v>
      </c>
    </row>
    <row r="275" spans="7:8" x14ac:dyDescent="0.25">
      <c r="G275" s="29">
        <v>351</v>
      </c>
      <c r="H275" s="30">
        <v>318061</v>
      </c>
    </row>
    <row r="276" spans="7:8" x14ac:dyDescent="0.25">
      <c r="G276" s="29">
        <v>352</v>
      </c>
      <c r="H276" s="30">
        <v>190000</v>
      </c>
    </row>
    <row r="277" spans="7:8" x14ac:dyDescent="0.25">
      <c r="G277" s="29">
        <v>353</v>
      </c>
      <c r="H277" s="30">
        <v>95000</v>
      </c>
    </row>
    <row r="278" spans="7:8" x14ac:dyDescent="0.25">
      <c r="G278" s="29">
        <v>355</v>
      </c>
      <c r="H278" s="30">
        <v>140000</v>
      </c>
    </row>
    <row r="279" spans="7:8" x14ac:dyDescent="0.25">
      <c r="G279" s="29">
        <v>356</v>
      </c>
      <c r="H279" s="30">
        <v>177500</v>
      </c>
    </row>
    <row r="280" spans="7:8" x14ac:dyDescent="0.25">
      <c r="G280" s="29">
        <v>357</v>
      </c>
      <c r="H280" s="30">
        <v>173000</v>
      </c>
    </row>
    <row r="281" spans="7:8" x14ac:dyDescent="0.25">
      <c r="G281" s="29">
        <v>359</v>
      </c>
      <c r="H281" s="30">
        <v>130000</v>
      </c>
    </row>
    <row r="282" spans="7:8" x14ac:dyDescent="0.25">
      <c r="G282" s="29">
        <v>360</v>
      </c>
      <c r="H282" s="30">
        <v>280000</v>
      </c>
    </row>
    <row r="283" spans="7:8" x14ac:dyDescent="0.25">
      <c r="G283" s="29">
        <v>361</v>
      </c>
      <c r="H283" s="30">
        <v>156000</v>
      </c>
    </row>
    <row r="284" spans="7:8" x14ac:dyDescent="0.25">
      <c r="G284" s="29">
        <v>362</v>
      </c>
      <c r="H284" s="30">
        <v>145000</v>
      </c>
    </row>
    <row r="285" spans="7:8" x14ac:dyDescent="0.25">
      <c r="G285" s="29">
        <v>363</v>
      </c>
      <c r="H285" s="30">
        <v>198500</v>
      </c>
    </row>
    <row r="286" spans="7:8" x14ac:dyDescent="0.25">
      <c r="G286" s="29">
        <v>365</v>
      </c>
      <c r="H286" s="30">
        <v>190000</v>
      </c>
    </row>
    <row r="287" spans="7:8" x14ac:dyDescent="0.25">
      <c r="G287" s="29">
        <v>367</v>
      </c>
      <c r="H287" s="30">
        <v>159000</v>
      </c>
    </row>
    <row r="288" spans="7:8" x14ac:dyDescent="0.25">
      <c r="G288" s="29">
        <v>368</v>
      </c>
      <c r="H288" s="30">
        <v>165000</v>
      </c>
    </row>
    <row r="289" spans="7:8" x14ac:dyDescent="0.25">
      <c r="G289" s="29">
        <v>369</v>
      </c>
      <c r="H289" s="30">
        <v>132000</v>
      </c>
    </row>
    <row r="290" spans="7:8" x14ac:dyDescent="0.25">
      <c r="G290" s="29">
        <v>370</v>
      </c>
      <c r="H290" s="30">
        <v>162000</v>
      </c>
    </row>
    <row r="291" spans="7:8" x14ac:dyDescent="0.25">
      <c r="G291" s="29">
        <v>371</v>
      </c>
      <c r="H291" s="30">
        <v>172400</v>
      </c>
    </row>
    <row r="292" spans="7:8" x14ac:dyDescent="0.25">
      <c r="G292" s="29">
        <v>372</v>
      </c>
      <c r="H292" s="30">
        <v>134432</v>
      </c>
    </row>
    <row r="293" spans="7:8" x14ac:dyDescent="0.25">
      <c r="G293" s="29">
        <v>373</v>
      </c>
      <c r="H293" s="30">
        <v>125000</v>
      </c>
    </row>
    <row r="294" spans="7:8" x14ac:dyDescent="0.25">
      <c r="G294" s="29">
        <v>374</v>
      </c>
      <c r="H294" s="30">
        <v>123000</v>
      </c>
    </row>
    <row r="295" spans="7:8" x14ac:dyDescent="0.25">
      <c r="G295" s="29">
        <v>375</v>
      </c>
      <c r="H295" s="30">
        <v>219500</v>
      </c>
    </row>
    <row r="296" spans="7:8" x14ac:dyDescent="0.25">
      <c r="G296" s="29">
        <v>376</v>
      </c>
      <c r="H296" s="30">
        <v>61000</v>
      </c>
    </row>
    <row r="297" spans="7:8" x14ac:dyDescent="0.25">
      <c r="G297" s="29">
        <v>377</v>
      </c>
      <c r="H297" s="30">
        <v>148000</v>
      </c>
    </row>
    <row r="298" spans="7:8" x14ac:dyDescent="0.25">
      <c r="G298" s="29">
        <v>379</v>
      </c>
      <c r="H298" s="30">
        <v>394432</v>
      </c>
    </row>
    <row r="299" spans="7:8" x14ac:dyDescent="0.25">
      <c r="G299" s="29">
        <v>380</v>
      </c>
      <c r="H299" s="30">
        <v>179000</v>
      </c>
    </row>
    <row r="300" spans="7:8" x14ac:dyDescent="0.25">
      <c r="G300" s="29">
        <v>381</v>
      </c>
      <c r="H300" s="30">
        <v>127000</v>
      </c>
    </row>
    <row r="301" spans="7:8" x14ac:dyDescent="0.25">
      <c r="G301" s="29">
        <v>383</v>
      </c>
      <c r="H301" s="30">
        <v>213500</v>
      </c>
    </row>
    <row r="302" spans="7:8" x14ac:dyDescent="0.25">
      <c r="G302" s="29">
        <v>385</v>
      </c>
      <c r="H302" s="30">
        <v>240000</v>
      </c>
    </row>
    <row r="303" spans="7:8" x14ac:dyDescent="0.25">
      <c r="G303" s="29">
        <v>386</v>
      </c>
      <c r="H303" s="30">
        <v>192000</v>
      </c>
    </row>
    <row r="304" spans="7:8" x14ac:dyDescent="0.25">
      <c r="G304" s="29">
        <v>387</v>
      </c>
      <c r="H304" s="30">
        <v>81000</v>
      </c>
    </row>
    <row r="305" spans="7:8" x14ac:dyDescent="0.25">
      <c r="G305" s="29">
        <v>388</v>
      </c>
      <c r="H305" s="30">
        <v>125000</v>
      </c>
    </row>
    <row r="306" spans="7:8" x14ac:dyDescent="0.25">
      <c r="G306" s="29">
        <v>389</v>
      </c>
      <c r="H306" s="30">
        <v>191000</v>
      </c>
    </row>
    <row r="307" spans="7:8" x14ac:dyDescent="0.25">
      <c r="G307" s="29">
        <v>390</v>
      </c>
      <c r="H307" s="30">
        <v>426000</v>
      </c>
    </row>
    <row r="308" spans="7:8" x14ac:dyDescent="0.25">
      <c r="G308" s="29">
        <v>391</v>
      </c>
      <c r="H308" s="30">
        <v>119000</v>
      </c>
    </row>
    <row r="309" spans="7:8" x14ac:dyDescent="0.25">
      <c r="G309" s="29">
        <v>392</v>
      </c>
      <c r="H309" s="30">
        <v>215000</v>
      </c>
    </row>
    <row r="310" spans="7:8" x14ac:dyDescent="0.25">
      <c r="G310" s="29">
        <v>393</v>
      </c>
      <c r="H310" s="30">
        <v>106500</v>
      </c>
    </row>
    <row r="311" spans="7:8" x14ac:dyDescent="0.25">
      <c r="G311" s="29">
        <v>394</v>
      </c>
      <c r="H311" s="30">
        <v>100000</v>
      </c>
    </row>
    <row r="312" spans="7:8" x14ac:dyDescent="0.25">
      <c r="G312" s="29">
        <v>395</v>
      </c>
      <c r="H312" s="30">
        <v>109000</v>
      </c>
    </row>
    <row r="313" spans="7:8" x14ac:dyDescent="0.25">
      <c r="G313" s="29">
        <v>396</v>
      </c>
      <c r="H313" s="30">
        <v>129000</v>
      </c>
    </row>
    <row r="314" spans="7:8" x14ac:dyDescent="0.25">
      <c r="G314" s="29">
        <v>397</v>
      </c>
      <c r="H314" s="30">
        <v>123000</v>
      </c>
    </row>
    <row r="315" spans="7:8" x14ac:dyDescent="0.25">
      <c r="G315" s="29">
        <v>398</v>
      </c>
      <c r="H315" s="30">
        <v>169500</v>
      </c>
    </row>
    <row r="316" spans="7:8" x14ac:dyDescent="0.25">
      <c r="G316" s="29">
        <v>401</v>
      </c>
      <c r="H316" s="30">
        <v>245500</v>
      </c>
    </row>
    <row r="317" spans="7:8" x14ac:dyDescent="0.25">
      <c r="G317" s="29">
        <v>402</v>
      </c>
      <c r="H317" s="30">
        <v>164990</v>
      </c>
    </row>
    <row r="318" spans="7:8" x14ac:dyDescent="0.25">
      <c r="G318" s="29">
        <v>403</v>
      </c>
      <c r="H318" s="30">
        <v>108000</v>
      </c>
    </row>
    <row r="319" spans="7:8" x14ac:dyDescent="0.25">
      <c r="G319" s="29">
        <v>404</v>
      </c>
      <c r="H319" s="30">
        <v>258000</v>
      </c>
    </row>
    <row r="320" spans="7:8" x14ac:dyDescent="0.25">
      <c r="G320" s="29">
        <v>405</v>
      </c>
      <c r="H320" s="30">
        <v>168000</v>
      </c>
    </row>
    <row r="321" spans="7:8" x14ac:dyDescent="0.25">
      <c r="G321" s="29">
        <v>406</v>
      </c>
      <c r="H321" s="30">
        <v>150000</v>
      </c>
    </row>
    <row r="322" spans="7:8" x14ac:dyDescent="0.25">
      <c r="G322" s="29">
        <v>407</v>
      </c>
      <c r="H322" s="30">
        <v>115000</v>
      </c>
    </row>
    <row r="323" spans="7:8" x14ac:dyDescent="0.25">
      <c r="G323" s="29">
        <v>408</v>
      </c>
      <c r="H323" s="30">
        <v>177000</v>
      </c>
    </row>
    <row r="324" spans="7:8" x14ac:dyDescent="0.25">
      <c r="G324" s="29">
        <v>409</v>
      </c>
      <c r="H324" s="30">
        <v>280000</v>
      </c>
    </row>
    <row r="325" spans="7:8" x14ac:dyDescent="0.25">
      <c r="G325" s="29">
        <v>411</v>
      </c>
      <c r="H325" s="30">
        <v>60000</v>
      </c>
    </row>
    <row r="326" spans="7:8" x14ac:dyDescent="0.25">
      <c r="G326" s="29">
        <v>412</v>
      </c>
      <c r="H326" s="30">
        <v>145000</v>
      </c>
    </row>
    <row r="327" spans="7:8" x14ac:dyDescent="0.25">
      <c r="G327" s="29">
        <v>415</v>
      </c>
      <c r="H327" s="30">
        <v>228000</v>
      </c>
    </row>
    <row r="328" spans="7:8" x14ac:dyDescent="0.25">
      <c r="G328" s="29">
        <v>416</v>
      </c>
      <c r="H328" s="30">
        <v>181134</v>
      </c>
    </row>
    <row r="329" spans="7:8" x14ac:dyDescent="0.25">
      <c r="G329" s="29">
        <v>417</v>
      </c>
      <c r="H329" s="30">
        <v>149500</v>
      </c>
    </row>
    <row r="330" spans="7:8" x14ac:dyDescent="0.25">
      <c r="G330" s="29">
        <v>418</v>
      </c>
      <c r="H330" s="30">
        <v>239000</v>
      </c>
    </row>
    <row r="331" spans="7:8" x14ac:dyDescent="0.25">
      <c r="G331" s="29">
        <v>419</v>
      </c>
      <c r="H331" s="30">
        <v>126000</v>
      </c>
    </row>
    <row r="332" spans="7:8" x14ac:dyDescent="0.25">
      <c r="G332" s="29">
        <v>420</v>
      </c>
      <c r="H332" s="30">
        <v>142000</v>
      </c>
    </row>
    <row r="333" spans="7:8" x14ac:dyDescent="0.25">
      <c r="G333" s="29">
        <v>422</v>
      </c>
      <c r="H333" s="30">
        <v>215000</v>
      </c>
    </row>
    <row r="334" spans="7:8" x14ac:dyDescent="0.25">
      <c r="G334" s="29">
        <v>423</v>
      </c>
      <c r="H334" s="30">
        <v>113000</v>
      </c>
    </row>
    <row r="335" spans="7:8" x14ac:dyDescent="0.25">
      <c r="G335" s="29">
        <v>424</v>
      </c>
      <c r="H335" s="30">
        <v>315000</v>
      </c>
    </row>
    <row r="336" spans="7:8" x14ac:dyDescent="0.25">
      <c r="G336" s="29">
        <v>425</v>
      </c>
      <c r="H336" s="30">
        <v>139000</v>
      </c>
    </row>
    <row r="337" spans="7:8" x14ac:dyDescent="0.25">
      <c r="G337" s="29">
        <v>427</v>
      </c>
      <c r="H337" s="30">
        <v>275000</v>
      </c>
    </row>
    <row r="338" spans="7:8" x14ac:dyDescent="0.25">
      <c r="G338" s="29">
        <v>428</v>
      </c>
      <c r="H338" s="30">
        <v>109008</v>
      </c>
    </row>
    <row r="339" spans="7:8" x14ac:dyDescent="0.25">
      <c r="G339" s="29">
        <v>429</v>
      </c>
      <c r="H339" s="30">
        <v>195400</v>
      </c>
    </row>
    <row r="340" spans="7:8" x14ac:dyDescent="0.25">
      <c r="G340" s="29">
        <v>430</v>
      </c>
      <c r="H340" s="30">
        <v>175000</v>
      </c>
    </row>
    <row r="341" spans="7:8" x14ac:dyDescent="0.25">
      <c r="G341" s="29">
        <v>434</v>
      </c>
      <c r="H341" s="30">
        <v>181000</v>
      </c>
    </row>
    <row r="342" spans="7:8" x14ac:dyDescent="0.25">
      <c r="G342" s="29">
        <v>436</v>
      </c>
      <c r="H342" s="30">
        <v>212000</v>
      </c>
    </row>
    <row r="343" spans="7:8" x14ac:dyDescent="0.25">
      <c r="G343" s="29">
        <v>439</v>
      </c>
      <c r="H343" s="30">
        <v>90350</v>
      </c>
    </row>
    <row r="344" spans="7:8" x14ac:dyDescent="0.25">
      <c r="G344" s="29">
        <v>440</v>
      </c>
      <c r="H344" s="30">
        <v>110000</v>
      </c>
    </row>
    <row r="345" spans="7:8" x14ac:dyDescent="0.25">
      <c r="G345" s="29">
        <v>441</v>
      </c>
      <c r="H345" s="30">
        <v>555000</v>
      </c>
    </row>
    <row r="346" spans="7:8" x14ac:dyDescent="0.25">
      <c r="G346" s="29">
        <v>442</v>
      </c>
      <c r="H346" s="30">
        <v>118000</v>
      </c>
    </row>
    <row r="347" spans="7:8" x14ac:dyDescent="0.25">
      <c r="G347" s="29">
        <v>444</v>
      </c>
      <c r="H347" s="30">
        <v>172500</v>
      </c>
    </row>
    <row r="348" spans="7:8" x14ac:dyDescent="0.25">
      <c r="G348" s="29">
        <v>445</v>
      </c>
      <c r="H348" s="30">
        <v>210000</v>
      </c>
    </row>
    <row r="349" spans="7:8" x14ac:dyDescent="0.25">
      <c r="G349" s="29">
        <v>446</v>
      </c>
      <c r="H349" s="30">
        <v>127500</v>
      </c>
    </row>
    <row r="350" spans="7:8" x14ac:dyDescent="0.25">
      <c r="G350" s="29">
        <v>447</v>
      </c>
      <c r="H350" s="30">
        <v>190000</v>
      </c>
    </row>
    <row r="351" spans="7:8" x14ac:dyDescent="0.25">
      <c r="G351" s="29">
        <v>448</v>
      </c>
      <c r="H351" s="30">
        <v>199900</v>
      </c>
    </row>
    <row r="352" spans="7:8" x14ac:dyDescent="0.25">
      <c r="G352" s="29">
        <v>452</v>
      </c>
      <c r="H352" s="30">
        <v>280000</v>
      </c>
    </row>
    <row r="353" spans="7:8" x14ac:dyDescent="0.25">
      <c r="G353" s="29">
        <v>453</v>
      </c>
      <c r="H353" s="30">
        <v>204000</v>
      </c>
    </row>
    <row r="354" spans="7:8" x14ac:dyDescent="0.25">
      <c r="G354" s="29">
        <v>455</v>
      </c>
      <c r="H354" s="30">
        <v>188000</v>
      </c>
    </row>
    <row r="355" spans="7:8" x14ac:dyDescent="0.25">
      <c r="G355" s="29">
        <v>456</v>
      </c>
      <c r="H355" s="30">
        <v>175500</v>
      </c>
    </row>
    <row r="356" spans="7:8" x14ac:dyDescent="0.25">
      <c r="G356" s="29">
        <v>458</v>
      </c>
      <c r="H356" s="30">
        <v>256000</v>
      </c>
    </row>
    <row r="357" spans="7:8" x14ac:dyDescent="0.25">
      <c r="G357" s="29">
        <v>460</v>
      </c>
      <c r="H357" s="30">
        <v>110000</v>
      </c>
    </row>
    <row r="358" spans="7:8" x14ac:dyDescent="0.25">
      <c r="G358" s="29">
        <v>462</v>
      </c>
      <c r="H358" s="30">
        <v>155000</v>
      </c>
    </row>
    <row r="359" spans="7:8" x14ac:dyDescent="0.25">
      <c r="G359" s="29">
        <v>463</v>
      </c>
      <c r="H359" s="30">
        <v>62383</v>
      </c>
    </row>
    <row r="360" spans="7:8" x14ac:dyDescent="0.25">
      <c r="G360" s="29">
        <v>464</v>
      </c>
      <c r="H360" s="30">
        <v>188700</v>
      </c>
    </row>
    <row r="361" spans="7:8" x14ac:dyDescent="0.25">
      <c r="G361" s="29">
        <v>465</v>
      </c>
      <c r="H361" s="30">
        <v>124000</v>
      </c>
    </row>
    <row r="362" spans="7:8" x14ac:dyDescent="0.25">
      <c r="G362" s="29">
        <v>467</v>
      </c>
      <c r="H362" s="30">
        <v>167000</v>
      </c>
    </row>
    <row r="363" spans="7:8" x14ac:dyDescent="0.25">
      <c r="G363" s="29">
        <v>468</v>
      </c>
      <c r="H363" s="30">
        <v>146500</v>
      </c>
    </row>
    <row r="364" spans="7:8" x14ac:dyDescent="0.25">
      <c r="G364" s="29">
        <v>469</v>
      </c>
      <c r="H364" s="30">
        <v>250000</v>
      </c>
    </row>
    <row r="365" spans="7:8" x14ac:dyDescent="0.25">
      <c r="G365" s="29">
        <v>470</v>
      </c>
      <c r="H365" s="30">
        <v>187000</v>
      </c>
    </row>
    <row r="366" spans="7:8" x14ac:dyDescent="0.25">
      <c r="G366" s="29">
        <v>471</v>
      </c>
      <c r="H366" s="30">
        <v>212000</v>
      </c>
    </row>
    <row r="367" spans="7:8" x14ac:dyDescent="0.25">
      <c r="G367" s="29">
        <v>472</v>
      </c>
      <c r="H367" s="30">
        <v>190000</v>
      </c>
    </row>
    <row r="368" spans="7:8" x14ac:dyDescent="0.25">
      <c r="G368" s="29">
        <v>474</v>
      </c>
      <c r="H368" s="30">
        <v>440000</v>
      </c>
    </row>
    <row r="369" spans="7:8" x14ac:dyDescent="0.25">
      <c r="G369" s="29">
        <v>475</v>
      </c>
      <c r="H369" s="30">
        <v>251000</v>
      </c>
    </row>
    <row r="370" spans="7:8" x14ac:dyDescent="0.25">
      <c r="G370" s="29">
        <v>476</v>
      </c>
      <c r="H370" s="30">
        <v>132500</v>
      </c>
    </row>
    <row r="371" spans="7:8" x14ac:dyDescent="0.25">
      <c r="G371" s="29">
        <v>477</v>
      </c>
      <c r="H371" s="30">
        <v>208900</v>
      </c>
    </row>
    <row r="372" spans="7:8" x14ac:dyDescent="0.25">
      <c r="G372" s="29">
        <v>478</v>
      </c>
      <c r="H372" s="30">
        <v>380000</v>
      </c>
    </row>
    <row r="373" spans="7:8" x14ac:dyDescent="0.25">
      <c r="G373" s="29">
        <v>479</v>
      </c>
      <c r="H373" s="30">
        <v>297000</v>
      </c>
    </row>
    <row r="374" spans="7:8" x14ac:dyDescent="0.25">
      <c r="G374" s="29">
        <v>481</v>
      </c>
      <c r="H374" s="30">
        <v>326000</v>
      </c>
    </row>
    <row r="375" spans="7:8" x14ac:dyDescent="0.25">
      <c r="G375" s="29">
        <v>482</v>
      </c>
      <c r="H375" s="30">
        <v>374000</v>
      </c>
    </row>
    <row r="376" spans="7:8" x14ac:dyDescent="0.25">
      <c r="G376" s="29">
        <v>485</v>
      </c>
      <c r="H376" s="30">
        <v>132500</v>
      </c>
    </row>
    <row r="377" spans="7:8" x14ac:dyDescent="0.25">
      <c r="G377" s="29">
        <v>486</v>
      </c>
      <c r="H377" s="30">
        <v>147000</v>
      </c>
    </row>
    <row r="378" spans="7:8" x14ac:dyDescent="0.25">
      <c r="G378" s="29">
        <v>487</v>
      </c>
      <c r="H378" s="30">
        <v>156000</v>
      </c>
    </row>
    <row r="379" spans="7:8" x14ac:dyDescent="0.25">
      <c r="G379" s="29">
        <v>488</v>
      </c>
      <c r="H379" s="30">
        <v>175000</v>
      </c>
    </row>
    <row r="380" spans="7:8" x14ac:dyDescent="0.25">
      <c r="G380" s="29">
        <v>489</v>
      </c>
      <c r="H380" s="30">
        <v>160000</v>
      </c>
    </row>
    <row r="381" spans="7:8" x14ac:dyDescent="0.25">
      <c r="G381" s="29">
        <v>492</v>
      </c>
      <c r="H381" s="30">
        <v>133000</v>
      </c>
    </row>
    <row r="382" spans="7:8" x14ac:dyDescent="0.25">
      <c r="G382" s="29">
        <v>493</v>
      </c>
      <c r="H382" s="30">
        <v>172785</v>
      </c>
    </row>
    <row r="383" spans="7:8" x14ac:dyDescent="0.25">
      <c r="G383" s="29">
        <v>494</v>
      </c>
      <c r="H383" s="30">
        <v>155000</v>
      </c>
    </row>
    <row r="384" spans="7:8" x14ac:dyDescent="0.25">
      <c r="G384" s="29">
        <v>497</v>
      </c>
      <c r="H384" s="30">
        <v>430000</v>
      </c>
    </row>
    <row r="385" spans="7:8" x14ac:dyDescent="0.25">
      <c r="G385" s="29">
        <v>498</v>
      </c>
      <c r="H385" s="30">
        <v>184000</v>
      </c>
    </row>
    <row r="386" spans="7:8" x14ac:dyDescent="0.25">
      <c r="G386" s="29">
        <v>499</v>
      </c>
      <c r="H386" s="30">
        <v>130000</v>
      </c>
    </row>
    <row r="387" spans="7:8" x14ac:dyDescent="0.25">
      <c r="G387" s="29">
        <v>500</v>
      </c>
      <c r="H387" s="30">
        <v>120000</v>
      </c>
    </row>
    <row r="388" spans="7:8" x14ac:dyDescent="0.25">
      <c r="G388" s="29">
        <v>503</v>
      </c>
      <c r="H388" s="30">
        <v>140000</v>
      </c>
    </row>
    <row r="389" spans="7:8" x14ac:dyDescent="0.25">
      <c r="G389" s="29">
        <v>504</v>
      </c>
      <c r="H389" s="30">
        <v>289000</v>
      </c>
    </row>
    <row r="390" spans="7:8" x14ac:dyDescent="0.25">
      <c r="G390" s="29">
        <v>505</v>
      </c>
      <c r="H390" s="30">
        <v>147000</v>
      </c>
    </row>
    <row r="391" spans="7:8" x14ac:dyDescent="0.25">
      <c r="G391" s="29">
        <v>507</v>
      </c>
      <c r="H391" s="30">
        <v>215000</v>
      </c>
    </row>
    <row r="392" spans="7:8" x14ac:dyDescent="0.25">
      <c r="G392" s="29">
        <v>510</v>
      </c>
      <c r="H392" s="30">
        <v>124500</v>
      </c>
    </row>
    <row r="393" spans="7:8" x14ac:dyDescent="0.25">
      <c r="G393" s="29">
        <v>511</v>
      </c>
      <c r="H393" s="30">
        <v>164900</v>
      </c>
    </row>
    <row r="394" spans="7:8" x14ac:dyDescent="0.25">
      <c r="G394" s="29">
        <v>512</v>
      </c>
      <c r="H394" s="30">
        <v>202665</v>
      </c>
    </row>
    <row r="395" spans="7:8" x14ac:dyDescent="0.25">
      <c r="G395" s="29">
        <v>513</v>
      </c>
      <c r="H395" s="30">
        <v>129900</v>
      </c>
    </row>
    <row r="396" spans="7:8" x14ac:dyDescent="0.25">
      <c r="G396" s="29">
        <v>514</v>
      </c>
      <c r="H396" s="30">
        <v>134000</v>
      </c>
    </row>
    <row r="397" spans="7:8" x14ac:dyDescent="0.25">
      <c r="G397" s="29">
        <v>515</v>
      </c>
      <c r="H397" s="30">
        <v>96500</v>
      </c>
    </row>
    <row r="398" spans="7:8" x14ac:dyDescent="0.25">
      <c r="G398" s="29">
        <v>516</v>
      </c>
      <c r="H398" s="30">
        <v>402861</v>
      </c>
    </row>
    <row r="399" spans="7:8" x14ac:dyDescent="0.25">
      <c r="G399" s="29">
        <v>517</v>
      </c>
      <c r="H399" s="30">
        <v>158000</v>
      </c>
    </row>
    <row r="400" spans="7:8" x14ac:dyDescent="0.25">
      <c r="G400" s="29">
        <v>518</v>
      </c>
      <c r="H400" s="30">
        <v>265000</v>
      </c>
    </row>
    <row r="401" spans="7:8" x14ac:dyDescent="0.25">
      <c r="G401" s="29">
        <v>519</v>
      </c>
      <c r="H401" s="30">
        <v>211000</v>
      </c>
    </row>
    <row r="402" spans="7:8" x14ac:dyDescent="0.25">
      <c r="G402" s="29">
        <v>520</v>
      </c>
      <c r="H402" s="30">
        <v>234000</v>
      </c>
    </row>
    <row r="403" spans="7:8" x14ac:dyDescent="0.25">
      <c r="G403" s="29">
        <v>521</v>
      </c>
      <c r="H403" s="30">
        <v>106250</v>
      </c>
    </row>
    <row r="404" spans="7:8" x14ac:dyDescent="0.25">
      <c r="G404" s="29">
        <v>522</v>
      </c>
      <c r="H404" s="30">
        <v>150000</v>
      </c>
    </row>
    <row r="405" spans="7:8" x14ac:dyDescent="0.25">
      <c r="G405" s="29">
        <v>524</v>
      </c>
      <c r="H405" s="30">
        <v>184750</v>
      </c>
    </row>
    <row r="406" spans="7:8" x14ac:dyDescent="0.25">
      <c r="G406" s="29">
        <v>525</v>
      </c>
      <c r="H406" s="30">
        <v>315750</v>
      </c>
    </row>
    <row r="407" spans="7:8" x14ac:dyDescent="0.25">
      <c r="G407" s="29">
        <v>527</v>
      </c>
      <c r="H407" s="30">
        <v>132000</v>
      </c>
    </row>
    <row r="408" spans="7:8" x14ac:dyDescent="0.25">
      <c r="G408" s="29">
        <v>528</v>
      </c>
      <c r="H408" s="30">
        <v>446261</v>
      </c>
    </row>
    <row r="409" spans="7:8" x14ac:dyDescent="0.25">
      <c r="G409" s="29">
        <v>529</v>
      </c>
      <c r="H409" s="30">
        <v>86000</v>
      </c>
    </row>
    <row r="410" spans="7:8" x14ac:dyDescent="0.25">
      <c r="G410" s="29">
        <v>530</v>
      </c>
      <c r="H410" s="30">
        <v>200624</v>
      </c>
    </row>
    <row r="411" spans="7:8" x14ac:dyDescent="0.25">
      <c r="G411" s="29">
        <v>531</v>
      </c>
      <c r="H411" s="30">
        <v>175000</v>
      </c>
    </row>
    <row r="412" spans="7:8" x14ac:dyDescent="0.25">
      <c r="G412" s="29">
        <v>533</v>
      </c>
      <c r="H412" s="30">
        <v>107500</v>
      </c>
    </row>
    <row r="413" spans="7:8" x14ac:dyDescent="0.25">
      <c r="G413" s="29">
        <v>534</v>
      </c>
      <c r="H413" s="30">
        <v>39300</v>
      </c>
    </row>
    <row r="414" spans="7:8" x14ac:dyDescent="0.25">
      <c r="G414" s="29">
        <v>535</v>
      </c>
      <c r="H414" s="30">
        <v>178000</v>
      </c>
    </row>
    <row r="415" spans="7:8" x14ac:dyDescent="0.25">
      <c r="G415" s="29">
        <v>536</v>
      </c>
      <c r="H415" s="30">
        <v>107500</v>
      </c>
    </row>
    <row r="416" spans="7:8" x14ac:dyDescent="0.25">
      <c r="G416" s="29">
        <v>537</v>
      </c>
      <c r="H416" s="30">
        <v>188000</v>
      </c>
    </row>
    <row r="417" spans="7:8" x14ac:dyDescent="0.25">
      <c r="G417" s="29">
        <v>538</v>
      </c>
      <c r="H417" s="30">
        <v>111250</v>
      </c>
    </row>
    <row r="418" spans="7:8" x14ac:dyDescent="0.25">
      <c r="G418" s="29">
        <v>539</v>
      </c>
      <c r="H418" s="30">
        <v>158000</v>
      </c>
    </row>
    <row r="419" spans="7:8" x14ac:dyDescent="0.25">
      <c r="G419" s="29">
        <v>540</v>
      </c>
      <c r="H419" s="30">
        <v>272000</v>
      </c>
    </row>
    <row r="420" spans="7:8" x14ac:dyDescent="0.25">
      <c r="G420" s="29">
        <v>541</v>
      </c>
      <c r="H420" s="30">
        <v>315000</v>
      </c>
    </row>
    <row r="421" spans="7:8" x14ac:dyDescent="0.25">
      <c r="G421" s="29">
        <v>542</v>
      </c>
      <c r="H421" s="30">
        <v>248000</v>
      </c>
    </row>
    <row r="422" spans="7:8" x14ac:dyDescent="0.25">
      <c r="G422" s="29">
        <v>543</v>
      </c>
      <c r="H422" s="30">
        <v>213250</v>
      </c>
    </row>
    <row r="423" spans="7:8" x14ac:dyDescent="0.25">
      <c r="G423" s="29">
        <v>545</v>
      </c>
      <c r="H423" s="30">
        <v>179665</v>
      </c>
    </row>
    <row r="424" spans="7:8" x14ac:dyDescent="0.25">
      <c r="G424" s="29">
        <v>546</v>
      </c>
      <c r="H424" s="30">
        <v>229000</v>
      </c>
    </row>
    <row r="425" spans="7:8" x14ac:dyDescent="0.25">
      <c r="G425" s="29">
        <v>547</v>
      </c>
      <c r="H425" s="30">
        <v>210000</v>
      </c>
    </row>
    <row r="426" spans="7:8" x14ac:dyDescent="0.25">
      <c r="G426" s="29">
        <v>548</v>
      </c>
      <c r="H426" s="30">
        <v>129500</v>
      </c>
    </row>
    <row r="427" spans="7:8" x14ac:dyDescent="0.25">
      <c r="G427" s="29">
        <v>551</v>
      </c>
      <c r="H427" s="30">
        <v>140000</v>
      </c>
    </row>
    <row r="428" spans="7:8" x14ac:dyDescent="0.25">
      <c r="G428" s="29">
        <v>553</v>
      </c>
      <c r="H428" s="30">
        <v>255500</v>
      </c>
    </row>
    <row r="429" spans="7:8" x14ac:dyDescent="0.25">
      <c r="G429" s="29">
        <v>554</v>
      </c>
      <c r="H429" s="30">
        <v>108000</v>
      </c>
    </row>
    <row r="430" spans="7:8" x14ac:dyDescent="0.25">
      <c r="G430" s="29">
        <v>555</v>
      </c>
      <c r="H430" s="30">
        <v>284000</v>
      </c>
    </row>
    <row r="431" spans="7:8" x14ac:dyDescent="0.25">
      <c r="G431" s="29">
        <v>557</v>
      </c>
      <c r="H431" s="30">
        <v>141000</v>
      </c>
    </row>
    <row r="432" spans="7:8" x14ac:dyDescent="0.25">
      <c r="G432" s="29">
        <v>559</v>
      </c>
      <c r="H432" s="30">
        <v>175000</v>
      </c>
    </row>
    <row r="433" spans="7:8" x14ac:dyDescent="0.25">
      <c r="G433" s="29">
        <v>560</v>
      </c>
      <c r="H433" s="30">
        <v>234000</v>
      </c>
    </row>
    <row r="434" spans="7:8" x14ac:dyDescent="0.25">
      <c r="G434" s="29">
        <v>561</v>
      </c>
      <c r="H434" s="30">
        <v>121500</v>
      </c>
    </row>
    <row r="435" spans="7:8" x14ac:dyDescent="0.25">
      <c r="G435" s="29">
        <v>562</v>
      </c>
      <c r="H435" s="30">
        <v>170000</v>
      </c>
    </row>
    <row r="436" spans="7:8" x14ac:dyDescent="0.25">
      <c r="G436" s="29">
        <v>563</v>
      </c>
      <c r="H436" s="30">
        <v>108000</v>
      </c>
    </row>
    <row r="437" spans="7:8" x14ac:dyDescent="0.25">
      <c r="G437" s="29">
        <v>564</v>
      </c>
      <c r="H437" s="30">
        <v>185000</v>
      </c>
    </row>
    <row r="438" spans="7:8" x14ac:dyDescent="0.25">
      <c r="G438" s="29">
        <v>565</v>
      </c>
      <c r="H438" s="30">
        <v>268000</v>
      </c>
    </row>
    <row r="439" spans="7:8" x14ac:dyDescent="0.25">
      <c r="G439" s="29">
        <v>566</v>
      </c>
      <c r="H439" s="30">
        <v>128000</v>
      </c>
    </row>
    <row r="440" spans="7:8" x14ac:dyDescent="0.25">
      <c r="G440" s="29">
        <v>567</v>
      </c>
      <c r="H440" s="30">
        <v>325000</v>
      </c>
    </row>
    <row r="441" spans="7:8" x14ac:dyDescent="0.25">
      <c r="G441" s="29">
        <v>568</v>
      </c>
      <c r="H441" s="30">
        <v>214000</v>
      </c>
    </row>
    <row r="442" spans="7:8" x14ac:dyDescent="0.25">
      <c r="G442" s="29">
        <v>569</v>
      </c>
      <c r="H442" s="30">
        <v>316600</v>
      </c>
    </row>
    <row r="443" spans="7:8" x14ac:dyDescent="0.25">
      <c r="G443" s="29">
        <v>570</v>
      </c>
      <c r="H443" s="30">
        <v>135960</v>
      </c>
    </row>
    <row r="444" spans="7:8" x14ac:dyDescent="0.25">
      <c r="G444" s="29">
        <v>571</v>
      </c>
      <c r="H444" s="30">
        <v>142600</v>
      </c>
    </row>
    <row r="445" spans="7:8" x14ac:dyDescent="0.25">
      <c r="G445" s="29">
        <v>572</v>
      </c>
      <c r="H445" s="30">
        <v>120000</v>
      </c>
    </row>
    <row r="446" spans="7:8" x14ac:dyDescent="0.25">
      <c r="G446" s="29">
        <v>573</v>
      </c>
      <c r="H446" s="30">
        <v>224500</v>
      </c>
    </row>
    <row r="447" spans="7:8" x14ac:dyDescent="0.25">
      <c r="G447" s="29">
        <v>574</v>
      </c>
      <c r="H447" s="30">
        <v>170000</v>
      </c>
    </row>
    <row r="448" spans="7:8" x14ac:dyDescent="0.25">
      <c r="G448" s="29">
        <v>575</v>
      </c>
      <c r="H448" s="30">
        <v>139000</v>
      </c>
    </row>
    <row r="449" spans="7:8" x14ac:dyDescent="0.25">
      <c r="G449" s="29">
        <v>576</v>
      </c>
      <c r="H449" s="30">
        <v>118500</v>
      </c>
    </row>
    <row r="450" spans="7:8" x14ac:dyDescent="0.25">
      <c r="G450" s="29">
        <v>577</v>
      </c>
      <c r="H450" s="30">
        <v>145000</v>
      </c>
    </row>
    <row r="451" spans="7:8" x14ac:dyDescent="0.25">
      <c r="G451" s="29">
        <v>578</v>
      </c>
      <c r="H451" s="30">
        <v>164500</v>
      </c>
    </row>
    <row r="452" spans="7:8" x14ac:dyDescent="0.25">
      <c r="G452" s="29">
        <v>581</v>
      </c>
      <c r="H452" s="30">
        <v>181900</v>
      </c>
    </row>
    <row r="453" spans="7:8" x14ac:dyDescent="0.25">
      <c r="G453" s="29">
        <v>582</v>
      </c>
      <c r="H453" s="30">
        <v>253293</v>
      </c>
    </row>
    <row r="454" spans="7:8" x14ac:dyDescent="0.25">
      <c r="G454" s="29">
        <v>583</v>
      </c>
      <c r="H454" s="30">
        <v>118500</v>
      </c>
    </row>
    <row r="455" spans="7:8" x14ac:dyDescent="0.25">
      <c r="G455" s="29">
        <v>586</v>
      </c>
      <c r="H455" s="30">
        <v>369900</v>
      </c>
    </row>
    <row r="456" spans="7:8" x14ac:dyDescent="0.25">
      <c r="G456" s="29">
        <v>587</v>
      </c>
      <c r="H456" s="30">
        <v>130000</v>
      </c>
    </row>
    <row r="457" spans="7:8" x14ac:dyDescent="0.25">
      <c r="G457" s="29">
        <v>588</v>
      </c>
      <c r="H457" s="30">
        <v>137000</v>
      </c>
    </row>
    <row r="458" spans="7:8" x14ac:dyDescent="0.25">
      <c r="G458" s="29">
        <v>589</v>
      </c>
      <c r="H458" s="30">
        <v>143000</v>
      </c>
    </row>
    <row r="459" spans="7:8" x14ac:dyDescent="0.25">
      <c r="G459" s="29">
        <v>591</v>
      </c>
      <c r="H459" s="30">
        <v>185900</v>
      </c>
    </row>
    <row r="460" spans="7:8" x14ac:dyDescent="0.25">
      <c r="G460" s="29">
        <v>592</v>
      </c>
      <c r="H460" s="30">
        <v>451950</v>
      </c>
    </row>
    <row r="461" spans="7:8" x14ac:dyDescent="0.25">
      <c r="G461" s="29">
        <v>593</v>
      </c>
      <c r="H461" s="30">
        <v>138000</v>
      </c>
    </row>
    <row r="462" spans="7:8" x14ac:dyDescent="0.25">
      <c r="G462" s="29">
        <v>595</v>
      </c>
      <c r="H462" s="30">
        <v>110000</v>
      </c>
    </row>
    <row r="463" spans="7:8" x14ac:dyDescent="0.25">
      <c r="G463" s="29">
        <v>596</v>
      </c>
      <c r="H463" s="30">
        <v>319000</v>
      </c>
    </row>
    <row r="464" spans="7:8" x14ac:dyDescent="0.25">
      <c r="G464" s="29">
        <v>598</v>
      </c>
      <c r="H464" s="30">
        <v>194201</v>
      </c>
    </row>
    <row r="465" spans="7:8" x14ac:dyDescent="0.25">
      <c r="G465" s="29">
        <v>599</v>
      </c>
      <c r="H465" s="30">
        <v>217500</v>
      </c>
    </row>
    <row r="466" spans="7:8" x14ac:dyDescent="0.25">
      <c r="G466" s="29">
        <v>601</v>
      </c>
      <c r="H466" s="30">
        <v>275000</v>
      </c>
    </row>
    <row r="467" spans="7:8" x14ac:dyDescent="0.25">
      <c r="G467" s="29">
        <v>603</v>
      </c>
      <c r="H467" s="30">
        <v>220000</v>
      </c>
    </row>
    <row r="468" spans="7:8" x14ac:dyDescent="0.25">
      <c r="G468" s="29">
        <v>605</v>
      </c>
      <c r="H468" s="30">
        <v>221000</v>
      </c>
    </row>
    <row r="469" spans="7:8" x14ac:dyDescent="0.25">
      <c r="G469" s="29">
        <v>606</v>
      </c>
      <c r="H469" s="30">
        <v>205000</v>
      </c>
    </row>
    <row r="470" spans="7:8" x14ac:dyDescent="0.25">
      <c r="G470" s="29">
        <v>607</v>
      </c>
      <c r="H470" s="30">
        <v>152000</v>
      </c>
    </row>
    <row r="471" spans="7:8" x14ac:dyDescent="0.25">
      <c r="G471" s="29">
        <v>608</v>
      </c>
      <c r="H471" s="30">
        <v>225000</v>
      </c>
    </row>
    <row r="472" spans="7:8" x14ac:dyDescent="0.25">
      <c r="G472" s="29">
        <v>609</v>
      </c>
      <c r="H472" s="30">
        <v>359100</v>
      </c>
    </row>
    <row r="473" spans="7:8" x14ac:dyDescent="0.25">
      <c r="G473" s="29">
        <v>610</v>
      </c>
      <c r="H473" s="30">
        <v>118500</v>
      </c>
    </row>
    <row r="474" spans="7:8" x14ac:dyDescent="0.25">
      <c r="G474" s="29">
        <v>611</v>
      </c>
      <c r="H474" s="30">
        <v>313000</v>
      </c>
    </row>
    <row r="475" spans="7:8" x14ac:dyDescent="0.25">
      <c r="G475" s="29">
        <v>612</v>
      </c>
      <c r="H475" s="30">
        <v>148000</v>
      </c>
    </row>
    <row r="476" spans="7:8" x14ac:dyDescent="0.25">
      <c r="G476" s="29">
        <v>613</v>
      </c>
      <c r="H476" s="30">
        <v>261500</v>
      </c>
    </row>
    <row r="477" spans="7:8" x14ac:dyDescent="0.25">
      <c r="G477" s="29">
        <v>614</v>
      </c>
      <c r="H477" s="30">
        <v>147000</v>
      </c>
    </row>
    <row r="478" spans="7:8" x14ac:dyDescent="0.25">
      <c r="G478" s="29">
        <v>616</v>
      </c>
      <c r="H478" s="30">
        <v>137500</v>
      </c>
    </row>
    <row r="479" spans="7:8" x14ac:dyDescent="0.25">
      <c r="G479" s="29">
        <v>617</v>
      </c>
      <c r="H479" s="30">
        <v>183200</v>
      </c>
    </row>
    <row r="480" spans="7:8" x14ac:dyDescent="0.25">
      <c r="G480" s="29">
        <v>618</v>
      </c>
      <c r="H480" s="30">
        <v>105500</v>
      </c>
    </row>
    <row r="481" spans="7:8" x14ac:dyDescent="0.25">
      <c r="G481" s="29">
        <v>619</v>
      </c>
      <c r="H481" s="30">
        <v>314813</v>
      </c>
    </row>
    <row r="482" spans="7:8" x14ac:dyDescent="0.25">
      <c r="G482" s="29">
        <v>620</v>
      </c>
      <c r="H482" s="30">
        <v>305000</v>
      </c>
    </row>
    <row r="483" spans="7:8" x14ac:dyDescent="0.25">
      <c r="G483" s="29">
        <v>621</v>
      </c>
      <c r="H483" s="30">
        <v>67000</v>
      </c>
    </row>
    <row r="484" spans="7:8" x14ac:dyDescent="0.25">
      <c r="G484" s="29">
        <v>622</v>
      </c>
      <c r="H484" s="30">
        <v>240000</v>
      </c>
    </row>
    <row r="485" spans="7:8" x14ac:dyDescent="0.25">
      <c r="G485" s="29">
        <v>623</v>
      </c>
      <c r="H485" s="30">
        <v>135000</v>
      </c>
    </row>
    <row r="486" spans="7:8" x14ac:dyDescent="0.25">
      <c r="G486" s="29">
        <v>625</v>
      </c>
      <c r="H486" s="30">
        <v>165150</v>
      </c>
    </row>
    <row r="487" spans="7:8" x14ac:dyDescent="0.25">
      <c r="G487" s="29">
        <v>626</v>
      </c>
      <c r="H487" s="30">
        <v>160000</v>
      </c>
    </row>
    <row r="488" spans="7:8" x14ac:dyDescent="0.25">
      <c r="G488" s="29">
        <v>627</v>
      </c>
      <c r="H488" s="30">
        <v>139900</v>
      </c>
    </row>
    <row r="489" spans="7:8" x14ac:dyDescent="0.25">
      <c r="G489" s="29">
        <v>628</v>
      </c>
      <c r="H489" s="30">
        <v>153000</v>
      </c>
    </row>
    <row r="490" spans="7:8" x14ac:dyDescent="0.25">
      <c r="G490" s="29">
        <v>629</v>
      </c>
      <c r="H490" s="30">
        <v>135000</v>
      </c>
    </row>
    <row r="491" spans="7:8" x14ac:dyDescent="0.25">
      <c r="G491" s="29">
        <v>630</v>
      </c>
      <c r="H491" s="30">
        <v>168500</v>
      </c>
    </row>
    <row r="492" spans="7:8" x14ac:dyDescent="0.25">
      <c r="G492" s="29">
        <v>632</v>
      </c>
      <c r="H492" s="30">
        <v>209500</v>
      </c>
    </row>
    <row r="493" spans="7:8" x14ac:dyDescent="0.25">
      <c r="G493" s="29">
        <v>633</v>
      </c>
      <c r="H493" s="30">
        <v>82500</v>
      </c>
    </row>
    <row r="494" spans="7:8" x14ac:dyDescent="0.25">
      <c r="G494" s="29">
        <v>634</v>
      </c>
      <c r="H494" s="30">
        <v>139400</v>
      </c>
    </row>
    <row r="495" spans="7:8" x14ac:dyDescent="0.25">
      <c r="G495" s="29">
        <v>635</v>
      </c>
      <c r="H495" s="30">
        <v>144000</v>
      </c>
    </row>
    <row r="496" spans="7:8" x14ac:dyDescent="0.25">
      <c r="G496" s="29">
        <v>639</v>
      </c>
      <c r="H496" s="30">
        <v>85000</v>
      </c>
    </row>
    <row r="497" spans="7:8" x14ac:dyDescent="0.25">
      <c r="G497" s="29">
        <v>640</v>
      </c>
      <c r="H497" s="30">
        <v>264561</v>
      </c>
    </row>
    <row r="498" spans="7:8" x14ac:dyDescent="0.25">
      <c r="G498" s="29">
        <v>641</v>
      </c>
      <c r="H498" s="30">
        <v>274000</v>
      </c>
    </row>
    <row r="499" spans="7:8" x14ac:dyDescent="0.25">
      <c r="G499" s="29">
        <v>643</v>
      </c>
      <c r="H499" s="30">
        <v>345000</v>
      </c>
    </row>
    <row r="500" spans="7:8" x14ac:dyDescent="0.25">
      <c r="G500" s="29">
        <v>644</v>
      </c>
      <c r="H500" s="30">
        <v>152000</v>
      </c>
    </row>
    <row r="501" spans="7:8" x14ac:dyDescent="0.25">
      <c r="G501" s="29">
        <v>646</v>
      </c>
      <c r="H501" s="30">
        <v>143250</v>
      </c>
    </row>
    <row r="502" spans="7:8" x14ac:dyDescent="0.25">
      <c r="G502" s="29">
        <v>647</v>
      </c>
      <c r="H502" s="30">
        <v>98300</v>
      </c>
    </row>
    <row r="503" spans="7:8" x14ac:dyDescent="0.25">
      <c r="G503" s="29">
        <v>648</v>
      </c>
      <c r="H503" s="30">
        <v>155000</v>
      </c>
    </row>
    <row r="504" spans="7:8" x14ac:dyDescent="0.25">
      <c r="G504" s="29">
        <v>649</v>
      </c>
      <c r="H504" s="30">
        <v>155000</v>
      </c>
    </row>
    <row r="505" spans="7:8" x14ac:dyDescent="0.25">
      <c r="G505" s="29">
        <v>652</v>
      </c>
      <c r="H505" s="30">
        <v>108000</v>
      </c>
    </row>
    <row r="506" spans="7:8" x14ac:dyDescent="0.25">
      <c r="G506" s="29">
        <v>653</v>
      </c>
      <c r="H506" s="30">
        <v>191000</v>
      </c>
    </row>
    <row r="507" spans="7:8" x14ac:dyDescent="0.25">
      <c r="G507" s="29">
        <v>655</v>
      </c>
      <c r="H507" s="30">
        <v>350000</v>
      </c>
    </row>
    <row r="508" spans="7:8" x14ac:dyDescent="0.25">
      <c r="G508" s="29">
        <v>657</v>
      </c>
      <c r="H508" s="30">
        <v>145500</v>
      </c>
    </row>
    <row r="509" spans="7:8" x14ac:dyDescent="0.25">
      <c r="G509" s="29">
        <v>658</v>
      </c>
      <c r="H509" s="30">
        <v>149000</v>
      </c>
    </row>
    <row r="510" spans="7:8" x14ac:dyDescent="0.25">
      <c r="G510" s="29">
        <v>659</v>
      </c>
      <c r="H510" s="30">
        <v>97500</v>
      </c>
    </row>
    <row r="511" spans="7:8" x14ac:dyDescent="0.25">
      <c r="G511" s="29">
        <v>660</v>
      </c>
      <c r="H511" s="30">
        <v>167000</v>
      </c>
    </row>
    <row r="512" spans="7:8" x14ac:dyDescent="0.25">
      <c r="G512" s="29">
        <v>661</v>
      </c>
      <c r="H512" s="30">
        <v>197900</v>
      </c>
    </row>
    <row r="513" spans="7:8" x14ac:dyDescent="0.25">
      <c r="G513" s="29">
        <v>662</v>
      </c>
      <c r="H513" s="30">
        <v>402000</v>
      </c>
    </row>
    <row r="514" spans="7:8" x14ac:dyDescent="0.25">
      <c r="G514" s="29">
        <v>663</v>
      </c>
      <c r="H514" s="30">
        <v>110000</v>
      </c>
    </row>
    <row r="515" spans="7:8" x14ac:dyDescent="0.25">
      <c r="G515" s="29">
        <v>664</v>
      </c>
      <c r="H515" s="30">
        <v>137500</v>
      </c>
    </row>
    <row r="516" spans="7:8" x14ac:dyDescent="0.25">
      <c r="G516" s="29">
        <v>665</v>
      </c>
      <c r="H516" s="30">
        <v>423000</v>
      </c>
    </row>
    <row r="517" spans="7:8" x14ac:dyDescent="0.25">
      <c r="G517" s="29">
        <v>666</v>
      </c>
      <c r="H517" s="30">
        <v>230500</v>
      </c>
    </row>
    <row r="518" spans="7:8" x14ac:dyDescent="0.25">
      <c r="G518" s="29">
        <v>667</v>
      </c>
      <c r="H518" s="30">
        <v>129000</v>
      </c>
    </row>
    <row r="519" spans="7:8" x14ac:dyDescent="0.25">
      <c r="G519" s="29">
        <v>668</v>
      </c>
      <c r="H519" s="30">
        <v>193500</v>
      </c>
    </row>
    <row r="520" spans="7:8" x14ac:dyDescent="0.25">
      <c r="G520" s="29">
        <v>669</v>
      </c>
      <c r="H520" s="30">
        <v>168000</v>
      </c>
    </row>
    <row r="521" spans="7:8" x14ac:dyDescent="0.25">
      <c r="G521" s="29">
        <v>670</v>
      </c>
      <c r="H521" s="30">
        <v>137500</v>
      </c>
    </row>
    <row r="522" spans="7:8" x14ac:dyDescent="0.25">
      <c r="G522" s="29">
        <v>671</v>
      </c>
      <c r="H522" s="30">
        <v>173500</v>
      </c>
    </row>
    <row r="523" spans="7:8" x14ac:dyDescent="0.25">
      <c r="G523" s="29">
        <v>673</v>
      </c>
      <c r="H523" s="30">
        <v>165000</v>
      </c>
    </row>
    <row r="524" spans="7:8" x14ac:dyDescent="0.25">
      <c r="G524" s="29">
        <v>674</v>
      </c>
      <c r="H524" s="30">
        <v>257500</v>
      </c>
    </row>
    <row r="525" spans="7:8" x14ac:dyDescent="0.25">
      <c r="G525" s="29">
        <v>675</v>
      </c>
      <c r="H525" s="30">
        <v>140000</v>
      </c>
    </row>
    <row r="526" spans="7:8" x14ac:dyDescent="0.25">
      <c r="G526" s="29">
        <v>676</v>
      </c>
      <c r="H526" s="30">
        <v>148500</v>
      </c>
    </row>
    <row r="527" spans="7:8" x14ac:dyDescent="0.25">
      <c r="G527" s="29">
        <v>678</v>
      </c>
      <c r="H527" s="30">
        <v>109500</v>
      </c>
    </row>
    <row r="528" spans="7:8" x14ac:dyDescent="0.25">
      <c r="G528" s="29">
        <v>679</v>
      </c>
      <c r="H528" s="30">
        <v>372500</v>
      </c>
    </row>
    <row r="529" spans="7:8" x14ac:dyDescent="0.25">
      <c r="G529" s="29">
        <v>680</v>
      </c>
      <c r="H529" s="30">
        <v>128500</v>
      </c>
    </row>
    <row r="530" spans="7:8" x14ac:dyDescent="0.25">
      <c r="G530" s="29">
        <v>681</v>
      </c>
      <c r="H530" s="30">
        <v>143000</v>
      </c>
    </row>
    <row r="531" spans="7:8" x14ac:dyDescent="0.25">
      <c r="G531" s="29">
        <v>683</v>
      </c>
      <c r="H531" s="30">
        <v>173000</v>
      </c>
    </row>
    <row r="532" spans="7:8" x14ac:dyDescent="0.25">
      <c r="G532" s="29">
        <v>684</v>
      </c>
      <c r="H532" s="30">
        <v>285000</v>
      </c>
    </row>
    <row r="533" spans="7:8" x14ac:dyDescent="0.25">
      <c r="G533" s="29">
        <v>685</v>
      </c>
      <c r="H533" s="30">
        <v>221000</v>
      </c>
    </row>
    <row r="534" spans="7:8" x14ac:dyDescent="0.25">
      <c r="G534" s="29">
        <v>686</v>
      </c>
      <c r="H534" s="30">
        <v>207500</v>
      </c>
    </row>
    <row r="535" spans="7:8" x14ac:dyDescent="0.25">
      <c r="G535" s="29">
        <v>689</v>
      </c>
      <c r="H535" s="30">
        <v>392000</v>
      </c>
    </row>
    <row r="536" spans="7:8" x14ac:dyDescent="0.25">
      <c r="G536" s="29">
        <v>690</v>
      </c>
      <c r="H536" s="30">
        <v>194700</v>
      </c>
    </row>
    <row r="537" spans="7:8" x14ac:dyDescent="0.25">
      <c r="G537" s="29">
        <v>692</v>
      </c>
      <c r="H537" s="30">
        <v>755000</v>
      </c>
    </row>
    <row r="538" spans="7:8" x14ac:dyDescent="0.25">
      <c r="G538" s="29">
        <v>693</v>
      </c>
      <c r="H538" s="30">
        <v>335000</v>
      </c>
    </row>
    <row r="539" spans="7:8" x14ac:dyDescent="0.25">
      <c r="G539" s="29">
        <v>694</v>
      </c>
      <c r="H539" s="30">
        <v>108480</v>
      </c>
    </row>
    <row r="540" spans="7:8" x14ac:dyDescent="0.25">
      <c r="G540" s="29">
        <v>696</v>
      </c>
      <c r="H540" s="30">
        <v>176000</v>
      </c>
    </row>
    <row r="541" spans="7:8" x14ac:dyDescent="0.25">
      <c r="G541" s="29">
        <v>698</v>
      </c>
      <c r="H541" s="30">
        <v>123500</v>
      </c>
    </row>
    <row r="542" spans="7:8" x14ac:dyDescent="0.25">
      <c r="G542" s="29">
        <v>699</v>
      </c>
      <c r="H542" s="30">
        <v>138500</v>
      </c>
    </row>
    <row r="543" spans="7:8" x14ac:dyDescent="0.25">
      <c r="G543" s="29">
        <v>701</v>
      </c>
      <c r="H543" s="30">
        <v>312500</v>
      </c>
    </row>
    <row r="544" spans="7:8" x14ac:dyDescent="0.25">
      <c r="G544" s="29">
        <v>702</v>
      </c>
      <c r="H544" s="30">
        <v>140000</v>
      </c>
    </row>
    <row r="545" spans="7:8" x14ac:dyDescent="0.25">
      <c r="G545" s="29">
        <v>703</v>
      </c>
      <c r="H545" s="30">
        <v>361919</v>
      </c>
    </row>
    <row r="546" spans="7:8" x14ac:dyDescent="0.25">
      <c r="G546" s="29">
        <v>705</v>
      </c>
      <c r="H546" s="30">
        <v>213000</v>
      </c>
    </row>
    <row r="547" spans="7:8" x14ac:dyDescent="0.25">
      <c r="G547" s="29">
        <v>707</v>
      </c>
      <c r="H547" s="30">
        <v>302000</v>
      </c>
    </row>
    <row r="548" spans="7:8" x14ac:dyDescent="0.25">
      <c r="G548" s="29">
        <v>708</v>
      </c>
      <c r="H548" s="30">
        <v>254000</v>
      </c>
    </row>
    <row r="549" spans="7:8" x14ac:dyDescent="0.25">
      <c r="G549" s="29">
        <v>709</v>
      </c>
      <c r="H549" s="30">
        <v>179540</v>
      </c>
    </row>
    <row r="550" spans="7:8" x14ac:dyDescent="0.25">
      <c r="G550" s="29">
        <v>710</v>
      </c>
      <c r="H550" s="30">
        <v>109900</v>
      </c>
    </row>
    <row r="551" spans="7:8" x14ac:dyDescent="0.25">
      <c r="G551" s="29">
        <v>711</v>
      </c>
      <c r="H551" s="30">
        <v>52000</v>
      </c>
    </row>
    <row r="552" spans="7:8" x14ac:dyDescent="0.25">
      <c r="G552" s="29">
        <v>713</v>
      </c>
      <c r="H552" s="30">
        <v>189000</v>
      </c>
    </row>
    <row r="553" spans="7:8" x14ac:dyDescent="0.25">
      <c r="G553" s="29">
        <v>714</v>
      </c>
      <c r="H553" s="30">
        <v>129000</v>
      </c>
    </row>
    <row r="554" spans="7:8" x14ac:dyDescent="0.25">
      <c r="G554" s="29">
        <v>715</v>
      </c>
      <c r="H554" s="30">
        <v>130500</v>
      </c>
    </row>
    <row r="555" spans="7:8" x14ac:dyDescent="0.25">
      <c r="G555" s="29">
        <v>716</v>
      </c>
      <c r="H555" s="30">
        <v>165000</v>
      </c>
    </row>
    <row r="556" spans="7:8" x14ac:dyDescent="0.25">
      <c r="G556" s="29">
        <v>718</v>
      </c>
      <c r="H556" s="30">
        <v>157000</v>
      </c>
    </row>
    <row r="557" spans="7:8" x14ac:dyDescent="0.25">
      <c r="G557" s="29">
        <v>719</v>
      </c>
      <c r="H557" s="30">
        <v>341000</v>
      </c>
    </row>
    <row r="558" spans="7:8" x14ac:dyDescent="0.25">
      <c r="G558" s="29">
        <v>720</v>
      </c>
      <c r="H558" s="30">
        <v>128500</v>
      </c>
    </row>
    <row r="559" spans="7:8" x14ac:dyDescent="0.25">
      <c r="G559" s="29">
        <v>721</v>
      </c>
      <c r="H559" s="30">
        <v>275000</v>
      </c>
    </row>
    <row r="560" spans="7:8" x14ac:dyDescent="0.25">
      <c r="G560" s="29">
        <v>723</v>
      </c>
      <c r="H560" s="30">
        <v>124500</v>
      </c>
    </row>
    <row r="561" spans="7:8" x14ac:dyDescent="0.25">
      <c r="G561" s="29">
        <v>724</v>
      </c>
      <c r="H561" s="30">
        <v>135000</v>
      </c>
    </row>
    <row r="562" spans="7:8" x14ac:dyDescent="0.25">
      <c r="G562" s="29">
        <v>725</v>
      </c>
      <c r="H562" s="30">
        <v>320000</v>
      </c>
    </row>
    <row r="563" spans="7:8" x14ac:dyDescent="0.25">
      <c r="G563" s="29">
        <v>726</v>
      </c>
      <c r="H563" s="30">
        <v>120500</v>
      </c>
    </row>
    <row r="564" spans="7:8" x14ac:dyDescent="0.25">
      <c r="G564" s="29">
        <v>727</v>
      </c>
      <c r="H564" s="30">
        <v>222000</v>
      </c>
    </row>
    <row r="565" spans="7:8" x14ac:dyDescent="0.25">
      <c r="G565" s="29">
        <v>728</v>
      </c>
      <c r="H565" s="30">
        <v>194500</v>
      </c>
    </row>
    <row r="566" spans="7:8" x14ac:dyDescent="0.25">
      <c r="G566" s="29">
        <v>729</v>
      </c>
      <c r="H566" s="30">
        <v>110000</v>
      </c>
    </row>
    <row r="567" spans="7:8" x14ac:dyDescent="0.25">
      <c r="G567" s="29">
        <v>731</v>
      </c>
      <c r="H567" s="30">
        <v>236500</v>
      </c>
    </row>
    <row r="568" spans="7:8" x14ac:dyDescent="0.25">
      <c r="G568" s="29">
        <v>732</v>
      </c>
      <c r="H568" s="30">
        <v>187500</v>
      </c>
    </row>
    <row r="569" spans="7:8" x14ac:dyDescent="0.25">
      <c r="G569" s="29">
        <v>733</v>
      </c>
      <c r="H569" s="30">
        <v>222500</v>
      </c>
    </row>
    <row r="570" spans="7:8" x14ac:dyDescent="0.25">
      <c r="G570" s="29">
        <v>734</v>
      </c>
      <c r="H570" s="30">
        <v>131400</v>
      </c>
    </row>
    <row r="571" spans="7:8" x14ac:dyDescent="0.25">
      <c r="G571" s="29">
        <v>735</v>
      </c>
      <c r="H571" s="30">
        <v>108000</v>
      </c>
    </row>
    <row r="572" spans="7:8" x14ac:dyDescent="0.25">
      <c r="G572" s="29">
        <v>737</v>
      </c>
      <c r="H572" s="30">
        <v>93500</v>
      </c>
    </row>
    <row r="573" spans="7:8" x14ac:dyDescent="0.25">
      <c r="G573" s="29">
        <v>738</v>
      </c>
      <c r="H573" s="30">
        <v>239900</v>
      </c>
    </row>
    <row r="574" spans="7:8" x14ac:dyDescent="0.25">
      <c r="G574" s="29">
        <v>739</v>
      </c>
      <c r="H574" s="30">
        <v>179000</v>
      </c>
    </row>
    <row r="575" spans="7:8" x14ac:dyDescent="0.25">
      <c r="G575" s="29">
        <v>740</v>
      </c>
      <c r="H575" s="30">
        <v>190000</v>
      </c>
    </row>
    <row r="576" spans="7:8" x14ac:dyDescent="0.25">
      <c r="G576" s="29">
        <v>742</v>
      </c>
      <c r="H576" s="30">
        <v>142000</v>
      </c>
    </row>
    <row r="577" spans="7:8" x14ac:dyDescent="0.25">
      <c r="G577" s="29">
        <v>743</v>
      </c>
      <c r="H577" s="30">
        <v>179000</v>
      </c>
    </row>
    <row r="578" spans="7:8" x14ac:dyDescent="0.25">
      <c r="G578" s="29">
        <v>744</v>
      </c>
      <c r="H578" s="30">
        <v>175000</v>
      </c>
    </row>
    <row r="579" spans="7:8" x14ac:dyDescent="0.25">
      <c r="G579" s="29">
        <v>745</v>
      </c>
      <c r="H579" s="30">
        <v>180000</v>
      </c>
    </row>
    <row r="580" spans="7:8" x14ac:dyDescent="0.25">
      <c r="G580" s="29">
        <v>746</v>
      </c>
      <c r="H580" s="30">
        <v>299800</v>
      </c>
    </row>
    <row r="581" spans="7:8" x14ac:dyDescent="0.25">
      <c r="G581" s="29">
        <v>747</v>
      </c>
      <c r="H581" s="30">
        <v>236000</v>
      </c>
    </row>
    <row r="582" spans="7:8" x14ac:dyDescent="0.25">
      <c r="G582" s="29">
        <v>749</v>
      </c>
      <c r="H582" s="30">
        <v>260400</v>
      </c>
    </row>
    <row r="583" spans="7:8" x14ac:dyDescent="0.25">
      <c r="G583" s="29">
        <v>750</v>
      </c>
      <c r="H583" s="30">
        <v>98000</v>
      </c>
    </row>
    <row r="584" spans="7:8" x14ac:dyDescent="0.25">
      <c r="G584" s="29">
        <v>752</v>
      </c>
      <c r="H584" s="30">
        <v>162000</v>
      </c>
    </row>
    <row r="585" spans="7:8" x14ac:dyDescent="0.25">
      <c r="G585" s="29">
        <v>753</v>
      </c>
      <c r="H585" s="30">
        <v>217000</v>
      </c>
    </row>
    <row r="586" spans="7:8" x14ac:dyDescent="0.25">
      <c r="G586" s="29">
        <v>754</v>
      </c>
      <c r="H586" s="30">
        <v>275500</v>
      </c>
    </row>
    <row r="587" spans="7:8" x14ac:dyDescent="0.25">
      <c r="G587" s="29">
        <v>755</v>
      </c>
      <c r="H587" s="30">
        <v>156000</v>
      </c>
    </row>
    <row r="588" spans="7:8" x14ac:dyDescent="0.25">
      <c r="G588" s="29">
        <v>757</v>
      </c>
      <c r="H588" s="30">
        <v>212000</v>
      </c>
    </row>
    <row r="589" spans="7:8" x14ac:dyDescent="0.25">
      <c r="G589" s="29">
        <v>758</v>
      </c>
      <c r="H589" s="30">
        <v>158900</v>
      </c>
    </row>
    <row r="590" spans="7:8" x14ac:dyDescent="0.25">
      <c r="G590" s="29">
        <v>760</v>
      </c>
      <c r="H590" s="30">
        <v>290000</v>
      </c>
    </row>
    <row r="591" spans="7:8" x14ac:dyDescent="0.25">
      <c r="G591" s="29">
        <v>761</v>
      </c>
      <c r="H591" s="30">
        <v>127500</v>
      </c>
    </row>
    <row r="592" spans="7:8" x14ac:dyDescent="0.25">
      <c r="G592" s="29">
        <v>764</v>
      </c>
      <c r="H592" s="30">
        <v>337000</v>
      </c>
    </row>
    <row r="593" spans="7:8" x14ac:dyDescent="0.25">
      <c r="G593" s="29">
        <v>765</v>
      </c>
      <c r="H593" s="30">
        <v>270000</v>
      </c>
    </row>
    <row r="594" spans="7:8" x14ac:dyDescent="0.25">
      <c r="G594" s="29">
        <v>766</v>
      </c>
      <c r="H594" s="30">
        <v>264132</v>
      </c>
    </row>
    <row r="595" spans="7:8" x14ac:dyDescent="0.25">
      <c r="G595" s="29">
        <v>767</v>
      </c>
      <c r="H595" s="30">
        <v>196500</v>
      </c>
    </row>
    <row r="596" spans="7:8" x14ac:dyDescent="0.25">
      <c r="G596" s="29">
        <v>768</v>
      </c>
      <c r="H596" s="30">
        <v>160000</v>
      </c>
    </row>
    <row r="597" spans="7:8" x14ac:dyDescent="0.25">
      <c r="G597" s="29">
        <v>769</v>
      </c>
      <c r="H597" s="30">
        <v>216837</v>
      </c>
    </row>
    <row r="598" spans="7:8" x14ac:dyDescent="0.25">
      <c r="G598" s="29">
        <v>770</v>
      </c>
      <c r="H598" s="30">
        <v>538000</v>
      </c>
    </row>
    <row r="599" spans="7:8" x14ac:dyDescent="0.25">
      <c r="G599" s="29">
        <v>771</v>
      </c>
      <c r="H599" s="30">
        <v>134900</v>
      </c>
    </row>
    <row r="600" spans="7:8" x14ac:dyDescent="0.25">
      <c r="G600" s="29">
        <v>772</v>
      </c>
      <c r="H600" s="30">
        <v>102000</v>
      </c>
    </row>
    <row r="601" spans="7:8" x14ac:dyDescent="0.25">
      <c r="G601" s="29">
        <v>773</v>
      </c>
      <c r="H601" s="30">
        <v>107000</v>
      </c>
    </row>
    <row r="602" spans="7:8" x14ac:dyDescent="0.25">
      <c r="G602" s="29">
        <v>774</v>
      </c>
      <c r="H602" s="30">
        <v>114500</v>
      </c>
    </row>
    <row r="603" spans="7:8" x14ac:dyDescent="0.25">
      <c r="G603" s="29">
        <v>775</v>
      </c>
      <c r="H603" s="30">
        <v>395000</v>
      </c>
    </row>
    <row r="604" spans="7:8" x14ac:dyDescent="0.25">
      <c r="G604" s="29">
        <v>777</v>
      </c>
      <c r="H604" s="30">
        <v>221500</v>
      </c>
    </row>
    <row r="605" spans="7:8" x14ac:dyDescent="0.25">
      <c r="G605" s="29">
        <v>778</v>
      </c>
      <c r="H605" s="30">
        <v>142500</v>
      </c>
    </row>
    <row r="606" spans="7:8" x14ac:dyDescent="0.25">
      <c r="G606" s="29">
        <v>780</v>
      </c>
      <c r="H606" s="30">
        <v>135000</v>
      </c>
    </row>
    <row r="607" spans="7:8" x14ac:dyDescent="0.25">
      <c r="G607" s="29">
        <v>781</v>
      </c>
      <c r="H607" s="30">
        <v>176000</v>
      </c>
    </row>
    <row r="608" spans="7:8" x14ac:dyDescent="0.25">
      <c r="G608" s="29">
        <v>782</v>
      </c>
      <c r="H608" s="30">
        <v>175900</v>
      </c>
    </row>
    <row r="609" spans="7:8" x14ac:dyDescent="0.25">
      <c r="G609" s="29">
        <v>783</v>
      </c>
      <c r="H609" s="30">
        <v>187100</v>
      </c>
    </row>
    <row r="610" spans="7:8" x14ac:dyDescent="0.25">
      <c r="G610" s="29">
        <v>784</v>
      </c>
      <c r="H610" s="30">
        <v>165500</v>
      </c>
    </row>
    <row r="611" spans="7:8" x14ac:dyDescent="0.25">
      <c r="G611" s="29">
        <v>786</v>
      </c>
      <c r="H611" s="30">
        <v>161500</v>
      </c>
    </row>
    <row r="612" spans="7:8" x14ac:dyDescent="0.25">
      <c r="G612" s="29">
        <v>788</v>
      </c>
      <c r="H612" s="30">
        <v>233000</v>
      </c>
    </row>
    <row r="613" spans="7:8" x14ac:dyDescent="0.25">
      <c r="G613" s="29">
        <v>790</v>
      </c>
      <c r="H613" s="30">
        <v>187500</v>
      </c>
    </row>
    <row r="614" spans="7:8" x14ac:dyDescent="0.25">
      <c r="G614" s="29">
        <v>791</v>
      </c>
      <c r="H614" s="30">
        <v>160200</v>
      </c>
    </row>
    <row r="615" spans="7:8" x14ac:dyDescent="0.25">
      <c r="G615" s="29">
        <v>792</v>
      </c>
      <c r="H615" s="30">
        <v>146800</v>
      </c>
    </row>
    <row r="616" spans="7:8" x14ac:dyDescent="0.25">
      <c r="G616" s="29">
        <v>793</v>
      </c>
      <c r="H616" s="30">
        <v>269790</v>
      </c>
    </row>
    <row r="617" spans="7:8" x14ac:dyDescent="0.25">
      <c r="G617" s="29">
        <v>794</v>
      </c>
      <c r="H617" s="30">
        <v>225000</v>
      </c>
    </row>
    <row r="618" spans="7:8" x14ac:dyDescent="0.25">
      <c r="G618" s="29">
        <v>795</v>
      </c>
      <c r="H618" s="30">
        <v>194500</v>
      </c>
    </row>
    <row r="619" spans="7:8" x14ac:dyDescent="0.25">
      <c r="G619" s="29">
        <v>796</v>
      </c>
      <c r="H619" s="30">
        <v>171000</v>
      </c>
    </row>
    <row r="620" spans="7:8" x14ac:dyDescent="0.25">
      <c r="G620" s="29">
        <v>797</v>
      </c>
      <c r="H620" s="30">
        <v>143500</v>
      </c>
    </row>
    <row r="621" spans="7:8" x14ac:dyDescent="0.25">
      <c r="G621" s="29">
        <v>798</v>
      </c>
      <c r="H621" s="30">
        <v>110000</v>
      </c>
    </row>
    <row r="622" spans="7:8" x14ac:dyDescent="0.25">
      <c r="G622" s="29">
        <v>799</v>
      </c>
      <c r="H622" s="30">
        <v>485000</v>
      </c>
    </row>
    <row r="623" spans="7:8" x14ac:dyDescent="0.25">
      <c r="G623" s="29">
        <v>800</v>
      </c>
      <c r="H623" s="30">
        <v>175000</v>
      </c>
    </row>
    <row r="624" spans="7:8" x14ac:dyDescent="0.25">
      <c r="G624" s="29">
        <v>801</v>
      </c>
      <c r="H624" s="30">
        <v>200000</v>
      </c>
    </row>
    <row r="625" spans="7:8" x14ac:dyDescent="0.25">
      <c r="G625" s="29">
        <v>803</v>
      </c>
      <c r="H625" s="30">
        <v>189000</v>
      </c>
    </row>
    <row r="626" spans="7:8" x14ac:dyDescent="0.25">
      <c r="G626" s="29">
        <v>804</v>
      </c>
      <c r="H626" s="30">
        <v>582933</v>
      </c>
    </row>
    <row r="627" spans="7:8" x14ac:dyDescent="0.25">
      <c r="G627" s="29">
        <v>805</v>
      </c>
      <c r="H627" s="30">
        <v>118000</v>
      </c>
    </row>
    <row r="628" spans="7:8" x14ac:dyDescent="0.25">
      <c r="G628" s="29">
        <v>806</v>
      </c>
      <c r="H628" s="30">
        <v>227680</v>
      </c>
    </row>
    <row r="629" spans="7:8" x14ac:dyDescent="0.25">
      <c r="G629" s="29">
        <v>807</v>
      </c>
      <c r="H629" s="30">
        <v>135500</v>
      </c>
    </row>
    <row r="630" spans="7:8" x14ac:dyDescent="0.25">
      <c r="G630" s="29">
        <v>808</v>
      </c>
      <c r="H630" s="30">
        <v>223500</v>
      </c>
    </row>
    <row r="631" spans="7:8" x14ac:dyDescent="0.25">
      <c r="G631" s="29">
        <v>809</v>
      </c>
      <c r="H631" s="30">
        <v>159950</v>
      </c>
    </row>
    <row r="632" spans="7:8" x14ac:dyDescent="0.25">
      <c r="G632" s="29">
        <v>811</v>
      </c>
      <c r="H632" s="30">
        <v>181000</v>
      </c>
    </row>
    <row r="633" spans="7:8" x14ac:dyDescent="0.25">
      <c r="G633" s="29">
        <v>814</v>
      </c>
      <c r="H633" s="30">
        <v>157900</v>
      </c>
    </row>
    <row r="634" spans="7:8" x14ac:dyDescent="0.25">
      <c r="G634" s="29">
        <v>815</v>
      </c>
      <c r="H634" s="30">
        <v>116000</v>
      </c>
    </row>
    <row r="635" spans="7:8" x14ac:dyDescent="0.25">
      <c r="G635" s="29">
        <v>816</v>
      </c>
      <c r="H635" s="30">
        <v>224900</v>
      </c>
    </row>
    <row r="636" spans="7:8" x14ac:dyDescent="0.25">
      <c r="G636" s="29">
        <v>817</v>
      </c>
      <c r="H636" s="30">
        <v>137000</v>
      </c>
    </row>
    <row r="637" spans="7:8" x14ac:dyDescent="0.25">
      <c r="G637" s="29">
        <v>818</v>
      </c>
      <c r="H637" s="30">
        <v>271000</v>
      </c>
    </row>
    <row r="638" spans="7:8" x14ac:dyDescent="0.25">
      <c r="G638" s="29">
        <v>819</v>
      </c>
      <c r="H638" s="30">
        <v>155000</v>
      </c>
    </row>
    <row r="639" spans="7:8" x14ac:dyDescent="0.25">
      <c r="G639" s="29">
        <v>820</v>
      </c>
      <c r="H639" s="30">
        <v>224000</v>
      </c>
    </row>
    <row r="640" spans="7:8" x14ac:dyDescent="0.25">
      <c r="G640" s="29">
        <v>821</v>
      </c>
      <c r="H640" s="30">
        <v>183000</v>
      </c>
    </row>
    <row r="641" spans="7:8" x14ac:dyDescent="0.25">
      <c r="G641" s="29">
        <v>823</v>
      </c>
      <c r="H641" s="30">
        <v>225000</v>
      </c>
    </row>
    <row r="642" spans="7:8" x14ac:dyDescent="0.25">
      <c r="G642" s="29">
        <v>824</v>
      </c>
      <c r="H642" s="30">
        <v>139500</v>
      </c>
    </row>
    <row r="643" spans="7:8" x14ac:dyDescent="0.25">
      <c r="G643" s="29">
        <v>826</v>
      </c>
      <c r="H643" s="30">
        <v>385000</v>
      </c>
    </row>
    <row r="644" spans="7:8" x14ac:dyDescent="0.25">
      <c r="G644" s="29">
        <v>828</v>
      </c>
      <c r="H644" s="30">
        <v>189000</v>
      </c>
    </row>
    <row r="645" spans="7:8" x14ac:dyDescent="0.25">
      <c r="G645" s="29">
        <v>829</v>
      </c>
      <c r="H645" s="30">
        <v>185000</v>
      </c>
    </row>
    <row r="646" spans="7:8" x14ac:dyDescent="0.25">
      <c r="G646" s="29">
        <v>831</v>
      </c>
      <c r="H646" s="30">
        <v>166000</v>
      </c>
    </row>
    <row r="647" spans="7:8" x14ac:dyDescent="0.25">
      <c r="G647" s="29">
        <v>833</v>
      </c>
      <c r="H647" s="30">
        <v>237000</v>
      </c>
    </row>
    <row r="648" spans="7:8" x14ac:dyDescent="0.25">
      <c r="G648" s="29">
        <v>834</v>
      </c>
      <c r="H648" s="30">
        <v>167000</v>
      </c>
    </row>
    <row r="649" spans="7:8" x14ac:dyDescent="0.25">
      <c r="G649" s="29">
        <v>835</v>
      </c>
      <c r="H649" s="30">
        <v>139950</v>
      </c>
    </row>
    <row r="650" spans="7:8" x14ac:dyDescent="0.25">
      <c r="G650" s="29">
        <v>836</v>
      </c>
      <c r="H650" s="30">
        <v>128000</v>
      </c>
    </row>
    <row r="651" spans="7:8" x14ac:dyDescent="0.25">
      <c r="G651" s="29">
        <v>839</v>
      </c>
      <c r="H651" s="30">
        <v>144000</v>
      </c>
    </row>
    <row r="652" spans="7:8" x14ac:dyDescent="0.25">
      <c r="G652" s="29">
        <v>840</v>
      </c>
      <c r="H652" s="30">
        <v>130500</v>
      </c>
    </row>
    <row r="653" spans="7:8" x14ac:dyDescent="0.25">
      <c r="G653" s="29">
        <v>843</v>
      </c>
      <c r="H653" s="30">
        <v>174900</v>
      </c>
    </row>
    <row r="654" spans="7:8" x14ac:dyDescent="0.25">
      <c r="G654" s="29">
        <v>844</v>
      </c>
      <c r="H654" s="30">
        <v>141000</v>
      </c>
    </row>
    <row r="655" spans="7:8" x14ac:dyDescent="0.25">
      <c r="G655" s="29">
        <v>846</v>
      </c>
      <c r="H655" s="30">
        <v>171000</v>
      </c>
    </row>
    <row r="656" spans="7:8" x14ac:dyDescent="0.25">
      <c r="G656" s="29">
        <v>847</v>
      </c>
      <c r="H656" s="30">
        <v>213000</v>
      </c>
    </row>
    <row r="657" spans="7:8" x14ac:dyDescent="0.25">
      <c r="G657" s="29">
        <v>848</v>
      </c>
      <c r="H657" s="30">
        <v>133500</v>
      </c>
    </row>
    <row r="658" spans="7:8" x14ac:dyDescent="0.25">
      <c r="G658" s="29">
        <v>849</v>
      </c>
      <c r="H658" s="30">
        <v>240000</v>
      </c>
    </row>
    <row r="659" spans="7:8" x14ac:dyDescent="0.25">
      <c r="G659" s="29">
        <v>850</v>
      </c>
      <c r="H659" s="30">
        <v>187000</v>
      </c>
    </row>
    <row r="660" spans="7:8" x14ac:dyDescent="0.25">
      <c r="G660" s="29">
        <v>852</v>
      </c>
      <c r="H660" s="30">
        <v>215000</v>
      </c>
    </row>
    <row r="661" spans="7:8" x14ac:dyDescent="0.25">
      <c r="G661" s="29">
        <v>853</v>
      </c>
      <c r="H661" s="30">
        <v>164000</v>
      </c>
    </row>
    <row r="662" spans="7:8" x14ac:dyDescent="0.25">
      <c r="G662" s="29">
        <v>854</v>
      </c>
      <c r="H662" s="30">
        <v>158000</v>
      </c>
    </row>
    <row r="663" spans="7:8" x14ac:dyDescent="0.25">
      <c r="G663" s="29">
        <v>855</v>
      </c>
      <c r="H663" s="30">
        <v>170000</v>
      </c>
    </row>
    <row r="664" spans="7:8" x14ac:dyDescent="0.25">
      <c r="G664" s="29">
        <v>856</v>
      </c>
      <c r="H664" s="30">
        <v>127000</v>
      </c>
    </row>
    <row r="665" spans="7:8" x14ac:dyDescent="0.25">
      <c r="G665" s="29">
        <v>857</v>
      </c>
      <c r="H665" s="30">
        <v>147000</v>
      </c>
    </row>
    <row r="666" spans="7:8" x14ac:dyDescent="0.25">
      <c r="G666" s="29">
        <v>858</v>
      </c>
      <c r="H666" s="30">
        <v>174000</v>
      </c>
    </row>
    <row r="667" spans="7:8" x14ac:dyDescent="0.25">
      <c r="G667" s="29">
        <v>859</v>
      </c>
      <c r="H667" s="30">
        <v>152000</v>
      </c>
    </row>
    <row r="668" spans="7:8" x14ac:dyDescent="0.25">
      <c r="G668" s="29">
        <v>860</v>
      </c>
      <c r="H668" s="30">
        <v>250000</v>
      </c>
    </row>
    <row r="669" spans="7:8" x14ac:dyDescent="0.25">
      <c r="G669" s="29">
        <v>861</v>
      </c>
      <c r="H669" s="30">
        <v>189950</v>
      </c>
    </row>
    <row r="670" spans="7:8" x14ac:dyDescent="0.25">
      <c r="G670" s="29">
        <v>862</v>
      </c>
      <c r="H670" s="30">
        <v>131500</v>
      </c>
    </row>
    <row r="671" spans="7:8" x14ac:dyDescent="0.25">
      <c r="G671" s="29">
        <v>863</v>
      </c>
      <c r="H671" s="30">
        <v>152000</v>
      </c>
    </row>
    <row r="672" spans="7:8" x14ac:dyDescent="0.25">
      <c r="G672" s="29">
        <v>864</v>
      </c>
      <c r="H672" s="30">
        <v>132500</v>
      </c>
    </row>
    <row r="673" spans="7:8" x14ac:dyDescent="0.25">
      <c r="G673" s="29">
        <v>866</v>
      </c>
      <c r="H673" s="30">
        <v>148500</v>
      </c>
    </row>
    <row r="674" spans="7:8" x14ac:dyDescent="0.25">
      <c r="G674" s="29">
        <v>867</v>
      </c>
      <c r="H674" s="30">
        <v>248900</v>
      </c>
    </row>
    <row r="675" spans="7:8" x14ac:dyDescent="0.25">
      <c r="G675" s="29">
        <v>868</v>
      </c>
      <c r="H675" s="30">
        <v>129000</v>
      </c>
    </row>
    <row r="676" spans="7:8" x14ac:dyDescent="0.25">
      <c r="G676" s="29">
        <v>869</v>
      </c>
      <c r="H676" s="30">
        <v>169000</v>
      </c>
    </row>
    <row r="677" spans="7:8" x14ac:dyDescent="0.25">
      <c r="G677" s="29">
        <v>870</v>
      </c>
      <c r="H677" s="30">
        <v>236000</v>
      </c>
    </row>
    <row r="678" spans="7:8" x14ac:dyDescent="0.25">
      <c r="G678" s="29">
        <v>871</v>
      </c>
      <c r="H678" s="30">
        <v>109500</v>
      </c>
    </row>
    <row r="679" spans="7:8" x14ac:dyDescent="0.25">
      <c r="G679" s="29">
        <v>872</v>
      </c>
      <c r="H679" s="30">
        <v>200500</v>
      </c>
    </row>
    <row r="680" spans="7:8" x14ac:dyDescent="0.25">
      <c r="G680" s="29">
        <v>873</v>
      </c>
      <c r="H680" s="30">
        <v>116000</v>
      </c>
    </row>
    <row r="681" spans="7:8" x14ac:dyDescent="0.25">
      <c r="G681" s="29">
        <v>874</v>
      </c>
      <c r="H681" s="30">
        <v>133000</v>
      </c>
    </row>
    <row r="682" spans="7:8" x14ac:dyDescent="0.25">
      <c r="G682" s="29">
        <v>877</v>
      </c>
      <c r="H682" s="30">
        <v>132250</v>
      </c>
    </row>
    <row r="683" spans="7:8" x14ac:dyDescent="0.25">
      <c r="G683" s="29">
        <v>878</v>
      </c>
      <c r="H683" s="30">
        <v>350000</v>
      </c>
    </row>
    <row r="684" spans="7:8" x14ac:dyDescent="0.25">
      <c r="G684" s="29">
        <v>879</v>
      </c>
      <c r="H684" s="30">
        <v>148000</v>
      </c>
    </row>
    <row r="685" spans="7:8" x14ac:dyDescent="0.25">
      <c r="G685" s="29">
        <v>880</v>
      </c>
      <c r="H685" s="30">
        <v>136500</v>
      </c>
    </row>
    <row r="686" spans="7:8" x14ac:dyDescent="0.25">
      <c r="G686" s="29">
        <v>881</v>
      </c>
      <c r="H686" s="30">
        <v>157000</v>
      </c>
    </row>
    <row r="687" spans="7:8" x14ac:dyDescent="0.25">
      <c r="G687" s="29">
        <v>882</v>
      </c>
      <c r="H687" s="30">
        <v>187500</v>
      </c>
    </row>
    <row r="688" spans="7:8" x14ac:dyDescent="0.25">
      <c r="G688" s="29">
        <v>883</v>
      </c>
      <c r="H688" s="30">
        <v>178000</v>
      </c>
    </row>
    <row r="689" spans="7:8" x14ac:dyDescent="0.25">
      <c r="G689" s="29">
        <v>884</v>
      </c>
      <c r="H689" s="30">
        <v>118500</v>
      </c>
    </row>
    <row r="690" spans="7:8" x14ac:dyDescent="0.25">
      <c r="G690" s="29">
        <v>885</v>
      </c>
      <c r="H690" s="30">
        <v>100000</v>
      </c>
    </row>
    <row r="691" spans="7:8" x14ac:dyDescent="0.25">
      <c r="G691" s="29">
        <v>887</v>
      </c>
      <c r="H691" s="30">
        <v>145000</v>
      </c>
    </row>
    <row r="692" spans="7:8" x14ac:dyDescent="0.25">
      <c r="G692" s="29">
        <v>888</v>
      </c>
      <c r="H692" s="30">
        <v>135500</v>
      </c>
    </row>
    <row r="693" spans="7:8" x14ac:dyDescent="0.25">
      <c r="G693" s="29">
        <v>889</v>
      </c>
      <c r="H693" s="30">
        <v>268000</v>
      </c>
    </row>
    <row r="694" spans="7:8" x14ac:dyDescent="0.25">
      <c r="G694" s="29">
        <v>890</v>
      </c>
      <c r="H694" s="30">
        <v>149500</v>
      </c>
    </row>
    <row r="695" spans="7:8" x14ac:dyDescent="0.25">
      <c r="G695" s="29">
        <v>891</v>
      </c>
      <c r="H695" s="30">
        <v>122900</v>
      </c>
    </row>
    <row r="696" spans="7:8" x14ac:dyDescent="0.25">
      <c r="G696" s="29">
        <v>892</v>
      </c>
      <c r="H696" s="30">
        <v>172500</v>
      </c>
    </row>
    <row r="697" spans="7:8" x14ac:dyDescent="0.25">
      <c r="G697" s="29">
        <v>893</v>
      </c>
      <c r="H697" s="30">
        <v>154500</v>
      </c>
    </row>
    <row r="698" spans="7:8" x14ac:dyDescent="0.25">
      <c r="G698" s="29">
        <v>894</v>
      </c>
      <c r="H698" s="30">
        <v>165000</v>
      </c>
    </row>
    <row r="699" spans="7:8" x14ac:dyDescent="0.25">
      <c r="G699" s="29">
        <v>895</v>
      </c>
      <c r="H699" s="30">
        <v>118858</v>
      </c>
    </row>
    <row r="700" spans="7:8" x14ac:dyDescent="0.25">
      <c r="G700" s="29">
        <v>896</v>
      </c>
      <c r="H700" s="30">
        <v>140000</v>
      </c>
    </row>
    <row r="701" spans="7:8" x14ac:dyDescent="0.25">
      <c r="G701" s="29">
        <v>898</v>
      </c>
      <c r="H701" s="30">
        <v>142953</v>
      </c>
    </row>
    <row r="702" spans="7:8" x14ac:dyDescent="0.25">
      <c r="G702" s="29">
        <v>899</v>
      </c>
      <c r="H702" s="30">
        <v>611657</v>
      </c>
    </row>
    <row r="703" spans="7:8" x14ac:dyDescent="0.25">
      <c r="G703" s="29">
        <v>900</v>
      </c>
      <c r="H703" s="30">
        <v>135000</v>
      </c>
    </row>
    <row r="704" spans="7:8" x14ac:dyDescent="0.25">
      <c r="G704" s="29">
        <v>901</v>
      </c>
      <c r="H704" s="30">
        <v>110000</v>
      </c>
    </row>
    <row r="705" spans="7:8" x14ac:dyDescent="0.25">
      <c r="G705" s="29">
        <v>902</v>
      </c>
      <c r="H705" s="30">
        <v>153000</v>
      </c>
    </row>
    <row r="706" spans="7:8" x14ac:dyDescent="0.25">
      <c r="G706" s="29">
        <v>903</v>
      </c>
      <c r="H706" s="30">
        <v>180000</v>
      </c>
    </row>
    <row r="707" spans="7:8" x14ac:dyDescent="0.25">
      <c r="G707" s="29">
        <v>904</v>
      </c>
      <c r="H707" s="30">
        <v>240000</v>
      </c>
    </row>
    <row r="708" spans="7:8" x14ac:dyDescent="0.25">
      <c r="G708" s="29">
        <v>905</v>
      </c>
      <c r="H708" s="30">
        <v>125500</v>
      </c>
    </row>
    <row r="709" spans="7:8" x14ac:dyDescent="0.25">
      <c r="G709" s="29">
        <v>906</v>
      </c>
      <c r="H709" s="30">
        <v>128000</v>
      </c>
    </row>
    <row r="710" spans="7:8" x14ac:dyDescent="0.25">
      <c r="G710" s="29">
        <v>907</v>
      </c>
      <c r="H710" s="30">
        <v>255000</v>
      </c>
    </row>
    <row r="711" spans="7:8" x14ac:dyDescent="0.25">
      <c r="G711" s="29">
        <v>908</v>
      </c>
      <c r="H711" s="30">
        <v>250000</v>
      </c>
    </row>
    <row r="712" spans="7:8" x14ac:dyDescent="0.25">
      <c r="G712" s="29">
        <v>909</v>
      </c>
      <c r="H712" s="30">
        <v>131000</v>
      </c>
    </row>
    <row r="713" spans="7:8" x14ac:dyDescent="0.25">
      <c r="G713" s="29">
        <v>910</v>
      </c>
      <c r="H713" s="30">
        <v>174000</v>
      </c>
    </row>
    <row r="714" spans="7:8" x14ac:dyDescent="0.25">
      <c r="G714" s="29">
        <v>911</v>
      </c>
      <c r="H714" s="30">
        <v>154300</v>
      </c>
    </row>
    <row r="715" spans="7:8" x14ac:dyDescent="0.25">
      <c r="G715" s="29">
        <v>912</v>
      </c>
      <c r="H715" s="30">
        <v>143500</v>
      </c>
    </row>
    <row r="716" spans="7:8" x14ac:dyDescent="0.25">
      <c r="G716" s="29">
        <v>918</v>
      </c>
      <c r="H716" s="30">
        <v>135000</v>
      </c>
    </row>
    <row r="717" spans="7:8" x14ac:dyDescent="0.25">
      <c r="G717" s="29">
        <v>919</v>
      </c>
      <c r="H717" s="30">
        <v>238000</v>
      </c>
    </row>
    <row r="718" spans="7:8" x14ac:dyDescent="0.25">
      <c r="G718" s="29">
        <v>920</v>
      </c>
      <c r="H718" s="30">
        <v>176500</v>
      </c>
    </row>
    <row r="719" spans="7:8" x14ac:dyDescent="0.25">
      <c r="G719" s="29">
        <v>921</v>
      </c>
      <c r="H719" s="30">
        <v>201000</v>
      </c>
    </row>
    <row r="720" spans="7:8" x14ac:dyDescent="0.25">
      <c r="G720" s="29">
        <v>922</v>
      </c>
      <c r="H720" s="30">
        <v>145900</v>
      </c>
    </row>
    <row r="721" spans="7:8" x14ac:dyDescent="0.25">
      <c r="G721" s="29">
        <v>923</v>
      </c>
      <c r="H721" s="30">
        <v>169990</v>
      </c>
    </row>
    <row r="722" spans="7:8" x14ac:dyDescent="0.25">
      <c r="G722" s="29">
        <v>924</v>
      </c>
      <c r="H722" s="30">
        <v>193000</v>
      </c>
    </row>
    <row r="723" spans="7:8" x14ac:dyDescent="0.25">
      <c r="G723" s="29">
        <v>925</v>
      </c>
      <c r="H723" s="30">
        <v>207500</v>
      </c>
    </row>
    <row r="724" spans="7:8" x14ac:dyDescent="0.25">
      <c r="G724" s="29">
        <v>926</v>
      </c>
      <c r="H724" s="30">
        <v>175000</v>
      </c>
    </row>
    <row r="725" spans="7:8" x14ac:dyDescent="0.25">
      <c r="G725" s="29">
        <v>927</v>
      </c>
      <c r="H725" s="30">
        <v>285000</v>
      </c>
    </row>
    <row r="726" spans="7:8" x14ac:dyDescent="0.25">
      <c r="G726" s="29">
        <v>928</v>
      </c>
      <c r="H726" s="30">
        <v>176000</v>
      </c>
    </row>
    <row r="727" spans="7:8" x14ac:dyDescent="0.25">
      <c r="G727" s="29">
        <v>929</v>
      </c>
      <c r="H727" s="30">
        <v>236500</v>
      </c>
    </row>
    <row r="728" spans="7:8" x14ac:dyDescent="0.25">
      <c r="G728" s="29">
        <v>930</v>
      </c>
      <c r="H728" s="30">
        <v>222000</v>
      </c>
    </row>
    <row r="729" spans="7:8" x14ac:dyDescent="0.25">
      <c r="G729" s="29">
        <v>931</v>
      </c>
      <c r="H729" s="30">
        <v>201000</v>
      </c>
    </row>
    <row r="730" spans="7:8" x14ac:dyDescent="0.25">
      <c r="G730" s="29">
        <v>932</v>
      </c>
      <c r="H730" s="30">
        <v>117500</v>
      </c>
    </row>
    <row r="731" spans="7:8" x14ac:dyDescent="0.25">
      <c r="G731" s="29">
        <v>933</v>
      </c>
      <c r="H731" s="30">
        <v>320000</v>
      </c>
    </row>
    <row r="732" spans="7:8" x14ac:dyDescent="0.25">
      <c r="G732" s="29">
        <v>934</v>
      </c>
      <c r="H732" s="30">
        <v>190000</v>
      </c>
    </row>
    <row r="733" spans="7:8" x14ac:dyDescent="0.25">
      <c r="G733" s="29">
        <v>935</v>
      </c>
      <c r="H733" s="30">
        <v>242000</v>
      </c>
    </row>
    <row r="734" spans="7:8" x14ac:dyDescent="0.25">
      <c r="G734" s="29">
        <v>936</v>
      </c>
      <c r="H734" s="30">
        <v>79900</v>
      </c>
    </row>
    <row r="735" spans="7:8" x14ac:dyDescent="0.25">
      <c r="G735" s="29">
        <v>937</v>
      </c>
      <c r="H735" s="30">
        <v>184900</v>
      </c>
    </row>
    <row r="736" spans="7:8" x14ac:dyDescent="0.25">
      <c r="G736" s="29">
        <v>938</v>
      </c>
      <c r="H736" s="30">
        <v>253000</v>
      </c>
    </row>
    <row r="737" spans="7:8" x14ac:dyDescent="0.25">
      <c r="G737" s="29">
        <v>939</v>
      </c>
      <c r="H737" s="30">
        <v>239799</v>
      </c>
    </row>
    <row r="738" spans="7:8" x14ac:dyDescent="0.25">
      <c r="G738" s="29">
        <v>940</v>
      </c>
      <c r="H738" s="30">
        <v>244400</v>
      </c>
    </row>
    <row r="739" spans="7:8" x14ac:dyDescent="0.25">
      <c r="G739" s="29">
        <v>941</v>
      </c>
      <c r="H739" s="30">
        <v>150900</v>
      </c>
    </row>
    <row r="740" spans="7:8" x14ac:dyDescent="0.25">
      <c r="G740" s="29">
        <v>942</v>
      </c>
      <c r="H740" s="30">
        <v>214000</v>
      </c>
    </row>
    <row r="741" spans="7:8" x14ac:dyDescent="0.25">
      <c r="G741" s="29">
        <v>943</v>
      </c>
      <c r="H741" s="30">
        <v>150000</v>
      </c>
    </row>
    <row r="742" spans="7:8" x14ac:dyDescent="0.25">
      <c r="G742" s="29">
        <v>944</v>
      </c>
      <c r="H742" s="30">
        <v>143000</v>
      </c>
    </row>
    <row r="743" spans="7:8" x14ac:dyDescent="0.25">
      <c r="G743" s="29">
        <v>945</v>
      </c>
      <c r="H743" s="30">
        <v>137500</v>
      </c>
    </row>
    <row r="744" spans="7:8" x14ac:dyDescent="0.25">
      <c r="G744" s="29">
        <v>947</v>
      </c>
      <c r="H744" s="30">
        <v>143000</v>
      </c>
    </row>
    <row r="745" spans="7:8" x14ac:dyDescent="0.25">
      <c r="G745" s="29">
        <v>948</v>
      </c>
      <c r="H745" s="30">
        <v>270000</v>
      </c>
    </row>
    <row r="746" spans="7:8" x14ac:dyDescent="0.25">
      <c r="G746" s="29">
        <v>949</v>
      </c>
      <c r="H746" s="30">
        <v>192500</v>
      </c>
    </row>
    <row r="747" spans="7:8" x14ac:dyDescent="0.25">
      <c r="G747" s="29">
        <v>950</v>
      </c>
      <c r="H747" s="30">
        <v>197500</v>
      </c>
    </row>
    <row r="748" spans="7:8" x14ac:dyDescent="0.25">
      <c r="G748" s="29">
        <v>951</v>
      </c>
      <c r="H748" s="30">
        <v>129000</v>
      </c>
    </row>
    <row r="749" spans="7:8" x14ac:dyDescent="0.25">
      <c r="G749" s="29">
        <v>953</v>
      </c>
      <c r="H749" s="30">
        <v>133900</v>
      </c>
    </row>
    <row r="750" spans="7:8" x14ac:dyDescent="0.25">
      <c r="G750" s="29">
        <v>954</v>
      </c>
      <c r="H750" s="30">
        <v>172000</v>
      </c>
    </row>
    <row r="751" spans="7:8" x14ac:dyDescent="0.25">
      <c r="G751" s="29">
        <v>955</v>
      </c>
      <c r="H751" s="30">
        <v>127500</v>
      </c>
    </row>
    <row r="752" spans="7:8" x14ac:dyDescent="0.25">
      <c r="G752" s="29">
        <v>958</v>
      </c>
      <c r="H752" s="30">
        <v>132000</v>
      </c>
    </row>
    <row r="753" spans="7:8" x14ac:dyDescent="0.25">
      <c r="G753" s="29">
        <v>959</v>
      </c>
      <c r="H753" s="30">
        <v>185000</v>
      </c>
    </row>
    <row r="754" spans="7:8" x14ac:dyDescent="0.25">
      <c r="G754" s="29">
        <v>961</v>
      </c>
      <c r="H754" s="30">
        <v>116500</v>
      </c>
    </row>
    <row r="755" spans="7:8" x14ac:dyDescent="0.25">
      <c r="G755" s="29">
        <v>962</v>
      </c>
      <c r="H755" s="30">
        <v>272000</v>
      </c>
    </row>
    <row r="756" spans="7:8" x14ac:dyDescent="0.25">
      <c r="G756" s="29">
        <v>963</v>
      </c>
      <c r="H756" s="30">
        <v>155000</v>
      </c>
    </row>
    <row r="757" spans="7:8" x14ac:dyDescent="0.25">
      <c r="G757" s="29">
        <v>964</v>
      </c>
      <c r="H757" s="30">
        <v>239000</v>
      </c>
    </row>
    <row r="758" spans="7:8" x14ac:dyDescent="0.25">
      <c r="G758" s="29">
        <v>965</v>
      </c>
      <c r="H758" s="30">
        <v>214900</v>
      </c>
    </row>
    <row r="759" spans="7:8" x14ac:dyDescent="0.25">
      <c r="G759" s="29">
        <v>966</v>
      </c>
      <c r="H759" s="30">
        <v>178900</v>
      </c>
    </row>
    <row r="760" spans="7:8" x14ac:dyDescent="0.25">
      <c r="G760" s="29">
        <v>967</v>
      </c>
      <c r="H760" s="30">
        <v>160000</v>
      </c>
    </row>
    <row r="761" spans="7:8" x14ac:dyDescent="0.25">
      <c r="G761" s="29">
        <v>968</v>
      </c>
      <c r="H761" s="30">
        <v>135000</v>
      </c>
    </row>
    <row r="762" spans="7:8" x14ac:dyDescent="0.25">
      <c r="G762" s="29">
        <v>970</v>
      </c>
      <c r="H762" s="30">
        <v>140000</v>
      </c>
    </row>
    <row r="763" spans="7:8" x14ac:dyDescent="0.25">
      <c r="G763" s="29">
        <v>971</v>
      </c>
      <c r="H763" s="30">
        <v>135000</v>
      </c>
    </row>
    <row r="764" spans="7:8" x14ac:dyDescent="0.25">
      <c r="G764" s="29">
        <v>972</v>
      </c>
      <c r="H764" s="30">
        <v>173000</v>
      </c>
    </row>
    <row r="765" spans="7:8" x14ac:dyDescent="0.25">
      <c r="G765" s="29">
        <v>973</v>
      </c>
      <c r="H765" s="30">
        <v>99500</v>
      </c>
    </row>
    <row r="766" spans="7:8" x14ac:dyDescent="0.25">
      <c r="G766" s="29">
        <v>975</v>
      </c>
      <c r="H766" s="30">
        <v>167500</v>
      </c>
    </row>
    <row r="767" spans="7:8" x14ac:dyDescent="0.25">
      <c r="G767" s="29">
        <v>977</v>
      </c>
      <c r="H767" s="30">
        <v>85500</v>
      </c>
    </row>
    <row r="768" spans="7:8" x14ac:dyDescent="0.25">
      <c r="G768" s="29">
        <v>979</v>
      </c>
      <c r="H768" s="30">
        <v>110000</v>
      </c>
    </row>
    <row r="769" spans="7:8" x14ac:dyDescent="0.25">
      <c r="G769" s="29">
        <v>980</v>
      </c>
      <c r="H769" s="30">
        <v>139000</v>
      </c>
    </row>
    <row r="770" spans="7:8" x14ac:dyDescent="0.25">
      <c r="G770" s="29">
        <v>981</v>
      </c>
      <c r="H770" s="30">
        <v>178400</v>
      </c>
    </row>
    <row r="771" spans="7:8" x14ac:dyDescent="0.25">
      <c r="G771" s="29">
        <v>982</v>
      </c>
      <c r="H771" s="30">
        <v>336000</v>
      </c>
    </row>
    <row r="772" spans="7:8" x14ac:dyDescent="0.25">
      <c r="G772" s="29">
        <v>983</v>
      </c>
      <c r="H772" s="30">
        <v>159895</v>
      </c>
    </row>
    <row r="773" spans="7:8" x14ac:dyDescent="0.25">
      <c r="G773" s="29">
        <v>984</v>
      </c>
      <c r="H773" s="30">
        <v>255900</v>
      </c>
    </row>
    <row r="774" spans="7:8" x14ac:dyDescent="0.25">
      <c r="G774" s="29">
        <v>985</v>
      </c>
      <c r="H774" s="30">
        <v>126000</v>
      </c>
    </row>
    <row r="775" spans="7:8" x14ac:dyDescent="0.25">
      <c r="G775" s="29">
        <v>986</v>
      </c>
      <c r="H775" s="30">
        <v>125000</v>
      </c>
    </row>
    <row r="776" spans="7:8" x14ac:dyDescent="0.25">
      <c r="G776" s="29">
        <v>988</v>
      </c>
      <c r="H776" s="30">
        <v>395192</v>
      </c>
    </row>
    <row r="777" spans="7:8" x14ac:dyDescent="0.25">
      <c r="G777" s="29">
        <v>989</v>
      </c>
      <c r="H777" s="30">
        <v>195000</v>
      </c>
    </row>
    <row r="778" spans="7:8" x14ac:dyDescent="0.25">
      <c r="G778" s="29">
        <v>991</v>
      </c>
      <c r="H778" s="30">
        <v>348000</v>
      </c>
    </row>
    <row r="779" spans="7:8" x14ac:dyDescent="0.25">
      <c r="G779" s="29">
        <v>993</v>
      </c>
      <c r="H779" s="30">
        <v>187000</v>
      </c>
    </row>
    <row r="780" spans="7:8" x14ac:dyDescent="0.25">
      <c r="G780" s="29">
        <v>994</v>
      </c>
      <c r="H780" s="30">
        <v>173900</v>
      </c>
    </row>
    <row r="781" spans="7:8" x14ac:dyDescent="0.25">
      <c r="G781" s="29">
        <v>995</v>
      </c>
      <c r="H781" s="30">
        <v>337500</v>
      </c>
    </row>
    <row r="782" spans="7:8" x14ac:dyDescent="0.25">
      <c r="G782" s="29">
        <v>996</v>
      </c>
      <c r="H782" s="30">
        <v>121600</v>
      </c>
    </row>
    <row r="783" spans="7:8" x14ac:dyDescent="0.25">
      <c r="G783" s="29">
        <v>997</v>
      </c>
      <c r="H783" s="30">
        <v>136500</v>
      </c>
    </row>
    <row r="784" spans="7:8" x14ac:dyDescent="0.25">
      <c r="G784" s="29">
        <v>998</v>
      </c>
      <c r="H784" s="30">
        <v>185000</v>
      </c>
    </row>
    <row r="785" spans="7:8" x14ac:dyDescent="0.25">
      <c r="G785" s="29">
        <v>1000</v>
      </c>
      <c r="H785" s="30">
        <v>206000</v>
      </c>
    </row>
    <row r="786" spans="7:8" x14ac:dyDescent="0.25">
      <c r="G786" s="29">
        <v>1001</v>
      </c>
      <c r="H786" s="30">
        <v>82000</v>
      </c>
    </row>
    <row r="787" spans="7:8" x14ac:dyDescent="0.25">
      <c r="G787" s="29">
        <v>1002</v>
      </c>
      <c r="H787" s="30">
        <v>86000</v>
      </c>
    </row>
    <row r="788" spans="7:8" x14ac:dyDescent="0.25">
      <c r="G788" s="29">
        <v>1003</v>
      </c>
      <c r="H788" s="30">
        <v>232000</v>
      </c>
    </row>
    <row r="789" spans="7:8" x14ac:dyDescent="0.25">
      <c r="G789" s="29">
        <v>1004</v>
      </c>
      <c r="H789" s="30">
        <v>136905</v>
      </c>
    </row>
    <row r="790" spans="7:8" x14ac:dyDescent="0.25">
      <c r="G790" s="29">
        <v>1005</v>
      </c>
      <c r="H790" s="30">
        <v>181000</v>
      </c>
    </row>
    <row r="791" spans="7:8" x14ac:dyDescent="0.25">
      <c r="G791" s="29">
        <v>1006</v>
      </c>
      <c r="H791" s="30">
        <v>149900</v>
      </c>
    </row>
    <row r="792" spans="7:8" x14ac:dyDescent="0.25">
      <c r="G792" s="29">
        <v>1007</v>
      </c>
      <c r="H792" s="30">
        <v>163500</v>
      </c>
    </row>
    <row r="793" spans="7:8" x14ac:dyDescent="0.25">
      <c r="G793" s="29">
        <v>1009</v>
      </c>
      <c r="H793" s="30">
        <v>240000</v>
      </c>
    </row>
    <row r="794" spans="7:8" x14ac:dyDescent="0.25">
      <c r="G794" s="29">
        <v>1010</v>
      </c>
      <c r="H794" s="30">
        <v>102000</v>
      </c>
    </row>
    <row r="795" spans="7:8" x14ac:dyDescent="0.25">
      <c r="G795" s="29">
        <v>1011</v>
      </c>
      <c r="H795" s="30">
        <v>135000</v>
      </c>
    </row>
    <row r="796" spans="7:8" x14ac:dyDescent="0.25">
      <c r="G796" s="29">
        <v>1012</v>
      </c>
      <c r="H796" s="30">
        <v>100000</v>
      </c>
    </row>
    <row r="797" spans="7:8" x14ac:dyDescent="0.25">
      <c r="G797" s="29">
        <v>1013</v>
      </c>
      <c r="H797" s="30">
        <v>165000</v>
      </c>
    </row>
    <row r="798" spans="7:8" x14ac:dyDescent="0.25">
      <c r="G798" s="29">
        <v>1015</v>
      </c>
      <c r="H798" s="30">
        <v>119200</v>
      </c>
    </row>
    <row r="799" spans="7:8" x14ac:dyDescent="0.25">
      <c r="G799" s="29">
        <v>1016</v>
      </c>
      <c r="H799" s="30">
        <v>227000</v>
      </c>
    </row>
    <row r="800" spans="7:8" x14ac:dyDescent="0.25">
      <c r="G800" s="29">
        <v>1017</v>
      </c>
      <c r="H800" s="30">
        <v>203000</v>
      </c>
    </row>
    <row r="801" spans="7:8" x14ac:dyDescent="0.25">
      <c r="G801" s="29">
        <v>1018</v>
      </c>
      <c r="H801" s="30">
        <v>187500</v>
      </c>
    </row>
    <row r="802" spans="7:8" x14ac:dyDescent="0.25">
      <c r="G802" s="29">
        <v>1019</v>
      </c>
      <c r="H802" s="30">
        <v>160000</v>
      </c>
    </row>
    <row r="803" spans="7:8" x14ac:dyDescent="0.25">
      <c r="G803" s="29">
        <v>1020</v>
      </c>
      <c r="H803" s="30">
        <v>213490</v>
      </c>
    </row>
    <row r="804" spans="7:8" x14ac:dyDescent="0.25">
      <c r="G804" s="29">
        <v>1021</v>
      </c>
      <c r="H804" s="30">
        <v>176000</v>
      </c>
    </row>
    <row r="805" spans="7:8" x14ac:dyDescent="0.25">
      <c r="G805" s="29">
        <v>1022</v>
      </c>
      <c r="H805" s="30">
        <v>194000</v>
      </c>
    </row>
    <row r="806" spans="7:8" x14ac:dyDescent="0.25">
      <c r="G806" s="29">
        <v>1024</v>
      </c>
      <c r="H806" s="30">
        <v>191000</v>
      </c>
    </row>
    <row r="807" spans="7:8" x14ac:dyDescent="0.25">
      <c r="G807" s="29">
        <v>1025</v>
      </c>
      <c r="H807" s="30">
        <v>287000</v>
      </c>
    </row>
    <row r="808" spans="7:8" x14ac:dyDescent="0.25">
      <c r="G808" s="29">
        <v>1026</v>
      </c>
      <c r="H808" s="30">
        <v>112500</v>
      </c>
    </row>
    <row r="809" spans="7:8" x14ac:dyDescent="0.25">
      <c r="G809" s="29">
        <v>1027</v>
      </c>
      <c r="H809" s="30">
        <v>167500</v>
      </c>
    </row>
    <row r="810" spans="7:8" x14ac:dyDescent="0.25">
      <c r="G810" s="29">
        <v>1028</v>
      </c>
      <c r="H810" s="30">
        <v>293077</v>
      </c>
    </row>
    <row r="811" spans="7:8" x14ac:dyDescent="0.25">
      <c r="G811" s="29">
        <v>1029</v>
      </c>
      <c r="H811" s="30">
        <v>105000</v>
      </c>
    </row>
    <row r="812" spans="7:8" x14ac:dyDescent="0.25">
      <c r="G812" s="29">
        <v>1032</v>
      </c>
      <c r="H812" s="30">
        <v>197000</v>
      </c>
    </row>
    <row r="813" spans="7:8" x14ac:dyDescent="0.25">
      <c r="G813" s="29">
        <v>1033</v>
      </c>
      <c r="H813" s="30">
        <v>310000</v>
      </c>
    </row>
    <row r="814" spans="7:8" x14ac:dyDescent="0.25">
      <c r="G814" s="29">
        <v>1034</v>
      </c>
      <c r="H814" s="30">
        <v>230000</v>
      </c>
    </row>
    <row r="815" spans="7:8" x14ac:dyDescent="0.25">
      <c r="G815" s="29">
        <v>1035</v>
      </c>
      <c r="H815" s="30">
        <v>119750</v>
      </c>
    </row>
    <row r="816" spans="7:8" x14ac:dyDescent="0.25">
      <c r="G816" s="29">
        <v>1036</v>
      </c>
      <c r="H816" s="30">
        <v>84000</v>
      </c>
    </row>
    <row r="817" spans="7:8" x14ac:dyDescent="0.25">
      <c r="G817" s="29">
        <v>1037</v>
      </c>
      <c r="H817" s="30">
        <v>315500</v>
      </c>
    </row>
    <row r="818" spans="7:8" x14ac:dyDescent="0.25">
      <c r="G818" s="29">
        <v>1038</v>
      </c>
      <c r="H818" s="30">
        <v>287000</v>
      </c>
    </row>
    <row r="819" spans="7:8" x14ac:dyDescent="0.25">
      <c r="G819" s="29">
        <v>1041</v>
      </c>
      <c r="H819" s="30">
        <v>155000</v>
      </c>
    </row>
    <row r="820" spans="7:8" x14ac:dyDescent="0.25">
      <c r="G820" s="29">
        <v>1042</v>
      </c>
      <c r="H820" s="30">
        <v>173000</v>
      </c>
    </row>
    <row r="821" spans="7:8" x14ac:dyDescent="0.25">
      <c r="G821" s="29">
        <v>1043</v>
      </c>
      <c r="H821" s="30">
        <v>196000</v>
      </c>
    </row>
    <row r="822" spans="7:8" x14ac:dyDescent="0.25">
      <c r="G822" s="29">
        <v>1044</v>
      </c>
      <c r="H822" s="30">
        <v>262280</v>
      </c>
    </row>
    <row r="823" spans="7:8" x14ac:dyDescent="0.25">
      <c r="G823" s="29">
        <v>1045</v>
      </c>
      <c r="H823" s="30">
        <v>278000</v>
      </c>
    </row>
    <row r="824" spans="7:8" x14ac:dyDescent="0.25">
      <c r="G824" s="29">
        <v>1046</v>
      </c>
      <c r="H824" s="30">
        <v>139600</v>
      </c>
    </row>
    <row r="825" spans="7:8" x14ac:dyDescent="0.25">
      <c r="G825" s="29">
        <v>1047</v>
      </c>
      <c r="H825" s="30">
        <v>556581</v>
      </c>
    </row>
    <row r="826" spans="7:8" x14ac:dyDescent="0.25">
      <c r="G826" s="29">
        <v>1048</v>
      </c>
      <c r="H826" s="30">
        <v>145000</v>
      </c>
    </row>
    <row r="827" spans="7:8" x14ac:dyDescent="0.25">
      <c r="G827" s="29">
        <v>1049</v>
      </c>
      <c r="H827" s="30">
        <v>115000</v>
      </c>
    </row>
    <row r="828" spans="7:8" x14ac:dyDescent="0.25">
      <c r="G828" s="29">
        <v>1050</v>
      </c>
      <c r="H828" s="30">
        <v>84900</v>
      </c>
    </row>
    <row r="829" spans="7:8" x14ac:dyDescent="0.25">
      <c r="G829" s="29">
        <v>1051</v>
      </c>
      <c r="H829" s="30">
        <v>176485</v>
      </c>
    </row>
    <row r="830" spans="7:8" x14ac:dyDescent="0.25">
      <c r="G830" s="29">
        <v>1052</v>
      </c>
      <c r="H830" s="30">
        <v>200141</v>
      </c>
    </row>
    <row r="831" spans="7:8" x14ac:dyDescent="0.25">
      <c r="G831" s="29">
        <v>1053</v>
      </c>
      <c r="H831" s="30">
        <v>165000</v>
      </c>
    </row>
    <row r="832" spans="7:8" x14ac:dyDescent="0.25">
      <c r="G832" s="29">
        <v>1054</v>
      </c>
      <c r="H832" s="30">
        <v>144500</v>
      </c>
    </row>
    <row r="833" spans="7:8" x14ac:dyDescent="0.25">
      <c r="G833" s="29">
        <v>1055</v>
      </c>
      <c r="H833" s="30">
        <v>255000</v>
      </c>
    </row>
    <row r="834" spans="7:8" x14ac:dyDescent="0.25">
      <c r="G834" s="29">
        <v>1056</v>
      </c>
      <c r="H834" s="30">
        <v>180000</v>
      </c>
    </row>
    <row r="835" spans="7:8" x14ac:dyDescent="0.25">
      <c r="G835" s="29">
        <v>1057</v>
      </c>
      <c r="H835" s="30">
        <v>185850</v>
      </c>
    </row>
    <row r="836" spans="7:8" x14ac:dyDescent="0.25">
      <c r="G836" s="29">
        <v>1058</v>
      </c>
      <c r="H836" s="30">
        <v>248000</v>
      </c>
    </row>
    <row r="837" spans="7:8" x14ac:dyDescent="0.25">
      <c r="G837" s="29">
        <v>1059</v>
      </c>
      <c r="H837" s="30">
        <v>335000</v>
      </c>
    </row>
    <row r="838" spans="7:8" x14ac:dyDescent="0.25">
      <c r="G838" s="29">
        <v>1060</v>
      </c>
      <c r="H838" s="30">
        <v>220000</v>
      </c>
    </row>
    <row r="839" spans="7:8" x14ac:dyDescent="0.25">
      <c r="G839" s="29">
        <v>1061</v>
      </c>
      <c r="H839" s="30">
        <v>213500</v>
      </c>
    </row>
    <row r="840" spans="7:8" x14ac:dyDescent="0.25">
      <c r="G840" s="29">
        <v>1065</v>
      </c>
      <c r="H840" s="30">
        <v>154000</v>
      </c>
    </row>
    <row r="841" spans="7:8" x14ac:dyDescent="0.25">
      <c r="G841" s="29">
        <v>1066</v>
      </c>
      <c r="H841" s="30">
        <v>328000</v>
      </c>
    </row>
    <row r="842" spans="7:8" x14ac:dyDescent="0.25">
      <c r="G842" s="29">
        <v>1067</v>
      </c>
      <c r="H842" s="30">
        <v>178000</v>
      </c>
    </row>
    <row r="843" spans="7:8" x14ac:dyDescent="0.25">
      <c r="G843" s="29">
        <v>1068</v>
      </c>
      <c r="H843" s="30">
        <v>167900</v>
      </c>
    </row>
    <row r="844" spans="7:8" x14ac:dyDescent="0.25">
      <c r="G844" s="29">
        <v>1070</v>
      </c>
      <c r="H844" s="30">
        <v>135000</v>
      </c>
    </row>
    <row r="845" spans="7:8" x14ac:dyDescent="0.25">
      <c r="G845" s="29">
        <v>1071</v>
      </c>
      <c r="H845" s="30">
        <v>135000</v>
      </c>
    </row>
    <row r="846" spans="7:8" x14ac:dyDescent="0.25">
      <c r="G846" s="29">
        <v>1072</v>
      </c>
      <c r="H846" s="30">
        <v>154000</v>
      </c>
    </row>
    <row r="847" spans="7:8" x14ac:dyDescent="0.25">
      <c r="G847" s="29">
        <v>1073</v>
      </c>
      <c r="H847" s="30">
        <v>91500</v>
      </c>
    </row>
    <row r="848" spans="7:8" x14ac:dyDescent="0.25">
      <c r="G848" s="29">
        <v>1074</v>
      </c>
      <c r="H848" s="30">
        <v>159500</v>
      </c>
    </row>
    <row r="849" spans="7:8" x14ac:dyDescent="0.25">
      <c r="G849" s="29">
        <v>1075</v>
      </c>
      <c r="H849" s="30">
        <v>194000</v>
      </c>
    </row>
    <row r="850" spans="7:8" x14ac:dyDescent="0.25">
      <c r="G850" s="29">
        <v>1076</v>
      </c>
      <c r="H850" s="30">
        <v>219500</v>
      </c>
    </row>
    <row r="851" spans="7:8" x14ac:dyDescent="0.25">
      <c r="G851" s="29">
        <v>1077</v>
      </c>
      <c r="H851" s="30">
        <v>170000</v>
      </c>
    </row>
    <row r="852" spans="7:8" x14ac:dyDescent="0.25">
      <c r="G852" s="29">
        <v>1078</v>
      </c>
      <c r="H852" s="30">
        <v>138800</v>
      </c>
    </row>
    <row r="853" spans="7:8" x14ac:dyDescent="0.25">
      <c r="G853" s="29">
        <v>1080</v>
      </c>
      <c r="H853" s="30">
        <v>126000</v>
      </c>
    </row>
    <row r="854" spans="7:8" x14ac:dyDescent="0.25">
      <c r="G854" s="29">
        <v>1081</v>
      </c>
      <c r="H854" s="30">
        <v>145000</v>
      </c>
    </row>
    <row r="855" spans="7:8" x14ac:dyDescent="0.25">
      <c r="G855" s="29">
        <v>1082</v>
      </c>
      <c r="H855" s="30">
        <v>133000</v>
      </c>
    </row>
    <row r="856" spans="7:8" x14ac:dyDescent="0.25">
      <c r="G856" s="29">
        <v>1083</v>
      </c>
      <c r="H856" s="30">
        <v>192000</v>
      </c>
    </row>
    <row r="857" spans="7:8" x14ac:dyDescent="0.25">
      <c r="G857" s="29">
        <v>1084</v>
      </c>
      <c r="H857" s="30">
        <v>160000</v>
      </c>
    </row>
    <row r="858" spans="7:8" x14ac:dyDescent="0.25">
      <c r="G858" s="29">
        <v>1085</v>
      </c>
      <c r="H858" s="30">
        <v>187500</v>
      </c>
    </row>
    <row r="859" spans="7:8" x14ac:dyDescent="0.25">
      <c r="G859" s="29">
        <v>1086</v>
      </c>
      <c r="H859" s="30">
        <v>147000</v>
      </c>
    </row>
    <row r="860" spans="7:8" x14ac:dyDescent="0.25">
      <c r="G860" s="29">
        <v>1091</v>
      </c>
      <c r="H860" s="30">
        <v>92900</v>
      </c>
    </row>
    <row r="861" spans="7:8" x14ac:dyDescent="0.25">
      <c r="G861" s="29">
        <v>1093</v>
      </c>
      <c r="H861" s="30">
        <v>136500</v>
      </c>
    </row>
    <row r="862" spans="7:8" x14ac:dyDescent="0.25">
      <c r="G862" s="29">
        <v>1094</v>
      </c>
      <c r="H862" s="30">
        <v>146000</v>
      </c>
    </row>
    <row r="863" spans="7:8" x14ac:dyDescent="0.25">
      <c r="G863" s="29">
        <v>1095</v>
      </c>
      <c r="H863" s="30">
        <v>129000</v>
      </c>
    </row>
    <row r="864" spans="7:8" x14ac:dyDescent="0.25">
      <c r="G864" s="29">
        <v>1096</v>
      </c>
      <c r="H864" s="30">
        <v>176432</v>
      </c>
    </row>
    <row r="865" spans="7:8" x14ac:dyDescent="0.25">
      <c r="G865" s="29">
        <v>1098</v>
      </c>
      <c r="H865" s="30">
        <v>170000</v>
      </c>
    </row>
    <row r="866" spans="7:8" x14ac:dyDescent="0.25">
      <c r="G866" s="29">
        <v>1100</v>
      </c>
      <c r="H866" s="30">
        <v>157000</v>
      </c>
    </row>
    <row r="867" spans="7:8" x14ac:dyDescent="0.25">
      <c r="G867" s="29">
        <v>1101</v>
      </c>
      <c r="H867" s="30">
        <v>60000</v>
      </c>
    </row>
    <row r="868" spans="7:8" x14ac:dyDescent="0.25">
      <c r="G868" s="29">
        <v>1102</v>
      </c>
      <c r="H868" s="30">
        <v>119500</v>
      </c>
    </row>
    <row r="869" spans="7:8" x14ac:dyDescent="0.25">
      <c r="G869" s="29">
        <v>1103</v>
      </c>
      <c r="H869" s="30">
        <v>135000</v>
      </c>
    </row>
    <row r="870" spans="7:8" x14ac:dyDescent="0.25">
      <c r="G870" s="29">
        <v>1104</v>
      </c>
      <c r="H870" s="30">
        <v>159500</v>
      </c>
    </row>
    <row r="871" spans="7:8" x14ac:dyDescent="0.25">
      <c r="G871" s="29">
        <v>1106</v>
      </c>
      <c r="H871" s="30">
        <v>325000</v>
      </c>
    </row>
    <row r="872" spans="7:8" x14ac:dyDescent="0.25">
      <c r="G872" s="29">
        <v>1107</v>
      </c>
      <c r="H872" s="30">
        <v>179900</v>
      </c>
    </row>
    <row r="873" spans="7:8" x14ac:dyDescent="0.25">
      <c r="G873" s="29">
        <v>1108</v>
      </c>
      <c r="H873" s="30">
        <v>274725</v>
      </c>
    </row>
    <row r="874" spans="7:8" x14ac:dyDescent="0.25">
      <c r="G874" s="29">
        <v>1109</v>
      </c>
      <c r="H874" s="30">
        <v>181000</v>
      </c>
    </row>
    <row r="875" spans="7:8" x14ac:dyDescent="0.25">
      <c r="G875" s="29">
        <v>1110</v>
      </c>
      <c r="H875" s="30">
        <v>280000</v>
      </c>
    </row>
    <row r="876" spans="7:8" x14ac:dyDescent="0.25">
      <c r="G876" s="29">
        <v>1111</v>
      </c>
      <c r="H876" s="30">
        <v>188000</v>
      </c>
    </row>
    <row r="877" spans="7:8" x14ac:dyDescent="0.25">
      <c r="G877" s="29">
        <v>1112</v>
      </c>
      <c r="H877" s="30">
        <v>205000</v>
      </c>
    </row>
    <row r="878" spans="7:8" x14ac:dyDescent="0.25">
      <c r="G878" s="29">
        <v>1113</v>
      </c>
      <c r="H878" s="30">
        <v>129900</v>
      </c>
    </row>
    <row r="879" spans="7:8" x14ac:dyDescent="0.25">
      <c r="G879" s="29">
        <v>1114</v>
      </c>
      <c r="H879" s="30">
        <v>134500</v>
      </c>
    </row>
    <row r="880" spans="7:8" x14ac:dyDescent="0.25">
      <c r="G880" s="29">
        <v>1115</v>
      </c>
      <c r="H880" s="30">
        <v>117000</v>
      </c>
    </row>
    <row r="881" spans="7:8" x14ac:dyDescent="0.25">
      <c r="G881" s="29">
        <v>1116</v>
      </c>
      <c r="H881" s="30">
        <v>318000</v>
      </c>
    </row>
    <row r="882" spans="7:8" x14ac:dyDescent="0.25">
      <c r="G882" s="29">
        <v>1117</v>
      </c>
      <c r="H882" s="30">
        <v>184100</v>
      </c>
    </row>
    <row r="883" spans="7:8" x14ac:dyDescent="0.25">
      <c r="G883" s="29">
        <v>1118</v>
      </c>
      <c r="H883" s="30">
        <v>130000</v>
      </c>
    </row>
    <row r="884" spans="7:8" x14ac:dyDescent="0.25">
      <c r="G884" s="29">
        <v>1119</v>
      </c>
      <c r="H884" s="30">
        <v>140000</v>
      </c>
    </row>
    <row r="885" spans="7:8" x14ac:dyDescent="0.25">
      <c r="G885" s="29">
        <v>1120</v>
      </c>
      <c r="H885" s="30">
        <v>133700</v>
      </c>
    </row>
    <row r="886" spans="7:8" x14ac:dyDescent="0.25">
      <c r="G886" s="29">
        <v>1122</v>
      </c>
      <c r="H886" s="30">
        <v>212900</v>
      </c>
    </row>
    <row r="887" spans="7:8" x14ac:dyDescent="0.25">
      <c r="G887" s="29">
        <v>1123</v>
      </c>
      <c r="H887" s="30">
        <v>112000</v>
      </c>
    </row>
    <row r="888" spans="7:8" x14ac:dyDescent="0.25">
      <c r="G888" s="29">
        <v>1124</v>
      </c>
      <c r="H888" s="30">
        <v>118000</v>
      </c>
    </row>
    <row r="889" spans="7:8" x14ac:dyDescent="0.25">
      <c r="G889" s="29">
        <v>1125</v>
      </c>
      <c r="H889" s="30">
        <v>163900</v>
      </c>
    </row>
    <row r="890" spans="7:8" x14ac:dyDescent="0.25">
      <c r="G890" s="29">
        <v>1126</v>
      </c>
      <c r="H890" s="30">
        <v>115000</v>
      </c>
    </row>
    <row r="891" spans="7:8" x14ac:dyDescent="0.25">
      <c r="G891" s="29">
        <v>1127</v>
      </c>
      <c r="H891" s="30">
        <v>174000</v>
      </c>
    </row>
    <row r="892" spans="7:8" x14ac:dyDescent="0.25">
      <c r="G892" s="29">
        <v>1128</v>
      </c>
      <c r="H892" s="30">
        <v>259000</v>
      </c>
    </row>
    <row r="893" spans="7:8" x14ac:dyDescent="0.25">
      <c r="G893" s="29">
        <v>1129</v>
      </c>
      <c r="H893" s="30">
        <v>215000</v>
      </c>
    </row>
    <row r="894" spans="7:8" x14ac:dyDescent="0.25">
      <c r="G894" s="29">
        <v>1131</v>
      </c>
      <c r="H894" s="30">
        <v>135000</v>
      </c>
    </row>
    <row r="895" spans="7:8" x14ac:dyDescent="0.25">
      <c r="G895" s="29">
        <v>1132</v>
      </c>
      <c r="H895" s="30">
        <v>93500</v>
      </c>
    </row>
    <row r="896" spans="7:8" x14ac:dyDescent="0.25">
      <c r="G896" s="29">
        <v>1134</v>
      </c>
      <c r="H896" s="30">
        <v>239500</v>
      </c>
    </row>
    <row r="897" spans="7:8" x14ac:dyDescent="0.25">
      <c r="G897" s="29">
        <v>1135</v>
      </c>
      <c r="H897" s="30">
        <v>169000</v>
      </c>
    </row>
    <row r="898" spans="7:8" x14ac:dyDescent="0.25">
      <c r="G898" s="29">
        <v>1137</v>
      </c>
      <c r="H898" s="30">
        <v>119000</v>
      </c>
    </row>
    <row r="899" spans="7:8" x14ac:dyDescent="0.25">
      <c r="G899" s="29">
        <v>1138</v>
      </c>
      <c r="H899" s="30">
        <v>94000</v>
      </c>
    </row>
    <row r="900" spans="7:8" x14ac:dyDescent="0.25">
      <c r="G900" s="29">
        <v>1139</v>
      </c>
      <c r="H900" s="30">
        <v>196000</v>
      </c>
    </row>
    <row r="901" spans="7:8" x14ac:dyDescent="0.25">
      <c r="G901" s="29">
        <v>1140</v>
      </c>
      <c r="H901" s="30">
        <v>144000</v>
      </c>
    </row>
    <row r="902" spans="7:8" x14ac:dyDescent="0.25">
      <c r="G902" s="29">
        <v>1141</v>
      </c>
      <c r="H902" s="30">
        <v>139000</v>
      </c>
    </row>
    <row r="903" spans="7:8" x14ac:dyDescent="0.25">
      <c r="G903" s="29">
        <v>1142</v>
      </c>
      <c r="H903" s="30">
        <v>197500</v>
      </c>
    </row>
    <row r="904" spans="7:8" x14ac:dyDescent="0.25">
      <c r="G904" s="29">
        <v>1143</v>
      </c>
      <c r="H904" s="30">
        <v>424870</v>
      </c>
    </row>
    <row r="905" spans="7:8" x14ac:dyDescent="0.25">
      <c r="G905" s="29">
        <v>1144</v>
      </c>
      <c r="H905" s="30">
        <v>80000</v>
      </c>
    </row>
    <row r="906" spans="7:8" x14ac:dyDescent="0.25">
      <c r="G906" s="29">
        <v>1145</v>
      </c>
      <c r="H906" s="30">
        <v>80000</v>
      </c>
    </row>
    <row r="907" spans="7:8" x14ac:dyDescent="0.25">
      <c r="G907" s="29">
        <v>1147</v>
      </c>
      <c r="H907" s="30">
        <v>180000</v>
      </c>
    </row>
    <row r="908" spans="7:8" x14ac:dyDescent="0.25">
      <c r="G908" s="29">
        <v>1148</v>
      </c>
      <c r="H908" s="30">
        <v>174500</v>
      </c>
    </row>
    <row r="909" spans="7:8" x14ac:dyDescent="0.25">
      <c r="G909" s="29">
        <v>1151</v>
      </c>
      <c r="H909" s="30">
        <v>124000</v>
      </c>
    </row>
    <row r="910" spans="7:8" x14ac:dyDescent="0.25">
      <c r="G910" s="29">
        <v>1152</v>
      </c>
      <c r="H910" s="30">
        <v>149900</v>
      </c>
    </row>
    <row r="911" spans="7:8" x14ac:dyDescent="0.25">
      <c r="G911" s="29">
        <v>1153</v>
      </c>
      <c r="H911" s="30">
        <v>230000</v>
      </c>
    </row>
    <row r="912" spans="7:8" x14ac:dyDescent="0.25">
      <c r="G912" s="29">
        <v>1155</v>
      </c>
      <c r="H912" s="30">
        <v>201800</v>
      </c>
    </row>
    <row r="913" spans="7:8" x14ac:dyDescent="0.25">
      <c r="G913" s="29">
        <v>1156</v>
      </c>
      <c r="H913" s="30">
        <v>218000</v>
      </c>
    </row>
    <row r="914" spans="7:8" x14ac:dyDescent="0.25">
      <c r="G914" s="29">
        <v>1157</v>
      </c>
      <c r="H914" s="30">
        <v>179900</v>
      </c>
    </row>
    <row r="915" spans="7:8" x14ac:dyDescent="0.25">
      <c r="G915" s="29">
        <v>1158</v>
      </c>
      <c r="H915" s="30">
        <v>230000</v>
      </c>
    </row>
    <row r="916" spans="7:8" x14ac:dyDescent="0.25">
      <c r="G916" s="29">
        <v>1159</v>
      </c>
      <c r="H916" s="30">
        <v>235128</v>
      </c>
    </row>
    <row r="917" spans="7:8" x14ac:dyDescent="0.25">
      <c r="G917" s="29">
        <v>1160</v>
      </c>
      <c r="H917" s="30">
        <v>185000</v>
      </c>
    </row>
    <row r="918" spans="7:8" x14ac:dyDescent="0.25">
      <c r="G918" s="29">
        <v>1161</v>
      </c>
      <c r="H918" s="30">
        <v>146000</v>
      </c>
    </row>
    <row r="919" spans="7:8" x14ac:dyDescent="0.25">
      <c r="G919" s="29">
        <v>1162</v>
      </c>
      <c r="H919" s="30">
        <v>224000</v>
      </c>
    </row>
    <row r="920" spans="7:8" x14ac:dyDescent="0.25">
      <c r="G920" s="29">
        <v>1163</v>
      </c>
      <c r="H920" s="30">
        <v>129000</v>
      </c>
    </row>
    <row r="921" spans="7:8" x14ac:dyDescent="0.25">
      <c r="G921" s="29">
        <v>1164</v>
      </c>
      <c r="H921" s="30">
        <v>108959</v>
      </c>
    </row>
    <row r="922" spans="7:8" x14ac:dyDescent="0.25">
      <c r="G922" s="29">
        <v>1165</v>
      </c>
      <c r="H922" s="30">
        <v>194000</v>
      </c>
    </row>
    <row r="923" spans="7:8" x14ac:dyDescent="0.25">
      <c r="G923" s="29">
        <v>1166</v>
      </c>
      <c r="H923" s="30">
        <v>233170</v>
      </c>
    </row>
    <row r="924" spans="7:8" x14ac:dyDescent="0.25">
      <c r="G924" s="29">
        <v>1167</v>
      </c>
      <c r="H924" s="30">
        <v>245350</v>
      </c>
    </row>
    <row r="925" spans="7:8" x14ac:dyDescent="0.25">
      <c r="G925" s="29">
        <v>1168</v>
      </c>
      <c r="H925" s="30">
        <v>173000</v>
      </c>
    </row>
    <row r="926" spans="7:8" x14ac:dyDescent="0.25">
      <c r="G926" s="29">
        <v>1169</v>
      </c>
      <c r="H926" s="30">
        <v>235000</v>
      </c>
    </row>
    <row r="927" spans="7:8" x14ac:dyDescent="0.25">
      <c r="G927" s="29">
        <v>1170</v>
      </c>
      <c r="H927" s="30">
        <v>625000</v>
      </c>
    </row>
    <row r="928" spans="7:8" x14ac:dyDescent="0.25">
      <c r="G928" s="29">
        <v>1171</v>
      </c>
      <c r="H928" s="30">
        <v>171000</v>
      </c>
    </row>
    <row r="929" spans="7:8" x14ac:dyDescent="0.25">
      <c r="G929" s="29">
        <v>1172</v>
      </c>
      <c r="H929" s="30">
        <v>163000</v>
      </c>
    </row>
    <row r="930" spans="7:8" x14ac:dyDescent="0.25">
      <c r="G930" s="29">
        <v>1174</v>
      </c>
      <c r="H930" s="30">
        <v>200500</v>
      </c>
    </row>
    <row r="931" spans="7:8" x14ac:dyDescent="0.25">
      <c r="G931" s="29">
        <v>1175</v>
      </c>
      <c r="H931" s="30">
        <v>239000</v>
      </c>
    </row>
    <row r="932" spans="7:8" x14ac:dyDescent="0.25">
      <c r="G932" s="29">
        <v>1176</v>
      </c>
      <c r="H932" s="30">
        <v>285000</v>
      </c>
    </row>
    <row r="933" spans="7:8" x14ac:dyDescent="0.25">
      <c r="G933" s="29">
        <v>1177</v>
      </c>
      <c r="H933" s="30">
        <v>119500</v>
      </c>
    </row>
    <row r="934" spans="7:8" x14ac:dyDescent="0.25">
      <c r="G934" s="29">
        <v>1179</v>
      </c>
      <c r="H934" s="30">
        <v>154900</v>
      </c>
    </row>
    <row r="935" spans="7:8" x14ac:dyDescent="0.25">
      <c r="G935" s="29">
        <v>1180</v>
      </c>
      <c r="H935" s="30">
        <v>93000</v>
      </c>
    </row>
    <row r="936" spans="7:8" x14ac:dyDescent="0.25">
      <c r="G936" s="29">
        <v>1181</v>
      </c>
      <c r="H936" s="30">
        <v>250000</v>
      </c>
    </row>
    <row r="937" spans="7:8" x14ac:dyDescent="0.25">
      <c r="G937" s="29">
        <v>1183</v>
      </c>
      <c r="H937" s="30">
        <v>745000</v>
      </c>
    </row>
    <row r="938" spans="7:8" x14ac:dyDescent="0.25">
      <c r="G938" s="29">
        <v>1184</v>
      </c>
      <c r="H938" s="30">
        <v>120000</v>
      </c>
    </row>
    <row r="939" spans="7:8" x14ac:dyDescent="0.25">
      <c r="G939" s="29">
        <v>1185</v>
      </c>
      <c r="H939" s="30">
        <v>186700</v>
      </c>
    </row>
    <row r="940" spans="7:8" x14ac:dyDescent="0.25">
      <c r="G940" s="29">
        <v>1186</v>
      </c>
      <c r="H940" s="30">
        <v>104900</v>
      </c>
    </row>
    <row r="941" spans="7:8" x14ac:dyDescent="0.25">
      <c r="G941" s="29">
        <v>1187</v>
      </c>
      <c r="H941" s="30">
        <v>95000</v>
      </c>
    </row>
    <row r="942" spans="7:8" x14ac:dyDescent="0.25">
      <c r="G942" s="29">
        <v>1188</v>
      </c>
      <c r="H942" s="30">
        <v>262000</v>
      </c>
    </row>
    <row r="943" spans="7:8" x14ac:dyDescent="0.25">
      <c r="G943" s="29">
        <v>1189</v>
      </c>
      <c r="H943" s="30">
        <v>195000</v>
      </c>
    </row>
    <row r="944" spans="7:8" x14ac:dyDescent="0.25">
      <c r="G944" s="29">
        <v>1190</v>
      </c>
      <c r="H944" s="30">
        <v>189000</v>
      </c>
    </row>
    <row r="945" spans="7:8" x14ac:dyDescent="0.25">
      <c r="G945" s="29">
        <v>1191</v>
      </c>
      <c r="H945" s="30">
        <v>168000</v>
      </c>
    </row>
    <row r="946" spans="7:8" x14ac:dyDescent="0.25">
      <c r="G946" s="29">
        <v>1195</v>
      </c>
      <c r="H946" s="30">
        <v>158000</v>
      </c>
    </row>
    <row r="947" spans="7:8" x14ac:dyDescent="0.25">
      <c r="G947" s="29">
        <v>1196</v>
      </c>
      <c r="H947" s="30">
        <v>176000</v>
      </c>
    </row>
    <row r="948" spans="7:8" x14ac:dyDescent="0.25">
      <c r="G948" s="29">
        <v>1197</v>
      </c>
      <c r="H948" s="30">
        <v>219210</v>
      </c>
    </row>
    <row r="949" spans="7:8" x14ac:dyDescent="0.25">
      <c r="G949" s="29">
        <v>1199</v>
      </c>
      <c r="H949" s="30">
        <v>178000</v>
      </c>
    </row>
    <row r="950" spans="7:8" x14ac:dyDescent="0.25">
      <c r="G950" s="29">
        <v>1200</v>
      </c>
      <c r="H950" s="30">
        <v>148000</v>
      </c>
    </row>
    <row r="951" spans="7:8" x14ac:dyDescent="0.25">
      <c r="G951" s="29">
        <v>1201</v>
      </c>
      <c r="H951" s="30">
        <v>116050</v>
      </c>
    </row>
    <row r="952" spans="7:8" x14ac:dyDescent="0.25">
      <c r="G952" s="29">
        <v>1202</v>
      </c>
      <c r="H952" s="30">
        <v>197900</v>
      </c>
    </row>
    <row r="953" spans="7:8" x14ac:dyDescent="0.25">
      <c r="G953" s="29">
        <v>1204</v>
      </c>
      <c r="H953" s="30">
        <v>213000</v>
      </c>
    </row>
    <row r="954" spans="7:8" x14ac:dyDescent="0.25">
      <c r="G954" s="29">
        <v>1205</v>
      </c>
      <c r="H954" s="30">
        <v>153500</v>
      </c>
    </row>
    <row r="955" spans="7:8" x14ac:dyDescent="0.25">
      <c r="G955" s="29">
        <v>1206</v>
      </c>
      <c r="H955" s="30">
        <v>271900</v>
      </c>
    </row>
    <row r="956" spans="7:8" x14ac:dyDescent="0.25">
      <c r="G956" s="29">
        <v>1208</v>
      </c>
      <c r="H956" s="30">
        <v>200000</v>
      </c>
    </row>
    <row r="957" spans="7:8" x14ac:dyDescent="0.25">
      <c r="G957" s="29">
        <v>1209</v>
      </c>
      <c r="H957" s="30">
        <v>140000</v>
      </c>
    </row>
    <row r="958" spans="7:8" x14ac:dyDescent="0.25">
      <c r="G958" s="29">
        <v>1210</v>
      </c>
      <c r="H958" s="30">
        <v>290000</v>
      </c>
    </row>
    <row r="959" spans="7:8" x14ac:dyDescent="0.25">
      <c r="G959" s="29">
        <v>1211</v>
      </c>
      <c r="H959" s="30">
        <v>189000</v>
      </c>
    </row>
    <row r="960" spans="7:8" x14ac:dyDescent="0.25">
      <c r="G960" s="29">
        <v>1212</v>
      </c>
      <c r="H960" s="30">
        <v>164000</v>
      </c>
    </row>
    <row r="961" spans="7:8" x14ac:dyDescent="0.25">
      <c r="G961" s="29">
        <v>1213</v>
      </c>
      <c r="H961" s="30">
        <v>113000</v>
      </c>
    </row>
    <row r="962" spans="7:8" x14ac:dyDescent="0.25">
      <c r="G962" s="29">
        <v>1214</v>
      </c>
      <c r="H962" s="30">
        <v>145000</v>
      </c>
    </row>
    <row r="963" spans="7:8" x14ac:dyDescent="0.25">
      <c r="G963" s="29">
        <v>1215</v>
      </c>
      <c r="H963" s="30">
        <v>134500</v>
      </c>
    </row>
    <row r="964" spans="7:8" x14ac:dyDescent="0.25">
      <c r="G964" s="29">
        <v>1216</v>
      </c>
      <c r="H964" s="30">
        <v>125000</v>
      </c>
    </row>
    <row r="965" spans="7:8" x14ac:dyDescent="0.25">
      <c r="G965" s="29">
        <v>1221</v>
      </c>
      <c r="H965" s="30">
        <v>115000</v>
      </c>
    </row>
    <row r="966" spans="7:8" x14ac:dyDescent="0.25">
      <c r="G966" s="29">
        <v>1222</v>
      </c>
      <c r="H966" s="30">
        <v>134000</v>
      </c>
    </row>
    <row r="967" spans="7:8" x14ac:dyDescent="0.25">
      <c r="G967" s="29">
        <v>1223</v>
      </c>
      <c r="H967" s="30">
        <v>143000</v>
      </c>
    </row>
    <row r="968" spans="7:8" x14ac:dyDescent="0.25">
      <c r="G968" s="29">
        <v>1224</v>
      </c>
      <c r="H968" s="30">
        <v>137900</v>
      </c>
    </row>
    <row r="969" spans="7:8" x14ac:dyDescent="0.25">
      <c r="G969" s="29">
        <v>1225</v>
      </c>
      <c r="H969" s="30">
        <v>184000</v>
      </c>
    </row>
    <row r="970" spans="7:8" x14ac:dyDescent="0.25">
      <c r="G970" s="29">
        <v>1226</v>
      </c>
      <c r="H970" s="30">
        <v>145000</v>
      </c>
    </row>
    <row r="971" spans="7:8" x14ac:dyDescent="0.25">
      <c r="G971" s="29">
        <v>1227</v>
      </c>
      <c r="H971" s="30">
        <v>214000</v>
      </c>
    </row>
    <row r="972" spans="7:8" x14ac:dyDescent="0.25">
      <c r="G972" s="29">
        <v>1228</v>
      </c>
      <c r="H972" s="30">
        <v>147000</v>
      </c>
    </row>
    <row r="973" spans="7:8" x14ac:dyDescent="0.25">
      <c r="G973" s="29">
        <v>1229</v>
      </c>
      <c r="H973" s="30">
        <v>367294</v>
      </c>
    </row>
    <row r="974" spans="7:8" x14ac:dyDescent="0.25">
      <c r="G974" s="29">
        <v>1230</v>
      </c>
      <c r="H974" s="30">
        <v>127000</v>
      </c>
    </row>
    <row r="975" spans="7:8" x14ac:dyDescent="0.25">
      <c r="G975" s="29">
        <v>1231</v>
      </c>
      <c r="H975" s="30">
        <v>190000</v>
      </c>
    </row>
    <row r="976" spans="7:8" x14ac:dyDescent="0.25">
      <c r="G976" s="29">
        <v>1232</v>
      </c>
      <c r="H976" s="30">
        <v>132500</v>
      </c>
    </row>
    <row r="977" spans="7:8" x14ac:dyDescent="0.25">
      <c r="G977" s="29">
        <v>1233</v>
      </c>
      <c r="H977" s="30">
        <v>101800</v>
      </c>
    </row>
    <row r="978" spans="7:8" x14ac:dyDescent="0.25">
      <c r="G978" s="29">
        <v>1234</v>
      </c>
      <c r="H978" s="30">
        <v>142000</v>
      </c>
    </row>
    <row r="979" spans="7:8" x14ac:dyDescent="0.25">
      <c r="G979" s="29">
        <v>1236</v>
      </c>
      <c r="H979" s="30">
        <v>138887</v>
      </c>
    </row>
    <row r="980" spans="7:8" x14ac:dyDescent="0.25">
      <c r="G980" s="29">
        <v>1237</v>
      </c>
      <c r="H980" s="30">
        <v>175500</v>
      </c>
    </row>
    <row r="981" spans="7:8" x14ac:dyDescent="0.25">
      <c r="G981" s="29">
        <v>1238</v>
      </c>
      <c r="H981" s="30">
        <v>195000</v>
      </c>
    </row>
    <row r="982" spans="7:8" x14ac:dyDescent="0.25">
      <c r="G982" s="29">
        <v>1239</v>
      </c>
      <c r="H982" s="30">
        <v>142500</v>
      </c>
    </row>
    <row r="983" spans="7:8" x14ac:dyDescent="0.25">
      <c r="G983" s="29">
        <v>1240</v>
      </c>
      <c r="H983" s="30">
        <v>265900</v>
      </c>
    </row>
    <row r="984" spans="7:8" x14ac:dyDescent="0.25">
      <c r="G984" s="29">
        <v>1241</v>
      </c>
      <c r="H984" s="30">
        <v>224900</v>
      </c>
    </row>
    <row r="985" spans="7:8" x14ac:dyDescent="0.25">
      <c r="G985" s="29">
        <v>1242</v>
      </c>
      <c r="H985" s="30">
        <v>248328</v>
      </c>
    </row>
    <row r="986" spans="7:8" x14ac:dyDescent="0.25">
      <c r="G986" s="29">
        <v>1243</v>
      </c>
      <c r="H986" s="30">
        <v>170000</v>
      </c>
    </row>
    <row r="987" spans="7:8" x14ac:dyDescent="0.25">
      <c r="G987" s="29">
        <v>1244</v>
      </c>
      <c r="H987" s="30">
        <v>465000</v>
      </c>
    </row>
    <row r="988" spans="7:8" x14ac:dyDescent="0.25">
      <c r="G988" s="29">
        <v>1245</v>
      </c>
      <c r="H988" s="30">
        <v>230000</v>
      </c>
    </row>
    <row r="989" spans="7:8" x14ac:dyDescent="0.25">
      <c r="G989" s="29">
        <v>1246</v>
      </c>
      <c r="H989" s="30">
        <v>178000</v>
      </c>
    </row>
    <row r="990" spans="7:8" x14ac:dyDescent="0.25">
      <c r="G990" s="29">
        <v>1248</v>
      </c>
      <c r="H990" s="30">
        <v>169900</v>
      </c>
    </row>
    <row r="991" spans="7:8" x14ac:dyDescent="0.25">
      <c r="G991" s="29">
        <v>1250</v>
      </c>
      <c r="H991" s="30">
        <v>119000</v>
      </c>
    </row>
    <row r="992" spans="7:8" x14ac:dyDescent="0.25">
      <c r="G992" s="29">
        <v>1251</v>
      </c>
      <c r="H992" s="30">
        <v>244000</v>
      </c>
    </row>
    <row r="993" spans="7:8" x14ac:dyDescent="0.25">
      <c r="G993" s="29">
        <v>1252</v>
      </c>
      <c r="H993" s="30">
        <v>171750</v>
      </c>
    </row>
    <row r="994" spans="7:8" x14ac:dyDescent="0.25">
      <c r="G994" s="29">
        <v>1253</v>
      </c>
      <c r="H994" s="30">
        <v>130000</v>
      </c>
    </row>
    <row r="995" spans="7:8" x14ac:dyDescent="0.25">
      <c r="G995" s="29">
        <v>1254</v>
      </c>
      <c r="H995" s="30">
        <v>294000</v>
      </c>
    </row>
    <row r="996" spans="7:8" x14ac:dyDescent="0.25">
      <c r="G996" s="29">
        <v>1255</v>
      </c>
      <c r="H996" s="30">
        <v>165400</v>
      </c>
    </row>
    <row r="997" spans="7:8" x14ac:dyDescent="0.25">
      <c r="G997" s="29">
        <v>1257</v>
      </c>
      <c r="H997" s="30">
        <v>301500</v>
      </c>
    </row>
    <row r="998" spans="7:8" x14ac:dyDescent="0.25">
      <c r="G998" s="29">
        <v>1258</v>
      </c>
      <c r="H998" s="30">
        <v>99900</v>
      </c>
    </row>
    <row r="999" spans="7:8" x14ac:dyDescent="0.25">
      <c r="G999" s="29">
        <v>1259</v>
      </c>
      <c r="H999" s="30">
        <v>190000</v>
      </c>
    </row>
    <row r="1000" spans="7:8" x14ac:dyDescent="0.25">
      <c r="G1000" s="29">
        <v>1260</v>
      </c>
      <c r="H1000" s="30">
        <v>151000</v>
      </c>
    </row>
    <row r="1001" spans="7:8" x14ac:dyDescent="0.25">
      <c r="G1001" s="29">
        <v>1261</v>
      </c>
      <c r="H1001" s="30">
        <v>181000</v>
      </c>
    </row>
    <row r="1002" spans="7:8" x14ac:dyDescent="0.25">
      <c r="G1002" s="29">
        <v>1262</v>
      </c>
      <c r="H1002" s="30">
        <v>128900</v>
      </c>
    </row>
    <row r="1003" spans="7:8" x14ac:dyDescent="0.25">
      <c r="G1003" s="29">
        <v>1263</v>
      </c>
      <c r="H1003" s="30">
        <v>161500</v>
      </c>
    </row>
    <row r="1004" spans="7:8" x14ac:dyDescent="0.25">
      <c r="G1004" s="29">
        <v>1264</v>
      </c>
      <c r="H1004" s="30">
        <v>180500</v>
      </c>
    </row>
    <row r="1005" spans="7:8" x14ac:dyDescent="0.25">
      <c r="G1005" s="29">
        <v>1268</v>
      </c>
      <c r="H1005" s="30">
        <v>378500</v>
      </c>
    </row>
    <row r="1006" spans="7:8" x14ac:dyDescent="0.25">
      <c r="G1006" s="29">
        <v>1269</v>
      </c>
      <c r="H1006" s="30">
        <v>381000</v>
      </c>
    </row>
    <row r="1007" spans="7:8" x14ac:dyDescent="0.25">
      <c r="G1007" s="29">
        <v>1270</v>
      </c>
      <c r="H1007" s="30">
        <v>144000</v>
      </c>
    </row>
    <row r="1008" spans="7:8" x14ac:dyDescent="0.25">
      <c r="G1008" s="29">
        <v>1271</v>
      </c>
      <c r="H1008" s="30">
        <v>260000</v>
      </c>
    </row>
    <row r="1009" spans="7:8" x14ac:dyDescent="0.25">
      <c r="G1009" s="29">
        <v>1272</v>
      </c>
      <c r="H1009" s="30">
        <v>185750</v>
      </c>
    </row>
    <row r="1010" spans="7:8" x14ac:dyDescent="0.25">
      <c r="G1010" s="29">
        <v>1273</v>
      </c>
      <c r="H1010" s="30">
        <v>137000</v>
      </c>
    </row>
    <row r="1011" spans="7:8" x14ac:dyDescent="0.25">
      <c r="G1011" s="29">
        <v>1274</v>
      </c>
      <c r="H1011" s="30">
        <v>177000</v>
      </c>
    </row>
    <row r="1012" spans="7:8" x14ac:dyDescent="0.25">
      <c r="G1012" s="29">
        <v>1275</v>
      </c>
      <c r="H1012" s="30">
        <v>139000</v>
      </c>
    </row>
    <row r="1013" spans="7:8" x14ac:dyDescent="0.25">
      <c r="G1013" s="29">
        <v>1276</v>
      </c>
      <c r="H1013" s="30">
        <v>137000</v>
      </c>
    </row>
    <row r="1014" spans="7:8" x14ac:dyDescent="0.25">
      <c r="G1014" s="29">
        <v>1277</v>
      </c>
      <c r="H1014" s="30">
        <v>162000</v>
      </c>
    </row>
    <row r="1015" spans="7:8" x14ac:dyDescent="0.25">
      <c r="G1015" s="29">
        <v>1278</v>
      </c>
      <c r="H1015" s="30">
        <v>197900</v>
      </c>
    </row>
    <row r="1016" spans="7:8" x14ac:dyDescent="0.25">
      <c r="G1016" s="29">
        <v>1279</v>
      </c>
      <c r="H1016" s="30">
        <v>237000</v>
      </c>
    </row>
    <row r="1017" spans="7:8" x14ac:dyDescent="0.25">
      <c r="G1017" s="29">
        <v>1281</v>
      </c>
      <c r="H1017" s="30">
        <v>227000</v>
      </c>
    </row>
    <row r="1018" spans="7:8" x14ac:dyDescent="0.25">
      <c r="G1018" s="29">
        <v>1282</v>
      </c>
      <c r="H1018" s="30">
        <v>180000</v>
      </c>
    </row>
    <row r="1019" spans="7:8" x14ac:dyDescent="0.25">
      <c r="G1019" s="29">
        <v>1283</v>
      </c>
      <c r="H1019" s="30">
        <v>150500</v>
      </c>
    </row>
    <row r="1020" spans="7:8" x14ac:dyDescent="0.25">
      <c r="G1020" s="29">
        <v>1284</v>
      </c>
      <c r="H1020" s="30">
        <v>139000</v>
      </c>
    </row>
    <row r="1021" spans="7:8" x14ac:dyDescent="0.25">
      <c r="G1021" s="29">
        <v>1285</v>
      </c>
      <c r="H1021" s="30">
        <v>169000</v>
      </c>
    </row>
    <row r="1022" spans="7:8" x14ac:dyDescent="0.25">
      <c r="G1022" s="29">
        <v>1287</v>
      </c>
      <c r="H1022" s="30">
        <v>143000</v>
      </c>
    </row>
    <row r="1023" spans="7:8" x14ac:dyDescent="0.25">
      <c r="G1023" s="29">
        <v>1288</v>
      </c>
      <c r="H1023" s="30">
        <v>190000</v>
      </c>
    </row>
    <row r="1024" spans="7:8" x14ac:dyDescent="0.25">
      <c r="G1024" s="29">
        <v>1289</v>
      </c>
      <c r="H1024" s="30">
        <v>278000</v>
      </c>
    </row>
    <row r="1025" spans="7:8" x14ac:dyDescent="0.25">
      <c r="G1025" s="29">
        <v>1290</v>
      </c>
      <c r="H1025" s="30">
        <v>281000</v>
      </c>
    </row>
    <row r="1026" spans="7:8" x14ac:dyDescent="0.25">
      <c r="G1026" s="29">
        <v>1291</v>
      </c>
      <c r="H1026" s="30">
        <v>180500</v>
      </c>
    </row>
    <row r="1027" spans="7:8" x14ac:dyDescent="0.25">
      <c r="G1027" s="29">
        <v>1294</v>
      </c>
      <c r="H1027" s="30">
        <v>162900</v>
      </c>
    </row>
    <row r="1028" spans="7:8" x14ac:dyDescent="0.25">
      <c r="G1028" s="29">
        <v>1295</v>
      </c>
      <c r="H1028" s="30">
        <v>115000</v>
      </c>
    </row>
    <row r="1029" spans="7:8" x14ac:dyDescent="0.25">
      <c r="G1029" s="29">
        <v>1296</v>
      </c>
      <c r="H1029" s="30">
        <v>138500</v>
      </c>
    </row>
    <row r="1030" spans="7:8" x14ac:dyDescent="0.25">
      <c r="G1030" s="29">
        <v>1297</v>
      </c>
      <c r="H1030" s="30">
        <v>155000</v>
      </c>
    </row>
    <row r="1031" spans="7:8" x14ac:dyDescent="0.25">
      <c r="G1031" s="29">
        <v>1299</v>
      </c>
      <c r="H1031" s="30">
        <v>160000</v>
      </c>
    </row>
    <row r="1032" spans="7:8" x14ac:dyDescent="0.25">
      <c r="G1032" s="29">
        <v>1300</v>
      </c>
      <c r="H1032" s="30">
        <v>154000</v>
      </c>
    </row>
    <row r="1033" spans="7:8" x14ac:dyDescent="0.25">
      <c r="G1033" s="29">
        <v>1301</v>
      </c>
      <c r="H1033" s="30">
        <v>225000</v>
      </c>
    </row>
    <row r="1034" spans="7:8" x14ac:dyDescent="0.25">
      <c r="G1034" s="29">
        <v>1302</v>
      </c>
      <c r="H1034" s="30">
        <v>177500</v>
      </c>
    </row>
    <row r="1035" spans="7:8" x14ac:dyDescent="0.25">
      <c r="G1035" s="29">
        <v>1303</v>
      </c>
      <c r="H1035" s="30">
        <v>290000</v>
      </c>
    </row>
    <row r="1036" spans="7:8" x14ac:dyDescent="0.25">
      <c r="G1036" s="29">
        <v>1304</v>
      </c>
      <c r="H1036" s="30">
        <v>232000</v>
      </c>
    </row>
    <row r="1037" spans="7:8" x14ac:dyDescent="0.25">
      <c r="G1037" s="29">
        <v>1306</v>
      </c>
      <c r="H1037" s="30">
        <v>325000</v>
      </c>
    </row>
    <row r="1038" spans="7:8" x14ac:dyDescent="0.25">
      <c r="G1038" s="29">
        <v>1307</v>
      </c>
      <c r="H1038" s="30">
        <v>202500</v>
      </c>
    </row>
    <row r="1039" spans="7:8" x14ac:dyDescent="0.25">
      <c r="G1039" s="29">
        <v>1308</v>
      </c>
      <c r="H1039" s="30">
        <v>138000</v>
      </c>
    </row>
    <row r="1040" spans="7:8" x14ac:dyDescent="0.25">
      <c r="G1040" s="29">
        <v>1310</v>
      </c>
      <c r="H1040" s="30">
        <v>179200</v>
      </c>
    </row>
    <row r="1041" spans="7:8" x14ac:dyDescent="0.25">
      <c r="G1041" s="29">
        <v>1311</v>
      </c>
      <c r="H1041" s="30">
        <v>335000</v>
      </c>
    </row>
    <row r="1042" spans="7:8" x14ac:dyDescent="0.25">
      <c r="G1042" s="29">
        <v>1312</v>
      </c>
      <c r="H1042" s="30">
        <v>203000</v>
      </c>
    </row>
    <row r="1043" spans="7:8" x14ac:dyDescent="0.25">
      <c r="G1043" s="29">
        <v>1313</v>
      </c>
      <c r="H1043" s="30">
        <v>302000</v>
      </c>
    </row>
    <row r="1044" spans="7:8" x14ac:dyDescent="0.25">
      <c r="G1044" s="29">
        <v>1314</v>
      </c>
      <c r="H1044" s="30">
        <v>333168</v>
      </c>
    </row>
    <row r="1045" spans="7:8" x14ac:dyDescent="0.25">
      <c r="G1045" s="29">
        <v>1315</v>
      </c>
      <c r="H1045" s="30">
        <v>119000</v>
      </c>
    </row>
    <row r="1046" spans="7:8" x14ac:dyDescent="0.25">
      <c r="G1046" s="29">
        <v>1316</v>
      </c>
      <c r="H1046" s="30">
        <v>206900</v>
      </c>
    </row>
    <row r="1047" spans="7:8" x14ac:dyDescent="0.25">
      <c r="G1047" s="29">
        <v>1317</v>
      </c>
      <c r="H1047" s="30">
        <v>295493</v>
      </c>
    </row>
    <row r="1048" spans="7:8" x14ac:dyDescent="0.25">
      <c r="G1048" s="29">
        <v>1319</v>
      </c>
      <c r="H1048" s="30">
        <v>275000</v>
      </c>
    </row>
    <row r="1049" spans="7:8" x14ac:dyDescent="0.25">
      <c r="G1049" s="29">
        <v>1320</v>
      </c>
      <c r="H1049" s="30">
        <v>111000</v>
      </c>
    </row>
    <row r="1050" spans="7:8" x14ac:dyDescent="0.25">
      <c r="G1050" s="29">
        <v>1321</v>
      </c>
      <c r="H1050" s="30">
        <v>156500</v>
      </c>
    </row>
    <row r="1051" spans="7:8" x14ac:dyDescent="0.25">
      <c r="G1051" s="29">
        <v>1322</v>
      </c>
      <c r="H1051" s="30">
        <v>72500</v>
      </c>
    </row>
    <row r="1052" spans="7:8" x14ac:dyDescent="0.25">
      <c r="G1052" s="29">
        <v>1323</v>
      </c>
      <c r="H1052" s="30">
        <v>190000</v>
      </c>
    </row>
    <row r="1053" spans="7:8" x14ac:dyDescent="0.25">
      <c r="G1053" s="29">
        <v>1324</v>
      </c>
      <c r="H1053" s="30">
        <v>82500</v>
      </c>
    </row>
    <row r="1054" spans="7:8" x14ac:dyDescent="0.25">
      <c r="G1054" s="29">
        <v>1325</v>
      </c>
      <c r="H1054" s="30">
        <v>147000</v>
      </c>
    </row>
    <row r="1055" spans="7:8" x14ac:dyDescent="0.25">
      <c r="G1055" s="29">
        <v>1328</v>
      </c>
      <c r="H1055" s="30">
        <v>130500</v>
      </c>
    </row>
    <row r="1056" spans="7:8" x14ac:dyDescent="0.25">
      <c r="G1056" s="29">
        <v>1330</v>
      </c>
      <c r="H1056" s="30">
        <v>176500</v>
      </c>
    </row>
    <row r="1057" spans="7:8" x14ac:dyDescent="0.25">
      <c r="G1057" s="29">
        <v>1331</v>
      </c>
      <c r="H1057" s="30">
        <v>227000</v>
      </c>
    </row>
    <row r="1058" spans="7:8" x14ac:dyDescent="0.25">
      <c r="G1058" s="29">
        <v>1332</v>
      </c>
      <c r="H1058" s="30">
        <v>132500</v>
      </c>
    </row>
    <row r="1059" spans="7:8" x14ac:dyDescent="0.25">
      <c r="G1059" s="29">
        <v>1333</v>
      </c>
      <c r="H1059" s="30">
        <v>100000</v>
      </c>
    </row>
    <row r="1060" spans="7:8" x14ac:dyDescent="0.25">
      <c r="G1060" s="29">
        <v>1336</v>
      </c>
      <c r="H1060" s="30">
        <v>167900</v>
      </c>
    </row>
    <row r="1061" spans="7:8" x14ac:dyDescent="0.25">
      <c r="G1061" s="29">
        <v>1337</v>
      </c>
      <c r="H1061" s="30">
        <v>135000</v>
      </c>
    </row>
    <row r="1062" spans="7:8" x14ac:dyDescent="0.25">
      <c r="G1062" s="29">
        <v>1339</v>
      </c>
      <c r="H1062" s="30">
        <v>200000</v>
      </c>
    </row>
    <row r="1063" spans="7:8" x14ac:dyDescent="0.25">
      <c r="G1063" s="29">
        <v>1340</v>
      </c>
      <c r="H1063" s="30">
        <v>128500</v>
      </c>
    </row>
    <row r="1064" spans="7:8" x14ac:dyDescent="0.25">
      <c r="G1064" s="29">
        <v>1341</v>
      </c>
      <c r="H1064" s="30">
        <v>123000</v>
      </c>
    </row>
    <row r="1065" spans="7:8" x14ac:dyDescent="0.25">
      <c r="G1065" s="29">
        <v>1342</v>
      </c>
      <c r="H1065" s="30">
        <v>155000</v>
      </c>
    </row>
    <row r="1066" spans="7:8" x14ac:dyDescent="0.25">
      <c r="G1066" s="29">
        <v>1343</v>
      </c>
      <c r="H1066" s="30">
        <v>228500</v>
      </c>
    </row>
    <row r="1067" spans="7:8" x14ac:dyDescent="0.25">
      <c r="G1067" s="29">
        <v>1344</v>
      </c>
      <c r="H1067" s="30">
        <v>177000</v>
      </c>
    </row>
    <row r="1068" spans="7:8" x14ac:dyDescent="0.25">
      <c r="G1068" s="29">
        <v>1345</v>
      </c>
      <c r="H1068" s="30">
        <v>155835</v>
      </c>
    </row>
    <row r="1069" spans="7:8" x14ac:dyDescent="0.25">
      <c r="G1069" s="29">
        <v>1347</v>
      </c>
      <c r="H1069" s="30">
        <v>262500</v>
      </c>
    </row>
    <row r="1070" spans="7:8" x14ac:dyDescent="0.25">
      <c r="G1070" s="29">
        <v>1348</v>
      </c>
      <c r="H1070" s="30">
        <v>283463</v>
      </c>
    </row>
    <row r="1071" spans="7:8" x14ac:dyDescent="0.25">
      <c r="G1071" s="29">
        <v>1349</v>
      </c>
      <c r="H1071" s="30">
        <v>215000</v>
      </c>
    </row>
    <row r="1072" spans="7:8" x14ac:dyDescent="0.25">
      <c r="G1072" s="29">
        <v>1351</v>
      </c>
      <c r="H1072" s="30">
        <v>200000</v>
      </c>
    </row>
    <row r="1073" spans="7:8" x14ac:dyDescent="0.25">
      <c r="G1073" s="29">
        <v>1352</v>
      </c>
      <c r="H1073" s="30">
        <v>171000</v>
      </c>
    </row>
    <row r="1074" spans="7:8" x14ac:dyDescent="0.25">
      <c r="G1074" s="29">
        <v>1354</v>
      </c>
      <c r="H1074" s="30">
        <v>410000</v>
      </c>
    </row>
    <row r="1075" spans="7:8" x14ac:dyDescent="0.25">
      <c r="G1075" s="29">
        <v>1355</v>
      </c>
      <c r="H1075" s="30">
        <v>235000</v>
      </c>
    </row>
    <row r="1076" spans="7:8" x14ac:dyDescent="0.25">
      <c r="G1076" s="29">
        <v>1356</v>
      </c>
      <c r="H1076" s="30">
        <v>170000</v>
      </c>
    </row>
    <row r="1077" spans="7:8" x14ac:dyDescent="0.25">
      <c r="G1077" s="29">
        <v>1357</v>
      </c>
      <c r="H1077" s="30">
        <v>110000</v>
      </c>
    </row>
    <row r="1078" spans="7:8" x14ac:dyDescent="0.25">
      <c r="G1078" s="29">
        <v>1358</v>
      </c>
      <c r="H1078" s="30">
        <v>149900</v>
      </c>
    </row>
    <row r="1079" spans="7:8" x14ac:dyDescent="0.25">
      <c r="G1079" s="29">
        <v>1360</v>
      </c>
      <c r="H1079" s="30">
        <v>315000</v>
      </c>
    </row>
    <row r="1080" spans="7:8" x14ac:dyDescent="0.25">
      <c r="G1080" s="29">
        <v>1361</v>
      </c>
      <c r="H1080" s="30">
        <v>189000</v>
      </c>
    </row>
    <row r="1081" spans="7:8" x14ac:dyDescent="0.25">
      <c r="G1081" s="29">
        <v>1362</v>
      </c>
      <c r="H1081" s="30">
        <v>260000</v>
      </c>
    </row>
    <row r="1082" spans="7:8" x14ac:dyDescent="0.25">
      <c r="G1082" s="29">
        <v>1363</v>
      </c>
      <c r="H1082" s="30">
        <v>104900</v>
      </c>
    </row>
    <row r="1083" spans="7:8" x14ac:dyDescent="0.25">
      <c r="G1083" s="29">
        <v>1364</v>
      </c>
      <c r="H1083" s="30">
        <v>156932</v>
      </c>
    </row>
    <row r="1084" spans="7:8" x14ac:dyDescent="0.25">
      <c r="G1084" s="29">
        <v>1367</v>
      </c>
      <c r="H1084" s="30">
        <v>193000</v>
      </c>
    </row>
    <row r="1085" spans="7:8" x14ac:dyDescent="0.25">
      <c r="G1085" s="29">
        <v>1370</v>
      </c>
      <c r="H1085" s="30">
        <v>232000</v>
      </c>
    </row>
    <row r="1086" spans="7:8" x14ac:dyDescent="0.25">
      <c r="G1086" s="29">
        <v>1371</v>
      </c>
      <c r="H1086" s="30">
        <v>105000</v>
      </c>
    </row>
    <row r="1087" spans="7:8" x14ac:dyDescent="0.25">
      <c r="G1087" s="29">
        <v>1372</v>
      </c>
      <c r="H1087" s="30">
        <v>165500</v>
      </c>
    </row>
    <row r="1088" spans="7:8" x14ac:dyDescent="0.25">
      <c r="G1088" s="29">
        <v>1373</v>
      </c>
      <c r="H1088" s="30">
        <v>274300</v>
      </c>
    </row>
    <row r="1089" spans="7:8" x14ac:dyDescent="0.25">
      <c r="G1089" s="29">
        <v>1374</v>
      </c>
      <c r="H1089" s="30">
        <v>466500</v>
      </c>
    </row>
    <row r="1090" spans="7:8" x14ac:dyDescent="0.25">
      <c r="G1090" s="29">
        <v>1376</v>
      </c>
      <c r="H1090" s="30">
        <v>239000</v>
      </c>
    </row>
    <row r="1091" spans="7:8" x14ac:dyDescent="0.25">
      <c r="G1091" s="29">
        <v>1377</v>
      </c>
      <c r="H1091" s="30">
        <v>91000</v>
      </c>
    </row>
    <row r="1092" spans="7:8" x14ac:dyDescent="0.25">
      <c r="G1092" s="29">
        <v>1378</v>
      </c>
      <c r="H1092" s="30">
        <v>117000</v>
      </c>
    </row>
    <row r="1093" spans="7:8" x14ac:dyDescent="0.25">
      <c r="G1093" s="29">
        <v>1380</v>
      </c>
      <c r="H1093" s="30">
        <v>167500</v>
      </c>
    </row>
    <row r="1094" spans="7:8" x14ac:dyDescent="0.25">
      <c r="G1094" s="29">
        <v>1381</v>
      </c>
      <c r="H1094" s="30">
        <v>58500</v>
      </c>
    </row>
    <row r="1095" spans="7:8" x14ac:dyDescent="0.25">
      <c r="G1095" s="29">
        <v>1382</v>
      </c>
      <c r="H1095" s="30">
        <v>237500</v>
      </c>
    </row>
    <row r="1096" spans="7:8" x14ac:dyDescent="0.25">
      <c r="G1096" s="29">
        <v>1384</v>
      </c>
      <c r="H1096" s="30">
        <v>112000</v>
      </c>
    </row>
    <row r="1097" spans="7:8" x14ac:dyDescent="0.25">
      <c r="G1097" s="29">
        <v>1385</v>
      </c>
      <c r="H1097" s="30">
        <v>105000</v>
      </c>
    </row>
    <row r="1098" spans="7:8" x14ac:dyDescent="0.25">
      <c r="G1098" s="29">
        <v>1387</v>
      </c>
      <c r="H1098" s="30">
        <v>250000</v>
      </c>
    </row>
    <row r="1099" spans="7:8" x14ac:dyDescent="0.25">
      <c r="G1099" s="29">
        <v>1389</v>
      </c>
      <c r="H1099" s="30">
        <v>377500</v>
      </c>
    </row>
    <row r="1100" spans="7:8" x14ac:dyDescent="0.25">
      <c r="G1100" s="29">
        <v>1391</v>
      </c>
      <c r="H1100" s="30">
        <v>235000</v>
      </c>
    </row>
    <row r="1101" spans="7:8" x14ac:dyDescent="0.25">
      <c r="G1101" s="29">
        <v>1392</v>
      </c>
      <c r="H1101" s="30">
        <v>124000</v>
      </c>
    </row>
    <row r="1102" spans="7:8" x14ac:dyDescent="0.25">
      <c r="G1102" s="29">
        <v>1393</v>
      </c>
      <c r="H1102" s="30">
        <v>123000</v>
      </c>
    </row>
    <row r="1103" spans="7:8" x14ac:dyDescent="0.25">
      <c r="G1103" s="29">
        <v>1395</v>
      </c>
      <c r="H1103" s="30">
        <v>246578</v>
      </c>
    </row>
    <row r="1104" spans="7:8" x14ac:dyDescent="0.25">
      <c r="G1104" s="29">
        <v>1396</v>
      </c>
      <c r="H1104" s="30">
        <v>281213</v>
      </c>
    </row>
    <row r="1105" spans="7:8" x14ac:dyDescent="0.25">
      <c r="G1105" s="29">
        <v>1397</v>
      </c>
      <c r="H1105" s="30">
        <v>160000</v>
      </c>
    </row>
    <row r="1106" spans="7:8" x14ac:dyDescent="0.25">
      <c r="G1106" s="29">
        <v>1399</v>
      </c>
      <c r="H1106" s="30">
        <v>138000</v>
      </c>
    </row>
    <row r="1107" spans="7:8" x14ac:dyDescent="0.25">
      <c r="G1107" s="29">
        <v>1400</v>
      </c>
      <c r="H1107" s="30">
        <v>137450</v>
      </c>
    </row>
    <row r="1108" spans="7:8" x14ac:dyDescent="0.25">
      <c r="G1108" s="29">
        <v>1402</v>
      </c>
      <c r="H1108" s="30">
        <v>193000</v>
      </c>
    </row>
    <row r="1109" spans="7:8" x14ac:dyDescent="0.25">
      <c r="G1109" s="29">
        <v>1403</v>
      </c>
      <c r="H1109" s="30">
        <v>193879</v>
      </c>
    </row>
    <row r="1110" spans="7:8" x14ac:dyDescent="0.25">
      <c r="G1110" s="29">
        <v>1404</v>
      </c>
      <c r="H1110" s="30">
        <v>282922</v>
      </c>
    </row>
    <row r="1111" spans="7:8" x14ac:dyDescent="0.25">
      <c r="G1111" s="29">
        <v>1405</v>
      </c>
      <c r="H1111" s="30">
        <v>105000</v>
      </c>
    </row>
    <row r="1112" spans="7:8" x14ac:dyDescent="0.25">
      <c r="G1112" s="29">
        <v>1407</v>
      </c>
      <c r="H1112" s="30">
        <v>133000</v>
      </c>
    </row>
    <row r="1113" spans="7:8" x14ac:dyDescent="0.25">
      <c r="G1113" s="29">
        <v>1408</v>
      </c>
      <c r="H1113" s="30">
        <v>112000</v>
      </c>
    </row>
    <row r="1114" spans="7:8" x14ac:dyDescent="0.25">
      <c r="G1114" s="29">
        <v>1410</v>
      </c>
      <c r="H1114" s="30">
        <v>215000</v>
      </c>
    </row>
    <row r="1115" spans="7:8" x14ac:dyDescent="0.25">
      <c r="G1115" s="29">
        <v>1411</v>
      </c>
      <c r="H1115" s="30">
        <v>230000</v>
      </c>
    </row>
    <row r="1116" spans="7:8" x14ac:dyDescent="0.25">
      <c r="G1116" s="29">
        <v>1412</v>
      </c>
      <c r="H1116" s="30">
        <v>140000</v>
      </c>
    </row>
    <row r="1117" spans="7:8" x14ac:dyDescent="0.25">
      <c r="G1117" s="29">
        <v>1413</v>
      </c>
      <c r="H1117" s="30">
        <v>90000</v>
      </c>
    </row>
    <row r="1118" spans="7:8" x14ac:dyDescent="0.25">
      <c r="G1118" s="29">
        <v>1414</v>
      </c>
      <c r="H1118" s="30">
        <v>257000</v>
      </c>
    </row>
    <row r="1119" spans="7:8" x14ac:dyDescent="0.25">
      <c r="G1119" s="29">
        <v>1415</v>
      </c>
      <c r="H1119" s="30">
        <v>207000</v>
      </c>
    </row>
    <row r="1120" spans="7:8" x14ac:dyDescent="0.25">
      <c r="G1120" s="29">
        <v>1416</v>
      </c>
      <c r="H1120" s="30">
        <v>175900</v>
      </c>
    </row>
    <row r="1121" spans="7:8" x14ac:dyDescent="0.25">
      <c r="G1121" s="29">
        <v>1418</v>
      </c>
      <c r="H1121" s="30">
        <v>340000</v>
      </c>
    </row>
    <row r="1122" spans="7:8" x14ac:dyDescent="0.25">
      <c r="G1122" s="29">
        <v>1419</v>
      </c>
      <c r="H1122" s="30">
        <v>124000</v>
      </c>
    </row>
    <row r="1123" spans="7:8" x14ac:dyDescent="0.25">
      <c r="G1123" s="29">
        <v>1420</v>
      </c>
      <c r="H1123" s="30">
        <v>223000</v>
      </c>
    </row>
    <row r="1124" spans="7:8" x14ac:dyDescent="0.25">
      <c r="G1124" s="29">
        <v>1421</v>
      </c>
      <c r="H1124" s="30">
        <v>179900</v>
      </c>
    </row>
    <row r="1125" spans="7:8" x14ac:dyDescent="0.25">
      <c r="G1125" s="29">
        <v>1422</v>
      </c>
      <c r="H1125" s="30">
        <v>127500</v>
      </c>
    </row>
    <row r="1126" spans="7:8" x14ac:dyDescent="0.25">
      <c r="G1126" s="29">
        <v>1424</v>
      </c>
      <c r="H1126" s="30">
        <v>274970</v>
      </c>
    </row>
    <row r="1127" spans="7:8" x14ac:dyDescent="0.25">
      <c r="G1127" s="29">
        <v>1425</v>
      </c>
      <c r="H1127" s="30">
        <v>144000</v>
      </c>
    </row>
    <row r="1128" spans="7:8" x14ac:dyDescent="0.25">
      <c r="G1128" s="29">
        <v>1426</v>
      </c>
      <c r="H1128" s="30">
        <v>142000</v>
      </c>
    </row>
    <row r="1129" spans="7:8" x14ac:dyDescent="0.25">
      <c r="G1129" s="29">
        <v>1427</v>
      </c>
      <c r="H1129" s="30">
        <v>271000</v>
      </c>
    </row>
    <row r="1130" spans="7:8" x14ac:dyDescent="0.25">
      <c r="G1130" s="29">
        <v>1428</v>
      </c>
      <c r="H1130" s="30">
        <v>140000</v>
      </c>
    </row>
    <row r="1131" spans="7:8" x14ac:dyDescent="0.25">
      <c r="G1131" s="29">
        <v>1430</v>
      </c>
      <c r="H1131" s="30">
        <v>182900</v>
      </c>
    </row>
    <row r="1132" spans="7:8" x14ac:dyDescent="0.25">
      <c r="G1132" s="29">
        <v>1431</v>
      </c>
      <c r="H1132" s="30">
        <v>192140</v>
      </c>
    </row>
    <row r="1133" spans="7:8" x14ac:dyDescent="0.25">
      <c r="G1133" s="29">
        <v>1432</v>
      </c>
      <c r="H1133" s="30">
        <v>143750</v>
      </c>
    </row>
    <row r="1134" spans="7:8" x14ac:dyDescent="0.25">
      <c r="G1134" s="29">
        <v>1433</v>
      </c>
      <c r="H1134" s="30">
        <v>64500</v>
      </c>
    </row>
    <row r="1135" spans="7:8" x14ac:dyDescent="0.25">
      <c r="G1135" s="29">
        <v>1434</v>
      </c>
      <c r="H1135" s="30">
        <v>186500</v>
      </c>
    </row>
    <row r="1136" spans="7:8" x14ac:dyDescent="0.25">
      <c r="G1136" s="29">
        <v>1435</v>
      </c>
      <c r="H1136" s="30">
        <v>160000</v>
      </c>
    </row>
    <row r="1137" spans="7:8" x14ac:dyDescent="0.25">
      <c r="G1137" s="29">
        <v>1436</v>
      </c>
      <c r="H1137" s="30">
        <v>174000</v>
      </c>
    </row>
    <row r="1138" spans="7:8" x14ac:dyDescent="0.25">
      <c r="G1138" s="29">
        <v>1437</v>
      </c>
      <c r="H1138" s="30">
        <v>120500</v>
      </c>
    </row>
    <row r="1139" spans="7:8" x14ac:dyDescent="0.25">
      <c r="G1139" s="29">
        <v>1438</v>
      </c>
      <c r="H1139" s="30">
        <v>394617</v>
      </c>
    </row>
    <row r="1140" spans="7:8" x14ac:dyDescent="0.25">
      <c r="G1140" s="29">
        <v>1440</v>
      </c>
      <c r="H1140" s="30">
        <v>197000</v>
      </c>
    </row>
    <row r="1141" spans="7:8" x14ac:dyDescent="0.25">
      <c r="G1141" s="29">
        <v>1441</v>
      </c>
      <c r="H1141" s="30">
        <v>191000</v>
      </c>
    </row>
    <row r="1142" spans="7:8" x14ac:dyDescent="0.25">
      <c r="G1142" s="29">
        <v>1444</v>
      </c>
      <c r="H1142" s="30">
        <v>121000</v>
      </c>
    </row>
    <row r="1143" spans="7:8" x14ac:dyDescent="0.25">
      <c r="G1143" s="29">
        <v>1445</v>
      </c>
      <c r="H1143" s="30">
        <v>179600</v>
      </c>
    </row>
    <row r="1144" spans="7:8" x14ac:dyDescent="0.25">
      <c r="G1144" s="29">
        <v>1446</v>
      </c>
      <c r="H1144" s="30">
        <v>129000</v>
      </c>
    </row>
    <row r="1145" spans="7:8" x14ac:dyDescent="0.25">
      <c r="G1145" s="29">
        <v>1447</v>
      </c>
      <c r="H1145" s="30">
        <v>157900</v>
      </c>
    </row>
    <row r="1146" spans="7:8" x14ac:dyDescent="0.25">
      <c r="G1146" s="29">
        <v>1448</v>
      </c>
      <c r="H1146" s="30">
        <v>240000</v>
      </c>
    </row>
    <row r="1147" spans="7:8" x14ac:dyDescent="0.25">
      <c r="G1147" s="29">
        <v>1449</v>
      </c>
      <c r="H1147" s="30">
        <v>112000</v>
      </c>
    </row>
    <row r="1148" spans="7:8" x14ac:dyDescent="0.25">
      <c r="G1148" s="29">
        <v>1451</v>
      </c>
      <c r="H1148" s="30">
        <v>136000</v>
      </c>
    </row>
    <row r="1149" spans="7:8" x14ac:dyDescent="0.25">
      <c r="G1149" s="29">
        <v>1452</v>
      </c>
      <c r="H1149" s="30">
        <v>287090</v>
      </c>
    </row>
    <row r="1150" spans="7:8" x14ac:dyDescent="0.25">
      <c r="G1150" s="29">
        <v>1454</v>
      </c>
      <c r="H1150" s="30">
        <v>84500</v>
      </c>
    </row>
    <row r="1151" spans="7:8" x14ac:dyDescent="0.25">
      <c r="G1151" s="29">
        <v>1456</v>
      </c>
      <c r="H1151" s="30">
        <v>175000</v>
      </c>
    </row>
    <row r="1152" spans="7:8" x14ac:dyDescent="0.25">
      <c r="G1152" s="29">
        <v>1457</v>
      </c>
      <c r="H1152" s="30">
        <v>210000</v>
      </c>
    </row>
    <row r="1153" spans="7:8" x14ac:dyDescent="0.25">
      <c r="G1153" s="29">
        <v>1458</v>
      </c>
      <c r="H1153" s="30">
        <v>266500</v>
      </c>
    </row>
    <row r="1154" spans="7:8" x14ac:dyDescent="0.25">
      <c r="G1154" s="29">
        <v>1459</v>
      </c>
      <c r="H1154" s="30">
        <v>142125</v>
      </c>
    </row>
    <row r="1155" spans="7:8" x14ac:dyDescent="0.25">
      <c r="G1155" s="29">
        <v>1460</v>
      </c>
      <c r="H1155" s="30">
        <v>147500</v>
      </c>
    </row>
  </sheetData>
  <sheetProtection sheet="1" objects="1" scenarios="1"/>
  <mergeCells count="1">
    <mergeCell ref="A1:G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75E4-BBE7-454F-9769-2215FAF1D43D}">
  <sheetPr>
    <tabColor rgb="FFFFFDDA"/>
  </sheetPr>
  <dimension ref="A1:R1155"/>
  <sheetViews>
    <sheetView zoomScale="90" zoomScaleNormal="90" workbookViewId="0">
      <selection activeCell="Q14" sqref="Q14"/>
    </sheetView>
  </sheetViews>
  <sheetFormatPr baseColWidth="10" defaultRowHeight="17" x14ac:dyDescent="0.25"/>
  <cols>
    <col min="1" max="2" width="4.5" style="26" customWidth="1"/>
    <col min="3" max="3" width="15.1640625" style="26" bestFit="1" customWidth="1"/>
    <col min="4" max="4" width="26.33203125" style="26" bestFit="1" customWidth="1"/>
    <col min="5" max="6" width="4.5" style="26" customWidth="1"/>
    <col min="7" max="7" width="15.1640625" style="26" bestFit="1" customWidth="1"/>
    <col min="8" max="8" width="26.33203125" style="26" bestFit="1" customWidth="1"/>
    <col min="9" max="9" width="15.1640625" style="26" bestFit="1" customWidth="1"/>
    <col min="10" max="10" width="26.33203125" style="26" bestFit="1" customWidth="1"/>
    <col min="11" max="11" width="3.33203125" style="26" customWidth="1"/>
    <col min="12" max="12" width="24" style="26" customWidth="1"/>
    <col min="13" max="14" width="22.6640625" style="26" bestFit="1" customWidth="1"/>
    <col min="15" max="15" width="10.83203125" style="26"/>
    <col min="16" max="16" width="24.5" style="26" customWidth="1"/>
    <col min="17" max="17" width="14.1640625" style="26" bestFit="1" customWidth="1"/>
    <col min="18" max="18" width="11.5" style="26" bestFit="1" customWidth="1"/>
    <col min="19" max="16384" width="10.83203125" style="26"/>
  </cols>
  <sheetData>
    <row r="1" spans="1:18" s="61" customFormat="1" ht="30" x14ac:dyDescent="0.4">
      <c r="A1" s="94" t="s">
        <v>416</v>
      </c>
      <c r="B1" s="94"/>
      <c r="C1" s="94"/>
      <c r="D1" s="94"/>
      <c r="E1" s="94"/>
      <c r="F1" s="94"/>
      <c r="G1" s="94"/>
      <c r="H1" s="94"/>
      <c r="I1" s="94"/>
      <c r="J1" s="94"/>
      <c r="K1" s="82"/>
      <c r="L1" s="82"/>
    </row>
    <row r="2" spans="1:18" s="52" customFormat="1" ht="21" x14ac:dyDescent="0.3">
      <c r="A2" s="28" t="s">
        <v>2</v>
      </c>
      <c r="B2" s="26" t="s">
        <v>183</v>
      </c>
      <c r="C2" s="28" t="s">
        <v>2</v>
      </c>
      <c r="D2" s="26" t="s">
        <v>192</v>
      </c>
      <c r="E2" s="28" t="s">
        <v>2</v>
      </c>
      <c r="F2" s="26" t="s">
        <v>239</v>
      </c>
      <c r="G2" s="28" t="s">
        <v>2</v>
      </c>
      <c r="H2" s="26" t="s">
        <v>81</v>
      </c>
      <c r="I2" s="28" t="s">
        <v>2</v>
      </c>
      <c r="J2" s="26" t="s">
        <v>142</v>
      </c>
    </row>
    <row r="3" spans="1:18" s="77" customFormat="1" ht="21" x14ac:dyDescent="0.3">
      <c r="A3" s="80"/>
      <c r="B3" s="80">
        <f>AVERAGE(B5:B14)</f>
        <v>1910</v>
      </c>
      <c r="C3" s="80"/>
      <c r="D3" s="80">
        <f>AVERAGE(D5:D69)</f>
        <v>2553.8461538461538</v>
      </c>
      <c r="E3" s="80"/>
      <c r="F3" s="80">
        <f>AVERAGE(F5:F20)</f>
        <v>2300</v>
      </c>
      <c r="G3" s="80"/>
      <c r="H3" s="80">
        <f>AVERAGE(H5:H1155)</f>
        <v>2665.2476107732405</v>
      </c>
      <c r="I3" s="80"/>
      <c r="J3" s="80">
        <f>AVERAGE(J5:J222)</f>
        <v>2106.880733944954</v>
      </c>
      <c r="L3" s="37" t="s">
        <v>268</v>
      </c>
      <c r="M3" s="37"/>
      <c r="N3" s="37"/>
      <c r="P3" s="26" t="s">
        <v>268</v>
      </c>
      <c r="Q3" s="26"/>
      <c r="R3" s="26"/>
    </row>
    <row r="4" spans="1:18" s="52" customFormat="1" ht="22" thickBot="1" x14ac:dyDescent="0.35">
      <c r="A4" s="78" t="s">
        <v>257</v>
      </c>
      <c r="B4" s="52" t="s">
        <v>316</v>
      </c>
      <c r="C4" s="78" t="s">
        <v>257</v>
      </c>
      <c r="D4" s="52" t="s">
        <v>316</v>
      </c>
      <c r="E4" s="78" t="s">
        <v>290</v>
      </c>
      <c r="F4" s="52" t="s">
        <v>316</v>
      </c>
      <c r="G4" s="78" t="s">
        <v>257</v>
      </c>
      <c r="H4" s="52" t="s">
        <v>316</v>
      </c>
      <c r="I4" s="78" t="s">
        <v>257</v>
      </c>
      <c r="J4" s="52" t="s">
        <v>316</v>
      </c>
      <c r="L4" s="37"/>
      <c r="M4" s="37"/>
      <c r="N4" s="37"/>
      <c r="P4" s="26"/>
      <c r="Q4" s="26"/>
      <c r="R4" s="26"/>
    </row>
    <row r="5" spans="1:18" x14ac:dyDescent="0.25">
      <c r="A5" s="29">
        <v>31</v>
      </c>
      <c r="B5" s="30">
        <v>2000</v>
      </c>
      <c r="C5" s="29">
        <v>48</v>
      </c>
      <c r="D5" s="30">
        <v>3300</v>
      </c>
      <c r="E5" s="29">
        <v>342</v>
      </c>
      <c r="F5" s="30">
        <v>1600</v>
      </c>
      <c r="G5" s="29">
        <v>1</v>
      </c>
      <c r="H5" s="30">
        <v>2600</v>
      </c>
      <c r="I5" s="29">
        <v>9</v>
      </c>
      <c r="J5" s="30">
        <v>2700</v>
      </c>
      <c r="L5" s="38"/>
      <c r="M5" s="38" t="s">
        <v>192</v>
      </c>
      <c r="N5" s="38" t="s">
        <v>81</v>
      </c>
      <c r="P5" s="45"/>
      <c r="Q5" s="45" t="s">
        <v>316</v>
      </c>
      <c r="R5" s="45" t="s">
        <v>316</v>
      </c>
    </row>
    <row r="6" spans="1:18" x14ac:dyDescent="0.25">
      <c r="A6" s="29">
        <v>89</v>
      </c>
      <c r="B6" s="30">
        <v>2000</v>
      </c>
      <c r="C6" s="29">
        <v>57</v>
      </c>
      <c r="D6" s="30">
        <v>2700</v>
      </c>
      <c r="E6" s="29">
        <v>384</v>
      </c>
      <c r="F6" s="30">
        <v>1600</v>
      </c>
      <c r="G6" s="29">
        <v>2</v>
      </c>
      <c r="H6" s="30">
        <v>2500</v>
      </c>
      <c r="I6" s="29">
        <v>16</v>
      </c>
      <c r="J6" s="30">
        <v>1700</v>
      </c>
      <c r="L6" s="39" t="s">
        <v>269</v>
      </c>
      <c r="M6" s="39">
        <v>214014.06153846154</v>
      </c>
      <c r="N6" s="39">
        <v>191004.99478714162</v>
      </c>
      <c r="P6" s="46" t="s">
        <v>269</v>
      </c>
      <c r="Q6" s="46">
        <v>2553.8461538461538</v>
      </c>
      <c r="R6" s="46">
        <v>2665.2476107732405</v>
      </c>
    </row>
    <row r="7" spans="1:18" x14ac:dyDescent="0.25">
      <c r="A7" s="29">
        <v>94</v>
      </c>
      <c r="B7" s="30">
        <v>3500</v>
      </c>
      <c r="C7" s="29">
        <v>88</v>
      </c>
      <c r="D7" s="30">
        <v>1800</v>
      </c>
      <c r="E7" s="29">
        <v>544</v>
      </c>
      <c r="F7" s="30">
        <v>1500</v>
      </c>
      <c r="G7" s="29">
        <v>3</v>
      </c>
      <c r="H7" s="30">
        <v>2700</v>
      </c>
      <c r="I7" s="29">
        <v>22</v>
      </c>
      <c r="J7" s="30">
        <v>1700</v>
      </c>
      <c r="L7" s="39" t="s">
        <v>270</v>
      </c>
      <c r="M7" s="39">
        <v>2742581505.0586548</v>
      </c>
      <c r="N7" s="39">
        <v>6523201890.10606</v>
      </c>
      <c r="P7" s="46" t="s">
        <v>270</v>
      </c>
      <c r="Q7" s="46">
        <v>260024.03846153803</v>
      </c>
      <c r="R7" s="46">
        <v>709556.4386355906</v>
      </c>
    </row>
    <row r="8" spans="1:18" x14ac:dyDescent="0.25">
      <c r="A8" s="29">
        <v>496</v>
      </c>
      <c r="B8" s="30">
        <v>1400</v>
      </c>
      <c r="C8" s="29">
        <v>106</v>
      </c>
      <c r="D8" s="30">
        <v>3000</v>
      </c>
      <c r="E8" s="29">
        <v>636</v>
      </c>
      <c r="F8" s="30">
        <v>4300</v>
      </c>
      <c r="G8" s="29">
        <v>4</v>
      </c>
      <c r="H8" s="30">
        <v>2500</v>
      </c>
      <c r="I8" s="29">
        <v>24</v>
      </c>
      <c r="J8" s="30">
        <v>2100</v>
      </c>
      <c r="L8" s="39" t="s">
        <v>271</v>
      </c>
      <c r="M8" s="39">
        <v>65</v>
      </c>
      <c r="N8" s="39">
        <v>1151</v>
      </c>
      <c r="P8" s="46" t="s">
        <v>271</v>
      </c>
      <c r="Q8" s="46">
        <v>65</v>
      </c>
      <c r="R8" s="46">
        <v>1151</v>
      </c>
    </row>
    <row r="9" spans="1:18" x14ac:dyDescent="0.25">
      <c r="A9" s="29">
        <v>558</v>
      </c>
      <c r="B9" s="30">
        <v>2000</v>
      </c>
      <c r="C9" s="29">
        <v>116</v>
      </c>
      <c r="D9" s="30">
        <v>2200</v>
      </c>
      <c r="E9" s="29">
        <v>672</v>
      </c>
      <c r="F9" s="30">
        <v>2000</v>
      </c>
      <c r="G9" s="29">
        <v>5</v>
      </c>
      <c r="H9" s="30">
        <v>3300</v>
      </c>
      <c r="I9" s="29">
        <v>30</v>
      </c>
      <c r="J9" s="30">
        <v>1000</v>
      </c>
      <c r="L9" s="39" t="s">
        <v>272</v>
      </c>
      <c r="M9" s="39">
        <v>0</v>
      </c>
      <c r="N9" s="39"/>
      <c r="P9" s="46" t="s">
        <v>272</v>
      </c>
      <c r="Q9" s="46">
        <v>0</v>
      </c>
      <c r="R9" s="46"/>
    </row>
    <row r="10" spans="1:18" x14ac:dyDescent="0.25">
      <c r="A10" s="29">
        <v>712</v>
      </c>
      <c r="B10" s="30">
        <v>2000</v>
      </c>
      <c r="C10" s="29">
        <v>159</v>
      </c>
      <c r="D10" s="30">
        <v>2900</v>
      </c>
      <c r="E10" s="29">
        <v>682</v>
      </c>
      <c r="F10" s="30">
        <v>2300</v>
      </c>
      <c r="G10" s="29">
        <v>6</v>
      </c>
      <c r="H10" s="30">
        <v>2200</v>
      </c>
      <c r="I10" s="29">
        <v>49</v>
      </c>
      <c r="J10" s="30">
        <v>2200</v>
      </c>
      <c r="L10" s="39" t="s">
        <v>273</v>
      </c>
      <c r="M10" s="39">
        <v>82</v>
      </c>
      <c r="N10" s="39"/>
      <c r="P10" s="46" t="s">
        <v>273</v>
      </c>
      <c r="Q10" s="46">
        <v>85</v>
      </c>
      <c r="R10" s="46"/>
    </row>
    <row r="11" spans="1:18" x14ac:dyDescent="0.25">
      <c r="A11" s="29">
        <v>813</v>
      </c>
      <c r="B11" s="30">
        <v>1600</v>
      </c>
      <c r="C11" s="29">
        <v>181</v>
      </c>
      <c r="D11" s="30">
        <v>2300</v>
      </c>
      <c r="E11" s="29">
        <v>779</v>
      </c>
      <c r="F11" s="30">
        <v>2000</v>
      </c>
      <c r="G11" s="29">
        <v>7</v>
      </c>
      <c r="H11" s="30">
        <v>3400</v>
      </c>
      <c r="I11" s="29">
        <v>52</v>
      </c>
      <c r="J11" s="30">
        <v>1600</v>
      </c>
      <c r="L11" s="39" t="s">
        <v>274</v>
      </c>
      <c r="M11" s="39">
        <v>3.3258924206069689</v>
      </c>
      <c r="N11" s="39"/>
      <c r="P11" s="46" t="s">
        <v>274</v>
      </c>
      <c r="Q11" s="46">
        <v>-1.639526681411011</v>
      </c>
      <c r="R11" s="46"/>
    </row>
    <row r="12" spans="1:18" x14ac:dyDescent="0.25">
      <c r="A12" s="29">
        <v>917</v>
      </c>
      <c r="B12" s="30">
        <v>1000</v>
      </c>
      <c r="C12" s="29">
        <v>213</v>
      </c>
      <c r="D12" s="30">
        <v>2800</v>
      </c>
      <c r="E12" s="29">
        <v>841</v>
      </c>
      <c r="F12" s="30">
        <v>2200</v>
      </c>
      <c r="G12" s="29">
        <v>8</v>
      </c>
      <c r="H12" s="30">
        <v>3200</v>
      </c>
      <c r="I12" s="29">
        <v>53</v>
      </c>
      <c r="J12" s="30">
        <v>1600</v>
      </c>
      <c r="L12" s="39" t="s">
        <v>275</v>
      </c>
      <c r="M12" s="39">
        <v>6.6011285817337082E-4</v>
      </c>
      <c r="N12" s="39"/>
      <c r="P12" s="46" t="s">
        <v>275</v>
      </c>
      <c r="Q12" s="46">
        <v>5.2399864549627674E-2</v>
      </c>
      <c r="R12" s="46"/>
    </row>
    <row r="13" spans="1:18" x14ac:dyDescent="0.25">
      <c r="A13" s="29">
        <v>1062</v>
      </c>
      <c r="B13" s="30">
        <v>1800</v>
      </c>
      <c r="C13" s="29">
        <v>241</v>
      </c>
      <c r="D13" s="30">
        <v>3100</v>
      </c>
      <c r="E13" s="29">
        <v>914</v>
      </c>
      <c r="F13" s="30">
        <v>3000</v>
      </c>
      <c r="G13" s="29">
        <v>10</v>
      </c>
      <c r="H13" s="30">
        <v>2100</v>
      </c>
      <c r="I13" s="29">
        <v>62</v>
      </c>
      <c r="J13" s="30">
        <v>1600</v>
      </c>
      <c r="L13" s="39" t="s">
        <v>276</v>
      </c>
      <c r="M13" s="39">
        <v>1.6636491840290772</v>
      </c>
      <c r="N13" s="39"/>
      <c r="P13" s="46" t="s">
        <v>276</v>
      </c>
      <c r="Q13" s="46">
        <v>1.6629784997019019</v>
      </c>
      <c r="R13" s="46"/>
    </row>
    <row r="14" spans="1:18" x14ac:dyDescent="0.25">
      <c r="A14" s="29">
        <v>1280</v>
      </c>
      <c r="B14" s="30">
        <v>1800</v>
      </c>
      <c r="C14" s="29">
        <v>257</v>
      </c>
      <c r="D14" s="30">
        <v>2600</v>
      </c>
      <c r="E14" s="29">
        <v>952</v>
      </c>
      <c r="F14" s="30">
        <v>1800</v>
      </c>
      <c r="G14" s="29">
        <v>11</v>
      </c>
      <c r="H14" s="30">
        <v>2100</v>
      </c>
      <c r="I14" s="29">
        <v>64</v>
      </c>
      <c r="J14" s="30">
        <v>2300</v>
      </c>
      <c r="L14" s="40" t="s">
        <v>277</v>
      </c>
      <c r="M14" s="40">
        <v>1.3202257163467416E-3</v>
      </c>
      <c r="N14" s="39"/>
      <c r="P14" s="47" t="s">
        <v>277</v>
      </c>
      <c r="Q14" s="47">
        <v>0.10479972909925535</v>
      </c>
      <c r="R14" s="46"/>
    </row>
    <row r="15" spans="1:18" ht="18" thickBot="1" x14ac:dyDescent="0.3">
      <c r="C15" s="29">
        <v>271</v>
      </c>
      <c r="D15" s="30">
        <v>3000</v>
      </c>
      <c r="E15" s="29">
        <v>956</v>
      </c>
      <c r="F15" s="30">
        <v>2900</v>
      </c>
      <c r="G15" s="29">
        <v>12</v>
      </c>
      <c r="H15" s="30">
        <v>3500</v>
      </c>
      <c r="I15" s="29">
        <v>69</v>
      </c>
      <c r="J15" s="30">
        <v>1500</v>
      </c>
      <c r="L15" s="41" t="s">
        <v>278</v>
      </c>
      <c r="M15" s="41">
        <v>1.9893185571365706</v>
      </c>
      <c r="N15" s="41"/>
      <c r="P15" s="48" t="s">
        <v>278</v>
      </c>
      <c r="Q15" s="48">
        <v>1.9882679074772251</v>
      </c>
      <c r="R15" s="48"/>
    </row>
    <row r="16" spans="1:18" x14ac:dyDescent="0.25">
      <c r="C16" s="29">
        <v>282</v>
      </c>
      <c r="D16" s="30">
        <v>2500</v>
      </c>
      <c r="E16" s="29">
        <v>1031</v>
      </c>
      <c r="F16" s="30">
        <v>2600</v>
      </c>
      <c r="G16" s="29">
        <v>13</v>
      </c>
      <c r="H16" s="30">
        <v>1800</v>
      </c>
      <c r="I16" s="29">
        <v>75</v>
      </c>
      <c r="J16" s="30">
        <v>2400</v>
      </c>
      <c r="L16" s="37"/>
      <c r="M16" s="37"/>
      <c r="N16" s="37"/>
    </row>
    <row r="17" spans="3:18" x14ac:dyDescent="0.25">
      <c r="C17" s="29">
        <v>286</v>
      </c>
      <c r="D17" s="30">
        <v>1900</v>
      </c>
      <c r="E17" s="29">
        <v>1207</v>
      </c>
      <c r="F17" s="30">
        <v>2100</v>
      </c>
      <c r="G17" s="29">
        <v>14</v>
      </c>
      <c r="H17" s="30">
        <v>3000</v>
      </c>
      <c r="I17" s="29">
        <v>76</v>
      </c>
      <c r="J17" s="30">
        <v>1500</v>
      </c>
      <c r="L17" s="37" t="s">
        <v>279</v>
      </c>
      <c r="M17" s="37">
        <f>SUM(M8:N8)</f>
        <v>1216</v>
      </c>
      <c r="N17" s="37"/>
      <c r="P17" s="26" t="s">
        <v>279</v>
      </c>
      <c r="Q17" s="26">
        <f>SUM(Q8:R8)</f>
        <v>1216</v>
      </c>
    </row>
    <row r="18" spans="3:18" x14ac:dyDescent="0.25">
      <c r="C18" s="29">
        <v>298</v>
      </c>
      <c r="D18" s="30">
        <v>2900</v>
      </c>
      <c r="E18" s="29">
        <v>1235</v>
      </c>
      <c r="F18" s="30">
        <v>2900</v>
      </c>
      <c r="G18" s="29">
        <v>15</v>
      </c>
      <c r="H18" s="30">
        <v>2500</v>
      </c>
      <c r="I18" s="29">
        <v>78</v>
      </c>
      <c r="J18" s="30">
        <v>2000</v>
      </c>
      <c r="L18" s="37" t="s">
        <v>280</v>
      </c>
      <c r="M18" s="37">
        <f>M6-N6</f>
        <v>23009.066751319915</v>
      </c>
      <c r="N18" s="37"/>
      <c r="P18" s="26" t="s">
        <v>280</v>
      </c>
      <c r="Q18" s="26">
        <f>Q6-R6</f>
        <v>-111.40145692708666</v>
      </c>
    </row>
    <row r="19" spans="3:18" x14ac:dyDescent="0.25">
      <c r="C19" s="29">
        <v>318</v>
      </c>
      <c r="D19" s="30">
        <v>3000</v>
      </c>
      <c r="E19" s="29">
        <v>1265</v>
      </c>
      <c r="F19" s="30">
        <v>2700</v>
      </c>
      <c r="G19" s="29">
        <v>17</v>
      </c>
      <c r="H19" s="30">
        <v>2000</v>
      </c>
      <c r="I19" s="29">
        <v>80</v>
      </c>
      <c r="J19" s="30">
        <v>1700</v>
      </c>
      <c r="L19" s="37" t="s">
        <v>281</v>
      </c>
      <c r="M19" s="37">
        <f>SQRT((M7/M8)+(N7/N8))</f>
        <v>6918.1632601095389</v>
      </c>
      <c r="N19" s="37"/>
      <c r="P19" s="26" t="s">
        <v>281</v>
      </c>
      <c r="Q19" s="26">
        <f>SQRT((Q7/Q8)+(R7/R8))</f>
        <v>67.947327841723336</v>
      </c>
    </row>
    <row r="20" spans="3:18" x14ac:dyDescent="0.25">
      <c r="C20" s="29">
        <v>378</v>
      </c>
      <c r="D20" s="30">
        <v>4000</v>
      </c>
      <c r="E20" s="29">
        <v>1327</v>
      </c>
      <c r="F20" s="30">
        <v>1300</v>
      </c>
      <c r="G20" s="29">
        <v>18</v>
      </c>
      <c r="H20" s="30">
        <v>1300</v>
      </c>
      <c r="I20" s="29">
        <v>82</v>
      </c>
      <c r="J20" s="30">
        <v>2600</v>
      </c>
      <c r="L20" s="37"/>
      <c r="M20" s="37"/>
      <c r="N20" s="37"/>
    </row>
    <row r="21" spans="3:18" ht="18" x14ac:dyDescent="0.25">
      <c r="C21" s="29">
        <v>382</v>
      </c>
      <c r="D21" s="30">
        <v>2600</v>
      </c>
      <c r="G21" s="29">
        <v>19</v>
      </c>
      <c r="H21" s="30">
        <v>2200</v>
      </c>
      <c r="I21" s="29">
        <v>105</v>
      </c>
      <c r="J21" s="30">
        <v>2900</v>
      </c>
      <c r="L21" s="42" t="s">
        <v>282</v>
      </c>
      <c r="M21" s="37">
        <f>M19*M15</f>
        <v>13762.430554636341</v>
      </c>
      <c r="N21" s="37"/>
      <c r="P21" s="81" t="s">
        <v>282</v>
      </c>
      <c r="Q21" s="26">
        <f>Q19*Q15</f>
        <v>135.09749134653225</v>
      </c>
    </row>
    <row r="22" spans="3:18" x14ac:dyDescent="0.25">
      <c r="C22" s="29">
        <v>400</v>
      </c>
      <c r="D22" s="30">
        <v>2600</v>
      </c>
      <c r="G22" s="29">
        <v>20</v>
      </c>
      <c r="H22" s="30">
        <v>2400</v>
      </c>
      <c r="I22" s="29">
        <v>107</v>
      </c>
      <c r="J22" s="30">
        <v>1700</v>
      </c>
      <c r="L22" s="43" t="s">
        <v>283</v>
      </c>
      <c r="M22" s="43">
        <f>M18-M21</f>
        <v>9246.6361966835739</v>
      </c>
      <c r="N22" s="37"/>
      <c r="P22" s="79" t="s">
        <v>283</v>
      </c>
      <c r="Q22" s="79">
        <f>Q18-Q21</f>
        <v>-246.49894827361891</v>
      </c>
    </row>
    <row r="23" spans="3:18" x14ac:dyDescent="0.25">
      <c r="C23" s="29">
        <v>410</v>
      </c>
      <c r="D23" s="30">
        <v>3100</v>
      </c>
      <c r="G23" s="29">
        <v>21</v>
      </c>
      <c r="H23" s="30">
        <v>3500</v>
      </c>
      <c r="I23" s="29">
        <v>108</v>
      </c>
      <c r="J23" s="30">
        <v>1600</v>
      </c>
      <c r="L23" s="43" t="s">
        <v>284</v>
      </c>
      <c r="M23" s="43">
        <f>M18+M21</f>
        <v>36771.497305956254</v>
      </c>
      <c r="N23" s="37"/>
      <c r="P23" s="79" t="s">
        <v>284</v>
      </c>
      <c r="Q23" s="79">
        <f>Q18+Q21</f>
        <v>23.696034419445596</v>
      </c>
    </row>
    <row r="24" spans="3:18" x14ac:dyDescent="0.25">
      <c r="C24" s="29">
        <v>413</v>
      </c>
      <c r="D24" s="30">
        <v>2900</v>
      </c>
      <c r="G24" s="29">
        <v>23</v>
      </c>
      <c r="H24" s="30">
        <v>3600</v>
      </c>
      <c r="I24" s="29">
        <v>109</v>
      </c>
      <c r="J24" s="30">
        <v>2300</v>
      </c>
    </row>
    <row r="25" spans="3:18" x14ac:dyDescent="0.25">
      <c r="C25" s="29">
        <v>454</v>
      </c>
      <c r="D25" s="30">
        <v>2400</v>
      </c>
      <c r="G25" s="29">
        <v>25</v>
      </c>
      <c r="H25" s="30">
        <v>2100</v>
      </c>
      <c r="I25" s="29">
        <v>122</v>
      </c>
      <c r="J25" s="30">
        <v>1900</v>
      </c>
    </row>
    <row r="26" spans="3:18" x14ac:dyDescent="0.25">
      <c r="C26" s="29">
        <v>461</v>
      </c>
      <c r="D26" s="30">
        <v>2800</v>
      </c>
      <c r="G26" s="29">
        <v>26</v>
      </c>
      <c r="H26" s="30">
        <v>3200</v>
      </c>
      <c r="I26" s="29">
        <v>126</v>
      </c>
      <c r="J26" s="30">
        <v>1000</v>
      </c>
      <c r="L26" s="37" t="s">
        <v>268</v>
      </c>
      <c r="M26" s="37"/>
      <c r="N26" s="37"/>
      <c r="P26" s="37" t="s">
        <v>268</v>
      </c>
      <c r="Q26" s="37"/>
      <c r="R26" s="37"/>
    </row>
    <row r="27" spans="3:18" ht="18" thickBot="1" x14ac:dyDescent="0.3">
      <c r="C27" s="29">
        <v>502</v>
      </c>
      <c r="D27" s="30">
        <v>2600</v>
      </c>
      <c r="G27" s="29">
        <v>27</v>
      </c>
      <c r="H27" s="30">
        <v>1800</v>
      </c>
      <c r="I27" s="29">
        <v>128</v>
      </c>
      <c r="J27" s="30">
        <v>1500</v>
      </c>
      <c r="L27" s="37"/>
      <c r="M27" s="37"/>
      <c r="N27" s="37"/>
      <c r="P27" s="37"/>
      <c r="Q27" s="37"/>
      <c r="R27" s="37"/>
    </row>
    <row r="28" spans="3:18" x14ac:dyDescent="0.25">
      <c r="C28" s="29">
        <v>508</v>
      </c>
      <c r="D28" s="30">
        <v>2400</v>
      </c>
      <c r="G28" s="29">
        <v>28</v>
      </c>
      <c r="H28" s="30">
        <v>3400</v>
      </c>
      <c r="I28" s="29">
        <v>145</v>
      </c>
      <c r="J28" s="30">
        <v>3500</v>
      </c>
      <c r="L28" s="38"/>
      <c r="M28" s="38" t="s">
        <v>192</v>
      </c>
      <c r="N28" s="38" t="s">
        <v>142</v>
      </c>
      <c r="P28" s="38"/>
      <c r="Q28" s="38" t="s">
        <v>316</v>
      </c>
      <c r="R28" s="38" t="s">
        <v>316</v>
      </c>
    </row>
    <row r="29" spans="3:18" x14ac:dyDescent="0.25">
      <c r="C29" s="29">
        <v>526</v>
      </c>
      <c r="D29" s="30">
        <v>2500</v>
      </c>
      <c r="G29" s="29">
        <v>29</v>
      </c>
      <c r="H29" s="30">
        <v>3100</v>
      </c>
      <c r="I29" s="29">
        <v>146</v>
      </c>
      <c r="J29" s="30">
        <v>2700</v>
      </c>
      <c r="L29" s="39" t="s">
        <v>269</v>
      </c>
      <c r="M29" s="39">
        <v>214014.06153846154</v>
      </c>
      <c r="N29" s="39">
        <v>126316.83027522935</v>
      </c>
      <c r="P29" s="39" t="s">
        <v>269</v>
      </c>
      <c r="Q29" s="39">
        <v>2553.8461538461538</v>
      </c>
      <c r="R29" s="39">
        <v>2106.880733944954</v>
      </c>
    </row>
    <row r="30" spans="3:18" x14ac:dyDescent="0.25">
      <c r="C30" s="29">
        <v>550</v>
      </c>
      <c r="D30" s="30">
        <v>3000</v>
      </c>
      <c r="G30" s="29">
        <v>32</v>
      </c>
      <c r="H30" s="30">
        <v>2500</v>
      </c>
      <c r="I30" s="29">
        <v>147</v>
      </c>
      <c r="J30" s="30">
        <v>1600</v>
      </c>
      <c r="L30" s="39" t="s">
        <v>270</v>
      </c>
      <c r="M30" s="39">
        <v>2742581505.0586548</v>
      </c>
      <c r="N30" s="39">
        <v>2354354384.2060838</v>
      </c>
      <c r="P30" s="39" t="s">
        <v>270</v>
      </c>
      <c r="Q30" s="39">
        <v>260024.03846153803</v>
      </c>
      <c r="R30" s="39">
        <v>395113.72764554166</v>
      </c>
    </row>
    <row r="31" spans="3:18" x14ac:dyDescent="0.25">
      <c r="C31" s="29">
        <v>579</v>
      </c>
      <c r="D31" s="30">
        <v>2100</v>
      </c>
      <c r="G31" s="29">
        <v>33</v>
      </c>
      <c r="H31" s="30">
        <v>2500</v>
      </c>
      <c r="I31" s="29">
        <v>150</v>
      </c>
      <c r="J31" s="30">
        <v>2200</v>
      </c>
      <c r="L31" s="39" t="s">
        <v>271</v>
      </c>
      <c r="M31" s="39">
        <v>65</v>
      </c>
      <c r="N31" s="39">
        <v>218</v>
      </c>
      <c r="P31" s="39" t="s">
        <v>271</v>
      </c>
      <c r="Q31" s="39">
        <v>65</v>
      </c>
      <c r="R31" s="39">
        <v>218</v>
      </c>
    </row>
    <row r="32" spans="3:18" x14ac:dyDescent="0.25">
      <c r="C32" s="29">
        <v>604</v>
      </c>
      <c r="D32" s="30">
        <v>1800</v>
      </c>
      <c r="G32" s="29">
        <v>34</v>
      </c>
      <c r="H32" s="30">
        <v>3100</v>
      </c>
      <c r="I32" s="29">
        <v>155</v>
      </c>
      <c r="J32" s="30">
        <v>2400</v>
      </c>
      <c r="L32" s="39" t="s">
        <v>272</v>
      </c>
      <c r="M32" s="39">
        <v>0</v>
      </c>
      <c r="N32" s="39"/>
      <c r="P32" s="39" t="s">
        <v>272</v>
      </c>
      <c r="Q32" s="39">
        <v>0</v>
      </c>
      <c r="R32" s="39"/>
    </row>
    <row r="33" spans="3:18" x14ac:dyDescent="0.25">
      <c r="C33" s="29">
        <v>624</v>
      </c>
      <c r="D33" s="30">
        <v>2300</v>
      </c>
      <c r="G33" s="29">
        <v>35</v>
      </c>
      <c r="H33" s="30">
        <v>3100</v>
      </c>
      <c r="I33" s="29">
        <v>165</v>
      </c>
      <c r="J33" s="30">
        <v>2800</v>
      </c>
      <c r="L33" s="39" t="s">
        <v>273</v>
      </c>
      <c r="M33" s="39">
        <v>99</v>
      </c>
      <c r="N33" s="39"/>
      <c r="P33" s="39" t="s">
        <v>273</v>
      </c>
      <c r="Q33" s="39">
        <v>127</v>
      </c>
      <c r="R33" s="39"/>
    </row>
    <row r="34" spans="3:18" x14ac:dyDescent="0.25">
      <c r="C34" s="29">
        <v>642</v>
      </c>
      <c r="D34" s="30">
        <v>3000</v>
      </c>
      <c r="G34" s="29">
        <v>36</v>
      </c>
      <c r="H34" s="30">
        <v>3600</v>
      </c>
      <c r="I34" s="29">
        <v>171</v>
      </c>
      <c r="J34" s="30">
        <v>1600</v>
      </c>
      <c r="L34" s="39" t="s">
        <v>274</v>
      </c>
      <c r="M34" s="39">
        <v>12.046896669742305</v>
      </c>
      <c r="N34" s="39"/>
      <c r="P34" s="39" t="s">
        <v>274</v>
      </c>
      <c r="Q34" s="39">
        <v>5.862468979055647</v>
      </c>
      <c r="R34" s="39"/>
    </row>
    <row r="35" spans="3:18" x14ac:dyDescent="0.25">
      <c r="C35" s="29">
        <v>645</v>
      </c>
      <c r="D35" s="30">
        <v>3500</v>
      </c>
      <c r="G35" s="29">
        <v>37</v>
      </c>
      <c r="H35" s="30">
        <v>2200</v>
      </c>
      <c r="I35" s="29">
        <v>180</v>
      </c>
      <c r="J35" s="30">
        <v>1900</v>
      </c>
      <c r="L35" s="39" t="s">
        <v>275</v>
      </c>
      <c r="M35" s="39">
        <v>2.0367549528102583E-21</v>
      </c>
      <c r="N35" s="39"/>
      <c r="P35" s="39" t="s">
        <v>275</v>
      </c>
      <c r="Q35" s="39">
        <v>1.8507733906068073E-8</v>
      </c>
      <c r="R35" s="39"/>
    </row>
    <row r="36" spans="3:18" x14ac:dyDescent="0.25">
      <c r="C36" s="29">
        <v>651</v>
      </c>
      <c r="D36" s="30">
        <v>2500</v>
      </c>
      <c r="G36" s="29">
        <v>38</v>
      </c>
      <c r="H36" s="30">
        <v>2600</v>
      </c>
      <c r="I36" s="29">
        <v>184</v>
      </c>
      <c r="J36" s="30">
        <v>3400</v>
      </c>
      <c r="L36" s="39" t="s">
        <v>276</v>
      </c>
      <c r="M36" s="39">
        <v>1.6603911560169928</v>
      </c>
      <c r="N36" s="39"/>
      <c r="P36" s="39" t="s">
        <v>276</v>
      </c>
      <c r="Q36" s="39">
        <v>1.6569403435420673</v>
      </c>
      <c r="R36" s="39"/>
    </row>
    <row r="37" spans="3:18" x14ac:dyDescent="0.25">
      <c r="C37" s="29">
        <v>687</v>
      </c>
      <c r="D37" s="30">
        <v>2600</v>
      </c>
      <c r="G37" s="29">
        <v>39</v>
      </c>
      <c r="H37" s="30">
        <v>2100</v>
      </c>
      <c r="I37" s="29">
        <v>186</v>
      </c>
      <c r="J37" s="30">
        <v>4100</v>
      </c>
      <c r="L37" s="40" t="s">
        <v>277</v>
      </c>
      <c r="M37" s="40">
        <v>4.0735099056205165E-21</v>
      </c>
      <c r="N37" s="39"/>
      <c r="P37" s="40" t="s">
        <v>277</v>
      </c>
      <c r="Q37" s="40">
        <v>3.7015467812136147E-8</v>
      </c>
      <c r="R37" s="39"/>
    </row>
    <row r="38" spans="3:18" ht="18" thickBot="1" x14ac:dyDescent="0.3">
      <c r="C38" s="29">
        <v>688</v>
      </c>
      <c r="D38" s="30">
        <v>1700</v>
      </c>
      <c r="G38" s="29">
        <v>40</v>
      </c>
      <c r="H38" s="30">
        <v>1200</v>
      </c>
      <c r="I38" s="29">
        <v>194</v>
      </c>
      <c r="J38" s="30">
        <v>2700</v>
      </c>
      <c r="L38" s="41" t="s">
        <v>278</v>
      </c>
      <c r="M38" s="41">
        <v>1.9842169515864165</v>
      </c>
      <c r="N38" s="41"/>
      <c r="P38" s="41" t="s">
        <v>278</v>
      </c>
      <c r="Q38" s="41">
        <v>1.9788195347028543</v>
      </c>
      <c r="R38" s="41"/>
    </row>
    <row r="39" spans="3:18" x14ac:dyDescent="0.25">
      <c r="C39" s="29">
        <v>700</v>
      </c>
      <c r="D39" s="30">
        <v>2800</v>
      </c>
      <c r="G39" s="29">
        <v>41</v>
      </c>
      <c r="H39" s="30">
        <v>2400</v>
      </c>
      <c r="I39" s="29">
        <v>199</v>
      </c>
      <c r="J39" s="30">
        <v>2600</v>
      </c>
      <c r="L39" s="37"/>
      <c r="M39" s="37"/>
      <c r="N39" s="37"/>
      <c r="P39" s="37"/>
      <c r="Q39" s="37"/>
      <c r="R39" s="37"/>
    </row>
    <row r="40" spans="3:18" x14ac:dyDescent="0.25">
      <c r="C40" s="29">
        <v>756</v>
      </c>
      <c r="D40" s="30">
        <v>2200</v>
      </c>
      <c r="G40" s="29">
        <v>42</v>
      </c>
      <c r="H40" s="30">
        <v>2700</v>
      </c>
      <c r="I40" s="29">
        <v>201</v>
      </c>
      <c r="J40" s="30">
        <v>2200</v>
      </c>
      <c r="L40" s="37" t="s">
        <v>279</v>
      </c>
      <c r="M40" s="37">
        <f>SUM(M31:N31)</f>
        <v>283</v>
      </c>
      <c r="N40" s="37"/>
      <c r="P40" s="37" t="s">
        <v>279</v>
      </c>
      <c r="Q40" s="37">
        <f>SUM(Q31:R31)</f>
        <v>283</v>
      </c>
      <c r="R40" s="37"/>
    </row>
    <row r="41" spans="3:18" x14ac:dyDescent="0.25">
      <c r="C41" s="29">
        <v>759</v>
      </c>
      <c r="D41" s="30">
        <v>2200</v>
      </c>
      <c r="G41" s="29">
        <v>43</v>
      </c>
      <c r="H41" s="30">
        <v>1700</v>
      </c>
      <c r="I41" s="29">
        <v>204</v>
      </c>
      <c r="J41" s="30">
        <v>1700</v>
      </c>
      <c r="L41" s="37" t="s">
        <v>280</v>
      </c>
      <c r="M41" s="37">
        <f>M29-N29</f>
        <v>87697.231263232185</v>
      </c>
      <c r="N41" s="37"/>
      <c r="P41" s="37" t="s">
        <v>280</v>
      </c>
      <c r="Q41" s="37">
        <f>Q29-R29</f>
        <v>446.96541990119977</v>
      </c>
      <c r="R41" s="37"/>
    </row>
    <row r="42" spans="3:18" x14ac:dyDescent="0.25">
      <c r="C42" s="29">
        <v>763</v>
      </c>
      <c r="D42" s="30">
        <v>2300</v>
      </c>
      <c r="G42" s="29">
        <v>44</v>
      </c>
      <c r="H42" s="30">
        <v>1900</v>
      </c>
      <c r="I42" s="29">
        <v>205</v>
      </c>
      <c r="J42" s="30">
        <v>2000</v>
      </c>
      <c r="L42" s="37" t="s">
        <v>281</v>
      </c>
      <c r="M42" s="37">
        <f>SQRT((M30/M31)+(N30/N31))</f>
        <v>7279.6533138279265</v>
      </c>
      <c r="N42" s="37"/>
      <c r="P42" s="37" t="s">
        <v>281</v>
      </c>
      <c r="Q42" s="37">
        <f>SQRT((Q30/Q31)+(R30/R31))</f>
        <v>76.241839658006853</v>
      </c>
      <c r="R42" s="37"/>
    </row>
    <row r="43" spans="3:18" x14ac:dyDescent="0.25">
      <c r="C43" s="29">
        <v>825</v>
      </c>
      <c r="D43" s="30">
        <v>3000</v>
      </c>
      <c r="G43" s="29">
        <v>45</v>
      </c>
      <c r="H43" s="30">
        <v>2300</v>
      </c>
      <c r="I43" s="29">
        <v>218</v>
      </c>
      <c r="J43" s="30">
        <v>2000</v>
      </c>
      <c r="L43" s="37"/>
      <c r="M43" s="37"/>
      <c r="N43" s="37"/>
      <c r="P43" s="37"/>
      <c r="Q43" s="37"/>
      <c r="R43" s="37"/>
    </row>
    <row r="44" spans="3:18" ht="18" x14ac:dyDescent="0.25">
      <c r="C44" s="29">
        <v>830</v>
      </c>
      <c r="D44" s="30">
        <v>1700</v>
      </c>
      <c r="G44" s="29">
        <v>46</v>
      </c>
      <c r="H44" s="30">
        <v>3500</v>
      </c>
      <c r="I44" s="29">
        <v>226</v>
      </c>
      <c r="J44" s="30">
        <v>1900</v>
      </c>
      <c r="L44" s="42" t="s">
        <v>282</v>
      </c>
      <c r="M44" s="37">
        <f>M42*M38</f>
        <v>14444.411506969604</v>
      </c>
      <c r="N44" s="37"/>
      <c r="P44" s="42" t="s">
        <v>282</v>
      </c>
      <c r="Q44" s="37">
        <f>Q42*Q38</f>
        <v>150.86884167694674</v>
      </c>
      <c r="R44" s="37"/>
    </row>
    <row r="45" spans="3:18" x14ac:dyDescent="0.25">
      <c r="C45" s="29">
        <v>832</v>
      </c>
      <c r="D45" s="30">
        <v>1700</v>
      </c>
      <c r="G45" s="29">
        <v>47</v>
      </c>
      <c r="H45" s="30">
        <v>3600</v>
      </c>
      <c r="I45" s="29">
        <v>228</v>
      </c>
      <c r="J45" s="30">
        <v>1500</v>
      </c>
      <c r="L45" s="43" t="s">
        <v>283</v>
      </c>
      <c r="M45" s="43">
        <f>M41-M44</f>
        <v>73252.819756262586</v>
      </c>
      <c r="N45" s="37"/>
      <c r="P45" s="43" t="s">
        <v>283</v>
      </c>
      <c r="Q45" s="43">
        <f>Q41-Q44</f>
        <v>296.09657822425299</v>
      </c>
      <c r="R45" s="37"/>
    </row>
    <row r="46" spans="3:18" x14ac:dyDescent="0.25">
      <c r="C46" s="29">
        <v>865</v>
      </c>
      <c r="D46" s="30">
        <v>2700</v>
      </c>
      <c r="G46" s="29">
        <v>50</v>
      </c>
      <c r="H46" s="30">
        <v>1900</v>
      </c>
      <c r="I46" s="29">
        <v>233</v>
      </c>
      <c r="J46" s="30">
        <v>1500</v>
      </c>
      <c r="L46" s="43" t="s">
        <v>284</v>
      </c>
      <c r="M46" s="43">
        <f>M41+M44</f>
        <v>102141.64277020178</v>
      </c>
      <c r="N46" s="37"/>
      <c r="P46" s="43" t="s">
        <v>284</v>
      </c>
      <c r="Q46" s="43">
        <f>Q41+Q44</f>
        <v>597.83426157814654</v>
      </c>
      <c r="R46" s="37"/>
    </row>
    <row r="47" spans="3:18" x14ac:dyDescent="0.25">
      <c r="C47" s="29">
        <v>876</v>
      </c>
      <c r="D47" s="30">
        <v>3800</v>
      </c>
      <c r="G47" s="29">
        <v>51</v>
      </c>
      <c r="H47" s="30">
        <v>2300</v>
      </c>
      <c r="I47" s="29">
        <v>236</v>
      </c>
      <c r="J47" s="30">
        <v>1500</v>
      </c>
    </row>
    <row r="48" spans="3:18" x14ac:dyDescent="0.25">
      <c r="C48" s="29">
        <v>886</v>
      </c>
      <c r="D48" s="30">
        <v>3400</v>
      </c>
      <c r="G48" s="29">
        <v>54</v>
      </c>
      <c r="H48" s="30">
        <v>3700</v>
      </c>
      <c r="I48" s="29">
        <v>242</v>
      </c>
      <c r="J48" s="30">
        <v>1600</v>
      </c>
    </row>
    <row r="49" spans="3:18" x14ac:dyDescent="0.25">
      <c r="C49" s="29">
        <v>915</v>
      </c>
      <c r="D49" s="30">
        <v>1800</v>
      </c>
      <c r="G49" s="29">
        <v>55</v>
      </c>
      <c r="H49" s="30">
        <v>1700</v>
      </c>
      <c r="I49" s="29">
        <v>243</v>
      </c>
      <c r="J49" s="30">
        <v>2000</v>
      </c>
      <c r="L49" s="37" t="s">
        <v>268</v>
      </c>
      <c r="M49" s="37"/>
      <c r="N49" s="37"/>
      <c r="P49" s="37" t="s">
        <v>268</v>
      </c>
      <c r="Q49" s="37"/>
      <c r="R49" s="37"/>
    </row>
    <row r="50" spans="3:18" ht="18" thickBot="1" x14ac:dyDescent="0.3">
      <c r="C50" s="29">
        <v>960</v>
      </c>
      <c r="D50" s="30">
        <v>2100</v>
      </c>
      <c r="G50" s="29">
        <v>56</v>
      </c>
      <c r="H50" s="30">
        <v>2900</v>
      </c>
      <c r="I50" s="29">
        <v>247</v>
      </c>
      <c r="J50" s="30">
        <v>2900</v>
      </c>
      <c r="L50" s="37"/>
      <c r="M50" s="37"/>
      <c r="N50" s="37"/>
      <c r="P50" s="37"/>
      <c r="Q50" s="37"/>
      <c r="R50" s="37"/>
    </row>
    <row r="51" spans="3:18" x14ac:dyDescent="0.25">
      <c r="C51" s="29">
        <v>974</v>
      </c>
      <c r="D51" s="30">
        <v>2900</v>
      </c>
      <c r="G51" s="29">
        <v>58</v>
      </c>
      <c r="H51" s="30">
        <v>2600</v>
      </c>
      <c r="I51" s="29">
        <v>252</v>
      </c>
      <c r="J51" s="30">
        <v>3200</v>
      </c>
      <c r="L51" s="38"/>
      <c r="M51" s="38" t="s">
        <v>81</v>
      </c>
      <c r="N51" s="38" t="s">
        <v>142</v>
      </c>
      <c r="P51" s="38"/>
      <c r="Q51" s="38" t="s">
        <v>316</v>
      </c>
      <c r="R51" s="38" t="s">
        <v>316</v>
      </c>
    </row>
    <row r="52" spans="3:18" x14ac:dyDescent="0.25">
      <c r="C52" s="29">
        <v>976</v>
      </c>
      <c r="D52" s="30">
        <v>2100</v>
      </c>
      <c r="G52" s="29">
        <v>59</v>
      </c>
      <c r="H52" s="30">
        <v>4400</v>
      </c>
      <c r="I52" s="29">
        <v>260</v>
      </c>
      <c r="J52" s="30">
        <v>900</v>
      </c>
      <c r="L52" s="39" t="s">
        <v>269</v>
      </c>
      <c r="M52" s="39">
        <v>191004.99478714162</v>
      </c>
      <c r="N52" s="39">
        <v>126316.83027522935</v>
      </c>
      <c r="P52" s="39" t="s">
        <v>269</v>
      </c>
      <c r="Q52" s="39">
        <v>2665.2476107732405</v>
      </c>
      <c r="R52" s="39">
        <v>2106.880733944954</v>
      </c>
    </row>
    <row r="53" spans="3:18" x14ac:dyDescent="0.25">
      <c r="C53" s="29">
        <v>978</v>
      </c>
      <c r="D53" s="30">
        <v>2500</v>
      </c>
      <c r="G53" s="29">
        <v>60</v>
      </c>
      <c r="H53" s="30">
        <v>1600</v>
      </c>
      <c r="I53" s="29">
        <v>264</v>
      </c>
      <c r="J53" s="30">
        <v>1900</v>
      </c>
      <c r="L53" s="39" t="s">
        <v>270</v>
      </c>
      <c r="M53" s="39">
        <v>6523201890.10606</v>
      </c>
      <c r="N53" s="39">
        <v>2354354384.2060838</v>
      </c>
      <c r="P53" s="39" t="s">
        <v>270</v>
      </c>
      <c r="Q53" s="39">
        <v>709556.4386355906</v>
      </c>
      <c r="R53" s="39">
        <v>395113.72764554166</v>
      </c>
    </row>
    <row r="54" spans="3:18" x14ac:dyDescent="0.25">
      <c r="C54" s="29">
        <v>990</v>
      </c>
      <c r="D54" s="30">
        <v>2300</v>
      </c>
      <c r="G54" s="29">
        <v>61</v>
      </c>
      <c r="H54" s="30">
        <v>2300</v>
      </c>
      <c r="I54" s="29">
        <v>265</v>
      </c>
      <c r="J54" s="30">
        <v>1400</v>
      </c>
      <c r="L54" s="39" t="s">
        <v>271</v>
      </c>
      <c r="M54" s="39">
        <v>1151</v>
      </c>
      <c r="N54" s="39">
        <v>218</v>
      </c>
      <c r="P54" s="39" t="s">
        <v>271</v>
      </c>
      <c r="Q54" s="39">
        <v>1151</v>
      </c>
      <c r="R54" s="39">
        <v>218</v>
      </c>
    </row>
    <row r="55" spans="3:18" x14ac:dyDescent="0.25">
      <c r="C55" s="29">
        <v>1088</v>
      </c>
      <c r="D55" s="30">
        <v>3000</v>
      </c>
      <c r="G55" s="29">
        <v>63</v>
      </c>
      <c r="H55" s="30">
        <v>2700</v>
      </c>
      <c r="I55" s="29">
        <v>269</v>
      </c>
      <c r="J55" s="30">
        <v>1500</v>
      </c>
      <c r="L55" s="39" t="s">
        <v>272</v>
      </c>
      <c r="M55" s="39">
        <v>0</v>
      </c>
      <c r="N55" s="39"/>
      <c r="P55" s="39" t="s">
        <v>272</v>
      </c>
      <c r="Q55" s="39">
        <v>0</v>
      </c>
      <c r="R55" s="39"/>
    </row>
    <row r="56" spans="3:18" x14ac:dyDescent="0.25">
      <c r="C56" s="29">
        <v>1090</v>
      </c>
      <c r="D56" s="30">
        <v>2500</v>
      </c>
      <c r="G56" s="29">
        <v>65</v>
      </c>
      <c r="H56" s="30">
        <v>3100</v>
      </c>
      <c r="I56" s="29">
        <v>297</v>
      </c>
      <c r="J56" s="30">
        <v>2500</v>
      </c>
      <c r="L56" s="39" t="s">
        <v>273</v>
      </c>
      <c r="M56" s="39">
        <v>480</v>
      </c>
      <c r="N56" s="39"/>
      <c r="P56" s="39" t="s">
        <v>273</v>
      </c>
      <c r="Q56" s="39">
        <v>381</v>
      </c>
      <c r="R56" s="39"/>
    </row>
    <row r="57" spans="3:18" x14ac:dyDescent="0.25">
      <c r="C57" s="29">
        <v>1092</v>
      </c>
      <c r="D57" s="30">
        <v>1900</v>
      </c>
      <c r="G57" s="29">
        <v>66</v>
      </c>
      <c r="H57" s="30">
        <v>3600</v>
      </c>
      <c r="I57" s="29">
        <v>305</v>
      </c>
      <c r="J57" s="30">
        <v>5000</v>
      </c>
      <c r="L57" s="39" t="s">
        <v>274</v>
      </c>
      <c r="M57" s="39">
        <v>15.940971661465037</v>
      </c>
      <c r="N57" s="39"/>
      <c r="P57" s="39" t="s">
        <v>274</v>
      </c>
      <c r="Q57" s="39">
        <v>11.329565012712077</v>
      </c>
      <c r="R57" s="39"/>
    </row>
    <row r="58" spans="3:18" x14ac:dyDescent="0.25">
      <c r="C58" s="29">
        <v>1173</v>
      </c>
      <c r="D58" s="30">
        <v>1900</v>
      </c>
      <c r="G58" s="29">
        <v>67</v>
      </c>
      <c r="H58" s="30">
        <v>4200</v>
      </c>
      <c r="I58" s="29">
        <v>308</v>
      </c>
      <c r="J58" s="30">
        <v>1700</v>
      </c>
      <c r="L58" s="39" t="s">
        <v>275</v>
      </c>
      <c r="M58" s="39">
        <v>1.5970486514677193E-46</v>
      </c>
      <c r="N58" s="39"/>
      <c r="P58" s="39" t="s">
        <v>275</v>
      </c>
      <c r="Q58" s="39">
        <v>3.8396348225163938E-26</v>
      </c>
      <c r="R58" s="39"/>
    </row>
    <row r="59" spans="3:18" x14ac:dyDescent="0.25">
      <c r="C59" s="29">
        <v>1192</v>
      </c>
      <c r="D59" s="30">
        <v>2200</v>
      </c>
      <c r="G59" s="29">
        <v>68</v>
      </c>
      <c r="H59" s="30">
        <v>2900</v>
      </c>
      <c r="I59" s="29">
        <v>313</v>
      </c>
      <c r="J59" s="30">
        <v>1900</v>
      </c>
      <c r="L59" s="39" t="s">
        <v>276</v>
      </c>
      <c r="M59" s="39">
        <v>1.6480343189810802</v>
      </c>
      <c r="N59" s="39"/>
      <c r="P59" s="39" t="s">
        <v>276</v>
      </c>
      <c r="Q59" s="39">
        <v>1.6488628224740725</v>
      </c>
      <c r="R59" s="39"/>
    </row>
    <row r="60" spans="3:18" x14ac:dyDescent="0.25">
      <c r="C60" s="29">
        <v>1218</v>
      </c>
      <c r="D60" s="30">
        <v>2600</v>
      </c>
      <c r="G60" s="29">
        <v>70</v>
      </c>
      <c r="H60" s="30">
        <v>3600</v>
      </c>
      <c r="I60" s="29">
        <v>315</v>
      </c>
      <c r="J60" s="30">
        <v>2400</v>
      </c>
      <c r="L60" s="40" t="s">
        <v>277</v>
      </c>
      <c r="M60" s="40">
        <v>3.1940973029354386E-46</v>
      </c>
      <c r="N60" s="39"/>
      <c r="P60" s="40" t="s">
        <v>277</v>
      </c>
      <c r="Q60" s="40">
        <v>7.6792696450327875E-26</v>
      </c>
      <c r="R60" s="39"/>
    </row>
    <row r="61" spans="3:18" ht="18" thickBot="1" x14ac:dyDescent="0.3">
      <c r="C61" s="29">
        <v>1247</v>
      </c>
      <c r="D61" s="30">
        <v>2300</v>
      </c>
      <c r="G61" s="29">
        <v>71</v>
      </c>
      <c r="H61" s="30">
        <v>4400</v>
      </c>
      <c r="I61" s="29">
        <v>324</v>
      </c>
      <c r="J61" s="30">
        <v>2300</v>
      </c>
      <c r="L61" s="41" t="s">
        <v>278</v>
      </c>
      <c r="M61" s="41">
        <v>1.9649184898384429</v>
      </c>
      <c r="N61" s="41"/>
      <c r="P61" s="41" t="s">
        <v>278</v>
      </c>
      <c r="Q61" s="41">
        <v>1.9662099084217375</v>
      </c>
      <c r="R61" s="41"/>
    </row>
    <row r="62" spans="3:18" x14ac:dyDescent="0.25">
      <c r="C62" s="29">
        <v>1266</v>
      </c>
      <c r="D62" s="30">
        <v>2100</v>
      </c>
      <c r="G62" s="29">
        <v>72</v>
      </c>
      <c r="H62" s="30">
        <v>1700</v>
      </c>
      <c r="I62" s="29">
        <v>326</v>
      </c>
      <c r="J62" s="30">
        <v>1500</v>
      </c>
      <c r="L62" s="37"/>
      <c r="M62" s="37"/>
      <c r="N62" s="37"/>
      <c r="P62" s="37"/>
      <c r="Q62" s="37"/>
      <c r="R62" s="37"/>
    </row>
    <row r="63" spans="3:18" x14ac:dyDescent="0.25">
      <c r="C63" s="29">
        <v>1318</v>
      </c>
      <c r="D63" s="30">
        <v>2700</v>
      </c>
      <c r="G63" s="29">
        <v>73</v>
      </c>
      <c r="H63" s="30">
        <v>2600</v>
      </c>
      <c r="I63" s="29">
        <v>330</v>
      </c>
      <c r="J63" s="30">
        <v>1800</v>
      </c>
      <c r="L63" s="37" t="s">
        <v>279</v>
      </c>
      <c r="M63" s="37">
        <f>SUM(M54:N54)</f>
        <v>1369</v>
      </c>
      <c r="N63" s="37"/>
      <c r="P63" s="37" t="s">
        <v>279</v>
      </c>
      <c r="Q63" s="37">
        <f>SUM(Q54:R54)</f>
        <v>1369</v>
      </c>
      <c r="R63" s="37"/>
    </row>
    <row r="64" spans="3:18" x14ac:dyDescent="0.25">
      <c r="C64" s="29">
        <v>1359</v>
      </c>
      <c r="D64" s="30">
        <v>2300</v>
      </c>
      <c r="G64" s="29">
        <v>74</v>
      </c>
      <c r="H64" s="30">
        <v>2200</v>
      </c>
      <c r="I64" s="29">
        <v>334</v>
      </c>
      <c r="J64" s="30">
        <v>2700</v>
      </c>
      <c r="L64" s="37" t="s">
        <v>280</v>
      </c>
      <c r="M64" s="37">
        <f>M52-N52</f>
        <v>64688.16451191227</v>
      </c>
      <c r="N64" s="37"/>
      <c r="P64" s="37" t="s">
        <v>280</v>
      </c>
      <c r="Q64" s="37">
        <f>Q52-R52</f>
        <v>558.36687682828642</v>
      </c>
      <c r="R64" s="37"/>
    </row>
    <row r="65" spans="3:18" x14ac:dyDescent="0.25">
      <c r="C65" s="29">
        <v>1365</v>
      </c>
      <c r="D65" s="30">
        <v>1700</v>
      </c>
      <c r="G65" s="29">
        <v>77</v>
      </c>
      <c r="H65" s="30">
        <v>1900</v>
      </c>
      <c r="I65" s="29">
        <v>345</v>
      </c>
      <c r="J65" s="30">
        <v>1600</v>
      </c>
      <c r="L65" s="37" t="s">
        <v>281</v>
      </c>
      <c r="M65" s="37">
        <f>SQRT((M53/M54)+(N53/N54))</f>
        <v>4057.9812752748585</v>
      </c>
      <c r="N65" s="37"/>
      <c r="P65" s="37" t="s">
        <v>281</v>
      </c>
      <c r="Q65" s="37">
        <f>SQRT((Q53/Q54)+(R53/R54))</f>
        <v>49.284052494670689</v>
      </c>
      <c r="R65" s="37"/>
    </row>
    <row r="66" spans="3:18" x14ac:dyDescent="0.25">
      <c r="C66" s="29">
        <v>1366</v>
      </c>
      <c r="D66" s="30">
        <v>2500</v>
      </c>
      <c r="G66" s="29">
        <v>79</v>
      </c>
      <c r="H66" s="30">
        <v>3500</v>
      </c>
      <c r="I66" s="29">
        <v>354</v>
      </c>
      <c r="J66" s="30">
        <v>1300</v>
      </c>
      <c r="L66" s="37"/>
      <c r="M66" s="37"/>
      <c r="N66" s="37"/>
      <c r="P66" s="37"/>
      <c r="Q66" s="37"/>
      <c r="R66" s="37"/>
    </row>
    <row r="67" spans="3:18" ht="18" x14ac:dyDescent="0.25">
      <c r="C67" s="29">
        <v>1375</v>
      </c>
      <c r="D67" s="30">
        <v>3000</v>
      </c>
      <c r="G67" s="29">
        <v>81</v>
      </c>
      <c r="H67" s="30">
        <v>3000</v>
      </c>
      <c r="I67" s="29">
        <v>358</v>
      </c>
      <c r="J67" s="30">
        <v>2300</v>
      </c>
      <c r="L67" s="42" t="s">
        <v>282</v>
      </c>
      <c r="M67" s="37">
        <f>M65*M61</f>
        <v>7973.6024392057534</v>
      </c>
      <c r="N67" s="37"/>
      <c r="P67" s="42" t="s">
        <v>282</v>
      </c>
      <c r="Q67" s="37">
        <f>Q65*Q61</f>
        <v>96.902792342198552</v>
      </c>
      <c r="R67" s="37"/>
    </row>
    <row r="68" spans="3:18" x14ac:dyDescent="0.25">
      <c r="C68" s="29">
        <v>1443</v>
      </c>
      <c r="D68" s="30">
        <v>3000</v>
      </c>
      <c r="G68" s="29">
        <v>83</v>
      </c>
      <c r="H68" s="30">
        <v>3100</v>
      </c>
      <c r="I68" s="29">
        <v>364</v>
      </c>
      <c r="J68" s="30">
        <v>1500</v>
      </c>
      <c r="L68" s="43" t="s">
        <v>283</v>
      </c>
      <c r="M68" s="43">
        <f>M64-M67</f>
        <v>56714.562072706518</v>
      </c>
      <c r="N68" s="37"/>
      <c r="P68" s="43" t="s">
        <v>283</v>
      </c>
      <c r="Q68" s="43">
        <f>Q64-Q67</f>
        <v>461.46408448608787</v>
      </c>
      <c r="R68" s="37"/>
    </row>
    <row r="69" spans="3:18" x14ac:dyDescent="0.25">
      <c r="C69" s="29">
        <v>1455</v>
      </c>
      <c r="D69" s="30">
        <v>2400</v>
      </c>
      <c r="G69" s="29">
        <v>84</v>
      </c>
      <c r="H69" s="30">
        <v>2100</v>
      </c>
      <c r="I69" s="29">
        <v>366</v>
      </c>
      <c r="J69" s="30">
        <v>2000</v>
      </c>
      <c r="L69" s="43" t="s">
        <v>284</v>
      </c>
      <c r="M69" s="43">
        <f>M64+M67</f>
        <v>72661.766951118028</v>
      </c>
      <c r="N69" s="37"/>
      <c r="P69" s="43" t="s">
        <v>284</v>
      </c>
      <c r="Q69" s="43">
        <f>Q64+Q67</f>
        <v>655.26966917048503</v>
      </c>
      <c r="R69" s="37"/>
    </row>
    <row r="70" spans="3:18" x14ac:dyDescent="0.25">
      <c r="G70" s="29">
        <v>85</v>
      </c>
      <c r="H70" s="30">
        <v>1900</v>
      </c>
      <c r="I70" s="29">
        <v>399</v>
      </c>
      <c r="J70" s="30">
        <v>2000</v>
      </c>
    </row>
    <row r="71" spans="3:18" x14ac:dyDescent="0.25">
      <c r="G71" s="29">
        <v>86</v>
      </c>
      <c r="H71" s="30">
        <v>3700</v>
      </c>
      <c r="I71" s="29">
        <v>414</v>
      </c>
      <c r="J71" s="30">
        <v>2000</v>
      </c>
    </row>
    <row r="72" spans="3:18" x14ac:dyDescent="0.25">
      <c r="G72" s="29">
        <v>87</v>
      </c>
      <c r="H72" s="30">
        <v>2200</v>
      </c>
      <c r="I72" s="29">
        <v>421</v>
      </c>
      <c r="J72" s="30">
        <v>2700</v>
      </c>
    </row>
    <row r="73" spans="3:18" x14ac:dyDescent="0.25">
      <c r="G73" s="29">
        <v>90</v>
      </c>
      <c r="H73" s="30">
        <v>2000</v>
      </c>
      <c r="I73" s="29">
        <v>426</v>
      </c>
      <c r="J73" s="30">
        <v>2000</v>
      </c>
    </row>
    <row r="74" spans="3:18" x14ac:dyDescent="0.25">
      <c r="G74" s="29">
        <v>91</v>
      </c>
      <c r="H74" s="30">
        <v>1000</v>
      </c>
      <c r="I74" s="29">
        <v>431</v>
      </c>
      <c r="J74" s="30">
        <v>1500</v>
      </c>
    </row>
    <row r="75" spans="3:18" x14ac:dyDescent="0.25">
      <c r="G75" s="29">
        <v>92</v>
      </c>
      <c r="H75" s="30">
        <v>2500</v>
      </c>
      <c r="I75" s="29">
        <v>432</v>
      </c>
      <c r="J75" s="30">
        <v>2100</v>
      </c>
    </row>
    <row r="76" spans="3:18" x14ac:dyDescent="0.25">
      <c r="G76" s="29">
        <v>93</v>
      </c>
      <c r="H76" s="30">
        <v>1800</v>
      </c>
      <c r="I76" s="29">
        <v>433</v>
      </c>
      <c r="J76" s="30">
        <v>2100</v>
      </c>
    </row>
    <row r="77" spans="3:18" x14ac:dyDescent="0.25">
      <c r="G77" s="29">
        <v>95</v>
      </c>
      <c r="H77" s="30">
        <v>2600</v>
      </c>
      <c r="I77" s="29">
        <v>435</v>
      </c>
      <c r="J77" s="30">
        <v>1300</v>
      </c>
    </row>
    <row r="78" spans="3:18" x14ac:dyDescent="0.25">
      <c r="G78" s="29">
        <v>96</v>
      </c>
      <c r="H78" s="30">
        <v>2200</v>
      </c>
      <c r="I78" s="29">
        <v>437</v>
      </c>
      <c r="J78" s="30">
        <v>1800</v>
      </c>
    </row>
    <row r="79" spans="3:18" x14ac:dyDescent="0.25">
      <c r="G79" s="29">
        <v>97</v>
      </c>
      <c r="H79" s="30">
        <v>3200</v>
      </c>
      <c r="I79" s="29">
        <v>438</v>
      </c>
      <c r="J79" s="30">
        <v>1800</v>
      </c>
    </row>
    <row r="80" spans="3:18" x14ac:dyDescent="0.25">
      <c r="G80" s="29">
        <v>98</v>
      </c>
      <c r="H80" s="30">
        <v>1900</v>
      </c>
      <c r="I80" s="29">
        <v>443</v>
      </c>
      <c r="J80" s="30">
        <v>2700</v>
      </c>
    </row>
    <row r="81" spans="7:10" x14ac:dyDescent="0.25">
      <c r="G81" s="29">
        <v>99</v>
      </c>
      <c r="H81" s="30">
        <v>1300</v>
      </c>
      <c r="I81" s="29">
        <v>449</v>
      </c>
      <c r="J81" s="30">
        <v>2200</v>
      </c>
    </row>
    <row r="82" spans="7:10" x14ac:dyDescent="0.25">
      <c r="G82" s="29">
        <v>100</v>
      </c>
      <c r="H82" s="30">
        <v>2200</v>
      </c>
      <c r="I82" s="29">
        <v>450</v>
      </c>
      <c r="J82" s="30">
        <v>1800</v>
      </c>
    </row>
    <row r="83" spans="7:10" x14ac:dyDescent="0.25">
      <c r="G83" s="29">
        <v>101</v>
      </c>
      <c r="H83" s="30">
        <v>3200</v>
      </c>
      <c r="I83" s="29">
        <v>451</v>
      </c>
      <c r="J83" s="30">
        <v>1600</v>
      </c>
    </row>
    <row r="84" spans="7:10" x14ac:dyDescent="0.25">
      <c r="G84" s="29">
        <v>102</v>
      </c>
      <c r="H84" s="30">
        <v>2500</v>
      </c>
      <c r="I84" s="29">
        <v>457</v>
      </c>
      <c r="J84" s="30">
        <v>2000</v>
      </c>
    </row>
    <row r="85" spans="7:10" x14ac:dyDescent="0.25">
      <c r="G85" s="29">
        <v>103</v>
      </c>
      <c r="H85" s="30">
        <v>1500</v>
      </c>
      <c r="I85" s="29">
        <v>459</v>
      </c>
      <c r="J85" s="30">
        <v>2300</v>
      </c>
    </row>
    <row r="86" spans="7:10" x14ac:dyDescent="0.25">
      <c r="G86" s="29">
        <v>104</v>
      </c>
      <c r="H86" s="30">
        <v>2500</v>
      </c>
      <c r="I86" s="29">
        <v>466</v>
      </c>
      <c r="J86" s="30">
        <v>2800</v>
      </c>
    </row>
    <row r="87" spans="7:10" x14ac:dyDescent="0.25">
      <c r="G87" s="29">
        <v>110</v>
      </c>
      <c r="H87" s="30">
        <v>3700</v>
      </c>
      <c r="I87" s="29">
        <v>473</v>
      </c>
      <c r="J87" s="30">
        <v>1600</v>
      </c>
    </row>
    <row r="88" spans="7:10" x14ac:dyDescent="0.25">
      <c r="G88" s="29">
        <v>111</v>
      </c>
      <c r="H88" s="30">
        <v>2800</v>
      </c>
      <c r="I88" s="29">
        <v>480</v>
      </c>
      <c r="J88" s="30">
        <v>2000</v>
      </c>
    </row>
    <row r="89" spans="7:10" x14ac:dyDescent="0.25">
      <c r="G89" s="29">
        <v>112</v>
      </c>
      <c r="H89" s="30">
        <v>1800</v>
      </c>
      <c r="I89" s="29">
        <v>483</v>
      </c>
      <c r="J89" s="30">
        <v>2700</v>
      </c>
    </row>
    <row r="90" spans="7:10" x14ac:dyDescent="0.25">
      <c r="G90" s="29">
        <v>113</v>
      </c>
      <c r="H90" s="30">
        <v>4000</v>
      </c>
      <c r="I90" s="29">
        <v>484</v>
      </c>
      <c r="J90" s="30">
        <v>2400</v>
      </c>
    </row>
    <row r="91" spans="7:10" x14ac:dyDescent="0.25">
      <c r="G91" s="29">
        <v>114</v>
      </c>
      <c r="H91" s="30">
        <v>4100</v>
      </c>
      <c r="I91" s="29">
        <v>490</v>
      </c>
      <c r="J91" s="30">
        <v>1300</v>
      </c>
    </row>
    <row r="92" spans="7:10" x14ac:dyDescent="0.25">
      <c r="G92" s="29">
        <v>115</v>
      </c>
      <c r="H92" s="30">
        <v>3300</v>
      </c>
      <c r="I92" s="29">
        <v>491</v>
      </c>
      <c r="J92" s="30">
        <v>1600</v>
      </c>
    </row>
    <row r="93" spans="7:10" x14ac:dyDescent="0.25">
      <c r="G93" s="29">
        <v>117</v>
      </c>
      <c r="H93" s="30">
        <v>2200</v>
      </c>
      <c r="I93" s="29">
        <v>495</v>
      </c>
      <c r="J93" s="30">
        <v>1100</v>
      </c>
    </row>
    <row r="94" spans="7:10" x14ac:dyDescent="0.25">
      <c r="G94" s="29">
        <v>118</v>
      </c>
      <c r="H94" s="30">
        <v>2300</v>
      </c>
      <c r="I94" s="29">
        <v>501</v>
      </c>
      <c r="J94" s="30">
        <v>1900</v>
      </c>
    </row>
    <row r="95" spans="7:10" x14ac:dyDescent="0.25">
      <c r="G95" s="29">
        <v>119</v>
      </c>
      <c r="H95" s="30">
        <v>4900</v>
      </c>
      <c r="I95" s="29">
        <v>506</v>
      </c>
      <c r="J95" s="30">
        <v>2900</v>
      </c>
    </row>
    <row r="96" spans="7:10" x14ac:dyDescent="0.25">
      <c r="G96" s="29">
        <v>120</v>
      </c>
      <c r="H96" s="30">
        <v>2200</v>
      </c>
      <c r="I96" s="29">
        <v>509</v>
      </c>
      <c r="J96" s="30">
        <v>2100</v>
      </c>
    </row>
    <row r="97" spans="7:10" x14ac:dyDescent="0.25">
      <c r="G97" s="29">
        <v>121</v>
      </c>
      <c r="H97" s="30">
        <v>1900</v>
      </c>
      <c r="I97" s="29">
        <v>523</v>
      </c>
      <c r="J97" s="30">
        <v>2700</v>
      </c>
    </row>
    <row r="98" spans="7:10" x14ac:dyDescent="0.25">
      <c r="G98" s="29">
        <v>123</v>
      </c>
      <c r="H98" s="30">
        <v>2200</v>
      </c>
      <c r="I98" s="29">
        <v>532</v>
      </c>
      <c r="J98" s="30">
        <v>2000</v>
      </c>
    </row>
    <row r="99" spans="7:10" x14ac:dyDescent="0.25">
      <c r="G99" s="29">
        <v>124</v>
      </c>
      <c r="H99" s="30">
        <v>2400</v>
      </c>
      <c r="I99" s="29">
        <v>549</v>
      </c>
      <c r="J99" s="30">
        <v>1700</v>
      </c>
    </row>
    <row r="100" spans="7:10" x14ac:dyDescent="0.25">
      <c r="G100" s="29">
        <v>125</v>
      </c>
      <c r="H100" s="30">
        <v>2900</v>
      </c>
      <c r="I100" s="29">
        <v>552</v>
      </c>
      <c r="J100" s="30">
        <v>1900</v>
      </c>
    </row>
    <row r="101" spans="7:10" x14ac:dyDescent="0.25">
      <c r="G101" s="29">
        <v>127</v>
      </c>
      <c r="H101" s="30">
        <v>2000</v>
      </c>
      <c r="I101" s="29">
        <v>556</v>
      </c>
      <c r="J101" s="30">
        <v>2000</v>
      </c>
    </row>
    <row r="102" spans="7:10" x14ac:dyDescent="0.25">
      <c r="G102" s="29">
        <v>129</v>
      </c>
      <c r="H102" s="30">
        <v>2000</v>
      </c>
      <c r="I102" s="29">
        <v>580</v>
      </c>
      <c r="J102" s="30">
        <v>2800</v>
      </c>
    </row>
    <row r="103" spans="7:10" x14ac:dyDescent="0.25">
      <c r="G103" s="29">
        <v>130</v>
      </c>
      <c r="H103" s="30">
        <v>2100</v>
      </c>
      <c r="I103" s="29">
        <v>584</v>
      </c>
      <c r="J103" s="30">
        <v>4000</v>
      </c>
    </row>
    <row r="104" spans="7:10" x14ac:dyDescent="0.25">
      <c r="G104" s="29">
        <v>131</v>
      </c>
      <c r="H104" s="30">
        <v>3100</v>
      </c>
      <c r="I104" s="29">
        <v>585</v>
      </c>
      <c r="J104" s="30">
        <v>2500</v>
      </c>
    </row>
    <row r="105" spans="7:10" x14ac:dyDescent="0.25">
      <c r="G105" s="29">
        <v>132</v>
      </c>
      <c r="H105" s="30">
        <v>3000</v>
      </c>
      <c r="I105" s="29">
        <v>590</v>
      </c>
      <c r="J105" s="30">
        <v>1500</v>
      </c>
    </row>
    <row r="106" spans="7:10" x14ac:dyDescent="0.25">
      <c r="G106" s="29">
        <v>133</v>
      </c>
      <c r="H106" s="30">
        <v>2400</v>
      </c>
      <c r="I106" s="29">
        <v>594</v>
      </c>
      <c r="J106" s="30">
        <v>1700</v>
      </c>
    </row>
    <row r="107" spans="7:10" x14ac:dyDescent="0.25">
      <c r="G107" s="29">
        <v>134</v>
      </c>
      <c r="H107" s="30">
        <v>2600</v>
      </c>
      <c r="I107" s="29">
        <v>597</v>
      </c>
      <c r="J107" s="30">
        <v>2100</v>
      </c>
    </row>
    <row r="108" spans="7:10" x14ac:dyDescent="0.25">
      <c r="G108" s="29">
        <v>135</v>
      </c>
      <c r="H108" s="30">
        <v>3200</v>
      </c>
      <c r="I108" s="29">
        <v>600</v>
      </c>
      <c r="J108" s="30">
        <v>2300</v>
      </c>
    </row>
    <row r="109" spans="7:10" x14ac:dyDescent="0.25">
      <c r="G109" s="29">
        <v>136</v>
      </c>
      <c r="H109" s="30">
        <v>3000</v>
      </c>
      <c r="I109" s="29">
        <v>602</v>
      </c>
      <c r="J109" s="30">
        <v>2200</v>
      </c>
    </row>
    <row r="110" spans="7:10" x14ac:dyDescent="0.25">
      <c r="G110" s="29">
        <v>137</v>
      </c>
      <c r="H110" s="30">
        <v>2400</v>
      </c>
      <c r="I110" s="29">
        <v>615</v>
      </c>
      <c r="J110" s="30">
        <v>1300</v>
      </c>
    </row>
    <row r="111" spans="7:10" x14ac:dyDescent="0.25">
      <c r="G111" s="29">
        <v>138</v>
      </c>
      <c r="H111" s="30">
        <v>3900</v>
      </c>
      <c r="I111" s="29">
        <v>631</v>
      </c>
      <c r="J111" s="30">
        <v>2400</v>
      </c>
    </row>
    <row r="112" spans="7:10" x14ac:dyDescent="0.25">
      <c r="G112" s="29">
        <v>139</v>
      </c>
      <c r="H112" s="30">
        <v>2900</v>
      </c>
      <c r="I112" s="29">
        <v>637</v>
      </c>
      <c r="J112" s="30">
        <v>1100</v>
      </c>
    </row>
    <row r="113" spans="7:10" x14ac:dyDescent="0.25">
      <c r="G113" s="29">
        <v>140</v>
      </c>
      <c r="H113" s="30">
        <v>2700</v>
      </c>
      <c r="I113" s="29">
        <v>638</v>
      </c>
      <c r="J113" s="30">
        <v>2200</v>
      </c>
    </row>
    <row r="114" spans="7:10" x14ac:dyDescent="0.25">
      <c r="G114" s="29">
        <v>141</v>
      </c>
      <c r="H114" s="30">
        <v>1700</v>
      </c>
      <c r="I114" s="29">
        <v>650</v>
      </c>
      <c r="J114" s="30">
        <v>1300</v>
      </c>
    </row>
    <row r="115" spans="7:10" x14ac:dyDescent="0.25">
      <c r="G115" s="29">
        <v>142</v>
      </c>
      <c r="H115" s="30">
        <v>3500</v>
      </c>
      <c r="I115" s="29">
        <v>654</v>
      </c>
      <c r="J115" s="30">
        <v>2200</v>
      </c>
    </row>
    <row r="116" spans="7:10" x14ac:dyDescent="0.25">
      <c r="G116" s="29">
        <v>143</v>
      </c>
      <c r="H116" s="30">
        <v>2300</v>
      </c>
      <c r="I116" s="29">
        <v>656</v>
      </c>
      <c r="J116" s="30">
        <v>1600</v>
      </c>
    </row>
    <row r="117" spans="7:10" x14ac:dyDescent="0.25">
      <c r="G117" s="29">
        <v>144</v>
      </c>
      <c r="H117" s="30">
        <v>3000</v>
      </c>
      <c r="I117" s="29">
        <v>677</v>
      </c>
      <c r="J117" s="30">
        <v>2900</v>
      </c>
    </row>
    <row r="118" spans="7:10" x14ac:dyDescent="0.25">
      <c r="G118" s="29">
        <v>148</v>
      </c>
      <c r="H118" s="30">
        <v>2900</v>
      </c>
      <c r="I118" s="29">
        <v>691</v>
      </c>
      <c r="J118" s="30">
        <v>1700</v>
      </c>
    </row>
    <row r="119" spans="7:10" x14ac:dyDescent="0.25">
      <c r="G119" s="29">
        <v>149</v>
      </c>
      <c r="H119" s="30">
        <v>2200</v>
      </c>
      <c r="I119" s="29">
        <v>695</v>
      </c>
      <c r="J119" s="30">
        <v>2500</v>
      </c>
    </row>
    <row r="120" spans="7:10" x14ac:dyDescent="0.25">
      <c r="G120" s="29">
        <v>151</v>
      </c>
      <c r="H120" s="30">
        <v>1900</v>
      </c>
      <c r="I120" s="29">
        <v>697</v>
      </c>
      <c r="J120" s="30">
        <v>1200</v>
      </c>
    </row>
    <row r="121" spans="7:10" x14ac:dyDescent="0.25">
      <c r="G121" s="29">
        <v>152</v>
      </c>
      <c r="H121" s="30">
        <v>3400</v>
      </c>
      <c r="I121" s="29">
        <v>704</v>
      </c>
      <c r="J121" s="30">
        <v>2200</v>
      </c>
    </row>
    <row r="122" spans="7:10" x14ac:dyDescent="0.25">
      <c r="G122" s="29">
        <v>153</v>
      </c>
      <c r="H122" s="30">
        <v>2800</v>
      </c>
      <c r="I122" s="29">
        <v>706</v>
      </c>
      <c r="J122" s="30">
        <v>1100</v>
      </c>
    </row>
    <row r="123" spans="7:10" x14ac:dyDescent="0.25">
      <c r="G123" s="29">
        <v>154</v>
      </c>
      <c r="H123" s="30">
        <v>2900</v>
      </c>
      <c r="I123" s="29">
        <v>717</v>
      </c>
      <c r="J123" s="30">
        <v>3300</v>
      </c>
    </row>
    <row r="124" spans="7:10" x14ac:dyDescent="0.25">
      <c r="G124" s="29">
        <v>156</v>
      </c>
      <c r="H124" s="30">
        <v>1700</v>
      </c>
      <c r="I124" s="29">
        <v>722</v>
      </c>
      <c r="J124" s="30">
        <v>1700</v>
      </c>
    </row>
    <row r="125" spans="7:10" x14ac:dyDescent="0.25">
      <c r="G125" s="29">
        <v>157</v>
      </c>
      <c r="H125" s="30">
        <v>1000</v>
      </c>
      <c r="I125" s="29">
        <v>730</v>
      </c>
      <c r="J125" s="30">
        <v>1600</v>
      </c>
    </row>
    <row r="126" spans="7:10" x14ac:dyDescent="0.25">
      <c r="G126" s="29">
        <v>158</v>
      </c>
      <c r="H126" s="30">
        <v>2700</v>
      </c>
      <c r="I126" s="29">
        <v>736</v>
      </c>
      <c r="J126" s="30">
        <v>2600</v>
      </c>
    </row>
    <row r="127" spans="7:10" x14ac:dyDescent="0.25">
      <c r="G127" s="29">
        <v>160</v>
      </c>
      <c r="H127" s="30">
        <v>3900</v>
      </c>
      <c r="I127" s="29">
        <v>741</v>
      </c>
      <c r="J127" s="30">
        <v>1700</v>
      </c>
    </row>
    <row r="128" spans="7:10" x14ac:dyDescent="0.25">
      <c r="G128" s="29">
        <v>161</v>
      </c>
      <c r="H128" s="30">
        <v>2500</v>
      </c>
      <c r="I128" s="29">
        <v>748</v>
      </c>
      <c r="J128" s="30">
        <v>3900</v>
      </c>
    </row>
    <row r="129" spans="7:10" x14ac:dyDescent="0.25">
      <c r="G129" s="29">
        <v>162</v>
      </c>
      <c r="H129" s="30">
        <v>4200</v>
      </c>
      <c r="I129" s="29">
        <v>751</v>
      </c>
      <c r="J129" s="30">
        <v>1700</v>
      </c>
    </row>
    <row r="130" spans="7:10" x14ac:dyDescent="0.25">
      <c r="G130" s="29">
        <v>163</v>
      </c>
      <c r="H130" s="30">
        <v>3100</v>
      </c>
      <c r="I130" s="29">
        <v>762</v>
      </c>
      <c r="J130" s="30">
        <v>2400</v>
      </c>
    </row>
    <row r="131" spans="7:10" x14ac:dyDescent="0.25">
      <c r="G131" s="29">
        <v>164</v>
      </c>
      <c r="H131" s="30">
        <v>1800</v>
      </c>
      <c r="I131" s="29">
        <v>776</v>
      </c>
      <c r="J131" s="30">
        <v>2400</v>
      </c>
    </row>
    <row r="132" spans="7:10" x14ac:dyDescent="0.25">
      <c r="G132" s="29">
        <v>166</v>
      </c>
      <c r="H132" s="30">
        <v>2000</v>
      </c>
      <c r="I132" s="29">
        <v>785</v>
      </c>
      <c r="J132" s="30">
        <v>2200</v>
      </c>
    </row>
    <row r="133" spans="7:10" x14ac:dyDescent="0.25">
      <c r="G133" s="29">
        <v>167</v>
      </c>
      <c r="H133" s="30">
        <v>3500</v>
      </c>
      <c r="I133" s="29">
        <v>787</v>
      </c>
      <c r="J133" s="30">
        <v>2300</v>
      </c>
    </row>
    <row r="134" spans="7:10" x14ac:dyDescent="0.25">
      <c r="G134" s="29">
        <v>168</v>
      </c>
      <c r="H134" s="30">
        <v>3700</v>
      </c>
      <c r="I134" s="29">
        <v>789</v>
      </c>
      <c r="J134" s="30">
        <v>1800</v>
      </c>
    </row>
    <row r="135" spans="7:10" x14ac:dyDescent="0.25">
      <c r="G135" s="29">
        <v>169</v>
      </c>
      <c r="H135" s="30">
        <v>2600</v>
      </c>
      <c r="I135" s="29">
        <v>802</v>
      </c>
      <c r="J135" s="30">
        <v>2400</v>
      </c>
    </row>
    <row r="136" spans="7:10" x14ac:dyDescent="0.25">
      <c r="G136" s="29">
        <v>170</v>
      </c>
      <c r="H136" s="30">
        <v>3400</v>
      </c>
      <c r="I136" s="29">
        <v>810</v>
      </c>
      <c r="J136" s="30">
        <v>3000</v>
      </c>
    </row>
    <row r="137" spans="7:10" x14ac:dyDescent="0.25">
      <c r="G137" s="29">
        <v>172</v>
      </c>
      <c r="H137" s="30">
        <v>2700</v>
      </c>
      <c r="I137" s="29">
        <v>812</v>
      </c>
      <c r="J137" s="30">
        <v>1700</v>
      </c>
    </row>
    <row r="138" spans="7:10" x14ac:dyDescent="0.25">
      <c r="G138" s="29">
        <v>173</v>
      </c>
      <c r="H138" s="30">
        <v>2800</v>
      </c>
      <c r="I138" s="29">
        <v>822</v>
      </c>
      <c r="J138" s="30">
        <v>1900</v>
      </c>
    </row>
    <row r="139" spans="7:10" x14ac:dyDescent="0.25">
      <c r="G139" s="29">
        <v>174</v>
      </c>
      <c r="H139" s="30">
        <v>2700</v>
      </c>
      <c r="I139" s="29">
        <v>827</v>
      </c>
      <c r="J139" s="30">
        <v>1600</v>
      </c>
    </row>
    <row r="140" spans="7:10" x14ac:dyDescent="0.25">
      <c r="G140" s="29">
        <v>175</v>
      </c>
      <c r="H140" s="30">
        <v>3300</v>
      </c>
      <c r="I140" s="29">
        <v>837</v>
      </c>
      <c r="J140" s="30">
        <v>3100</v>
      </c>
    </row>
    <row r="141" spans="7:10" x14ac:dyDescent="0.25">
      <c r="G141" s="29">
        <v>176</v>
      </c>
      <c r="H141" s="30">
        <v>3400</v>
      </c>
      <c r="I141" s="29">
        <v>838</v>
      </c>
      <c r="J141" s="30">
        <v>1500</v>
      </c>
    </row>
    <row r="142" spans="7:10" x14ac:dyDescent="0.25">
      <c r="G142" s="29">
        <v>177</v>
      </c>
      <c r="H142" s="30">
        <v>3200</v>
      </c>
      <c r="I142" s="29">
        <v>842</v>
      </c>
      <c r="J142" s="30">
        <v>2200</v>
      </c>
    </row>
    <row r="143" spans="7:10" x14ac:dyDescent="0.25">
      <c r="G143" s="29">
        <v>178</v>
      </c>
      <c r="H143" s="30">
        <v>3000</v>
      </c>
      <c r="I143" s="29">
        <v>845</v>
      </c>
      <c r="J143" s="30">
        <v>2300</v>
      </c>
    </row>
    <row r="144" spans="7:10" x14ac:dyDescent="0.25">
      <c r="G144" s="29">
        <v>179</v>
      </c>
      <c r="H144" s="30">
        <v>4500</v>
      </c>
      <c r="I144" s="29">
        <v>851</v>
      </c>
      <c r="J144" s="30">
        <v>1700</v>
      </c>
    </row>
    <row r="145" spans="7:10" x14ac:dyDescent="0.25">
      <c r="G145" s="29">
        <v>182</v>
      </c>
      <c r="H145" s="30">
        <v>2600</v>
      </c>
      <c r="I145" s="29">
        <v>875</v>
      </c>
      <c r="J145" s="30">
        <v>1800</v>
      </c>
    </row>
    <row r="146" spans="7:10" x14ac:dyDescent="0.25">
      <c r="G146" s="29">
        <v>183</v>
      </c>
      <c r="H146" s="30">
        <v>1300</v>
      </c>
      <c r="I146" s="29">
        <v>897</v>
      </c>
      <c r="J146" s="30">
        <v>1900</v>
      </c>
    </row>
    <row r="147" spans="7:10" x14ac:dyDescent="0.25">
      <c r="G147" s="29">
        <v>185</v>
      </c>
      <c r="H147" s="30">
        <v>1800</v>
      </c>
      <c r="I147" s="29">
        <v>913</v>
      </c>
      <c r="J147" s="30">
        <v>1800</v>
      </c>
    </row>
    <row r="148" spans="7:10" x14ac:dyDescent="0.25">
      <c r="G148" s="29">
        <v>187</v>
      </c>
      <c r="H148" s="30">
        <v>2400</v>
      </c>
      <c r="I148" s="29">
        <v>916</v>
      </c>
      <c r="J148" s="30">
        <v>1600</v>
      </c>
    </row>
    <row r="149" spans="7:10" x14ac:dyDescent="0.25">
      <c r="G149" s="29">
        <v>188</v>
      </c>
      <c r="H149" s="30">
        <v>2200</v>
      </c>
      <c r="I149" s="29">
        <v>946</v>
      </c>
      <c r="J149" s="30">
        <v>2800</v>
      </c>
    </row>
    <row r="150" spans="7:10" x14ac:dyDescent="0.25">
      <c r="G150" s="29">
        <v>189</v>
      </c>
      <c r="H150" s="30">
        <v>2300</v>
      </c>
      <c r="I150" s="29">
        <v>957</v>
      </c>
      <c r="J150" s="30">
        <v>1800</v>
      </c>
    </row>
    <row r="151" spans="7:10" x14ac:dyDescent="0.25">
      <c r="G151" s="29">
        <v>190</v>
      </c>
      <c r="H151" s="30">
        <v>3200</v>
      </c>
      <c r="I151" s="29">
        <v>969</v>
      </c>
      <c r="J151" s="30">
        <v>1600</v>
      </c>
    </row>
    <row r="152" spans="7:10" x14ac:dyDescent="0.25">
      <c r="G152" s="29">
        <v>191</v>
      </c>
      <c r="H152" s="30">
        <v>3600</v>
      </c>
      <c r="I152" s="29">
        <v>987</v>
      </c>
      <c r="J152" s="30">
        <v>2100</v>
      </c>
    </row>
    <row r="153" spans="7:10" x14ac:dyDescent="0.25">
      <c r="G153" s="29">
        <v>192</v>
      </c>
      <c r="H153" s="30">
        <v>2200</v>
      </c>
      <c r="I153" s="29">
        <v>992</v>
      </c>
      <c r="J153" s="30">
        <v>2700</v>
      </c>
    </row>
    <row r="154" spans="7:10" x14ac:dyDescent="0.25">
      <c r="G154" s="29">
        <v>193</v>
      </c>
      <c r="H154" s="30">
        <v>2900</v>
      </c>
      <c r="I154" s="29">
        <v>999</v>
      </c>
      <c r="J154" s="30">
        <v>2100</v>
      </c>
    </row>
    <row r="155" spans="7:10" x14ac:dyDescent="0.25">
      <c r="G155" s="29">
        <v>195</v>
      </c>
      <c r="H155" s="30">
        <v>1700</v>
      </c>
      <c r="I155" s="29">
        <v>1008</v>
      </c>
      <c r="J155" s="30">
        <v>1600</v>
      </c>
    </row>
    <row r="156" spans="7:10" x14ac:dyDescent="0.25">
      <c r="G156" s="29">
        <v>196</v>
      </c>
      <c r="H156" s="30">
        <v>2300</v>
      </c>
      <c r="I156" s="29">
        <v>1014</v>
      </c>
      <c r="J156" s="30">
        <v>2000</v>
      </c>
    </row>
    <row r="157" spans="7:10" x14ac:dyDescent="0.25">
      <c r="G157" s="29">
        <v>197</v>
      </c>
      <c r="H157" s="30">
        <v>3500</v>
      </c>
      <c r="I157" s="29">
        <v>1023</v>
      </c>
      <c r="J157" s="30">
        <v>2200</v>
      </c>
    </row>
    <row r="158" spans="7:10" x14ac:dyDescent="0.25">
      <c r="G158" s="29">
        <v>198</v>
      </c>
      <c r="H158" s="30">
        <v>4100</v>
      </c>
      <c r="I158" s="29">
        <v>1030</v>
      </c>
      <c r="J158" s="30">
        <v>1900</v>
      </c>
    </row>
    <row r="159" spans="7:10" x14ac:dyDescent="0.25">
      <c r="G159" s="29">
        <v>200</v>
      </c>
      <c r="H159" s="30">
        <v>3400</v>
      </c>
      <c r="I159" s="29">
        <v>1039</v>
      </c>
      <c r="J159" s="30">
        <v>1900</v>
      </c>
    </row>
    <row r="160" spans="7:10" x14ac:dyDescent="0.25">
      <c r="G160" s="29">
        <v>202</v>
      </c>
      <c r="H160" s="30">
        <v>2500</v>
      </c>
      <c r="I160" s="29">
        <v>1040</v>
      </c>
      <c r="J160" s="30">
        <v>1300</v>
      </c>
    </row>
    <row r="161" spans="7:10" x14ac:dyDescent="0.25">
      <c r="G161" s="29">
        <v>203</v>
      </c>
      <c r="H161" s="30">
        <v>1900</v>
      </c>
      <c r="I161" s="29">
        <v>1063</v>
      </c>
      <c r="J161" s="30">
        <v>3000</v>
      </c>
    </row>
    <row r="162" spans="7:10" x14ac:dyDescent="0.25">
      <c r="G162" s="29">
        <v>206</v>
      </c>
      <c r="H162" s="30">
        <v>2900</v>
      </c>
      <c r="I162" s="29">
        <v>1064</v>
      </c>
      <c r="J162" s="30">
        <v>2200</v>
      </c>
    </row>
    <row r="163" spans="7:10" x14ac:dyDescent="0.25">
      <c r="G163" s="29">
        <v>207</v>
      </c>
      <c r="H163" s="30">
        <v>2800</v>
      </c>
      <c r="I163" s="29">
        <v>1069</v>
      </c>
      <c r="J163" s="30">
        <v>3500</v>
      </c>
    </row>
    <row r="164" spans="7:10" x14ac:dyDescent="0.25">
      <c r="G164" s="29">
        <v>208</v>
      </c>
      <c r="H164" s="30">
        <v>2200</v>
      </c>
      <c r="I164" s="29">
        <v>1079</v>
      </c>
      <c r="J164" s="30">
        <v>1700</v>
      </c>
    </row>
    <row r="165" spans="7:10" x14ac:dyDescent="0.25">
      <c r="G165" s="29">
        <v>209</v>
      </c>
      <c r="H165" s="30">
        <v>3200</v>
      </c>
      <c r="I165" s="29">
        <v>1087</v>
      </c>
      <c r="J165" s="30">
        <v>1600</v>
      </c>
    </row>
    <row r="166" spans="7:10" x14ac:dyDescent="0.25">
      <c r="G166" s="29">
        <v>210</v>
      </c>
      <c r="H166" s="30">
        <v>2200</v>
      </c>
      <c r="I166" s="29">
        <v>1089</v>
      </c>
      <c r="J166" s="30">
        <v>2700</v>
      </c>
    </row>
    <row r="167" spans="7:10" x14ac:dyDescent="0.25">
      <c r="G167" s="29">
        <v>211</v>
      </c>
      <c r="H167" s="30">
        <v>1700</v>
      </c>
      <c r="I167" s="29">
        <v>1097</v>
      </c>
      <c r="J167" s="30">
        <v>2000</v>
      </c>
    </row>
    <row r="168" spans="7:10" x14ac:dyDescent="0.25">
      <c r="G168" s="29">
        <v>212</v>
      </c>
      <c r="H168" s="30">
        <v>2400</v>
      </c>
      <c r="I168" s="29">
        <v>1099</v>
      </c>
      <c r="J168" s="30">
        <v>2000</v>
      </c>
    </row>
    <row r="169" spans="7:10" x14ac:dyDescent="0.25">
      <c r="G169" s="29">
        <v>214</v>
      </c>
      <c r="H169" s="30">
        <v>2000</v>
      </c>
      <c r="I169" s="29">
        <v>1105</v>
      </c>
      <c r="J169" s="30">
        <v>1900</v>
      </c>
    </row>
    <row r="170" spans="7:10" x14ac:dyDescent="0.25">
      <c r="G170" s="29">
        <v>215</v>
      </c>
      <c r="H170" s="30">
        <v>2100</v>
      </c>
      <c r="I170" s="29">
        <v>1121</v>
      </c>
      <c r="J170" s="30">
        <v>2000</v>
      </c>
    </row>
    <row r="171" spans="7:10" x14ac:dyDescent="0.25">
      <c r="G171" s="29">
        <v>216</v>
      </c>
      <c r="H171" s="30">
        <v>2300</v>
      </c>
      <c r="I171" s="29">
        <v>1130</v>
      </c>
      <c r="J171" s="30">
        <v>1900</v>
      </c>
    </row>
    <row r="172" spans="7:10" x14ac:dyDescent="0.25">
      <c r="G172" s="29">
        <v>217</v>
      </c>
      <c r="H172" s="30">
        <v>2900</v>
      </c>
      <c r="I172" s="29">
        <v>1133</v>
      </c>
      <c r="J172" s="30">
        <v>3200</v>
      </c>
    </row>
    <row r="173" spans="7:10" x14ac:dyDescent="0.25">
      <c r="G173" s="29">
        <v>219</v>
      </c>
      <c r="H173" s="30">
        <v>2800</v>
      </c>
      <c r="I173" s="29">
        <v>1136</v>
      </c>
      <c r="J173" s="30">
        <v>1900</v>
      </c>
    </row>
    <row r="174" spans="7:10" x14ac:dyDescent="0.25">
      <c r="G174" s="29">
        <v>220</v>
      </c>
      <c r="H174" s="30">
        <v>2500</v>
      </c>
      <c r="I174" s="29">
        <v>1146</v>
      </c>
      <c r="J174" s="30">
        <v>2600</v>
      </c>
    </row>
    <row r="175" spans="7:10" x14ac:dyDescent="0.25">
      <c r="G175" s="29">
        <v>221</v>
      </c>
      <c r="H175" s="30">
        <v>3000</v>
      </c>
      <c r="I175" s="29">
        <v>1149</v>
      </c>
      <c r="J175" s="30">
        <v>1700</v>
      </c>
    </row>
    <row r="176" spans="7:10" x14ac:dyDescent="0.25">
      <c r="G176" s="29">
        <v>222</v>
      </c>
      <c r="H176" s="30">
        <v>3300</v>
      </c>
      <c r="I176" s="29">
        <v>1150</v>
      </c>
      <c r="J176" s="30">
        <v>2100</v>
      </c>
    </row>
    <row r="177" spans="7:10" x14ac:dyDescent="0.25">
      <c r="G177" s="29">
        <v>223</v>
      </c>
      <c r="H177" s="30">
        <v>2300</v>
      </c>
      <c r="I177" s="29">
        <v>1154</v>
      </c>
      <c r="J177" s="30">
        <v>1600</v>
      </c>
    </row>
    <row r="178" spans="7:10" x14ac:dyDescent="0.25">
      <c r="G178" s="29">
        <v>224</v>
      </c>
      <c r="H178" s="30">
        <v>1700</v>
      </c>
      <c r="I178" s="29">
        <v>1178</v>
      </c>
      <c r="J178" s="30">
        <v>2000</v>
      </c>
    </row>
    <row r="179" spans="7:10" x14ac:dyDescent="0.25">
      <c r="G179" s="29">
        <v>225</v>
      </c>
      <c r="H179" s="30">
        <v>4800</v>
      </c>
      <c r="I179" s="29">
        <v>1182</v>
      </c>
      <c r="J179" s="30">
        <v>3300</v>
      </c>
    </row>
    <row r="180" spans="7:10" x14ac:dyDescent="0.25">
      <c r="G180" s="29">
        <v>227</v>
      </c>
      <c r="H180" s="30">
        <v>3700</v>
      </c>
      <c r="I180" s="29">
        <v>1193</v>
      </c>
      <c r="J180" s="30">
        <v>2200</v>
      </c>
    </row>
    <row r="181" spans="7:10" x14ac:dyDescent="0.25">
      <c r="G181" s="29">
        <v>229</v>
      </c>
      <c r="H181" s="30">
        <v>1800</v>
      </c>
      <c r="I181" s="29">
        <v>1194</v>
      </c>
      <c r="J181" s="30">
        <v>2400</v>
      </c>
    </row>
    <row r="182" spans="7:10" x14ac:dyDescent="0.25">
      <c r="G182" s="29">
        <v>230</v>
      </c>
      <c r="H182" s="30">
        <v>2900</v>
      </c>
      <c r="I182" s="29">
        <v>1198</v>
      </c>
      <c r="J182" s="30">
        <v>2500</v>
      </c>
    </row>
    <row r="183" spans="7:10" x14ac:dyDescent="0.25">
      <c r="G183" s="29">
        <v>231</v>
      </c>
      <c r="H183" s="30">
        <v>2400</v>
      </c>
      <c r="I183" s="29">
        <v>1203</v>
      </c>
      <c r="J183" s="30">
        <v>2200</v>
      </c>
    </row>
    <row r="184" spans="7:10" x14ac:dyDescent="0.25">
      <c r="G184" s="29">
        <v>232</v>
      </c>
      <c r="H184" s="30">
        <v>4300</v>
      </c>
      <c r="I184" s="29">
        <v>1217</v>
      </c>
      <c r="J184" s="30">
        <v>1900</v>
      </c>
    </row>
    <row r="185" spans="7:10" x14ac:dyDescent="0.25">
      <c r="G185" s="29">
        <v>234</v>
      </c>
      <c r="H185" s="30">
        <v>1800</v>
      </c>
      <c r="I185" s="29">
        <v>1219</v>
      </c>
      <c r="J185" s="30">
        <v>900</v>
      </c>
    </row>
    <row r="186" spans="7:10" x14ac:dyDescent="0.25">
      <c r="G186" s="29">
        <v>235</v>
      </c>
      <c r="H186" s="30">
        <v>2800</v>
      </c>
      <c r="I186" s="29">
        <v>1220</v>
      </c>
      <c r="J186" s="30">
        <v>1900</v>
      </c>
    </row>
    <row r="187" spans="7:10" x14ac:dyDescent="0.25">
      <c r="G187" s="29">
        <v>237</v>
      </c>
      <c r="H187" s="30">
        <v>2800</v>
      </c>
      <c r="I187" s="29">
        <v>1249</v>
      </c>
      <c r="J187" s="30">
        <v>2800</v>
      </c>
    </row>
    <row r="188" spans="7:10" x14ac:dyDescent="0.25">
      <c r="G188" s="29">
        <v>238</v>
      </c>
      <c r="H188" s="30">
        <v>2700</v>
      </c>
      <c r="I188" s="29">
        <v>1256</v>
      </c>
      <c r="J188" s="30">
        <v>2300</v>
      </c>
    </row>
    <row r="189" spans="7:10" x14ac:dyDescent="0.25">
      <c r="G189" s="29">
        <v>239</v>
      </c>
      <c r="H189" s="30">
        <v>3400</v>
      </c>
      <c r="I189" s="29">
        <v>1267</v>
      </c>
      <c r="J189" s="30">
        <v>2800</v>
      </c>
    </row>
    <row r="190" spans="7:10" x14ac:dyDescent="0.25">
      <c r="G190" s="29">
        <v>240</v>
      </c>
      <c r="H190" s="30">
        <v>2200</v>
      </c>
      <c r="I190" s="29">
        <v>1286</v>
      </c>
      <c r="J190" s="30">
        <v>2200</v>
      </c>
    </row>
    <row r="191" spans="7:10" x14ac:dyDescent="0.25">
      <c r="G191" s="29">
        <v>244</v>
      </c>
      <c r="H191" s="30">
        <v>1800</v>
      </c>
      <c r="I191" s="29">
        <v>1292</v>
      </c>
      <c r="J191" s="30">
        <v>1900</v>
      </c>
    </row>
    <row r="192" spans="7:10" x14ac:dyDescent="0.25">
      <c r="G192" s="29">
        <v>245</v>
      </c>
      <c r="H192" s="30">
        <v>3100</v>
      </c>
      <c r="I192" s="29">
        <v>1293</v>
      </c>
      <c r="J192" s="30">
        <v>3400</v>
      </c>
    </row>
    <row r="193" spans="7:10" x14ac:dyDescent="0.25">
      <c r="G193" s="29">
        <v>246</v>
      </c>
      <c r="H193" s="30">
        <v>3700</v>
      </c>
      <c r="I193" s="29">
        <v>1298</v>
      </c>
      <c r="J193" s="30">
        <v>1600</v>
      </c>
    </row>
    <row r="194" spans="7:10" x14ac:dyDescent="0.25">
      <c r="G194" s="29">
        <v>248</v>
      </c>
      <c r="H194" s="30">
        <v>2700</v>
      </c>
      <c r="I194" s="29">
        <v>1305</v>
      </c>
      <c r="J194" s="30">
        <v>2700</v>
      </c>
    </row>
    <row r="195" spans="7:10" x14ac:dyDescent="0.25">
      <c r="G195" s="29">
        <v>249</v>
      </c>
      <c r="H195" s="30">
        <v>2500</v>
      </c>
      <c r="I195" s="29">
        <v>1309</v>
      </c>
      <c r="J195" s="30">
        <v>2000</v>
      </c>
    </row>
    <row r="196" spans="7:10" x14ac:dyDescent="0.25">
      <c r="G196" s="29">
        <v>250</v>
      </c>
      <c r="H196" s="30">
        <v>3600</v>
      </c>
      <c r="I196" s="29">
        <v>1326</v>
      </c>
      <c r="J196" s="30">
        <v>1600</v>
      </c>
    </row>
    <row r="197" spans="7:10" x14ac:dyDescent="0.25">
      <c r="G197" s="29">
        <v>251</v>
      </c>
      <c r="H197" s="30">
        <v>2000</v>
      </c>
      <c r="I197" s="29">
        <v>1329</v>
      </c>
      <c r="J197" s="30">
        <v>4300</v>
      </c>
    </row>
    <row r="198" spans="7:10" x14ac:dyDescent="0.25">
      <c r="G198" s="29">
        <v>253</v>
      </c>
      <c r="H198" s="30">
        <v>2400</v>
      </c>
      <c r="I198" s="29">
        <v>1334</v>
      </c>
      <c r="J198" s="30">
        <v>2200</v>
      </c>
    </row>
    <row r="199" spans="7:10" x14ac:dyDescent="0.25">
      <c r="G199" s="29">
        <v>254</v>
      </c>
      <c r="H199" s="30">
        <v>2600</v>
      </c>
      <c r="I199" s="29">
        <v>1335</v>
      </c>
      <c r="J199" s="30">
        <v>2100</v>
      </c>
    </row>
    <row r="200" spans="7:10" x14ac:dyDescent="0.25">
      <c r="G200" s="29">
        <v>255</v>
      </c>
      <c r="H200" s="30">
        <v>2600</v>
      </c>
      <c r="I200" s="29">
        <v>1338</v>
      </c>
      <c r="J200" s="30">
        <v>1400</v>
      </c>
    </row>
    <row r="201" spans="7:10" x14ac:dyDescent="0.25">
      <c r="G201" s="29">
        <v>256</v>
      </c>
      <c r="H201" s="30">
        <v>3300</v>
      </c>
      <c r="I201" s="29">
        <v>1346</v>
      </c>
      <c r="J201" s="30">
        <v>1900</v>
      </c>
    </row>
    <row r="202" spans="7:10" x14ac:dyDescent="0.25">
      <c r="G202" s="29">
        <v>258</v>
      </c>
      <c r="H202" s="30">
        <v>3200</v>
      </c>
      <c r="I202" s="29">
        <v>1350</v>
      </c>
      <c r="J202" s="30">
        <v>2800</v>
      </c>
    </row>
    <row r="203" spans="7:10" x14ac:dyDescent="0.25">
      <c r="G203" s="29">
        <v>259</v>
      </c>
      <c r="H203" s="30">
        <v>2800</v>
      </c>
      <c r="I203" s="29">
        <v>1353</v>
      </c>
      <c r="J203" s="30">
        <v>1900</v>
      </c>
    </row>
    <row r="204" spans="7:10" x14ac:dyDescent="0.25">
      <c r="G204" s="29">
        <v>261</v>
      </c>
      <c r="H204" s="30">
        <v>2700</v>
      </c>
      <c r="I204" s="29">
        <v>1368</v>
      </c>
      <c r="J204" s="30">
        <v>2200</v>
      </c>
    </row>
    <row r="205" spans="7:10" x14ac:dyDescent="0.25">
      <c r="G205" s="29">
        <v>262</v>
      </c>
      <c r="H205" s="30">
        <v>4100</v>
      </c>
      <c r="I205" s="29">
        <v>1369</v>
      </c>
      <c r="J205" s="30">
        <v>1700</v>
      </c>
    </row>
    <row r="206" spans="7:10" x14ac:dyDescent="0.25">
      <c r="G206" s="29">
        <v>263</v>
      </c>
      <c r="H206" s="30">
        <v>1700</v>
      </c>
      <c r="I206" s="29">
        <v>1379</v>
      </c>
      <c r="J206" s="30">
        <v>1500</v>
      </c>
    </row>
    <row r="207" spans="7:10" x14ac:dyDescent="0.25">
      <c r="G207" s="29">
        <v>266</v>
      </c>
      <c r="H207" s="30">
        <v>2800</v>
      </c>
      <c r="I207" s="29">
        <v>1383</v>
      </c>
      <c r="J207" s="30">
        <v>2400</v>
      </c>
    </row>
    <row r="208" spans="7:10" x14ac:dyDescent="0.25">
      <c r="G208" s="29">
        <v>267</v>
      </c>
      <c r="H208" s="30">
        <v>2300</v>
      </c>
      <c r="I208" s="29">
        <v>1386</v>
      </c>
      <c r="J208" s="30">
        <v>2000</v>
      </c>
    </row>
    <row r="209" spans="7:10" x14ac:dyDescent="0.25">
      <c r="G209" s="29">
        <v>268</v>
      </c>
      <c r="H209" s="30">
        <v>2500</v>
      </c>
      <c r="I209" s="29">
        <v>1388</v>
      </c>
      <c r="J209" s="30">
        <v>3200</v>
      </c>
    </row>
    <row r="210" spans="7:10" x14ac:dyDescent="0.25">
      <c r="G210" s="29">
        <v>270</v>
      </c>
      <c r="H210" s="30">
        <v>2300</v>
      </c>
      <c r="I210" s="29">
        <v>1390</v>
      </c>
      <c r="J210" s="30">
        <v>2000</v>
      </c>
    </row>
    <row r="211" spans="7:10" x14ac:dyDescent="0.25">
      <c r="G211" s="29">
        <v>272</v>
      </c>
      <c r="H211" s="30">
        <v>2700</v>
      </c>
      <c r="I211" s="29">
        <v>1394</v>
      </c>
      <c r="J211" s="30">
        <v>2400</v>
      </c>
    </row>
    <row r="212" spans="7:10" x14ac:dyDescent="0.25">
      <c r="G212" s="29">
        <v>273</v>
      </c>
      <c r="H212" s="30">
        <v>3400</v>
      </c>
      <c r="I212" s="29">
        <v>1398</v>
      </c>
      <c r="J212" s="30">
        <v>2500</v>
      </c>
    </row>
    <row r="213" spans="7:10" x14ac:dyDescent="0.25">
      <c r="G213" s="29">
        <v>274</v>
      </c>
      <c r="H213" s="30">
        <v>2900</v>
      </c>
      <c r="I213" s="29">
        <v>1401</v>
      </c>
      <c r="J213" s="30">
        <v>2000</v>
      </c>
    </row>
    <row r="214" spans="7:10" x14ac:dyDescent="0.25">
      <c r="G214" s="29">
        <v>275</v>
      </c>
      <c r="H214" s="30">
        <v>1600</v>
      </c>
      <c r="I214" s="29">
        <v>1406</v>
      </c>
      <c r="J214" s="30">
        <v>3200</v>
      </c>
    </row>
    <row r="215" spans="7:10" x14ac:dyDescent="0.25">
      <c r="G215" s="29">
        <v>276</v>
      </c>
      <c r="H215" s="30">
        <v>2500</v>
      </c>
      <c r="I215" s="29">
        <v>1409</v>
      </c>
      <c r="J215" s="30">
        <v>2000</v>
      </c>
    </row>
    <row r="216" spans="7:10" x14ac:dyDescent="0.25">
      <c r="G216" s="29">
        <v>277</v>
      </c>
      <c r="H216" s="30">
        <v>3100</v>
      </c>
      <c r="I216" s="29">
        <v>1417</v>
      </c>
      <c r="J216" s="30">
        <v>3100</v>
      </c>
    </row>
    <row r="217" spans="7:10" x14ac:dyDescent="0.25">
      <c r="G217" s="29">
        <v>278</v>
      </c>
      <c r="H217" s="30">
        <v>1700</v>
      </c>
      <c r="I217" s="29">
        <v>1423</v>
      </c>
      <c r="J217" s="30">
        <v>1700</v>
      </c>
    </row>
    <row r="218" spans="7:10" x14ac:dyDescent="0.25">
      <c r="G218" s="29">
        <v>279</v>
      </c>
      <c r="H218" s="30">
        <v>4200</v>
      </c>
      <c r="I218" s="29">
        <v>1429</v>
      </c>
      <c r="J218" s="30">
        <v>1600</v>
      </c>
    </row>
    <row r="219" spans="7:10" x14ac:dyDescent="0.25">
      <c r="G219" s="29">
        <v>280</v>
      </c>
      <c r="H219" s="30">
        <v>3200</v>
      </c>
      <c r="I219" s="29">
        <v>1439</v>
      </c>
      <c r="J219" s="30">
        <v>2100</v>
      </c>
    </row>
    <row r="220" spans="7:10" x14ac:dyDescent="0.25">
      <c r="G220" s="29">
        <v>281</v>
      </c>
      <c r="H220" s="30">
        <v>2800</v>
      </c>
      <c r="I220" s="29">
        <v>1442</v>
      </c>
      <c r="J220" s="30">
        <v>1700</v>
      </c>
    </row>
    <row r="221" spans="7:10" x14ac:dyDescent="0.25">
      <c r="G221" s="29">
        <v>283</v>
      </c>
      <c r="H221" s="30">
        <v>2600</v>
      </c>
      <c r="I221" s="29">
        <v>1450</v>
      </c>
      <c r="J221" s="30">
        <v>1300</v>
      </c>
    </row>
    <row r="222" spans="7:10" x14ac:dyDescent="0.25">
      <c r="G222" s="29">
        <v>284</v>
      </c>
      <c r="H222" s="30">
        <v>2900</v>
      </c>
      <c r="I222" s="29">
        <v>1453</v>
      </c>
      <c r="J222" s="30">
        <v>1600</v>
      </c>
    </row>
    <row r="223" spans="7:10" x14ac:dyDescent="0.25">
      <c r="G223" s="29">
        <v>285</v>
      </c>
      <c r="H223" s="30">
        <v>3200</v>
      </c>
    </row>
    <row r="224" spans="7:10" x14ac:dyDescent="0.25">
      <c r="G224" s="29">
        <v>287</v>
      </c>
      <c r="H224" s="30">
        <v>2600</v>
      </c>
    </row>
    <row r="225" spans="7:8" x14ac:dyDescent="0.25">
      <c r="G225" s="29">
        <v>288</v>
      </c>
      <c r="H225" s="30">
        <v>1700</v>
      </c>
    </row>
    <row r="226" spans="7:8" x14ac:dyDescent="0.25">
      <c r="G226" s="29">
        <v>289</v>
      </c>
      <c r="H226" s="30">
        <v>1800</v>
      </c>
    </row>
    <row r="227" spans="7:8" x14ac:dyDescent="0.25">
      <c r="G227" s="29">
        <v>290</v>
      </c>
      <c r="H227" s="30">
        <v>2100</v>
      </c>
    </row>
    <row r="228" spans="7:8" x14ac:dyDescent="0.25">
      <c r="G228" s="29">
        <v>291</v>
      </c>
      <c r="H228" s="30">
        <v>3000</v>
      </c>
    </row>
    <row r="229" spans="7:8" x14ac:dyDescent="0.25">
      <c r="G229" s="29">
        <v>292</v>
      </c>
      <c r="H229" s="30">
        <v>2500</v>
      </c>
    </row>
    <row r="230" spans="7:8" x14ac:dyDescent="0.25">
      <c r="G230" s="29">
        <v>293</v>
      </c>
      <c r="H230" s="30">
        <v>2500</v>
      </c>
    </row>
    <row r="231" spans="7:8" x14ac:dyDescent="0.25">
      <c r="G231" s="29">
        <v>294</v>
      </c>
      <c r="H231" s="30">
        <v>3100</v>
      </c>
    </row>
    <row r="232" spans="7:8" x14ac:dyDescent="0.25">
      <c r="G232" s="29">
        <v>295</v>
      </c>
      <c r="H232" s="30">
        <v>3100</v>
      </c>
    </row>
    <row r="233" spans="7:8" x14ac:dyDescent="0.25">
      <c r="G233" s="29">
        <v>296</v>
      </c>
      <c r="H233" s="30">
        <v>2000</v>
      </c>
    </row>
    <row r="234" spans="7:8" x14ac:dyDescent="0.25">
      <c r="G234" s="29">
        <v>299</v>
      </c>
      <c r="H234" s="30">
        <v>2400</v>
      </c>
    </row>
    <row r="235" spans="7:8" x14ac:dyDescent="0.25">
      <c r="G235" s="29">
        <v>300</v>
      </c>
      <c r="H235" s="30">
        <v>2200</v>
      </c>
    </row>
    <row r="236" spans="7:8" x14ac:dyDescent="0.25">
      <c r="G236" s="29">
        <v>301</v>
      </c>
      <c r="H236" s="30">
        <v>2500</v>
      </c>
    </row>
    <row r="237" spans="7:8" x14ac:dyDescent="0.25">
      <c r="G237" s="29">
        <v>302</v>
      </c>
      <c r="H237" s="30">
        <v>3500</v>
      </c>
    </row>
    <row r="238" spans="7:8" x14ac:dyDescent="0.25">
      <c r="G238" s="29">
        <v>303</v>
      </c>
      <c r="H238" s="30">
        <v>3100</v>
      </c>
    </row>
    <row r="239" spans="7:8" x14ac:dyDescent="0.25">
      <c r="G239" s="29">
        <v>304</v>
      </c>
      <c r="H239" s="30">
        <v>1800</v>
      </c>
    </row>
    <row r="240" spans="7:8" x14ac:dyDescent="0.25">
      <c r="G240" s="29">
        <v>306</v>
      </c>
      <c r="H240" s="30">
        <v>4000</v>
      </c>
    </row>
    <row r="241" spans="7:8" x14ac:dyDescent="0.25">
      <c r="G241" s="29">
        <v>307</v>
      </c>
      <c r="H241" s="30">
        <v>2900</v>
      </c>
    </row>
    <row r="242" spans="7:8" x14ac:dyDescent="0.25">
      <c r="G242" s="29">
        <v>309</v>
      </c>
      <c r="H242" s="30">
        <v>1700</v>
      </c>
    </row>
    <row r="243" spans="7:8" x14ac:dyDescent="0.25">
      <c r="G243" s="29">
        <v>310</v>
      </c>
      <c r="H243" s="30">
        <v>3800</v>
      </c>
    </row>
    <row r="244" spans="7:8" x14ac:dyDescent="0.25">
      <c r="G244" s="29">
        <v>311</v>
      </c>
      <c r="H244" s="30">
        <v>2200</v>
      </c>
    </row>
    <row r="245" spans="7:8" x14ac:dyDescent="0.25">
      <c r="G245" s="29">
        <v>312</v>
      </c>
      <c r="H245" s="30">
        <v>1900</v>
      </c>
    </row>
    <row r="246" spans="7:8" x14ac:dyDescent="0.25">
      <c r="G246" s="29">
        <v>314</v>
      </c>
      <c r="H246" s="30">
        <v>4200</v>
      </c>
    </row>
    <row r="247" spans="7:8" x14ac:dyDescent="0.25">
      <c r="G247" s="29">
        <v>316</v>
      </c>
      <c r="H247" s="30">
        <v>2100</v>
      </c>
    </row>
    <row r="248" spans="7:8" x14ac:dyDescent="0.25">
      <c r="G248" s="29">
        <v>317</v>
      </c>
      <c r="H248" s="30">
        <v>3200</v>
      </c>
    </row>
    <row r="249" spans="7:8" x14ac:dyDescent="0.25">
      <c r="G249" s="29">
        <v>319</v>
      </c>
      <c r="H249" s="30">
        <v>4000</v>
      </c>
    </row>
    <row r="250" spans="7:8" x14ac:dyDescent="0.25">
      <c r="G250" s="29">
        <v>320</v>
      </c>
      <c r="H250" s="30">
        <v>2800</v>
      </c>
    </row>
    <row r="251" spans="7:8" x14ac:dyDescent="0.25">
      <c r="G251" s="29">
        <v>321</v>
      </c>
      <c r="H251" s="30">
        <v>3800</v>
      </c>
    </row>
    <row r="252" spans="7:8" x14ac:dyDescent="0.25">
      <c r="G252" s="29">
        <v>322</v>
      </c>
      <c r="H252" s="30">
        <v>3600</v>
      </c>
    </row>
    <row r="253" spans="7:8" x14ac:dyDescent="0.25">
      <c r="G253" s="29">
        <v>323</v>
      </c>
      <c r="H253" s="30">
        <v>4200</v>
      </c>
    </row>
    <row r="254" spans="7:8" x14ac:dyDescent="0.25">
      <c r="G254" s="29">
        <v>325</v>
      </c>
      <c r="H254" s="30">
        <v>3700</v>
      </c>
    </row>
    <row r="255" spans="7:8" x14ac:dyDescent="0.25">
      <c r="G255" s="29">
        <v>327</v>
      </c>
      <c r="H255" s="30">
        <v>3400</v>
      </c>
    </row>
    <row r="256" spans="7:8" x14ac:dyDescent="0.25">
      <c r="G256" s="29">
        <v>328</v>
      </c>
      <c r="H256" s="30">
        <v>2800</v>
      </c>
    </row>
    <row r="257" spans="7:8" x14ac:dyDescent="0.25">
      <c r="G257" s="29">
        <v>329</v>
      </c>
      <c r="H257" s="30">
        <v>3000</v>
      </c>
    </row>
    <row r="258" spans="7:8" x14ac:dyDescent="0.25">
      <c r="G258" s="29">
        <v>331</v>
      </c>
      <c r="H258" s="30">
        <v>3500</v>
      </c>
    </row>
    <row r="259" spans="7:8" x14ac:dyDescent="0.25">
      <c r="G259" s="29">
        <v>332</v>
      </c>
      <c r="H259" s="30">
        <v>2100</v>
      </c>
    </row>
    <row r="260" spans="7:8" x14ac:dyDescent="0.25">
      <c r="G260" s="29">
        <v>333</v>
      </c>
      <c r="H260" s="30">
        <v>4800</v>
      </c>
    </row>
    <row r="261" spans="7:8" x14ac:dyDescent="0.25">
      <c r="G261" s="29">
        <v>335</v>
      </c>
      <c r="H261" s="30">
        <v>2600</v>
      </c>
    </row>
    <row r="262" spans="7:8" x14ac:dyDescent="0.25">
      <c r="G262" s="29">
        <v>336</v>
      </c>
      <c r="H262" s="30">
        <v>3300</v>
      </c>
    </row>
    <row r="263" spans="7:8" x14ac:dyDescent="0.25">
      <c r="G263" s="29">
        <v>337</v>
      </c>
      <c r="H263" s="30">
        <v>3800</v>
      </c>
    </row>
    <row r="264" spans="7:8" x14ac:dyDescent="0.25">
      <c r="G264" s="29">
        <v>338</v>
      </c>
      <c r="H264" s="30">
        <v>3100</v>
      </c>
    </row>
    <row r="265" spans="7:8" x14ac:dyDescent="0.25">
      <c r="G265" s="29">
        <v>339</v>
      </c>
      <c r="H265" s="30">
        <v>2800</v>
      </c>
    </row>
    <row r="266" spans="7:8" x14ac:dyDescent="0.25">
      <c r="G266" s="29">
        <v>340</v>
      </c>
      <c r="H266" s="30">
        <v>2400</v>
      </c>
    </row>
    <row r="267" spans="7:8" x14ac:dyDescent="0.25">
      <c r="G267" s="29">
        <v>341</v>
      </c>
      <c r="H267" s="30">
        <v>2900</v>
      </c>
    </row>
    <row r="268" spans="7:8" x14ac:dyDescent="0.25">
      <c r="G268" s="29">
        <v>343</v>
      </c>
      <c r="H268" s="30">
        <v>1000</v>
      </c>
    </row>
    <row r="269" spans="7:8" x14ac:dyDescent="0.25">
      <c r="G269" s="29">
        <v>344</v>
      </c>
      <c r="H269" s="30">
        <v>3400</v>
      </c>
    </row>
    <row r="270" spans="7:8" x14ac:dyDescent="0.25">
      <c r="G270" s="29">
        <v>346</v>
      </c>
      <c r="H270" s="30">
        <v>2500</v>
      </c>
    </row>
    <row r="271" spans="7:8" x14ac:dyDescent="0.25">
      <c r="G271" s="29">
        <v>347</v>
      </c>
      <c r="H271" s="30">
        <v>1900</v>
      </c>
    </row>
    <row r="272" spans="7:8" x14ac:dyDescent="0.25">
      <c r="G272" s="29">
        <v>348</v>
      </c>
      <c r="H272" s="30">
        <v>3000</v>
      </c>
    </row>
    <row r="273" spans="7:8" x14ac:dyDescent="0.25">
      <c r="G273" s="29">
        <v>349</v>
      </c>
      <c r="H273" s="30">
        <v>2400</v>
      </c>
    </row>
    <row r="274" spans="7:8" x14ac:dyDescent="0.25">
      <c r="G274" s="29">
        <v>350</v>
      </c>
      <c r="H274" s="30">
        <v>4600</v>
      </c>
    </row>
    <row r="275" spans="7:8" x14ac:dyDescent="0.25">
      <c r="G275" s="29">
        <v>351</v>
      </c>
      <c r="H275" s="30">
        <v>3700</v>
      </c>
    </row>
    <row r="276" spans="7:8" x14ac:dyDescent="0.25">
      <c r="G276" s="29">
        <v>352</v>
      </c>
      <c r="H276" s="30">
        <v>2900</v>
      </c>
    </row>
    <row r="277" spans="7:8" x14ac:dyDescent="0.25">
      <c r="G277" s="29">
        <v>353</v>
      </c>
      <c r="H277" s="30">
        <v>1700</v>
      </c>
    </row>
    <row r="278" spans="7:8" x14ac:dyDescent="0.25">
      <c r="G278" s="29">
        <v>355</v>
      </c>
      <c r="H278" s="30">
        <v>2500</v>
      </c>
    </row>
    <row r="279" spans="7:8" x14ac:dyDescent="0.25">
      <c r="G279" s="29">
        <v>356</v>
      </c>
      <c r="H279" s="30">
        <v>2400</v>
      </c>
    </row>
    <row r="280" spans="7:8" x14ac:dyDescent="0.25">
      <c r="G280" s="29">
        <v>357</v>
      </c>
      <c r="H280" s="30">
        <v>2300</v>
      </c>
    </row>
    <row r="281" spans="7:8" x14ac:dyDescent="0.25">
      <c r="G281" s="29">
        <v>359</v>
      </c>
      <c r="H281" s="30">
        <v>2400</v>
      </c>
    </row>
    <row r="282" spans="7:8" x14ac:dyDescent="0.25">
      <c r="G282" s="29">
        <v>360</v>
      </c>
      <c r="H282" s="30">
        <v>3000</v>
      </c>
    </row>
    <row r="283" spans="7:8" x14ac:dyDescent="0.25">
      <c r="G283" s="29">
        <v>361</v>
      </c>
      <c r="H283" s="30">
        <v>1800</v>
      </c>
    </row>
    <row r="284" spans="7:8" x14ac:dyDescent="0.25">
      <c r="G284" s="29">
        <v>362</v>
      </c>
      <c r="H284" s="30">
        <v>2400</v>
      </c>
    </row>
    <row r="285" spans="7:8" x14ac:dyDescent="0.25">
      <c r="G285" s="29">
        <v>363</v>
      </c>
      <c r="H285" s="30">
        <v>1900</v>
      </c>
    </row>
    <row r="286" spans="7:8" x14ac:dyDescent="0.25">
      <c r="G286" s="29">
        <v>365</v>
      </c>
      <c r="H286" s="30">
        <v>2400</v>
      </c>
    </row>
    <row r="287" spans="7:8" x14ac:dyDescent="0.25">
      <c r="G287" s="29">
        <v>367</v>
      </c>
      <c r="H287" s="30">
        <v>2800</v>
      </c>
    </row>
    <row r="288" spans="7:8" x14ac:dyDescent="0.25">
      <c r="G288" s="29">
        <v>368</v>
      </c>
      <c r="H288" s="30">
        <v>2500</v>
      </c>
    </row>
    <row r="289" spans="7:8" x14ac:dyDescent="0.25">
      <c r="G289" s="29">
        <v>369</v>
      </c>
      <c r="H289" s="30">
        <v>2500</v>
      </c>
    </row>
    <row r="290" spans="7:8" x14ac:dyDescent="0.25">
      <c r="G290" s="29">
        <v>370</v>
      </c>
      <c r="H290" s="30">
        <v>2400</v>
      </c>
    </row>
    <row r="291" spans="7:8" x14ac:dyDescent="0.25">
      <c r="G291" s="29">
        <v>371</v>
      </c>
      <c r="H291" s="30">
        <v>2600</v>
      </c>
    </row>
    <row r="292" spans="7:8" x14ac:dyDescent="0.25">
      <c r="G292" s="29">
        <v>372</v>
      </c>
      <c r="H292" s="30">
        <v>1600</v>
      </c>
    </row>
    <row r="293" spans="7:8" x14ac:dyDescent="0.25">
      <c r="G293" s="29">
        <v>373</v>
      </c>
      <c r="H293" s="30">
        <v>1500</v>
      </c>
    </row>
    <row r="294" spans="7:8" x14ac:dyDescent="0.25">
      <c r="G294" s="29">
        <v>374</v>
      </c>
      <c r="H294" s="30">
        <v>1900</v>
      </c>
    </row>
    <row r="295" spans="7:8" x14ac:dyDescent="0.25">
      <c r="G295" s="29">
        <v>375</v>
      </c>
      <c r="H295" s="30">
        <v>2800</v>
      </c>
    </row>
    <row r="296" spans="7:8" x14ac:dyDescent="0.25">
      <c r="G296" s="29">
        <v>376</v>
      </c>
      <c r="H296" s="30">
        <v>1600</v>
      </c>
    </row>
    <row r="297" spans="7:8" x14ac:dyDescent="0.25">
      <c r="G297" s="29">
        <v>377</v>
      </c>
      <c r="H297" s="30">
        <v>1800</v>
      </c>
    </row>
    <row r="298" spans="7:8" x14ac:dyDescent="0.25">
      <c r="G298" s="29">
        <v>379</v>
      </c>
      <c r="H298" s="30">
        <v>3700</v>
      </c>
    </row>
    <row r="299" spans="7:8" x14ac:dyDescent="0.25">
      <c r="G299" s="29">
        <v>380</v>
      </c>
      <c r="H299" s="30">
        <v>2800</v>
      </c>
    </row>
    <row r="300" spans="7:8" x14ac:dyDescent="0.25">
      <c r="G300" s="29">
        <v>381</v>
      </c>
      <c r="H300" s="30">
        <v>2700</v>
      </c>
    </row>
    <row r="301" spans="7:8" x14ac:dyDescent="0.25">
      <c r="G301" s="29">
        <v>383</v>
      </c>
      <c r="H301" s="30">
        <v>2700</v>
      </c>
    </row>
    <row r="302" spans="7:8" x14ac:dyDescent="0.25">
      <c r="G302" s="29">
        <v>385</v>
      </c>
      <c r="H302" s="30">
        <v>3500</v>
      </c>
    </row>
    <row r="303" spans="7:8" x14ac:dyDescent="0.25">
      <c r="G303" s="29">
        <v>386</v>
      </c>
      <c r="H303" s="30">
        <v>2500</v>
      </c>
    </row>
    <row r="304" spans="7:8" x14ac:dyDescent="0.25">
      <c r="G304" s="29">
        <v>387</v>
      </c>
      <c r="H304" s="30">
        <v>1800</v>
      </c>
    </row>
    <row r="305" spans="7:8" x14ac:dyDescent="0.25">
      <c r="G305" s="29">
        <v>388</v>
      </c>
      <c r="H305" s="30">
        <v>2200</v>
      </c>
    </row>
    <row r="306" spans="7:8" x14ac:dyDescent="0.25">
      <c r="G306" s="29">
        <v>389</v>
      </c>
      <c r="H306" s="30">
        <v>2900</v>
      </c>
    </row>
    <row r="307" spans="7:8" x14ac:dyDescent="0.25">
      <c r="G307" s="29">
        <v>390</v>
      </c>
      <c r="H307" s="30">
        <v>4000</v>
      </c>
    </row>
    <row r="308" spans="7:8" x14ac:dyDescent="0.25">
      <c r="G308" s="29">
        <v>391</v>
      </c>
      <c r="H308" s="30">
        <v>2200</v>
      </c>
    </row>
    <row r="309" spans="7:8" x14ac:dyDescent="0.25">
      <c r="G309" s="29">
        <v>392</v>
      </c>
      <c r="H309" s="30">
        <v>2800</v>
      </c>
    </row>
    <row r="310" spans="7:8" x14ac:dyDescent="0.25">
      <c r="G310" s="29">
        <v>393</v>
      </c>
      <c r="H310" s="30">
        <v>900</v>
      </c>
    </row>
    <row r="311" spans="7:8" x14ac:dyDescent="0.25">
      <c r="G311" s="29">
        <v>394</v>
      </c>
      <c r="H311" s="30">
        <v>1600</v>
      </c>
    </row>
    <row r="312" spans="7:8" x14ac:dyDescent="0.25">
      <c r="G312" s="29">
        <v>395</v>
      </c>
      <c r="H312" s="30">
        <v>1800</v>
      </c>
    </row>
    <row r="313" spans="7:8" x14ac:dyDescent="0.25">
      <c r="G313" s="29">
        <v>396</v>
      </c>
      <c r="H313" s="30">
        <v>2300</v>
      </c>
    </row>
    <row r="314" spans="7:8" x14ac:dyDescent="0.25">
      <c r="G314" s="29">
        <v>397</v>
      </c>
      <c r="H314" s="30">
        <v>1800</v>
      </c>
    </row>
    <row r="315" spans="7:8" x14ac:dyDescent="0.25">
      <c r="G315" s="29">
        <v>398</v>
      </c>
      <c r="H315" s="30">
        <v>2700</v>
      </c>
    </row>
    <row r="316" spans="7:8" x14ac:dyDescent="0.25">
      <c r="G316" s="29">
        <v>401</v>
      </c>
      <c r="H316" s="30">
        <v>2500</v>
      </c>
    </row>
    <row r="317" spans="7:8" x14ac:dyDescent="0.25">
      <c r="G317" s="29">
        <v>402</v>
      </c>
      <c r="H317" s="30">
        <v>2600</v>
      </c>
    </row>
    <row r="318" spans="7:8" x14ac:dyDescent="0.25">
      <c r="G318" s="29">
        <v>403</v>
      </c>
      <c r="H318" s="30">
        <v>1300</v>
      </c>
    </row>
    <row r="319" spans="7:8" x14ac:dyDescent="0.25">
      <c r="G319" s="29">
        <v>404</v>
      </c>
      <c r="H319" s="30">
        <v>3400</v>
      </c>
    </row>
    <row r="320" spans="7:8" x14ac:dyDescent="0.25">
      <c r="G320" s="29">
        <v>405</v>
      </c>
      <c r="H320" s="30">
        <v>2400</v>
      </c>
    </row>
    <row r="321" spans="7:8" x14ac:dyDescent="0.25">
      <c r="G321" s="29">
        <v>406</v>
      </c>
      <c r="H321" s="30">
        <v>2900</v>
      </c>
    </row>
    <row r="322" spans="7:8" x14ac:dyDescent="0.25">
      <c r="G322" s="29">
        <v>407</v>
      </c>
      <c r="H322" s="30">
        <v>2200</v>
      </c>
    </row>
    <row r="323" spans="7:8" x14ac:dyDescent="0.25">
      <c r="G323" s="29">
        <v>408</v>
      </c>
      <c r="H323" s="30">
        <v>2500</v>
      </c>
    </row>
    <row r="324" spans="7:8" x14ac:dyDescent="0.25">
      <c r="G324" s="29">
        <v>409</v>
      </c>
      <c r="H324" s="30">
        <v>3200</v>
      </c>
    </row>
    <row r="325" spans="7:8" x14ac:dyDescent="0.25">
      <c r="G325" s="29">
        <v>411</v>
      </c>
      <c r="H325" s="30">
        <v>2600</v>
      </c>
    </row>
    <row r="326" spans="7:8" x14ac:dyDescent="0.25">
      <c r="G326" s="29">
        <v>412</v>
      </c>
      <c r="H326" s="30">
        <v>2100</v>
      </c>
    </row>
    <row r="327" spans="7:8" x14ac:dyDescent="0.25">
      <c r="G327" s="29">
        <v>415</v>
      </c>
      <c r="H327" s="30">
        <v>3200</v>
      </c>
    </row>
    <row r="328" spans="7:8" x14ac:dyDescent="0.25">
      <c r="G328" s="29">
        <v>416</v>
      </c>
      <c r="H328" s="30">
        <v>2700</v>
      </c>
    </row>
    <row r="329" spans="7:8" x14ac:dyDescent="0.25">
      <c r="G329" s="29">
        <v>417</v>
      </c>
      <c r="H329" s="30">
        <v>2100</v>
      </c>
    </row>
    <row r="330" spans="7:8" x14ac:dyDescent="0.25">
      <c r="G330" s="29">
        <v>418</v>
      </c>
      <c r="H330" s="30">
        <v>4000</v>
      </c>
    </row>
    <row r="331" spans="7:8" x14ac:dyDescent="0.25">
      <c r="G331" s="29">
        <v>419</v>
      </c>
      <c r="H331" s="30">
        <v>1900</v>
      </c>
    </row>
    <row r="332" spans="7:8" x14ac:dyDescent="0.25">
      <c r="G332" s="29">
        <v>420</v>
      </c>
      <c r="H332" s="30">
        <v>2100</v>
      </c>
    </row>
    <row r="333" spans="7:8" x14ac:dyDescent="0.25">
      <c r="G333" s="29">
        <v>422</v>
      </c>
      <c r="H333" s="30">
        <v>3200</v>
      </c>
    </row>
    <row r="334" spans="7:8" x14ac:dyDescent="0.25">
      <c r="G334" s="29">
        <v>423</v>
      </c>
      <c r="H334" s="30">
        <v>2000</v>
      </c>
    </row>
    <row r="335" spans="7:8" x14ac:dyDescent="0.25">
      <c r="G335" s="29">
        <v>424</v>
      </c>
      <c r="H335" s="30">
        <v>4100</v>
      </c>
    </row>
    <row r="336" spans="7:8" x14ac:dyDescent="0.25">
      <c r="G336" s="29">
        <v>425</v>
      </c>
      <c r="H336" s="30">
        <v>2400</v>
      </c>
    </row>
    <row r="337" spans="7:8" x14ac:dyDescent="0.25">
      <c r="G337" s="29">
        <v>427</v>
      </c>
      <c r="H337" s="30">
        <v>3200</v>
      </c>
    </row>
    <row r="338" spans="7:8" x14ac:dyDescent="0.25">
      <c r="G338" s="29">
        <v>428</v>
      </c>
      <c r="H338" s="30">
        <v>1800</v>
      </c>
    </row>
    <row r="339" spans="7:8" x14ac:dyDescent="0.25">
      <c r="G339" s="29">
        <v>429</v>
      </c>
      <c r="H339" s="30">
        <v>2400</v>
      </c>
    </row>
    <row r="340" spans="7:8" x14ac:dyDescent="0.25">
      <c r="G340" s="29">
        <v>430</v>
      </c>
      <c r="H340" s="30">
        <v>2800</v>
      </c>
    </row>
    <row r="341" spans="7:8" x14ac:dyDescent="0.25">
      <c r="G341" s="29">
        <v>434</v>
      </c>
      <c r="H341" s="30">
        <v>2500</v>
      </c>
    </row>
    <row r="342" spans="7:8" x14ac:dyDescent="0.25">
      <c r="G342" s="29">
        <v>436</v>
      </c>
      <c r="H342" s="30">
        <v>2500</v>
      </c>
    </row>
    <row r="343" spans="7:8" x14ac:dyDescent="0.25">
      <c r="G343" s="29">
        <v>439</v>
      </c>
      <c r="H343" s="30">
        <v>1100</v>
      </c>
    </row>
    <row r="344" spans="7:8" x14ac:dyDescent="0.25">
      <c r="G344" s="29">
        <v>440</v>
      </c>
      <c r="H344" s="30">
        <v>1900</v>
      </c>
    </row>
    <row r="345" spans="7:8" x14ac:dyDescent="0.25">
      <c r="G345" s="29">
        <v>441</v>
      </c>
      <c r="H345" s="30">
        <v>5500</v>
      </c>
    </row>
    <row r="346" spans="7:8" x14ac:dyDescent="0.25">
      <c r="G346" s="29">
        <v>442</v>
      </c>
      <c r="H346" s="30">
        <v>2900</v>
      </c>
    </row>
    <row r="347" spans="7:8" x14ac:dyDescent="0.25">
      <c r="G347" s="29">
        <v>444</v>
      </c>
      <c r="H347" s="30">
        <v>2500</v>
      </c>
    </row>
    <row r="348" spans="7:8" x14ac:dyDescent="0.25">
      <c r="G348" s="29">
        <v>445</v>
      </c>
      <c r="H348" s="30">
        <v>2800</v>
      </c>
    </row>
    <row r="349" spans="7:8" x14ac:dyDescent="0.25">
      <c r="G349" s="29">
        <v>446</v>
      </c>
      <c r="H349" s="30">
        <v>3100</v>
      </c>
    </row>
    <row r="350" spans="7:8" x14ac:dyDescent="0.25">
      <c r="G350" s="29">
        <v>447</v>
      </c>
      <c r="H350" s="30">
        <v>3400</v>
      </c>
    </row>
    <row r="351" spans="7:8" x14ac:dyDescent="0.25">
      <c r="G351" s="29">
        <v>448</v>
      </c>
      <c r="H351" s="30">
        <v>2800</v>
      </c>
    </row>
    <row r="352" spans="7:8" x14ac:dyDescent="0.25">
      <c r="G352" s="29">
        <v>452</v>
      </c>
      <c r="H352" s="30">
        <v>3100</v>
      </c>
    </row>
    <row r="353" spans="7:8" x14ac:dyDescent="0.25">
      <c r="G353" s="29">
        <v>453</v>
      </c>
      <c r="H353" s="30">
        <v>2600</v>
      </c>
    </row>
    <row r="354" spans="7:8" x14ac:dyDescent="0.25">
      <c r="G354" s="29">
        <v>455</v>
      </c>
      <c r="H354" s="30">
        <v>3500</v>
      </c>
    </row>
    <row r="355" spans="7:8" x14ac:dyDescent="0.25">
      <c r="G355" s="29">
        <v>456</v>
      </c>
      <c r="H355" s="30">
        <v>2500</v>
      </c>
    </row>
    <row r="356" spans="7:8" x14ac:dyDescent="0.25">
      <c r="G356" s="29">
        <v>458</v>
      </c>
      <c r="H356" s="30">
        <v>3000</v>
      </c>
    </row>
    <row r="357" spans="7:8" x14ac:dyDescent="0.25">
      <c r="G357" s="29">
        <v>460</v>
      </c>
      <c r="H357" s="30">
        <v>1900</v>
      </c>
    </row>
    <row r="358" spans="7:8" x14ac:dyDescent="0.25">
      <c r="G358" s="29">
        <v>462</v>
      </c>
      <c r="H358" s="30">
        <v>1700</v>
      </c>
    </row>
    <row r="359" spans="7:8" x14ac:dyDescent="0.25">
      <c r="G359" s="29">
        <v>463</v>
      </c>
      <c r="H359" s="30">
        <v>1700</v>
      </c>
    </row>
    <row r="360" spans="7:8" x14ac:dyDescent="0.25">
      <c r="G360" s="29">
        <v>464</v>
      </c>
      <c r="H360" s="30">
        <v>2400</v>
      </c>
    </row>
    <row r="361" spans="7:8" x14ac:dyDescent="0.25">
      <c r="G361" s="29">
        <v>465</v>
      </c>
      <c r="H361" s="30">
        <v>2100</v>
      </c>
    </row>
    <row r="362" spans="7:8" x14ac:dyDescent="0.25">
      <c r="G362" s="29">
        <v>467</v>
      </c>
      <c r="H362" s="30">
        <v>2600</v>
      </c>
    </row>
    <row r="363" spans="7:8" x14ac:dyDescent="0.25">
      <c r="G363" s="29">
        <v>468</v>
      </c>
      <c r="H363" s="30">
        <v>2400</v>
      </c>
    </row>
    <row r="364" spans="7:8" x14ac:dyDescent="0.25">
      <c r="G364" s="29">
        <v>469</v>
      </c>
      <c r="H364" s="30">
        <v>3300</v>
      </c>
    </row>
    <row r="365" spans="7:8" x14ac:dyDescent="0.25">
      <c r="G365" s="29">
        <v>470</v>
      </c>
      <c r="H365" s="30">
        <v>2500</v>
      </c>
    </row>
    <row r="366" spans="7:8" x14ac:dyDescent="0.25">
      <c r="G366" s="29">
        <v>471</v>
      </c>
      <c r="H366" s="30">
        <v>3000</v>
      </c>
    </row>
    <row r="367" spans="7:8" x14ac:dyDescent="0.25">
      <c r="G367" s="29">
        <v>472</v>
      </c>
      <c r="H367" s="30">
        <v>2800</v>
      </c>
    </row>
    <row r="368" spans="7:8" x14ac:dyDescent="0.25">
      <c r="G368" s="29">
        <v>474</v>
      </c>
      <c r="H368" s="30">
        <v>4000</v>
      </c>
    </row>
    <row r="369" spans="7:8" x14ac:dyDescent="0.25">
      <c r="G369" s="29">
        <v>475</v>
      </c>
      <c r="H369" s="30">
        <v>3100</v>
      </c>
    </row>
    <row r="370" spans="7:8" x14ac:dyDescent="0.25">
      <c r="G370" s="29">
        <v>476</v>
      </c>
      <c r="H370" s="30">
        <v>1900</v>
      </c>
    </row>
    <row r="371" spans="7:8" x14ac:dyDescent="0.25">
      <c r="G371" s="29">
        <v>477</v>
      </c>
      <c r="H371" s="30">
        <v>3000</v>
      </c>
    </row>
    <row r="372" spans="7:8" x14ac:dyDescent="0.25">
      <c r="G372" s="29">
        <v>478</v>
      </c>
      <c r="H372" s="30">
        <v>4800</v>
      </c>
    </row>
    <row r="373" spans="7:8" x14ac:dyDescent="0.25">
      <c r="G373" s="29">
        <v>479</v>
      </c>
      <c r="H373" s="30">
        <v>3400</v>
      </c>
    </row>
    <row r="374" spans="7:8" x14ac:dyDescent="0.25">
      <c r="G374" s="29">
        <v>481</v>
      </c>
      <c r="H374" s="30">
        <v>3700</v>
      </c>
    </row>
    <row r="375" spans="7:8" x14ac:dyDescent="0.25">
      <c r="G375" s="29">
        <v>482</v>
      </c>
      <c r="H375" s="30">
        <v>3600</v>
      </c>
    </row>
    <row r="376" spans="7:8" x14ac:dyDescent="0.25">
      <c r="G376" s="29">
        <v>485</v>
      </c>
      <c r="H376" s="30">
        <v>2000</v>
      </c>
    </row>
    <row r="377" spans="7:8" x14ac:dyDescent="0.25">
      <c r="G377" s="29">
        <v>486</v>
      </c>
      <c r="H377" s="30">
        <v>2200</v>
      </c>
    </row>
    <row r="378" spans="7:8" x14ac:dyDescent="0.25">
      <c r="G378" s="29">
        <v>487</v>
      </c>
      <c r="H378" s="30">
        <v>2100</v>
      </c>
    </row>
    <row r="379" spans="7:8" x14ac:dyDescent="0.25">
      <c r="G379" s="29">
        <v>488</v>
      </c>
      <c r="H379" s="30">
        <v>3000</v>
      </c>
    </row>
    <row r="380" spans="7:8" x14ac:dyDescent="0.25">
      <c r="G380" s="29">
        <v>489</v>
      </c>
      <c r="H380" s="30">
        <v>3400</v>
      </c>
    </row>
    <row r="381" spans="7:8" x14ac:dyDescent="0.25">
      <c r="G381" s="29">
        <v>492</v>
      </c>
      <c r="H381" s="30">
        <v>2400</v>
      </c>
    </row>
    <row r="382" spans="7:8" x14ac:dyDescent="0.25">
      <c r="G382" s="29">
        <v>493</v>
      </c>
      <c r="H382" s="30">
        <v>2200</v>
      </c>
    </row>
    <row r="383" spans="7:8" x14ac:dyDescent="0.25">
      <c r="G383" s="29">
        <v>494</v>
      </c>
      <c r="H383" s="30">
        <v>2500</v>
      </c>
    </row>
    <row r="384" spans="7:8" x14ac:dyDescent="0.25">
      <c r="G384" s="29">
        <v>497</v>
      </c>
      <c r="H384" s="30">
        <v>6400</v>
      </c>
    </row>
    <row r="385" spans="7:8" x14ac:dyDescent="0.25">
      <c r="G385" s="29">
        <v>498</v>
      </c>
      <c r="H385" s="30">
        <v>2800</v>
      </c>
    </row>
    <row r="386" spans="7:8" x14ac:dyDescent="0.25">
      <c r="G386" s="29">
        <v>499</v>
      </c>
      <c r="H386" s="30">
        <v>1800</v>
      </c>
    </row>
    <row r="387" spans="7:8" x14ac:dyDescent="0.25">
      <c r="G387" s="29">
        <v>500</v>
      </c>
      <c r="H387" s="30">
        <v>1800</v>
      </c>
    </row>
    <row r="388" spans="7:8" x14ac:dyDescent="0.25">
      <c r="G388" s="29">
        <v>503</v>
      </c>
      <c r="H388" s="30">
        <v>2400</v>
      </c>
    </row>
    <row r="389" spans="7:8" x14ac:dyDescent="0.25">
      <c r="G389" s="29">
        <v>504</v>
      </c>
      <c r="H389" s="30">
        <v>3300</v>
      </c>
    </row>
    <row r="390" spans="7:8" x14ac:dyDescent="0.25">
      <c r="G390" s="29">
        <v>505</v>
      </c>
      <c r="H390" s="30">
        <v>2200</v>
      </c>
    </row>
    <row r="391" spans="7:8" x14ac:dyDescent="0.25">
      <c r="G391" s="29">
        <v>507</v>
      </c>
      <c r="H391" s="30">
        <v>2700</v>
      </c>
    </row>
    <row r="392" spans="7:8" x14ac:dyDescent="0.25">
      <c r="G392" s="29">
        <v>510</v>
      </c>
      <c r="H392" s="30">
        <v>2100</v>
      </c>
    </row>
    <row r="393" spans="7:8" x14ac:dyDescent="0.25">
      <c r="G393" s="29">
        <v>511</v>
      </c>
      <c r="H393" s="30">
        <v>2400</v>
      </c>
    </row>
    <row r="394" spans="7:8" x14ac:dyDescent="0.25">
      <c r="G394" s="29">
        <v>512</v>
      </c>
      <c r="H394" s="30">
        <v>2700</v>
      </c>
    </row>
    <row r="395" spans="7:8" x14ac:dyDescent="0.25">
      <c r="G395" s="29">
        <v>513</v>
      </c>
      <c r="H395" s="30">
        <v>1700</v>
      </c>
    </row>
    <row r="396" spans="7:8" x14ac:dyDescent="0.25">
      <c r="G396" s="29">
        <v>514</v>
      </c>
      <c r="H396" s="30">
        <v>2200</v>
      </c>
    </row>
    <row r="397" spans="7:8" x14ac:dyDescent="0.25">
      <c r="G397" s="29">
        <v>515</v>
      </c>
      <c r="H397" s="30">
        <v>1600</v>
      </c>
    </row>
    <row r="398" spans="7:8" x14ac:dyDescent="0.25">
      <c r="G398" s="29">
        <v>516</v>
      </c>
      <c r="H398" s="30">
        <v>4000</v>
      </c>
    </row>
    <row r="399" spans="7:8" x14ac:dyDescent="0.25">
      <c r="G399" s="29">
        <v>517</v>
      </c>
      <c r="H399" s="30">
        <v>2800</v>
      </c>
    </row>
    <row r="400" spans="7:8" x14ac:dyDescent="0.25">
      <c r="G400" s="29">
        <v>518</v>
      </c>
      <c r="H400" s="30">
        <v>3600</v>
      </c>
    </row>
    <row r="401" spans="7:8" x14ac:dyDescent="0.25">
      <c r="G401" s="29">
        <v>519</v>
      </c>
      <c r="H401" s="30">
        <v>2600</v>
      </c>
    </row>
    <row r="402" spans="7:8" x14ac:dyDescent="0.25">
      <c r="G402" s="29">
        <v>520</v>
      </c>
      <c r="H402" s="30">
        <v>3400</v>
      </c>
    </row>
    <row r="403" spans="7:8" x14ac:dyDescent="0.25">
      <c r="G403" s="29">
        <v>521</v>
      </c>
      <c r="H403" s="30">
        <v>1300</v>
      </c>
    </row>
    <row r="404" spans="7:8" x14ac:dyDescent="0.25">
      <c r="G404" s="29">
        <v>522</v>
      </c>
      <c r="H404" s="30">
        <v>2500</v>
      </c>
    </row>
    <row r="405" spans="7:8" x14ac:dyDescent="0.25">
      <c r="G405" s="29">
        <v>524</v>
      </c>
      <c r="H405" s="30">
        <v>7800</v>
      </c>
    </row>
    <row r="406" spans="7:8" x14ac:dyDescent="0.25">
      <c r="G406" s="29">
        <v>525</v>
      </c>
      <c r="H406" s="30">
        <v>3800</v>
      </c>
    </row>
    <row r="407" spans="7:8" x14ac:dyDescent="0.25">
      <c r="G407" s="29">
        <v>527</v>
      </c>
      <c r="H407" s="30">
        <v>1900</v>
      </c>
    </row>
    <row r="408" spans="7:8" x14ac:dyDescent="0.25">
      <c r="G408" s="29">
        <v>528</v>
      </c>
      <c r="H408" s="30">
        <v>4200</v>
      </c>
    </row>
    <row r="409" spans="7:8" x14ac:dyDescent="0.25">
      <c r="G409" s="29">
        <v>529</v>
      </c>
      <c r="H409" s="30">
        <v>1100</v>
      </c>
    </row>
    <row r="410" spans="7:8" x14ac:dyDescent="0.25">
      <c r="G410" s="29">
        <v>530</v>
      </c>
      <c r="H410" s="30">
        <v>4600</v>
      </c>
    </row>
    <row r="411" spans="7:8" x14ac:dyDescent="0.25">
      <c r="G411" s="29">
        <v>531</v>
      </c>
      <c r="H411" s="30">
        <v>3000</v>
      </c>
    </row>
    <row r="412" spans="7:8" x14ac:dyDescent="0.25">
      <c r="G412" s="29">
        <v>533</v>
      </c>
      <c r="H412" s="30">
        <v>800</v>
      </c>
    </row>
    <row r="413" spans="7:8" x14ac:dyDescent="0.25">
      <c r="G413" s="29">
        <v>534</v>
      </c>
      <c r="H413" s="30">
        <v>300</v>
      </c>
    </row>
    <row r="414" spans="7:8" x14ac:dyDescent="0.25">
      <c r="G414" s="29">
        <v>535</v>
      </c>
      <c r="H414" s="30">
        <v>2100</v>
      </c>
    </row>
    <row r="415" spans="7:8" x14ac:dyDescent="0.25">
      <c r="G415" s="29">
        <v>536</v>
      </c>
      <c r="H415" s="30">
        <v>2500</v>
      </c>
    </row>
    <row r="416" spans="7:8" x14ac:dyDescent="0.25">
      <c r="G416" s="29">
        <v>537</v>
      </c>
      <c r="H416" s="30">
        <v>2600</v>
      </c>
    </row>
    <row r="417" spans="7:8" x14ac:dyDescent="0.25">
      <c r="G417" s="29">
        <v>538</v>
      </c>
      <c r="H417" s="30">
        <v>1700</v>
      </c>
    </row>
    <row r="418" spans="7:8" x14ac:dyDescent="0.25">
      <c r="G418" s="29">
        <v>539</v>
      </c>
      <c r="H418" s="30">
        <v>2200</v>
      </c>
    </row>
    <row r="419" spans="7:8" x14ac:dyDescent="0.25">
      <c r="G419" s="29">
        <v>540</v>
      </c>
      <c r="H419" s="30">
        <v>3200</v>
      </c>
    </row>
    <row r="420" spans="7:8" x14ac:dyDescent="0.25">
      <c r="G420" s="29">
        <v>541</v>
      </c>
      <c r="H420" s="30">
        <v>3700</v>
      </c>
    </row>
    <row r="421" spans="7:8" x14ac:dyDescent="0.25">
      <c r="G421" s="29">
        <v>542</v>
      </c>
      <c r="H421" s="30">
        <v>3300</v>
      </c>
    </row>
    <row r="422" spans="7:8" x14ac:dyDescent="0.25">
      <c r="G422" s="29">
        <v>543</v>
      </c>
      <c r="H422" s="30">
        <v>3300</v>
      </c>
    </row>
    <row r="423" spans="7:8" x14ac:dyDescent="0.25">
      <c r="G423" s="29">
        <v>545</v>
      </c>
      <c r="H423" s="30">
        <v>2200</v>
      </c>
    </row>
    <row r="424" spans="7:8" x14ac:dyDescent="0.25">
      <c r="G424" s="29">
        <v>546</v>
      </c>
      <c r="H424" s="30">
        <v>3400</v>
      </c>
    </row>
    <row r="425" spans="7:8" x14ac:dyDescent="0.25">
      <c r="G425" s="29">
        <v>547</v>
      </c>
      <c r="H425" s="30">
        <v>2700</v>
      </c>
    </row>
    <row r="426" spans="7:8" x14ac:dyDescent="0.25">
      <c r="G426" s="29">
        <v>548</v>
      </c>
      <c r="H426" s="30">
        <v>1500</v>
      </c>
    </row>
    <row r="427" spans="7:8" x14ac:dyDescent="0.25">
      <c r="G427" s="29">
        <v>551</v>
      </c>
      <c r="H427" s="30">
        <v>2100</v>
      </c>
    </row>
    <row r="428" spans="7:8" x14ac:dyDescent="0.25">
      <c r="G428" s="29">
        <v>553</v>
      </c>
      <c r="H428" s="30">
        <v>3400</v>
      </c>
    </row>
    <row r="429" spans="7:8" x14ac:dyDescent="0.25">
      <c r="G429" s="29">
        <v>554</v>
      </c>
      <c r="H429" s="30">
        <v>1100</v>
      </c>
    </row>
    <row r="430" spans="7:8" x14ac:dyDescent="0.25">
      <c r="G430" s="29">
        <v>555</v>
      </c>
      <c r="H430" s="30">
        <v>3000</v>
      </c>
    </row>
    <row r="431" spans="7:8" x14ac:dyDescent="0.25">
      <c r="G431" s="29">
        <v>557</v>
      </c>
      <c r="H431" s="30">
        <v>2200</v>
      </c>
    </row>
    <row r="432" spans="7:8" x14ac:dyDescent="0.25">
      <c r="G432" s="29">
        <v>559</v>
      </c>
      <c r="H432" s="30">
        <v>2200</v>
      </c>
    </row>
    <row r="433" spans="7:8" x14ac:dyDescent="0.25">
      <c r="G433" s="29">
        <v>560</v>
      </c>
      <c r="H433" s="30">
        <v>2900</v>
      </c>
    </row>
    <row r="434" spans="7:8" x14ac:dyDescent="0.25">
      <c r="G434" s="29">
        <v>561</v>
      </c>
      <c r="H434" s="30">
        <v>2800</v>
      </c>
    </row>
    <row r="435" spans="7:8" x14ac:dyDescent="0.25">
      <c r="G435" s="29">
        <v>562</v>
      </c>
      <c r="H435" s="30">
        <v>2800</v>
      </c>
    </row>
    <row r="436" spans="7:8" x14ac:dyDescent="0.25">
      <c r="G436" s="29">
        <v>563</v>
      </c>
      <c r="H436" s="30">
        <v>2000</v>
      </c>
    </row>
    <row r="437" spans="7:8" x14ac:dyDescent="0.25">
      <c r="G437" s="29">
        <v>564</v>
      </c>
      <c r="H437" s="30">
        <v>2800</v>
      </c>
    </row>
    <row r="438" spans="7:8" x14ac:dyDescent="0.25">
      <c r="G438" s="29">
        <v>565</v>
      </c>
      <c r="H438" s="30">
        <v>3400</v>
      </c>
    </row>
    <row r="439" spans="7:8" x14ac:dyDescent="0.25">
      <c r="G439" s="29">
        <v>566</v>
      </c>
      <c r="H439" s="30">
        <v>2500</v>
      </c>
    </row>
    <row r="440" spans="7:8" x14ac:dyDescent="0.25">
      <c r="G440" s="29">
        <v>567</v>
      </c>
      <c r="H440" s="30">
        <v>3600</v>
      </c>
    </row>
    <row r="441" spans="7:8" x14ac:dyDescent="0.25">
      <c r="G441" s="29">
        <v>568</v>
      </c>
      <c r="H441" s="30">
        <v>3100</v>
      </c>
    </row>
    <row r="442" spans="7:8" x14ac:dyDescent="0.25">
      <c r="G442" s="29">
        <v>569</v>
      </c>
      <c r="H442" s="30">
        <v>3600</v>
      </c>
    </row>
    <row r="443" spans="7:8" x14ac:dyDescent="0.25">
      <c r="G443" s="29">
        <v>570</v>
      </c>
      <c r="H443" s="30">
        <v>1900</v>
      </c>
    </row>
    <row r="444" spans="7:8" x14ac:dyDescent="0.25">
      <c r="G444" s="29">
        <v>571</v>
      </c>
      <c r="H444" s="30">
        <v>3500</v>
      </c>
    </row>
    <row r="445" spans="7:8" x14ac:dyDescent="0.25">
      <c r="G445" s="29">
        <v>572</v>
      </c>
      <c r="H445" s="30">
        <v>1700</v>
      </c>
    </row>
    <row r="446" spans="7:8" x14ac:dyDescent="0.25">
      <c r="G446" s="29">
        <v>573</v>
      </c>
      <c r="H446" s="30">
        <v>2500</v>
      </c>
    </row>
    <row r="447" spans="7:8" x14ac:dyDescent="0.25">
      <c r="G447" s="29">
        <v>574</v>
      </c>
      <c r="H447" s="30">
        <v>1800</v>
      </c>
    </row>
    <row r="448" spans="7:8" x14ac:dyDescent="0.25">
      <c r="G448" s="29">
        <v>575</v>
      </c>
      <c r="H448" s="30">
        <v>1500</v>
      </c>
    </row>
    <row r="449" spans="7:8" x14ac:dyDescent="0.25">
      <c r="G449" s="29">
        <v>576</v>
      </c>
      <c r="H449" s="30">
        <v>2000</v>
      </c>
    </row>
    <row r="450" spans="7:8" x14ac:dyDescent="0.25">
      <c r="G450" s="29">
        <v>577</v>
      </c>
      <c r="H450" s="30">
        <v>2300</v>
      </c>
    </row>
    <row r="451" spans="7:8" x14ac:dyDescent="0.25">
      <c r="G451" s="29">
        <v>578</v>
      </c>
      <c r="H451" s="30">
        <v>2500</v>
      </c>
    </row>
    <row r="452" spans="7:8" x14ac:dyDescent="0.25">
      <c r="G452" s="29">
        <v>581</v>
      </c>
      <c r="H452" s="30">
        <v>2600</v>
      </c>
    </row>
    <row r="453" spans="7:8" x14ac:dyDescent="0.25">
      <c r="G453" s="29">
        <v>582</v>
      </c>
      <c r="H453" s="30">
        <v>4100</v>
      </c>
    </row>
    <row r="454" spans="7:8" x14ac:dyDescent="0.25">
      <c r="G454" s="29">
        <v>583</v>
      </c>
      <c r="H454" s="30">
        <v>1600</v>
      </c>
    </row>
    <row r="455" spans="7:8" x14ac:dyDescent="0.25">
      <c r="G455" s="29">
        <v>586</v>
      </c>
      <c r="H455" s="30">
        <v>3900</v>
      </c>
    </row>
    <row r="456" spans="7:8" x14ac:dyDescent="0.25">
      <c r="G456" s="29">
        <v>587</v>
      </c>
      <c r="H456" s="30">
        <v>1700</v>
      </c>
    </row>
    <row r="457" spans="7:8" x14ac:dyDescent="0.25">
      <c r="G457" s="29">
        <v>588</v>
      </c>
      <c r="H457" s="30">
        <v>1700</v>
      </c>
    </row>
    <row r="458" spans="7:8" x14ac:dyDescent="0.25">
      <c r="G458" s="29">
        <v>589</v>
      </c>
      <c r="H458" s="30">
        <v>2900</v>
      </c>
    </row>
    <row r="459" spans="7:8" x14ac:dyDescent="0.25">
      <c r="G459" s="29">
        <v>591</v>
      </c>
      <c r="H459" s="30">
        <v>2400</v>
      </c>
    </row>
    <row r="460" spans="7:8" x14ac:dyDescent="0.25">
      <c r="G460" s="29">
        <v>592</v>
      </c>
      <c r="H460" s="30">
        <v>4000</v>
      </c>
    </row>
    <row r="461" spans="7:8" x14ac:dyDescent="0.25">
      <c r="G461" s="29">
        <v>593</v>
      </c>
      <c r="H461" s="30">
        <v>1600</v>
      </c>
    </row>
    <row r="462" spans="7:8" x14ac:dyDescent="0.25">
      <c r="G462" s="29">
        <v>595</v>
      </c>
      <c r="H462" s="30">
        <v>1800</v>
      </c>
    </row>
    <row r="463" spans="7:8" x14ac:dyDescent="0.25">
      <c r="G463" s="29">
        <v>596</v>
      </c>
      <c r="H463" s="30">
        <v>3600</v>
      </c>
    </row>
    <row r="464" spans="7:8" x14ac:dyDescent="0.25">
      <c r="G464" s="29">
        <v>598</v>
      </c>
      <c r="H464" s="30">
        <v>2700</v>
      </c>
    </row>
    <row r="465" spans="7:8" x14ac:dyDescent="0.25">
      <c r="G465" s="29">
        <v>599</v>
      </c>
      <c r="H465" s="30">
        <v>3100</v>
      </c>
    </row>
    <row r="466" spans="7:8" x14ac:dyDescent="0.25">
      <c r="G466" s="29">
        <v>601</v>
      </c>
      <c r="H466" s="30">
        <v>3000</v>
      </c>
    </row>
    <row r="467" spans="7:8" x14ac:dyDescent="0.25">
      <c r="G467" s="29">
        <v>603</v>
      </c>
      <c r="H467" s="30">
        <v>2800</v>
      </c>
    </row>
    <row r="468" spans="7:8" x14ac:dyDescent="0.25">
      <c r="G468" s="29">
        <v>605</v>
      </c>
      <c r="H468" s="30">
        <v>3000</v>
      </c>
    </row>
    <row r="469" spans="7:8" x14ac:dyDescent="0.25">
      <c r="G469" s="29">
        <v>606</v>
      </c>
      <c r="H469" s="30">
        <v>2800</v>
      </c>
    </row>
    <row r="470" spans="7:8" x14ac:dyDescent="0.25">
      <c r="G470" s="29">
        <v>607</v>
      </c>
      <c r="H470" s="30">
        <v>2100</v>
      </c>
    </row>
    <row r="471" spans="7:8" x14ac:dyDescent="0.25">
      <c r="G471" s="29">
        <v>608</v>
      </c>
      <c r="H471" s="30">
        <v>2900</v>
      </c>
    </row>
    <row r="472" spans="7:8" x14ac:dyDescent="0.25">
      <c r="G472" s="29">
        <v>609</v>
      </c>
      <c r="H472" s="30">
        <v>4200</v>
      </c>
    </row>
    <row r="473" spans="7:8" x14ac:dyDescent="0.25">
      <c r="G473" s="29">
        <v>610</v>
      </c>
      <c r="H473" s="30">
        <v>2100</v>
      </c>
    </row>
    <row r="474" spans="7:8" x14ac:dyDescent="0.25">
      <c r="G474" s="29">
        <v>611</v>
      </c>
      <c r="H474" s="30">
        <v>3600</v>
      </c>
    </row>
    <row r="475" spans="7:8" x14ac:dyDescent="0.25">
      <c r="G475" s="29">
        <v>612</v>
      </c>
      <c r="H475" s="30">
        <v>2100</v>
      </c>
    </row>
    <row r="476" spans="7:8" x14ac:dyDescent="0.25">
      <c r="G476" s="29">
        <v>613</v>
      </c>
      <c r="H476" s="30">
        <v>3200</v>
      </c>
    </row>
    <row r="477" spans="7:8" x14ac:dyDescent="0.25">
      <c r="G477" s="29">
        <v>614</v>
      </c>
      <c r="H477" s="30">
        <v>2200</v>
      </c>
    </row>
    <row r="478" spans="7:8" x14ac:dyDescent="0.25">
      <c r="G478" s="29">
        <v>616</v>
      </c>
      <c r="H478" s="30">
        <v>2000</v>
      </c>
    </row>
    <row r="479" spans="7:8" x14ac:dyDescent="0.25">
      <c r="G479" s="29">
        <v>617</v>
      </c>
      <c r="H479" s="30">
        <v>2300</v>
      </c>
    </row>
    <row r="480" spans="7:8" x14ac:dyDescent="0.25">
      <c r="G480" s="29">
        <v>618</v>
      </c>
      <c r="H480" s="30">
        <v>1700</v>
      </c>
    </row>
    <row r="481" spans="7:8" x14ac:dyDescent="0.25">
      <c r="G481" s="29">
        <v>619</v>
      </c>
      <c r="H481" s="30">
        <v>3700</v>
      </c>
    </row>
    <row r="482" spans="7:8" x14ac:dyDescent="0.25">
      <c r="G482" s="29">
        <v>620</v>
      </c>
      <c r="H482" s="30">
        <v>3700</v>
      </c>
    </row>
    <row r="483" spans="7:8" x14ac:dyDescent="0.25">
      <c r="G483" s="29">
        <v>621</v>
      </c>
      <c r="H483" s="30">
        <v>1700</v>
      </c>
    </row>
    <row r="484" spans="7:8" x14ac:dyDescent="0.25">
      <c r="G484" s="29">
        <v>622</v>
      </c>
      <c r="H484" s="30">
        <v>4100</v>
      </c>
    </row>
    <row r="485" spans="7:8" x14ac:dyDescent="0.25">
      <c r="G485" s="29">
        <v>623</v>
      </c>
      <c r="H485" s="30">
        <v>2000</v>
      </c>
    </row>
    <row r="486" spans="7:8" x14ac:dyDescent="0.25">
      <c r="G486" s="29">
        <v>625</v>
      </c>
      <c r="H486" s="30">
        <v>2500</v>
      </c>
    </row>
    <row r="487" spans="7:8" x14ac:dyDescent="0.25">
      <c r="G487" s="29">
        <v>626</v>
      </c>
      <c r="H487" s="30">
        <v>2200</v>
      </c>
    </row>
    <row r="488" spans="7:8" x14ac:dyDescent="0.25">
      <c r="G488" s="29">
        <v>627</v>
      </c>
      <c r="H488" s="30">
        <v>2400</v>
      </c>
    </row>
    <row r="489" spans="7:8" x14ac:dyDescent="0.25">
      <c r="G489" s="29">
        <v>628</v>
      </c>
      <c r="H489" s="30">
        <v>2700</v>
      </c>
    </row>
    <row r="490" spans="7:8" x14ac:dyDescent="0.25">
      <c r="G490" s="29">
        <v>629</v>
      </c>
      <c r="H490" s="30">
        <v>3100</v>
      </c>
    </row>
    <row r="491" spans="7:8" x14ac:dyDescent="0.25">
      <c r="G491" s="29">
        <v>630</v>
      </c>
      <c r="H491" s="30">
        <v>2600</v>
      </c>
    </row>
    <row r="492" spans="7:8" x14ac:dyDescent="0.25">
      <c r="G492" s="29">
        <v>632</v>
      </c>
      <c r="H492" s="30">
        <v>3100</v>
      </c>
    </row>
    <row r="493" spans="7:8" x14ac:dyDescent="0.25">
      <c r="G493" s="29">
        <v>633</v>
      </c>
      <c r="H493" s="30">
        <v>2800</v>
      </c>
    </row>
    <row r="494" spans="7:8" x14ac:dyDescent="0.25">
      <c r="G494" s="29">
        <v>634</v>
      </c>
      <c r="H494" s="30">
        <v>2100</v>
      </c>
    </row>
    <row r="495" spans="7:8" x14ac:dyDescent="0.25">
      <c r="G495" s="29">
        <v>635</v>
      </c>
      <c r="H495" s="30">
        <v>2100</v>
      </c>
    </row>
    <row r="496" spans="7:8" x14ac:dyDescent="0.25">
      <c r="G496" s="29">
        <v>639</v>
      </c>
      <c r="H496" s="30">
        <v>1600</v>
      </c>
    </row>
    <row r="497" spans="7:8" x14ac:dyDescent="0.25">
      <c r="G497" s="29">
        <v>640</v>
      </c>
      <c r="H497" s="30">
        <v>3100</v>
      </c>
    </row>
    <row r="498" spans="7:8" x14ac:dyDescent="0.25">
      <c r="G498" s="29">
        <v>641</v>
      </c>
      <c r="H498" s="30">
        <v>3000</v>
      </c>
    </row>
    <row r="499" spans="7:8" x14ac:dyDescent="0.25">
      <c r="G499" s="29">
        <v>643</v>
      </c>
      <c r="H499" s="30">
        <v>4700</v>
      </c>
    </row>
    <row r="500" spans="7:8" x14ac:dyDescent="0.25">
      <c r="G500" s="29">
        <v>644</v>
      </c>
      <c r="H500" s="30">
        <v>2400</v>
      </c>
    </row>
    <row r="501" spans="7:8" x14ac:dyDescent="0.25">
      <c r="G501" s="29">
        <v>646</v>
      </c>
      <c r="H501" s="30">
        <v>2000</v>
      </c>
    </row>
    <row r="502" spans="7:8" x14ac:dyDescent="0.25">
      <c r="G502" s="29">
        <v>647</v>
      </c>
      <c r="H502" s="30">
        <v>1000</v>
      </c>
    </row>
    <row r="503" spans="7:8" x14ac:dyDescent="0.25">
      <c r="G503" s="29">
        <v>648</v>
      </c>
      <c r="H503" s="30">
        <v>2200</v>
      </c>
    </row>
    <row r="504" spans="7:8" x14ac:dyDescent="0.25">
      <c r="G504" s="29">
        <v>649</v>
      </c>
      <c r="H504" s="30">
        <v>2600</v>
      </c>
    </row>
    <row r="505" spans="7:8" x14ac:dyDescent="0.25">
      <c r="G505" s="29">
        <v>652</v>
      </c>
      <c r="H505" s="30">
        <v>2300</v>
      </c>
    </row>
    <row r="506" spans="7:8" x14ac:dyDescent="0.25">
      <c r="G506" s="29">
        <v>653</v>
      </c>
      <c r="H506" s="30">
        <v>2600</v>
      </c>
    </row>
    <row r="507" spans="7:8" x14ac:dyDescent="0.25">
      <c r="G507" s="29">
        <v>655</v>
      </c>
      <c r="H507" s="30">
        <v>4200</v>
      </c>
    </row>
    <row r="508" spans="7:8" x14ac:dyDescent="0.25">
      <c r="G508" s="29">
        <v>657</v>
      </c>
      <c r="H508" s="30">
        <v>2100</v>
      </c>
    </row>
    <row r="509" spans="7:8" x14ac:dyDescent="0.25">
      <c r="G509" s="29">
        <v>658</v>
      </c>
      <c r="H509" s="30">
        <v>2300</v>
      </c>
    </row>
    <row r="510" spans="7:8" x14ac:dyDescent="0.25">
      <c r="G510" s="29">
        <v>659</v>
      </c>
      <c r="H510" s="30">
        <v>2400</v>
      </c>
    </row>
    <row r="511" spans="7:8" x14ac:dyDescent="0.25">
      <c r="G511" s="29">
        <v>660</v>
      </c>
      <c r="H511" s="30">
        <v>3000</v>
      </c>
    </row>
    <row r="512" spans="7:8" x14ac:dyDescent="0.25">
      <c r="G512" s="29">
        <v>661</v>
      </c>
      <c r="H512" s="30">
        <v>2700</v>
      </c>
    </row>
    <row r="513" spans="7:8" x14ac:dyDescent="0.25">
      <c r="G513" s="29">
        <v>662</v>
      </c>
      <c r="H513" s="30">
        <v>4100</v>
      </c>
    </row>
    <row r="514" spans="7:8" x14ac:dyDescent="0.25">
      <c r="G514" s="29">
        <v>663</v>
      </c>
      <c r="H514" s="30">
        <v>2800</v>
      </c>
    </row>
    <row r="515" spans="7:8" x14ac:dyDescent="0.25">
      <c r="G515" s="29">
        <v>664</v>
      </c>
      <c r="H515" s="30">
        <v>2300</v>
      </c>
    </row>
    <row r="516" spans="7:8" x14ac:dyDescent="0.25">
      <c r="G516" s="29">
        <v>665</v>
      </c>
      <c r="H516" s="30">
        <v>4200</v>
      </c>
    </row>
    <row r="517" spans="7:8" x14ac:dyDescent="0.25">
      <c r="G517" s="29">
        <v>666</v>
      </c>
      <c r="H517" s="30">
        <v>3300</v>
      </c>
    </row>
    <row r="518" spans="7:8" x14ac:dyDescent="0.25">
      <c r="G518" s="29">
        <v>667</v>
      </c>
      <c r="H518" s="30">
        <v>3400</v>
      </c>
    </row>
    <row r="519" spans="7:8" x14ac:dyDescent="0.25">
      <c r="G519" s="29">
        <v>668</v>
      </c>
      <c r="H519" s="30">
        <v>3100</v>
      </c>
    </row>
    <row r="520" spans="7:8" x14ac:dyDescent="0.25">
      <c r="G520" s="29">
        <v>669</v>
      </c>
      <c r="H520" s="30">
        <v>2600</v>
      </c>
    </row>
    <row r="521" spans="7:8" x14ac:dyDescent="0.25">
      <c r="G521" s="29">
        <v>670</v>
      </c>
      <c r="H521" s="30">
        <v>1900</v>
      </c>
    </row>
    <row r="522" spans="7:8" x14ac:dyDescent="0.25">
      <c r="G522" s="29">
        <v>671</v>
      </c>
      <c r="H522" s="30">
        <v>2200</v>
      </c>
    </row>
    <row r="523" spans="7:8" x14ac:dyDescent="0.25">
      <c r="G523" s="29">
        <v>673</v>
      </c>
      <c r="H523" s="30">
        <v>2400</v>
      </c>
    </row>
    <row r="524" spans="7:8" x14ac:dyDescent="0.25">
      <c r="G524" s="29">
        <v>674</v>
      </c>
      <c r="H524" s="30">
        <v>3300</v>
      </c>
    </row>
    <row r="525" spans="7:8" x14ac:dyDescent="0.25">
      <c r="G525" s="29">
        <v>675</v>
      </c>
      <c r="H525" s="30">
        <v>2300</v>
      </c>
    </row>
    <row r="526" spans="7:8" x14ac:dyDescent="0.25">
      <c r="G526" s="29">
        <v>676</v>
      </c>
      <c r="H526" s="30">
        <v>2300</v>
      </c>
    </row>
    <row r="527" spans="7:8" x14ac:dyDescent="0.25">
      <c r="G527" s="29">
        <v>678</v>
      </c>
      <c r="H527" s="30">
        <v>1600</v>
      </c>
    </row>
    <row r="528" spans="7:8" x14ac:dyDescent="0.25">
      <c r="G528" s="29">
        <v>679</v>
      </c>
      <c r="H528" s="30">
        <v>4100</v>
      </c>
    </row>
    <row r="529" spans="7:8" x14ac:dyDescent="0.25">
      <c r="G529" s="29">
        <v>680</v>
      </c>
      <c r="H529" s="30">
        <v>2000</v>
      </c>
    </row>
    <row r="530" spans="7:8" x14ac:dyDescent="0.25">
      <c r="G530" s="29">
        <v>681</v>
      </c>
      <c r="H530" s="30">
        <v>1800</v>
      </c>
    </row>
    <row r="531" spans="7:8" x14ac:dyDescent="0.25">
      <c r="G531" s="29">
        <v>683</v>
      </c>
      <c r="H531" s="30">
        <v>2600</v>
      </c>
    </row>
    <row r="532" spans="7:8" x14ac:dyDescent="0.25">
      <c r="G532" s="29">
        <v>684</v>
      </c>
      <c r="H532" s="30">
        <v>3300</v>
      </c>
    </row>
    <row r="533" spans="7:8" x14ac:dyDescent="0.25">
      <c r="G533" s="29">
        <v>685</v>
      </c>
      <c r="H533" s="30">
        <v>3000</v>
      </c>
    </row>
    <row r="534" spans="7:8" x14ac:dyDescent="0.25">
      <c r="G534" s="29">
        <v>686</v>
      </c>
      <c r="H534" s="30">
        <v>3300</v>
      </c>
    </row>
    <row r="535" spans="7:8" x14ac:dyDescent="0.25">
      <c r="G535" s="29">
        <v>689</v>
      </c>
      <c r="H535" s="30">
        <v>2800</v>
      </c>
    </row>
    <row r="536" spans="7:8" x14ac:dyDescent="0.25">
      <c r="G536" s="29">
        <v>690</v>
      </c>
      <c r="H536" s="30">
        <v>2700</v>
      </c>
    </row>
    <row r="537" spans="7:8" x14ac:dyDescent="0.25">
      <c r="G537" s="29">
        <v>692</v>
      </c>
      <c r="H537" s="30">
        <v>6800</v>
      </c>
    </row>
    <row r="538" spans="7:8" x14ac:dyDescent="0.25">
      <c r="G538" s="29">
        <v>693</v>
      </c>
      <c r="H538" s="30">
        <v>3700</v>
      </c>
    </row>
    <row r="539" spans="7:8" x14ac:dyDescent="0.25">
      <c r="G539" s="29">
        <v>694</v>
      </c>
      <c r="H539" s="30">
        <v>2100</v>
      </c>
    </row>
    <row r="540" spans="7:8" x14ac:dyDescent="0.25">
      <c r="G540" s="29">
        <v>696</v>
      </c>
      <c r="H540" s="30">
        <v>2200</v>
      </c>
    </row>
    <row r="541" spans="7:8" x14ac:dyDescent="0.25">
      <c r="G541" s="29">
        <v>698</v>
      </c>
      <c r="H541" s="30">
        <v>2100</v>
      </c>
    </row>
    <row r="542" spans="7:8" x14ac:dyDescent="0.25">
      <c r="G542" s="29">
        <v>699</v>
      </c>
      <c r="H542" s="30">
        <v>1800</v>
      </c>
    </row>
    <row r="543" spans="7:8" x14ac:dyDescent="0.25">
      <c r="G543" s="29">
        <v>701</v>
      </c>
      <c r="H543" s="30">
        <v>3600</v>
      </c>
    </row>
    <row r="544" spans="7:8" x14ac:dyDescent="0.25">
      <c r="G544" s="29">
        <v>702</v>
      </c>
      <c r="H544" s="30">
        <v>2300</v>
      </c>
    </row>
    <row r="545" spans="7:8" x14ac:dyDescent="0.25">
      <c r="G545" s="29">
        <v>703</v>
      </c>
      <c r="H545" s="30">
        <v>3800</v>
      </c>
    </row>
    <row r="546" spans="7:8" x14ac:dyDescent="0.25">
      <c r="G546" s="29">
        <v>705</v>
      </c>
      <c r="H546" s="30">
        <v>3000</v>
      </c>
    </row>
    <row r="547" spans="7:8" x14ac:dyDescent="0.25">
      <c r="G547" s="29">
        <v>707</v>
      </c>
      <c r="H547" s="30">
        <v>3500</v>
      </c>
    </row>
    <row r="548" spans="7:8" x14ac:dyDescent="0.25">
      <c r="G548" s="29">
        <v>708</v>
      </c>
      <c r="H548" s="30">
        <v>2600</v>
      </c>
    </row>
    <row r="549" spans="7:8" x14ac:dyDescent="0.25">
      <c r="G549" s="29">
        <v>709</v>
      </c>
      <c r="H549" s="30">
        <v>2200</v>
      </c>
    </row>
    <row r="550" spans="7:8" x14ac:dyDescent="0.25">
      <c r="G550" s="29">
        <v>710</v>
      </c>
      <c r="H550" s="30">
        <v>1800</v>
      </c>
    </row>
    <row r="551" spans="7:8" x14ac:dyDescent="0.25">
      <c r="G551" s="29">
        <v>711</v>
      </c>
      <c r="H551" s="30">
        <v>1000</v>
      </c>
    </row>
    <row r="552" spans="7:8" x14ac:dyDescent="0.25">
      <c r="G552" s="29">
        <v>713</v>
      </c>
      <c r="H552" s="30">
        <v>2500</v>
      </c>
    </row>
    <row r="553" spans="7:8" x14ac:dyDescent="0.25">
      <c r="G553" s="29">
        <v>714</v>
      </c>
      <c r="H553" s="30">
        <v>1900</v>
      </c>
    </row>
    <row r="554" spans="7:8" x14ac:dyDescent="0.25">
      <c r="G554" s="29">
        <v>715</v>
      </c>
      <c r="H554" s="30">
        <v>2200</v>
      </c>
    </row>
    <row r="555" spans="7:8" x14ac:dyDescent="0.25">
      <c r="G555" s="29">
        <v>716</v>
      </c>
      <c r="H555" s="30">
        <v>2400</v>
      </c>
    </row>
    <row r="556" spans="7:8" x14ac:dyDescent="0.25">
      <c r="G556" s="29">
        <v>718</v>
      </c>
      <c r="H556" s="30">
        <v>2400</v>
      </c>
    </row>
    <row r="557" spans="7:8" x14ac:dyDescent="0.25">
      <c r="G557" s="29">
        <v>719</v>
      </c>
      <c r="H557" s="30">
        <v>3700</v>
      </c>
    </row>
    <row r="558" spans="7:8" x14ac:dyDescent="0.25">
      <c r="G558" s="29">
        <v>720</v>
      </c>
      <c r="H558" s="30">
        <v>1900</v>
      </c>
    </row>
    <row r="559" spans="7:8" x14ac:dyDescent="0.25">
      <c r="G559" s="29">
        <v>721</v>
      </c>
      <c r="H559" s="30">
        <v>3500</v>
      </c>
    </row>
    <row r="560" spans="7:8" x14ac:dyDescent="0.25">
      <c r="G560" s="29">
        <v>723</v>
      </c>
      <c r="H560" s="30">
        <v>1700</v>
      </c>
    </row>
    <row r="561" spans="7:8" x14ac:dyDescent="0.25">
      <c r="G561" s="29">
        <v>724</v>
      </c>
      <c r="H561" s="30">
        <v>2400</v>
      </c>
    </row>
    <row r="562" spans="7:8" x14ac:dyDescent="0.25">
      <c r="G562" s="29">
        <v>725</v>
      </c>
      <c r="H562" s="30">
        <v>3400</v>
      </c>
    </row>
    <row r="563" spans="7:8" x14ac:dyDescent="0.25">
      <c r="G563" s="29">
        <v>726</v>
      </c>
      <c r="H563" s="30">
        <v>1700</v>
      </c>
    </row>
    <row r="564" spans="7:8" x14ac:dyDescent="0.25">
      <c r="G564" s="29">
        <v>727</v>
      </c>
      <c r="H564" s="30">
        <v>2600</v>
      </c>
    </row>
    <row r="565" spans="7:8" x14ac:dyDescent="0.25">
      <c r="G565" s="29">
        <v>728</v>
      </c>
      <c r="H565" s="30">
        <v>2500</v>
      </c>
    </row>
    <row r="566" spans="7:8" x14ac:dyDescent="0.25">
      <c r="G566" s="29">
        <v>729</v>
      </c>
      <c r="H566" s="30">
        <v>3400</v>
      </c>
    </row>
    <row r="567" spans="7:8" x14ac:dyDescent="0.25">
      <c r="G567" s="29">
        <v>731</v>
      </c>
      <c r="H567" s="30">
        <v>3200</v>
      </c>
    </row>
    <row r="568" spans="7:8" x14ac:dyDescent="0.25">
      <c r="G568" s="29">
        <v>732</v>
      </c>
      <c r="H568" s="30">
        <v>2000</v>
      </c>
    </row>
    <row r="569" spans="7:8" x14ac:dyDescent="0.25">
      <c r="G569" s="29">
        <v>733</v>
      </c>
      <c r="H569" s="30">
        <v>3200</v>
      </c>
    </row>
    <row r="570" spans="7:8" x14ac:dyDescent="0.25">
      <c r="G570" s="29">
        <v>734</v>
      </c>
      <c r="H570" s="30">
        <v>2000</v>
      </c>
    </row>
    <row r="571" spans="7:8" x14ac:dyDescent="0.25">
      <c r="G571" s="29">
        <v>735</v>
      </c>
      <c r="H571" s="30">
        <v>1900</v>
      </c>
    </row>
    <row r="572" spans="7:8" x14ac:dyDescent="0.25">
      <c r="G572" s="29">
        <v>737</v>
      </c>
      <c r="H572" s="30">
        <v>1000</v>
      </c>
    </row>
    <row r="573" spans="7:8" x14ac:dyDescent="0.25">
      <c r="G573" s="29">
        <v>738</v>
      </c>
      <c r="H573" s="30">
        <v>2700</v>
      </c>
    </row>
    <row r="574" spans="7:8" x14ac:dyDescent="0.25">
      <c r="G574" s="29">
        <v>739</v>
      </c>
      <c r="H574" s="30">
        <v>2400</v>
      </c>
    </row>
    <row r="575" spans="7:8" x14ac:dyDescent="0.25">
      <c r="G575" s="29">
        <v>740</v>
      </c>
      <c r="H575" s="30">
        <v>2600</v>
      </c>
    </row>
    <row r="576" spans="7:8" x14ac:dyDescent="0.25">
      <c r="G576" s="29">
        <v>742</v>
      </c>
      <c r="H576" s="30">
        <v>1800</v>
      </c>
    </row>
    <row r="577" spans="7:8" x14ac:dyDescent="0.25">
      <c r="G577" s="29">
        <v>743</v>
      </c>
      <c r="H577" s="30">
        <v>2700</v>
      </c>
    </row>
    <row r="578" spans="7:8" x14ac:dyDescent="0.25">
      <c r="G578" s="29">
        <v>744</v>
      </c>
      <c r="H578" s="30">
        <v>2000</v>
      </c>
    </row>
    <row r="579" spans="7:8" x14ac:dyDescent="0.25">
      <c r="G579" s="29">
        <v>745</v>
      </c>
      <c r="H579" s="30">
        <v>2700</v>
      </c>
    </row>
    <row r="580" spans="7:8" x14ac:dyDescent="0.25">
      <c r="G580" s="29">
        <v>746</v>
      </c>
      <c r="H580" s="30">
        <v>3900</v>
      </c>
    </row>
    <row r="581" spans="7:8" x14ac:dyDescent="0.25">
      <c r="G581" s="29">
        <v>747</v>
      </c>
      <c r="H581" s="30">
        <v>3200</v>
      </c>
    </row>
    <row r="582" spans="7:8" x14ac:dyDescent="0.25">
      <c r="G582" s="29">
        <v>749</v>
      </c>
      <c r="H582" s="30">
        <v>3400</v>
      </c>
    </row>
    <row r="583" spans="7:8" x14ac:dyDescent="0.25">
      <c r="G583" s="29">
        <v>750</v>
      </c>
      <c r="H583" s="30">
        <v>1500</v>
      </c>
    </row>
    <row r="584" spans="7:8" x14ac:dyDescent="0.25">
      <c r="G584" s="29">
        <v>752</v>
      </c>
      <c r="H584" s="30">
        <v>2000</v>
      </c>
    </row>
    <row r="585" spans="7:8" x14ac:dyDescent="0.25">
      <c r="G585" s="29">
        <v>753</v>
      </c>
      <c r="H585" s="30">
        <v>3000</v>
      </c>
    </row>
    <row r="586" spans="7:8" x14ac:dyDescent="0.25">
      <c r="G586" s="29">
        <v>754</v>
      </c>
      <c r="H586" s="30">
        <v>3100</v>
      </c>
    </row>
    <row r="587" spans="7:8" x14ac:dyDescent="0.25">
      <c r="G587" s="29">
        <v>755</v>
      </c>
      <c r="H587" s="30">
        <v>2100</v>
      </c>
    </row>
    <row r="588" spans="7:8" x14ac:dyDescent="0.25">
      <c r="G588" s="29">
        <v>757</v>
      </c>
      <c r="H588" s="30">
        <v>2600</v>
      </c>
    </row>
    <row r="589" spans="7:8" x14ac:dyDescent="0.25">
      <c r="G589" s="29">
        <v>758</v>
      </c>
      <c r="H589" s="30">
        <v>2100</v>
      </c>
    </row>
    <row r="590" spans="7:8" x14ac:dyDescent="0.25">
      <c r="G590" s="29">
        <v>760</v>
      </c>
      <c r="H590" s="30">
        <v>3800</v>
      </c>
    </row>
    <row r="591" spans="7:8" x14ac:dyDescent="0.25">
      <c r="G591" s="29">
        <v>761</v>
      </c>
      <c r="H591" s="30">
        <v>1700</v>
      </c>
    </row>
    <row r="592" spans="7:8" x14ac:dyDescent="0.25">
      <c r="G592" s="29">
        <v>764</v>
      </c>
      <c r="H592" s="30">
        <v>3600</v>
      </c>
    </row>
    <row r="593" spans="7:8" x14ac:dyDescent="0.25">
      <c r="G593" s="29">
        <v>765</v>
      </c>
      <c r="H593" s="30">
        <v>3000</v>
      </c>
    </row>
    <row r="594" spans="7:8" x14ac:dyDescent="0.25">
      <c r="G594" s="29">
        <v>766</v>
      </c>
      <c r="H594" s="30">
        <v>3000</v>
      </c>
    </row>
    <row r="595" spans="7:8" x14ac:dyDescent="0.25">
      <c r="G595" s="29">
        <v>767</v>
      </c>
      <c r="H595" s="30">
        <v>2700</v>
      </c>
    </row>
    <row r="596" spans="7:8" x14ac:dyDescent="0.25">
      <c r="G596" s="29">
        <v>768</v>
      </c>
      <c r="H596" s="30">
        <v>2700</v>
      </c>
    </row>
    <row r="597" spans="7:8" x14ac:dyDescent="0.25">
      <c r="G597" s="29">
        <v>769</v>
      </c>
      <c r="H597" s="30">
        <v>3700</v>
      </c>
    </row>
    <row r="598" spans="7:8" x14ac:dyDescent="0.25">
      <c r="G598" s="29">
        <v>770</v>
      </c>
      <c r="H598" s="30">
        <v>4900</v>
      </c>
    </row>
    <row r="599" spans="7:8" x14ac:dyDescent="0.25">
      <c r="G599" s="29">
        <v>771</v>
      </c>
      <c r="H599" s="30">
        <v>1700</v>
      </c>
    </row>
    <row r="600" spans="7:8" x14ac:dyDescent="0.25">
      <c r="G600" s="29">
        <v>772</v>
      </c>
      <c r="H600" s="30">
        <v>2100</v>
      </c>
    </row>
    <row r="601" spans="7:8" x14ac:dyDescent="0.25">
      <c r="G601" s="29">
        <v>773</v>
      </c>
      <c r="H601" s="30">
        <v>2100</v>
      </c>
    </row>
    <row r="602" spans="7:8" x14ac:dyDescent="0.25">
      <c r="G602" s="29">
        <v>774</v>
      </c>
      <c r="H602" s="30">
        <v>1800</v>
      </c>
    </row>
    <row r="603" spans="7:8" x14ac:dyDescent="0.25">
      <c r="G603" s="29">
        <v>775</v>
      </c>
      <c r="H603" s="30">
        <v>3900</v>
      </c>
    </row>
    <row r="604" spans="7:8" x14ac:dyDescent="0.25">
      <c r="G604" s="29">
        <v>777</v>
      </c>
      <c r="H604" s="30">
        <v>3200</v>
      </c>
    </row>
    <row r="605" spans="7:8" x14ac:dyDescent="0.25">
      <c r="G605" s="29">
        <v>778</v>
      </c>
      <c r="H605" s="30">
        <v>1800</v>
      </c>
    </row>
    <row r="606" spans="7:8" x14ac:dyDescent="0.25">
      <c r="G606" s="29">
        <v>780</v>
      </c>
      <c r="H606" s="30">
        <v>2000</v>
      </c>
    </row>
    <row r="607" spans="7:8" x14ac:dyDescent="0.25">
      <c r="G607" s="29">
        <v>781</v>
      </c>
      <c r="H607" s="30">
        <v>2500</v>
      </c>
    </row>
    <row r="608" spans="7:8" x14ac:dyDescent="0.25">
      <c r="G608" s="29">
        <v>782</v>
      </c>
      <c r="H608" s="30">
        <v>2400</v>
      </c>
    </row>
    <row r="609" spans="7:8" x14ac:dyDescent="0.25">
      <c r="G609" s="29">
        <v>783</v>
      </c>
      <c r="H609" s="30">
        <v>2800</v>
      </c>
    </row>
    <row r="610" spans="7:8" x14ac:dyDescent="0.25">
      <c r="G610" s="29">
        <v>784</v>
      </c>
      <c r="H610" s="30">
        <v>2200</v>
      </c>
    </row>
    <row r="611" spans="7:8" x14ac:dyDescent="0.25">
      <c r="G611" s="29">
        <v>786</v>
      </c>
      <c r="H611" s="30">
        <v>2700</v>
      </c>
    </row>
    <row r="612" spans="7:8" x14ac:dyDescent="0.25">
      <c r="G612" s="29">
        <v>788</v>
      </c>
      <c r="H612" s="30">
        <v>3000</v>
      </c>
    </row>
    <row r="613" spans="7:8" x14ac:dyDescent="0.25">
      <c r="G613" s="29">
        <v>790</v>
      </c>
      <c r="H613" s="30">
        <v>2900</v>
      </c>
    </row>
    <row r="614" spans="7:8" x14ac:dyDescent="0.25">
      <c r="G614" s="29">
        <v>791</v>
      </c>
      <c r="H614" s="30">
        <v>2300</v>
      </c>
    </row>
    <row r="615" spans="7:8" x14ac:dyDescent="0.25">
      <c r="G615" s="29">
        <v>792</v>
      </c>
      <c r="H615" s="30">
        <v>2100</v>
      </c>
    </row>
    <row r="616" spans="7:8" x14ac:dyDescent="0.25">
      <c r="G616" s="29">
        <v>793</v>
      </c>
      <c r="H616" s="30">
        <v>3100</v>
      </c>
    </row>
    <row r="617" spans="7:8" x14ac:dyDescent="0.25">
      <c r="G617" s="29">
        <v>794</v>
      </c>
      <c r="H617" s="30">
        <v>3000</v>
      </c>
    </row>
    <row r="618" spans="7:8" x14ac:dyDescent="0.25">
      <c r="G618" s="29">
        <v>795</v>
      </c>
      <c r="H618" s="30">
        <v>2600</v>
      </c>
    </row>
    <row r="619" spans="7:8" x14ac:dyDescent="0.25">
      <c r="G619" s="29">
        <v>796</v>
      </c>
      <c r="H619" s="30">
        <v>2200</v>
      </c>
    </row>
    <row r="620" spans="7:8" x14ac:dyDescent="0.25">
      <c r="G620" s="29">
        <v>797</v>
      </c>
      <c r="H620" s="30">
        <v>1900</v>
      </c>
    </row>
    <row r="621" spans="7:8" x14ac:dyDescent="0.25">
      <c r="G621" s="29">
        <v>798</v>
      </c>
      <c r="H621" s="30">
        <v>1500</v>
      </c>
    </row>
    <row r="622" spans="7:8" x14ac:dyDescent="0.25">
      <c r="G622" s="29">
        <v>799</v>
      </c>
      <c r="H622" s="30">
        <v>5100</v>
      </c>
    </row>
    <row r="623" spans="7:8" x14ac:dyDescent="0.25">
      <c r="G623" s="29">
        <v>800</v>
      </c>
      <c r="H623" s="30">
        <v>2500</v>
      </c>
    </row>
    <row r="624" spans="7:8" x14ac:dyDescent="0.25">
      <c r="G624" s="29">
        <v>801</v>
      </c>
      <c r="H624" s="30">
        <v>2300</v>
      </c>
    </row>
    <row r="625" spans="7:8" x14ac:dyDescent="0.25">
      <c r="G625" s="29">
        <v>803</v>
      </c>
      <c r="H625" s="30">
        <v>2200</v>
      </c>
    </row>
    <row r="626" spans="7:8" x14ac:dyDescent="0.25">
      <c r="G626" s="29">
        <v>804</v>
      </c>
      <c r="H626" s="30">
        <v>4600</v>
      </c>
    </row>
    <row r="627" spans="7:8" x14ac:dyDescent="0.25">
      <c r="G627" s="29">
        <v>805</v>
      </c>
      <c r="H627" s="30">
        <v>2100</v>
      </c>
    </row>
    <row r="628" spans="7:8" x14ac:dyDescent="0.25">
      <c r="G628" s="29">
        <v>806</v>
      </c>
      <c r="H628" s="30">
        <v>2800</v>
      </c>
    </row>
    <row r="629" spans="7:8" x14ac:dyDescent="0.25">
      <c r="G629" s="29">
        <v>807</v>
      </c>
      <c r="H629" s="30">
        <v>2000</v>
      </c>
    </row>
    <row r="630" spans="7:8" x14ac:dyDescent="0.25">
      <c r="G630" s="29">
        <v>808</v>
      </c>
      <c r="H630" s="30">
        <v>2900</v>
      </c>
    </row>
    <row r="631" spans="7:8" x14ac:dyDescent="0.25">
      <c r="G631" s="29">
        <v>809</v>
      </c>
      <c r="H631" s="30">
        <v>2100</v>
      </c>
    </row>
    <row r="632" spans="7:8" x14ac:dyDescent="0.25">
      <c r="G632" s="29">
        <v>811</v>
      </c>
      <c r="H632" s="30">
        <v>2300</v>
      </c>
    </row>
    <row r="633" spans="7:8" x14ac:dyDescent="0.25">
      <c r="G633" s="29">
        <v>814</v>
      </c>
      <c r="H633" s="30">
        <v>2900</v>
      </c>
    </row>
    <row r="634" spans="7:8" x14ac:dyDescent="0.25">
      <c r="G634" s="29">
        <v>815</v>
      </c>
      <c r="H634" s="30">
        <v>1900</v>
      </c>
    </row>
    <row r="635" spans="7:8" x14ac:dyDescent="0.25">
      <c r="G635" s="29">
        <v>816</v>
      </c>
      <c r="H635" s="30">
        <v>3300</v>
      </c>
    </row>
    <row r="636" spans="7:8" x14ac:dyDescent="0.25">
      <c r="G636" s="29">
        <v>817</v>
      </c>
      <c r="H636" s="30">
        <v>2000</v>
      </c>
    </row>
    <row r="637" spans="7:8" x14ac:dyDescent="0.25">
      <c r="G637" s="29">
        <v>818</v>
      </c>
      <c r="H637" s="30">
        <v>3300</v>
      </c>
    </row>
    <row r="638" spans="7:8" x14ac:dyDescent="0.25">
      <c r="G638" s="29">
        <v>819</v>
      </c>
      <c r="H638" s="30">
        <v>2100</v>
      </c>
    </row>
    <row r="639" spans="7:8" x14ac:dyDescent="0.25">
      <c r="G639" s="29">
        <v>820</v>
      </c>
      <c r="H639" s="30">
        <v>2700</v>
      </c>
    </row>
    <row r="640" spans="7:8" x14ac:dyDescent="0.25">
      <c r="G640" s="29">
        <v>821</v>
      </c>
      <c r="H640" s="30">
        <v>2400</v>
      </c>
    </row>
    <row r="641" spans="7:8" x14ac:dyDescent="0.25">
      <c r="G641" s="29">
        <v>823</v>
      </c>
      <c r="H641" s="30">
        <v>2600</v>
      </c>
    </row>
    <row r="642" spans="7:8" x14ac:dyDescent="0.25">
      <c r="G642" s="29">
        <v>824</v>
      </c>
      <c r="H642" s="30">
        <v>2300</v>
      </c>
    </row>
    <row r="643" spans="7:8" x14ac:dyDescent="0.25">
      <c r="G643" s="29">
        <v>826</v>
      </c>
      <c r="H643" s="30">
        <v>4200</v>
      </c>
    </row>
    <row r="644" spans="7:8" x14ac:dyDescent="0.25">
      <c r="G644" s="29">
        <v>828</v>
      </c>
      <c r="H644" s="30">
        <v>2900</v>
      </c>
    </row>
    <row r="645" spans="7:8" x14ac:dyDescent="0.25">
      <c r="G645" s="29">
        <v>829</v>
      </c>
      <c r="H645" s="30">
        <v>3100</v>
      </c>
    </row>
    <row r="646" spans="7:8" x14ac:dyDescent="0.25">
      <c r="G646" s="29">
        <v>831</v>
      </c>
      <c r="H646" s="30">
        <v>2800</v>
      </c>
    </row>
    <row r="647" spans="7:8" x14ac:dyDescent="0.25">
      <c r="G647" s="29">
        <v>833</v>
      </c>
      <c r="H647" s="30">
        <v>2800</v>
      </c>
    </row>
    <row r="648" spans="7:8" x14ac:dyDescent="0.25">
      <c r="G648" s="29">
        <v>834</v>
      </c>
      <c r="H648" s="30">
        <v>3000</v>
      </c>
    </row>
    <row r="649" spans="7:8" x14ac:dyDescent="0.25">
      <c r="G649" s="29">
        <v>835</v>
      </c>
      <c r="H649" s="30">
        <v>2300</v>
      </c>
    </row>
    <row r="650" spans="7:8" x14ac:dyDescent="0.25">
      <c r="G650" s="29">
        <v>836</v>
      </c>
      <c r="H650" s="30">
        <v>2100</v>
      </c>
    </row>
    <row r="651" spans="7:8" x14ac:dyDescent="0.25">
      <c r="G651" s="29">
        <v>839</v>
      </c>
      <c r="H651" s="30">
        <v>2200</v>
      </c>
    </row>
    <row r="652" spans="7:8" x14ac:dyDescent="0.25">
      <c r="G652" s="29">
        <v>840</v>
      </c>
      <c r="H652" s="30">
        <v>2000</v>
      </c>
    </row>
    <row r="653" spans="7:8" x14ac:dyDescent="0.25">
      <c r="G653" s="29">
        <v>843</v>
      </c>
      <c r="H653" s="30">
        <v>2300</v>
      </c>
    </row>
    <row r="654" spans="7:8" x14ac:dyDescent="0.25">
      <c r="G654" s="29">
        <v>844</v>
      </c>
      <c r="H654" s="30">
        <v>3600</v>
      </c>
    </row>
    <row r="655" spans="7:8" x14ac:dyDescent="0.25">
      <c r="G655" s="29">
        <v>846</v>
      </c>
      <c r="H655" s="30">
        <v>3100</v>
      </c>
    </row>
    <row r="656" spans="7:8" x14ac:dyDescent="0.25">
      <c r="G656" s="29">
        <v>847</v>
      </c>
      <c r="H656" s="30">
        <v>2500</v>
      </c>
    </row>
    <row r="657" spans="7:8" x14ac:dyDescent="0.25">
      <c r="G657" s="29">
        <v>848</v>
      </c>
      <c r="H657" s="30">
        <v>1700</v>
      </c>
    </row>
    <row r="658" spans="7:8" x14ac:dyDescent="0.25">
      <c r="G658" s="29">
        <v>849</v>
      </c>
      <c r="H658" s="30">
        <v>3300</v>
      </c>
    </row>
    <row r="659" spans="7:8" x14ac:dyDescent="0.25">
      <c r="G659" s="29">
        <v>850</v>
      </c>
      <c r="H659" s="30">
        <v>2400</v>
      </c>
    </row>
    <row r="660" spans="7:8" x14ac:dyDescent="0.25">
      <c r="G660" s="29">
        <v>852</v>
      </c>
      <c r="H660" s="30">
        <v>2700</v>
      </c>
    </row>
    <row r="661" spans="7:8" x14ac:dyDescent="0.25">
      <c r="G661" s="29">
        <v>853</v>
      </c>
      <c r="H661" s="30">
        <v>2600</v>
      </c>
    </row>
    <row r="662" spans="7:8" x14ac:dyDescent="0.25">
      <c r="G662" s="29">
        <v>854</v>
      </c>
      <c r="H662" s="30">
        <v>2600</v>
      </c>
    </row>
    <row r="663" spans="7:8" x14ac:dyDescent="0.25">
      <c r="G663" s="29">
        <v>855</v>
      </c>
      <c r="H663" s="30">
        <v>3500</v>
      </c>
    </row>
    <row r="664" spans="7:8" x14ac:dyDescent="0.25">
      <c r="G664" s="29">
        <v>856</v>
      </c>
      <c r="H664" s="30">
        <v>2100</v>
      </c>
    </row>
    <row r="665" spans="7:8" x14ac:dyDescent="0.25">
      <c r="G665" s="29">
        <v>857</v>
      </c>
      <c r="H665" s="30">
        <v>2000</v>
      </c>
    </row>
    <row r="666" spans="7:8" x14ac:dyDescent="0.25">
      <c r="G666" s="29">
        <v>858</v>
      </c>
      <c r="H666" s="30">
        <v>2200</v>
      </c>
    </row>
    <row r="667" spans="7:8" x14ac:dyDescent="0.25">
      <c r="G667" s="29">
        <v>859</v>
      </c>
      <c r="H667" s="30">
        <v>2500</v>
      </c>
    </row>
    <row r="668" spans="7:8" x14ac:dyDescent="0.25">
      <c r="G668" s="29">
        <v>860</v>
      </c>
      <c r="H668" s="30">
        <v>3700</v>
      </c>
    </row>
    <row r="669" spans="7:8" x14ac:dyDescent="0.25">
      <c r="G669" s="29">
        <v>861</v>
      </c>
      <c r="H669" s="30">
        <v>2300</v>
      </c>
    </row>
    <row r="670" spans="7:8" x14ac:dyDescent="0.25">
      <c r="G670" s="29">
        <v>862</v>
      </c>
      <c r="H670" s="30">
        <v>2100</v>
      </c>
    </row>
    <row r="671" spans="7:8" x14ac:dyDescent="0.25">
      <c r="G671" s="29">
        <v>863</v>
      </c>
      <c r="H671" s="30">
        <v>2100</v>
      </c>
    </row>
    <row r="672" spans="7:8" x14ac:dyDescent="0.25">
      <c r="G672" s="29">
        <v>864</v>
      </c>
      <c r="H672" s="30">
        <v>2300</v>
      </c>
    </row>
    <row r="673" spans="7:8" x14ac:dyDescent="0.25">
      <c r="G673" s="29">
        <v>866</v>
      </c>
      <c r="H673" s="30">
        <v>2000</v>
      </c>
    </row>
    <row r="674" spans="7:8" x14ac:dyDescent="0.25">
      <c r="G674" s="29">
        <v>867</v>
      </c>
      <c r="H674" s="30">
        <v>3300</v>
      </c>
    </row>
    <row r="675" spans="7:8" x14ac:dyDescent="0.25">
      <c r="G675" s="29">
        <v>868</v>
      </c>
      <c r="H675" s="30">
        <v>2200</v>
      </c>
    </row>
    <row r="676" spans="7:8" x14ac:dyDescent="0.25">
      <c r="G676" s="29">
        <v>869</v>
      </c>
      <c r="H676" s="30">
        <v>2300</v>
      </c>
    </row>
    <row r="677" spans="7:8" x14ac:dyDescent="0.25">
      <c r="G677" s="29">
        <v>870</v>
      </c>
      <c r="H677" s="30">
        <v>3000</v>
      </c>
    </row>
    <row r="678" spans="7:8" x14ac:dyDescent="0.25">
      <c r="G678" s="29">
        <v>871</v>
      </c>
      <c r="H678" s="30">
        <v>1800</v>
      </c>
    </row>
    <row r="679" spans="7:8" x14ac:dyDescent="0.25">
      <c r="G679" s="29">
        <v>872</v>
      </c>
      <c r="H679" s="30">
        <v>2500</v>
      </c>
    </row>
    <row r="680" spans="7:8" x14ac:dyDescent="0.25">
      <c r="G680" s="29">
        <v>873</v>
      </c>
      <c r="H680" s="30">
        <v>1000</v>
      </c>
    </row>
    <row r="681" spans="7:8" x14ac:dyDescent="0.25">
      <c r="G681" s="29">
        <v>874</v>
      </c>
      <c r="H681" s="30">
        <v>1900</v>
      </c>
    </row>
    <row r="682" spans="7:8" x14ac:dyDescent="0.25">
      <c r="G682" s="29">
        <v>877</v>
      </c>
      <c r="H682" s="30">
        <v>2100</v>
      </c>
    </row>
    <row r="683" spans="7:8" x14ac:dyDescent="0.25">
      <c r="G683" s="29">
        <v>878</v>
      </c>
      <c r="H683" s="30">
        <v>3700</v>
      </c>
    </row>
    <row r="684" spans="7:8" x14ac:dyDescent="0.25">
      <c r="G684" s="29">
        <v>879</v>
      </c>
      <c r="H684" s="30">
        <v>2300</v>
      </c>
    </row>
    <row r="685" spans="7:8" x14ac:dyDescent="0.25">
      <c r="G685" s="29">
        <v>880</v>
      </c>
      <c r="H685" s="30">
        <v>1700</v>
      </c>
    </row>
    <row r="686" spans="7:8" x14ac:dyDescent="0.25">
      <c r="G686" s="29">
        <v>881</v>
      </c>
      <c r="H686" s="30">
        <v>2200</v>
      </c>
    </row>
    <row r="687" spans="7:8" x14ac:dyDescent="0.25">
      <c r="G687" s="29">
        <v>882</v>
      </c>
      <c r="H687" s="30">
        <v>2900</v>
      </c>
    </row>
    <row r="688" spans="7:8" x14ac:dyDescent="0.25">
      <c r="G688" s="29">
        <v>883</v>
      </c>
      <c r="H688" s="30">
        <v>2400</v>
      </c>
    </row>
    <row r="689" spans="7:8" x14ac:dyDescent="0.25">
      <c r="G689" s="29">
        <v>884</v>
      </c>
      <c r="H689" s="30">
        <v>2500</v>
      </c>
    </row>
    <row r="690" spans="7:8" x14ac:dyDescent="0.25">
      <c r="G690" s="29">
        <v>885</v>
      </c>
      <c r="H690" s="30">
        <v>1800</v>
      </c>
    </row>
    <row r="691" spans="7:8" x14ac:dyDescent="0.25">
      <c r="G691" s="29">
        <v>887</v>
      </c>
      <c r="H691" s="30">
        <v>3300</v>
      </c>
    </row>
    <row r="692" spans="7:8" x14ac:dyDescent="0.25">
      <c r="G692" s="29">
        <v>888</v>
      </c>
      <c r="H692" s="30">
        <v>2200</v>
      </c>
    </row>
    <row r="693" spans="7:8" x14ac:dyDescent="0.25">
      <c r="G693" s="29">
        <v>889</v>
      </c>
      <c r="H693" s="30">
        <v>4400</v>
      </c>
    </row>
    <row r="694" spans="7:8" x14ac:dyDescent="0.25">
      <c r="G694" s="29">
        <v>890</v>
      </c>
      <c r="H694" s="30">
        <v>3000</v>
      </c>
    </row>
    <row r="695" spans="7:8" x14ac:dyDescent="0.25">
      <c r="G695" s="29">
        <v>891</v>
      </c>
      <c r="H695" s="30">
        <v>1600</v>
      </c>
    </row>
    <row r="696" spans="7:8" x14ac:dyDescent="0.25">
      <c r="G696" s="29">
        <v>892</v>
      </c>
      <c r="H696" s="30">
        <v>2600</v>
      </c>
    </row>
    <row r="697" spans="7:8" x14ac:dyDescent="0.25">
      <c r="G697" s="29">
        <v>893</v>
      </c>
      <c r="H697" s="30">
        <v>2100</v>
      </c>
    </row>
    <row r="698" spans="7:8" x14ac:dyDescent="0.25">
      <c r="G698" s="29">
        <v>894</v>
      </c>
      <c r="H698" s="30">
        <v>2800</v>
      </c>
    </row>
    <row r="699" spans="7:8" x14ac:dyDescent="0.25">
      <c r="G699" s="29">
        <v>895</v>
      </c>
      <c r="H699" s="30">
        <v>1500</v>
      </c>
    </row>
    <row r="700" spans="7:8" x14ac:dyDescent="0.25">
      <c r="G700" s="29">
        <v>896</v>
      </c>
      <c r="H700" s="30">
        <v>2600</v>
      </c>
    </row>
    <row r="701" spans="7:8" x14ac:dyDescent="0.25">
      <c r="G701" s="29">
        <v>898</v>
      </c>
      <c r="H701" s="30">
        <v>2200</v>
      </c>
    </row>
    <row r="702" spans="7:8" x14ac:dyDescent="0.25">
      <c r="G702" s="29">
        <v>899</v>
      </c>
      <c r="H702" s="30">
        <v>4700</v>
      </c>
    </row>
    <row r="703" spans="7:8" x14ac:dyDescent="0.25">
      <c r="G703" s="29">
        <v>900</v>
      </c>
      <c r="H703" s="30">
        <v>2100</v>
      </c>
    </row>
    <row r="704" spans="7:8" x14ac:dyDescent="0.25">
      <c r="G704" s="29">
        <v>901</v>
      </c>
      <c r="H704" s="30">
        <v>1700</v>
      </c>
    </row>
    <row r="705" spans="7:8" x14ac:dyDescent="0.25">
      <c r="G705" s="29">
        <v>902</v>
      </c>
      <c r="H705" s="30">
        <v>2300</v>
      </c>
    </row>
    <row r="706" spans="7:8" x14ac:dyDescent="0.25">
      <c r="G706" s="29">
        <v>903</v>
      </c>
      <c r="H706" s="30">
        <v>2300</v>
      </c>
    </row>
    <row r="707" spans="7:8" x14ac:dyDescent="0.25">
      <c r="G707" s="29">
        <v>904</v>
      </c>
      <c r="H707" s="30">
        <v>3300</v>
      </c>
    </row>
    <row r="708" spans="7:8" x14ac:dyDescent="0.25">
      <c r="G708" s="29">
        <v>905</v>
      </c>
      <c r="H708" s="30">
        <v>1800</v>
      </c>
    </row>
    <row r="709" spans="7:8" x14ac:dyDescent="0.25">
      <c r="G709" s="29">
        <v>906</v>
      </c>
      <c r="H709" s="30">
        <v>2100</v>
      </c>
    </row>
    <row r="710" spans="7:8" x14ac:dyDescent="0.25">
      <c r="G710" s="29">
        <v>907</v>
      </c>
      <c r="H710" s="30">
        <v>3300</v>
      </c>
    </row>
    <row r="711" spans="7:8" x14ac:dyDescent="0.25">
      <c r="G711" s="29">
        <v>908</v>
      </c>
      <c r="H711" s="30">
        <v>3100</v>
      </c>
    </row>
    <row r="712" spans="7:8" x14ac:dyDescent="0.25">
      <c r="G712" s="29">
        <v>909</v>
      </c>
      <c r="H712" s="30">
        <v>1800</v>
      </c>
    </row>
    <row r="713" spans="7:8" x14ac:dyDescent="0.25">
      <c r="G713" s="29">
        <v>910</v>
      </c>
      <c r="H713" s="30">
        <v>2200</v>
      </c>
    </row>
    <row r="714" spans="7:8" x14ac:dyDescent="0.25">
      <c r="G714" s="29">
        <v>911</v>
      </c>
      <c r="H714" s="30">
        <v>3400</v>
      </c>
    </row>
    <row r="715" spans="7:8" x14ac:dyDescent="0.25">
      <c r="G715" s="29">
        <v>912</v>
      </c>
      <c r="H715" s="30">
        <v>2500</v>
      </c>
    </row>
    <row r="716" spans="7:8" x14ac:dyDescent="0.25">
      <c r="G716" s="29">
        <v>918</v>
      </c>
      <c r="H716" s="30">
        <v>2400</v>
      </c>
    </row>
    <row r="717" spans="7:8" x14ac:dyDescent="0.25">
      <c r="G717" s="29">
        <v>919</v>
      </c>
      <c r="H717" s="30">
        <v>3200</v>
      </c>
    </row>
    <row r="718" spans="7:8" x14ac:dyDescent="0.25">
      <c r="G718" s="29">
        <v>920</v>
      </c>
      <c r="H718" s="30">
        <v>2600</v>
      </c>
    </row>
    <row r="719" spans="7:8" x14ac:dyDescent="0.25">
      <c r="G719" s="29">
        <v>921</v>
      </c>
      <c r="H719" s="30">
        <v>2600</v>
      </c>
    </row>
    <row r="720" spans="7:8" x14ac:dyDescent="0.25">
      <c r="G720" s="29">
        <v>922</v>
      </c>
      <c r="H720" s="30">
        <v>3500</v>
      </c>
    </row>
    <row r="721" spans="7:8" x14ac:dyDescent="0.25">
      <c r="G721" s="29">
        <v>923</v>
      </c>
      <c r="H721" s="30">
        <v>2600</v>
      </c>
    </row>
    <row r="722" spans="7:8" x14ac:dyDescent="0.25">
      <c r="G722" s="29">
        <v>924</v>
      </c>
      <c r="H722" s="30">
        <v>3200</v>
      </c>
    </row>
    <row r="723" spans="7:8" x14ac:dyDescent="0.25">
      <c r="G723" s="29">
        <v>925</v>
      </c>
      <c r="H723" s="30">
        <v>3400</v>
      </c>
    </row>
    <row r="724" spans="7:8" x14ac:dyDescent="0.25">
      <c r="G724" s="29">
        <v>926</v>
      </c>
      <c r="H724" s="30">
        <v>2300</v>
      </c>
    </row>
    <row r="725" spans="7:8" x14ac:dyDescent="0.25">
      <c r="G725" s="29">
        <v>927</v>
      </c>
      <c r="H725" s="30">
        <v>3600</v>
      </c>
    </row>
    <row r="726" spans="7:8" x14ac:dyDescent="0.25">
      <c r="G726" s="29">
        <v>928</v>
      </c>
      <c r="H726" s="30">
        <v>2800</v>
      </c>
    </row>
    <row r="727" spans="7:8" x14ac:dyDescent="0.25">
      <c r="G727" s="29">
        <v>929</v>
      </c>
      <c r="H727" s="30">
        <v>3500</v>
      </c>
    </row>
    <row r="728" spans="7:8" x14ac:dyDescent="0.25">
      <c r="G728" s="29">
        <v>930</v>
      </c>
      <c r="H728" s="30">
        <v>3200</v>
      </c>
    </row>
    <row r="729" spans="7:8" x14ac:dyDescent="0.25">
      <c r="G729" s="29">
        <v>931</v>
      </c>
      <c r="H729" s="30">
        <v>2900</v>
      </c>
    </row>
    <row r="730" spans="7:8" x14ac:dyDescent="0.25">
      <c r="G730" s="29">
        <v>932</v>
      </c>
      <c r="H730" s="30">
        <v>1900</v>
      </c>
    </row>
    <row r="731" spans="7:8" x14ac:dyDescent="0.25">
      <c r="G731" s="29">
        <v>933</v>
      </c>
      <c r="H731" s="30">
        <v>3800</v>
      </c>
    </row>
    <row r="732" spans="7:8" x14ac:dyDescent="0.25">
      <c r="G732" s="29">
        <v>934</v>
      </c>
      <c r="H732" s="30">
        <v>3000</v>
      </c>
    </row>
    <row r="733" spans="7:8" x14ac:dyDescent="0.25">
      <c r="G733" s="29">
        <v>935</v>
      </c>
      <c r="H733" s="30">
        <v>2700</v>
      </c>
    </row>
    <row r="734" spans="7:8" x14ac:dyDescent="0.25">
      <c r="G734" s="29">
        <v>936</v>
      </c>
      <c r="H734" s="30">
        <v>1300</v>
      </c>
    </row>
    <row r="735" spans="7:8" x14ac:dyDescent="0.25">
      <c r="G735" s="29">
        <v>937</v>
      </c>
      <c r="H735" s="30">
        <v>2400</v>
      </c>
    </row>
    <row r="736" spans="7:8" x14ac:dyDescent="0.25">
      <c r="G736" s="29">
        <v>938</v>
      </c>
      <c r="H736" s="30">
        <v>3100</v>
      </c>
    </row>
    <row r="737" spans="7:8" x14ac:dyDescent="0.25">
      <c r="G737" s="29">
        <v>939</v>
      </c>
      <c r="H737" s="30">
        <v>3400</v>
      </c>
    </row>
    <row r="738" spans="7:8" x14ac:dyDescent="0.25">
      <c r="G738" s="29">
        <v>940</v>
      </c>
      <c r="H738" s="30">
        <v>3400</v>
      </c>
    </row>
    <row r="739" spans="7:8" x14ac:dyDescent="0.25">
      <c r="G739" s="29">
        <v>941</v>
      </c>
      <c r="H739" s="30">
        <v>3500</v>
      </c>
    </row>
    <row r="740" spans="7:8" x14ac:dyDescent="0.25">
      <c r="G740" s="29">
        <v>942</v>
      </c>
      <c r="H740" s="30">
        <v>3100</v>
      </c>
    </row>
    <row r="741" spans="7:8" x14ac:dyDescent="0.25">
      <c r="G741" s="29">
        <v>943</v>
      </c>
      <c r="H741" s="30">
        <v>2900</v>
      </c>
    </row>
    <row r="742" spans="7:8" x14ac:dyDescent="0.25">
      <c r="G742" s="29">
        <v>944</v>
      </c>
      <c r="H742" s="30">
        <v>3300</v>
      </c>
    </row>
    <row r="743" spans="7:8" x14ac:dyDescent="0.25">
      <c r="G743" s="29">
        <v>945</v>
      </c>
      <c r="H743" s="30">
        <v>2200</v>
      </c>
    </row>
    <row r="744" spans="7:8" x14ac:dyDescent="0.25">
      <c r="G744" s="29">
        <v>947</v>
      </c>
      <c r="H744" s="30">
        <v>2300</v>
      </c>
    </row>
    <row r="745" spans="7:8" x14ac:dyDescent="0.25">
      <c r="G745" s="29">
        <v>948</v>
      </c>
      <c r="H745" s="30">
        <v>3200</v>
      </c>
    </row>
    <row r="746" spans="7:8" x14ac:dyDescent="0.25">
      <c r="G746" s="29">
        <v>949</v>
      </c>
      <c r="H746" s="30">
        <v>2700</v>
      </c>
    </row>
    <row r="747" spans="7:8" x14ac:dyDescent="0.25">
      <c r="G747" s="29">
        <v>950</v>
      </c>
      <c r="H747" s="30">
        <v>2500</v>
      </c>
    </row>
    <row r="748" spans="7:8" x14ac:dyDescent="0.25">
      <c r="G748" s="29">
        <v>951</v>
      </c>
      <c r="H748" s="30">
        <v>1700</v>
      </c>
    </row>
    <row r="749" spans="7:8" x14ac:dyDescent="0.25">
      <c r="G749" s="29">
        <v>953</v>
      </c>
      <c r="H749" s="30">
        <v>1500</v>
      </c>
    </row>
    <row r="750" spans="7:8" x14ac:dyDescent="0.25">
      <c r="G750" s="29">
        <v>954</v>
      </c>
      <c r="H750" s="30">
        <v>2800</v>
      </c>
    </row>
    <row r="751" spans="7:8" x14ac:dyDescent="0.25">
      <c r="G751" s="29">
        <v>955</v>
      </c>
      <c r="H751" s="30">
        <v>1900</v>
      </c>
    </row>
    <row r="752" spans="7:8" x14ac:dyDescent="0.25">
      <c r="G752" s="29">
        <v>958</v>
      </c>
      <c r="H752" s="30">
        <v>2100</v>
      </c>
    </row>
    <row r="753" spans="7:8" x14ac:dyDescent="0.25">
      <c r="G753" s="29">
        <v>959</v>
      </c>
      <c r="H753" s="30">
        <v>2700</v>
      </c>
    </row>
    <row r="754" spans="7:8" x14ac:dyDescent="0.25">
      <c r="G754" s="29">
        <v>961</v>
      </c>
      <c r="H754" s="30">
        <v>1700</v>
      </c>
    </row>
    <row r="755" spans="7:8" x14ac:dyDescent="0.25">
      <c r="G755" s="29">
        <v>962</v>
      </c>
      <c r="H755" s="30">
        <v>4200</v>
      </c>
    </row>
    <row r="756" spans="7:8" x14ac:dyDescent="0.25">
      <c r="G756" s="29">
        <v>963</v>
      </c>
      <c r="H756" s="30">
        <v>2400</v>
      </c>
    </row>
    <row r="757" spans="7:8" x14ac:dyDescent="0.25">
      <c r="G757" s="29">
        <v>964</v>
      </c>
      <c r="H757" s="30">
        <v>3600</v>
      </c>
    </row>
    <row r="758" spans="7:8" x14ac:dyDescent="0.25">
      <c r="G758" s="29">
        <v>965</v>
      </c>
      <c r="H758" s="30">
        <v>2700</v>
      </c>
    </row>
    <row r="759" spans="7:8" x14ac:dyDescent="0.25">
      <c r="G759" s="29">
        <v>966</v>
      </c>
      <c r="H759" s="30">
        <v>2300</v>
      </c>
    </row>
    <row r="760" spans="7:8" x14ac:dyDescent="0.25">
      <c r="G760" s="29">
        <v>967</v>
      </c>
      <c r="H760" s="30">
        <v>2000</v>
      </c>
    </row>
    <row r="761" spans="7:8" x14ac:dyDescent="0.25">
      <c r="G761" s="29">
        <v>968</v>
      </c>
      <c r="H761" s="30">
        <v>2200</v>
      </c>
    </row>
    <row r="762" spans="7:8" x14ac:dyDescent="0.25">
      <c r="G762" s="29">
        <v>970</v>
      </c>
      <c r="H762" s="30">
        <v>1700</v>
      </c>
    </row>
    <row r="763" spans="7:8" x14ac:dyDescent="0.25">
      <c r="G763" s="29">
        <v>971</v>
      </c>
      <c r="H763" s="30">
        <v>1900</v>
      </c>
    </row>
    <row r="764" spans="7:8" x14ac:dyDescent="0.25">
      <c r="G764" s="29">
        <v>972</v>
      </c>
      <c r="H764" s="30">
        <v>2400</v>
      </c>
    </row>
    <row r="765" spans="7:8" x14ac:dyDescent="0.25">
      <c r="G765" s="29">
        <v>973</v>
      </c>
      <c r="H765" s="30">
        <v>1800</v>
      </c>
    </row>
    <row r="766" spans="7:8" x14ac:dyDescent="0.25">
      <c r="G766" s="29">
        <v>975</v>
      </c>
      <c r="H766" s="30">
        <v>2700</v>
      </c>
    </row>
    <row r="767" spans="7:8" x14ac:dyDescent="0.25">
      <c r="G767" s="29">
        <v>977</v>
      </c>
      <c r="H767" s="30">
        <v>1300</v>
      </c>
    </row>
    <row r="768" spans="7:8" x14ac:dyDescent="0.25">
      <c r="G768" s="29">
        <v>979</v>
      </c>
      <c r="H768" s="30">
        <v>1800</v>
      </c>
    </row>
    <row r="769" spans="7:8" x14ac:dyDescent="0.25">
      <c r="G769" s="29">
        <v>980</v>
      </c>
      <c r="H769" s="30">
        <v>2200</v>
      </c>
    </row>
    <row r="770" spans="7:8" x14ac:dyDescent="0.25">
      <c r="G770" s="29">
        <v>981</v>
      </c>
      <c r="H770" s="30">
        <v>1900</v>
      </c>
    </row>
    <row r="771" spans="7:8" x14ac:dyDescent="0.25">
      <c r="G771" s="29">
        <v>982</v>
      </c>
      <c r="H771" s="30">
        <v>3800</v>
      </c>
    </row>
    <row r="772" spans="7:8" x14ac:dyDescent="0.25">
      <c r="G772" s="29">
        <v>983</v>
      </c>
      <c r="H772" s="30">
        <v>2500</v>
      </c>
    </row>
    <row r="773" spans="7:8" x14ac:dyDescent="0.25">
      <c r="G773" s="29">
        <v>984</v>
      </c>
      <c r="H773" s="30">
        <v>3400</v>
      </c>
    </row>
    <row r="774" spans="7:8" x14ac:dyDescent="0.25">
      <c r="G774" s="29">
        <v>985</v>
      </c>
      <c r="H774" s="30">
        <v>1700</v>
      </c>
    </row>
    <row r="775" spans="7:8" x14ac:dyDescent="0.25">
      <c r="G775" s="29">
        <v>986</v>
      </c>
      <c r="H775" s="30">
        <v>2300</v>
      </c>
    </row>
    <row r="776" spans="7:8" x14ac:dyDescent="0.25">
      <c r="G776" s="29">
        <v>988</v>
      </c>
      <c r="H776" s="30">
        <v>3900</v>
      </c>
    </row>
    <row r="777" spans="7:8" x14ac:dyDescent="0.25">
      <c r="G777" s="29">
        <v>989</v>
      </c>
      <c r="H777" s="30">
        <v>2900</v>
      </c>
    </row>
    <row r="778" spans="7:8" x14ac:dyDescent="0.25">
      <c r="G778" s="29">
        <v>991</v>
      </c>
      <c r="H778" s="30">
        <v>3800</v>
      </c>
    </row>
    <row r="779" spans="7:8" x14ac:dyDescent="0.25">
      <c r="G779" s="29">
        <v>993</v>
      </c>
      <c r="H779" s="30">
        <v>2700</v>
      </c>
    </row>
    <row r="780" spans="7:8" x14ac:dyDescent="0.25">
      <c r="G780" s="29">
        <v>994</v>
      </c>
      <c r="H780" s="30">
        <v>2300</v>
      </c>
    </row>
    <row r="781" spans="7:8" x14ac:dyDescent="0.25">
      <c r="G781" s="29">
        <v>995</v>
      </c>
      <c r="H781" s="30">
        <v>3400</v>
      </c>
    </row>
    <row r="782" spans="7:8" x14ac:dyDescent="0.25">
      <c r="G782" s="29">
        <v>996</v>
      </c>
      <c r="H782" s="30">
        <v>2000</v>
      </c>
    </row>
    <row r="783" spans="7:8" x14ac:dyDescent="0.25">
      <c r="G783" s="29">
        <v>997</v>
      </c>
      <c r="H783" s="30">
        <v>2100</v>
      </c>
    </row>
    <row r="784" spans="7:8" x14ac:dyDescent="0.25">
      <c r="G784" s="29">
        <v>998</v>
      </c>
      <c r="H784" s="30">
        <v>2900</v>
      </c>
    </row>
    <row r="785" spans="7:8" x14ac:dyDescent="0.25">
      <c r="G785" s="29">
        <v>1000</v>
      </c>
      <c r="H785" s="30">
        <v>2400</v>
      </c>
    </row>
    <row r="786" spans="7:8" x14ac:dyDescent="0.25">
      <c r="G786" s="29">
        <v>1001</v>
      </c>
      <c r="H786" s="30">
        <v>900</v>
      </c>
    </row>
    <row r="787" spans="7:8" x14ac:dyDescent="0.25">
      <c r="G787" s="29">
        <v>1002</v>
      </c>
      <c r="H787" s="30">
        <v>1400</v>
      </c>
    </row>
    <row r="788" spans="7:8" x14ac:dyDescent="0.25">
      <c r="G788" s="29">
        <v>1003</v>
      </c>
      <c r="H788" s="30">
        <v>3100</v>
      </c>
    </row>
    <row r="789" spans="7:8" x14ac:dyDescent="0.25">
      <c r="G789" s="29">
        <v>1004</v>
      </c>
      <c r="H789" s="30">
        <v>3400</v>
      </c>
    </row>
    <row r="790" spans="7:8" x14ac:dyDescent="0.25">
      <c r="G790" s="29">
        <v>1005</v>
      </c>
      <c r="H790" s="30">
        <v>2900</v>
      </c>
    </row>
    <row r="791" spans="7:8" x14ac:dyDescent="0.25">
      <c r="G791" s="29">
        <v>1006</v>
      </c>
      <c r="H791" s="30">
        <v>2000</v>
      </c>
    </row>
    <row r="792" spans="7:8" x14ac:dyDescent="0.25">
      <c r="G792" s="29">
        <v>1007</v>
      </c>
      <c r="H792" s="30">
        <v>3300</v>
      </c>
    </row>
    <row r="793" spans="7:8" x14ac:dyDescent="0.25">
      <c r="G793" s="29">
        <v>1009</v>
      </c>
      <c r="H793" s="30">
        <v>3400</v>
      </c>
    </row>
    <row r="794" spans="7:8" x14ac:dyDescent="0.25">
      <c r="G794" s="29">
        <v>1010</v>
      </c>
      <c r="H794" s="30">
        <v>2000</v>
      </c>
    </row>
    <row r="795" spans="7:8" x14ac:dyDescent="0.25">
      <c r="G795" s="29">
        <v>1011</v>
      </c>
      <c r="H795" s="30">
        <v>2000</v>
      </c>
    </row>
    <row r="796" spans="7:8" x14ac:dyDescent="0.25">
      <c r="G796" s="29">
        <v>1012</v>
      </c>
      <c r="H796" s="30">
        <v>1700</v>
      </c>
    </row>
    <row r="797" spans="7:8" x14ac:dyDescent="0.25">
      <c r="G797" s="29">
        <v>1013</v>
      </c>
      <c r="H797" s="30">
        <v>2100</v>
      </c>
    </row>
    <row r="798" spans="7:8" x14ac:dyDescent="0.25">
      <c r="G798" s="29">
        <v>1015</v>
      </c>
      <c r="H798" s="30">
        <v>2200</v>
      </c>
    </row>
    <row r="799" spans="7:8" x14ac:dyDescent="0.25">
      <c r="G799" s="29">
        <v>1016</v>
      </c>
      <c r="H799" s="30">
        <v>2500</v>
      </c>
    </row>
    <row r="800" spans="7:8" x14ac:dyDescent="0.25">
      <c r="G800" s="29">
        <v>1017</v>
      </c>
      <c r="H800" s="30">
        <v>3000</v>
      </c>
    </row>
    <row r="801" spans="7:8" x14ac:dyDescent="0.25">
      <c r="G801" s="29">
        <v>1018</v>
      </c>
      <c r="H801" s="30">
        <v>2600</v>
      </c>
    </row>
    <row r="802" spans="7:8" x14ac:dyDescent="0.25">
      <c r="G802" s="29">
        <v>1019</v>
      </c>
      <c r="H802" s="30">
        <v>1900</v>
      </c>
    </row>
    <row r="803" spans="7:8" x14ac:dyDescent="0.25">
      <c r="G803" s="29">
        <v>1020</v>
      </c>
      <c r="H803" s="30">
        <v>2900</v>
      </c>
    </row>
    <row r="804" spans="7:8" x14ac:dyDescent="0.25">
      <c r="G804" s="29">
        <v>1021</v>
      </c>
      <c r="H804" s="30">
        <v>2300</v>
      </c>
    </row>
    <row r="805" spans="7:8" x14ac:dyDescent="0.25">
      <c r="G805" s="29">
        <v>1022</v>
      </c>
      <c r="H805" s="30">
        <v>2400</v>
      </c>
    </row>
    <row r="806" spans="7:8" x14ac:dyDescent="0.25">
      <c r="G806" s="29">
        <v>1024</v>
      </c>
      <c r="H806" s="30">
        <v>2900</v>
      </c>
    </row>
    <row r="807" spans="7:8" x14ac:dyDescent="0.25">
      <c r="G807" s="29">
        <v>1025</v>
      </c>
      <c r="H807" s="30">
        <v>4500</v>
      </c>
    </row>
    <row r="808" spans="7:8" x14ac:dyDescent="0.25">
      <c r="G808" s="29">
        <v>1026</v>
      </c>
      <c r="H808" s="30">
        <v>1800</v>
      </c>
    </row>
    <row r="809" spans="7:8" x14ac:dyDescent="0.25">
      <c r="G809" s="29">
        <v>1027</v>
      </c>
      <c r="H809" s="30">
        <v>2500</v>
      </c>
    </row>
    <row r="810" spans="7:8" x14ac:dyDescent="0.25">
      <c r="G810" s="29">
        <v>1028</v>
      </c>
      <c r="H810" s="30">
        <v>3300</v>
      </c>
    </row>
    <row r="811" spans="7:8" x14ac:dyDescent="0.25">
      <c r="G811" s="29">
        <v>1029</v>
      </c>
      <c r="H811" s="30">
        <v>2100</v>
      </c>
    </row>
    <row r="812" spans="7:8" x14ac:dyDescent="0.25">
      <c r="G812" s="29">
        <v>1032</v>
      </c>
      <c r="H812" s="30">
        <v>3500</v>
      </c>
    </row>
    <row r="813" spans="7:8" x14ac:dyDescent="0.25">
      <c r="G813" s="29">
        <v>1033</v>
      </c>
      <c r="H813" s="30">
        <v>3900</v>
      </c>
    </row>
    <row r="814" spans="7:8" x14ac:dyDescent="0.25">
      <c r="G814" s="29">
        <v>1034</v>
      </c>
      <c r="H814" s="30">
        <v>3300</v>
      </c>
    </row>
    <row r="815" spans="7:8" x14ac:dyDescent="0.25">
      <c r="G815" s="29">
        <v>1035</v>
      </c>
      <c r="H815" s="30">
        <v>1900</v>
      </c>
    </row>
    <row r="816" spans="7:8" x14ac:dyDescent="0.25">
      <c r="G816" s="29">
        <v>1036</v>
      </c>
      <c r="H816" s="30">
        <v>800</v>
      </c>
    </row>
    <row r="817" spans="7:8" x14ac:dyDescent="0.25">
      <c r="G817" s="29">
        <v>1037</v>
      </c>
      <c r="H817" s="30">
        <v>3200</v>
      </c>
    </row>
    <row r="818" spans="7:8" x14ac:dyDescent="0.25">
      <c r="G818" s="29">
        <v>1038</v>
      </c>
      <c r="H818" s="30">
        <v>3300</v>
      </c>
    </row>
    <row r="819" spans="7:8" x14ac:dyDescent="0.25">
      <c r="G819" s="29">
        <v>1041</v>
      </c>
      <c r="H819" s="30">
        <v>2900</v>
      </c>
    </row>
    <row r="820" spans="7:8" x14ac:dyDescent="0.25">
      <c r="G820" s="29">
        <v>1042</v>
      </c>
      <c r="H820" s="30">
        <v>2400</v>
      </c>
    </row>
    <row r="821" spans="7:8" x14ac:dyDescent="0.25">
      <c r="G821" s="29">
        <v>1043</v>
      </c>
      <c r="H821" s="30">
        <v>2600</v>
      </c>
    </row>
    <row r="822" spans="7:8" x14ac:dyDescent="0.25">
      <c r="G822" s="29">
        <v>1044</v>
      </c>
      <c r="H822" s="30">
        <v>3800</v>
      </c>
    </row>
    <row r="823" spans="7:8" x14ac:dyDescent="0.25">
      <c r="G823" s="29">
        <v>1045</v>
      </c>
      <c r="H823" s="30">
        <v>5000</v>
      </c>
    </row>
    <row r="824" spans="7:8" x14ac:dyDescent="0.25">
      <c r="G824" s="29">
        <v>1046</v>
      </c>
      <c r="H824" s="30">
        <v>1700</v>
      </c>
    </row>
    <row r="825" spans="7:8" x14ac:dyDescent="0.25">
      <c r="G825" s="29">
        <v>1047</v>
      </c>
      <c r="H825" s="30">
        <v>4900</v>
      </c>
    </row>
    <row r="826" spans="7:8" x14ac:dyDescent="0.25">
      <c r="G826" s="29">
        <v>1048</v>
      </c>
      <c r="H826" s="30">
        <v>2000</v>
      </c>
    </row>
    <row r="827" spans="7:8" x14ac:dyDescent="0.25">
      <c r="G827" s="29">
        <v>1049</v>
      </c>
      <c r="H827" s="30">
        <v>1800</v>
      </c>
    </row>
    <row r="828" spans="7:8" x14ac:dyDescent="0.25">
      <c r="G828" s="29">
        <v>1050</v>
      </c>
      <c r="H828" s="30">
        <v>900</v>
      </c>
    </row>
    <row r="829" spans="7:8" x14ac:dyDescent="0.25">
      <c r="G829" s="29">
        <v>1051</v>
      </c>
      <c r="H829" s="30">
        <v>2600</v>
      </c>
    </row>
    <row r="830" spans="7:8" x14ac:dyDescent="0.25">
      <c r="G830" s="29">
        <v>1052</v>
      </c>
      <c r="H830" s="30">
        <v>2600</v>
      </c>
    </row>
    <row r="831" spans="7:8" x14ac:dyDescent="0.25">
      <c r="G831" s="29">
        <v>1053</v>
      </c>
      <c r="H831" s="30">
        <v>2800</v>
      </c>
    </row>
    <row r="832" spans="7:8" x14ac:dyDescent="0.25">
      <c r="G832" s="29">
        <v>1054</v>
      </c>
      <c r="H832" s="30">
        <v>2700</v>
      </c>
    </row>
    <row r="833" spans="7:8" x14ac:dyDescent="0.25">
      <c r="G833" s="29">
        <v>1055</v>
      </c>
      <c r="H833" s="30">
        <v>3100</v>
      </c>
    </row>
    <row r="834" spans="7:8" x14ac:dyDescent="0.25">
      <c r="G834" s="29">
        <v>1056</v>
      </c>
      <c r="H834" s="30">
        <v>2700</v>
      </c>
    </row>
    <row r="835" spans="7:8" x14ac:dyDescent="0.25">
      <c r="G835" s="29">
        <v>1057</v>
      </c>
      <c r="H835" s="30">
        <v>2700</v>
      </c>
    </row>
    <row r="836" spans="7:8" x14ac:dyDescent="0.25">
      <c r="G836" s="29">
        <v>1058</v>
      </c>
      <c r="H836" s="30">
        <v>2800</v>
      </c>
    </row>
    <row r="837" spans="7:8" x14ac:dyDescent="0.25">
      <c r="G837" s="29">
        <v>1059</v>
      </c>
      <c r="H837" s="30">
        <v>3300</v>
      </c>
    </row>
    <row r="838" spans="7:8" x14ac:dyDescent="0.25">
      <c r="G838" s="29">
        <v>1060</v>
      </c>
      <c r="H838" s="30">
        <v>2800</v>
      </c>
    </row>
    <row r="839" spans="7:8" x14ac:dyDescent="0.25">
      <c r="G839" s="29">
        <v>1061</v>
      </c>
      <c r="H839" s="30">
        <v>2700</v>
      </c>
    </row>
    <row r="840" spans="7:8" x14ac:dyDescent="0.25">
      <c r="G840" s="29">
        <v>1065</v>
      </c>
      <c r="H840" s="30">
        <v>2300</v>
      </c>
    </row>
    <row r="841" spans="7:8" x14ac:dyDescent="0.25">
      <c r="G841" s="29">
        <v>1066</v>
      </c>
      <c r="H841" s="30">
        <v>3600</v>
      </c>
    </row>
    <row r="842" spans="7:8" x14ac:dyDescent="0.25">
      <c r="G842" s="29">
        <v>1067</v>
      </c>
      <c r="H842" s="30">
        <v>2400</v>
      </c>
    </row>
    <row r="843" spans="7:8" x14ac:dyDescent="0.25">
      <c r="G843" s="29">
        <v>1068</v>
      </c>
      <c r="H843" s="30">
        <v>2400</v>
      </c>
    </row>
    <row r="844" spans="7:8" x14ac:dyDescent="0.25">
      <c r="G844" s="29">
        <v>1070</v>
      </c>
      <c r="H844" s="30">
        <v>1700</v>
      </c>
    </row>
    <row r="845" spans="7:8" x14ac:dyDescent="0.25">
      <c r="G845" s="29">
        <v>1071</v>
      </c>
      <c r="H845" s="30">
        <v>2100</v>
      </c>
    </row>
    <row r="846" spans="7:8" x14ac:dyDescent="0.25">
      <c r="G846" s="29">
        <v>1072</v>
      </c>
      <c r="H846" s="30">
        <v>2300</v>
      </c>
    </row>
    <row r="847" spans="7:8" x14ac:dyDescent="0.25">
      <c r="G847" s="29">
        <v>1073</v>
      </c>
      <c r="H847" s="30">
        <v>2300</v>
      </c>
    </row>
    <row r="848" spans="7:8" x14ac:dyDescent="0.25">
      <c r="G848" s="29">
        <v>1074</v>
      </c>
      <c r="H848" s="30">
        <v>2100</v>
      </c>
    </row>
    <row r="849" spans="7:8" x14ac:dyDescent="0.25">
      <c r="G849" s="29">
        <v>1075</v>
      </c>
      <c r="H849" s="30">
        <v>2500</v>
      </c>
    </row>
    <row r="850" spans="7:8" x14ac:dyDescent="0.25">
      <c r="G850" s="29">
        <v>1076</v>
      </c>
      <c r="H850" s="30">
        <v>2500</v>
      </c>
    </row>
    <row r="851" spans="7:8" x14ac:dyDescent="0.25">
      <c r="G851" s="29">
        <v>1077</v>
      </c>
      <c r="H851" s="30">
        <v>2300</v>
      </c>
    </row>
    <row r="852" spans="7:8" x14ac:dyDescent="0.25">
      <c r="G852" s="29">
        <v>1078</v>
      </c>
      <c r="H852" s="30">
        <v>2200</v>
      </c>
    </row>
    <row r="853" spans="7:8" x14ac:dyDescent="0.25">
      <c r="G853" s="29">
        <v>1080</v>
      </c>
      <c r="H853" s="30">
        <v>2000</v>
      </c>
    </row>
    <row r="854" spans="7:8" x14ac:dyDescent="0.25">
      <c r="G854" s="29">
        <v>1081</v>
      </c>
      <c r="H854" s="30">
        <v>2500</v>
      </c>
    </row>
    <row r="855" spans="7:8" x14ac:dyDescent="0.25">
      <c r="G855" s="29">
        <v>1082</v>
      </c>
      <c r="H855" s="30">
        <v>2100</v>
      </c>
    </row>
    <row r="856" spans="7:8" x14ac:dyDescent="0.25">
      <c r="G856" s="29">
        <v>1083</v>
      </c>
      <c r="H856" s="30">
        <v>2900</v>
      </c>
    </row>
    <row r="857" spans="7:8" x14ac:dyDescent="0.25">
      <c r="G857" s="29">
        <v>1084</v>
      </c>
      <c r="H857" s="30">
        <v>2500</v>
      </c>
    </row>
    <row r="858" spans="7:8" x14ac:dyDescent="0.25">
      <c r="G858" s="29">
        <v>1085</v>
      </c>
      <c r="H858" s="30">
        <v>2200</v>
      </c>
    </row>
    <row r="859" spans="7:8" x14ac:dyDescent="0.25">
      <c r="G859" s="29">
        <v>1086</v>
      </c>
      <c r="H859" s="30">
        <v>1900</v>
      </c>
    </row>
    <row r="860" spans="7:8" x14ac:dyDescent="0.25">
      <c r="G860" s="29">
        <v>1091</v>
      </c>
      <c r="H860" s="30">
        <v>1000</v>
      </c>
    </row>
    <row r="861" spans="7:8" x14ac:dyDescent="0.25">
      <c r="G861" s="29">
        <v>1093</v>
      </c>
      <c r="H861" s="30">
        <v>2900</v>
      </c>
    </row>
    <row r="862" spans="7:8" x14ac:dyDescent="0.25">
      <c r="G862" s="29">
        <v>1094</v>
      </c>
      <c r="H862" s="30">
        <v>2100</v>
      </c>
    </row>
    <row r="863" spans="7:8" x14ac:dyDescent="0.25">
      <c r="G863" s="29">
        <v>1095</v>
      </c>
      <c r="H863" s="30">
        <v>1900</v>
      </c>
    </row>
    <row r="864" spans="7:8" x14ac:dyDescent="0.25">
      <c r="G864" s="29">
        <v>1096</v>
      </c>
      <c r="H864" s="30">
        <v>2600</v>
      </c>
    </row>
    <row r="865" spans="7:8" x14ac:dyDescent="0.25">
      <c r="G865" s="29">
        <v>1098</v>
      </c>
      <c r="H865" s="30">
        <v>2200</v>
      </c>
    </row>
    <row r="866" spans="7:8" x14ac:dyDescent="0.25">
      <c r="G866" s="29">
        <v>1100</v>
      </c>
      <c r="H866" s="30">
        <v>2900</v>
      </c>
    </row>
    <row r="867" spans="7:8" x14ac:dyDescent="0.25">
      <c r="G867" s="29">
        <v>1101</v>
      </c>
      <c r="H867" s="30">
        <v>700</v>
      </c>
    </row>
    <row r="868" spans="7:8" x14ac:dyDescent="0.25">
      <c r="G868" s="29">
        <v>1102</v>
      </c>
      <c r="H868" s="30">
        <v>1900</v>
      </c>
    </row>
    <row r="869" spans="7:8" x14ac:dyDescent="0.25">
      <c r="G869" s="29">
        <v>1103</v>
      </c>
      <c r="H869" s="30">
        <v>2100</v>
      </c>
    </row>
    <row r="870" spans="7:8" x14ac:dyDescent="0.25">
      <c r="G870" s="29">
        <v>1104</v>
      </c>
      <c r="H870" s="30">
        <v>1800</v>
      </c>
    </row>
    <row r="871" spans="7:8" x14ac:dyDescent="0.25">
      <c r="G871" s="29">
        <v>1106</v>
      </c>
      <c r="H871" s="30">
        <v>4100</v>
      </c>
    </row>
    <row r="872" spans="7:8" x14ac:dyDescent="0.25">
      <c r="G872" s="29">
        <v>1107</v>
      </c>
      <c r="H872" s="30">
        <v>2400</v>
      </c>
    </row>
    <row r="873" spans="7:8" x14ac:dyDescent="0.25">
      <c r="G873" s="29">
        <v>1108</v>
      </c>
      <c r="H873" s="30">
        <v>2900</v>
      </c>
    </row>
    <row r="874" spans="7:8" x14ac:dyDescent="0.25">
      <c r="G874" s="29">
        <v>1109</v>
      </c>
      <c r="H874" s="30">
        <v>2600</v>
      </c>
    </row>
    <row r="875" spans="7:8" x14ac:dyDescent="0.25">
      <c r="G875" s="29">
        <v>1110</v>
      </c>
      <c r="H875" s="30">
        <v>3700</v>
      </c>
    </row>
    <row r="876" spans="7:8" x14ac:dyDescent="0.25">
      <c r="G876" s="29">
        <v>1111</v>
      </c>
      <c r="H876" s="30">
        <v>2400</v>
      </c>
    </row>
    <row r="877" spans="7:8" x14ac:dyDescent="0.25">
      <c r="G877" s="29">
        <v>1112</v>
      </c>
      <c r="H877" s="30">
        <v>2800</v>
      </c>
    </row>
    <row r="878" spans="7:8" x14ac:dyDescent="0.25">
      <c r="G878" s="29">
        <v>1113</v>
      </c>
      <c r="H878" s="30">
        <v>1600</v>
      </c>
    </row>
    <row r="879" spans="7:8" x14ac:dyDescent="0.25">
      <c r="G879" s="29">
        <v>1114</v>
      </c>
      <c r="H879" s="30">
        <v>2000</v>
      </c>
    </row>
    <row r="880" spans="7:8" x14ac:dyDescent="0.25">
      <c r="G880" s="29">
        <v>1115</v>
      </c>
      <c r="H880" s="30">
        <v>1700</v>
      </c>
    </row>
    <row r="881" spans="7:8" x14ac:dyDescent="0.25">
      <c r="G881" s="29">
        <v>1116</v>
      </c>
      <c r="H881" s="30">
        <v>3500</v>
      </c>
    </row>
    <row r="882" spans="7:8" x14ac:dyDescent="0.25">
      <c r="G882" s="29">
        <v>1117</v>
      </c>
      <c r="H882" s="30">
        <v>1800</v>
      </c>
    </row>
    <row r="883" spans="7:8" x14ac:dyDescent="0.25">
      <c r="G883" s="29">
        <v>1118</v>
      </c>
      <c r="H883" s="30">
        <v>1800</v>
      </c>
    </row>
    <row r="884" spans="7:8" x14ac:dyDescent="0.25">
      <c r="G884" s="29">
        <v>1119</v>
      </c>
      <c r="H884" s="30">
        <v>2100</v>
      </c>
    </row>
    <row r="885" spans="7:8" x14ac:dyDescent="0.25">
      <c r="G885" s="29">
        <v>1120</v>
      </c>
      <c r="H885" s="30">
        <v>2100</v>
      </c>
    </row>
    <row r="886" spans="7:8" x14ac:dyDescent="0.25">
      <c r="G886" s="29">
        <v>1122</v>
      </c>
      <c r="H886" s="30">
        <v>3100</v>
      </c>
    </row>
    <row r="887" spans="7:8" x14ac:dyDescent="0.25">
      <c r="G887" s="29">
        <v>1123</v>
      </c>
      <c r="H887" s="30">
        <v>1600</v>
      </c>
    </row>
    <row r="888" spans="7:8" x14ac:dyDescent="0.25">
      <c r="G888" s="29">
        <v>1124</v>
      </c>
      <c r="H888" s="30">
        <v>1400</v>
      </c>
    </row>
    <row r="889" spans="7:8" x14ac:dyDescent="0.25">
      <c r="G889" s="29">
        <v>1125</v>
      </c>
      <c r="H889" s="30">
        <v>1900</v>
      </c>
    </row>
    <row r="890" spans="7:8" x14ac:dyDescent="0.25">
      <c r="G890" s="29">
        <v>1126</v>
      </c>
      <c r="H890" s="30">
        <v>2000</v>
      </c>
    </row>
    <row r="891" spans="7:8" x14ac:dyDescent="0.25">
      <c r="G891" s="29">
        <v>1127</v>
      </c>
      <c r="H891" s="30">
        <v>2900</v>
      </c>
    </row>
    <row r="892" spans="7:8" x14ac:dyDescent="0.25">
      <c r="G892" s="29">
        <v>1128</v>
      </c>
      <c r="H892" s="30">
        <v>3100</v>
      </c>
    </row>
    <row r="893" spans="7:8" x14ac:dyDescent="0.25">
      <c r="G893" s="29">
        <v>1129</v>
      </c>
      <c r="H893" s="30">
        <v>2800</v>
      </c>
    </row>
    <row r="894" spans="7:8" x14ac:dyDescent="0.25">
      <c r="G894" s="29">
        <v>1131</v>
      </c>
      <c r="H894" s="30">
        <v>3100</v>
      </c>
    </row>
    <row r="895" spans="7:8" x14ac:dyDescent="0.25">
      <c r="G895" s="29">
        <v>1132</v>
      </c>
      <c r="H895" s="30">
        <v>1900</v>
      </c>
    </row>
    <row r="896" spans="7:8" x14ac:dyDescent="0.25">
      <c r="G896" s="29">
        <v>1134</v>
      </c>
      <c r="H896" s="30">
        <v>3100</v>
      </c>
    </row>
    <row r="897" spans="7:8" x14ac:dyDescent="0.25">
      <c r="G897" s="29">
        <v>1135</v>
      </c>
      <c r="H897" s="30">
        <v>2500</v>
      </c>
    </row>
    <row r="898" spans="7:8" x14ac:dyDescent="0.25">
      <c r="G898" s="29">
        <v>1137</v>
      </c>
      <c r="H898" s="30">
        <v>2300</v>
      </c>
    </row>
    <row r="899" spans="7:8" x14ac:dyDescent="0.25">
      <c r="G899" s="29">
        <v>1138</v>
      </c>
      <c r="H899" s="30">
        <v>1800</v>
      </c>
    </row>
    <row r="900" spans="7:8" x14ac:dyDescent="0.25">
      <c r="G900" s="29">
        <v>1139</v>
      </c>
      <c r="H900" s="30">
        <v>3100</v>
      </c>
    </row>
    <row r="901" spans="7:8" x14ac:dyDescent="0.25">
      <c r="G901" s="29">
        <v>1140</v>
      </c>
      <c r="H901" s="30">
        <v>2100</v>
      </c>
    </row>
    <row r="902" spans="7:8" x14ac:dyDescent="0.25">
      <c r="G902" s="29">
        <v>1141</v>
      </c>
      <c r="H902" s="30">
        <v>1900</v>
      </c>
    </row>
    <row r="903" spans="7:8" x14ac:dyDescent="0.25">
      <c r="G903" s="29">
        <v>1142</v>
      </c>
      <c r="H903" s="30">
        <v>2600</v>
      </c>
    </row>
    <row r="904" spans="7:8" x14ac:dyDescent="0.25">
      <c r="G904" s="29">
        <v>1143</v>
      </c>
      <c r="H904" s="30">
        <v>4300</v>
      </c>
    </row>
    <row r="905" spans="7:8" x14ac:dyDescent="0.25">
      <c r="G905" s="29">
        <v>1144</v>
      </c>
      <c r="H905" s="30">
        <v>2000</v>
      </c>
    </row>
    <row r="906" spans="7:8" x14ac:dyDescent="0.25">
      <c r="G906" s="29">
        <v>1145</v>
      </c>
      <c r="H906" s="30">
        <v>1600</v>
      </c>
    </row>
    <row r="907" spans="7:8" x14ac:dyDescent="0.25">
      <c r="G907" s="29">
        <v>1147</v>
      </c>
      <c r="H907" s="30">
        <v>2600</v>
      </c>
    </row>
    <row r="908" spans="7:8" x14ac:dyDescent="0.25">
      <c r="G908" s="29">
        <v>1148</v>
      </c>
      <c r="H908" s="30">
        <v>2300</v>
      </c>
    </row>
    <row r="909" spans="7:8" x14ac:dyDescent="0.25">
      <c r="G909" s="29">
        <v>1151</v>
      </c>
      <c r="H909" s="30">
        <v>1900</v>
      </c>
    </row>
    <row r="910" spans="7:8" x14ac:dyDescent="0.25">
      <c r="G910" s="29">
        <v>1152</v>
      </c>
      <c r="H910" s="30">
        <v>2900</v>
      </c>
    </row>
    <row r="911" spans="7:8" x14ac:dyDescent="0.25">
      <c r="G911" s="29">
        <v>1153</v>
      </c>
      <c r="H911" s="30">
        <v>2900</v>
      </c>
    </row>
    <row r="912" spans="7:8" x14ac:dyDescent="0.25">
      <c r="G912" s="29">
        <v>1155</v>
      </c>
      <c r="H912" s="30">
        <v>2700</v>
      </c>
    </row>
    <row r="913" spans="7:8" x14ac:dyDescent="0.25">
      <c r="G913" s="29">
        <v>1156</v>
      </c>
      <c r="H913" s="30">
        <v>2900</v>
      </c>
    </row>
    <row r="914" spans="7:8" x14ac:dyDescent="0.25">
      <c r="G914" s="29">
        <v>1157</v>
      </c>
      <c r="H914" s="30">
        <v>2500</v>
      </c>
    </row>
    <row r="915" spans="7:8" x14ac:dyDescent="0.25">
      <c r="G915" s="29">
        <v>1158</v>
      </c>
      <c r="H915" s="30">
        <v>2600</v>
      </c>
    </row>
    <row r="916" spans="7:8" x14ac:dyDescent="0.25">
      <c r="G916" s="29">
        <v>1159</v>
      </c>
      <c r="H916" s="30">
        <v>3200</v>
      </c>
    </row>
    <row r="917" spans="7:8" x14ac:dyDescent="0.25">
      <c r="G917" s="29">
        <v>1160</v>
      </c>
      <c r="H917" s="30">
        <v>2800</v>
      </c>
    </row>
    <row r="918" spans="7:8" x14ac:dyDescent="0.25">
      <c r="G918" s="29">
        <v>1161</v>
      </c>
      <c r="H918" s="30">
        <v>2300</v>
      </c>
    </row>
    <row r="919" spans="7:8" x14ac:dyDescent="0.25">
      <c r="G919" s="29">
        <v>1162</v>
      </c>
      <c r="H919" s="30">
        <v>2900</v>
      </c>
    </row>
    <row r="920" spans="7:8" x14ac:dyDescent="0.25">
      <c r="G920" s="29">
        <v>1163</v>
      </c>
      <c r="H920" s="30">
        <v>1800</v>
      </c>
    </row>
    <row r="921" spans="7:8" x14ac:dyDescent="0.25">
      <c r="G921" s="29">
        <v>1164</v>
      </c>
      <c r="H921" s="30">
        <v>2500</v>
      </c>
    </row>
    <row r="922" spans="7:8" x14ac:dyDescent="0.25">
      <c r="G922" s="29">
        <v>1165</v>
      </c>
      <c r="H922" s="30">
        <v>2800</v>
      </c>
    </row>
    <row r="923" spans="7:8" x14ac:dyDescent="0.25">
      <c r="G923" s="29">
        <v>1166</v>
      </c>
      <c r="H923" s="30">
        <v>3000</v>
      </c>
    </row>
    <row r="924" spans="7:8" x14ac:dyDescent="0.25">
      <c r="G924" s="29">
        <v>1167</v>
      </c>
      <c r="H924" s="30">
        <v>3400</v>
      </c>
    </row>
    <row r="925" spans="7:8" x14ac:dyDescent="0.25">
      <c r="G925" s="29">
        <v>1168</v>
      </c>
      <c r="H925" s="30">
        <v>2600</v>
      </c>
    </row>
    <row r="926" spans="7:8" x14ac:dyDescent="0.25">
      <c r="G926" s="29">
        <v>1169</v>
      </c>
      <c r="H926" s="30">
        <v>3200</v>
      </c>
    </row>
    <row r="927" spans="7:8" x14ac:dyDescent="0.25">
      <c r="G927" s="29">
        <v>1170</v>
      </c>
      <c r="H927" s="30">
        <v>5600</v>
      </c>
    </row>
    <row r="928" spans="7:8" x14ac:dyDescent="0.25">
      <c r="G928" s="29">
        <v>1171</v>
      </c>
      <c r="H928" s="30">
        <v>2200</v>
      </c>
    </row>
    <row r="929" spans="7:8" x14ac:dyDescent="0.25">
      <c r="G929" s="29">
        <v>1172</v>
      </c>
      <c r="H929" s="30">
        <v>2500</v>
      </c>
    </row>
    <row r="930" spans="7:8" x14ac:dyDescent="0.25">
      <c r="G930" s="29">
        <v>1174</v>
      </c>
      <c r="H930" s="30">
        <v>4200</v>
      </c>
    </row>
    <row r="931" spans="7:8" x14ac:dyDescent="0.25">
      <c r="G931" s="29">
        <v>1175</v>
      </c>
      <c r="H931" s="30">
        <v>3300</v>
      </c>
    </row>
    <row r="932" spans="7:8" x14ac:dyDescent="0.25">
      <c r="G932" s="29">
        <v>1176</v>
      </c>
      <c r="H932" s="30">
        <v>4600</v>
      </c>
    </row>
    <row r="933" spans="7:8" x14ac:dyDescent="0.25">
      <c r="G933" s="29">
        <v>1177</v>
      </c>
      <c r="H933" s="30">
        <v>1800</v>
      </c>
    </row>
    <row r="934" spans="7:8" x14ac:dyDescent="0.25">
      <c r="G934" s="29">
        <v>1179</v>
      </c>
      <c r="H934" s="30">
        <v>2100</v>
      </c>
    </row>
    <row r="935" spans="7:8" x14ac:dyDescent="0.25">
      <c r="G935" s="29">
        <v>1180</v>
      </c>
      <c r="H935" s="30">
        <v>1100</v>
      </c>
    </row>
    <row r="936" spans="7:8" x14ac:dyDescent="0.25">
      <c r="G936" s="29">
        <v>1181</v>
      </c>
      <c r="H936" s="30">
        <v>3700</v>
      </c>
    </row>
    <row r="937" spans="7:8" x14ac:dyDescent="0.25">
      <c r="G937" s="29">
        <v>1183</v>
      </c>
      <c r="H937" s="30">
        <v>6900</v>
      </c>
    </row>
    <row r="938" spans="7:8" x14ac:dyDescent="0.25">
      <c r="G938" s="29">
        <v>1184</v>
      </c>
      <c r="H938" s="30">
        <v>2300</v>
      </c>
    </row>
    <row r="939" spans="7:8" x14ac:dyDescent="0.25">
      <c r="G939" s="29">
        <v>1185</v>
      </c>
      <c r="H939" s="30">
        <v>3100</v>
      </c>
    </row>
    <row r="940" spans="7:8" x14ac:dyDescent="0.25">
      <c r="G940" s="29">
        <v>1186</v>
      </c>
      <c r="H940" s="30">
        <v>2000</v>
      </c>
    </row>
    <row r="941" spans="7:8" x14ac:dyDescent="0.25">
      <c r="G941" s="29">
        <v>1187</v>
      </c>
      <c r="H941" s="30">
        <v>2700</v>
      </c>
    </row>
    <row r="942" spans="7:8" x14ac:dyDescent="0.25">
      <c r="G942" s="29">
        <v>1188</v>
      </c>
      <c r="H942" s="30">
        <v>3200</v>
      </c>
    </row>
    <row r="943" spans="7:8" x14ac:dyDescent="0.25">
      <c r="G943" s="29">
        <v>1189</v>
      </c>
      <c r="H943" s="30">
        <v>2500</v>
      </c>
    </row>
    <row r="944" spans="7:8" x14ac:dyDescent="0.25">
      <c r="G944" s="29">
        <v>1190</v>
      </c>
      <c r="H944" s="30">
        <v>2800</v>
      </c>
    </row>
    <row r="945" spans="7:8" x14ac:dyDescent="0.25">
      <c r="G945" s="29">
        <v>1191</v>
      </c>
      <c r="H945" s="30">
        <v>2900</v>
      </c>
    </row>
    <row r="946" spans="7:8" x14ac:dyDescent="0.25">
      <c r="G946" s="29">
        <v>1195</v>
      </c>
      <c r="H946" s="30">
        <v>2000</v>
      </c>
    </row>
    <row r="947" spans="7:8" x14ac:dyDescent="0.25">
      <c r="G947" s="29">
        <v>1196</v>
      </c>
      <c r="H947" s="30">
        <v>2200</v>
      </c>
    </row>
    <row r="948" spans="7:8" x14ac:dyDescent="0.25">
      <c r="G948" s="29">
        <v>1197</v>
      </c>
      <c r="H948" s="30">
        <v>2700</v>
      </c>
    </row>
    <row r="949" spans="7:8" x14ac:dyDescent="0.25">
      <c r="G949" s="29">
        <v>1199</v>
      </c>
      <c r="H949" s="30">
        <v>2400</v>
      </c>
    </row>
    <row r="950" spans="7:8" x14ac:dyDescent="0.25">
      <c r="G950" s="29">
        <v>1200</v>
      </c>
      <c r="H950" s="30">
        <v>2400</v>
      </c>
    </row>
    <row r="951" spans="7:8" x14ac:dyDescent="0.25">
      <c r="G951" s="29">
        <v>1201</v>
      </c>
      <c r="H951" s="30">
        <v>1700</v>
      </c>
    </row>
    <row r="952" spans="7:8" x14ac:dyDescent="0.25">
      <c r="G952" s="29">
        <v>1202</v>
      </c>
      <c r="H952" s="30">
        <v>2600</v>
      </c>
    </row>
    <row r="953" spans="7:8" x14ac:dyDescent="0.25">
      <c r="G953" s="29">
        <v>1204</v>
      </c>
      <c r="H953" s="30">
        <v>3300</v>
      </c>
    </row>
    <row r="954" spans="7:8" x14ac:dyDescent="0.25">
      <c r="G954" s="29">
        <v>1205</v>
      </c>
      <c r="H954" s="30">
        <v>2100</v>
      </c>
    </row>
    <row r="955" spans="7:8" x14ac:dyDescent="0.25">
      <c r="G955" s="29">
        <v>1206</v>
      </c>
      <c r="H955" s="30">
        <v>4400</v>
      </c>
    </row>
    <row r="956" spans="7:8" x14ac:dyDescent="0.25">
      <c r="G956" s="29">
        <v>1208</v>
      </c>
      <c r="H956" s="30">
        <v>3400</v>
      </c>
    </row>
    <row r="957" spans="7:8" x14ac:dyDescent="0.25">
      <c r="G957" s="29">
        <v>1209</v>
      </c>
      <c r="H957" s="30">
        <v>2200</v>
      </c>
    </row>
    <row r="958" spans="7:8" x14ac:dyDescent="0.25">
      <c r="G958" s="29">
        <v>1210</v>
      </c>
      <c r="H958" s="30">
        <v>3300</v>
      </c>
    </row>
    <row r="959" spans="7:8" x14ac:dyDescent="0.25">
      <c r="G959" s="29">
        <v>1211</v>
      </c>
      <c r="H959" s="30">
        <v>2900</v>
      </c>
    </row>
    <row r="960" spans="7:8" x14ac:dyDescent="0.25">
      <c r="G960" s="29">
        <v>1212</v>
      </c>
      <c r="H960" s="30">
        <v>2300</v>
      </c>
    </row>
    <row r="961" spans="7:8" x14ac:dyDescent="0.25">
      <c r="G961" s="29">
        <v>1213</v>
      </c>
      <c r="H961" s="30">
        <v>1300</v>
      </c>
    </row>
    <row r="962" spans="7:8" x14ac:dyDescent="0.25">
      <c r="G962" s="29">
        <v>1214</v>
      </c>
      <c r="H962" s="30">
        <v>1600</v>
      </c>
    </row>
    <row r="963" spans="7:8" x14ac:dyDescent="0.25">
      <c r="G963" s="29">
        <v>1215</v>
      </c>
      <c r="H963" s="30">
        <v>1900</v>
      </c>
    </row>
    <row r="964" spans="7:8" x14ac:dyDescent="0.25">
      <c r="G964" s="29">
        <v>1216</v>
      </c>
      <c r="H964" s="30">
        <v>1800</v>
      </c>
    </row>
    <row r="965" spans="7:8" x14ac:dyDescent="0.25">
      <c r="G965" s="29">
        <v>1221</v>
      </c>
      <c r="H965" s="30">
        <v>1800</v>
      </c>
    </row>
    <row r="966" spans="7:8" x14ac:dyDescent="0.25">
      <c r="G966" s="29">
        <v>1222</v>
      </c>
      <c r="H966" s="30">
        <v>2200</v>
      </c>
    </row>
    <row r="967" spans="7:8" x14ac:dyDescent="0.25">
      <c r="G967" s="29">
        <v>1223</v>
      </c>
      <c r="H967" s="30">
        <v>2900</v>
      </c>
    </row>
    <row r="968" spans="7:8" x14ac:dyDescent="0.25">
      <c r="G968" s="29">
        <v>1224</v>
      </c>
      <c r="H968" s="30">
        <v>4300</v>
      </c>
    </row>
    <row r="969" spans="7:8" x14ac:dyDescent="0.25">
      <c r="G969" s="29">
        <v>1225</v>
      </c>
      <c r="H969" s="30">
        <v>2300</v>
      </c>
    </row>
    <row r="970" spans="7:8" x14ac:dyDescent="0.25">
      <c r="G970" s="29">
        <v>1226</v>
      </c>
      <c r="H970" s="30">
        <v>1700</v>
      </c>
    </row>
    <row r="971" spans="7:8" x14ac:dyDescent="0.25">
      <c r="G971" s="29">
        <v>1227</v>
      </c>
      <c r="H971" s="30">
        <v>2800</v>
      </c>
    </row>
    <row r="972" spans="7:8" x14ac:dyDescent="0.25">
      <c r="G972" s="29">
        <v>1228</v>
      </c>
      <c r="H972" s="30">
        <v>1800</v>
      </c>
    </row>
    <row r="973" spans="7:8" x14ac:dyDescent="0.25">
      <c r="G973" s="29">
        <v>1229</v>
      </c>
      <c r="H973" s="30">
        <v>3400</v>
      </c>
    </row>
    <row r="974" spans="7:8" x14ac:dyDescent="0.25">
      <c r="G974" s="29">
        <v>1230</v>
      </c>
      <c r="H974" s="30">
        <v>2600</v>
      </c>
    </row>
    <row r="975" spans="7:8" x14ac:dyDescent="0.25">
      <c r="G975" s="29">
        <v>1231</v>
      </c>
      <c r="H975" s="30">
        <v>4000</v>
      </c>
    </row>
    <row r="976" spans="7:8" x14ac:dyDescent="0.25">
      <c r="G976" s="29">
        <v>1232</v>
      </c>
      <c r="H976" s="30">
        <v>2300</v>
      </c>
    </row>
    <row r="977" spans="7:8" x14ac:dyDescent="0.25">
      <c r="G977" s="29">
        <v>1233</v>
      </c>
      <c r="H977" s="30">
        <v>1200</v>
      </c>
    </row>
    <row r="978" spans="7:8" x14ac:dyDescent="0.25">
      <c r="G978" s="29">
        <v>1234</v>
      </c>
      <c r="H978" s="30">
        <v>2400</v>
      </c>
    </row>
    <row r="979" spans="7:8" x14ac:dyDescent="0.25">
      <c r="G979" s="29">
        <v>1236</v>
      </c>
      <c r="H979" s="30">
        <v>2500</v>
      </c>
    </row>
    <row r="980" spans="7:8" x14ac:dyDescent="0.25">
      <c r="G980" s="29">
        <v>1237</v>
      </c>
      <c r="H980" s="30">
        <v>2400</v>
      </c>
    </row>
    <row r="981" spans="7:8" x14ac:dyDescent="0.25">
      <c r="G981" s="29">
        <v>1238</v>
      </c>
      <c r="H981" s="30">
        <v>2800</v>
      </c>
    </row>
    <row r="982" spans="7:8" x14ac:dyDescent="0.25">
      <c r="G982" s="29">
        <v>1239</v>
      </c>
      <c r="H982" s="30">
        <v>2300</v>
      </c>
    </row>
    <row r="983" spans="7:8" x14ac:dyDescent="0.25">
      <c r="G983" s="29">
        <v>1240</v>
      </c>
      <c r="H983" s="30">
        <v>3000</v>
      </c>
    </row>
    <row r="984" spans="7:8" x14ac:dyDescent="0.25">
      <c r="G984" s="29">
        <v>1241</v>
      </c>
      <c r="H984" s="30">
        <v>2700</v>
      </c>
    </row>
    <row r="985" spans="7:8" x14ac:dyDescent="0.25">
      <c r="G985" s="29">
        <v>1242</v>
      </c>
      <c r="H985" s="30">
        <v>3400</v>
      </c>
    </row>
    <row r="986" spans="7:8" x14ac:dyDescent="0.25">
      <c r="G986" s="29">
        <v>1243</v>
      </c>
      <c r="H986" s="30">
        <v>2200</v>
      </c>
    </row>
    <row r="987" spans="7:8" x14ac:dyDescent="0.25">
      <c r="G987" s="29">
        <v>1244</v>
      </c>
      <c r="H987" s="30">
        <v>4200</v>
      </c>
    </row>
    <row r="988" spans="7:8" x14ac:dyDescent="0.25">
      <c r="G988" s="29">
        <v>1245</v>
      </c>
      <c r="H988" s="30">
        <v>2300</v>
      </c>
    </row>
    <row r="989" spans="7:8" x14ac:dyDescent="0.25">
      <c r="G989" s="29">
        <v>1246</v>
      </c>
      <c r="H989" s="30">
        <v>2500</v>
      </c>
    </row>
    <row r="990" spans="7:8" x14ac:dyDescent="0.25">
      <c r="G990" s="29">
        <v>1248</v>
      </c>
      <c r="H990" s="30">
        <v>2000</v>
      </c>
    </row>
    <row r="991" spans="7:8" x14ac:dyDescent="0.25">
      <c r="G991" s="29">
        <v>1250</v>
      </c>
      <c r="H991" s="30">
        <v>1900</v>
      </c>
    </row>
    <row r="992" spans="7:8" x14ac:dyDescent="0.25">
      <c r="G992" s="29">
        <v>1251</v>
      </c>
      <c r="H992" s="30">
        <v>4200</v>
      </c>
    </row>
    <row r="993" spans="7:8" x14ac:dyDescent="0.25">
      <c r="G993" s="29">
        <v>1252</v>
      </c>
      <c r="H993" s="30">
        <v>2800</v>
      </c>
    </row>
    <row r="994" spans="7:8" x14ac:dyDescent="0.25">
      <c r="G994" s="29">
        <v>1253</v>
      </c>
      <c r="H994" s="30">
        <v>1700</v>
      </c>
    </row>
    <row r="995" spans="7:8" x14ac:dyDescent="0.25">
      <c r="G995" s="29">
        <v>1254</v>
      </c>
      <c r="H995" s="30">
        <v>3400</v>
      </c>
    </row>
    <row r="996" spans="7:8" x14ac:dyDescent="0.25">
      <c r="G996" s="29">
        <v>1255</v>
      </c>
      <c r="H996" s="30">
        <v>2400</v>
      </c>
    </row>
    <row r="997" spans="7:8" x14ac:dyDescent="0.25">
      <c r="G997" s="29">
        <v>1257</v>
      </c>
      <c r="H997" s="30">
        <v>4000</v>
      </c>
    </row>
    <row r="998" spans="7:8" x14ac:dyDescent="0.25">
      <c r="G998" s="29">
        <v>1258</v>
      </c>
      <c r="H998" s="30">
        <v>1700</v>
      </c>
    </row>
    <row r="999" spans="7:8" x14ac:dyDescent="0.25">
      <c r="G999" s="29">
        <v>1259</v>
      </c>
      <c r="H999" s="30">
        <v>2000</v>
      </c>
    </row>
    <row r="1000" spans="7:8" x14ac:dyDescent="0.25">
      <c r="G1000" s="29">
        <v>1260</v>
      </c>
      <c r="H1000" s="30">
        <v>2100</v>
      </c>
    </row>
    <row r="1001" spans="7:8" x14ac:dyDescent="0.25">
      <c r="G1001" s="29">
        <v>1261</v>
      </c>
      <c r="H1001" s="30">
        <v>2500</v>
      </c>
    </row>
    <row r="1002" spans="7:8" x14ac:dyDescent="0.25">
      <c r="G1002" s="29">
        <v>1262</v>
      </c>
      <c r="H1002" s="30">
        <v>2100</v>
      </c>
    </row>
    <row r="1003" spans="7:8" x14ac:dyDescent="0.25">
      <c r="G1003" s="29">
        <v>1263</v>
      </c>
      <c r="H1003" s="30">
        <v>2900</v>
      </c>
    </row>
    <row r="1004" spans="7:8" x14ac:dyDescent="0.25">
      <c r="G1004" s="29">
        <v>1264</v>
      </c>
      <c r="H1004" s="30">
        <v>2600</v>
      </c>
    </row>
    <row r="1005" spans="7:8" x14ac:dyDescent="0.25">
      <c r="G1005" s="29">
        <v>1268</v>
      </c>
      <c r="H1005" s="30">
        <v>4000</v>
      </c>
    </row>
    <row r="1006" spans="7:8" x14ac:dyDescent="0.25">
      <c r="G1006" s="29">
        <v>1269</v>
      </c>
      <c r="H1006" s="30">
        <v>4200</v>
      </c>
    </row>
    <row r="1007" spans="7:8" x14ac:dyDescent="0.25">
      <c r="G1007" s="29">
        <v>1270</v>
      </c>
      <c r="H1007" s="30">
        <v>2400</v>
      </c>
    </row>
    <row r="1008" spans="7:8" x14ac:dyDescent="0.25">
      <c r="G1008" s="29">
        <v>1271</v>
      </c>
      <c r="H1008" s="30">
        <v>2900</v>
      </c>
    </row>
    <row r="1009" spans="7:8" x14ac:dyDescent="0.25">
      <c r="G1009" s="29">
        <v>1272</v>
      </c>
      <c r="H1009" s="30">
        <v>3000</v>
      </c>
    </row>
    <row r="1010" spans="7:8" x14ac:dyDescent="0.25">
      <c r="G1010" s="29">
        <v>1273</v>
      </c>
      <c r="H1010" s="30">
        <v>1900</v>
      </c>
    </row>
    <row r="1011" spans="7:8" x14ac:dyDescent="0.25">
      <c r="G1011" s="29">
        <v>1274</v>
      </c>
      <c r="H1011" s="30">
        <v>2400</v>
      </c>
    </row>
    <row r="1012" spans="7:8" x14ac:dyDescent="0.25">
      <c r="G1012" s="29">
        <v>1275</v>
      </c>
      <c r="H1012" s="30">
        <v>1900</v>
      </c>
    </row>
    <row r="1013" spans="7:8" x14ac:dyDescent="0.25">
      <c r="G1013" s="29">
        <v>1276</v>
      </c>
      <c r="H1013" s="30">
        <v>2800</v>
      </c>
    </row>
    <row r="1014" spans="7:8" x14ac:dyDescent="0.25">
      <c r="G1014" s="29">
        <v>1277</v>
      </c>
      <c r="H1014" s="30">
        <v>2100</v>
      </c>
    </row>
    <row r="1015" spans="7:8" x14ac:dyDescent="0.25">
      <c r="G1015" s="29">
        <v>1278</v>
      </c>
      <c r="H1015" s="30">
        <v>3400</v>
      </c>
    </row>
    <row r="1016" spans="7:8" x14ac:dyDescent="0.25">
      <c r="G1016" s="29">
        <v>1279</v>
      </c>
      <c r="H1016" s="30">
        <v>3200</v>
      </c>
    </row>
    <row r="1017" spans="7:8" x14ac:dyDescent="0.25">
      <c r="G1017" s="29">
        <v>1281</v>
      </c>
      <c r="H1017" s="30">
        <v>3100</v>
      </c>
    </row>
    <row r="1018" spans="7:8" x14ac:dyDescent="0.25">
      <c r="G1018" s="29">
        <v>1282</v>
      </c>
      <c r="H1018" s="30">
        <v>2600</v>
      </c>
    </row>
    <row r="1019" spans="7:8" x14ac:dyDescent="0.25">
      <c r="G1019" s="29">
        <v>1283</v>
      </c>
      <c r="H1019" s="30">
        <v>2100</v>
      </c>
    </row>
    <row r="1020" spans="7:8" x14ac:dyDescent="0.25">
      <c r="G1020" s="29">
        <v>1284</v>
      </c>
      <c r="H1020" s="30">
        <v>2700</v>
      </c>
    </row>
    <row r="1021" spans="7:8" x14ac:dyDescent="0.25">
      <c r="G1021" s="29">
        <v>1285</v>
      </c>
      <c r="H1021" s="30">
        <v>3300</v>
      </c>
    </row>
    <row r="1022" spans="7:8" x14ac:dyDescent="0.25">
      <c r="G1022" s="29">
        <v>1287</v>
      </c>
      <c r="H1022" s="30">
        <v>2700</v>
      </c>
    </row>
    <row r="1023" spans="7:8" x14ac:dyDescent="0.25">
      <c r="G1023" s="29">
        <v>1288</v>
      </c>
      <c r="H1023" s="30">
        <v>3200</v>
      </c>
    </row>
    <row r="1024" spans="7:8" x14ac:dyDescent="0.25">
      <c r="G1024" s="29">
        <v>1289</v>
      </c>
      <c r="H1024" s="30">
        <v>3200</v>
      </c>
    </row>
    <row r="1025" spans="7:8" x14ac:dyDescent="0.25">
      <c r="G1025" s="29">
        <v>1290</v>
      </c>
      <c r="H1025" s="30">
        <v>3100</v>
      </c>
    </row>
    <row r="1026" spans="7:8" x14ac:dyDescent="0.25">
      <c r="G1026" s="29">
        <v>1291</v>
      </c>
      <c r="H1026" s="30">
        <v>2300</v>
      </c>
    </row>
    <row r="1027" spans="7:8" x14ac:dyDescent="0.25">
      <c r="G1027" s="29">
        <v>1294</v>
      </c>
      <c r="H1027" s="30">
        <v>2500</v>
      </c>
    </row>
    <row r="1028" spans="7:8" x14ac:dyDescent="0.25">
      <c r="G1028" s="29">
        <v>1295</v>
      </c>
      <c r="H1028" s="30">
        <v>1700</v>
      </c>
    </row>
    <row r="1029" spans="7:8" x14ac:dyDescent="0.25">
      <c r="G1029" s="29">
        <v>1296</v>
      </c>
      <c r="H1029" s="30">
        <v>2100</v>
      </c>
    </row>
    <row r="1030" spans="7:8" x14ac:dyDescent="0.25">
      <c r="G1030" s="29">
        <v>1297</v>
      </c>
      <c r="H1030" s="30">
        <v>2200</v>
      </c>
    </row>
    <row r="1031" spans="7:8" x14ac:dyDescent="0.25">
      <c r="G1031" s="29">
        <v>1299</v>
      </c>
      <c r="H1031" s="30">
        <v>11800</v>
      </c>
    </row>
    <row r="1032" spans="7:8" x14ac:dyDescent="0.25">
      <c r="G1032" s="29">
        <v>1300</v>
      </c>
      <c r="H1032" s="30">
        <v>2500</v>
      </c>
    </row>
    <row r="1033" spans="7:8" x14ac:dyDescent="0.25">
      <c r="G1033" s="29">
        <v>1301</v>
      </c>
      <c r="H1033" s="30">
        <v>3000</v>
      </c>
    </row>
    <row r="1034" spans="7:8" x14ac:dyDescent="0.25">
      <c r="G1034" s="29">
        <v>1302</v>
      </c>
      <c r="H1034" s="30">
        <v>2300</v>
      </c>
    </row>
    <row r="1035" spans="7:8" x14ac:dyDescent="0.25">
      <c r="G1035" s="29">
        <v>1303</v>
      </c>
      <c r="H1035" s="30">
        <v>3700</v>
      </c>
    </row>
    <row r="1036" spans="7:8" x14ac:dyDescent="0.25">
      <c r="G1036" s="29">
        <v>1304</v>
      </c>
      <c r="H1036" s="30">
        <v>3200</v>
      </c>
    </row>
    <row r="1037" spans="7:8" x14ac:dyDescent="0.25">
      <c r="G1037" s="29">
        <v>1306</v>
      </c>
      <c r="H1037" s="30">
        <v>3300</v>
      </c>
    </row>
    <row r="1038" spans="7:8" x14ac:dyDescent="0.25">
      <c r="G1038" s="29">
        <v>1307</v>
      </c>
      <c r="H1038" s="30">
        <v>2700</v>
      </c>
    </row>
    <row r="1039" spans="7:8" x14ac:dyDescent="0.25">
      <c r="G1039" s="29">
        <v>1308</v>
      </c>
      <c r="H1039" s="30">
        <v>2000</v>
      </c>
    </row>
    <row r="1040" spans="7:8" x14ac:dyDescent="0.25">
      <c r="G1040" s="29">
        <v>1310</v>
      </c>
      <c r="H1040" s="30">
        <v>2600</v>
      </c>
    </row>
    <row r="1041" spans="7:8" x14ac:dyDescent="0.25">
      <c r="G1041" s="29">
        <v>1311</v>
      </c>
      <c r="H1041" s="30">
        <v>3800</v>
      </c>
    </row>
    <row r="1042" spans="7:8" x14ac:dyDescent="0.25">
      <c r="G1042" s="29">
        <v>1312</v>
      </c>
      <c r="H1042" s="30">
        <v>2500</v>
      </c>
    </row>
    <row r="1043" spans="7:8" x14ac:dyDescent="0.25">
      <c r="G1043" s="29">
        <v>1313</v>
      </c>
      <c r="H1043" s="30">
        <v>4300</v>
      </c>
    </row>
    <row r="1044" spans="7:8" x14ac:dyDescent="0.25">
      <c r="G1044" s="29">
        <v>1314</v>
      </c>
      <c r="H1044" s="30">
        <v>4000</v>
      </c>
    </row>
    <row r="1045" spans="7:8" x14ac:dyDescent="0.25">
      <c r="G1045" s="29">
        <v>1315</v>
      </c>
      <c r="H1045" s="30">
        <v>1900</v>
      </c>
    </row>
    <row r="1046" spans="7:8" x14ac:dyDescent="0.25">
      <c r="G1046" s="29">
        <v>1316</v>
      </c>
      <c r="H1046" s="30">
        <v>3100</v>
      </c>
    </row>
    <row r="1047" spans="7:8" x14ac:dyDescent="0.25">
      <c r="G1047" s="29">
        <v>1317</v>
      </c>
      <c r="H1047" s="30">
        <v>3300</v>
      </c>
    </row>
    <row r="1048" spans="7:8" x14ac:dyDescent="0.25">
      <c r="G1048" s="29">
        <v>1319</v>
      </c>
      <c r="H1048" s="30">
        <v>3500</v>
      </c>
    </row>
    <row r="1049" spans="7:8" x14ac:dyDescent="0.25">
      <c r="G1049" s="29">
        <v>1320</v>
      </c>
      <c r="H1049" s="30">
        <v>1800</v>
      </c>
    </row>
    <row r="1050" spans="7:8" x14ac:dyDescent="0.25">
      <c r="G1050" s="29">
        <v>1321</v>
      </c>
      <c r="H1050" s="30">
        <v>3000</v>
      </c>
    </row>
    <row r="1051" spans="7:8" x14ac:dyDescent="0.25">
      <c r="G1051" s="29">
        <v>1322</v>
      </c>
      <c r="H1051" s="30">
        <v>700</v>
      </c>
    </row>
    <row r="1052" spans="7:8" x14ac:dyDescent="0.25">
      <c r="G1052" s="29">
        <v>1323</v>
      </c>
      <c r="H1052" s="30">
        <v>2700</v>
      </c>
    </row>
    <row r="1053" spans="7:8" x14ac:dyDescent="0.25">
      <c r="G1053" s="29">
        <v>1324</v>
      </c>
      <c r="H1053" s="30">
        <v>1100</v>
      </c>
    </row>
    <row r="1054" spans="7:8" x14ac:dyDescent="0.25">
      <c r="G1054" s="29">
        <v>1325</v>
      </c>
      <c r="H1054" s="30">
        <v>3600</v>
      </c>
    </row>
    <row r="1055" spans="7:8" x14ac:dyDescent="0.25">
      <c r="G1055" s="29">
        <v>1328</v>
      </c>
      <c r="H1055" s="30">
        <v>1600</v>
      </c>
    </row>
    <row r="1056" spans="7:8" x14ac:dyDescent="0.25">
      <c r="G1056" s="29">
        <v>1330</v>
      </c>
      <c r="H1056" s="30">
        <v>2600</v>
      </c>
    </row>
    <row r="1057" spans="7:8" x14ac:dyDescent="0.25">
      <c r="G1057" s="29">
        <v>1331</v>
      </c>
      <c r="H1057" s="30">
        <v>3200</v>
      </c>
    </row>
    <row r="1058" spans="7:8" x14ac:dyDescent="0.25">
      <c r="G1058" s="29">
        <v>1332</v>
      </c>
      <c r="H1058" s="30">
        <v>1900</v>
      </c>
    </row>
    <row r="1059" spans="7:8" x14ac:dyDescent="0.25">
      <c r="G1059" s="29">
        <v>1333</v>
      </c>
      <c r="H1059" s="30">
        <v>1600</v>
      </c>
    </row>
    <row r="1060" spans="7:8" x14ac:dyDescent="0.25">
      <c r="G1060" s="29">
        <v>1336</v>
      </c>
      <c r="H1060" s="30">
        <v>2700</v>
      </c>
    </row>
    <row r="1061" spans="7:8" x14ac:dyDescent="0.25">
      <c r="G1061" s="29">
        <v>1337</v>
      </c>
      <c r="H1061" s="30">
        <v>3300</v>
      </c>
    </row>
    <row r="1062" spans="7:8" x14ac:dyDescent="0.25">
      <c r="G1062" s="29">
        <v>1339</v>
      </c>
      <c r="H1062" s="30">
        <v>2800</v>
      </c>
    </row>
    <row r="1063" spans="7:8" x14ac:dyDescent="0.25">
      <c r="G1063" s="29">
        <v>1340</v>
      </c>
      <c r="H1063" s="30">
        <v>1700</v>
      </c>
    </row>
    <row r="1064" spans="7:8" x14ac:dyDescent="0.25">
      <c r="G1064" s="29">
        <v>1341</v>
      </c>
      <c r="H1064" s="30">
        <v>1700</v>
      </c>
    </row>
    <row r="1065" spans="7:8" x14ac:dyDescent="0.25">
      <c r="G1065" s="29">
        <v>1342</v>
      </c>
      <c r="H1065" s="30">
        <v>2200</v>
      </c>
    </row>
    <row r="1066" spans="7:8" x14ac:dyDescent="0.25">
      <c r="G1066" s="29">
        <v>1343</v>
      </c>
      <c r="H1066" s="30">
        <v>3500</v>
      </c>
    </row>
    <row r="1067" spans="7:8" x14ac:dyDescent="0.25">
      <c r="G1067" s="29">
        <v>1344</v>
      </c>
      <c r="H1067" s="30">
        <v>2800</v>
      </c>
    </row>
    <row r="1068" spans="7:8" x14ac:dyDescent="0.25">
      <c r="G1068" s="29">
        <v>1345</v>
      </c>
      <c r="H1068" s="30">
        <v>2200</v>
      </c>
    </row>
    <row r="1069" spans="7:8" x14ac:dyDescent="0.25">
      <c r="G1069" s="29">
        <v>1347</v>
      </c>
      <c r="H1069" s="30">
        <v>3700</v>
      </c>
    </row>
    <row r="1070" spans="7:8" x14ac:dyDescent="0.25">
      <c r="G1070" s="29">
        <v>1348</v>
      </c>
      <c r="H1070" s="30">
        <v>3500</v>
      </c>
    </row>
    <row r="1071" spans="7:8" x14ac:dyDescent="0.25">
      <c r="G1071" s="29">
        <v>1349</v>
      </c>
      <c r="H1071" s="30">
        <v>3000</v>
      </c>
    </row>
    <row r="1072" spans="7:8" x14ac:dyDescent="0.25">
      <c r="G1072" s="29">
        <v>1351</v>
      </c>
      <c r="H1072" s="30">
        <v>3900</v>
      </c>
    </row>
    <row r="1073" spans="7:8" x14ac:dyDescent="0.25">
      <c r="G1073" s="29">
        <v>1352</v>
      </c>
      <c r="H1073" s="30">
        <v>2600</v>
      </c>
    </row>
    <row r="1074" spans="7:8" x14ac:dyDescent="0.25">
      <c r="G1074" s="29">
        <v>1354</v>
      </c>
      <c r="H1074" s="30">
        <v>5300</v>
      </c>
    </row>
    <row r="1075" spans="7:8" x14ac:dyDescent="0.25">
      <c r="G1075" s="29">
        <v>1355</v>
      </c>
      <c r="H1075" s="30">
        <v>2900</v>
      </c>
    </row>
    <row r="1076" spans="7:8" x14ac:dyDescent="0.25">
      <c r="G1076" s="29">
        <v>1356</v>
      </c>
      <c r="H1076" s="30">
        <v>2500</v>
      </c>
    </row>
    <row r="1077" spans="7:8" x14ac:dyDescent="0.25">
      <c r="G1077" s="29">
        <v>1357</v>
      </c>
      <c r="H1077" s="30">
        <v>1800</v>
      </c>
    </row>
    <row r="1078" spans="7:8" x14ac:dyDescent="0.25">
      <c r="G1078" s="29">
        <v>1358</v>
      </c>
      <c r="H1078" s="30">
        <v>2200</v>
      </c>
    </row>
    <row r="1079" spans="7:8" x14ac:dyDescent="0.25">
      <c r="G1079" s="29">
        <v>1360</v>
      </c>
      <c r="H1079" s="30">
        <v>4000</v>
      </c>
    </row>
    <row r="1080" spans="7:8" x14ac:dyDescent="0.25">
      <c r="G1080" s="29">
        <v>1361</v>
      </c>
      <c r="H1080" s="30">
        <v>3200</v>
      </c>
    </row>
    <row r="1081" spans="7:8" x14ac:dyDescent="0.25">
      <c r="G1081" s="29">
        <v>1362</v>
      </c>
      <c r="H1081" s="30">
        <v>3100</v>
      </c>
    </row>
    <row r="1082" spans="7:8" x14ac:dyDescent="0.25">
      <c r="G1082" s="29">
        <v>1363</v>
      </c>
      <c r="H1082" s="30">
        <v>2500</v>
      </c>
    </row>
    <row r="1083" spans="7:8" x14ac:dyDescent="0.25">
      <c r="G1083" s="29">
        <v>1364</v>
      </c>
      <c r="H1083" s="30">
        <v>2000</v>
      </c>
    </row>
    <row r="1084" spans="7:8" x14ac:dyDescent="0.25">
      <c r="G1084" s="29">
        <v>1367</v>
      </c>
      <c r="H1084" s="30">
        <v>2700</v>
      </c>
    </row>
    <row r="1085" spans="7:8" x14ac:dyDescent="0.25">
      <c r="G1085" s="29">
        <v>1370</v>
      </c>
      <c r="H1085" s="30">
        <v>3300</v>
      </c>
    </row>
    <row r="1086" spans="7:8" x14ac:dyDescent="0.25">
      <c r="G1086" s="29">
        <v>1371</v>
      </c>
      <c r="H1086" s="30">
        <v>2200</v>
      </c>
    </row>
    <row r="1087" spans="7:8" x14ac:dyDescent="0.25">
      <c r="G1087" s="29">
        <v>1372</v>
      </c>
      <c r="H1087" s="30">
        <v>2700</v>
      </c>
    </row>
    <row r="1088" spans="7:8" x14ac:dyDescent="0.25">
      <c r="G1088" s="29">
        <v>1373</v>
      </c>
      <c r="H1088" s="30">
        <v>3200</v>
      </c>
    </row>
    <row r="1089" spans="7:8" x14ac:dyDescent="0.25">
      <c r="G1089" s="29">
        <v>1374</v>
      </c>
      <c r="H1089" s="30">
        <v>5300</v>
      </c>
    </row>
    <row r="1090" spans="7:8" x14ac:dyDescent="0.25">
      <c r="G1090" s="29">
        <v>1376</v>
      </c>
      <c r="H1090" s="30">
        <v>3100</v>
      </c>
    </row>
    <row r="1091" spans="7:8" x14ac:dyDescent="0.25">
      <c r="G1091" s="29">
        <v>1377</v>
      </c>
      <c r="H1091" s="30">
        <v>1600</v>
      </c>
    </row>
    <row r="1092" spans="7:8" x14ac:dyDescent="0.25">
      <c r="G1092" s="29">
        <v>1378</v>
      </c>
      <c r="H1092" s="30">
        <v>2600</v>
      </c>
    </row>
    <row r="1093" spans="7:8" x14ac:dyDescent="0.25">
      <c r="G1093" s="29">
        <v>1380</v>
      </c>
      <c r="H1093" s="30">
        <v>1800</v>
      </c>
    </row>
    <row r="1094" spans="7:8" x14ac:dyDescent="0.25">
      <c r="G1094" s="29">
        <v>1381</v>
      </c>
      <c r="H1094" s="30">
        <v>1700</v>
      </c>
    </row>
    <row r="1095" spans="7:8" x14ac:dyDescent="0.25">
      <c r="G1095" s="29">
        <v>1382</v>
      </c>
      <c r="H1095" s="30">
        <v>3300</v>
      </c>
    </row>
    <row r="1096" spans="7:8" x14ac:dyDescent="0.25">
      <c r="G1096" s="29">
        <v>1384</v>
      </c>
      <c r="H1096" s="30">
        <v>2200</v>
      </c>
    </row>
    <row r="1097" spans="7:8" x14ac:dyDescent="0.25">
      <c r="G1097" s="29">
        <v>1385</v>
      </c>
      <c r="H1097" s="30">
        <v>1800</v>
      </c>
    </row>
    <row r="1098" spans="7:8" x14ac:dyDescent="0.25">
      <c r="G1098" s="29">
        <v>1387</v>
      </c>
      <c r="H1098" s="30">
        <v>4200</v>
      </c>
    </row>
    <row r="1099" spans="7:8" x14ac:dyDescent="0.25">
      <c r="G1099" s="29">
        <v>1389</v>
      </c>
      <c r="H1099" s="30">
        <v>3500</v>
      </c>
    </row>
    <row r="1100" spans="7:8" x14ac:dyDescent="0.25">
      <c r="G1100" s="29">
        <v>1391</v>
      </c>
      <c r="H1100" s="30">
        <v>3100</v>
      </c>
    </row>
    <row r="1101" spans="7:8" x14ac:dyDescent="0.25">
      <c r="G1101" s="29">
        <v>1392</v>
      </c>
      <c r="H1101" s="30">
        <v>3200</v>
      </c>
    </row>
    <row r="1102" spans="7:8" x14ac:dyDescent="0.25">
      <c r="G1102" s="29">
        <v>1393</v>
      </c>
      <c r="H1102" s="30">
        <v>1800</v>
      </c>
    </row>
    <row r="1103" spans="7:8" x14ac:dyDescent="0.25">
      <c r="G1103" s="29">
        <v>1395</v>
      </c>
      <c r="H1103" s="30">
        <v>2900</v>
      </c>
    </row>
    <row r="1104" spans="7:8" x14ac:dyDescent="0.25">
      <c r="G1104" s="29">
        <v>1396</v>
      </c>
      <c r="H1104" s="30">
        <v>3600</v>
      </c>
    </row>
    <row r="1105" spans="7:8" x14ac:dyDescent="0.25">
      <c r="G1105" s="29">
        <v>1397</v>
      </c>
      <c r="H1105" s="30">
        <v>2400</v>
      </c>
    </row>
    <row r="1106" spans="7:8" x14ac:dyDescent="0.25">
      <c r="G1106" s="29">
        <v>1399</v>
      </c>
      <c r="H1106" s="30">
        <v>3100</v>
      </c>
    </row>
    <row r="1107" spans="7:8" x14ac:dyDescent="0.25">
      <c r="G1107" s="29">
        <v>1400</v>
      </c>
      <c r="H1107" s="30">
        <v>2600</v>
      </c>
    </row>
    <row r="1108" spans="7:8" x14ac:dyDescent="0.25">
      <c r="G1108" s="29">
        <v>1402</v>
      </c>
      <c r="H1108" s="30">
        <v>2400</v>
      </c>
    </row>
    <row r="1109" spans="7:8" x14ac:dyDescent="0.25">
      <c r="G1109" s="29">
        <v>1403</v>
      </c>
      <c r="H1109" s="30">
        <v>2600</v>
      </c>
    </row>
    <row r="1110" spans="7:8" x14ac:dyDescent="0.25">
      <c r="G1110" s="29">
        <v>1404</v>
      </c>
      <c r="H1110" s="30">
        <v>2900</v>
      </c>
    </row>
    <row r="1111" spans="7:8" x14ac:dyDescent="0.25">
      <c r="G1111" s="29">
        <v>1405</v>
      </c>
      <c r="H1111" s="30">
        <v>1900</v>
      </c>
    </row>
    <row r="1112" spans="7:8" x14ac:dyDescent="0.25">
      <c r="G1112" s="29">
        <v>1407</v>
      </c>
      <c r="H1112" s="30">
        <v>1500</v>
      </c>
    </row>
    <row r="1113" spans="7:8" x14ac:dyDescent="0.25">
      <c r="G1113" s="29">
        <v>1408</v>
      </c>
      <c r="H1113" s="30">
        <v>1700</v>
      </c>
    </row>
    <row r="1114" spans="7:8" x14ac:dyDescent="0.25">
      <c r="G1114" s="29">
        <v>1410</v>
      </c>
      <c r="H1114" s="30">
        <v>2900</v>
      </c>
    </row>
    <row r="1115" spans="7:8" x14ac:dyDescent="0.25">
      <c r="G1115" s="29">
        <v>1411</v>
      </c>
      <c r="H1115" s="30">
        <v>2800</v>
      </c>
    </row>
    <row r="1116" spans="7:8" x14ac:dyDescent="0.25">
      <c r="G1116" s="29">
        <v>1412</v>
      </c>
      <c r="H1116" s="30">
        <v>2500</v>
      </c>
    </row>
    <row r="1117" spans="7:8" x14ac:dyDescent="0.25">
      <c r="G1117" s="29">
        <v>1413</v>
      </c>
      <c r="H1117" s="30">
        <v>1000</v>
      </c>
    </row>
    <row r="1118" spans="7:8" x14ac:dyDescent="0.25">
      <c r="G1118" s="29">
        <v>1414</v>
      </c>
      <c r="H1118" s="30">
        <v>3700</v>
      </c>
    </row>
    <row r="1119" spans="7:8" x14ac:dyDescent="0.25">
      <c r="G1119" s="29">
        <v>1415</v>
      </c>
      <c r="H1119" s="30">
        <v>2700</v>
      </c>
    </row>
    <row r="1120" spans="7:8" x14ac:dyDescent="0.25">
      <c r="G1120" s="29">
        <v>1416</v>
      </c>
      <c r="H1120" s="30">
        <v>3000</v>
      </c>
    </row>
    <row r="1121" spans="7:8" x14ac:dyDescent="0.25">
      <c r="G1121" s="29">
        <v>1418</v>
      </c>
      <c r="H1121" s="30">
        <v>3700</v>
      </c>
    </row>
    <row r="1122" spans="7:8" x14ac:dyDescent="0.25">
      <c r="G1122" s="29">
        <v>1419</v>
      </c>
      <c r="H1122" s="30">
        <v>2300</v>
      </c>
    </row>
    <row r="1123" spans="7:8" x14ac:dyDescent="0.25">
      <c r="G1123" s="29">
        <v>1420</v>
      </c>
      <c r="H1123" s="30">
        <v>3700</v>
      </c>
    </row>
    <row r="1124" spans="7:8" x14ac:dyDescent="0.25">
      <c r="G1124" s="29">
        <v>1421</v>
      </c>
      <c r="H1124" s="30">
        <v>2100</v>
      </c>
    </row>
    <row r="1125" spans="7:8" x14ac:dyDescent="0.25">
      <c r="G1125" s="29">
        <v>1422</v>
      </c>
      <c r="H1125" s="30">
        <v>2100</v>
      </c>
    </row>
    <row r="1126" spans="7:8" x14ac:dyDescent="0.25">
      <c r="G1126" s="29">
        <v>1424</v>
      </c>
      <c r="H1126" s="30">
        <v>2900</v>
      </c>
    </row>
    <row r="1127" spans="7:8" x14ac:dyDescent="0.25">
      <c r="G1127" s="29">
        <v>1425</v>
      </c>
      <c r="H1127" s="30">
        <v>2400</v>
      </c>
    </row>
    <row r="1128" spans="7:8" x14ac:dyDescent="0.25">
      <c r="G1128" s="29">
        <v>1426</v>
      </c>
      <c r="H1128" s="30">
        <v>2500</v>
      </c>
    </row>
    <row r="1129" spans="7:8" x14ac:dyDescent="0.25">
      <c r="G1129" s="29">
        <v>1427</v>
      </c>
      <c r="H1129" s="30">
        <v>3400</v>
      </c>
    </row>
    <row r="1130" spans="7:8" x14ac:dyDescent="0.25">
      <c r="G1130" s="29">
        <v>1428</v>
      </c>
      <c r="H1130" s="30">
        <v>2500</v>
      </c>
    </row>
    <row r="1131" spans="7:8" x14ac:dyDescent="0.25">
      <c r="G1131" s="29">
        <v>1430</v>
      </c>
      <c r="H1131" s="30">
        <v>2900</v>
      </c>
    </row>
    <row r="1132" spans="7:8" x14ac:dyDescent="0.25">
      <c r="G1132" s="29">
        <v>1431</v>
      </c>
      <c r="H1132" s="30">
        <v>2600</v>
      </c>
    </row>
    <row r="1133" spans="7:8" x14ac:dyDescent="0.25">
      <c r="G1133" s="29">
        <v>1432</v>
      </c>
      <c r="H1133" s="30">
        <v>1900</v>
      </c>
    </row>
    <row r="1134" spans="7:8" x14ac:dyDescent="0.25">
      <c r="G1134" s="29">
        <v>1433</v>
      </c>
      <c r="H1134" s="30">
        <v>1600</v>
      </c>
    </row>
    <row r="1135" spans="7:8" x14ac:dyDescent="0.25">
      <c r="G1135" s="29">
        <v>1434</v>
      </c>
      <c r="H1135" s="30">
        <v>2700</v>
      </c>
    </row>
    <row r="1136" spans="7:8" x14ac:dyDescent="0.25">
      <c r="G1136" s="29">
        <v>1435</v>
      </c>
      <c r="H1136" s="30">
        <v>2300</v>
      </c>
    </row>
    <row r="1137" spans="7:8" x14ac:dyDescent="0.25">
      <c r="G1137" s="29">
        <v>1436</v>
      </c>
      <c r="H1137" s="30">
        <v>2900</v>
      </c>
    </row>
    <row r="1138" spans="7:8" x14ac:dyDescent="0.25">
      <c r="G1138" s="29">
        <v>1437</v>
      </c>
      <c r="H1138" s="30">
        <v>1700</v>
      </c>
    </row>
    <row r="1139" spans="7:8" x14ac:dyDescent="0.25">
      <c r="G1139" s="29">
        <v>1438</v>
      </c>
      <c r="H1139" s="30">
        <v>3900</v>
      </c>
    </row>
    <row r="1140" spans="7:8" x14ac:dyDescent="0.25">
      <c r="G1140" s="29">
        <v>1440</v>
      </c>
      <c r="H1140" s="30">
        <v>2300</v>
      </c>
    </row>
    <row r="1141" spans="7:8" x14ac:dyDescent="0.25">
      <c r="G1141" s="29">
        <v>1441</v>
      </c>
      <c r="H1141" s="30">
        <v>2800</v>
      </c>
    </row>
    <row r="1142" spans="7:8" x14ac:dyDescent="0.25">
      <c r="G1142" s="29">
        <v>1444</v>
      </c>
      <c r="H1142" s="30">
        <v>1900</v>
      </c>
    </row>
    <row r="1143" spans="7:8" x14ac:dyDescent="0.25">
      <c r="G1143" s="29">
        <v>1445</v>
      </c>
      <c r="H1143" s="30">
        <v>2800</v>
      </c>
    </row>
    <row r="1144" spans="7:8" x14ac:dyDescent="0.25">
      <c r="G1144" s="29">
        <v>1446</v>
      </c>
      <c r="H1144" s="30">
        <v>1700</v>
      </c>
    </row>
    <row r="1145" spans="7:8" x14ac:dyDescent="0.25">
      <c r="G1145" s="29">
        <v>1447</v>
      </c>
      <c r="H1145" s="30">
        <v>2400</v>
      </c>
    </row>
    <row r="1146" spans="7:8" x14ac:dyDescent="0.25">
      <c r="G1146" s="29">
        <v>1448</v>
      </c>
      <c r="H1146" s="30">
        <v>3300</v>
      </c>
    </row>
    <row r="1147" spans="7:8" x14ac:dyDescent="0.25">
      <c r="G1147" s="29">
        <v>1449</v>
      </c>
      <c r="H1147" s="30">
        <v>1900</v>
      </c>
    </row>
    <row r="1148" spans="7:8" x14ac:dyDescent="0.25">
      <c r="G1148" s="29">
        <v>1451</v>
      </c>
      <c r="H1148" s="30">
        <v>2700</v>
      </c>
    </row>
    <row r="1149" spans="7:8" x14ac:dyDescent="0.25">
      <c r="G1149" s="29">
        <v>1452</v>
      </c>
      <c r="H1149" s="30">
        <v>3200</v>
      </c>
    </row>
    <row r="1150" spans="7:8" x14ac:dyDescent="0.25">
      <c r="G1150" s="29">
        <v>1454</v>
      </c>
      <c r="H1150" s="30">
        <v>2300</v>
      </c>
    </row>
    <row r="1151" spans="7:8" x14ac:dyDescent="0.25">
      <c r="G1151" s="29">
        <v>1456</v>
      </c>
      <c r="H1151" s="30">
        <v>2600</v>
      </c>
    </row>
    <row r="1152" spans="7:8" x14ac:dyDescent="0.25">
      <c r="G1152" s="29">
        <v>1457</v>
      </c>
      <c r="H1152" s="30">
        <v>3600</v>
      </c>
    </row>
    <row r="1153" spans="7:8" x14ac:dyDescent="0.25">
      <c r="G1153" s="29">
        <v>1458</v>
      </c>
      <c r="H1153" s="30">
        <v>3500</v>
      </c>
    </row>
    <row r="1154" spans="7:8" x14ac:dyDescent="0.25">
      <c r="G1154" s="29">
        <v>1459</v>
      </c>
      <c r="H1154" s="30">
        <v>2200</v>
      </c>
    </row>
    <row r="1155" spans="7:8" x14ac:dyDescent="0.25">
      <c r="G1155" s="29">
        <v>1460</v>
      </c>
      <c r="H1155" s="30">
        <v>2500</v>
      </c>
    </row>
  </sheetData>
  <sheetProtection sheet="1" objects="1" scenarios="1"/>
  <mergeCells count="1">
    <mergeCell ref="A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B9FD4-4A85-EA42-B63C-8B78E854652F}">
  <sheetPr>
    <tabColor rgb="FFFFFDDA"/>
  </sheetPr>
  <dimension ref="A1:R1224"/>
  <sheetViews>
    <sheetView workbookViewId="0">
      <selection sqref="A1:E1"/>
    </sheetView>
  </sheetViews>
  <sheetFormatPr baseColWidth="10" defaultRowHeight="17" x14ac:dyDescent="0.25"/>
  <cols>
    <col min="1" max="1" width="14.83203125" style="26" bestFit="1" customWidth="1"/>
    <col min="2" max="2" width="17.1640625" style="26" bestFit="1" customWidth="1"/>
    <col min="3" max="3" width="14.83203125" style="26" bestFit="1" customWidth="1"/>
    <col min="4" max="4" width="17.83203125" style="26" bestFit="1" customWidth="1"/>
    <col min="5" max="5" width="14.83203125" style="26" bestFit="1" customWidth="1"/>
    <col min="6" max="6" width="12.33203125" style="26" bestFit="1" customWidth="1"/>
    <col min="7" max="7" width="14.83203125" style="26" bestFit="1" customWidth="1"/>
    <col min="8" max="8" width="13" style="26" bestFit="1" customWidth="1"/>
    <col min="9" max="9" width="14.83203125" style="26" bestFit="1" customWidth="1"/>
    <col min="10" max="10" width="17.5" style="26" bestFit="1" customWidth="1"/>
    <col min="11" max="11" width="3.83203125" style="26" customWidth="1"/>
    <col min="12" max="12" width="23.83203125" style="26" customWidth="1"/>
    <col min="13" max="13" width="14.33203125" style="26" bestFit="1" customWidth="1"/>
    <col min="14" max="14" width="13.83203125" style="26" bestFit="1" customWidth="1"/>
    <col min="15" max="15" width="2.83203125" style="26" customWidth="1"/>
    <col min="16" max="16" width="24.1640625" style="26" customWidth="1"/>
    <col min="17" max="18" width="11.1640625" style="26" bestFit="1" customWidth="1"/>
    <col min="19" max="16384" width="10.83203125" style="26"/>
  </cols>
  <sheetData>
    <row r="1" spans="1:18" s="61" customFormat="1" ht="30" x14ac:dyDescent="0.4">
      <c r="A1" s="94" t="s">
        <v>418</v>
      </c>
      <c r="B1" s="94"/>
      <c r="C1" s="94"/>
      <c r="D1" s="94"/>
      <c r="E1" s="94"/>
    </row>
    <row r="2" spans="1:18" x14ac:dyDescent="0.25">
      <c r="A2" s="28" t="s">
        <v>15</v>
      </c>
      <c r="B2" s="26" t="s">
        <v>91</v>
      </c>
      <c r="C2" s="28" t="s">
        <v>15</v>
      </c>
      <c r="D2" s="26" t="s">
        <v>149</v>
      </c>
      <c r="E2" s="28" t="s">
        <v>15</v>
      </c>
      <c r="F2" s="26" t="s">
        <v>167</v>
      </c>
      <c r="G2" s="28" t="s">
        <v>15</v>
      </c>
      <c r="H2" s="26" t="s">
        <v>198</v>
      </c>
      <c r="I2" s="28" t="s">
        <v>15</v>
      </c>
      <c r="J2" s="26" t="s">
        <v>179</v>
      </c>
    </row>
    <row r="3" spans="1:18" ht="21" x14ac:dyDescent="0.3">
      <c r="A3" s="77"/>
      <c r="B3" s="77">
        <f>AVERAGE(B5:B1224)</f>
        <v>185763.80737704918</v>
      </c>
      <c r="C3" s="77"/>
      <c r="D3" s="77">
        <f t="shared" ref="D3" si="0">AVERAGE(D5:D1224)</f>
        <v>128432.25806451614</v>
      </c>
      <c r="E3" s="77"/>
      <c r="F3" s="77">
        <f t="shared" ref="F3" si="1">AVERAGE(F5:F1224)</f>
        <v>133541.07692307694</v>
      </c>
      <c r="G3" s="77"/>
      <c r="H3" s="77">
        <f t="shared" ref="H3" si="2">AVERAGE(H5:H1224)</f>
        <v>135911.62790697673</v>
      </c>
      <c r="I3" s="77"/>
      <c r="J3" s="77">
        <f t="shared" ref="J3" si="3">AVERAGE(J5:J1224)</f>
        <v>181959.34210526315</v>
      </c>
      <c r="L3" s="26" t="s">
        <v>268</v>
      </c>
      <c r="P3" s="37" t="s">
        <v>268</v>
      </c>
      <c r="Q3" s="37"/>
      <c r="R3" s="37"/>
    </row>
    <row r="4" spans="1:18" ht="22" thickBot="1" x14ac:dyDescent="0.35">
      <c r="A4" s="78" t="s">
        <v>257</v>
      </c>
      <c r="B4" s="52" t="s">
        <v>293</v>
      </c>
      <c r="C4" s="78" t="s">
        <v>257</v>
      </c>
      <c r="D4" s="52" t="s">
        <v>294</v>
      </c>
      <c r="E4" s="78" t="s">
        <v>257</v>
      </c>
      <c r="F4" s="52" t="s">
        <v>167</v>
      </c>
      <c r="G4" s="78" t="s">
        <v>257</v>
      </c>
      <c r="H4" s="52" t="s">
        <v>296</v>
      </c>
      <c r="I4" s="78" t="s">
        <v>257</v>
      </c>
      <c r="J4" s="52" t="s">
        <v>295</v>
      </c>
      <c r="P4" s="37"/>
      <c r="Q4" s="37"/>
      <c r="R4" s="37"/>
    </row>
    <row r="5" spans="1:18" x14ac:dyDescent="0.25">
      <c r="A5" s="29">
        <v>1</v>
      </c>
      <c r="B5" s="30">
        <v>208500</v>
      </c>
      <c r="C5" s="29">
        <v>10</v>
      </c>
      <c r="D5" s="30">
        <v>118000</v>
      </c>
      <c r="E5" s="29">
        <v>18</v>
      </c>
      <c r="F5" s="30">
        <v>90000</v>
      </c>
      <c r="G5" s="29">
        <v>57</v>
      </c>
      <c r="H5" s="30">
        <v>172500</v>
      </c>
      <c r="I5" s="29">
        <v>24</v>
      </c>
      <c r="J5" s="30">
        <v>129900</v>
      </c>
      <c r="L5" s="45"/>
      <c r="M5" s="45" t="s">
        <v>293</v>
      </c>
      <c r="N5" s="45" t="s">
        <v>295</v>
      </c>
      <c r="P5" s="38"/>
      <c r="Q5" s="38" t="s">
        <v>296</v>
      </c>
      <c r="R5" s="38" t="s">
        <v>295</v>
      </c>
    </row>
    <row r="6" spans="1:18" x14ac:dyDescent="0.25">
      <c r="A6" s="29">
        <v>2</v>
      </c>
      <c r="B6" s="30">
        <v>181500</v>
      </c>
      <c r="C6" s="29">
        <v>49</v>
      </c>
      <c r="D6" s="30">
        <v>113000</v>
      </c>
      <c r="E6" s="29">
        <v>40</v>
      </c>
      <c r="F6" s="30">
        <v>82000</v>
      </c>
      <c r="G6" s="29">
        <v>76</v>
      </c>
      <c r="H6" s="30">
        <v>91000</v>
      </c>
      <c r="I6" s="29">
        <v>35</v>
      </c>
      <c r="J6" s="30">
        <v>277500</v>
      </c>
      <c r="L6" s="46" t="s">
        <v>269</v>
      </c>
      <c r="M6" s="46">
        <v>185763.80737704918</v>
      </c>
      <c r="N6" s="46">
        <v>181959.34210526315</v>
      </c>
      <c r="P6" s="39" t="s">
        <v>269</v>
      </c>
      <c r="Q6" s="39">
        <v>135911.62790697673</v>
      </c>
      <c r="R6" s="39">
        <v>181959.34210526315</v>
      </c>
    </row>
    <row r="7" spans="1:18" x14ac:dyDescent="0.25">
      <c r="A7" s="29">
        <v>3</v>
      </c>
      <c r="B7" s="30">
        <v>223500</v>
      </c>
      <c r="C7" s="29">
        <v>94</v>
      </c>
      <c r="D7" s="30">
        <v>133900</v>
      </c>
      <c r="E7" s="29">
        <v>53</v>
      </c>
      <c r="F7" s="30">
        <v>110000</v>
      </c>
      <c r="G7" s="29">
        <v>146</v>
      </c>
      <c r="H7" s="30">
        <v>130000</v>
      </c>
      <c r="I7" s="29">
        <v>46</v>
      </c>
      <c r="J7" s="30">
        <v>319900</v>
      </c>
      <c r="L7" s="46" t="s">
        <v>270</v>
      </c>
      <c r="M7" s="46">
        <v>6830775035.2155323</v>
      </c>
      <c r="N7" s="46">
        <v>3675525082.5810418</v>
      </c>
      <c r="P7" s="39" t="s">
        <v>270</v>
      </c>
      <c r="Q7" s="39">
        <v>1682084385.3820598</v>
      </c>
      <c r="R7" s="39">
        <v>3675525082.5810418</v>
      </c>
    </row>
    <row r="8" spans="1:18" x14ac:dyDescent="0.25">
      <c r="A8" s="29">
        <v>4</v>
      </c>
      <c r="B8" s="30">
        <v>140000</v>
      </c>
      <c r="C8" s="29">
        <v>126</v>
      </c>
      <c r="D8" s="30">
        <v>84500</v>
      </c>
      <c r="E8" s="29">
        <v>79</v>
      </c>
      <c r="F8" s="30">
        <v>136500</v>
      </c>
      <c r="G8" s="29">
        <v>181</v>
      </c>
      <c r="H8" s="30">
        <v>177000</v>
      </c>
      <c r="I8" s="29">
        <v>63</v>
      </c>
      <c r="J8" s="30">
        <v>202500</v>
      </c>
      <c r="L8" s="46" t="s">
        <v>271</v>
      </c>
      <c r="M8" s="46">
        <v>1220</v>
      </c>
      <c r="N8" s="46">
        <v>114</v>
      </c>
      <c r="P8" s="39" t="s">
        <v>271</v>
      </c>
      <c r="Q8" s="39">
        <v>43</v>
      </c>
      <c r="R8" s="39">
        <v>114</v>
      </c>
    </row>
    <row r="9" spans="1:18" x14ac:dyDescent="0.25">
      <c r="A9" s="29">
        <v>5</v>
      </c>
      <c r="B9" s="30">
        <v>250000</v>
      </c>
      <c r="C9" s="29">
        <v>166</v>
      </c>
      <c r="D9" s="30">
        <v>127500</v>
      </c>
      <c r="E9" s="29">
        <v>103</v>
      </c>
      <c r="F9" s="30">
        <v>118964</v>
      </c>
      <c r="G9" s="29">
        <v>194</v>
      </c>
      <c r="H9" s="30">
        <v>130000</v>
      </c>
      <c r="I9" s="29">
        <v>82</v>
      </c>
      <c r="J9" s="30">
        <v>153500</v>
      </c>
      <c r="L9" s="46" t="s">
        <v>272</v>
      </c>
      <c r="M9" s="46">
        <v>0</v>
      </c>
      <c r="N9" s="46"/>
      <c r="P9" s="39" t="s">
        <v>272</v>
      </c>
      <c r="Q9" s="39">
        <v>0</v>
      </c>
      <c r="R9" s="39"/>
    </row>
    <row r="10" spans="1:18" x14ac:dyDescent="0.25">
      <c r="A10" s="29">
        <v>6</v>
      </c>
      <c r="B10" s="30">
        <v>143000</v>
      </c>
      <c r="C10" s="29">
        <v>247</v>
      </c>
      <c r="D10" s="30">
        <v>137000</v>
      </c>
      <c r="E10" s="29">
        <v>138</v>
      </c>
      <c r="F10" s="30">
        <v>171000</v>
      </c>
      <c r="G10" s="29">
        <v>196</v>
      </c>
      <c r="H10" s="30">
        <v>148500</v>
      </c>
      <c r="I10" s="29">
        <v>88</v>
      </c>
      <c r="J10" s="30">
        <v>164500</v>
      </c>
      <c r="L10" s="46" t="s">
        <v>273</v>
      </c>
      <c r="M10" s="46">
        <v>155</v>
      </c>
      <c r="N10" s="46"/>
      <c r="P10" s="39" t="s">
        <v>273</v>
      </c>
      <c r="Q10" s="39">
        <v>112</v>
      </c>
      <c r="R10" s="39"/>
    </row>
    <row r="11" spans="1:18" x14ac:dyDescent="0.25">
      <c r="A11" s="29">
        <v>7</v>
      </c>
      <c r="B11" s="30">
        <v>307000</v>
      </c>
      <c r="C11" s="29">
        <v>292</v>
      </c>
      <c r="D11" s="30">
        <v>135900</v>
      </c>
      <c r="E11" s="29">
        <v>145</v>
      </c>
      <c r="F11" s="30">
        <v>125000</v>
      </c>
      <c r="G11" s="29">
        <v>226</v>
      </c>
      <c r="H11" s="30">
        <v>112000</v>
      </c>
      <c r="I11" s="29">
        <v>116</v>
      </c>
      <c r="J11" s="30">
        <v>176000</v>
      </c>
      <c r="L11" s="46" t="s">
        <v>274</v>
      </c>
      <c r="M11" s="46">
        <v>0.61846554826762823</v>
      </c>
      <c r="N11" s="46"/>
      <c r="P11" s="39" t="s">
        <v>274</v>
      </c>
      <c r="Q11" s="39">
        <v>-5.4510680107122695</v>
      </c>
      <c r="R11" s="39"/>
    </row>
    <row r="12" spans="1:18" x14ac:dyDescent="0.25">
      <c r="A12" s="29">
        <v>8</v>
      </c>
      <c r="B12" s="30">
        <v>200000</v>
      </c>
      <c r="C12" s="29">
        <v>301</v>
      </c>
      <c r="D12" s="30">
        <v>157000</v>
      </c>
      <c r="E12" s="29">
        <v>189</v>
      </c>
      <c r="F12" s="30">
        <v>153337</v>
      </c>
      <c r="G12" s="29">
        <v>228</v>
      </c>
      <c r="H12" s="30">
        <v>106000</v>
      </c>
      <c r="I12" s="29">
        <v>124</v>
      </c>
      <c r="J12" s="30">
        <v>153900</v>
      </c>
      <c r="L12" s="46" t="s">
        <v>275</v>
      </c>
      <c r="M12" s="46">
        <v>0.26858814066441045</v>
      </c>
      <c r="N12" s="46"/>
      <c r="P12" s="39" t="s">
        <v>275</v>
      </c>
      <c r="Q12" s="39">
        <v>1.5075779082712493E-7</v>
      </c>
      <c r="R12" s="39"/>
    </row>
    <row r="13" spans="1:18" x14ac:dyDescent="0.25">
      <c r="A13" s="29">
        <v>9</v>
      </c>
      <c r="B13" s="30">
        <v>129900</v>
      </c>
      <c r="C13" s="29">
        <v>313</v>
      </c>
      <c r="D13" s="30">
        <v>119900</v>
      </c>
      <c r="E13" s="29">
        <v>331</v>
      </c>
      <c r="F13" s="30">
        <v>119000</v>
      </c>
      <c r="G13" s="29">
        <v>233</v>
      </c>
      <c r="H13" s="30">
        <v>94500</v>
      </c>
      <c r="I13" s="29">
        <v>127</v>
      </c>
      <c r="J13" s="30">
        <v>128000</v>
      </c>
      <c r="L13" s="46" t="s">
        <v>276</v>
      </c>
      <c r="M13" s="46">
        <v>1.6547437739197817</v>
      </c>
      <c r="N13" s="46"/>
      <c r="P13" s="39" t="s">
        <v>276</v>
      </c>
      <c r="Q13" s="39">
        <v>1.6585726287880238</v>
      </c>
      <c r="R13" s="39"/>
    </row>
    <row r="14" spans="1:18" x14ac:dyDescent="0.25">
      <c r="A14" s="29">
        <v>11</v>
      </c>
      <c r="B14" s="30">
        <v>129500</v>
      </c>
      <c r="C14" s="29">
        <v>336</v>
      </c>
      <c r="D14" s="30">
        <v>228950</v>
      </c>
      <c r="E14" s="29">
        <v>343</v>
      </c>
      <c r="F14" s="30">
        <v>87500</v>
      </c>
      <c r="G14" s="29">
        <v>283</v>
      </c>
      <c r="H14" s="30">
        <v>207500</v>
      </c>
      <c r="I14" s="29">
        <v>173</v>
      </c>
      <c r="J14" s="30">
        <v>239000</v>
      </c>
      <c r="L14" s="47" t="s">
        <v>277</v>
      </c>
      <c r="M14" s="47">
        <v>0.53717628132882089</v>
      </c>
      <c r="N14" s="46"/>
      <c r="P14" s="40" t="s">
        <v>277</v>
      </c>
      <c r="Q14" s="40">
        <v>3.0151558165424986E-7</v>
      </c>
      <c r="R14" s="39"/>
    </row>
    <row r="15" spans="1:18" ht="18" thickBot="1" x14ac:dyDescent="0.3">
      <c r="A15" s="29">
        <v>12</v>
      </c>
      <c r="B15" s="30">
        <v>345000</v>
      </c>
      <c r="C15" s="29">
        <v>412</v>
      </c>
      <c r="D15" s="30">
        <v>145000</v>
      </c>
      <c r="E15" s="29">
        <v>421</v>
      </c>
      <c r="F15" s="30">
        <v>206300</v>
      </c>
      <c r="G15" s="29">
        <v>349</v>
      </c>
      <c r="H15" s="30">
        <v>154000</v>
      </c>
      <c r="I15" s="29">
        <v>190</v>
      </c>
      <c r="J15" s="30">
        <v>286000</v>
      </c>
      <c r="L15" s="48" t="s">
        <v>278</v>
      </c>
      <c r="M15" s="48">
        <v>1.9753871310551163</v>
      </c>
      <c r="N15" s="48"/>
      <c r="P15" s="41" t="s">
        <v>278</v>
      </c>
      <c r="Q15" s="41">
        <v>1.9813718148763031</v>
      </c>
      <c r="R15" s="41"/>
    </row>
    <row r="16" spans="1:18" x14ac:dyDescent="0.25">
      <c r="A16" s="29">
        <v>13</v>
      </c>
      <c r="B16" s="30">
        <v>144000</v>
      </c>
      <c r="C16" s="29">
        <v>489</v>
      </c>
      <c r="D16" s="30">
        <v>160000</v>
      </c>
      <c r="E16" s="29">
        <v>442</v>
      </c>
      <c r="F16" s="30">
        <v>118000</v>
      </c>
      <c r="G16" s="29">
        <v>364</v>
      </c>
      <c r="H16" s="30">
        <v>118000</v>
      </c>
      <c r="I16" s="29">
        <v>204</v>
      </c>
      <c r="J16" s="30">
        <v>149000</v>
      </c>
      <c r="P16" s="37"/>
      <c r="Q16" s="37"/>
      <c r="R16" s="37"/>
    </row>
    <row r="17" spans="1:18" x14ac:dyDescent="0.25">
      <c r="A17" s="29">
        <v>14</v>
      </c>
      <c r="B17" s="30">
        <v>279500</v>
      </c>
      <c r="C17" s="29">
        <v>521</v>
      </c>
      <c r="D17" s="30">
        <v>106250</v>
      </c>
      <c r="E17" s="29">
        <v>455</v>
      </c>
      <c r="F17" s="30">
        <v>188000</v>
      </c>
      <c r="G17" s="29">
        <v>431</v>
      </c>
      <c r="H17" s="30">
        <v>85400</v>
      </c>
      <c r="I17" s="29">
        <v>220</v>
      </c>
      <c r="J17" s="30">
        <v>167240</v>
      </c>
      <c r="L17" s="26" t="s">
        <v>279</v>
      </c>
      <c r="M17" s="26">
        <f>SUM(M8:N8)</f>
        <v>1334</v>
      </c>
      <c r="P17" s="37" t="s">
        <v>279</v>
      </c>
      <c r="Q17" s="37">
        <f>SUM(Q8:R8)</f>
        <v>157</v>
      </c>
      <c r="R17" s="37"/>
    </row>
    <row r="18" spans="1:18" x14ac:dyDescent="0.25">
      <c r="A18" s="29">
        <v>15</v>
      </c>
      <c r="B18" s="30">
        <v>157000</v>
      </c>
      <c r="C18" s="29">
        <v>536</v>
      </c>
      <c r="D18" s="30">
        <v>107500</v>
      </c>
      <c r="E18" s="29">
        <v>506</v>
      </c>
      <c r="F18" s="30">
        <v>124500</v>
      </c>
      <c r="G18" s="29">
        <v>435</v>
      </c>
      <c r="H18" s="30">
        <v>81000</v>
      </c>
      <c r="I18" s="29">
        <v>230</v>
      </c>
      <c r="J18" s="30">
        <v>192500</v>
      </c>
      <c r="L18" s="26" t="s">
        <v>280</v>
      </c>
      <c r="M18" s="26">
        <f>M6-N6</f>
        <v>3804.4652717860299</v>
      </c>
      <c r="P18" s="37" t="s">
        <v>280</v>
      </c>
      <c r="Q18" s="37">
        <f>Q6-R6</f>
        <v>-46047.714198286412</v>
      </c>
      <c r="R18" s="37"/>
    </row>
    <row r="19" spans="1:18" x14ac:dyDescent="0.25">
      <c r="A19" s="29">
        <v>16</v>
      </c>
      <c r="B19" s="30">
        <v>132000</v>
      </c>
      <c r="C19" s="29">
        <v>636</v>
      </c>
      <c r="D19" s="30">
        <v>200000</v>
      </c>
      <c r="E19" s="29">
        <v>570</v>
      </c>
      <c r="F19" s="30">
        <v>135960</v>
      </c>
      <c r="G19" s="29">
        <v>484</v>
      </c>
      <c r="H19" s="30">
        <v>164000</v>
      </c>
      <c r="I19" s="29">
        <v>236</v>
      </c>
      <c r="J19" s="30">
        <v>89500</v>
      </c>
      <c r="L19" s="26" t="s">
        <v>281</v>
      </c>
      <c r="M19" s="26">
        <f>SQRT((M7/M8)+(N7/N8))</f>
        <v>6151.4586906944833</v>
      </c>
      <c r="P19" s="37" t="s">
        <v>281</v>
      </c>
      <c r="Q19" s="37">
        <f>SQRT((Q7/Q8)+(R7/R8))</f>
        <v>8447.466461213633</v>
      </c>
      <c r="R19" s="37"/>
    </row>
    <row r="20" spans="1:18" x14ac:dyDescent="0.25">
      <c r="A20" s="29">
        <v>17</v>
      </c>
      <c r="B20" s="30">
        <v>149000</v>
      </c>
      <c r="C20" s="29">
        <v>638</v>
      </c>
      <c r="D20" s="30">
        <v>93000</v>
      </c>
      <c r="E20" s="29">
        <v>571</v>
      </c>
      <c r="F20" s="30">
        <v>142600</v>
      </c>
      <c r="G20" s="29">
        <v>490</v>
      </c>
      <c r="H20" s="30">
        <v>86000</v>
      </c>
      <c r="I20" s="29">
        <v>244</v>
      </c>
      <c r="J20" s="30">
        <v>120000</v>
      </c>
      <c r="P20" s="37"/>
      <c r="Q20" s="37"/>
      <c r="R20" s="37"/>
    </row>
    <row r="21" spans="1:18" ht="18" x14ac:dyDescent="0.25">
      <c r="A21" s="29">
        <v>19</v>
      </c>
      <c r="B21" s="30">
        <v>159000</v>
      </c>
      <c r="C21" s="29">
        <v>704</v>
      </c>
      <c r="D21" s="30">
        <v>140000</v>
      </c>
      <c r="E21" s="29">
        <v>583</v>
      </c>
      <c r="F21" s="30">
        <v>118500</v>
      </c>
      <c r="G21" s="29">
        <v>501</v>
      </c>
      <c r="H21" s="30">
        <v>113000</v>
      </c>
      <c r="I21" s="29">
        <v>252</v>
      </c>
      <c r="J21" s="30">
        <v>235000</v>
      </c>
      <c r="L21" s="81" t="s">
        <v>282</v>
      </c>
      <c r="M21" s="26">
        <f>M19*M15</f>
        <v>12151.512334815037</v>
      </c>
      <c r="P21" s="42" t="s">
        <v>282</v>
      </c>
      <c r="Q21" s="37">
        <f>Q19*Q15</f>
        <v>16737.571953361559</v>
      </c>
      <c r="R21" s="37"/>
    </row>
    <row r="22" spans="1:18" x14ac:dyDescent="0.25">
      <c r="A22" s="29">
        <v>20</v>
      </c>
      <c r="B22" s="30">
        <v>139000</v>
      </c>
      <c r="C22" s="29">
        <v>706</v>
      </c>
      <c r="D22" s="30">
        <v>55000</v>
      </c>
      <c r="E22" s="29">
        <v>635</v>
      </c>
      <c r="F22" s="30">
        <v>144000</v>
      </c>
      <c r="G22" s="29">
        <v>600</v>
      </c>
      <c r="H22" s="30">
        <v>151000</v>
      </c>
      <c r="I22" s="29">
        <v>285</v>
      </c>
      <c r="J22" s="30">
        <v>179200</v>
      </c>
      <c r="L22" s="79" t="s">
        <v>283</v>
      </c>
      <c r="M22" s="79">
        <f>M18-M21</f>
        <v>-8347.0470630290074</v>
      </c>
      <c r="P22" s="43" t="s">
        <v>283</v>
      </c>
      <c r="Q22" s="43">
        <f>Q18-Q21</f>
        <v>-62785.286151647975</v>
      </c>
      <c r="R22" s="37"/>
    </row>
    <row r="23" spans="1:18" x14ac:dyDescent="0.25">
      <c r="A23" s="29">
        <v>21</v>
      </c>
      <c r="B23" s="30">
        <v>325300</v>
      </c>
      <c r="C23" s="29">
        <v>714</v>
      </c>
      <c r="D23" s="30">
        <v>129000</v>
      </c>
      <c r="E23" s="29">
        <v>729</v>
      </c>
      <c r="F23" s="30">
        <v>110000</v>
      </c>
      <c r="G23" s="29">
        <v>632</v>
      </c>
      <c r="H23" s="30">
        <v>209500</v>
      </c>
      <c r="I23" s="29">
        <v>286</v>
      </c>
      <c r="J23" s="30">
        <v>164700</v>
      </c>
      <c r="L23" s="79" t="s">
        <v>284</v>
      </c>
      <c r="M23" s="79">
        <f>M18+M21</f>
        <v>15955.977606601067</v>
      </c>
      <c r="P23" s="43" t="s">
        <v>284</v>
      </c>
      <c r="Q23" s="43">
        <f>Q18+Q21</f>
        <v>-29310.142244924853</v>
      </c>
      <c r="R23" s="37"/>
    </row>
    <row r="24" spans="1:18" x14ac:dyDescent="0.25">
      <c r="A24" s="29">
        <v>22</v>
      </c>
      <c r="B24" s="30">
        <v>139400</v>
      </c>
      <c r="C24" s="29">
        <v>822</v>
      </c>
      <c r="D24" s="30">
        <v>93000</v>
      </c>
      <c r="E24" s="29">
        <v>737</v>
      </c>
      <c r="F24" s="30">
        <v>93500</v>
      </c>
      <c r="G24" s="29">
        <v>650</v>
      </c>
      <c r="H24" s="30">
        <v>84500</v>
      </c>
      <c r="I24" s="29">
        <v>327</v>
      </c>
      <c r="J24" s="30">
        <v>324000</v>
      </c>
    </row>
    <row r="25" spans="1:18" x14ac:dyDescent="0.25">
      <c r="A25" s="29">
        <v>23</v>
      </c>
      <c r="B25" s="30">
        <v>230000</v>
      </c>
      <c r="C25" s="29">
        <v>862</v>
      </c>
      <c r="D25" s="30">
        <v>131500</v>
      </c>
      <c r="E25" s="29">
        <v>739</v>
      </c>
      <c r="F25" s="30">
        <v>179000</v>
      </c>
      <c r="G25" s="29">
        <v>656</v>
      </c>
      <c r="H25" s="30">
        <v>88000</v>
      </c>
      <c r="I25" s="29">
        <v>334</v>
      </c>
      <c r="J25" s="30">
        <v>207000</v>
      </c>
    </row>
    <row r="26" spans="1:18" x14ac:dyDescent="0.25">
      <c r="A26" s="29">
        <v>25</v>
      </c>
      <c r="B26" s="30">
        <v>154000</v>
      </c>
      <c r="C26" s="29">
        <v>970</v>
      </c>
      <c r="D26" s="30">
        <v>140000</v>
      </c>
      <c r="E26" s="29">
        <v>779</v>
      </c>
      <c r="F26" s="30">
        <v>144000</v>
      </c>
      <c r="G26" s="29">
        <v>676</v>
      </c>
      <c r="H26" s="30">
        <v>148500</v>
      </c>
      <c r="I26" s="29">
        <v>344</v>
      </c>
      <c r="J26" s="30">
        <v>266000</v>
      </c>
      <c r="L26" s="37" t="s">
        <v>268</v>
      </c>
      <c r="M26" s="37"/>
      <c r="N26" s="37"/>
      <c r="P26" s="26" t="s">
        <v>268</v>
      </c>
    </row>
    <row r="27" spans="1:18" ht="18" thickBot="1" x14ac:dyDescent="0.3">
      <c r="A27" s="29">
        <v>26</v>
      </c>
      <c r="B27" s="30">
        <v>256300</v>
      </c>
      <c r="C27" s="29">
        <v>986</v>
      </c>
      <c r="D27" s="30">
        <v>125000</v>
      </c>
      <c r="E27" s="29">
        <v>780</v>
      </c>
      <c r="F27" s="30">
        <v>135000</v>
      </c>
      <c r="G27" s="29">
        <v>759</v>
      </c>
      <c r="H27" s="30">
        <v>179400</v>
      </c>
      <c r="I27" s="29">
        <v>345</v>
      </c>
      <c r="J27" s="30">
        <v>85000</v>
      </c>
      <c r="L27" s="37"/>
      <c r="M27" s="37"/>
      <c r="N27" s="37"/>
    </row>
    <row r="28" spans="1:18" x14ac:dyDescent="0.25">
      <c r="A28" s="29">
        <v>27</v>
      </c>
      <c r="B28" s="30">
        <v>134800</v>
      </c>
      <c r="C28" s="29">
        <v>1031</v>
      </c>
      <c r="D28" s="30">
        <v>160000</v>
      </c>
      <c r="E28" s="29">
        <v>844</v>
      </c>
      <c r="F28" s="30">
        <v>141000</v>
      </c>
      <c r="G28" s="29">
        <v>830</v>
      </c>
      <c r="H28" s="30">
        <v>147400</v>
      </c>
      <c r="I28" s="29">
        <v>351</v>
      </c>
      <c r="J28" s="30">
        <v>318061</v>
      </c>
      <c r="L28" s="38"/>
      <c r="M28" s="38" t="s">
        <v>293</v>
      </c>
      <c r="N28" s="38" t="s">
        <v>294</v>
      </c>
      <c r="P28" s="45"/>
      <c r="Q28" s="45" t="s">
        <v>296</v>
      </c>
      <c r="R28" s="45" t="s">
        <v>167</v>
      </c>
    </row>
    <row r="29" spans="1:18" x14ac:dyDescent="0.25">
      <c r="A29" s="29">
        <v>28</v>
      </c>
      <c r="B29" s="30">
        <v>306000</v>
      </c>
      <c r="C29" s="29">
        <v>1063</v>
      </c>
      <c r="D29" s="30">
        <v>90000</v>
      </c>
      <c r="E29" s="29">
        <v>887</v>
      </c>
      <c r="F29" s="30">
        <v>145000</v>
      </c>
      <c r="G29" s="29">
        <v>838</v>
      </c>
      <c r="H29" s="30">
        <v>100000</v>
      </c>
      <c r="I29" s="29">
        <v>358</v>
      </c>
      <c r="J29" s="30">
        <v>134000</v>
      </c>
      <c r="L29" s="39" t="s">
        <v>269</v>
      </c>
      <c r="M29" s="39">
        <v>185763.80737704918</v>
      </c>
      <c r="N29" s="39">
        <v>128432.25806451614</v>
      </c>
      <c r="P29" s="46" t="s">
        <v>269</v>
      </c>
      <c r="Q29" s="46">
        <v>135911.62790697673</v>
      </c>
      <c r="R29" s="46">
        <v>133541.07692307694</v>
      </c>
    </row>
    <row r="30" spans="1:18" x14ac:dyDescent="0.25">
      <c r="A30" s="29">
        <v>29</v>
      </c>
      <c r="B30" s="30">
        <v>207500</v>
      </c>
      <c r="C30" s="29">
        <v>1145</v>
      </c>
      <c r="D30" s="30">
        <v>80000</v>
      </c>
      <c r="E30" s="29">
        <v>895</v>
      </c>
      <c r="F30" s="30">
        <v>118858</v>
      </c>
      <c r="G30" s="29">
        <v>916</v>
      </c>
      <c r="H30" s="30">
        <v>75000</v>
      </c>
      <c r="I30" s="29">
        <v>373</v>
      </c>
      <c r="J30" s="30">
        <v>125000</v>
      </c>
      <c r="L30" s="39" t="s">
        <v>270</v>
      </c>
      <c r="M30" s="39">
        <v>6830775035.2155323</v>
      </c>
      <c r="N30" s="39">
        <v>1257308424.7311828</v>
      </c>
      <c r="P30" s="46" t="s">
        <v>270</v>
      </c>
      <c r="Q30" s="46">
        <v>1682084385.3820598</v>
      </c>
      <c r="R30" s="46">
        <v>774689760.85671103</v>
      </c>
    </row>
    <row r="31" spans="1:18" x14ac:dyDescent="0.25">
      <c r="A31" s="29">
        <v>30</v>
      </c>
      <c r="B31" s="30">
        <v>68500</v>
      </c>
      <c r="C31" s="29">
        <v>1187</v>
      </c>
      <c r="D31" s="30">
        <v>95000</v>
      </c>
      <c r="E31" s="29">
        <v>898</v>
      </c>
      <c r="F31" s="30">
        <v>142953</v>
      </c>
      <c r="G31" s="29">
        <v>960</v>
      </c>
      <c r="H31" s="30">
        <v>155000</v>
      </c>
      <c r="I31" s="29">
        <v>386</v>
      </c>
      <c r="J31" s="30">
        <v>192000</v>
      </c>
      <c r="L31" s="39" t="s">
        <v>271</v>
      </c>
      <c r="M31" s="39">
        <v>1220</v>
      </c>
      <c r="N31" s="39">
        <v>31</v>
      </c>
      <c r="P31" s="46" t="s">
        <v>271</v>
      </c>
      <c r="Q31" s="46">
        <v>43</v>
      </c>
      <c r="R31" s="46">
        <v>52</v>
      </c>
    </row>
    <row r="32" spans="1:18" x14ac:dyDescent="0.25">
      <c r="A32" s="29">
        <v>31</v>
      </c>
      <c r="B32" s="30">
        <v>40000</v>
      </c>
      <c r="C32" s="29">
        <v>1191</v>
      </c>
      <c r="D32" s="30">
        <v>168000</v>
      </c>
      <c r="E32" s="29">
        <v>911</v>
      </c>
      <c r="F32" s="30">
        <v>154300</v>
      </c>
      <c r="G32" s="29">
        <v>972</v>
      </c>
      <c r="H32" s="30">
        <v>173000</v>
      </c>
      <c r="I32" s="29">
        <v>401</v>
      </c>
      <c r="J32" s="30">
        <v>245500</v>
      </c>
      <c r="L32" s="39" t="s">
        <v>272</v>
      </c>
      <c r="M32" s="39">
        <v>0</v>
      </c>
      <c r="N32" s="39"/>
      <c r="P32" s="46" t="s">
        <v>272</v>
      </c>
      <c r="Q32" s="46">
        <v>0</v>
      </c>
      <c r="R32" s="46"/>
    </row>
    <row r="33" spans="1:18" x14ac:dyDescent="0.25">
      <c r="A33" s="29">
        <v>32</v>
      </c>
      <c r="B33" s="30">
        <v>149350</v>
      </c>
      <c r="C33" s="29">
        <v>1267</v>
      </c>
      <c r="D33" s="30">
        <v>122000</v>
      </c>
      <c r="E33" s="29">
        <v>914</v>
      </c>
      <c r="F33" s="30">
        <v>145000</v>
      </c>
      <c r="G33" s="29">
        <v>976</v>
      </c>
      <c r="H33" s="30">
        <v>165000</v>
      </c>
      <c r="I33" s="29">
        <v>433</v>
      </c>
      <c r="J33" s="30">
        <v>122500</v>
      </c>
      <c r="L33" s="39" t="s">
        <v>273</v>
      </c>
      <c r="M33" s="39">
        <v>39</v>
      </c>
      <c r="N33" s="39"/>
      <c r="P33" s="46" t="s">
        <v>273</v>
      </c>
      <c r="Q33" s="46">
        <v>72</v>
      </c>
      <c r="R33" s="46"/>
    </row>
    <row r="34" spans="1:18" x14ac:dyDescent="0.25">
      <c r="A34" s="29">
        <v>33</v>
      </c>
      <c r="B34" s="30">
        <v>179900</v>
      </c>
      <c r="C34" s="29">
        <v>1394</v>
      </c>
      <c r="D34" s="30">
        <v>163000</v>
      </c>
      <c r="E34" s="29">
        <v>922</v>
      </c>
      <c r="F34" s="30">
        <v>145900</v>
      </c>
      <c r="G34" s="29">
        <v>1030</v>
      </c>
      <c r="H34" s="30">
        <v>118000</v>
      </c>
      <c r="I34" s="29">
        <v>444</v>
      </c>
      <c r="J34" s="30">
        <v>172500</v>
      </c>
      <c r="L34" s="39" t="s">
        <v>274</v>
      </c>
      <c r="M34" s="39">
        <v>8.4386568752163313</v>
      </c>
      <c r="N34" s="39"/>
      <c r="P34" s="46" t="s">
        <v>274</v>
      </c>
      <c r="Q34" s="46">
        <v>0.32254298535387876</v>
      </c>
      <c r="R34" s="46"/>
    </row>
    <row r="35" spans="1:18" x14ac:dyDescent="0.25">
      <c r="A35" s="29">
        <v>34</v>
      </c>
      <c r="B35" s="30">
        <v>165500</v>
      </c>
      <c r="C35" s="29">
        <v>1417</v>
      </c>
      <c r="D35" s="30">
        <v>122500</v>
      </c>
      <c r="E35" s="29">
        <v>941</v>
      </c>
      <c r="F35" s="30">
        <v>150900</v>
      </c>
      <c r="G35" s="29">
        <v>1039</v>
      </c>
      <c r="H35" s="30">
        <v>97000</v>
      </c>
      <c r="I35" s="29">
        <v>466</v>
      </c>
      <c r="J35" s="30">
        <v>178740</v>
      </c>
      <c r="L35" s="39" t="s">
        <v>275</v>
      </c>
      <c r="M35" s="39">
        <v>1.2421774007397189E-10</v>
      </c>
      <c r="N35" s="39"/>
      <c r="P35" s="46" t="s">
        <v>275</v>
      </c>
      <c r="Q35" s="46">
        <v>0.37398806521116995</v>
      </c>
      <c r="R35" s="46"/>
    </row>
    <row r="36" spans="1:18" x14ac:dyDescent="0.25">
      <c r="A36" s="29">
        <v>36</v>
      </c>
      <c r="B36" s="30">
        <v>309000</v>
      </c>
      <c r="E36" s="29">
        <v>943</v>
      </c>
      <c r="F36" s="30">
        <v>150000</v>
      </c>
      <c r="G36" s="29">
        <v>1043</v>
      </c>
      <c r="H36" s="30">
        <v>196000</v>
      </c>
      <c r="I36" s="29">
        <v>471</v>
      </c>
      <c r="J36" s="30">
        <v>212000</v>
      </c>
      <c r="L36" s="39" t="s">
        <v>276</v>
      </c>
      <c r="M36" s="39">
        <v>1.6848751217112248</v>
      </c>
      <c r="N36" s="39"/>
      <c r="P36" s="46" t="s">
        <v>276</v>
      </c>
      <c r="Q36" s="46">
        <v>1.6662936961315378</v>
      </c>
      <c r="R36" s="46"/>
    </row>
    <row r="37" spans="1:18" x14ac:dyDescent="0.25">
      <c r="A37" s="29">
        <v>37</v>
      </c>
      <c r="B37" s="30">
        <v>145000</v>
      </c>
      <c r="E37" s="29">
        <v>944</v>
      </c>
      <c r="F37" s="30">
        <v>143000</v>
      </c>
      <c r="G37" s="29">
        <v>1089</v>
      </c>
      <c r="H37" s="30">
        <v>137500</v>
      </c>
      <c r="I37" s="29">
        <v>473</v>
      </c>
      <c r="J37" s="30">
        <v>148000</v>
      </c>
      <c r="L37" s="40" t="s">
        <v>277</v>
      </c>
      <c r="M37" s="40">
        <v>2.4843548014794378E-10</v>
      </c>
      <c r="N37" s="39"/>
      <c r="P37" s="47" t="s">
        <v>277</v>
      </c>
      <c r="Q37" s="47">
        <v>0.7479761304223399</v>
      </c>
      <c r="R37" s="46"/>
    </row>
    <row r="38" spans="1:18" ht="18" thickBot="1" x14ac:dyDescent="0.3">
      <c r="A38" s="29">
        <v>38</v>
      </c>
      <c r="B38" s="30">
        <v>153000</v>
      </c>
      <c r="E38" s="29">
        <v>955</v>
      </c>
      <c r="F38" s="30">
        <v>127500</v>
      </c>
      <c r="G38" s="29">
        <v>1092</v>
      </c>
      <c r="H38" s="30">
        <v>160000</v>
      </c>
      <c r="I38" s="29">
        <v>475</v>
      </c>
      <c r="J38" s="30">
        <v>251000</v>
      </c>
      <c r="L38" s="41" t="s">
        <v>278</v>
      </c>
      <c r="M38" s="41">
        <v>2.0226909200367595</v>
      </c>
      <c r="N38" s="41"/>
      <c r="P38" s="48" t="s">
        <v>278</v>
      </c>
      <c r="Q38" s="48">
        <v>1.9934635666618719</v>
      </c>
      <c r="R38" s="48"/>
    </row>
    <row r="39" spans="1:18" x14ac:dyDescent="0.25">
      <c r="A39" s="29">
        <v>39</v>
      </c>
      <c r="B39" s="30">
        <v>109000</v>
      </c>
      <c r="E39" s="29">
        <v>956</v>
      </c>
      <c r="F39" s="30">
        <v>145000</v>
      </c>
      <c r="G39" s="29">
        <v>1158</v>
      </c>
      <c r="H39" s="30">
        <v>230000</v>
      </c>
      <c r="I39" s="29">
        <v>491</v>
      </c>
      <c r="J39" s="30">
        <v>115000</v>
      </c>
      <c r="L39" s="37"/>
      <c r="M39" s="37"/>
      <c r="N39" s="37"/>
    </row>
    <row r="40" spans="1:18" x14ac:dyDescent="0.25">
      <c r="A40" s="29">
        <v>41</v>
      </c>
      <c r="B40" s="30">
        <v>160000</v>
      </c>
      <c r="E40" s="29">
        <v>985</v>
      </c>
      <c r="F40" s="30">
        <v>126000</v>
      </c>
      <c r="G40" s="29">
        <v>1161</v>
      </c>
      <c r="H40" s="30">
        <v>146000</v>
      </c>
      <c r="I40" s="29">
        <v>505</v>
      </c>
      <c r="J40" s="30">
        <v>147000</v>
      </c>
      <c r="L40" s="37" t="s">
        <v>279</v>
      </c>
      <c r="M40" s="37">
        <f>SUM(M31:N31)</f>
        <v>1251</v>
      </c>
      <c r="N40" s="37"/>
      <c r="P40" s="26" t="s">
        <v>279</v>
      </c>
      <c r="Q40" s="26">
        <f>SUM(Q31:R31)</f>
        <v>95</v>
      </c>
    </row>
    <row r="41" spans="1:18" x14ac:dyDescent="0.25">
      <c r="A41" s="29">
        <v>42</v>
      </c>
      <c r="B41" s="30">
        <v>170000</v>
      </c>
      <c r="E41" s="29">
        <v>1004</v>
      </c>
      <c r="F41" s="30">
        <v>136905</v>
      </c>
      <c r="G41" s="29">
        <v>1192</v>
      </c>
      <c r="H41" s="30">
        <v>174000</v>
      </c>
      <c r="I41" s="29">
        <v>512</v>
      </c>
      <c r="J41" s="30">
        <v>202665</v>
      </c>
      <c r="L41" s="37" t="s">
        <v>280</v>
      </c>
      <c r="M41" s="37">
        <f>M29-N29</f>
        <v>57331.549312533039</v>
      </c>
      <c r="N41" s="37"/>
      <c r="P41" s="26" t="s">
        <v>280</v>
      </c>
      <c r="Q41" s="26">
        <f>Q29-R29</f>
        <v>2370.5509838997968</v>
      </c>
    </row>
    <row r="42" spans="1:18" x14ac:dyDescent="0.25">
      <c r="A42" s="29">
        <v>43</v>
      </c>
      <c r="B42" s="30">
        <v>144000</v>
      </c>
      <c r="E42" s="29">
        <v>1012</v>
      </c>
      <c r="F42" s="30">
        <v>100000</v>
      </c>
      <c r="G42" s="29">
        <v>1220</v>
      </c>
      <c r="H42" s="30">
        <v>91500</v>
      </c>
      <c r="I42" s="29">
        <v>544</v>
      </c>
      <c r="J42" s="30">
        <v>133000</v>
      </c>
      <c r="L42" s="37" t="s">
        <v>281</v>
      </c>
      <c r="M42" s="37">
        <f>SQRT((M30/M31)+(N30/N31))</f>
        <v>6793.9187669676767</v>
      </c>
      <c r="N42" s="37"/>
      <c r="P42" s="26" t="s">
        <v>281</v>
      </c>
      <c r="Q42" s="26">
        <f>SQRT((Q30/Q31)+(R30/R31))</f>
        <v>7349.5660781428605</v>
      </c>
    </row>
    <row r="43" spans="1:18" x14ac:dyDescent="0.25">
      <c r="A43" s="29">
        <v>44</v>
      </c>
      <c r="B43" s="30">
        <v>130250</v>
      </c>
      <c r="E43" s="29">
        <v>1091</v>
      </c>
      <c r="F43" s="30">
        <v>92900</v>
      </c>
      <c r="G43" s="29">
        <v>1237</v>
      </c>
      <c r="H43" s="30">
        <v>175500</v>
      </c>
      <c r="I43" s="29">
        <v>551</v>
      </c>
      <c r="J43" s="30">
        <v>140000</v>
      </c>
      <c r="L43" s="37"/>
      <c r="M43" s="37"/>
      <c r="N43" s="37"/>
    </row>
    <row r="44" spans="1:18" ht="18" x14ac:dyDescent="0.25">
      <c r="A44" s="29">
        <v>45</v>
      </c>
      <c r="B44" s="30">
        <v>141000</v>
      </c>
      <c r="E44" s="29">
        <v>1130</v>
      </c>
      <c r="F44" s="30">
        <v>140000</v>
      </c>
      <c r="G44" s="29">
        <v>1292</v>
      </c>
      <c r="H44" s="30">
        <v>119500</v>
      </c>
      <c r="I44" s="29">
        <v>560</v>
      </c>
      <c r="J44" s="30">
        <v>234000</v>
      </c>
      <c r="L44" s="42" t="s">
        <v>282</v>
      </c>
      <c r="M44" s="37">
        <f>M42*M38</f>
        <v>13741.997801412857</v>
      </c>
      <c r="N44" s="37"/>
      <c r="P44" s="81" t="s">
        <v>282</v>
      </c>
      <c r="Q44" s="26">
        <f>Q42*Q38</f>
        <v>14651.092207551772</v>
      </c>
    </row>
    <row r="45" spans="1:18" x14ac:dyDescent="0.25">
      <c r="A45" s="29">
        <v>47</v>
      </c>
      <c r="B45" s="30">
        <v>239686</v>
      </c>
      <c r="E45" s="29">
        <v>1164</v>
      </c>
      <c r="F45" s="30">
        <v>108959</v>
      </c>
      <c r="G45" s="29">
        <v>1359</v>
      </c>
      <c r="H45" s="30">
        <v>177500</v>
      </c>
      <c r="I45" s="29">
        <v>579</v>
      </c>
      <c r="J45" s="30">
        <v>146000</v>
      </c>
      <c r="L45" s="43" t="s">
        <v>283</v>
      </c>
      <c r="M45" s="43">
        <f>M41-M44</f>
        <v>43589.551511120182</v>
      </c>
      <c r="N45" s="37"/>
      <c r="P45" s="79" t="s">
        <v>283</v>
      </c>
      <c r="Q45" s="79">
        <f>Q41-Q44</f>
        <v>-12280.541223651975</v>
      </c>
    </row>
    <row r="46" spans="1:18" x14ac:dyDescent="0.25">
      <c r="A46" s="29">
        <v>48</v>
      </c>
      <c r="B46" s="30">
        <v>249700</v>
      </c>
      <c r="E46" s="29">
        <v>1217</v>
      </c>
      <c r="F46" s="30">
        <v>112000</v>
      </c>
      <c r="G46" s="29">
        <v>1379</v>
      </c>
      <c r="H46" s="30">
        <v>83000</v>
      </c>
      <c r="I46" s="29">
        <v>594</v>
      </c>
      <c r="J46" s="30">
        <v>140000</v>
      </c>
      <c r="L46" s="43" t="s">
        <v>284</v>
      </c>
      <c r="M46" s="43">
        <f>M41+M44</f>
        <v>71073.547113945897</v>
      </c>
      <c r="N46" s="37"/>
      <c r="P46" s="79" t="s">
        <v>284</v>
      </c>
      <c r="Q46" s="79">
        <f>Q41+Q44</f>
        <v>17021.643191451571</v>
      </c>
    </row>
    <row r="47" spans="1:18" x14ac:dyDescent="0.25">
      <c r="A47" s="29">
        <v>50</v>
      </c>
      <c r="B47" s="30">
        <v>127000</v>
      </c>
      <c r="E47" s="29">
        <v>1231</v>
      </c>
      <c r="F47" s="30">
        <v>190000</v>
      </c>
      <c r="G47" s="29">
        <v>1450</v>
      </c>
      <c r="H47" s="30">
        <v>92000</v>
      </c>
      <c r="I47" s="29">
        <v>598</v>
      </c>
      <c r="J47" s="30">
        <v>194201</v>
      </c>
    </row>
    <row r="48" spans="1:18" x14ac:dyDescent="0.25">
      <c r="A48" s="29">
        <v>51</v>
      </c>
      <c r="B48" s="30">
        <v>177000</v>
      </c>
      <c r="E48" s="29">
        <v>1232</v>
      </c>
      <c r="F48" s="30">
        <v>132500</v>
      </c>
      <c r="I48" s="29">
        <v>604</v>
      </c>
      <c r="J48" s="30">
        <v>151000</v>
      </c>
    </row>
    <row r="49" spans="1:14" x14ac:dyDescent="0.25">
      <c r="A49" s="29">
        <v>52</v>
      </c>
      <c r="B49" s="30">
        <v>114500</v>
      </c>
      <c r="E49" s="29">
        <v>1233</v>
      </c>
      <c r="F49" s="30">
        <v>101800</v>
      </c>
      <c r="I49" s="29">
        <v>615</v>
      </c>
      <c r="J49" s="30">
        <v>75500</v>
      </c>
      <c r="L49" s="44" t="s">
        <v>268</v>
      </c>
      <c r="M49" s="44"/>
      <c r="N49" s="44"/>
    </row>
    <row r="50" spans="1:14" ht="18" thickBot="1" x14ac:dyDescent="0.3">
      <c r="A50" s="29">
        <v>54</v>
      </c>
      <c r="B50" s="30">
        <v>385000</v>
      </c>
      <c r="E50" s="29">
        <v>1276</v>
      </c>
      <c r="F50" s="30">
        <v>137000</v>
      </c>
      <c r="I50" s="29">
        <v>624</v>
      </c>
      <c r="J50" s="30">
        <v>168500</v>
      </c>
      <c r="L50" s="44"/>
      <c r="M50" s="44"/>
      <c r="N50" s="44"/>
    </row>
    <row r="51" spans="1:14" x14ac:dyDescent="0.25">
      <c r="A51" s="29">
        <v>55</v>
      </c>
      <c r="B51" s="30">
        <v>130000</v>
      </c>
      <c r="E51" s="29">
        <v>1284</v>
      </c>
      <c r="F51" s="30">
        <v>139000</v>
      </c>
      <c r="I51" s="29">
        <v>640</v>
      </c>
      <c r="J51" s="30">
        <v>264561</v>
      </c>
      <c r="L51" s="45"/>
      <c r="M51" s="45" t="s">
        <v>296</v>
      </c>
      <c r="N51" s="45" t="s">
        <v>294</v>
      </c>
    </row>
    <row r="52" spans="1:14" x14ac:dyDescent="0.25">
      <c r="A52" s="29">
        <v>56</v>
      </c>
      <c r="B52" s="30">
        <v>180500</v>
      </c>
      <c r="E52" s="29">
        <v>1337</v>
      </c>
      <c r="F52" s="30">
        <v>135000</v>
      </c>
      <c r="I52" s="29">
        <v>641</v>
      </c>
      <c r="J52" s="30">
        <v>274000</v>
      </c>
      <c r="L52" s="46" t="s">
        <v>269</v>
      </c>
      <c r="M52" s="46">
        <v>135911.62790697673</v>
      </c>
      <c r="N52" s="46">
        <v>128432.25806451614</v>
      </c>
    </row>
    <row r="53" spans="1:14" x14ac:dyDescent="0.25">
      <c r="A53" s="29">
        <v>58</v>
      </c>
      <c r="B53" s="30">
        <v>196500</v>
      </c>
      <c r="E53" s="29">
        <v>1351</v>
      </c>
      <c r="F53" s="30">
        <v>200000</v>
      </c>
      <c r="I53" s="29">
        <v>681</v>
      </c>
      <c r="J53" s="30">
        <v>143000</v>
      </c>
      <c r="L53" s="46" t="s">
        <v>270</v>
      </c>
      <c r="M53" s="46">
        <v>1682084385.3820598</v>
      </c>
      <c r="N53" s="46">
        <v>1257308424.7311828</v>
      </c>
    </row>
    <row r="54" spans="1:14" x14ac:dyDescent="0.25">
      <c r="A54" s="29">
        <v>59</v>
      </c>
      <c r="B54" s="30">
        <v>438780</v>
      </c>
      <c r="E54" s="29">
        <v>1392</v>
      </c>
      <c r="F54" s="30">
        <v>124000</v>
      </c>
      <c r="I54" s="29">
        <v>686</v>
      </c>
      <c r="J54" s="30">
        <v>207500</v>
      </c>
      <c r="L54" s="46" t="s">
        <v>271</v>
      </c>
      <c r="M54" s="46">
        <v>43</v>
      </c>
      <c r="N54" s="46">
        <v>31</v>
      </c>
    </row>
    <row r="55" spans="1:14" x14ac:dyDescent="0.25">
      <c r="A55" s="29">
        <v>60</v>
      </c>
      <c r="B55" s="30">
        <v>124900</v>
      </c>
      <c r="E55" s="29">
        <v>1413</v>
      </c>
      <c r="F55" s="30">
        <v>90000</v>
      </c>
      <c r="I55" s="29">
        <v>688</v>
      </c>
      <c r="J55" s="30">
        <v>148800</v>
      </c>
      <c r="L55" s="46" t="s">
        <v>272</v>
      </c>
      <c r="M55" s="46">
        <v>0</v>
      </c>
      <c r="N55" s="46"/>
    </row>
    <row r="56" spans="1:14" x14ac:dyDescent="0.25">
      <c r="A56" s="29">
        <v>61</v>
      </c>
      <c r="B56" s="30">
        <v>158000</v>
      </c>
      <c r="E56" s="29">
        <v>1451</v>
      </c>
      <c r="F56" s="30">
        <v>136000</v>
      </c>
      <c r="I56" s="29">
        <v>690</v>
      </c>
      <c r="J56" s="30">
        <v>194700</v>
      </c>
      <c r="L56" s="46" t="s">
        <v>273</v>
      </c>
      <c r="M56" s="46">
        <v>70</v>
      </c>
      <c r="N56" s="46"/>
    </row>
    <row r="57" spans="1:14" x14ac:dyDescent="0.25">
      <c r="A57" s="29">
        <v>62</v>
      </c>
      <c r="B57" s="30">
        <v>101000</v>
      </c>
      <c r="I57" s="29">
        <v>691</v>
      </c>
      <c r="J57" s="30">
        <v>141000</v>
      </c>
      <c r="L57" s="46" t="s">
        <v>274</v>
      </c>
      <c r="M57" s="46">
        <v>0.83791443596669124</v>
      </c>
      <c r="N57" s="46"/>
    </row>
    <row r="58" spans="1:14" x14ac:dyDescent="0.25">
      <c r="A58" s="29">
        <v>64</v>
      </c>
      <c r="B58" s="30">
        <v>140000</v>
      </c>
      <c r="I58" s="29">
        <v>700</v>
      </c>
      <c r="J58" s="30">
        <v>196000</v>
      </c>
      <c r="L58" s="46" t="s">
        <v>275</v>
      </c>
      <c r="M58" s="46">
        <v>0.20246536226446593</v>
      </c>
      <c r="N58" s="46"/>
    </row>
    <row r="59" spans="1:14" x14ac:dyDescent="0.25">
      <c r="A59" s="29">
        <v>65</v>
      </c>
      <c r="B59" s="30">
        <v>219500</v>
      </c>
      <c r="I59" s="29">
        <v>708</v>
      </c>
      <c r="J59" s="30">
        <v>254000</v>
      </c>
      <c r="L59" s="46" t="s">
        <v>276</v>
      </c>
      <c r="M59" s="46">
        <v>1.6669144790559576</v>
      </c>
      <c r="N59" s="46"/>
    </row>
    <row r="60" spans="1:14" x14ac:dyDescent="0.25">
      <c r="A60" s="29">
        <v>66</v>
      </c>
      <c r="B60" s="30">
        <v>317000</v>
      </c>
      <c r="I60" s="29">
        <v>713</v>
      </c>
      <c r="J60" s="30">
        <v>189000</v>
      </c>
      <c r="L60" s="47" t="s">
        <v>277</v>
      </c>
      <c r="M60" s="47">
        <v>0.40493072452893186</v>
      </c>
      <c r="N60" s="46"/>
    </row>
    <row r="61" spans="1:14" ht="18" thickBot="1" x14ac:dyDescent="0.3">
      <c r="A61" s="29">
        <v>67</v>
      </c>
      <c r="B61" s="30">
        <v>180000</v>
      </c>
      <c r="I61" s="29">
        <v>722</v>
      </c>
      <c r="J61" s="30">
        <v>143000</v>
      </c>
      <c r="L61" s="48" t="s">
        <v>278</v>
      </c>
      <c r="M61" s="48">
        <v>1.9944371117711854</v>
      </c>
      <c r="N61" s="48"/>
    </row>
    <row r="62" spans="1:14" x14ac:dyDescent="0.25">
      <c r="A62" s="29">
        <v>68</v>
      </c>
      <c r="B62" s="30">
        <v>226000</v>
      </c>
      <c r="I62" s="29">
        <v>731</v>
      </c>
      <c r="J62" s="30">
        <v>236500</v>
      </c>
      <c r="L62" s="44"/>
      <c r="M62" s="44"/>
      <c r="N62" s="44"/>
    </row>
    <row r="63" spans="1:14" x14ac:dyDescent="0.25">
      <c r="A63" s="29">
        <v>69</v>
      </c>
      <c r="B63" s="30">
        <v>80000</v>
      </c>
      <c r="I63" s="29">
        <v>745</v>
      </c>
      <c r="J63" s="30">
        <v>180000</v>
      </c>
      <c r="L63" s="44" t="s">
        <v>279</v>
      </c>
      <c r="M63" s="44">
        <f>SUM(M54:N54)</f>
        <v>74</v>
      </c>
      <c r="N63" s="44"/>
    </row>
    <row r="64" spans="1:14" x14ac:dyDescent="0.25">
      <c r="A64" s="29">
        <v>70</v>
      </c>
      <c r="B64" s="30">
        <v>225000</v>
      </c>
      <c r="I64" s="29">
        <v>756</v>
      </c>
      <c r="J64" s="30">
        <v>172500</v>
      </c>
      <c r="L64" s="44" t="s">
        <v>280</v>
      </c>
      <c r="M64" s="44">
        <f>M52-N52</f>
        <v>7479.3698424605973</v>
      </c>
      <c r="N64" s="44"/>
    </row>
    <row r="65" spans="1:14" x14ac:dyDescent="0.25">
      <c r="A65" s="29">
        <v>71</v>
      </c>
      <c r="B65" s="30">
        <v>244000</v>
      </c>
      <c r="I65" s="29">
        <v>765</v>
      </c>
      <c r="J65" s="30">
        <v>270000</v>
      </c>
      <c r="L65" s="44" t="s">
        <v>281</v>
      </c>
      <c r="M65" s="44">
        <f>SQRT((M53/M54)+(N53/N54))</f>
        <v>8926.1737492704051</v>
      </c>
      <c r="N65" s="44"/>
    </row>
    <row r="66" spans="1:14" x14ac:dyDescent="0.25">
      <c r="A66" s="29">
        <v>72</v>
      </c>
      <c r="B66" s="30">
        <v>129500</v>
      </c>
      <c r="I66" s="29">
        <v>776</v>
      </c>
      <c r="J66" s="30">
        <v>162000</v>
      </c>
      <c r="L66" s="44"/>
      <c r="M66" s="44"/>
      <c r="N66" s="44"/>
    </row>
    <row r="67" spans="1:14" ht="18" x14ac:dyDescent="0.25">
      <c r="A67" s="29">
        <v>73</v>
      </c>
      <c r="B67" s="30">
        <v>185000</v>
      </c>
      <c r="I67" s="29">
        <v>791</v>
      </c>
      <c r="J67" s="30">
        <v>160200</v>
      </c>
      <c r="L67" s="49" t="s">
        <v>282</v>
      </c>
      <c r="M67" s="44">
        <f>M65*M61</f>
        <v>17802.692191662642</v>
      </c>
      <c r="N67" s="44"/>
    </row>
    <row r="68" spans="1:14" x14ac:dyDescent="0.25">
      <c r="A68" s="29">
        <v>74</v>
      </c>
      <c r="B68" s="30">
        <v>144900</v>
      </c>
      <c r="I68" s="29">
        <v>812</v>
      </c>
      <c r="J68" s="30">
        <v>144500</v>
      </c>
      <c r="L68" s="50" t="s">
        <v>283</v>
      </c>
      <c r="M68" s="50">
        <f>M64-M67</f>
        <v>-10323.322349202044</v>
      </c>
      <c r="N68" s="44"/>
    </row>
    <row r="69" spans="1:14" x14ac:dyDescent="0.25">
      <c r="A69" s="29">
        <v>75</v>
      </c>
      <c r="B69" s="30">
        <v>107400</v>
      </c>
      <c r="I69" s="29">
        <v>820</v>
      </c>
      <c r="J69" s="30">
        <v>224000</v>
      </c>
      <c r="L69" s="50" t="s">
        <v>284</v>
      </c>
      <c r="M69" s="50">
        <f>M64+M67</f>
        <v>25282.062034123239</v>
      </c>
      <c r="N69" s="44"/>
    </row>
    <row r="70" spans="1:14" x14ac:dyDescent="0.25">
      <c r="A70" s="29">
        <v>77</v>
      </c>
      <c r="B70" s="30">
        <v>135750</v>
      </c>
      <c r="I70" s="29">
        <v>832</v>
      </c>
      <c r="J70" s="30">
        <v>151000</v>
      </c>
    </row>
    <row r="71" spans="1:14" x14ac:dyDescent="0.25">
      <c r="A71" s="29">
        <v>78</v>
      </c>
      <c r="B71" s="30">
        <v>127000</v>
      </c>
      <c r="I71" s="29">
        <v>851</v>
      </c>
      <c r="J71" s="30">
        <v>131500</v>
      </c>
    </row>
    <row r="72" spans="1:14" x14ac:dyDescent="0.25">
      <c r="A72" s="29">
        <v>80</v>
      </c>
      <c r="B72" s="30">
        <v>110000</v>
      </c>
      <c r="I72" s="29">
        <v>852</v>
      </c>
      <c r="J72" s="30">
        <v>215000</v>
      </c>
    </row>
    <row r="73" spans="1:14" x14ac:dyDescent="0.25">
      <c r="A73" s="29">
        <v>81</v>
      </c>
      <c r="B73" s="30">
        <v>193500</v>
      </c>
      <c r="I73" s="29">
        <v>886</v>
      </c>
      <c r="J73" s="30">
        <v>328900</v>
      </c>
    </row>
    <row r="74" spans="1:14" x14ac:dyDescent="0.25">
      <c r="A74" s="29">
        <v>83</v>
      </c>
      <c r="B74" s="30">
        <v>245000</v>
      </c>
      <c r="I74" s="29">
        <v>915</v>
      </c>
      <c r="J74" s="30">
        <v>173733</v>
      </c>
    </row>
    <row r="75" spans="1:14" x14ac:dyDescent="0.25">
      <c r="A75" s="29">
        <v>84</v>
      </c>
      <c r="B75" s="30">
        <v>126500</v>
      </c>
      <c r="I75" s="29">
        <v>924</v>
      </c>
      <c r="J75" s="30">
        <v>193000</v>
      </c>
    </row>
    <row r="76" spans="1:14" x14ac:dyDescent="0.25">
      <c r="A76" s="29">
        <v>85</v>
      </c>
      <c r="B76" s="30">
        <v>168500</v>
      </c>
      <c r="I76" s="29">
        <v>957</v>
      </c>
      <c r="J76" s="30">
        <v>124000</v>
      </c>
    </row>
    <row r="77" spans="1:14" x14ac:dyDescent="0.25">
      <c r="A77" s="29">
        <v>86</v>
      </c>
      <c r="B77" s="30">
        <v>260000</v>
      </c>
      <c r="I77" s="29">
        <v>963</v>
      </c>
      <c r="J77" s="30">
        <v>155000</v>
      </c>
    </row>
    <row r="78" spans="1:14" x14ac:dyDescent="0.25">
      <c r="A78" s="29">
        <v>87</v>
      </c>
      <c r="B78" s="30">
        <v>174000</v>
      </c>
      <c r="I78" s="29">
        <v>973</v>
      </c>
      <c r="J78" s="30">
        <v>99500</v>
      </c>
    </row>
    <row r="79" spans="1:14" x14ac:dyDescent="0.25">
      <c r="A79" s="29">
        <v>89</v>
      </c>
      <c r="B79" s="30">
        <v>85000</v>
      </c>
      <c r="I79" s="29">
        <v>978</v>
      </c>
      <c r="J79" s="30">
        <v>199900</v>
      </c>
    </row>
    <row r="80" spans="1:14" x14ac:dyDescent="0.25">
      <c r="A80" s="29">
        <v>90</v>
      </c>
      <c r="B80" s="30">
        <v>123600</v>
      </c>
      <c r="I80" s="29">
        <v>1005</v>
      </c>
      <c r="J80" s="30">
        <v>181000</v>
      </c>
    </row>
    <row r="81" spans="1:10" x14ac:dyDescent="0.25">
      <c r="A81" s="29">
        <v>91</v>
      </c>
      <c r="B81" s="30">
        <v>109900</v>
      </c>
      <c r="I81" s="29">
        <v>1008</v>
      </c>
      <c r="J81" s="30">
        <v>88000</v>
      </c>
    </row>
    <row r="82" spans="1:10" x14ac:dyDescent="0.25">
      <c r="A82" s="29">
        <v>92</v>
      </c>
      <c r="B82" s="30">
        <v>98600</v>
      </c>
      <c r="I82" s="29">
        <v>1018</v>
      </c>
      <c r="J82" s="30">
        <v>187500</v>
      </c>
    </row>
    <row r="83" spans="1:10" x14ac:dyDescent="0.25">
      <c r="A83" s="29">
        <v>93</v>
      </c>
      <c r="B83" s="30">
        <v>163500</v>
      </c>
      <c r="I83" s="29">
        <v>1020</v>
      </c>
      <c r="J83" s="30">
        <v>213490</v>
      </c>
    </row>
    <row r="84" spans="1:10" x14ac:dyDescent="0.25">
      <c r="A84" s="29">
        <v>95</v>
      </c>
      <c r="B84" s="30">
        <v>204750</v>
      </c>
      <c r="I84" s="29">
        <v>1024</v>
      </c>
      <c r="J84" s="30">
        <v>191000</v>
      </c>
    </row>
    <row r="85" spans="1:10" x14ac:dyDescent="0.25">
      <c r="A85" s="29">
        <v>96</v>
      </c>
      <c r="B85" s="30">
        <v>185000</v>
      </c>
      <c r="I85" s="29">
        <v>1040</v>
      </c>
      <c r="J85" s="30">
        <v>80000</v>
      </c>
    </row>
    <row r="86" spans="1:10" x14ac:dyDescent="0.25">
      <c r="A86" s="29">
        <v>97</v>
      </c>
      <c r="B86" s="30">
        <v>214000</v>
      </c>
      <c r="I86" s="29">
        <v>1057</v>
      </c>
      <c r="J86" s="30">
        <v>185850</v>
      </c>
    </row>
    <row r="87" spans="1:10" x14ac:dyDescent="0.25">
      <c r="A87" s="29">
        <v>98</v>
      </c>
      <c r="B87" s="30">
        <v>94750</v>
      </c>
      <c r="I87" s="29">
        <v>1061</v>
      </c>
      <c r="J87" s="30">
        <v>213500</v>
      </c>
    </row>
    <row r="88" spans="1:10" x14ac:dyDescent="0.25">
      <c r="A88" s="29">
        <v>99</v>
      </c>
      <c r="B88" s="30">
        <v>83000</v>
      </c>
      <c r="I88" s="29">
        <v>1069</v>
      </c>
      <c r="J88" s="30">
        <v>151400</v>
      </c>
    </row>
    <row r="89" spans="1:10" x14ac:dyDescent="0.25">
      <c r="A89" s="29">
        <v>100</v>
      </c>
      <c r="B89" s="30">
        <v>128950</v>
      </c>
      <c r="I89" s="29">
        <v>1079</v>
      </c>
      <c r="J89" s="30">
        <v>155900</v>
      </c>
    </row>
    <row r="90" spans="1:10" x14ac:dyDescent="0.25">
      <c r="A90" s="29">
        <v>101</v>
      </c>
      <c r="B90" s="30">
        <v>205000</v>
      </c>
      <c r="I90" s="29">
        <v>1087</v>
      </c>
      <c r="J90" s="30">
        <v>83500</v>
      </c>
    </row>
    <row r="91" spans="1:10" x14ac:dyDescent="0.25">
      <c r="A91" s="29">
        <v>102</v>
      </c>
      <c r="B91" s="30">
        <v>178000</v>
      </c>
      <c r="I91" s="29">
        <v>1090</v>
      </c>
      <c r="J91" s="30">
        <v>197000</v>
      </c>
    </row>
    <row r="92" spans="1:10" x14ac:dyDescent="0.25">
      <c r="A92" s="29">
        <v>104</v>
      </c>
      <c r="B92" s="30">
        <v>198900</v>
      </c>
      <c r="I92" s="29">
        <v>1098</v>
      </c>
      <c r="J92" s="30">
        <v>170000</v>
      </c>
    </row>
    <row r="93" spans="1:10" x14ac:dyDescent="0.25">
      <c r="A93" s="29">
        <v>105</v>
      </c>
      <c r="B93" s="30">
        <v>169500</v>
      </c>
      <c r="I93" s="29">
        <v>1105</v>
      </c>
      <c r="J93" s="30">
        <v>106000</v>
      </c>
    </row>
    <row r="94" spans="1:10" x14ac:dyDescent="0.25">
      <c r="A94" s="29">
        <v>106</v>
      </c>
      <c r="B94" s="30">
        <v>250000</v>
      </c>
      <c r="I94" s="29">
        <v>1127</v>
      </c>
      <c r="J94" s="30">
        <v>174000</v>
      </c>
    </row>
    <row r="95" spans="1:10" x14ac:dyDescent="0.25">
      <c r="A95" s="29">
        <v>107</v>
      </c>
      <c r="B95" s="30">
        <v>100000</v>
      </c>
      <c r="I95" s="29">
        <v>1173</v>
      </c>
      <c r="J95" s="30">
        <v>171900</v>
      </c>
    </row>
    <row r="96" spans="1:10" x14ac:dyDescent="0.25">
      <c r="A96" s="29">
        <v>108</v>
      </c>
      <c r="B96" s="30">
        <v>115000</v>
      </c>
      <c r="I96" s="29">
        <v>1182</v>
      </c>
      <c r="J96" s="30">
        <v>392500</v>
      </c>
    </row>
    <row r="97" spans="1:10" x14ac:dyDescent="0.25">
      <c r="A97" s="29">
        <v>109</v>
      </c>
      <c r="B97" s="30">
        <v>115000</v>
      </c>
      <c r="I97" s="29">
        <v>1194</v>
      </c>
      <c r="J97" s="30">
        <v>165000</v>
      </c>
    </row>
    <row r="98" spans="1:10" x14ac:dyDescent="0.25">
      <c r="A98" s="29">
        <v>110</v>
      </c>
      <c r="B98" s="30">
        <v>190000</v>
      </c>
      <c r="I98" s="29">
        <v>1229</v>
      </c>
      <c r="J98" s="30">
        <v>367294</v>
      </c>
    </row>
    <row r="99" spans="1:10" x14ac:dyDescent="0.25">
      <c r="A99" s="29">
        <v>111</v>
      </c>
      <c r="B99" s="30">
        <v>136900</v>
      </c>
      <c r="I99" s="29">
        <v>1252</v>
      </c>
      <c r="J99" s="30">
        <v>171750</v>
      </c>
    </row>
    <row r="100" spans="1:10" x14ac:dyDescent="0.25">
      <c r="A100" s="29">
        <v>112</v>
      </c>
      <c r="B100" s="30">
        <v>180000</v>
      </c>
      <c r="I100" s="29">
        <v>1265</v>
      </c>
      <c r="J100" s="30">
        <v>181000</v>
      </c>
    </row>
    <row r="101" spans="1:10" x14ac:dyDescent="0.25">
      <c r="A101" s="29">
        <v>113</v>
      </c>
      <c r="B101" s="30">
        <v>383970</v>
      </c>
      <c r="I101" s="29">
        <v>1266</v>
      </c>
      <c r="J101" s="30">
        <v>183900</v>
      </c>
    </row>
    <row r="102" spans="1:10" x14ac:dyDescent="0.25">
      <c r="A102" s="29">
        <v>114</v>
      </c>
      <c r="B102" s="30">
        <v>217000</v>
      </c>
      <c r="I102" s="29">
        <v>1289</v>
      </c>
      <c r="J102" s="30">
        <v>278000</v>
      </c>
    </row>
    <row r="103" spans="1:10" x14ac:dyDescent="0.25">
      <c r="A103" s="29">
        <v>115</v>
      </c>
      <c r="B103" s="30">
        <v>259500</v>
      </c>
      <c r="I103" s="29">
        <v>1298</v>
      </c>
      <c r="J103" s="30">
        <v>140000</v>
      </c>
    </row>
    <row r="104" spans="1:10" x14ac:dyDescent="0.25">
      <c r="A104" s="29">
        <v>117</v>
      </c>
      <c r="B104" s="30">
        <v>139000</v>
      </c>
      <c r="I104" s="29">
        <v>1305</v>
      </c>
      <c r="J104" s="30">
        <v>130000</v>
      </c>
    </row>
    <row r="105" spans="1:10" x14ac:dyDescent="0.25">
      <c r="A105" s="29">
        <v>118</v>
      </c>
      <c r="B105" s="30">
        <v>155000</v>
      </c>
      <c r="I105" s="29">
        <v>1307</v>
      </c>
      <c r="J105" s="30">
        <v>202500</v>
      </c>
    </row>
    <row r="106" spans="1:10" x14ac:dyDescent="0.25">
      <c r="A106" s="29">
        <v>119</v>
      </c>
      <c r="B106" s="30">
        <v>320000</v>
      </c>
      <c r="I106" s="29">
        <v>1318</v>
      </c>
      <c r="J106" s="30">
        <v>208900</v>
      </c>
    </row>
    <row r="107" spans="1:10" x14ac:dyDescent="0.25">
      <c r="A107" s="29">
        <v>120</v>
      </c>
      <c r="B107" s="30">
        <v>163990</v>
      </c>
      <c r="I107" s="29">
        <v>1335</v>
      </c>
      <c r="J107" s="30">
        <v>125000</v>
      </c>
    </row>
    <row r="108" spans="1:10" x14ac:dyDescent="0.25">
      <c r="A108" s="29">
        <v>121</v>
      </c>
      <c r="B108" s="30">
        <v>180000</v>
      </c>
      <c r="I108" s="29">
        <v>1365</v>
      </c>
      <c r="J108" s="30">
        <v>144152</v>
      </c>
    </row>
    <row r="109" spans="1:10" x14ac:dyDescent="0.25">
      <c r="A109" s="29">
        <v>122</v>
      </c>
      <c r="B109" s="30">
        <v>100000</v>
      </c>
      <c r="I109" s="29">
        <v>1368</v>
      </c>
      <c r="J109" s="30">
        <v>127000</v>
      </c>
    </row>
    <row r="110" spans="1:10" x14ac:dyDescent="0.25">
      <c r="A110" s="29">
        <v>123</v>
      </c>
      <c r="B110" s="30">
        <v>136000</v>
      </c>
      <c r="I110" s="29">
        <v>1369</v>
      </c>
      <c r="J110" s="30">
        <v>144000</v>
      </c>
    </row>
    <row r="111" spans="1:10" x14ac:dyDescent="0.25">
      <c r="A111" s="29">
        <v>125</v>
      </c>
      <c r="B111" s="30">
        <v>181000</v>
      </c>
      <c r="I111" s="29">
        <v>1395</v>
      </c>
      <c r="J111" s="30">
        <v>246578</v>
      </c>
    </row>
    <row r="112" spans="1:10" x14ac:dyDescent="0.25">
      <c r="A112" s="29">
        <v>128</v>
      </c>
      <c r="B112" s="30">
        <v>87000</v>
      </c>
      <c r="I112" s="29">
        <v>1406</v>
      </c>
      <c r="J112" s="30">
        <v>275000</v>
      </c>
    </row>
    <row r="113" spans="1:10" x14ac:dyDescent="0.25">
      <c r="A113" s="29">
        <v>129</v>
      </c>
      <c r="B113" s="30">
        <v>155000</v>
      </c>
      <c r="I113" s="29">
        <v>1416</v>
      </c>
      <c r="J113" s="30">
        <v>175900</v>
      </c>
    </row>
    <row r="114" spans="1:10" x14ac:dyDescent="0.25">
      <c r="A114" s="29">
        <v>130</v>
      </c>
      <c r="B114" s="30">
        <v>150000</v>
      </c>
      <c r="I114" s="29">
        <v>1422</v>
      </c>
      <c r="J114" s="30">
        <v>127500</v>
      </c>
    </row>
    <row r="115" spans="1:10" x14ac:dyDescent="0.25">
      <c r="A115" s="29">
        <v>131</v>
      </c>
      <c r="B115" s="30">
        <v>226000</v>
      </c>
      <c r="I115" s="29">
        <v>1423</v>
      </c>
      <c r="J115" s="30">
        <v>136500</v>
      </c>
    </row>
    <row r="116" spans="1:10" x14ac:dyDescent="0.25">
      <c r="A116" s="29">
        <v>132</v>
      </c>
      <c r="B116" s="30">
        <v>244000</v>
      </c>
      <c r="I116" s="29">
        <v>1432</v>
      </c>
      <c r="J116" s="30">
        <v>143750</v>
      </c>
    </row>
    <row r="117" spans="1:10" x14ac:dyDescent="0.25">
      <c r="A117" s="29">
        <v>133</v>
      </c>
      <c r="B117" s="30">
        <v>150750</v>
      </c>
      <c r="I117" s="29">
        <v>1442</v>
      </c>
      <c r="J117" s="30">
        <v>149300</v>
      </c>
    </row>
    <row r="118" spans="1:10" x14ac:dyDescent="0.25">
      <c r="A118" s="29">
        <v>134</v>
      </c>
      <c r="B118" s="30">
        <v>220000</v>
      </c>
      <c r="I118" s="29">
        <v>1453</v>
      </c>
      <c r="J118" s="30">
        <v>145000</v>
      </c>
    </row>
    <row r="119" spans="1:10" x14ac:dyDescent="0.25">
      <c r="A119" s="29">
        <v>135</v>
      </c>
      <c r="B119" s="30">
        <v>180000</v>
      </c>
    </row>
    <row r="120" spans="1:10" x14ac:dyDescent="0.25">
      <c r="A120" s="29">
        <v>136</v>
      </c>
      <c r="B120" s="30">
        <v>174000</v>
      </c>
    </row>
    <row r="121" spans="1:10" x14ac:dyDescent="0.25">
      <c r="A121" s="29">
        <v>137</v>
      </c>
      <c r="B121" s="30">
        <v>143000</v>
      </c>
    </row>
    <row r="122" spans="1:10" x14ac:dyDescent="0.25">
      <c r="A122" s="29">
        <v>139</v>
      </c>
      <c r="B122" s="30">
        <v>230000</v>
      </c>
    </row>
    <row r="123" spans="1:10" x14ac:dyDescent="0.25">
      <c r="A123" s="29">
        <v>140</v>
      </c>
      <c r="B123" s="30">
        <v>231500</v>
      </c>
    </row>
    <row r="124" spans="1:10" x14ac:dyDescent="0.25">
      <c r="A124" s="29">
        <v>141</v>
      </c>
      <c r="B124" s="30">
        <v>115000</v>
      </c>
    </row>
    <row r="125" spans="1:10" x14ac:dyDescent="0.25">
      <c r="A125" s="29">
        <v>142</v>
      </c>
      <c r="B125" s="30">
        <v>260000</v>
      </c>
    </row>
    <row r="126" spans="1:10" x14ac:dyDescent="0.25">
      <c r="A126" s="29">
        <v>143</v>
      </c>
      <c r="B126" s="30">
        <v>166000</v>
      </c>
    </row>
    <row r="127" spans="1:10" x14ac:dyDescent="0.25">
      <c r="A127" s="29">
        <v>144</v>
      </c>
      <c r="B127" s="30">
        <v>204000</v>
      </c>
    </row>
    <row r="128" spans="1:10" x14ac:dyDescent="0.25">
      <c r="A128" s="29">
        <v>147</v>
      </c>
      <c r="B128" s="30">
        <v>105000</v>
      </c>
    </row>
    <row r="129" spans="1:2" x14ac:dyDescent="0.25">
      <c r="A129" s="29">
        <v>148</v>
      </c>
      <c r="B129" s="30">
        <v>222500</v>
      </c>
    </row>
    <row r="130" spans="1:2" x14ac:dyDescent="0.25">
      <c r="A130" s="29">
        <v>149</v>
      </c>
      <c r="B130" s="30">
        <v>141000</v>
      </c>
    </row>
    <row r="131" spans="1:2" x14ac:dyDescent="0.25">
      <c r="A131" s="29">
        <v>150</v>
      </c>
      <c r="B131" s="30">
        <v>115000</v>
      </c>
    </row>
    <row r="132" spans="1:2" x14ac:dyDescent="0.25">
      <c r="A132" s="29">
        <v>151</v>
      </c>
      <c r="B132" s="30">
        <v>122000</v>
      </c>
    </row>
    <row r="133" spans="1:2" x14ac:dyDescent="0.25">
      <c r="A133" s="29">
        <v>152</v>
      </c>
      <c r="B133" s="30">
        <v>372402</v>
      </c>
    </row>
    <row r="134" spans="1:2" x14ac:dyDescent="0.25">
      <c r="A134" s="29">
        <v>153</v>
      </c>
      <c r="B134" s="30">
        <v>190000</v>
      </c>
    </row>
    <row r="135" spans="1:2" x14ac:dyDescent="0.25">
      <c r="A135" s="29">
        <v>154</v>
      </c>
      <c r="B135" s="30">
        <v>235000</v>
      </c>
    </row>
    <row r="136" spans="1:2" x14ac:dyDescent="0.25">
      <c r="A136" s="29">
        <v>155</v>
      </c>
      <c r="B136" s="30">
        <v>125000</v>
      </c>
    </row>
    <row r="137" spans="1:2" x14ac:dyDescent="0.25">
      <c r="A137" s="29">
        <v>156</v>
      </c>
      <c r="B137" s="30">
        <v>79000</v>
      </c>
    </row>
    <row r="138" spans="1:2" x14ac:dyDescent="0.25">
      <c r="A138" s="29">
        <v>157</v>
      </c>
      <c r="B138" s="30">
        <v>109500</v>
      </c>
    </row>
    <row r="139" spans="1:2" x14ac:dyDescent="0.25">
      <c r="A139" s="29">
        <v>158</v>
      </c>
      <c r="B139" s="30">
        <v>269500</v>
      </c>
    </row>
    <row r="140" spans="1:2" x14ac:dyDescent="0.25">
      <c r="A140" s="29">
        <v>159</v>
      </c>
      <c r="B140" s="30">
        <v>254900</v>
      </c>
    </row>
    <row r="141" spans="1:2" x14ac:dyDescent="0.25">
      <c r="A141" s="29">
        <v>160</v>
      </c>
      <c r="B141" s="30">
        <v>320000</v>
      </c>
    </row>
    <row r="142" spans="1:2" x14ac:dyDescent="0.25">
      <c r="A142" s="29">
        <v>161</v>
      </c>
      <c r="B142" s="30">
        <v>162500</v>
      </c>
    </row>
    <row r="143" spans="1:2" x14ac:dyDescent="0.25">
      <c r="A143" s="29">
        <v>162</v>
      </c>
      <c r="B143" s="30">
        <v>412500</v>
      </c>
    </row>
    <row r="144" spans="1:2" x14ac:dyDescent="0.25">
      <c r="A144" s="29">
        <v>163</v>
      </c>
      <c r="B144" s="30">
        <v>220000</v>
      </c>
    </row>
    <row r="145" spans="1:2" x14ac:dyDescent="0.25">
      <c r="A145" s="29">
        <v>164</v>
      </c>
      <c r="B145" s="30">
        <v>103200</v>
      </c>
    </row>
    <row r="146" spans="1:2" x14ac:dyDescent="0.25">
      <c r="A146" s="29">
        <v>165</v>
      </c>
      <c r="B146" s="30">
        <v>152000</v>
      </c>
    </row>
    <row r="147" spans="1:2" x14ac:dyDescent="0.25">
      <c r="A147" s="29">
        <v>167</v>
      </c>
      <c r="B147" s="30">
        <v>190000</v>
      </c>
    </row>
    <row r="148" spans="1:2" x14ac:dyDescent="0.25">
      <c r="A148" s="29">
        <v>168</v>
      </c>
      <c r="B148" s="30">
        <v>325624</v>
      </c>
    </row>
    <row r="149" spans="1:2" x14ac:dyDescent="0.25">
      <c r="A149" s="29">
        <v>169</v>
      </c>
      <c r="B149" s="30">
        <v>183500</v>
      </c>
    </row>
    <row r="150" spans="1:2" x14ac:dyDescent="0.25">
      <c r="A150" s="29">
        <v>170</v>
      </c>
      <c r="B150" s="30">
        <v>228000</v>
      </c>
    </row>
    <row r="151" spans="1:2" x14ac:dyDescent="0.25">
      <c r="A151" s="29">
        <v>171</v>
      </c>
      <c r="B151" s="30">
        <v>128500</v>
      </c>
    </row>
    <row r="152" spans="1:2" x14ac:dyDescent="0.25">
      <c r="A152" s="29">
        <v>172</v>
      </c>
      <c r="B152" s="30">
        <v>215000</v>
      </c>
    </row>
    <row r="153" spans="1:2" x14ac:dyDescent="0.25">
      <c r="A153" s="29">
        <v>174</v>
      </c>
      <c r="B153" s="30">
        <v>163000</v>
      </c>
    </row>
    <row r="154" spans="1:2" x14ac:dyDescent="0.25">
      <c r="A154" s="29">
        <v>175</v>
      </c>
      <c r="B154" s="30">
        <v>184000</v>
      </c>
    </row>
    <row r="155" spans="1:2" x14ac:dyDescent="0.25">
      <c r="A155" s="29">
        <v>176</v>
      </c>
      <c r="B155" s="30">
        <v>243000</v>
      </c>
    </row>
    <row r="156" spans="1:2" x14ac:dyDescent="0.25">
      <c r="A156" s="29">
        <v>177</v>
      </c>
      <c r="B156" s="30">
        <v>211000</v>
      </c>
    </row>
    <row r="157" spans="1:2" x14ac:dyDescent="0.25">
      <c r="A157" s="29">
        <v>178</v>
      </c>
      <c r="B157" s="30">
        <v>172500</v>
      </c>
    </row>
    <row r="158" spans="1:2" x14ac:dyDescent="0.25">
      <c r="A158" s="29">
        <v>179</v>
      </c>
      <c r="B158" s="30">
        <v>501837</v>
      </c>
    </row>
    <row r="159" spans="1:2" x14ac:dyDescent="0.25">
      <c r="A159" s="29">
        <v>180</v>
      </c>
      <c r="B159" s="30">
        <v>100000</v>
      </c>
    </row>
    <row r="160" spans="1:2" x14ac:dyDescent="0.25">
      <c r="A160" s="29">
        <v>182</v>
      </c>
      <c r="B160" s="30">
        <v>200100</v>
      </c>
    </row>
    <row r="161" spans="1:2" x14ac:dyDescent="0.25">
      <c r="A161" s="29">
        <v>183</v>
      </c>
      <c r="B161" s="30">
        <v>120000</v>
      </c>
    </row>
    <row r="162" spans="1:2" x14ac:dyDescent="0.25">
      <c r="A162" s="29">
        <v>184</v>
      </c>
      <c r="B162" s="30">
        <v>200000</v>
      </c>
    </row>
    <row r="163" spans="1:2" x14ac:dyDescent="0.25">
      <c r="A163" s="29">
        <v>185</v>
      </c>
      <c r="B163" s="30">
        <v>127000</v>
      </c>
    </row>
    <row r="164" spans="1:2" x14ac:dyDescent="0.25">
      <c r="A164" s="29">
        <v>186</v>
      </c>
      <c r="B164" s="30">
        <v>475000</v>
      </c>
    </row>
    <row r="165" spans="1:2" x14ac:dyDescent="0.25">
      <c r="A165" s="29">
        <v>187</v>
      </c>
      <c r="B165" s="30">
        <v>173000</v>
      </c>
    </row>
    <row r="166" spans="1:2" x14ac:dyDescent="0.25">
      <c r="A166" s="29">
        <v>188</v>
      </c>
      <c r="B166" s="30">
        <v>135000</v>
      </c>
    </row>
    <row r="167" spans="1:2" x14ac:dyDescent="0.25">
      <c r="A167" s="29">
        <v>191</v>
      </c>
      <c r="B167" s="30">
        <v>315000</v>
      </c>
    </row>
    <row r="168" spans="1:2" x14ac:dyDescent="0.25">
      <c r="A168" s="29">
        <v>192</v>
      </c>
      <c r="B168" s="30">
        <v>184000</v>
      </c>
    </row>
    <row r="169" spans="1:2" x14ac:dyDescent="0.25">
      <c r="A169" s="29">
        <v>193</v>
      </c>
      <c r="B169" s="30">
        <v>192000</v>
      </c>
    </row>
    <row r="170" spans="1:2" x14ac:dyDescent="0.25">
      <c r="A170" s="29">
        <v>195</v>
      </c>
      <c r="B170" s="30">
        <v>127000</v>
      </c>
    </row>
    <row r="171" spans="1:2" x14ac:dyDescent="0.25">
      <c r="A171" s="29">
        <v>197</v>
      </c>
      <c r="B171" s="30">
        <v>311872</v>
      </c>
    </row>
    <row r="172" spans="1:2" x14ac:dyDescent="0.25">
      <c r="A172" s="29">
        <v>198</v>
      </c>
      <c r="B172" s="30">
        <v>235000</v>
      </c>
    </row>
    <row r="173" spans="1:2" x14ac:dyDescent="0.25">
      <c r="A173" s="29">
        <v>199</v>
      </c>
      <c r="B173" s="30">
        <v>104000</v>
      </c>
    </row>
    <row r="174" spans="1:2" x14ac:dyDescent="0.25">
      <c r="A174" s="29">
        <v>200</v>
      </c>
      <c r="B174" s="30">
        <v>274900</v>
      </c>
    </row>
    <row r="175" spans="1:2" x14ac:dyDescent="0.25">
      <c r="A175" s="29">
        <v>201</v>
      </c>
      <c r="B175" s="30">
        <v>140000</v>
      </c>
    </row>
    <row r="176" spans="1:2" x14ac:dyDescent="0.25">
      <c r="A176" s="29">
        <v>202</v>
      </c>
      <c r="B176" s="30">
        <v>171500</v>
      </c>
    </row>
    <row r="177" spans="1:2" x14ac:dyDescent="0.25">
      <c r="A177" s="29">
        <v>203</v>
      </c>
      <c r="B177" s="30">
        <v>112000</v>
      </c>
    </row>
    <row r="178" spans="1:2" x14ac:dyDescent="0.25">
      <c r="A178" s="29">
        <v>205</v>
      </c>
      <c r="B178" s="30">
        <v>110000</v>
      </c>
    </row>
    <row r="179" spans="1:2" x14ac:dyDescent="0.25">
      <c r="A179" s="29">
        <v>206</v>
      </c>
      <c r="B179" s="30">
        <v>180500</v>
      </c>
    </row>
    <row r="180" spans="1:2" x14ac:dyDescent="0.25">
      <c r="A180" s="29">
        <v>207</v>
      </c>
      <c r="B180" s="30">
        <v>143900</v>
      </c>
    </row>
    <row r="181" spans="1:2" x14ac:dyDescent="0.25">
      <c r="A181" s="29">
        <v>208</v>
      </c>
      <c r="B181" s="30">
        <v>141000</v>
      </c>
    </row>
    <row r="182" spans="1:2" x14ac:dyDescent="0.25">
      <c r="A182" s="29">
        <v>209</v>
      </c>
      <c r="B182" s="30">
        <v>277000</v>
      </c>
    </row>
    <row r="183" spans="1:2" x14ac:dyDescent="0.25">
      <c r="A183" s="29">
        <v>210</v>
      </c>
      <c r="B183" s="30">
        <v>145000</v>
      </c>
    </row>
    <row r="184" spans="1:2" x14ac:dyDescent="0.25">
      <c r="A184" s="29">
        <v>211</v>
      </c>
      <c r="B184" s="30">
        <v>98000</v>
      </c>
    </row>
    <row r="185" spans="1:2" x14ac:dyDescent="0.25">
      <c r="A185" s="29">
        <v>212</v>
      </c>
      <c r="B185" s="30">
        <v>186000</v>
      </c>
    </row>
    <row r="186" spans="1:2" x14ac:dyDescent="0.25">
      <c r="A186" s="29">
        <v>213</v>
      </c>
      <c r="B186" s="30">
        <v>252678</v>
      </c>
    </row>
    <row r="187" spans="1:2" x14ac:dyDescent="0.25">
      <c r="A187" s="29">
        <v>214</v>
      </c>
      <c r="B187" s="30">
        <v>156000</v>
      </c>
    </row>
    <row r="188" spans="1:2" x14ac:dyDescent="0.25">
      <c r="A188" s="29">
        <v>215</v>
      </c>
      <c r="B188" s="30">
        <v>161750</v>
      </c>
    </row>
    <row r="189" spans="1:2" x14ac:dyDescent="0.25">
      <c r="A189" s="29">
        <v>216</v>
      </c>
      <c r="B189" s="30">
        <v>134450</v>
      </c>
    </row>
    <row r="190" spans="1:2" x14ac:dyDescent="0.25">
      <c r="A190" s="29">
        <v>217</v>
      </c>
      <c r="B190" s="30">
        <v>210000</v>
      </c>
    </row>
    <row r="191" spans="1:2" x14ac:dyDescent="0.25">
      <c r="A191" s="29">
        <v>218</v>
      </c>
      <c r="B191" s="30">
        <v>107000</v>
      </c>
    </row>
    <row r="192" spans="1:2" x14ac:dyDescent="0.25">
      <c r="A192" s="29">
        <v>219</v>
      </c>
      <c r="B192" s="30">
        <v>311500</v>
      </c>
    </row>
    <row r="193" spans="1:2" x14ac:dyDescent="0.25">
      <c r="A193" s="29">
        <v>221</v>
      </c>
      <c r="B193" s="30">
        <v>204900</v>
      </c>
    </row>
    <row r="194" spans="1:2" x14ac:dyDescent="0.25">
      <c r="A194" s="29">
        <v>222</v>
      </c>
      <c r="B194" s="30">
        <v>200000</v>
      </c>
    </row>
    <row r="195" spans="1:2" x14ac:dyDescent="0.25">
      <c r="A195" s="29">
        <v>223</v>
      </c>
      <c r="B195" s="30">
        <v>179900</v>
      </c>
    </row>
    <row r="196" spans="1:2" x14ac:dyDescent="0.25">
      <c r="A196" s="29">
        <v>224</v>
      </c>
      <c r="B196" s="30">
        <v>97000</v>
      </c>
    </row>
    <row r="197" spans="1:2" x14ac:dyDescent="0.25">
      <c r="A197" s="29">
        <v>225</v>
      </c>
      <c r="B197" s="30">
        <v>386250</v>
      </c>
    </row>
    <row r="198" spans="1:2" x14ac:dyDescent="0.25">
      <c r="A198" s="29">
        <v>227</v>
      </c>
      <c r="B198" s="30">
        <v>290000</v>
      </c>
    </row>
    <row r="199" spans="1:2" x14ac:dyDescent="0.25">
      <c r="A199" s="29">
        <v>229</v>
      </c>
      <c r="B199" s="30">
        <v>125000</v>
      </c>
    </row>
    <row r="200" spans="1:2" x14ac:dyDescent="0.25">
      <c r="A200" s="29">
        <v>231</v>
      </c>
      <c r="B200" s="30">
        <v>148000</v>
      </c>
    </row>
    <row r="201" spans="1:2" x14ac:dyDescent="0.25">
      <c r="A201" s="29">
        <v>232</v>
      </c>
      <c r="B201" s="30">
        <v>403000</v>
      </c>
    </row>
    <row r="202" spans="1:2" x14ac:dyDescent="0.25">
      <c r="A202" s="29">
        <v>234</v>
      </c>
      <c r="B202" s="30">
        <v>128200</v>
      </c>
    </row>
    <row r="203" spans="1:2" x14ac:dyDescent="0.25">
      <c r="A203" s="29">
        <v>235</v>
      </c>
      <c r="B203" s="30">
        <v>216500</v>
      </c>
    </row>
    <row r="204" spans="1:2" x14ac:dyDescent="0.25">
      <c r="A204" s="29">
        <v>237</v>
      </c>
      <c r="B204" s="30">
        <v>185500</v>
      </c>
    </row>
    <row r="205" spans="1:2" x14ac:dyDescent="0.25">
      <c r="A205" s="29">
        <v>238</v>
      </c>
      <c r="B205" s="30">
        <v>194500</v>
      </c>
    </row>
    <row r="206" spans="1:2" x14ac:dyDescent="0.25">
      <c r="A206" s="29">
        <v>239</v>
      </c>
      <c r="B206" s="30">
        <v>318000</v>
      </c>
    </row>
    <row r="207" spans="1:2" x14ac:dyDescent="0.25">
      <c r="A207" s="29">
        <v>240</v>
      </c>
      <c r="B207" s="30">
        <v>113000</v>
      </c>
    </row>
    <row r="208" spans="1:2" x14ac:dyDescent="0.25">
      <c r="A208" s="29">
        <v>241</v>
      </c>
      <c r="B208" s="30">
        <v>262500</v>
      </c>
    </row>
    <row r="209" spans="1:2" x14ac:dyDescent="0.25">
      <c r="A209" s="29">
        <v>242</v>
      </c>
      <c r="B209" s="30">
        <v>110500</v>
      </c>
    </row>
    <row r="210" spans="1:2" x14ac:dyDescent="0.25">
      <c r="A210" s="29">
        <v>243</v>
      </c>
      <c r="B210" s="30">
        <v>79000</v>
      </c>
    </row>
    <row r="211" spans="1:2" x14ac:dyDescent="0.25">
      <c r="A211" s="29">
        <v>245</v>
      </c>
      <c r="B211" s="30">
        <v>205000</v>
      </c>
    </row>
    <row r="212" spans="1:2" x14ac:dyDescent="0.25">
      <c r="A212" s="29">
        <v>246</v>
      </c>
      <c r="B212" s="30">
        <v>241500</v>
      </c>
    </row>
    <row r="213" spans="1:2" x14ac:dyDescent="0.25">
      <c r="A213" s="29">
        <v>248</v>
      </c>
      <c r="B213" s="30">
        <v>140000</v>
      </c>
    </row>
    <row r="214" spans="1:2" x14ac:dyDescent="0.25">
      <c r="A214" s="29">
        <v>249</v>
      </c>
      <c r="B214" s="30">
        <v>180000</v>
      </c>
    </row>
    <row r="215" spans="1:2" x14ac:dyDescent="0.25">
      <c r="A215" s="29">
        <v>250</v>
      </c>
      <c r="B215" s="30">
        <v>277000</v>
      </c>
    </row>
    <row r="216" spans="1:2" x14ac:dyDescent="0.25">
      <c r="A216" s="29">
        <v>251</v>
      </c>
      <c r="B216" s="30">
        <v>76500</v>
      </c>
    </row>
    <row r="217" spans="1:2" x14ac:dyDescent="0.25">
      <c r="A217" s="29">
        <v>253</v>
      </c>
      <c r="B217" s="30">
        <v>173000</v>
      </c>
    </row>
    <row r="218" spans="1:2" x14ac:dyDescent="0.25">
      <c r="A218" s="29">
        <v>254</v>
      </c>
      <c r="B218" s="30">
        <v>158000</v>
      </c>
    </row>
    <row r="219" spans="1:2" x14ac:dyDescent="0.25">
      <c r="A219" s="29">
        <v>255</v>
      </c>
      <c r="B219" s="30">
        <v>145000</v>
      </c>
    </row>
    <row r="220" spans="1:2" x14ac:dyDescent="0.25">
      <c r="A220" s="29">
        <v>256</v>
      </c>
      <c r="B220" s="30">
        <v>230000</v>
      </c>
    </row>
    <row r="221" spans="1:2" x14ac:dyDescent="0.25">
      <c r="A221" s="29">
        <v>257</v>
      </c>
      <c r="B221" s="30">
        <v>207500</v>
      </c>
    </row>
    <row r="222" spans="1:2" x14ac:dyDescent="0.25">
      <c r="A222" s="29">
        <v>258</v>
      </c>
      <c r="B222" s="30">
        <v>220000</v>
      </c>
    </row>
    <row r="223" spans="1:2" x14ac:dyDescent="0.25">
      <c r="A223" s="29">
        <v>259</v>
      </c>
      <c r="B223" s="30">
        <v>231500</v>
      </c>
    </row>
    <row r="224" spans="1:2" x14ac:dyDescent="0.25">
      <c r="A224" s="29">
        <v>260</v>
      </c>
      <c r="B224" s="30">
        <v>97000</v>
      </c>
    </row>
    <row r="225" spans="1:2" x14ac:dyDescent="0.25">
      <c r="A225" s="29">
        <v>261</v>
      </c>
      <c r="B225" s="30">
        <v>176000</v>
      </c>
    </row>
    <row r="226" spans="1:2" x14ac:dyDescent="0.25">
      <c r="A226" s="29">
        <v>262</v>
      </c>
      <c r="B226" s="30">
        <v>276000</v>
      </c>
    </row>
    <row r="227" spans="1:2" x14ac:dyDescent="0.25">
      <c r="A227" s="29">
        <v>263</v>
      </c>
      <c r="B227" s="30">
        <v>151000</v>
      </c>
    </row>
    <row r="228" spans="1:2" x14ac:dyDescent="0.25">
      <c r="A228" s="29">
        <v>264</v>
      </c>
      <c r="B228" s="30">
        <v>130000</v>
      </c>
    </row>
    <row r="229" spans="1:2" x14ac:dyDescent="0.25">
      <c r="A229" s="29">
        <v>265</v>
      </c>
      <c r="B229" s="30">
        <v>73000</v>
      </c>
    </row>
    <row r="230" spans="1:2" x14ac:dyDescent="0.25">
      <c r="A230" s="29">
        <v>266</v>
      </c>
      <c r="B230" s="30">
        <v>175500</v>
      </c>
    </row>
    <row r="231" spans="1:2" x14ac:dyDescent="0.25">
      <c r="A231" s="29">
        <v>267</v>
      </c>
      <c r="B231" s="30">
        <v>185000</v>
      </c>
    </row>
    <row r="232" spans="1:2" x14ac:dyDescent="0.25">
      <c r="A232" s="29">
        <v>268</v>
      </c>
      <c r="B232" s="30">
        <v>179500</v>
      </c>
    </row>
    <row r="233" spans="1:2" x14ac:dyDescent="0.25">
      <c r="A233" s="29">
        <v>269</v>
      </c>
      <c r="B233" s="30">
        <v>120500</v>
      </c>
    </row>
    <row r="234" spans="1:2" x14ac:dyDescent="0.25">
      <c r="A234" s="29">
        <v>270</v>
      </c>
      <c r="B234" s="30">
        <v>148000</v>
      </c>
    </row>
    <row r="235" spans="1:2" x14ac:dyDescent="0.25">
      <c r="A235" s="29">
        <v>271</v>
      </c>
      <c r="B235" s="30">
        <v>266000</v>
      </c>
    </row>
    <row r="236" spans="1:2" x14ac:dyDescent="0.25">
      <c r="A236" s="29">
        <v>272</v>
      </c>
      <c r="B236" s="30">
        <v>241500</v>
      </c>
    </row>
    <row r="237" spans="1:2" x14ac:dyDescent="0.25">
      <c r="A237" s="29">
        <v>273</v>
      </c>
      <c r="B237" s="30">
        <v>290000</v>
      </c>
    </row>
    <row r="238" spans="1:2" x14ac:dyDescent="0.25">
      <c r="A238" s="29">
        <v>274</v>
      </c>
      <c r="B238" s="30">
        <v>139000</v>
      </c>
    </row>
    <row r="239" spans="1:2" x14ac:dyDescent="0.25">
      <c r="A239" s="29">
        <v>275</v>
      </c>
      <c r="B239" s="30">
        <v>124500</v>
      </c>
    </row>
    <row r="240" spans="1:2" x14ac:dyDescent="0.25">
      <c r="A240" s="29">
        <v>276</v>
      </c>
      <c r="B240" s="30">
        <v>205000</v>
      </c>
    </row>
    <row r="241" spans="1:2" x14ac:dyDescent="0.25">
      <c r="A241" s="29">
        <v>277</v>
      </c>
      <c r="B241" s="30">
        <v>201000</v>
      </c>
    </row>
    <row r="242" spans="1:2" x14ac:dyDescent="0.25">
      <c r="A242" s="29">
        <v>278</v>
      </c>
      <c r="B242" s="30">
        <v>141000</v>
      </c>
    </row>
    <row r="243" spans="1:2" x14ac:dyDescent="0.25">
      <c r="A243" s="29">
        <v>279</v>
      </c>
      <c r="B243" s="30">
        <v>415298</v>
      </c>
    </row>
    <row r="244" spans="1:2" x14ac:dyDescent="0.25">
      <c r="A244" s="29">
        <v>280</v>
      </c>
      <c r="B244" s="30">
        <v>192000</v>
      </c>
    </row>
    <row r="245" spans="1:2" x14ac:dyDescent="0.25">
      <c r="A245" s="29">
        <v>281</v>
      </c>
      <c r="B245" s="30">
        <v>228500</v>
      </c>
    </row>
    <row r="246" spans="1:2" x14ac:dyDescent="0.25">
      <c r="A246" s="29">
        <v>282</v>
      </c>
      <c r="B246" s="30">
        <v>185000</v>
      </c>
    </row>
    <row r="247" spans="1:2" x14ac:dyDescent="0.25">
      <c r="A247" s="29">
        <v>284</v>
      </c>
      <c r="B247" s="30">
        <v>244600</v>
      </c>
    </row>
    <row r="248" spans="1:2" x14ac:dyDescent="0.25">
      <c r="A248" s="29">
        <v>287</v>
      </c>
      <c r="B248" s="30">
        <v>159000</v>
      </c>
    </row>
    <row r="249" spans="1:2" x14ac:dyDescent="0.25">
      <c r="A249" s="29">
        <v>288</v>
      </c>
      <c r="B249" s="30">
        <v>88000</v>
      </c>
    </row>
    <row r="250" spans="1:2" x14ac:dyDescent="0.25">
      <c r="A250" s="29">
        <v>289</v>
      </c>
      <c r="B250" s="30">
        <v>122000</v>
      </c>
    </row>
    <row r="251" spans="1:2" x14ac:dyDescent="0.25">
      <c r="A251" s="29">
        <v>290</v>
      </c>
      <c r="B251" s="30">
        <v>153575</v>
      </c>
    </row>
    <row r="252" spans="1:2" x14ac:dyDescent="0.25">
      <c r="A252" s="29">
        <v>291</v>
      </c>
      <c r="B252" s="30">
        <v>233230</v>
      </c>
    </row>
    <row r="253" spans="1:2" x14ac:dyDescent="0.25">
      <c r="A253" s="29">
        <v>293</v>
      </c>
      <c r="B253" s="30">
        <v>131000</v>
      </c>
    </row>
    <row r="254" spans="1:2" x14ac:dyDescent="0.25">
      <c r="A254" s="29">
        <v>294</v>
      </c>
      <c r="B254" s="30">
        <v>235000</v>
      </c>
    </row>
    <row r="255" spans="1:2" x14ac:dyDescent="0.25">
      <c r="A255" s="29">
        <v>295</v>
      </c>
      <c r="B255" s="30">
        <v>167000</v>
      </c>
    </row>
    <row r="256" spans="1:2" x14ac:dyDescent="0.25">
      <c r="A256" s="29">
        <v>296</v>
      </c>
      <c r="B256" s="30">
        <v>142500</v>
      </c>
    </row>
    <row r="257" spans="1:2" x14ac:dyDescent="0.25">
      <c r="A257" s="29">
        <v>297</v>
      </c>
      <c r="B257" s="30">
        <v>152000</v>
      </c>
    </row>
    <row r="258" spans="1:2" x14ac:dyDescent="0.25">
      <c r="A258" s="29">
        <v>298</v>
      </c>
      <c r="B258" s="30">
        <v>239000</v>
      </c>
    </row>
    <row r="259" spans="1:2" x14ac:dyDescent="0.25">
      <c r="A259" s="29">
        <v>299</v>
      </c>
      <c r="B259" s="30">
        <v>175000</v>
      </c>
    </row>
    <row r="260" spans="1:2" x14ac:dyDescent="0.25">
      <c r="A260" s="29">
        <v>300</v>
      </c>
      <c r="B260" s="30">
        <v>158500</v>
      </c>
    </row>
    <row r="261" spans="1:2" x14ac:dyDescent="0.25">
      <c r="A261" s="29">
        <v>302</v>
      </c>
      <c r="B261" s="30">
        <v>267000</v>
      </c>
    </row>
    <row r="262" spans="1:2" x14ac:dyDescent="0.25">
      <c r="A262" s="29">
        <v>303</v>
      </c>
      <c r="B262" s="30">
        <v>205000</v>
      </c>
    </row>
    <row r="263" spans="1:2" x14ac:dyDescent="0.25">
      <c r="A263" s="29">
        <v>304</v>
      </c>
      <c r="B263" s="30">
        <v>149900</v>
      </c>
    </row>
    <row r="264" spans="1:2" x14ac:dyDescent="0.25">
      <c r="A264" s="29">
        <v>305</v>
      </c>
      <c r="B264" s="30">
        <v>295000</v>
      </c>
    </row>
    <row r="265" spans="1:2" x14ac:dyDescent="0.25">
      <c r="A265" s="29">
        <v>306</v>
      </c>
      <c r="B265" s="30">
        <v>305900</v>
      </c>
    </row>
    <row r="266" spans="1:2" x14ac:dyDescent="0.25">
      <c r="A266" s="29">
        <v>307</v>
      </c>
      <c r="B266" s="30">
        <v>225000</v>
      </c>
    </row>
    <row r="267" spans="1:2" x14ac:dyDescent="0.25">
      <c r="A267" s="29">
        <v>308</v>
      </c>
      <c r="B267" s="30">
        <v>89500</v>
      </c>
    </row>
    <row r="268" spans="1:2" x14ac:dyDescent="0.25">
      <c r="A268" s="29">
        <v>309</v>
      </c>
      <c r="B268" s="30">
        <v>82500</v>
      </c>
    </row>
    <row r="269" spans="1:2" x14ac:dyDescent="0.25">
      <c r="A269" s="29">
        <v>310</v>
      </c>
      <c r="B269" s="30">
        <v>360000</v>
      </c>
    </row>
    <row r="270" spans="1:2" x14ac:dyDescent="0.25">
      <c r="A270" s="29">
        <v>311</v>
      </c>
      <c r="B270" s="30">
        <v>165600</v>
      </c>
    </row>
    <row r="271" spans="1:2" x14ac:dyDescent="0.25">
      <c r="A271" s="29">
        <v>312</v>
      </c>
      <c r="B271" s="30">
        <v>132000</v>
      </c>
    </row>
    <row r="272" spans="1:2" x14ac:dyDescent="0.25">
      <c r="A272" s="29">
        <v>314</v>
      </c>
      <c r="B272" s="30">
        <v>375000</v>
      </c>
    </row>
    <row r="273" spans="1:2" x14ac:dyDescent="0.25">
      <c r="A273" s="29">
        <v>315</v>
      </c>
      <c r="B273" s="30">
        <v>178000</v>
      </c>
    </row>
    <row r="274" spans="1:2" x14ac:dyDescent="0.25">
      <c r="A274" s="29">
        <v>316</v>
      </c>
      <c r="B274" s="30">
        <v>188500</v>
      </c>
    </row>
    <row r="275" spans="1:2" x14ac:dyDescent="0.25">
      <c r="A275" s="29">
        <v>317</v>
      </c>
      <c r="B275" s="30">
        <v>260000</v>
      </c>
    </row>
    <row r="276" spans="1:2" x14ac:dyDescent="0.25">
      <c r="A276" s="29">
        <v>318</v>
      </c>
      <c r="B276" s="30">
        <v>270000</v>
      </c>
    </row>
    <row r="277" spans="1:2" x14ac:dyDescent="0.25">
      <c r="A277" s="29">
        <v>319</v>
      </c>
      <c r="B277" s="30">
        <v>260000</v>
      </c>
    </row>
    <row r="278" spans="1:2" x14ac:dyDescent="0.25">
      <c r="A278" s="29">
        <v>320</v>
      </c>
      <c r="B278" s="30">
        <v>187500</v>
      </c>
    </row>
    <row r="279" spans="1:2" x14ac:dyDescent="0.25">
      <c r="A279" s="29">
        <v>321</v>
      </c>
      <c r="B279" s="30">
        <v>342643</v>
      </c>
    </row>
    <row r="280" spans="1:2" x14ac:dyDescent="0.25">
      <c r="A280" s="29">
        <v>322</v>
      </c>
      <c r="B280" s="30">
        <v>354000</v>
      </c>
    </row>
    <row r="281" spans="1:2" x14ac:dyDescent="0.25">
      <c r="A281" s="29">
        <v>323</v>
      </c>
      <c r="B281" s="30">
        <v>301000</v>
      </c>
    </row>
    <row r="282" spans="1:2" x14ac:dyDescent="0.25">
      <c r="A282" s="29">
        <v>324</v>
      </c>
      <c r="B282" s="30">
        <v>126175</v>
      </c>
    </row>
    <row r="283" spans="1:2" x14ac:dyDescent="0.25">
      <c r="A283" s="29">
        <v>325</v>
      </c>
      <c r="B283" s="30">
        <v>242000</v>
      </c>
    </row>
    <row r="284" spans="1:2" x14ac:dyDescent="0.25">
      <c r="A284" s="29">
        <v>326</v>
      </c>
      <c r="B284" s="30">
        <v>87000</v>
      </c>
    </row>
    <row r="285" spans="1:2" x14ac:dyDescent="0.25">
      <c r="A285" s="29">
        <v>328</v>
      </c>
      <c r="B285" s="30">
        <v>145250</v>
      </c>
    </row>
    <row r="286" spans="1:2" x14ac:dyDescent="0.25">
      <c r="A286" s="29">
        <v>329</v>
      </c>
      <c r="B286" s="30">
        <v>214500</v>
      </c>
    </row>
    <row r="287" spans="1:2" x14ac:dyDescent="0.25">
      <c r="A287" s="29">
        <v>330</v>
      </c>
      <c r="B287" s="30">
        <v>78000</v>
      </c>
    </row>
    <row r="288" spans="1:2" x14ac:dyDescent="0.25">
      <c r="A288" s="29">
        <v>332</v>
      </c>
      <c r="B288" s="30">
        <v>139000</v>
      </c>
    </row>
    <row r="289" spans="1:2" x14ac:dyDescent="0.25">
      <c r="A289" s="29">
        <v>333</v>
      </c>
      <c r="B289" s="30">
        <v>284000</v>
      </c>
    </row>
    <row r="290" spans="1:2" x14ac:dyDescent="0.25">
      <c r="A290" s="29">
        <v>335</v>
      </c>
      <c r="B290" s="30">
        <v>192000</v>
      </c>
    </row>
    <row r="291" spans="1:2" x14ac:dyDescent="0.25">
      <c r="A291" s="29">
        <v>337</v>
      </c>
      <c r="B291" s="30">
        <v>377426</v>
      </c>
    </row>
    <row r="292" spans="1:2" x14ac:dyDescent="0.25">
      <c r="A292" s="29">
        <v>338</v>
      </c>
      <c r="B292" s="30">
        <v>214000</v>
      </c>
    </row>
    <row r="293" spans="1:2" x14ac:dyDescent="0.25">
      <c r="A293" s="29">
        <v>339</v>
      </c>
      <c r="B293" s="30">
        <v>202500</v>
      </c>
    </row>
    <row r="294" spans="1:2" x14ac:dyDescent="0.25">
      <c r="A294" s="29">
        <v>340</v>
      </c>
      <c r="B294" s="30">
        <v>155000</v>
      </c>
    </row>
    <row r="295" spans="1:2" x14ac:dyDescent="0.25">
      <c r="A295" s="29">
        <v>341</v>
      </c>
      <c r="B295" s="30">
        <v>202900</v>
      </c>
    </row>
    <row r="296" spans="1:2" x14ac:dyDescent="0.25">
      <c r="A296" s="29">
        <v>342</v>
      </c>
      <c r="B296" s="30">
        <v>82000</v>
      </c>
    </row>
    <row r="297" spans="1:2" x14ac:dyDescent="0.25">
      <c r="A297" s="29">
        <v>346</v>
      </c>
      <c r="B297" s="30">
        <v>140200</v>
      </c>
    </row>
    <row r="298" spans="1:2" x14ac:dyDescent="0.25">
      <c r="A298" s="29">
        <v>347</v>
      </c>
      <c r="B298" s="30">
        <v>151500</v>
      </c>
    </row>
    <row r="299" spans="1:2" x14ac:dyDescent="0.25">
      <c r="A299" s="29">
        <v>348</v>
      </c>
      <c r="B299" s="30">
        <v>157500</v>
      </c>
    </row>
    <row r="300" spans="1:2" x14ac:dyDescent="0.25">
      <c r="A300" s="29">
        <v>350</v>
      </c>
      <c r="B300" s="30">
        <v>437154</v>
      </c>
    </row>
    <row r="301" spans="1:2" x14ac:dyDescent="0.25">
      <c r="A301" s="29">
        <v>352</v>
      </c>
      <c r="B301" s="30">
        <v>190000</v>
      </c>
    </row>
    <row r="302" spans="1:2" x14ac:dyDescent="0.25">
      <c r="A302" s="29">
        <v>353</v>
      </c>
      <c r="B302" s="30">
        <v>95000</v>
      </c>
    </row>
    <row r="303" spans="1:2" x14ac:dyDescent="0.25">
      <c r="A303" s="29">
        <v>354</v>
      </c>
      <c r="B303" s="30">
        <v>105900</v>
      </c>
    </row>
    <row r="304" spans="1:2" x14ac:dyDescent="0.25">
      <c r="A304" s="29">
        <v>355</v>
      </c>
      <c r="B304" s="30">
        <v>140000</v>
      </c>
    </row>
    <row r="305" spans="1:2" x14ac:dyDescent="0.25">
      <c r="A305" s="29">
        <v>356</v>
      </c>
      <c r="B305" s="30">
        <v>177500</v>
      </c>
    </row>
    <row r="306" spans="1:2" x14ac:dyDescent="0.25">
      <c r="A306" s="29">
        <v>357</v>
      </c>
      <c r="B306" s="30">
        <v>173000</v>
      </c>
    </row>
    <row r="307" spans="1:2" x14ac:dyDescent="0.25">
      <c r="A307" s="29">
        <v>359</v>
      </c>
      <c r="B307" s="30">
        <v>130000</v>
      </c>
    </row>
    <row r="308" spans="1:2" x14ac:dyDescent="0.25">
      <c r="A308" s="29">
        <v>360</v>
      </c>
      <c r="B308" s="30">
        <v>280000</v>
      </c>
    </row>
    <row r="309" spans="1:2" x14ac:dyDescent="0.25">
      <c r="A309" s="29">
        <v>361</v>
      </c>
      <c r="B309" s="30">
        <v>156000</v>
      </c>
    </row>
    <row r="310" spans="1:2" x14ac:dyDescent="0.25">
      <c r="A310" s="29">
        <v>362</v>
      </c>
      <c r="B310" s="30">
        <v>145000</v>
      </c>
    </row>
    <row r="311" spans="1:2" x14ac:dyDescent="0.25">
      <c r="A311" s="29">
        <v>363</v>
      </c>
      <c r="B311" s="30">
        <v>198500</v>
      </c>
    </row>
    <row r="312" spans="1:2" x14ac:dyDescent="0.25">
      <c r="A312" s="29">
        <v>365</v>
      </c>
      <c r="B312" s="30">
        <v>190000</v>
      </c>
    </row>
    <row r="313" spans="1:2" x14ac:dyDescent="0.25">
      <c r="A313" s="29">
        <v>366</v>
      </c>
      <c r="B313" s="30">
        <v>147000</v>
      </c>
    </row>
    <row r="314" spans="1:2" x14ac:dyDescent="0.25">
      <c r="A314" s="29">
        <v>367</v>
      </c>
      <c r="B314" s="30">
        <v>159000</v>
      </c>
    </row>
    <row r="315" spans="1:2" x14ac:dyDescent="0.25">
      <c r="A315" s="29">
        <v>368</v>
      </c>
      <c r="B315" s="30">
        <v>165000</v>
      </c>
    </row>
    <row r="316" spans="1:2" x14ac:dyDescent="0.25">
      <c r="A316" s="29">
        <v>369</v>
      </c>
      <c r="B316" s="30">
        <v>132000</v>
      </c>
    </row>
    <row r="317" spans="1:2" x14ac:dyDescent="0.25">
      <c r="A317" s="29">
        <v>370</v>
      </c>
      <c r="B317" s="30">
        <v>162000</v>
      </c>
    </row>
    <row r="318" spans="1:2" x14ac:dyDescent="0.25">
      <c r="A318" s="29">
        <v>371</v>
      </c>
      <c r="B318" s="30">
        <v>172400</v>
      </c>
    </row>
    <row r="319" spans="1:2" x14ac:dyDescent="0.25">
      <c r="A319" s="29">
        <v>372</v>
      </c>
      <c r="B319" s="30">
        <v>134432</v>
      </c>
    </row>
    <row r="320" spans="1:2" x14ac:dyDescent="0.25">
      <c r="A320" s="29">
        <v>374</v>
      </c>
      <c r="B320" s="30">
        <v>123000</v>
      </c>
    </row>
    <row r="321" spans="1:2" x14ac:dyDescent="0.25">
      <c r="A321" s="29">
        <v>375</v>
      </c>
      <c r="B321" s="30">
        <v>219500</v>
      </c>
    </row>
    <row r="322" spans="1:2" x14ac:dyDescent="0.25">
      <c r="A322" s="29">
        <v>376</v>
      </c>
      <c r="B322" s="30">
        <v>61000</v>
      </c>
    </row>
    <row r="323" spans="1:2" x14ac:dyDescent="0.25">
      <c r="A323" s="29">
        <v>377</v>
      </c>
      <c r="B323" s="30">
        <v>148000</v>
      </c>
    </row>
    <row r="324" spans="1:2" x14ac:dyDescent="0.25">
      <c r="A324" s="29">
        <v>378</v>
      </c>
      <c r="B324" s="30">
        <v>340000</v>
      </c>
    </row>
    <row r="325" spans="1:2" x14ac:dyDescent="0.25">
      <c r="A325" s="29">
        <v>379</v>
      </c>
      <c r="B325" s="30">
        <v>394432</v>
      </c>
    </row>
    <row r="326" spans="1:2" x14ac:dyDescent="0.25">
      <c r="A326" s="29">
        <v>380</v>
      </c>
      <c r="B326" s="30">
        <v>179000</v>
      </c>
    </row>
    <row r="327" spans="1:2" x14ac:dyDescent="0.25">
      <c r="A327" s="29">
        <v>381</v>
      </c>
      <c r="B327" s="30">
        <v>127000</v>
      </c>
    </row>
    <row r="328" spans="1:2" x14ac:dyDescent="0.25">
      <c r="A328" s="29">
        <v>382</v>
      </c>
      <c r="B328" s="30">
        <v>187750</v>
      </c>
    </row>
    <row r="329" spans="1:2" x14ac:dyDescent="0.25">
      <c r="A329" s="29">
        <v>383</v>
      </c>
      <c r="B329" s="30">
        <v>213500</v>
      </c>
    </row>
    <row r="330" spans="1:2" x14ac:dyDescent="0.25">
      <c r="A330" s="29">
        <v>384</v>
      </c>
      <c r="B330" s="30">
        <v>76000</v>
      </c>
    </row>
    <row r="331" spans="1:2" x14ac:dyDescent="0.25">
      <c r="A331" s="29">
        <v>385</v>
      </c>
      <c r="B331" s="30">
        <v>240000</v>
      </c>
    </row>
    <row r="332" spans="1:2" x14ac:dyDescent="0.25">
      <c r="A332" s="29">
        <v>387</v>
      </c>
      <c r="B332" s="30">
        <v>81000</v>
      </c>
    </row>
    <row r="333" spans="1:2" x14ac:dyDescent="0.25">
      <c r="A333" s="29">
        <v>388</v>
      </c>
      <c r="B333" s="30">
        <v>125000</v>
      </c>
    </row>
    <row r="334" spans="1:2" x14ac:dyDescent="0.25">
      <c r="A334" s="29">
        <v>389</v>
      </c>
      <c r="B334" s="30">
        <v>191000</v>
      </c>
    </row>
    <row r="335" spans="1:2" x14ac:dyDescent="0.25">
      <c r="A335" s="29">
        <v>390</v>
      </c>
      <c r="B335" s="30">
        <v>426000</v>
      </c>
    </row>
    <row r="336" spans="1:2" x14ac:dyDescent="0.25">
      <c r="A336" s="29">
        <v>391</v>
      </c>
      <c r="B336" s="30">
        <v>119000</v>
      </c>
    </row>
    <row r="337" spans="1:2" x14ac:dyDescent="0.25">
      <c r="A337" s="29">
        <v>392</v>
      </c>
      <c r="B337" s="30">
        <v>215000</v>
      </c>
    </row>
    <row r="338" spans="1:2" x14ac:dyDescent="0.25">
      <c r="A338" s="29">
        <v>393</v>
      </c>
      <c r="B338" s="30">
        <v>106500</v>
      </c>
    </row>
    <row r="339" spans="1:2" x14ac:dyDescent="0.25">
      <c r="A339" s="29">
        <v>394</v>
      </c>
      <c r="B339" s="30">
        <v>100000</v>
      </c>
    </row>
    <row r="340" spans="1:2" x14ac:dyDescent="0.25">
      <c r="A340" s="29">
        <v>395</v>
      </c>
      <c r="B340" s="30">
        <v>109000</v>
      </c>
    </row>
    <row r="341" spans="1:2" x14ac:dyDescent="0.25">
      <c r="A341" s="29">
        <v>396</v>
      </c>
      <c r="B341" s="30">
        <v>129000</v>
      </c>
    </row>
    <row r="342" spans="1:2" x14ac:dyDescent="0.25">
      <c r="A342" s="29">
        <v>397</v>
      </c>
      <c r="B342" s="30">
        <v>123000</v>
      </c>
    </row>
    <row r="343" spans="1:2" x14ac:dyDescent="0.25">
      <c r="A343" s="29">
        <v>398</v>
      </c>
      <c r="B343" s="30">
        <v>169500</v>
      </c>
    </row>
    <row r="344" spans="1:2" x14ac:dyDescent="0.25">
      <c r="A344" s="29">
        <v>399</v>
      </c>
      <c r="B344" s="30">
        <v>67000</v>
      </c>
    </row>
    <row r="345" spans="1:2" x14ac:dyDescent="0.25">
      <c r="A345" s="29">
        <v>400</v>
      </c>
      <c r="B345" s="30">
        <v>241000</v>
      </c>
    </row>
    <row r="346" spans="1:2" x14ac:dyDescent="0.25">
      <c r="A346" s="29">
        <v>402</v>
      </c>
      <c r="B346" s="30">
        <v>164990</v>
      </c>
    </row>
    <row r="347" spans="1:2" x14ac:dyDescent="0.25">
      <c r="A347" s="29">
        <v>403</v>
      </c>
      <c r="B347" s="30">
        <v>108000</v>
      </c>
    </row>
    <row r="348" spans="1:2" x14ac:dyDescent="0.25">
      <c r="A348" s="29">
        <v>404</v>
      </c>
      <c r="B348" s="30">
        <v>258000</v>
      </c>
    </row>
    <row r="349" spans="1:2" x14ac:dyDescent="0.25">
      <c r="A349" s="29">
        <v>405</v>
      </c>
      <c r="B349" s="30">
        <v>168000</v>
      </c>
    </row>
    <row r="350" spans="1:2" x14ac:dyDescent="0.25">
      <c r="A350" s="29">
        <v>406</v>
      </c>
      <c r="B350" s="30">
        <v>150000</v>
      </c>
    </row>
    <row r="351" spans="1:2" x14ac:dyDescent="0.25">
      <c r="A351" s="29">
        <v>407</v>
      </c>
      <c r="B351" s="30">
        <v>115000</v>
      </c>
    </row>
    <row r="352" spans="1:2" x14ac:dyDescent="0.25">
      <c r="A352" s="29">
        <v>408</v>
      </c>
      <c r="B352" s="30">
        <v>177000</v>
      </c>
    </row>
    <row r="353" spans="1:2" x14ac:dyDescent="0.25">
      <c r="A353" s="29">
        <v>409</v>
      </c>
      <c r="B353" s="30">
        <v>280000</v>
      </c>
    </row>
    <row r="354" spans="1:2" x14ac:dyDescent="0.25">
      <c r="A354" s="29">
        <v>410</v>
      </c>
      <c r="B354" s="30">
        <v>339750</v>
      </c>
    </row>
    <row r="355" spans="1:2" x14ac:dyDescent="0.25">
      <c r="A355" s="29">
        <v>411</v>
      </c>
      <c r="B355" s="30">
        <v>60000</v>
      </c>
    </row>
    <row r="356" spans="1:2" x14ac:dyDescent="0.25">
      <c r="A356" s="29">
        <v>413</v>
      </c>
      <c r="B356" s="30">
        <v>222000</v>
      </c>
    </row>
    <row r="357" spans="1:2" x14ac:dyDescent="0.25">
      <c r="A357" s="29">
        <v>414</v>
      </c>
      <c r="B357" s="30">
        <v>115000</v>
      </c>
    </row>
    <row r="358" spans="1:2" x14ac:dyDescent="0.25">
      <c r="A358" s="29">
        <v>415</v>
      </c>
      <c r="B358" s="30">
        <v>228000</v>
      </c>
    </row>
    <row r="359" spans="1:2" x14ac:dyDescent="0.25">
      <c r="A359" s="29">
        <v>416</v>
      </c>
      <c r="B359" s="30">
        <v>181134</v>
      </c>
    </row>
    <row r="360" spans="1:2" x14ac:dyDescent="0.25">
      <c r="A360" s="29">
        <v>417</v>
      </c>
      <c r="B360" s="30">
        <v>149500</v>
      </c>
    </row>
    <row r="361" spans="1:2" x14ac:dyDescent="0.25">
      <c r="A361" s="29">
        <v>418</v>
      </c>
      <c r="B361" s="30">
        <v>239000</v>
      </c>
    </row>
    <row r="362" spans="1:2" x14ac:dyDescent="0.25">
      <c r="A362" s="29">
        <v>419</v>
      </c>
      <c r="B362" s="30">
        <v>126000</v>
      </c>
    </row>
    <row r="363" spans="1:2" x14ac:dyDescent="0.25">
      <c r="A363" s="29">
        <v>420</v>
      </c>
      <c r="B363" s="30">
        <v>142000</v>
      </c>
    </row>
    <row r="364" spans="1:2" x14ac:dyDescent="0.25">
      <c r="A364" s="29">
        <v>422</v>
      </c>
      <c r="B364" s="30">
        <v>215000</v>
      </c>
    </row>
    <row r="365" spans="1:2" x14ac:dyDescent="0.25">
      <c r="A365" s="29">
        <v>423</v>
      </c>
      <c r="B365" s="30">
        <v>113000</v>
      </c>
    </row>
    <row r="366" spans="1:2" x14ac:dyDescent="0.25">
      <c r="A366" s="29">
        <v>424</v>
      </c>
      <c r="B366" s="30">
        <v>315000</v>
      </c>
    </row>
    <row r="367" spans="1:2" x14ac:dyDescent="0.25">
      <c r="A367" s="29">
        <v>425</v>
      </c>
      <c r="B367" s="30">
        <v>139000</v>
      </c>
    </row>
    <row r="368" spans="1:2" x14ac:dyDescent="0.25">
      <c r="A368" s="29">
        <v>426</v>
      </c>
      <c r="B368" s="30">
        <v>135000</v>
      </c>
    </row>
    <row r="369" spans="1:2" x14ac:dyDescent="0.25">
      <c r="A369" s="29">
        <v>427</v>
      </c>
      <c r="B369" s="30">
        <v>275000</v>
      </c>
    </row>
    <row r="370" spans="1:2" x14ac:dyDescent="0.25">
      <c r="A370" s="29">
        <v>428</v>
      </c>
      <c r="B370" s="30">
        <v>109008</v>
      </c>
    </row>
    <row r="371" spans="1:2" x14ac:dyDescent="0.25">
      <c r="A371" s="29">
        <v>429</v>
      </c>
      <c r="B371" s="30">
        <v>195400</v>
      </c>
    </row>
    <row r="372" spans="1:2" x14ac:dyDescent="0.25">
      <c r="A372" s="29">
        <v>430</v>
      </c>
      <c r="B372" s="30">
        <v>175000</v>
      </c>
    </row>
    <row r="373" spans="1:2" x14ac:dyDescent="0.25">
      <c r="A373" s="29">
        <v>432</v>
      </c>
      <c r="B373" s="30">
        <v>79900</v>
      </c>
    </row>
    <row r="374" spans="1:2" x14ac:dyDescent="0.25">
      <c r="A374" s="29">
        <v>434</v>
      </c>
      <c r="B374" s="30">
        <v>181000</v>
      </c>
    </row>
    <row r="375" spans="1:2" x14ac:dyDescent="0.25">
      <c r="A375" s="29">
        <v>436</v>
      </c>
      <c r="B375" s="30">
        <v>212000</v>
      </c>
    </row>
    <row r="376" spans="1:2" x14ac:dyDescent="0.25">
      <c r="A376" s="29">
        <v>437</v>
      </c>
      <c r="B376" s="30">
        <v>116000</v>
      </c>
    </row>
    <row r="377" spans="1:2" x14ac:dyDescent="0.25">
      <c r="A377" s="29">
        <v>438</v>
      </c>
      <c r="B377" s="30">
        <v>119000</v>
      </c>
    </row>
    <row r="378" spans="1:2" x14ac:dyDescent="0.25">
      <c r="A378" s="29">
        <v>439</v>
      </c>
      <c r="B378" s="30">
        <v>90350</v>
      </c>
    </row>
    <row r="379" spans="1:2" x14ac:dyDescent="0.25">
      <c r="A379" s="29">
        <v>440</v>
      </c>
      <c r="B379" s="30">
        <v>110000</v>
      </c>
    </row>
    <row r="380" spans="1:2" x14ac:dyDescent="0.25">
      <c r="A380" s="29">
        <v>441</v>
      </c>
      <c r="B380" s="30">
        <v>555000</v>
      </c>
    </row>
    <row r="381" spans="1:2" x14ac:dyDescent="0.25">
      <c r="A381" s="29">
        <v>443</v>
      </c>
      <c r="B381" s="30">
        <v>162900</v>
      </c>
    </row>
    <row r="382" spans="1:2" x14ac:dyDescent="0.25">
      <c r="A382" s="29">
        <v>445</v>
      </c>
      <c r="B382" s="30">
        <v>210000</v>
      </c>
    </row>
    <row r="383" spans="1:2" x14ac:dyDescent="0.25">
      <c r="A383" s="29">
        <v>446</v>
      </c>
      <c r="B383" s="30">
        <v>127500</v>
      </c>
    </row>
    <row r="384" spans="1:2" x14ac:dyDescent="0.25">
      <c r="A384" s="29">
        <v>447</v>
      </c>
      <c r="B384" s="30">
        <v>190000</v>
      </c>
    </row>
    <row r="385" spans="1:2" x14ac:dyDescent="0.25">
      <c r="A385" s="29">
        <v>448</v>
      </c>
      <c r="B385" s="30">
        <v>199900</v>
      </c>
    </row>
    <row r="386" spans="1:2" x14ac:dyDescent="0.25">
      <c r="A386" s="29">
        <v>449</v>
      </c>
      <c r="B386" s="30">
        <v>119500</v>
      </c>
    </row>
    <row r="387" spans="1:2" x14ac:dyDescent="0.25">
      <c r="A387" s="29">
        <v>450</v>
      </c>
      <c r="B387" s="30">
        <v>120000</v>
      </c>
    </row>
    <row r="388" spans="1:2" x14ac:dyDescent="0.25">
      <c r="A388" s="29">
        <v>451</v>
      </c>
      <c r="B388" s="30">
        <v>110000</v>
      </c>
    </row>
    <row r="389" spans="1:2" x14ac:dyDescent="0.25">
      <c r="A389" s="29">
        <v>452</v>
      </c>
      <c r="B389" s="30">
        <v>280000</v>
      </c>
    </row>
    <row r="390" spans="1:2" x14ac:dyDescent="0.25">
      <c r="A390" s="29">
        <v>453</v>
      </c>
      <c r="B390" s="30">
        <v>204000</v>
      </c>
    </row>
    <row r="391" spans="1:2" x14ac:dyDescent="0.25">
      <c r="A391" s="29">
        <v>454</v>
      </c>
      <c r="B391" s="30">
        <v>210000</v>
      </c>
    </row>
    <row r="392" spans="1:2" x14ac:dyDescent="0.25">
      <c r="A392" s="29">
        <v>456</v>
      </c>
      <c r="B392" s="30">
        <v>175500</v>
      </c>
    </row>
    <row r="393" spans="1:2" x14ac:dyDescent="0.25">
      <c r="A393" s="29">
        <v>457</v>
      </c>
      <c r="B393" s="30">
        <v>98000</v>
      </c>
    </row>
    <row r="394" spans="1:2" x14ac:dyDescent="0.25">
      <c r="A394" s="29">
        <v>458</v>
      </c>
      <c r="B394" s="30">
        <v>256000</v>
      </c>
    </row>
    <row r="395" spans="1:2" x14ac:dyDescent="0.25">
      <c r="A395" s="29">
        <v>459</v>
      </c>
      <c r="B395" s="30">
        <v>161000</v>
      </c>
    </row>
    <row r="396" spans="1:2" x14ac:dyDescent="0.25">
      <c r="A396" s="29">
        <v>460</v>
      </c>
      <c r="B396" s="30">
        <v>110000</v>
      </c>
    </row>
    <row r="397" spans="1:2" x14ac:dyDescent="0.25">
      <c r="A397" s="29">
        <v>461</v>
      </c>
      <c r="B397" s="30">
        <v>263435</v>
      </c>
    </row>
    <row r="398" spans="1:2" x14ac:dyDescent="0.25">
      <c r="A398" s="29">
        <v>462</v>
      </c>
      <c r="B398" s="30">
        <v>155000</v>
      </c>
    </row>
    <row r="399" spans="1:2" x14ac:dyDescent="0.25">
      <c r="A399" s="29">
        <v>463</v>
      </c>
      <c r="B399" s="30">
        <v>62383</v>
      </c>
    </row>
    <row r="400" spans="1:2" x14ac:dyDescent="0.25">
      <c r="A400" s="29">
        <v>464</v>
      </c>
      <c r="B400" s="30">
        <v>188700</v>
      </c>
    </row>
    <row r="401" spans="1:2" x14ac:dyDescent="0.25">
      <c r="A401" s="29">
        <v>465</v>
      </c>
      <c r="B401" s="30">
        <v>124000</v>
      </c>
    </row>
    <row r="402" spans="1:2" x14ac:dyDescent="0.25">
      <c r="A402" s="29">
        <v>467</v>
      </c>
      <c r="B402" s="30">
        <v>167000</v>
      </c>
    </row>
    <row r="403" spans="1:2" x14ac:dyDescent="0.25">
      <c r="A403" s="29">
        <v>468</v>
      </c>
      <c r="B403" s="30">
        <v>146500</v>
      </c>
    </row>
    <row r="404" spans="1:2" x14ac:dyDescent="0.25">
      <c r="A404" s="29">
        <v>469</v>
      </c>
      <c r="B404" s="30">
        <v>250000</v>
      </c>
    </row>
    <row r="405" spans="1:2" x14ac:dyDescent="0.25">
      <c r="A405" s="29">
        <v>470</v>
      </c>
      <c r="B405" s="30">
        <v>187000</v>
      </c>
    </row>
    <row r="406" spans="1:2" x14ac:dyDescent="0.25">
      <c r="A406" s="29">
        <v>472</v>
      </c>
      <c r="B406" s="30">
        <v>190000</v>
      </c>
    </row>
    <row r="407" spans="1:2" x14ac:dyDescent="0.25">
      <c r="A407" s="29">
        <v>474</v>
      </c>
      <c r="B407" s="30">
        <v>440000</v>
      </c>
    </row>
    <row r="408" spans="1:2" x14ac:dyDescent="0.25">
      <c r="A408" s="29">
        <v>476</v>
      </c>
      <c r="B408" s="30">
        <v>132500</v>
      </c>
    </row>
    <row r="409" spans="1:2" x14ac:dyDescent="0.25">
      <c r="A409" s="29">
        <v>477</v>
      </c>
      <c r="B409" s="30">
        <v>208900</v>
      </c>
    </row>
    <row r="410" spans="1:2" x14ac:dyDescent="0.25">
      <c r="A410" s="29">
        <v>478</v>
      </c>
      <c r="B410" s="30">
        <v>380000</v>
      </c>
    </row>
    <row r="411" spans="1:2" x14ac:dyDescent="0.25">
      <c r="A411" s="29">
        <v>479</v>
      </c>
      <c r="B411" s="30">
        <v>297000</v>
      </c>
    </row>
    <row r="412" spans="1:2" x14ac:dyDescent="0.25">
      <c r="A412" s="29">
        <v>480</v>
      </c>
      <c r="B412" s="30">
        <v>89471</v>
      </c>
    </row>
    <row r="413" spans="1:2" x14ac:dyDescent="0.25">
      <c r="A413" s="29">
        <v>481</v>
      </c>
      <c r="B413" s="30">
        <v>326000</v>
      </c>
    </row>
    <row r="414" spans="1:2" x14ac:dyDescent="0.25">
      <c r="A414" s="29">
        <v>482</v>
      </c>
      <c r="B414" s="30">
        <v>374000</v>
      </c>
    </row>
    <row r="415" spans="1:2" x14ac:dyDescent="0.25">
      <c r="A415" s="29">
        <v>483</v>
      </c>
      <c r="B415" s="30">
        <v>155000</v>
      </c>
    </row>
    <row r="416" spans="1:2" x14ac:dyDescent="0.25">
      <c r="A416" s="29">
        <v>485</v>
      </c>
      <c r="B416" s="30">
        <v>132500</v>
      </c>
    </row>
    <row r="417" spans="1:2" x14ac:dyDescent="0.25">
      <c r="A417" s="29">
        <v>486</v>
      </c>
      <c r="B417" s="30">
        <v>147000</v>
      </c>
    </row>
    <row r="418" spans="1:2" x14ac:dyDescent="0.25">
      <c r="A418" s="29">
        <v>487</v>
      </c>
      <c r="B418" s="30">
        <v>156000</v>
      </c>
    </row>
    <row r="419" spans="1:2" x14ac:dyDescent="0.25">
      <c r="A419" s="29">
        <v>488</v>
      </c>
      <c r="B419" s="30">
        <v>175000</v>
      </c>
    </row>
    <row r="420" spans="1:2" x14ac:dyDescent="0.25">
      <c r="A420" s="29">
        <v>492</v>
      </c>
      <c r="B420" s="30">
        <v>133000</v>
      </c>
    </row>
    <row r="421" spans="1:2" x14ac:dyDescent="0.25">
      <c r="A421" s="29">
        <v>493</v>
      </c>
      <c r="B421" s="30">
        <v>172785</v>
      </c>
    </row>
    <row r="422" spans="1:2" x14ac:dyDescent="0.25">
      <c r="A422" s="29">
        <v>494</v>
      </c>
      <c r="B422" s="30">
        <v>155000</v>
      </c>
    </row>
    <row r="423" spans="1:2" x14ac:dyDescent="0.25">
      <c r="A423" s="29">
        <v>495</v>
      </c>
      <c r="B423" s="30">
        <v>91300</v>
      </c>
    </row>
    <row r="424" spans="1:2" x14ac:dyDescent="0.25">
      <c r="A424" s="29">
        <v>496</v>
      </c>
      <c r="B424" s="30">
        <v>34900</v>
      </c>
    </row>
    <row r="425" spans="1:2" x14ac:dyDescent="0.25">
      <c r="A425" s="29">
        <v>497</v>
      </c>
      <c r="B425" s="30">
        <v>430000</v>
      </c>
    </row>
    <row r="426" spans="1:2" x14ac:dyDescent="0.25">
      <c r="A426" s="29">
        <v>498</v>
      </c>
      <c r="B426" s="30">
        <v>184000</v>
      </c>
    </row>
    <row r="427" spans="1:2" x14ac:dyDescent="0.25">
      <c r="A427" s="29">
        <v>499</v>
      </c>
      <c r="B427" s="30">
        <v>130000</v>
      </c>
    </row>
    <row r="428" spans="1:2" x14ac:dyDescent="0.25">
      <c r="A428" s="29">
        <v>500</v>
      </c>
      <c r="B428" s="30">
        <v>120000</v>
      </c>
    </row>
    <row r="429" spans="1:2" x14ac:dyDescent="0.25">
      <c r="A429" s="29">
        <v>502</v>
      </c>
      <c r="B429" s="30">
        <v>226700</v>
      </c>
    </row>
    <row r="430" spans="1:2" x14ac:dyDescent="0.25">
      <c r="A430" s="29">
        <v>503</v>
      </c>
      <c r="B430" s="30">
        <v>140000</v>
      </c>
    </row>
    <row r="431" spans="1:2" x14ac:dyDescent="0.25">
      <c r="A431" s="29">
        <v>504</v>
      </c>
      <c r="B431" s="30">
        <v>289000</v>
      </c>
    </row>
    <row r="432" spans="1:2" x14ac:dyDescent="0.25">
      <c r="A432" s="29">
        <v>507</v>
      </c>
      <c r="B432" s="30">
        <v>215000</v>
      </c>
    </row>
    <row r="433" spans="1:2" x14ac:dyDescent="0.25">
      <c r="A433" s="29">
        <v>508</v>
      </c>
      <c r="B433" s="30">
        <v>208300</v>
      </c>
    </row>
    <row r="434" spans="1:2" x14ac:dyDescent="0.25">
      <c r="A434" s="29">
        <v>509</v>
      </c>
      <c r="B434" s="30">
        <v>161000</v>
      </c>
    </row>
    <row r="435" spans="1:2" x14ac:dyDescent="0.25">
      <c r="A435" s="29">
        <v>510</v>
      </c>
      <c r="B435" s="30">
        <v>124500</v>
      </c>
    </row>
    <row r="436" spans="1:2" x14ac:dyDescent="0.25">
      <c r="A436" s="29">
        <v>511</v>
      </c>
      <c r="B436" s="30">
        <v>164900</v>
      </c>
    </row>
    <row r="437" spans="1:2" x14ac:dyDescent="0.25">
      <c r="A437" s="29">
        <v>513</v>
      </c>
      <c r="B437" s="30">
        <v>129900</v>
      </c>
    </row>
    <row r="438" spans="1:2" x14ac:dyDescent="0.25">
      <c r="A438" s="29">
        <v>514</v>
      </c>
      <c r="B438" s="30">
        <v>134000</v>
      </c>
    </row>
    <row r="439" spans="1:2" x14ac:dyDescent="0.25">
      <c r="A439" s="29">
        <v>515</v>
      </c>
      <c r="B439" s="30">
        <v>96500</v>
      </c>
    </row>
    <row r="440" spans="1:2" x14ac:dyDescent="0.25">
      <c r="A440" s="29">
        <v>516</v>
      </c>
      <c r="B440" s="30">
        <v>402861</v>
      </c>
    </row>
    <row r="441" spans="1:2" x14ac:dyDescent="0.25">
      <c r="A441" s="29">
        <v>517</v>
      </c>
      <c r="B441" s="30">
        <v>158000</v>
      </c>
    </row>
    <row r="442" spans="1:2" x14ac:dyDescent="0.25">
      <c r="A442" s="29">
        <v>518</v>
      </c>
      <c r="B442" s="30">
        <v>265000</v>
      </c>
    </row>
    <row r="443" spans="1:2" x14ac:dyDescent="0.25">
      <c r="A443" s="29">
        <v>519</v>
      </c>
      <c r="B443" s="30">
        <v>211000</v>
      </c>
    </row>
    <row r="444" spans="1:2" x14ac:dyDescent="0.25">
      <c r="A444" s="29">
        <v>520</v>
      </c>
      <c r="B444" s="30">
        <v>234000</v>
      </c>
    </row>
    <row r="445" spans="1:2" x14ac:dyDescent="0.25">
      <c r="A445" s="29">
        <v>522</v>
      </c>
      <c r="B445" s="30">
        <v>150000</v>
      </c>
    </row>
    <row r="446" spans="1:2" x14ac:dyDescent="0.25">
      <c r="A446" s="29">
        <v>523</v>
      </c>
      <c r="B446" s="30">
        <v>159000</v>
      </c>
    </row>
    <row r="447" spans="1:2" x14ac:dyDescent="0.25">
      <c r="A447" s="29">
        <v>524</v>
      </c>
      <c r="B447" s="30">
        <v>184750</v>
      </c>
    </row>
    <row r="448" spans="1:2" x14ac:dyDescent="0.25">
      <c r="A448" s="29">
        <v>525</v>
      </c>
      <c r="B448" s="30">
        <v>315750</v>
      </c>
    </row>
    <row r="449" spans="1:2" x14ac:dyDescent="0.25">
      <c r="A449" s="29">
        <v>526</v>
      </c>
      <c r="B449" s="30">
        <v>176000</v>
      </c>
    </row>
    <row r="450" spans="1:2" x14ac:dyDescent="0.25">
      <c r="A450" s="29">
        <v>527</v>
      </c>
      <c r="B450" s="30">
        <v>132000</v>
      </c>
    </row>
    <row r="451" spans="1:2" x14ac:dyDescent="0.25">
      <c r="A451" s="29">
        <v>528</v>
      </c>
      <c r="B451" s="30">
        <v>446261</v>
      </c>
    </row>
    <row r="452" spans="1:2" x14ac:dyDescent="0.25">
      <c r="A452" s="29">
        <v>529</v>
      </c>
      <c r="B452" s="30">
        <v>86000</v>
      </c>
    </row>
    <row r="453" spans="1:2" x14ac:dyDescent="0.25">
      <c r="A453" s="29">
        <v>530</v>
      </c>
      <c r="B453" s="30">
        <v>200624</v>
      </c>
    </row>
    <row r="454" spans="1:2" x14ac:dyDescent="0.25">
      <c r="A454" s="29">
        <v>531</v>
      </c>
      <c r="B454" s="30">
        <v>175000</v>
      </c>
    </row>
    <row r="455" spans="1:2" x14ac:dyDescent="0.25">
      <c r="A455" s="29">
        <v>532</v>
      </c>
      <c r="B455" s="30">
        <v>128000</v>
      </c>
    </row>
    <row r="456" spans="1:2" x14ac:dyDescent="0.25">
      <c r="A456" s="29">
        <v>533</v>
      </c>
      <c r="B456" s="30">
        <v>107500</v>
      </c>
    </row>
    <row r="457" spans="1:2" x14ac:dyDescent="0.25">
      <c r="A457" s="29">
        <v>534</v>
      </c>
      <c r="B457" s="30">
        <v>39300</v>
      </c>
    </row>
    <row r="458" spans="1:2" x14ac:dyDescent="0.25">
      <c r="A458" s="29">
        <v>535</v>
      </c>
      <c r="B458" s="30">
        <v>178000</v>
      </c>
    </row>
    <row r="459" spans="1:2" x14ac:dyDescent="0.25">
      <c r="A459" s="29">
        <v>537</v>
      </c>
      <c r="B459" s="30">
        <v>188000</v>
      </c>
    </row>
    <row r="460" spans="1:2" x14ac:dyDescent="0.25">
      <c r="A460" s="29">
        <v>538</v>
      </c>
      <c r="B460" s="30">
        <v>111250</v>
      </c>
    </row>
    <row r="461" spans="1:2" x14ac:dyDescent="0.25">
      <c r="A461" s="29">
        <v>539</v>
      </c>
      <c r="B461" s="30">
        <v>158000</v>
      </c>
    </row>
    <row r="462" spans="1:2" x14ac:dyDescent="0.25">
      <c r="A462" s="29">
        <v>540</v>
      </c>
      <c r="B462" s="30">
        <v>272000</v>
      </c>
    </row>
    <row r="463" spans="1:2" x14ac:dyDescent="0.25">
      <c r="A463" s="29">
        <v>541</v>
      </c>
      <c r="B463" s="30">
        <v>315000</v>
      </c>
    </row>
    <row r="464" spans="1:2" x14ac:dyDescent="0.25">
      <c r="A464" s="29">
        <v>542</v>
      </c>
      <c r="B464" s="30">
        <v>248000</v>
      </c>
    </row>
    <row r="465" spans="1:2" x14ac:dyDescent="0.25">
      <c r="A465" s="29">
        <v>543</v>
      </c>
      <c r="B465" s="30">
        <v>213250</v>
      </c>
    </row>
    <row r="466" spans="1:2" x14ac:dyDescent="0.25">
      <c r="A466" s="29">
        <v>545</v>
      </c>
      <c r="B466" s="30">
        <v>179665</v>
      </c>
    </row>
    <row r="467" spans="1:2" x14ac:dyDescent="0.25">
      <c r="A467" s="29">
        <v>546</v>
      </c>
      <c r="B467" s="30">
        <v>229000</v>
      </c>
    </row>
    <row r="468" spans="1:2" x14ac:dyDescent="0.25">
      <c r="A468" s="29">
        <v>547</v>
      </c>
      <c r="B468" s="30">
        <v>210000</v>
      </c>
    </row>
    <row r="469" spans="1:2" x14ac:dyDescent="0.25">
      <c r="A469" s="29">
        <v>548</v>
      </c>
      <c r="B469" s="30">
        <v>129500</v>
      </c>
    </row>
    <row r="470" spans="1:2" x14ac:dyDescent="0.25">
      <c r="A470" s="29">
        <v>549</v>
      </c>
      <c r="B470" s="30">
        <v>125000</v>
      </c>
    </row>
    <row r="471" spans="1:2" x14ac:dyDescent="0.25">
      <c r="A471" s="29">
        <v>550</v>
      </c>
      <c r="B471" s="30">
        <v>263000</v>
      </c>
    </row>
    <row r="472" spans="1:2" x14ac:dyDescent="0.25">
      <c r="A472" s="29">
        <v>552</v>
      </c>
      <c r="B472" s="30">
        <v>112500</v>
      </c>
    </row>
    <row r="473" spans="1:2" x14ac:dyDescent="0.25">
      <c r="A473" s="29">
        <v>553</v>
      </c>
      <c r="B473" s="30">
        <v>255500</v>
      </c>
    </row>
    <row r="474" spans="1:2" x14ac:dyDescent="0.25">
      <c r="A474" s="29">
        <v>554</v>
      </c>
      <c r="B474" s="30">
        <v>108000</v>
      </c>
    </row>
    <row r="475" spans="1:2" x14ac:dyDescent="0.25">
      <c r="A475" s="29">
        <v>555</v>
      </c>
      <c r="B475" s="30">
        <v>284000</v>
      </c>
    </row>
    <row r="476" spans="1:2" x14ac:dyDescent="0.25">
      <c r="A476" s="29">
        <v>556</v>
      </c>
      <c r="B476" s="30">
        <v>113000</v>
      </c>
    </row>
    <row r="477" spans="1:2" x14ac:dyDescent="0.25">
      <c r="A477" s="29">
        <v>557</v>
      </c>
      <c r="B477" s="30">
        <v>141000</v>
      </c>
    </row>
    <row r="478" spans="1:2" x14ac:dyDescent="0.25">
      <c r="A478" s="29">
        <v>558</v>
      </c>
      <c r="B478" s="30">
        <v>108000</v>
      </c>
    </row>
    <row r="479" spans="1:2" x14ac:dyDescent="0.25">
      <c r="A479" s="29">
        <v>559</v>
      </c>
      <c r="B479" s="30">
        <v>175000</v>
      </c>
    </row>
    <row r="480" spans="1:2" x14ac:dyDescent="0.25">
      <c r="A480" s="29">
        <v>561</v>
      </c>
      <c r="B480" s="30">
        <v>121500</v>
      </c>
    </row>
    <row r="481" spans="1:2" x14ac:dyDescent="0.25">
      <c r="A481" s="29">
        <v>562</v>
      </c>
      <c r="B481" s="30">
        <v>170000</v>
      </c>
    </row>
    <row r="482" spans="1:2" x14ac:dyDescent="0.25">
      <c r="A482" s="29">
        <v>563</v>
      </c>
      <c r="B482" s="30">
        <v>108000</v>
      </c>
    </row>
    <row r="483" spans="1:2" x14ac:dyDescent="0.25">
      <c r="A483" s="29">
        <v>564</v>
      </c>
      <c r="B483" s="30">
        <v>185000</v>
      </c>
    </row>
    <row r="484" spans="1:2" x14ac:dyDescent="0.25">
      <c r="A484" s="29">
        <v>565</v>
      </c>
      <c r="B484" s="30">
        <v>268000</v>
      </c>
    </row>
    <row r="485" spans="1:2" x14ac:dyDescent="0.25">
      <c r="A485" s="29">
        <v>566</v>
      </c>
      <c r="B485" s="30">
        <v>128000</v>
      </c>
    </row>
    <row r="486" spans="1:2" x14ac:dyDescent="0.25">
      <c r="A486" s="29">
        <v>567</v>
      </c>
      <c r="B486" s="30">
        <v>325000</v>
      </c>
    </row>
    <row r="487" spans="1:2" x14ac:dyDescent="0.25">
      <c r="A487" s="29">
        <v>568</v>
      </c>
      <c r="B487" s="30">
        <v>214000</v>
      </c>
    </row>
    <row r="488" spans="1:2" x14ac:dyDescent="0.25">
      <c r="A488" s="29">
        <v>569</v>
      </c>
      <c r="B488" s="30">
        <v>316600</v>
      </c>
    </row>
    <row r="489" spans="1:2" x14ac:dyDescent="0.25">
      <c r="A489" s="29">
        <v>572</v>
      </c>
      <c r="B489" s="30">
        <v>120000</v>
      </c>
    </row>
    <row r="490" spans="1:2" x14ac:dyDescent="0.25">
      <c r="A490" s="29">
        <v>573</v>
      </c>
      <c r="B490" s="30">
        <v>224500</v>
      </c>
    </row>
    <row r="491" spans="1:2" x14ac:dyDescent="0.25">
      <c r="A491" s="29">
        <v>574</v>
      </c>
      <c r="B491" s="30">
        <v>170000</v>
      </c>
    </row>
    <row r="492" spans="1:2" x14ac:dyDescent="0.25">
      <c r="A492" s="29">
        <v>575</v>
      </c>
      <c r="B492" s="30">
        <v>139000</v>
      </c>
    </row>
    <row r="493" spans="1:2" x14ac:dyDescent="0.25">
      <c r="A493" s="29">
        <v>576</v>
      </c>
      <c r="B493" s="30">
        <v>118500</v>
      </c>
    </row>
    <row r="494" spans="1:2" x14ac:dyDescent="0.25">
      <c r="A494" s="29">
        <v>577</v>
      </c>
      <c r="B494" s="30">
        <v>145000</v>
      </c>
    </row>
    <row r="495" spans="1:2" x14ac:dyDescent="0.25">
      <c r="A495" s="29">
        <v>578</v>
      </c>
      <c r="B495" s="30">
        <v>164500</v>
      </c>
    </row>
    <row r="496" spans="1:2" x14ac:dyDescent="0.25">
      <c r="A496" s="29">
        <v>580</v>
      </c>
      <c r="B496" s="30">
        <v>131500</v>
      </c>
    </row>
    <row r="497" spans="1:2" x14ac:dyDescent="0.25">
      <c r="A497" s="29">
        <v>581</v>
      </c>
      <c r="B497" s="30">
        <v>181900</v>
      </c>
    </row>
    <row r="498" spans="1:2" x14ac:dyDescent="0.25">
      <c r="A498" s="29">
        <v>582</v>
      </c>
      <c r="B498" s="30">
        <v>253293</v>
      </c>
    </row>
    <row r="499" spans="1:2" x14ac:dyDescent="0.25">
      <c r="A499" s="29">
        <v>584</v>
      </c>
      <c r="B499" s="30">
        <v>325000</v>
      </c>
    </row>
    <row r="500" spans="1:2" x14ac:dyDescent="0.25">
      <c r="A500" s="29">
        <v>585</v>
      </c>
      <c r="B500" s="30">
        <v>133000</v>
      </c>
    </row>
    <row r="501" spans="1:2" x14ac:dyDescent="0.25">
      <c r="A501" s="29">
        <v>586</v>
      </c>
      <c r="B501" s="30">
        <v>369900</v>
      </c>
    </row>
    <row r="502" spans="1:2" x14ac:dyDescent="0.25">
      <c r="A502" s="29">
        <v>587</v>
      </c>
      <c r="B502" s="30">
        <v>130000</v>
      </c>
    </row>
    <row r="503" spans="1:2" x14ac:dyDescent="0.25">
      <c r="A503" s="29">
        <v>588</v>
      </c>
      <c r="B503" s="30">
        <v>137000</v>
      </c>
    </row>
    <row r="504" spans="1:2" x14ac:dyDescent="0.25">
      <c r="A504" s="29">
        <v>589</v>
      </c>
      <c r="B504" s="30">
        <v>143000</v>
      </c>
    </row>
    <row r="505" spans="1:2" x14ac:dyDescent="0.25">
      <c r="A505" s="29">
        <v>590</v>
      </c>
      <c r="B505" s="30">
        <v>79500</v>
      </c>
    </row>
    <row r="506" spans="1:2" x14ac:dyDescent="0.25">
      <c r="A506" s="29">
        <v>591</v>
      </c>
      <c r="B506" s="30">
        <v>185900</v>
      </c>
    </row>
    <row r="507" spans="1:2" x14ac:dyDescent="0.25">
      <c r="A507" s="29">
        <v>592</v>
      </c>
      <c r="B507" s="30">
        <v>451950</v>
      </c>
    </row>
    <row r="508" spans="1:2" x14ac:dyDescent="0.25">
      <c r="A508" s="29">
        <v>593</v>
      </c>
      <c r="B508" s="30">
        <v>138000</v>
      </c>
    </row>
    <row r="509" spans="1:2" x14ac:dyDescent="0.25">
      <c r="A509" s="29">
        <v>595</v>
      </c>
      <c r="B509" s="30">
        <v>110000</v>
      </c>
    </row>
    <row r="510" spans="1:2" x14ac:dyDescent="0.25">
      <c r="A510" s="29">
        <v>596</v>
      </c>
      <c r="B510" s="30">
        <v>319000</v>
      </c>
    </row>
    <row r="511" spans="1:2" x14ac:dyDescent="0.25">
      <c r="A511" s="29">
        <v>597</v>
      </c>
      <c r="B511" s="30">
        <v>114504</v>
      </c>
    </row>
    <row r="512" spans="1:2" x14ac:dyDescent="0.25">
      <c r="A512" s="29">
        <v>599</v>
      </c>
      <c r="B512" s="30">
        <v>217500</v>
      </c>
    </row>
    <row r="513" spans="1:2" x14ac:dyDescent="0.25">
      <c r="A513" s="29">
        <v>601</v>
      </c>
      <c r="B513" s="30">
        <v>275000</v>
      </c>
    </row>
    <row r="514" spans="1:2" x14ac:dyDescent="0.25">
      <c r="A514" s="29">
        <v>602</v>
      </c>
      <c r="B514" s="30">
        <v>141000</v>
      </c>
    </row>
    <row r="515" spans="1:2" x14ac:dyDescent="0.25">
      <c r="A515" s="29">
        <v>603</v>
      </c>
      <c r="B515" s="30">
        <v>220000</v>
      </c>
    </row>
    <row r="516" spans="1:2" x14ac:dyDescent="0.25">
      <c r="A516" s="29">
        <v>605</v>
      </c>
      <c r="B516" s="30">
        <v>221000</v>
      </c>
    </row>
    <row r="517" spans="1:2" x14ac:dyDescent="0.25">
      <c r="A517" s="29">
        <v>606</v>
      </c>
      <c r="B517" s="30">
        <v>205000</v>
      </c>
    </row>
    <row r="518" spans="1:2" x14ac:dyDescent="0.25">
      <c r="A518" s="29">
        <v>607</v>
      </c>
      <c r="B518" s="30">
        <v>152000</v>
      </c>
    </row>
    <row r="519" spans="1:2" x14ac:dyDescent="0.25">
      <c r="A519" s="29">
        <v>608</v>
      </c>
      <c r="B519" s="30">
        <v>225000</v>
      </c>
    </row>
    <row r="520" spans="1:2" x14ac:dyDescent="0.25">
      <c r="A520" s="29">
        <v>609</v>
      </c>
      <c r="B520" s="30">
        <v>359100</v>
      </c>
    </row>
    <row r="521" spans="1:2" x14ac:dyDescent="0.25">
      <c r="A521" s="29">
        <v>610</v>
      </c>
      <c r="B521" s="30">
        <v>118500</v>
      </c>
    </row>
    <row r="522" spans="1:2" x14ac:dyDescent="0.25">
      <c r="A522" s="29">
        <v>611</v>
      </c>
      <c r="B522" s="30">
        <v>313000</v>
      </c>
    </row>
    <row r="523" spans="1:2" x14ac:dyDescent="0.25">
      <c r="A523" s="29">
        <v>612</v>
      </c>
      <c r="B523" s="30">
        <v>148000</v>
      </c>
    </row>
    <row r="524" spans="1:2" x14ac:dyDescent="0.25">
      <c r="A524" s="29">
        <v>613</v>
      </c>
      <c r="B524" s="30">
        <v>261500</v>
      </c>
    </row>
    <row r="525" spans="1:2" x14ac:dyDescent="0.25">
      <c r="A525" s="29">
        <v>614</v>
      </c>
      <c r="B525" s="30">
        <v>147000</v>
      </c>
    </row>
    <row r="526" spans="1:2" x14ac:dyDescent="0.25">
      <c r="A526" s="29">
        <v>616</v>
      </c>
      <c r="B526" s="30">
        <v>137500</v>
      </c>
    </row>
    <row r="527" spans="1:2" x14ac:dyDescent="0.25">
      <c r="A527" s="29">
        <v>617</v>
      </c>
      <c r="B527" s="30">
        <v>183200</v>
      </c>
    </row>
    <row r="528" spans="1:2" x14ac:dyDescent="0.25">
      <c r="A528" s="29">
        <v>618</v>
      </c>
      <c r="B528" s="30">
        <v>105500</v>
      </c>
    </row>
    <row r="529" spans="1:2" x14ac:dyDescent="0.25">
      <c r="A529" s="29">
        <v>619</v>
      </c>
      <c r="B529" s="30">
        <v>314813</v>
      </c>
    </row>
    <row r="530" spans="1:2" x14ac:dyDescent="0.25">
      <c r="A530" s="29">
        <v>620</v>
      </c>
      <c r="B530" s="30">
        <v>305000</v>
      </c>
    </row>
    <row r="531" spans="1:2" x14ac:dyDescent="0.25">
      <c r="A531" s="29">
        <v>621</v>
      </c>
      <c r="B531" s="30">
        <v>67000</v>
      </c>
    </row>
    <row r="532" spans="1:2" x14ac:dyDescent="0.25">
      <c r="A532" s="29">
        <v>622</v>
      </c>
      <c r="B532" s="30">
        <v>240000</v>
      </c>
    </row>
    <row r="533" spans="1:2" x14ac:dyDescent="0.25">
      <c r="A533" s="29">
        <v>623</v>
      </c>
      <c r="B533" s="30">
        <v>135000</v>
      </c>
    </row>
    <row r="534" spans="1:2" x14ac:dyDescent="0.25">
      <c r="A534" s="29">
        <v>625</v>
      </c>
      <c r="B534" s="30">
        <v>165150</v>
      </c>
    </row>
    <row r="535" spans="1:2" x14ac:dyDescent="0.25">
      <c r="A535" s="29">
        <v>626</v>
      </c>
      <c r="B535" s="30">
        <v>160000</v>
      </c>
    </row>
    <row r="536" spans="1:2" x14ac:dyDescent="0.25">
      <c r="A536" s="29">
        <v>627</v>
      </c>
      <c r="B536" s="30">
        <v>139900</v>
      </c>
    </row>
    <row r="537" spans="1:2" x14ac:dyDescent="0.25">
      <c r="A537" s="29">
        <v>628</v>
      </c>
      <c r="B537" s="30">
        <v>153000</v>
      </c>
    </row>
    <row r="538" spans="1:2" x14ac:dyDescent="0.25">
      <c r="A538" s="29">
        <v>629</v>
      </c>
      <c r="B538" s="30">
        <v>135000</v>
      </c>
    </row>
    <row r="539" spans="1:2" x14ac:dyDescent="0.25">
      <c r="A539" s="29">
        <v>630</v>
      </c>
      <c r="B539" s="30">
        <v>168500</v>
      </c>
    </row>
    <row r="540" spans="1:2" x14ac:dyDescent="0.25">
      <c r="A540" s="29">
        <v>631</v>
      </c>
      <c r="B540" s="30">
        <v>124000</v>
      </c>
    </row>
    <row r="541" spans="1:2" x14ac:dyDescent="0.25">
      <c r="A541" s="29">
        <v>633</v>
      </c>
      <c r="B541" s="30">
        <v>82500</v>
      </c>
    </row>
    <row r="542" spans="1:2" x14ac:dyDescent="0.25">
      <c r="A542" s="29">
        <v>634</v>
      </c>
      <c r="B542" s="30">
        <v>139400</v>
      </c>
    </row>
    <row r="543" spans="1:2" x14ac:dyDescent="0.25">
      <c r="A543" s="29">
        <v>637</v>
      </c>
      <c r="B543" s="30">
        <v>60000</v>
      </c>
    </row>
    <row r="544" spans="1:2" x14ac:dyDescent="0.25">
      <c r="A544" s="29">
        <v>639</v>
      </c>
      <c r="B544" s="30">
        <v>85000</v>
      </c>
    </row>
    <row r="545" spans="1:2" x14ac:dyDescent="0.25">
      <c r="A545" s="29">
        <v>642</v>
      </c>
      <c r="B545" s="30">
        <v>226000</v>
      </c>
    </row>
    <row r="546" spans="1:2" x14ac:dyDescent="0.25">
      <c r="A546" s="29">
        <v>643</v>
      </c>
      <c r="B546" s="30">
        <v>345000</v>
      </c>
    </row>
    <row r="547" spans="1:2" x14ac:dyDescent="0.25">
      <c r="A547" s="29">
        <v>644</v>
      </c>
      <c r="B547" s="30">
        <v>152000</v>
      </c>
    </row>
    <row r="548" spans="1:2" x14ac:dyDescent="0.25">
      <c r="A548" s="29">
        <v>645</v>
      </c>
      <c r="B548" s="30">
        <v>370878</v>
      </c>
    </row>
    <row r="549" spans="1:2" x14ac:dyDescent="0.25">
      <c r="A549" s="29">
        <v>646</v>
      </c>
      <c r="B549" s="30">
        <v>143250</v>
      </c>
    </row>
    <row r="550" spans="1:2" x14ac:dyDescent="0.25">
      <c r="A550" s="29">
        <v>647</v>
      </c>
      <c r="B550" s="30">
        <v>98300</v>
      </c>
    </row>
    <row r="551" spans="1:2" x14ac:dyDescent="0.25">
      <c r="A551" s="29">
        <v>648</v>
      </c>
      <c r="B551" s="30">
        <v>155000</v>
      </c>
    </row>
    <row r="552" spans="1:2" x14ac:dyDescent="0.25">
      <c r="A552" s="29">
        <v>649</v>
      </c>
      <c r="B552" s="30">
        <v>155000</v>
      </c>
    </row>
    <row r="553" spans="1:2" x14ac:dyDescent="0.25">
      <c r="A553" s="29">
        <v>651</v>
      </c>
      <c r="B553" s="30">
        <v>205950</v>
      </c>
    </row>
    <row r="554" spans="1:2" x14ac:dyDescent="0.25">
      <c r="A554" s="29">
        <v>652</v>
      </c>
      <c r="B554" s="30">
        <v>108000</v>
      </c>
    </row>
    <row r="555" spans="1:2" x14ac:dyDescent="0.25">
      <c r="A555" s="29">
        <v>653</v>
      </c>
      <c r="B555" s="30">
        <v>191000</v>
      </c>
    </row>
    <row r="556" spans="1:2" x14ac:dyDescent="0.25">
      <c r="A556" s="29">
        <v>654</v>
      </c>
      <c r="B556" s="30">
        <v>135000</v>
      </c>
    </row>
    <row r="557" spans="1:2" x14ac:dyDescent="0.25">
      <c r="A557" s="29">
        <v>655</v>
      </c>
      <c r="B557" s="30">
        <v>350000</v>
      </c>
    </row>
    <row r="558" spans="1:2" x14ac:dyDescent="0.25">
      <c r="A558" s="29">
        <v>657</v>
      </c>
      <c r="B558" s="30">
        <v>145500</v>
      </c>
    </row>
    <row r="559" spans="1:2" x14ac:dyDescent="0.25">
      <c r="A559" s="29">
        <v>658</v>
      </c>
      <c r="B559" s="30">
        <v>149000</v>
      </c>
    </row>
    <row r="560" spans="1:2" x14ac:dyDescent="0.25">
      <c r="A560" s="29">
        <v>659</v>
      </c>
      <c r="B560" s="30">
        <v>97500</v>
      </c>
    </row>
    <row r="561" spans="1:2" x14ac:dyDescent="0.25">
      <c r="A561" s="29">
        <v>660</v>
      </c>
      <c r="B561" s="30">
        <v>167000</v>
      </c>
    </row>
    <row r="562" spans="1:2" x14ac:dyDescent="0.25">
      <c r="A562" s="29">
        <v>661</v>
      </c>
      <c r="B562" s="30">
        <v>197900</v>
      </c>
    </row>
    <row r="563" spans="1:2" x14ac:dyDescent="0.25">
      <c r="A563" s="29">
        <v>662</v>
      </c>
      <c r="B563" s="30">
        <v>402000</v>
      </c>
    </row>
    <row r="564" spans="1:2" x14ac:dyDescent="0.25">
      <c r="A564" s="29">
        <v>663</v>
      </c>
      <c r="B564" s="30">
        <v>110000</v>
      </c>
    </row>
    <row r="565" spans="1:2" x14ac:dyDescent="0.25">
      <c r="A565" s="29">
        <v>664</v>
      </c>
      <c r="B565" s="30">
        <v>137500</v>
      </c>
    </row>
    <row r="566" spans="1:2" x14ac:dyDescent="0.25">
      <c r="A566" s="29">
        <v>665</v>
      </c>
      <c r="B566" s="30">
        <v>423000</v>
      </c>
    </row>
    <row r="567" spans="1:2" x14ac:dyDescent="0.25">
      <c r="A567" s="29">
        <v>666</v>
      </c>
      <c r="B567" s="30">
        <v>230500</v>
      </c>
    </row>
    <row r="568" spans="1:2" x14ac:dyDescent="0.25">
      <c r="A568" s="29">
        <v>667</v>
      </c>
      <c r="B568" s="30">
        <v>129000</v>
      </c>
    </row>
    <row r="569" spans="1:2" x14ac:dyDescent="0.25">
      <c r="A569" s="29">
        <v>668</v>
      </c>
      <c r="B569" s="30">
        <v>193500</v>
      </c>
    </row>
    <row r="570" spans="1:2" x14ac:dyDescent="0.25">
      <c r="A570" s="29">
        <v>669</v>
      </c>
      <c r="B570" s="30">
        <v>168000</v>
      </c>
    </row>
    <row r="571" spans="1:2" x14ac:dyDescent="0.25">
      <c r="A571" s="29">
        <v>670</v>
      </c>
      <c r="B571" s="30">
        <v>137500</v>
      </c>
    </row>
    <row r="572" spans="1:2" x14ac:dyDescent="0.25">
      <c r="A572" s="29">
        <v>671</v>
      </c>
      <c r="B572" s="30">
        <v>173500</v>
      </c>
    </row>
    <row r="573" spans="1:2" x14ac:dyDescent="0.25">
      <c r="A573" s="29">
        <v>672</v>
      </c>
      <c r="B573" s="30">
        <v>103600</v>
      </c>
    </row>
    <row r="574" spans="1:2" x14ac:dyDescent="0.25">
      <c r="A574" s="29">
        <v>673</v>
      </c>
      <c r="B574" s="30">
        <v>165000</v>
      </c>
    </row>
    <row r="575" spans="1:2" x14ac:dyDescent="0.25">
      <c r="A575" s="29">
        <v>674</v>
      </c>
      <c r="B575" s="30">
        <v>257500</v>
      </c>
    </row>
    <row r="576" spans="1:2" x14ac:dyDescent="0.25">
      <c r="A576" s="29">
        <v>675</v>
      </c>
      <c r="B576" s="30">
        <v>140000</v>
      </c>
    </row>
    <row r="577" spans="1:2" x14ac:dyDescent="0.25">
      <c r="A577" s="29">
        <v>677</v>
      </c>
      <c r="B577" s="30">
        <v>87000</v>
      </c>
    </row>
    <row r="578" spans="1:2" x14ac:dyDescent="0.25">
      <c r="A578" s="29">
        <v>678</v>
      </c>
      <c r="B578" s="30">
        <v>109500</v>
      </c>
    </row>
    <row r="579" spans="1:2" x14ac:dyDescent="0.25">
      <c r="A579" s="29">
        <v>679</v>
      </c>
      <c r="B579" s="30">
        <v>372500</v>
      </c>
    </row>
    <row r="580" spans="1:2" x14ac:dyDescent="0.25">
      <c r="A580" s="29">
        <v>680</v>
      </c>
      <c r="B580" s="30">
        <v>128500</v>
      </c>
    </row>
    <row r="581" spans="1:2" x14ac:dyDescent="0.25">
      <c r="A581" s="29">
        <v>682</v>
      </c>
      <c r="B581" s="30">
        <v>159434</v>
      </c>
    </row>
    <row r="582" spans="1:2" x14ac:dyDescent="0.25">
      <c r="A582" s="29">
        <v>683</v>
      </c>
      <c r="B582" s="30">
        <v>173000</v>
      </c>
    </row>
    <row r="583" spans="1:2" x14ac:dyDescent="0.25">
      <c r="A583" s="29">
        <v>684</v>
      </c>
      <c r="B583" s="30">
        <v>285000</v>
      </c>
    </row>
    <row r="584" spans="1:2" x14ac:dyDescent="0.25">
      <c r="A584" s="29">
        <v>685</v>
      </c>
      <c r="B584" s="30">
        <v>221000</v>
      </c>
    </row>
    <row r="585" spans="1:2" x14ac:dyDescent="0.25">
      <c r="A585" s="29">
        <v>687</v>
      </c>
      <c r="B585" s="30">
        <v>227875</v>
      </c>
    </row>
    <row r="586" spans="1:2" x14ac:dyDescent="0.25">
      <c r="A586" s="29">
        <v>689</v>
      </c>
      <c r="B586" s="30">
        <v>392000</v>
      </c>
    </row>
    <row r="587" spans="1:2" x14ac:dyDescent="0.25">
      <c r="A587" s="29">
        <v>692</v>
      </c>
      <c r="B587" s="30">
        <v>755000</v>
      </c>
    </row>
    <row r="588" spans="1:2" x14ac:dyDescent="0.25">
      <c r="A588" s="29">
        <v>693</v>
      </c>
      <c r="B588" s="30">
        <v>335000</v>
      </c>
    </row>
    <row r="589" spans="1:2" x14ac:dyDescent="0.25">
      <c r="A589" s="29">
        <v>694</v>
      </c>
      <c r="B589" s="30">
        <v>108480</v>
      </c>
    </row>
    <row r="590" spans="1:2" x14ac:dyDescent="0.25">
      <c r="A590" s="29">
        <v>695</v>
      </c>
      <c r="B590" s="30">
        <v>141500</v>
      </c>
    </row>
    <row r="591" spans="1:2" x14ac:dyDescent="0.25">
      <c r="A591" s="29">
        <v>696</v>
      </c>
      <c r="B591" s="30">
        <v>176000</v>
      </c>
    </row>
    <row r="592" spans="1:2" x14ac:dyDescent="0.25">
      <c r="A592" s="29">
        <v>697</v>
      </c>
      <c r="B592" s="30">
        <v>89000</v>
      </c>
    </row>
    <row r="593" spans="1:2" x14ac:dyDescent="0.25">
      <c r="A593" s="29">
        <v>698</v>
      </c>
      <c r="B593" s="30">
        <v>123500</v>
      </c>
    </row>
    <row r="594" spans="1:2" x14ac:dyDescent="0.25">
      <c r="A594" s="29">
        <v>699</v>
      </c>
      <c r="B594" s="30">
        <v>138500</v>
      </c>
    </row>
    <row r="595" spans="1:2" x14ac:dyDescent="0.25">
      <c r="A595" s="29">
        <v>701</v>
      </c>
      <c r="B595" s="30">
        <v>312500</v>
      </c>
    </row>
    <row r="596" spans="1:2" x14ac:dyDescent="0.25">
      <c r="A596" s="29">
        <v>702</v>
      </c>
      <c r="B596" s="30">
        <v>140000</v>
      </c>
    </row>
    <row r="597" spans="1:2" x14ac:dyDescent="0.25">
      <c r="A597" s="29">
        <v>703</v>
      </c>
      <c r="B597" s="30">
        <v>361919</v>
      </c>
    </row>
    <row r="598" spans="1:2" x14ac:dyDescent="0.25">
      <c r="A598" s="29">
        <v>705</v>
      </c>
      <c r="B598" s="30">
        <v>213000</v>
      </c>
    </row>
    <row r="599" spans="1:2" x14ac:dyDescent="0.25">
      <c r="A599" s="29">
        <v>707</v>
      </c>
      <c r="B599" s="30">
        <v>302000</v>
      </c>
    </row>
    <row r="600" spans="1:2" x14ac:dyDescent="0.25">
      <c r="A600" s="29">
        <v>709</v>
      </c>
      <c r="B600" s="30">
        <v>179540</v>
      </c>
    </row>
    <row r="601" spans="1:2" x14ac:dyDescent="0.25">
      <c r="A601" s="29">
        <v>710</v>
      </c>
      <c r="B601" s="30">
        <v>109900</v>
      </c>
    </row>
    <row r="602" spans="1:2" x14ac:dyDescent="0.25">
      <c r="A602" s="29">
        <v>711</v>
      </c>
      <c r="B602" s="30">
        <v>52000</v>
      </c>
    </row>
    <row r="603" spans="1:2" x14ac:dyDescent="0.25">
      <c r="A603" s="29">
        <v>712</v>
      </c>
      <c r="B603" s="30">
        <v>102776</v>
      </c>
    </row>
    <row r="604" spans="1:2" x14ac:dyDescent="0.25">
      <c r="A604" s="29">
        <v>715</v>
      </c>
      <c r="B604" s="30">
        <v>130500</v>
      </c>
    </row>
    <row r="605" spans="1:2" x14ac:dyDescent="0.25">
      <c r="A605" s="29">
        <v>716</v>
      </c>
      <c r="B605" s="30">
        <v>165000</v>
      </c>
    </row>
    <row r="606" spans="1:2" x14ac:dyDescent="0.25">
      <c r="A606" s="29">
        <v>717</v>
      </c>
      <c r="B606" s="30">
        <v>159500</v>
      </c>
    </row>
    <row r="607" spans="1:2" x14ac:dyDescent="0.25">
      <c r="A607" s="29">
        <v>718</v>
      </c>
      <c r="B607" s="30">
        <v>157000</v>
      </c>
    </row>
    <row r="608" spans="1:2" x14ac:dyDescent="0.25">
      <c r="A608" s="29">
        <v>719</v>
      </c>
      <c r="B608" s="30">
        <v>341000</v>
      </c>
    </row>
    <row r="609" spans="1:2" x14ac:dyDescent="0.25">
      <c r="A609" s="29">
        <v>720</v>
      </c>
      <c r="B609" s="30">
        <v>128500</v>
      </c>
    </row>
    <row r="610" spans="1:2" x14ac:dyDescent="0.25">
      <c r="A610" s="29">
        <v>721</v>
      </c>
      <c r="B610" s="30">
        <v>275000</v>
      </c>
    </row>
    <row r="611" spans="1:2" x14ac:dyDescent="0.25">
      <c r="A611" s="29">
        <v>723</v>
      </c>
      <c r="B611" s="30">
        <v>124500</v>
      </c>
    </row>
    <row r="612" spans="1:2" x14ac:dyDescent="0.25">
      <c r="A612" s="29">
        <v>724</v>
      </c>
      <c r="B612" s="30">
        <v>135000</v>
      </c>
    </row>
    <row r="613" spans="1:2" x14ac:dyDescent="0.25">
      <c r="A613" s="29">
        <v>725</v>
      </c>
      <c r="B613" s="30">
        <v>320000</v>
      </c>
    </row>
    <row r="614" spans="1:2" x14ac:dyDescent="0.25">
      <c r="A614" s="29">
        <v>726</v>
      </c>
      <c r="B614" s="30">
        <v>120500</v>
      </c>
    </row>
    <row r="615" spans="1:2" x14ac:dyDescent="0.25">
      <c r="A615" s="29">
        <v>727</v>
      </c>
      <c r="B615" s="30">
        <v>222000</v>
      </c>
    </row>
    <row r="616" spans="1:2" x14ac:dyDescent="0.25">
      <c r="A616" s="29">
        <v>728</v>
      </c>
      <c r="B616" s="30">
        <v>194500</v>
      </c>
    </row>
    <row r="617" spans="1:2" x14ac:dyDescent="0.25">
      <c r="A617" s="29">
        <v>730</v>
      </c>
      <c r="B617" s="30">
        <v>103000</v>
      </c>
    </row>
    <row r="618" spans="1:2" x14ac:dyDescent="0.25">
      <c r="A618" s="29">
        <v>732</v>
      </c>
      <c r="B618" s="30">
        <v>187500</v>
      </c>
    </row>
    <row r="619" spans="1:2" x14ac:dyDescent="0.25">
      <c r="A619" s="29">
        <v>733</v>
      </c>
      <c r="B619" s="30">
        <v>222500</v>
      </c>
    </row>
    <row r="620" spans="1:2" x14ac:dyDescent="0.25">
      <c r="A620" s="29">
        <v>734</v>
      </c>
      <c r="B620" s="30">
        <v>131400</v>
      </c>
    </row>
    <row r="621" spans="1:2" x14ac:dyDescent="0.25">
      <c r="A621" s="29">
        <v>735</v>
      </c>
      <c r="B621" s="30">
        <v>108000</v>
      </c>
    </row>
    <row r="622" spans="1:2" x14ac:dyDescent="0.25">
      <c r="A622" s="29">
        <v>736</v>
      </c>
      <c r="B622" s="30">
        <v>163000</v>
      </c>
    </row>
    <row r="623" spans="1:2" x14ac:dyDescent="0.25">
      <c r="A623" s="29">
        <v>738</v>
      </c>
      <c r="B623" s="30">
        <v>239900</v>
      </c>
    </row>
    <row r="624" spans="1:2" x14ac:dyDescent="0.25">
      <c r="A624" s="29">
        <v>740</v>
      </c>
      <c r="B624" s="30">
        <v>190000</v>
      </c>
    </row>
    <row r="625" spans="1:2" x14ac:dyDescent="0.25">
      <c r="A625" s="29">
        <v>741</v>
      </c>
      <c r="B625" s="30">
        <v>132000</v>
      </c>
    </row>
    <row r="626" spans="1:2" x14ac:dyDescent="0.25">
      <c r="A626" s="29">
        <v>742</v>
      </c>
      <c r="B626" s="30">
        <v>142000</v>
      </c>
    </row>
    <row r="627" spans="1:2" x14ac:dyDescent="0.25">
      <c r="A627" s="29">
        <v>743</v>
      </c>
      <c r="B627" s="30">
        <v>179000</v>
      </c>
    </row>
    <row r="628" spans="1:2" x14ac:dyDescent="0.25">
      <c r="A628" s="29">
        <v>744</v>
      </c>
      <c r="B628" s="30">
        <v>175000</v>
      </c>
    </row>
    <row r="629" spans="1:2" x14ac:dyDescent="0.25">
      <c r="A629" s="29">
        <v>746</v>
      </c>
      <c r="B629" s="30">
        <v>299800</v>
      </c>
    </row>
    <row r="630" spans="1:2" x14ac:dyDescent="0.25">
      <c r="A630" s="29">
        <v>747</v>
      </c>
      <c r="B630" s="30">
        <v>236000</v>
      </c>
    </row>
    <row r="631" spans="1:2" x14ac:dyDescent="0.25">
      <c r="A631" s="29">
        <v>748</v>
      </c>
      <c r="B631" s="30">
        <v>265979</v>
      </c>
    </row>
    <row r="632" spans="1:2" x14ac:dyDescent="0.25">
      <c r="A632" s="29">
        <v>749</v>
      </c>
      <c r="B632" s="30">
        <v>260400</v>
      </c>
    </row>
    <row r="633" spans="1:2" x14ac:dyDescent="0.25">
      <c r="A633" s="29">
        <v>750</v>
      </c>
      <c r="B633" s="30">
        <v>98000</v>
      </c>
    </row>
    <row r="634" spans="1:2" x14ac:dyDescent="0.25">
      <c r="A634" s="29">
        <v>751</v>
      </c>
      <c r="B634" s="30">
        <v>96500</v>
      </c>
    </row>
    <row r="635" spans="1:2" x14ac:dyDescent="0.25">
      <c r="A635" s="29">
        <v>752</v>
      </c>
      <c r="B635" s="30">
        <v>162000</v>
      </c>
    </row>
    <row r="636" spans="1:2" x14ac:dyDescent="0.25">
      <c r="A636" s="29">
        <v>753</v>
      </c>
      <c r="B636" s="30">
        <v>217000</v>
      </c>
    </row>
    <row r="637" spans="1:2" x14ac:dyDescent="0.25">
      <c r="A637" s="29">
        <v>754</v>
      </c>
      <c r="B637" s="30">
        <v>275500</v>
      </c>
    </row>
    <row r="638" spans="1:2" x14ac:dyDescent="0.25">
      <c r="A638" s="29">
        <v>755</v>
      </c>
      <c r="B638" s="30">
        <v>156000</v>
      </c>
    </row>
    <row r="639" spans="1:2" x14ac:dyDescent="0.25">
      <c r="A639" s="29">
        <v>757</v>
      </c>
      <c r="B639" s="30">
        <v>212000</v>
      </c>
    </row>
    <row r="640" spans="1:2" x14ac:dyDescent="0.25">
      <c r="A640" s="29">
        <v>758</v>
      </c>
      <c r="B640" s="30">
        <v>158900</v>
      </c>
    </row>
    <row r="641" spans="1:2" x14ac:dyDescent="0.25">
      <c r="A641" s="29">
        <v>760</v>
      </c>
      <c r="B641" s="30">
        <v>290000</v>
      </c>
    </row>
    <row r="642" spans="1:2" x14ac:dyDescent="0.25">
      <c r="A642" s="29">
        <v>761</v>
      </c>
      <c r="B642" s="30">
        <v>127500</v>
      </c>
    </row>
    <row r="643" spans="1:2" x14ac:dyDescent="0.25">
      <c r="A643" s="29">
        <v>762</v>
      </c>
      <c r="B643" s="30">
        <v>100000</v>
      </c>
    </row>
    <row r="644" spans="1:2" x14ac:dyDescent="0.25">
      <c r="A644" s="29">
        <v>763</v>
      </c>
      <c r="B644" s="30">
        <v>215200</v>
      </c>
    </row>
    <row r="645" spans="1:2" x14ac:dyDescent="0.25">
      <c r="A645" s="29">
        <v>764</v>
      </c>
      <c r="B645" s="30">
        <v>337000</v>
      </c>
    </row>
    <row r="646" spans="1:2" x14ac:dyDescent="0.25">
      <c r="A646" s="29">
        <v>766</v>
      </c>
      <c r="B646" s="30">
        <v>264132</v>
      </c>
    </row>
    <row r="647" spans="1:2" x14ac:dyDescent="0.25">
      <c r="A647" s="29">
        <v>767</v>
      </c>
      <c r="B647" s="30">
        <v>196500</v>
      </c>
    </row>
    <row r="648" spans="1:2" x14ac:dyDescent="0.25">
      <c r="A648" s="29">
        <v>768</v>
      </c>
      <c r="B648" s="30">
        <v>160000</v>
      </c>
    </row>
    <row r="649" spans="1:2" x14ac:dyDescent="0.25">
      <c r="A649" s="29">
        <v>769</v>
      </c>
      <c r="B649" s="30">
        <v>216837</v>
      </c>
    </row>
    <row r="650" spans="1:2" x14ac:dyDescent="0.25">
      <c r="A650" s="29">
        <v>770</v>
      </c>
      <c r="B650" s="30">
        <v>538000</v>
      </c>
    </row>
    <row r="651" spans="1:2" x14ac:dyDescent="0.25">
      <c r="A651" s="29">
        <v>771</v>
      </c>
      <c r="B651" s="30">
        <v>134900</v>
      </c>
    </row>
    <row r="652" spans="1:2" x14ac:dyDescent="0.25">
      <c r="A652" s="29">
        <v>772</v>
      </c>
      <c r="B652" s="30">
        <v>102000</v>
      </c>
    </row>
    <row r="653" spans="1:2" x14ac:dyDescent="0.25">
      <c r="A653" s="29">
        <v>773</v>
      </c>
      <c r="B653" s="30">
        <v>107000</v>
      </c>
    </row>
    <row r="654" spans="1:2" x14ac:dyDescent="0.25">
      <c r="A654" s="29">
        <v>774</v>
      </c>
      <c r="B654" s="30">
        <v>114500</v>
      </c>
    </row>
    <row r="655" spans="1:2" x14ac:dyDescent="0.25">
      <c r="A655" s="29">
        <v>775</v>
      </c>
      <c r="B655" s="30">
        <v>395000</v>
      </c>
    </row>
    <row r="656" spans="1:2" x14ac:dyDescent="0.25">
      <c r="A656" s="29">
        <v>777</v>
      </c>
      <c r="B656" s="30">
        <v>221500</v>
      </c>
    </row>
    <row r="657" spans="1:2" x14ac:dyDescent="0.25">
      <c r="A657" s="29">
        <v>778</v>
      </c>
      <c r="B657" s="30">
        <v>142500</v>
      </c>
    </row>
    <row r="658" spans="1:2" x14ac:dyDescent="0.25">
      <c r="A658" s="29">
        <v>781</v>
      </c>
      <c r="B658" s="30">
        <v>176000</v>
      </c>
    </row>
    <row r="659" spans="1:2" x14ac:dyDescent="0.25">
      <c r="A659" s="29">
        <v>782</v>
      </c>
      <c r="B659" s="30">
        <v>175900</v>
      </c>
    </row>
    <row r="660" spans="1:2" x14ac:dyDescent="0.25">
      <c r="A660" s="29">
        <v>783</v>
      </c>
      <c r="B660" s="30">
        <v>187100</v>
      </c>
    </row>
    <row r="661" spans="1:2" x14ac:dyDescent="0.25">
      <c r="A661" s="29">
        <v>784</v>
      </c>
      <c r="B661" s="30">
        <v>165500</v>
      </c>
    </row>
    <row r="662" spans="1:2" x14ac:dyDescent="0.25">
      <c r="A662" s="29">
        <v>785</v>
      </c>
      <c r="B662" s="30">
        <v>128000</v>
      </c>
    </row>
    <row r="663" spans="1:2" x14ac:dyDescent="0.25">
      <c r="A663" s="29">
        <v>786</v>
      </c>
      <c r="B663" s="30">
        <v>161500</v>
      </c>
    </row>
    <row r="664" spans="1:2" x14ac:dyDescent="0.25">
      <c r="A664" s="29">
        <v>787</v>
      </c>
      <c r="B664" s="30">
        <v>139000</v>
      </c>
    </row>
    <row r="665" spans="1:2" x14ac:dyDescent="0.25">
      <c r="A665" s="29">
        <v>788</v>
      </c>
      <c r="B665" s="30">
        <v>233000</v>
      </c>
    </row>
    <row r="666" spans="1:2" x14ac:dyDescent="0.25">
      <c r="A666" s="29">
        <v>789</v>
      </c>
      <c r="B666" s="30">
        <v>107900</v>
      </c>
    </row>
    <row r="667" spans="1:2" x14ac:dyDescent="0.25">
      <c r="A667" s="29">
        <v>790</v>
      </c>
      <c r="B667" s="30">
        <v>187500</v>
      </c>
    </row>
    <row r="668" spans="1:2" x14ac:dyDescent="0.25">
      <c r="A668" s="29">
        <v>792</v>
      </c>
      <c r="B668" s="30">
        <v>146800</v>
      </c>
    </row>
    <row r="669" spans="1:2" x14ac:dyDescent="0.25">
      <c r="A669" s="29">
        <v>793</v>
      </c>
      <c r="B669" s="30">
        <v>269790</v>
      </c>
    </row>
    <row r="670" spans="1:2" x14ac:dyDescent="0.25">
      <c r="A670" s="29">
        <v>794</v>
      </c>
      <c r="B670" s="30">
        <v>225000</v>
      </c>
    </row>
    <row r="671" spans="1:2" x14ac:dyDescent="0.25">
      <c r="A671" s="29">
        <v>795</v>
      </c>
      <c r="B671" s="30">
        <v>194500</v>
      </c>
    </row>
    <row r="672" spans="1:2" x14ac:dyDescent="0.25">
      <c r="A672" s="29">
        <v>796</v>
      </c>
      <c r="B672" s="30">
        <v>171000</v>
      </c>
    </row>
    <row r="673" spans="1:2" x14ac:dyDescent="0.25">
      <c r="A673" s="29">
        <v>797</v>
      </c>
      <c r="B673" s="30">
        <v>143500</v>
      </c>
    </row>
    <row r="674" spans="1:2" x14ac:dyDescent="0.25">
      <c r="A674" s="29">
        <v>798</v>
      </c>
      <c r="B674" s="30">
        <v>110000</v>
      </c>
    </row>
    <row r="675" spans="1:2" x14ac:dyDescent="0.25">
      <c r="A675" s="29">
        <v>799</v>
      </c>
      <c r="B675" s="30">
        <v>485000</v>
      </c>
    </row>
    <row r="676" spans="1:2" x14ac:dyDescent="0.25">
      <c r="A676" s="29">
        <v>800</v>
      </c>
      <c r="B676" s="30">
        <v>175000</v>
      </c>
    </row>
    <row r="677" spans="1:2" x14ac:dyDescent="0.25">
      <c r="A677" s="29">
        <v>801</v>
      </c>
      <c r="B677" s="30">
        <v>200000</v>
      </c>
    </row>
    <row r="678" spans="1:2" x14ac:dyDescent="0.25">
      <c r="A678" s="29">
        <v>802</v>
      </c>
      <c r="B678" s="30">
        <v>109900</v>
      </c>
    </row>
    <row r="679" spans="1:2" x14ac:dyDescent="0.25">
      <c r="A679" s="29">
        <v>803</v>
      </c>
      <c r="B679" s="30">
        <v>189000</v>
      </c>
    </row>
    <row r="680" spans="1:2" x14ac:dyDescent="0.25">
      <c r="A680" s="29">
        <v>804</v>
      </c>
      <c r="B680" s="30">
        <v>582933</v>
      </c>
    </row>
    <row r="681" spans="1:2" x14ac:dyDescent="0.25">
      <c r="A681" s="29">
        <v>805</v>
      </c>
      <c r="B681" s="30">
        <v>118000</v>
      </c>
    </row>
    <row r="682" spans="1:2" x14ac:dyDescent="0.25">
      <c r="A682" s="29">
        <v>806</v>
      </c>
      <c r="B682" s="30">
        <v>227680</v>
      </c>
    </row>
    <row r="683" spans="1:2" x14ac:dyDescent="0.25">
      <c r="A683" s="29">
        <v>807</v>
      </c>
      <c r="B683" s="30">
        <v>135500</v>
      </c>
    </row>
    <row r="684" spans="1:2" x14ac:dyDescent="0.25">
      <c r="A684" s="29">
        <v>808</v>
      </c>
      <c r="B684" s="30">
        <v>223500</v>
      </c>
    </row>
    <row r="685" spans="1:2" x14ac:dyDescent="0.25">
      <c r="A685" s="29">
        <v>809</v>
      </c>
      <c r="B685" s="30">
        <v>159950</v>
      </c>
    </row>
    <row r="686" spans="1:2" x14ac:dyDescent="0.25">
      <c r="A686" s="29">
        <v>810</v>
      </c>
      <c r="B686" s="30">
        <v>106000</v>
      </c>
    </row>
    <row r="687" spans="1:2" x14ac:dyDescent="0.25">
      <c r="A687" s="29">
        <v>811</v>
      </c>
      <c r="B687" s="30">
        <v>181000</v>
      </c>
    </row>
    <row r="688" spans="1:2" x14ac:dyDescent="0.25">
      <c r="A688" s="29">
        <v>813</v>
      </c>
      <c r="B688" s="30">
        <v>55993</v>
      </c>
    </row>
    <row r="689" spans="1:2" x14ac:dyDescent="0.25">
      <c r="A689" s="29">
        <v>814</v>
      </c>
      <c r="B689" s="30">
        <v>157900</v>
      </c>
    </row>
    <row r="690" spans="1:2" x14ac:dyDescent="0.25">
      <c r="A690" s="29">
        <v>815</v>
      </c>
      <c r="B690" s="30">
        <v>116000</v>
      </c>
    </row>
    <row r="691" spans="1:2" x14ac:dyDescent="0.25">
      <c r="A691" s="29">
        <v>816</v>
      </c>
      <c r="B691" s="30">
        <v>224900</v>
      </c>
    </row>
    <row r="692" spans="1:2" x14ac:dyDescent="0.25">
      <c r="A692" s="29">
        <v>817</v>
      </c>
      <c r="B692" s="30">
        <v>137000</v>
      </c>
    </row>
    <row r="693" spans="1:2" x14ac:dyDescent="0.25">
      <c r="A693" s="29">
        <v>818</v>
      </c>
      <c r="B693" s="30">
        <v>271000</v>
      </c>
    </row>
    <row r="694" spans="1:2" x14ac:dyDescent="0.25">
      <c r="A694" s="29">
        <v>819</v>
      </c>
      <c r="B694" s="30">
        <v>155000</v>
      </c>
    </row>
    <row r="695" spans="1:2" x14ac:dyDescent="0.25">
      <c r="A695" s="29">
        <v>821</v>
      </c>
      <c r="B695" s="30">
        <v>183000</v>
      </c>
    </row>
    <row r="696" spans="1:2" x14ac:dyDescent="0.25">
      <c r="A696" s="29">
        <v>823</v>
      </c>
      <c r="B696" s="30">
        <v>225000</v>
      </c>
    </row>
    <row r="697" spans="1:2" x14ac:dyDescent="0.25">
      <c r="A697" s="29">
        <v>824</v>
      </c>
      <c r="B697" s="30">
        <v>139500</v>
      </c>
    </row>
    <row r="698" spans="1:2" x14ac:dyDescent="0.25">
      <c r="A698" s="29">
        <v>825</v>
      </c>
      <c r="B698" s="30">
        <v>232600</v>
      </c>
    </row>
    <row r="699" spans="1:2" x14ac:dyDescent="0.25">
      <c r="A699" s="29">
        <v>826</v>
      </c>
      <c r="B699" s="30">
        <v>385000</v>
      </c>
    </row>
    <row r="700" spans="1:2" x14ac:dyDescent="0.25">
      <c r="A700" s="29">
        <v>827</v>
      </c>
      <c r="B700" s="30">
        <v>109500</v>
      </c>
    </row>
    <row r="701" spans="1:2" x14ac:dyDescent="0.25">
      <c r="A701" s="29">
        <v>828</v>
      </c>
      <c r="B701" s="30">
        <v>189000</v>
      </c>
    </row>
    <row r="702" spans="1:2" x14ac:dyDescent="0.25">
      <c r="A702" s="29">
        <v>829</v>
      </c>
      <c r="B702" s="30">
        <v>185000</v>
      </c>
    </row>
    <row r="703" spans="1:2" x14ac:dyDescent="0.25">
      <c r="A703" s="29">
        <v>831</v>
      </c>
      <c r="B703" s="30">
        <v>166000</v>
      </c>
    </row>
    <row r="704" spans="1:2" x14ac:dyDescent="0.25">
      <c r="A704" s="29">
        <v>833</v>
      </c>
      <c r="B704" s="30">
        <v>237000</v>
      </c>
    </row>
    <row r="705" spans="1:2" x14ac:dyDescent="0.25">
      <c r="A705" s="29">
        <v>834</v>
      </c>
      <c r="B705" s="30">
        <v>167000</v>
      </c>
    </row>
    <row r="706" spans="1:2" x14ac:dyDescent="0.25">
      <c r="A706" s="29">
        <v>835</v>
      </c>
      <c r="B706" s="30">
        <v>139950</v>
      </c>
    </row>
    <row r="707" spans="1:2" x14ac:dyDescent="0.25">
      <c r="A707" s="29">
        <v>836</v>
      </c>
      <c r="B707" s="30">
        <v>128000</v>
      </c>
    </row>
    <row r="708" spans="1:2" x14ac:dyDescent="0.25">
      <c r="A708" s="29">
        <v>837</v>
      </c>
      <c r="B708" s="30">
        <v>153500</v>
      </c>
    </row>
    <row r="709" spans="1:2" x14ac:dyDescent="0.25">
      <c r="A709" s="29">
        <v>839</v>
      </c>
      <c r="B709" s="30">
        <v>144000</v>
      </c>
    </row>
    <row r="710" spans="1:2" x14ac:dyDescent="0.25">
      <c r="A710" s="29">
        <v>840</v>
      </c>
      <c r="B710" s="30">
        <v>130500</v>
      </c>
    </row>
    <row r="711" spans="1:2" x14ac:dyDescent="0.25">
      <c r="A711" s="29">
        <v>841</v>
      </c>
      <c r="B711" s="30">
        <v>140000</v>
      </c>
    </row>
    <row r="712" spans="1:2" x14ac:dyDescent="0.25">
      <c r="A712" s="29">
        <v>842</v>
      </c>
      <c r="B712" s="30">
        <v>157500</v>
      </c>
    </row>
    <row r="713" spans="1:2" x14ac:dyDescent="0.25">
      <c r="A713" s="29">
        <v>843</v>
      </c>
      <c r="B713" s="30">
        <v>174900</v>
      </c>
    </row>
    <row r="714" spans="1:2" x14ac:dyDescent="0.25">
      <c r="A714" s="29">
        <v>845</v>
      </c>
      <c r="B714" s="30">
        <v>153900</v>
      </c>
    </row>
    <row r="715" spans="1:2" x14ac:dyDescent="0.25">
      <c r="A715" s="29">
        <v>846</v>
      </c>
      <c r="B715" s="30">
        <v>171000</v>
      </c>
    </row>
    <row r="716" spans="1:2" x14ac:dyDescent="0.25">
      <c r="A716" s="29">
        <v>847</v>
      </c>
      <c r="B716" s="30">
        <v>213000</v>
      </c>
    </row>
    <row r="717" spans="1:2" x14ac:dyDescent="0.25">
      <c r="A717" s="29">
        <v>848</v>
      </c>
      <c r="B717" s="30">
        <v>133500</v>
      </c>
    </row>
    <row r="718" spans="1:2" x14ac:dyDescent="0.25">
      <c r="A718" s="29">
        <v>849</v>
      </c>
      <c r="B718" s="30">
        <v>240000</v>
      </c>
    </row>
    <row r="719" spans="1:2" x14ac:dyDescent="0.25">
      <c r="A719" s="29">
        <v>850</v>
      </c>
      <c r="B719" s="30">
        <v>187000</v>
      </c>
    </row>
    <row r="720" spans="1:2" x14ac:dyDescent="0.25">
      <c r="A720" s="29">
        <v>853</v>
      </c>
      <c r="B720" s="30">
        <v>164000</v>
      </c>
    </row>
    <row r="721" spans="1:2" x14ac:dyDescent="0.25">
      <c r="A721" s="29">
        <v>854</v>
      </c>
      <c r="B721" s="30">
        <v>158000</v>
      </c>
    </row>
    <row r="722" spans="1:2" x14ac:dyDescent="0.25">
      <c r="A722" s="29">
        <v>855</v>
      </c>
      <c r="B722" s="30">
        <v>170000</v>
      </c>
    </row>
    <row r="723" spans="1:2" x14ac:dyDescent="0.25">
      <c r="A723" s="29">
        <v>856</v>
      </c>
      <c r="B723" s="30">
        <v>127000</v>
      </c>
    </row>
    <row r="724" spans="1:2" x14ac:dyDescent="0.25">
      <c r="A724" s="29">
        <v>857</v>
      </c>
      <c r="B724" s="30">
        <v>147000</v>
      </c>
    </row>
    <row r="725" spans="1:2" x14ac:dyDescent="0.25">
      <c r="A725" s="29">
        <v>858</v>
      </c>
      <c r="B725" s="30">
        <v>174000</v>
      </c>
    </row>
    <row r="726" spans="1:2" x14ac:dyDescent="0.25">
      <c r="A726" s="29">
        <v>859</v>
      </c>
      <c r="B726" s="30">
        <v>152000</v>
      </c>
    </row>
    <row r="727" spans="1:2" x14ac:dyDescent="0.25">
      <c r="A727" s="29">
        <v>860</v>
      </c>
      <c r="B727" s="30">
        <v>250000</v>
      </c>
    </row>
    <row r="728" spans="1:2" x14ac:dyDescent="0.25">
      <c r="A728" s="29">
        <v>861</v>
      </c>
      <c r="B728" s="30">
        <v>189950</v>
      </c>
    </row>
    <row r="729" spans="1:2" x14ac:dyDescent="0.25">
      <c r="A729" s="29">
        <v>863</v>
      </c>
      <c r="B729" s="30">
        <v>152000</v>
      </c>
    </row>
    <row r="730" spans="1:2" x14ac:dyDescent="0.25">
      <c r="A730" s="29">
        <v>864</v>
      </c>
      <c r="B730" s="30">
        <v>132500</v>
      </c>
    </row>
    <row r="731" spans="1:2" x14ac:dyDescent="0.25">
      <c r="A731" s="29">
        <v>865</v>
      </c>
      <c r="B731" s="30">
        <v>250580</v>
      </c>
    </row>
    <row r="732" spans="1:2" x14ac:dyDescent="0.25">
      <c r="A732" s="29">
        <v>866</v>
      </c>
      <c r="B732" s="30">
        <v>148500</v>
      </c>
    </row>
    <row r="733" spans="1:2" x14ac:dyDescent="0.25">
      <c r="A733" s="29">
        <v>867</v>
      </c>
      <c r="B733" s="30">
        <v>248900</v>
      </c>
    </row>
    <row r="734" spans="1:2" x14ac:dyDescent="0.25">
      <c r="A734" s="29">
        <v>868</v>
      </c>
      <c r="B734" s="30">
        <v>129000</v>
      </c>
    </row>
    <row r="735" spans="1:2" x14ac:dyDescent="0.25">
      <c r="A735" s="29">
        <v>869</v>
      </c>
      <c r="B735" s="30">
        <v>169000</v>
      </c>
    </row>
    <row r="736" spans="1:2" x14ac:dyDescent="0.25">
      <c r="A736" s="29">
        <v>870</v>
      </c>
      <c r="B736" s="30">
        <v>236000</v>
      </c>
    </row>
    <row r="737" spans="1:2" x14ac:dyDescent="0.25">
      <c r="A737" s="29">
        <v>871</v>
      </c>
      <c r="B737" s="30">
        <v>109500</v>
      </c>
    </row>
    <row r="738" spans="1:2" x14ac:dyDescent="0.25">
      <c r="A738" s="29">
        <v>872</v>
      </c>
      <c r="B738" s="30">
        <v>200500</v>
      </c>
    </row>
    <row r="739" spans="1:2" x14ac:dyDescent="0.25">
      <c r="A739" s="29">
        <v>873</v>
      </c>
      <c r="B739" s="30">
        <v>116000</v>
      </c>
    </row>
    <row r="740" spans="1:2" x14ac:dyDescent="0.25">
      <c r="A740" s="29">
        <v>874</v>
      </c>
      <c r="B740" s="30">
        <v>133000</v>
      </c>
    </row>
    <row r="741" spans="1:2" x14ac:dyDescent="0.25">
      <c r="A741" s="29">
        <v>875</v>
      </c>
      <c r="B741" s="30">
        <v>66500</v>
      </c>
    </row>
    <row r="742" spans="1:2" x14ac:dyDescent="0.25">
      <c r="A742" s="29">
        <v>876</v>
      </c>
      <c r="B742" s="30">
        <v>303477</v>
      </c>
    </row>
    <row r="743" spans="1:2" x14ac:dyDescent="0.25">
      <c r="A743" s="29">
        <v>877</v>
      </c>
      <c r="B743" s="30">
        <v>132250</v>
      </c>
    </row>
    <row r="744" spans="1:2" x14ac:dyDescent="0.25">
      <c r="A744" s="29">
        <v>878</v>
      </c>
      <c r="B744" s="30">
        <v>350000</v>
      </c>
    </row>
    <row r="745" spans="1:2" x14ac:dyDescent="0.25">
      <c r="A745" s="29">
        <v>879</v>
      </c>
      <c r="B745" s="30">
        <v>148000</v>
      </c>
    </row>
    <row r="746" spans="1:2" x14ac:dyDescent="0.25">
      <c r="A746" s="29">
        <v>880</v>
      </c>
      <c r="B746" s="30">
        <v>136500</v>
      </c>
    </row>
    <row r="747" spans="1:2" x14ac:dyDescent="0.25">
      <c r="A747" s="29">
        <v>881</v>
      </c>
      <c r="B747" s="30">
        <v>157000</v>
      </c>
    </row>
    <row r="748" spans="1:2" x14ac:dyDescent="0.25">
      <c r="A748" s="29">
        <v>882</v>
      </c>
      <c r="B748" s="30">
        <v>187500</v>
      </c>
    </row>
    <row r="749" spans="1:2" x14ac:dyDescent="0.25">
      <c r="A749" s="29">
        <v>883</v>
      </c>
      <c r="B749" s="30">
        <v>178000</v>
      </c>
    </row>
    <row r="750" spans="1:2" x14ac:dyDescent="0.25">
      <c r="A750" s="29">
        <v>884</v>
      </c>
      <c r="B750" s="30">
        <v>118500</v>
      </c>
    </row>
    <row r="751" spans="1:2" x14ac:dyDescent="0.25">
      <c r="A751" s="29">
        <v>885</v>
      </c>
      <c r="B751" s="30">
        <v>100000</v>
      </c>
    </row>
    <row r="752" spans="1:2" x14ac:dyDescent="0.25">
      <c r="A752" s="29">
        <v>888</v>
      </c>
      <c r="B752" s="30">
        <v>135500</v>
      </c>
    </row>
    <row r="753" spans="1:2" x14ac:dyDescent="0.25">
      <c r="A753" s="29">
        <v>889</v>
      </c>
      <c r="B753" s="30">
        <v>268000</v>
      </c>
    </row>
    <row r="754" spans="1:2" x14ac:dyDescent="0.25">
      <c r="A754" s="29">
        <v>890</v>
      </c>
      <c r="B754" s="30">
        <v>149500</v>
      </c>
    </row>
    <row r="755" spans="1:2" x14ac:dyDescent="0.25">
      <c r="A755" s="29">
        <v>891</v>
      </c>
      <c r="B755" s="30">
        <v>122900</v>
      </c>
    </row>
    <row r="756" spans="1:2" x14ac:dyDescent="0.25">
      <c r="A756" s="29">
        <v>892</v>
      </c>
      <c r="B756" s="30">
        <v>172500</v>
      </c>
    </row>
    <row r="757" spans="1:2" x14ac:dyDescent="0.25">
      <c r="A757" s="29">
        <v>893</v>
      </c>
      <c r="B757" s="30">
        <v>154500</v>
      </c>
    </row>
    <row r="758" spans="1:2" x14ac:dyDescent="0.25">
      <c r="A758" s="29">
        <v>894</v>
      </c>
      <c r="B758" s="30">
        <v>165000</v>
      </c>
    </row>
    <row r="759" spans="1:2" x14ac:dyDescent="0.25">
      <c r="A759" s="29">
        <v>896</v>
      </c>
      <c r="B759" s="30">
        <v>140000</v>
      </c>
    </row>
    <row r="760" spans="1:2" x14ac:dyDescent="0.25">
      <c r="A760" s="29">
        <v>897</v>
      </c>
      <c r="B760" s="30">
        <v>106500</v>
      </c>
    </row>
    <row r="761" spans="1:2" x14ac:dyDescent="0.25">
      <c r="A761" s="29">
        <v>899</v>
      </c>
      <c r="B761" s="30">
        <v>611657</v>
      </c>
    </row>
    <row r="762" spans="1:2" x14ac:dyDescent="0.25">
      <c r="A762" s="29">
        <v>900</v>
      </c>
      <c r="B762" s="30">
        <v>135000</v>
      </c>
    </row>
    <row r="763" spans="1:2" x14ac:dyDescent="0.25">
      <c r="A763" s="29">
        <v>901</v>
      </c>
      <c r="B763" s="30">
        <v>110000</v>
      </c>
    </row>
    <row r="764" spans="1:2" x14ac:dyDescent="0.25">
      <c r="A764" s="29">
        <v>902</v>
      </c>
      <c r="B764" s="30">
        <v>153000</v>
      </c>
    </row>
    <row r="765" spans="1:2" x14ac:dyDescent="0.25">
      <c r="A765" s="29">
        <v>903</v>
      </c>
      <c r="B765" s="30">
        <v>180000</v>
      </c>
    </row>
    <row r="766" spans="1:2" x14ac:dyDescent="0.25">
      <c r="A766" s="29">
        <v>904</v>
      </c>
      <c r="B766" s="30">
        <v>240000</v>
      </c>
    </row>
    <row r="767" spans="1:2" x14ac:dyDescent="0.25">
      <c r="A767" s="29">
        <v>905</v>
      </c>
      <c r="B767" s="30">
        <v>125500</v>
      </c>
    </row>
    <row r="768" spans="1:2" x14ac:dyDescent="0.25">
      <c r="A768" s="29">
        <v>906</v>
      </c>
      <c r="B768" s="30">
        <v>128000</v>
      </c>
    </row>
    <row r="769" spans="1:2" x14ac:dyDescent="0.25">
      <c r="A769" s="29">
        <v>907</v>
      </c>
      <c r="B769" s="30">
        <v>255000</v>
      </c>
    </row>
    <row r="770" spans="1:2" x14ac:dyDescent="0.25">
      <c r="A770" s="29">
        <v>908</v>
      </c>
      <c r="B770" s="30">
        <v>250000</v>
      </c>
    </row>
    <row r="771" spans="1:2" x14ac:dyDescent="0.25">
      <c r="A771" s="29">
        <v>909</v>
      </c>
      <c r="B771" s="30">
        <v>131000</v>
      </c>
    </row>
    <row r="772" spans="1:2" x14ac:dyDescent="0.25">
      <c r="A772" s="29">
        <v>910</v>
      </c>
      <c r="B772" s="30">
        <v>174000</v>
      </c>
    </row>
    <row r="773" spans="1:2" x14ac:dyDescent="0.25">
      <c r="A773" s="29">
        <v>912</v>
      </c>
      <c r="B773" s="30">
        <v>143500</v>
      </c>
    </row>
    <row r="774" spans="1:2" x14ac:dyDescent="0.25">
      <c r="A774" s="29">
        <v>913</v>
      </c>
      <c r="B774" s="30">
        <v>88000</v>
      </c>
    </row>
    <row r="775" spans="1:2" x14ac:dyDescent="0.25">
      <c r="A775" s="29">
        <v>917</v>
      </c>
      <c r="B775" s="30">
        <v>35311</v>
      </c>
    </row>
    <row r="776" spans="1:2" x14ac:dyDescent="0.25">
      <c r="A776" s="29">
        <v>918</v>
      </c>
      <c r="B776" s="30">
        <v>135000</v>
      </c>
    </row>
    <row r="777" spans="1:2" x14ac:dyDescent="0.25">
      <c r="A777" s="29">
        <v>919</v>
      </c>
      <c r="B777" s="30">
        <v>238000</v>
      </c>
    </row>
    <row r="778" spans="1:2" x14ac:dyDescent="0.25">
      <c r="A778" s="29">
        <v>920</v>
      </c>
      <c r="B778" s="30">
        <v>176500</v>
      </c>
    </row>
    <row r="779" spans="1:2" x14ac:dyDescent="0.25">
      <c r="A779" s="29">
        <v>921</v>
      </c>
      <c r="B779" s="30">
        <v>201000</v>
      </c>
    </row>
    <row r="780" spans="1:2" x14ac:dyDescent="0.25">
      <c r="A780" s="29">
        <v>923</v>
      </c>
      <c r="B780" s="30">
        <v>169990</v>
      </c>
    </row>
    <row r="781" spans="1:2" x14ac:dyDescent="0.25">
      <c r="A781" s="29">
        <v>925</v>
      </c>
      <c r="B781" s="30">
        <v>207500</v>
      </c>
    </row>
    <row r="782" spans="1:2" x14ac:dyDescent="0.25">
      <c r="A782" s="29">
        <v>926</v>
      </c>
      <c r="B782" s="30">
        <v>175000</v>
      </c>
    </row>
    <row r="783" spans="1:2" x14ac:dyDescent="0.25">
      <c r="A783" s="29">
        <v>927</v>
      </c>
      <c r="B783" s="30">
        <v>285000</v>
      </c>
    </row>
    <row r="784" spans="1:2" x14ac:dyDescent="0.25">
      <c r="A784" s="29">
        <v>928</v>
      </c>
      <c r="B784" s="30">
        <v>176000</v>
      </c>
    </row>
    <row r="785" spans="1:2" x14ac:dyDescent="0.25">
      <c r="A785" s="29">
        <v>929</v>
      </c>
      <c r="B785" s="30">
        <v>236500</v>
      </c>
    </row>
    <row r="786" spans="1:2" x14ac:dyDescent="0.25">
      <c r="A786" s="29">
        <v>930</v>
      </c>
      <c r="B786" s="30">
        <v>222000</v>
      </c>
    </row>
    <row r="787" spans="1:2" x14ac:dyDescent="0.25">
      <c r="A787" s="29">
        <v>931</v>
      </c>
      <c r="B787" s="30">
        <v>201000</v>
      </c>
    </row>
    <row r="788" spans="1:2" x14ac:dyDescent="0.25">
      <c r="A788" s="29">
        <v>932</v>
      </c>
      <c r="B788" s="30">
        <v>117500</v>
      </c>
    </row>
    <row r="789" spans="1:2" x14ac:dyDescent="0.25">
      <c r="A789" s="29">
        <v>933</v>
      </c>
      <c r="B789" s="30">
        <v>320000</v>
      </c>
    </row>
    <row r="790" spans="1:2" x14ac:dyDescent="0.25">
      <c r="A790" s="29">
        <v>934</v>
      </c>
      <c r="B790" s="30">
        <v>190000</v>
      </c>
    </row>
    <row r="791" spans="1:2" x14ac:dyDescent="0.25">
      <c r="A791" s="29">
        <v>935</v>
      </c>
      <c r="B791" s="30">
        <v>242000</v>
      </c>
    </row>
    <row r="792" spans="1:2" x14ac:dyDescent="0.25">
      <c r="A792" s="29">
        <v>936</v>
      </c>
      <c r="B792" s="30">
        <v>79900</v>
      </c>
    </row>
    <row r="793" spans="1:2" x14ac:dyDescent="0.25">
      <c r="A793" s="29">
        <v>937</v>
      </c>
      <c r="B793" s="30">
        <v>184900</v>
      </c>
    </row>
    <row r="794" spans="1:2" x14ac:dyDescent="0.25">
      <c r="A794" s="29">
        <v>938</v>
      </c>
      <c r="B794" s="30">
        <v>253000</v>
      </c>
    </row>
    <row r="795" spans="1:2" x14ac:dyDescent="0.25">
      <c r="A795" s="29">
        <v>939</v>
      </c>
      <c r="B795" s="30">
        <v>239799</v>
      </c>
    </row>
    <row r="796" spans="1:2" x14ac:dyDescent="0.25">
      <c r="A796" s="29">
        <v>940</v>
      </c>
      <c r="B796" s="30">
        <v>244400</v>
      </c>
    </row>
    <row r="797" spans="1:2" x14ac:dyDescent="0.25">
      <c r="A797" s="29">
        <v>942</v>
      </c>
      <c r="B797" s="30">
        <v>214000</v>
      </c>
    </row>
    <row r="798" spans="1:2" x14ac:dyDescent="0.25">
      <c r="A798" s="29">
        <v>945</v>
      </c>
      <c r="B798" s="30">
        <v>137500</v>
      </c>
    </row>
    <row r="799" spans="1:2" x14ac:dyDescent="0.25">
      <c r="A799" s="29">
        <v>946</v>
      </c>
      <c r="B799" s="30">
        <v>124900</v>
      </c>
    </row>
    <row r="800" spans="1:2" x14ac:dyDescent="0.25">
      <c r="A800" s="29">
        <v>947</v>
      </c>
      <c r="B800" s="30">
        <v>143000</v>
      </c>
    </row>
    <row r="801" spans="1:2" x14ac:dyDescent="0.25">
      <c r="A801" s="29">
        <v>948</v>
      </c>
      <c r="B801" s="30">
        <v>270000</v>
      </c>
    </row>
    <row r="802" spans="1:2" x14ac:dyDescent="0.25">
      <c r="A802" s="29">
        <v>949</v>
      </c>
      <c r="B802" s="30">
        <v>192500</v>
      </c>
    </row>
    <row r="803" spans="1:2" x14ac:dyDescent="0.25">
      <c r="A803" s="29">
        <v>950</v>
      </c>
      <c r="B803" s="30">
        <v>197500</v>
      </c>
    </row>
    <row r="804" spans="1:2" x14ac:dyDescent="0.25">
      <c r="A804" s="29">
        <v>951</v>
      </c>
      <c r="B804" s="30">
        <v>129000</v>
      </c>
    </row>
    <row r="805" spans="1:2" x14ac:dyDescent="0.25">
      <c r="A805" s="29">
        <v>952</v>
      </c>
      <c r="B805" s="30">
        <v>119900</v>
      </c>
    </row>
    <row r="806" spans="1:2" x14ac:dyDescent="0.25">
      <c r="A806" s="29">
        <v>953</v>
      </c>
      <c r="B806" s="30">
        <v>133900</v>
      </c>
    </row>
    <row r="807" spans="1:2" x14ac:dyDescent="0.25">
      <c r="A807" s="29">
        <v>954</v>
      </c>
      <c r="B807" s="30">
        <v>172000</v>
      </c>
    </row>
    <row r="808" spans="1:2" x14ac:dyDescent="0.25">
      <c r="A808" s="29">
        <v>958</v>
      </c>
      <c r="B808" s="30">
        <v>132000</v>
      </c>
    </row>
    <row r="809" spans="1:2" x14ac:dyDescent="0.25">
      <c r="A809" s="29">
        <v>959</v>
      </c>
      <c r="B809" s="30">
        <v>185000</v>
      </c>
    </row>
    <row r="810" spans="1:2" x14ac:dyDescent="0.25">
      <c r="A810" s="29">
        <v>961</v>
      </c>
      <c r="B810" s="30">
        <v>116500</v>
      </c>
    </row>
    <row r="811" spans="1:2" x14ac:dyDescent="0.25">
      <c r="A811" s="29">
        <v>962</v>
      </c>
      <c r="B811" s="30">
        <v>272000</v>
      </c>
    </row>
    <row r="812" spans="1:2" x14ac:dyDescent="0.25">
      <c r="A812" s="29">
        <v>964</v>
      </c>
      <c r="B812" s="30">
        <v>239000</v>
      </c>
    </row>
    <row r="813" spans="1:2" x14ac:dyDescent="0.25">
      <c r="A813" s="29">
        <v>965</v>
      </c>
      <c r="B813" s="30">
        <v>214900</v>
      </c>
    </row>
    <row r="814" spans="1:2" x14ac:dyDescent="0.25">
      <c r="A814" s="29">
        <v>966</v>
      </c>
      <c r="B814" s="30">
        <v>178900</v>
      </c>
    </row>
    <row r="815" spans="1:2" x14ac:dyDescent="0.25">
      <c r="A815" s="29">
        <v>967</v>
      </c>
      <c r="B815" s="30">
        <v>160000</v>
      </c>
    </row>
    <row r="816" spans="1:2" x14ac:dyDescent="0.25">
      <c r="A816" s="29">
        <v>968</v>
      </c>
      <c r="B816" s="30">
        <v>135000</v>
      </c>
    </row>
    <row r="817" spans="1:2" x14ac:dyDescent="0.25">
      <c r="A817" s="29">
        <v>969</v>
      </c>
      <c r="B817" s="30">
        <v>37900</v>
      </c>
    </row>
    <row r="818" spans="1:2" x14ac:dyDescent="0.25">
      <c r="A818" s="29">
        <v>971</v>
      </c>
      <c r="B818" s="30">
        <v>135000</v>
      </c>
    </row>
    <row r="819" spans="1:2" x14ac:dyDescent="0.25">
      <c r="A819" s="29">
        <v>974</v>
      </c>
      <c r="B819" s="30">
        <v>182000</v>
      </c>
    </row>
    <row r="820" spans="1:2" x14ac:dyDescent="0.25">
      <c r="A820" s="29">
        <v>975</v>
      </c>
      <c r="B820" s="30">
        <v>167500</v>
      </c>
    </row>
    <row r="821" spans="1:2" x14ac:dyDescent="0.25">
      <c r="A821" s="29">
        <v>977</v>
      </c>
      <c r="B821" s="30">
        <v>85500</v>
      </c>
    </row>
    <row r="822" spans="1:2" x14ac:dyDescent="0.25">
      <c r="A822" s="29">
        <v>979</v>
      </c>
      <c r="B822" s="30">
        <v>110000</v>
      </c>
    </row>
    <row r="823" spans="1:2" x14ac:dyDescent="0.25">
      <c r="A823" s="29">
        <v>980</v>
      </c>
      <c r="B823" s="30">
        <v>139000</v>
      </c>
    </row>
    <row r="824" spans="1:2" x14ac:dyDescent="0.25">
      <c r="A824" s="29">
        <v>981</v>
      </c>
      <c r="B824" s="30">
        <v>178400</v>
      </c>
    </row>
    <row r="825" spans="1:2" x14ac:dyDescent="0.25">
      <c r="A825" s="29">
        <v>982</v>
      </c>
      <c r="B825" s="30">
        <v>336000</v>
      </c>
    </row>
    <row r="826" spans="1:2" x14ac:dyDescent="0.25">
      <c r="A826" s="29">
        <v>983</v>
      </c>
      <c r="B826" s="30">
        <v>159895</v>
      </c>
    </row>
    <row r="827" spans="1:2" x14ac:dyDescent="0.25">
      <c r="A827" s="29">
        <v>984</v>
      </c>
      <c r="B827" s="30">
        <v>255900</v>
      </c>
    </row>
    <row r="828" spans="1:2" x14ac:dyDescent="0.25">
      <c r="A828" s="29">
        <v>987</v>
      </c>
      <c r="B828" s="30">
        <v>117000</v>
      </c>
    </row>
    <row r="829" spans="1:2" x14ac:dyDescent="0.25">
      <c r="A829" s="29">
        <v>988</v>
      </c>
      <c r="B829" s="30">
        <v>395192</v>
      </c>
    </row>
    <row r="830" spans="1:2" x14ac:dyDescent="0.25">
      <c r="A830" s="29">
        <v>989</v>
      </c>
      <c r="B830" s="30">
        <v>195000</v>
      </c>
    </row>
    <row r="831" spans="1:2" x14ac:dyDescent="0.25">
      <c r="A831" s="29">
        <v>990</v>
      </c>
      <c r="B831" s="30">
        <v>197000</v>
      </c>
    </row>
    <row r="832" spans="1:2" x14ac:dyDescent="0.25">
      <c r="A832" s="29">
        <v>991</v>
      </c>
      <c r="B832" s="30">
        <v>348000</v>
      </c>
    </row>
    <row r="833" spans="1:2" x14ac:dyDescent="0.25">
      <c r="A833" s="29">
        <v>992</v>
      </c>
      <c r="B833" s="30">
        <v>168000</v>
      </c>
    </row>
    <row r="834" spans="1:2" x14ac:dyDescent="0.25">
      <c r="A834" s="29">
        <v>993</v>
      </c>
      <c r="B834" s="30">
        <v>187000</v>
      </c>
    </row>
    <row r="835" spans="1:2" x14ac:dyDescent="0.25">
      <c r="A835" s="29">
        <v>994</v>
      </c>
      <c r="B835" s="30">
        <v>173900</v>
      </c>
    </row>
    <row r="836" spans="1:2" x14ac:dyDescent="0.25">
      <c r="A836" s="29">
        <v>995</v>
      </c>
      <c r="B836" s="30">
        <v>337500</v>
      </c>
    </row>
    <row r="837" spans="1:2" x14ac:dyDescent="0.25">
      <c r="A837" s="29">
        <v>996</v>
      </c>
      <c r="B837" s="30">
        <v>121600</v>
      </c>
    </row>
    <row r="838" spans="1:2" x14ac:dyDescent="0.25">
      <c r="A838" s="29">
        <v>997</v>
      </c>
      <c r="B838" s="30">
        <v>136500</v>
      </c>
    </row>
    <row r="839" spans="1:2" x14ac:dyDescent="0.25">
      <c r="A839" s="29">
        <v>998</v>
      </c>
      <c r="B839" s="30">
        <v>185000</v>
      </c>
    </row>
    <row r="840" spans="1:2" x14ac:dyDescent="0.25">
      <c r="A840" s="29">
        <v>999</v>
      </c>
      <c r="B840" s="30">
        <v>91000</v>
      </c>
    </row>
    <row r="841" spans="1:2" x14ac:dyDescent="0.25">
      <c r="A841" s="29">
        <v>1000</v>
      </c>
      <c r="B841" s="30">
        <v>206000</v>
      </c>
    </row>
    <row r="842" spans="1:2" x14ac:dyDescent="0.25">
      <c r="A842" s="29">
        <v>1001</v>
      </c>
      <c r="B842" s="30">
        <v>82000</v>
      </c>
    </row>
    <row r="843" spans="1:2" x14ac:dyDescent="0.25">
      <c r="A843" s="29">
        <v>1002</v>
      </c>
      <c r="B843" s="30">
        <v>86000</v>
      </c>
    </row>
    <row r="844" spans="1:2" x14ac:dyDescent="0.25">
      <c r="A844" s="29">
        <v>1003</v>
      </c>
      <c r="B844" s="30">
        <v>232000</v>
      </c>
    </row>
    <row r="845" spans="1:2" x14ac:dyDescent="0.25">
      <c r="A845" s="29">
        <v>1006</v>
      </c>
      <c r="B845" s="30">
        <v>149900</v>
      </c>
    </row>
    <row r="846" spans="1:2" x14ac:dyDescent="0.25">
      <c r="A846" s="29">
        <v>1007</v>
      </c>
      <c r="B846" s="30">
        <v>163500</v>
      </c>
    </row>
    <row r="847" spans="1:2" x14ac:dyDescent="0.25">
      <c r="A847" s="29">
        <v>1009</v>
      </c>
      <c r="B847" s="30">
        <v>240000</v>
      </c>
    </row>
    <row r="848" spans="1:2" x14ac:dyDescent="0.25">
      <c r="A848" s="29">
        <v>1010</v>
      </c>
      <c r="B848" s="30">
        <v>102000</v>
      </c>
    </row>
    <row r="849" spans="1:2" x14ac:dyDescent="0.25">
      <c r="A849" s="29">
        <v>1011</v>
      </c>
      <c r="B849" s="30">
        <v>135000</v>
      </c>
    </row>
    <row r="850" spans="1:2" x14ac:dyDescent="0.25">
      <c r="A850" s="29">
        <v>1013</v>
      </c>
      <c r="B850" s="30">
        <v>165000</v>
      </c>
    </row>
    <row r="851" spans="1:2" x14ac:dyDescent="0.25">
      <c r="A851" s="29">
        <v>1014</v>
      </c>
      <c r="B851" s="30">
        <v>85000</v>
      </c>
    </row>
    <row r="852" spans="1:2" x14ac:dyDescent="0.25">
      <c r="A852" s="29">
        <v>1015</v>
      </c>
      <c r="B852" s="30">
        <v>119200</v>
      </c>
    </row>
    <row r="853" spans="1:2" x14ac:dyDescent="0.25">
      <c r="A853" s="29">
        <v>1016</v>
      </c>
      <c r="B853" s="30">
        <v>227000</v>
      </c>
    </row>
    <row r="854" spans="1:2" x14ac:dyDescent="0.25">
      <c r="A854" s="29">
        <v>1017</v>
      </c>
      <c r="B854" s="30">
        <v>203000</v>
      </c>
    </row>
    <row r="855" spans="1:2" x14ac:dyDescent="0.25">
      <c r="A855" s="29">
        <v>1019</v>
      </c>
      <c r="B855" s="30">
        <v>160000</v>
      </c>
    </row>
    <row r="856" spans="1:2" x14ac:dyDescent="0.25">
      <c r="A856" s="29">
        <v>1021</v>
      </c>
      <c r="B856" s="30">
        <v>176000</v>
      </c>
    </row>
    <row r="857" spans="1:2" x14ac:dyDescent="0.25">
      <c r="A857" s="29">
        <v>1022</v>
      </c>
      <c r="B857" s="30">
        <v>194000</v>
      </c>
    </row>
    <row r="858" spans="1:2" x14ac:dyDescent="0.25">
      <c r="A858" s="29">
        <v>1023</v>
      </c>
      <c r="B858" s="30">
        <v>87000</v>
      </c>
    </row>
    <row r="859" spans="1:2" x14ac:dyDescent="0.25">
      <c r="A859" s="29">
        <v>1025</v>
      </c>
      <c r="B859" s="30">
        <v>287000</v>
      </c>
    </row>
    <row r="860" spans="1:2" x14ac:dyDescent="0.25">
      <c r="A860" s="29">
        <v>1026</v>
      </c>
      <c r="B860" s="30">
        <v>112500</v>
      </c>
    </row>
    <row r="861" spans="1:2" x14ac:dyDescent="0.25">
      <c r="A861" s="29">
        <v>1027</v>
      </c>
      <c r="B861" s="30">
        <v>167500</v>
      </c>
    </row>
    <row r="862" spans="1:2" x14ac:dyDescent="0.25">
      <c r="A862" s="29">
        <v>1028</v>
      </c>
      <c r="B862" s="30">
        <v>293077</v>
      </c>
    </row>
    <row r="863" spans="1:2" x14ac:dyDescent="0.25">
      <c r="A863" s="29">
        <v>1029</v>
      </c>
      <c r="B863" s="30">
        <v>105000</v>
      </c>
    </row>
    <row r="864" spans="1:2" x14ac:dyDescent="0.25">
      <c r="A864" s="29">
        <v>1032</v>
      </c>
      <c r="B864" s="30">
        <v>197000</v>
      </c>
    </row>
    <row r="865" spans="1:2" x14ac:dyDescent="0.25">
      <c r="A865" s="29">
        <v>1033</v>
      </c>
      <c r="B865" s="30">
        <v>310000</v>
      </c>
    </row>
    <row r="866" spans="1:2" x14ac:dyDescent="0.25">
      <c r="A866" s="29">
        <v>1034</v>
      </c>
      <c r="B866" s="30">
        <v>230000</v>
      </c>
    </row>
    <row r="867" spans="1:2" x14ac:dyDescent="0.25">
      <c r="A867" s="29">
        <v>1035</v>
      </c>
      <c r="B867" s="30">
        <v>119750</v>
      </c>
    </row>
    <row r="868" spans="1:2" x14ac:dyDescent="0.25">
      <c r="A868" s="29">
        <v>1036</v>
      </c>
      <c r="B868" s="30">
        <v>84000</v>
      </c>
    </row>
    <row r="869" spans="1:2" x14ac:dyDescent="0.25">
      <c r="A869" s="29">
        <v>1037</v>
      </c>
      <c r="B869" s="30">
        <v>315500</v>
      </c>
    </row>
    <row r="870" spans="1:2" x14ac:dyDescent="0.25">
      <c r="A870" s="29">
        <v>1038</v>
      </c>
      <c r="B870" s="30">
        <v>287000</v>
      </c>
    </row>
    <row r="871" spans="1:2" x14ac:dyDescent="0.25">
      <c r="A871" s="29">
        <v>1041</v>
      </c>
      <c r="B871" s="30">
        <v>155000</v>
      </c>
    </row>
    <row r="872" spans="1:2" x14ac:dyDescent="0.25">
      <c r="A872" s="29">
        <v>1042</v>
      </c>
      <c r="B872" s="30">
        <v>173000</v>
      </c>
    </row>
    <row r="873" spans="1:2" x14ac:dyDescent="0.25">
      <c r="A873" s="29">
        <v>1044</v>
      </c>
      <c r="B873" s="30">
        <v>262280</v>
      </c>
    </row>
    <row r="874" spans="1:2" x14ac:dyDescent="0.25">
      <c r="A874" s="29">
        <v>1045</v>
      </c>
      <c r="B874" s="30">
        <v>278000</v>
      </c>
    </row>
    <row r="875" spans="1:2" x14ac:dyDescent="0.25">
      <c r="A875" s="29">
        <v>1046</v>
      </c>
      <c r="B875" s="30">
        <v>139600</v>
      </c>
    </row>
    <row r="876" spans="1:2" x14ac:dyDescent="0.25">
      <c r="A876" s="29">
        <v>1047</v>
      </c>
      <c r="B876" s="30">
        <v>556581</v>
      </c>
    </row>
    <row r="877" spans="1:2" x14ac:dyDescent="0.25">
      <c r="A877" s="29">
        <v>1048</v>
      </c>
      <c r="B877" s="30">
        <v>145000</v>
      </c>
    </row>
    <row r="878" spans="1:2" x14ac:dyDescent="0.25">
      <c r="A878" s="29">
        <v>1049</v>
      </c>
      <c r="B878" s="30">
        <v>115000</v>
      </c>
    </row>
    <row r="879" spans="1:2" x14ac:dyDescent="0.25">
      <c r="A879" s="29">
        <v>1050</v>
      </c>
      <c r="B879" s="30">
        <v>84900</v>
      </c>
    </row>
    <row r="880" spans="1:2" x14ac:dyDescent="0.25">
      <c r="A880" s="29">
        <v>1051</v>
      </c>
      <c r="B880" s="30">
        <v>176485</v>
      </c>
    </row>
    <row r="881" spans="1:2" x14ac:dyDescent="0.25">
      <c r="A881" s="29">
        <v>1052</v>
      </c>
      <c r="B881" s="30">
        <v>200141</v>
      </c>
    </row>
    <row r="882" spans="1:2" x14ac:dyDescent="0.25">
      <c r="A882" s="29">
        <v>1053</v>
      </c>
      <c r="B882" s="30">
        <v>165000</v>
      </c>
    </row>
    <row r="883" spans="1:2" x14ac:dyDescent="0.25">
      <c r="A883" s="29">
        <v>1054</v>
      </c>
      <c r="B883" s="30">
        <v>144500</v>
      </c>
    </row>
    <row r="884" spans="1:2" x14ac:dyDescent="0.25">
      <c r="A884" s="29">
        <v>1055</v>
      </c>
      <c r="B884" s="30">
        <v>255000</v>
      </c>
    </row>
    <row r="885" spans="1:2" x14ac:dyDescent="0.25">
      <c r="A885" s="29">
        <v>1056</v>
      </c>
      <c r="B885" s="30">
        <v>180000</v>
      </c>
    </row>
    <row r="886" spans="1:2" x14ac:dyDescent="0.25">
      <c r="A886" s="29">
        <v>1058</v>
      </c>
      <c r="B886" s="30">
        <v>248000</v>
      </c>
    </row>
    <row r="887" spans="1:2" x14ac:dyDescent="0.25">
      <c r="A887" s="29">
        <v>1059</v>
      </c>
      <c r="B887" s="30">
        <v>335000</v>
      </c>
    </row>
    <row r="888" spans="1:2" x14ac:dyDescent="0.25">
      <c r="A888" s="29">
        <v>1060</v>
      </c>
      <c r="B888" s="30">
        <v>220000</v>
      </c>
    </row>
    <row r="889" spans="1:2" x14ac:dyDescent="0.25">
      <c r="A889" s="29">
        <v>1062</v>
      </c>
      <c r="B889" s="30">
        <v>81000</v>
      </c>
    </row>
    <row r="890" spans="1:2" x14ac:dyDescent="0.25">
      <c r="A890" s="29">
        <v>1064</v>
      </c>
      <c r="B890" s="30">
        <v>110500</v>
      </c>
    </row>
    <row r="891" spans="1:2" x14ac:dyDescent="0.25">
      <c r="A891" s="29">
        <v>1065</v>
      </c>
      <c r="B891" s="30">
        <v>154000</v>
      </c>
    </row>
    <row r="892" spans="1:2" x14ac:dyDescent="0.25">
      <c r="A892" s="29">
        <v>1066</v>
      </c>
      <c r="B892" s="30">
        <v>328000</v>
      </c>
    </row>
    <row r="893" spans="1:2" x14ac:dyDescent="0.25">
      <c r="A893" s="29">
        <v>1067</v>
      </c>
      <c r="B893" s="30">
        <v>178000</v>
      </c>
    </row>
    <row r="894" spans="1:2" x14ac:dyDescent="0.25">
      <c r="A894" s="29">
        <v>1068</v>
      </c>
      <c r="B894" s="30">
        <v>167900</v>
      </c>
    </row>
    <row r="895" spans="1:2" x14ac:dyDescent="0.25">
      <c r="A895" s="29">
        <v>1070</v>
      </c>
      <c r="B895" s="30">
        <v>135000</v>
      </c>
    </row>
    <row r="896" spans="1:2" x14ac:dyDescent="0.25">
      <c r="A896" s="29">
        <v>1071</v>
      </c>
      <c r="B896" s="30">
        <v>135000</v>
      </c>
    </row>
    <row r="897" spans="1:2" x14ac:dyDescent="0.25">
      <c r="A897" s="29">
        <v>1072</v>
      </c>
      <c r="B897" s="30">
        <v>154000</v>
      </c>
    </row>
    <row r="898" spans="1:2" x14ac:dyDescent="0.25">
      <c r="A898" s="29">
        <v>1073</v>
      </c>
      <c r="B898" s="30">
        <v>91500</v>
      </c>
    </row>
    <row r="899" spans="1:2" x14ac:dyDescent="0.25">
      <c r="A899" s="29">
        <v>1074</v>
      </c>
      <c r="B899" s="30">
        <v>159500</v>
      </c>
    </row>
    <row r="900" spans="1:2" x14ac:dyDescent="0.25">
      <c r="A900" s="29">
        <v>1075</v>
      </c>
      <c r="B900" s="30">
        <v>194000</v>
      </c>
    </row>
    <row r="901" spans="1:2" x14ac:dyDescent="0.25">
      <c r="A901" s="29">
        <v>1076</v>
      </c>
      <c r="B901" s="30">
        <v>219500</v>
      </c>
    </row>
    <row r="902" spans="1:2" x14ac:dyDescent="0.25">
      <c r="A902" s="29">
        <v>1077</v>
      </c>
      <c r="B902" s="30">
        <v>170000</v>
      </c>
    </row>
    <row r="903" spans="1:2" x14ac:dyDescent="0.25">
      <c r="A903" s="29">
        <v>1078</v>
      </c>
      <c r="B903" s="30">
        <v>138800</v>
      </c>
    </row>
    <row r="904" spans="1:2" x14ac:dyDescent="0.25">
      <c r="A904" s="29">
        <v>1080</v>
      </c>
      <c r="B904" s="30">
        <v>126000</v>
      </c>
    </row>
    <row r="905" spans="1:2" x14ac:dyDescent="0.25">
      <c r="A905" s="29">
        <v>1081</v>
      </c>
      <c r="B905" s="30">
        <v>145000</v>
      </c>
    </row>
    <row r="906" spans="1:2" x14ac:dyDescent="0.25">
      <c r="A906" s="29">
        <v>1082</v>
      </c>
      <c r="B906" s="30">
        <v>133000</v>
      </c>
    </row>
    <row r="907" spans="1:2" x14ac:dyDescent="0.25">
      <c r="A907" s="29">
        <v>1083</v>
      </c>
      <c r="B907" s="30">
        <v>192000</v>
      </c>
    </row>
    <row r="908" spans="1:2" x14ac:dyDescent="0.25">
      <c r="A908" s="29">
        <v>1084</v>
      </c>
      <c r="B908" s="30">
        <v>160000</v>
      </c>
    </row>
    <row r="909" spans="1:2" x14ac:dyDescent="0.25">
      <c r="A909" s="29">
        <v>1085</v>
      </c>
      <c r="B909" s="30">
        <v>187500</v>
      </c>
    </row>
    <row r="910" spans="1:2" x14ac:dyDescent="0.25">
      <c r="A910" s="29">
        <v>1086</v>
      </c>
      <c r="B910" s="30">
        <v>147000</v>
      </c>
    </row>
    <row r="911" spans="1:2" x14ac:dyDescent="0.25">
      <c r="A911" s="29">
        <v>1088</v>
      </c>
      <c r="B911" s="30">
        <v>252000</v>
      </c>
    </row>
    <row r="912" spans="1:2" x14ac:dyDescent="0.25">
      <c r="A912" s="29">
        <v>1093</v>
      </c>
      <c r="B912" s="30">
        <v>136500</v>
      </c>
    </row>
    <row r="913" spans="1:2" x14ac:dyDescent="0.25">
      <c r="A913" s="29">
        <v>1094</v>
      </c>
      <c r="B913" s="30">
        <v>146000</v>
      </c>
    </row>
    <row r="914" spans="1:2" x14ac:dyDescent="0.25">
      <c r="A914" s="29">
        <v>1095</v>
      </c>
      <c r="B914" s="30">
        <v>129000</v>
      </c>
    </row>
    <row r="915" spans="1:2" x14ac:dyDescent="0.25">
      <c r="A915" s="29">
        <v>1096</v>
      </c>
      <c r="B915" s="30">
        <v>176432</v>
      </c>
    </row>
    <row r="916" spans="1:2" x14ac:dyDescent="0.25">
      <c r="A916" s="29">
        <v>1097</v>
      </c>
      <c r="B916" s="30">
        <v>127000</v>
      </c>
    </row>
    <row r="917" spans="1:2" x14ac:dyDescent="0.25">
      <c r="A917" s="29">
        <v>1099</v>
      </c>
      <c r="B917" s="30">
        <v>128000</v>
      </c>
    </row>
    <row r="918" spans="1:2" x14ac:dyDescent="0.25">
      <c r="A918" s="29">
        <v>1100</v>
      </c>
      <c r="B918" s="30">
        <v>157000</v>
      </c>
    </row>
    <row r="919" spans="1:2" x14ac:dyDescent="0.25">
      <c r="A919" s="29">
        <v>1101</v>
      </c>
      <c r="B919" s="30">
        <v>60000</v>
      </c>
    </row>
    <row r="920" spans="1:2" x14ac:dyDescent="0.25">
      <c r="A920" s="29">
        <v>1102</v>
      </c>
      <c r="B920" s="30">
        <v>119500</v>
      </c>
    </row>
    <row r="921" spans="1:2" x14ac:dyDescent="0.25">
      <c r="A921" s="29">
        <v>1103</v>
      </c>
      <c r="B921" s="30">
        <v>135000</v>
      </c>
    </row>
    <row r="922" spans="1:2" x14ac:dyDescent="0.25">
      <c r="A922" s="29">
        <v>1104</v>
      </c>
      <c r="B922" s="30">
        <v>159500</v>
      </c>
    </row>
    <row r="923" spans="1:2" x14ac:dyDescent="0.25">
      <c r="A923" s="29">
        <v>1106</v>
      </c>
      <c r="B923" s="30">
        <v>325000</v>
      </c>
    </row>
    <row r="924" spans="1:2" x14ac:dyDescent="0.25">
      <c r="A924" s="29">
        <v>1107</v>
      </c>
      <c r="B924" s="30">
        <v>179900</v>
      </c>
    </row>
    <row r="925" spans="1:2" x14ac:dyDescent="0.25">
      <c r="A925" s="29">
        <v>1108</v>
      </c>
      <c r="B925" s="30">
        <v>274725</v>
      </c>
    </row>
    <row r="926" spans="1:2" x14ac:dyDescent="0.25">
      <c r="A926" s="29">
        <v>1109</v>
      </c>
      <c r="B926" s="30">
        <v>181000</v>
      </c>
    </row>
    <row r="927" spans="1:2" x14ac:dyDescent="0.25">
      <c r="A927" s="29">
        <v>1110</v>
      </c>
      <c r="B927" s="30">
        <v>280000</v>
      </c>
    </row>
    <row r="928" spans="1:2" x14ac:dyDescent="0.25">
      <c r="A928" s="29">
        <v>1111</v>
      </c>
      <c r="B928" s="30">
        <v>188000</v>
      </c>
    </row>
    <row r="929" spans="1:2" x14ac:dyDescent="0.25">
      <c r="A929" s="29">
        <v>1112</v>
      </c>
      <c r="B929" s="30">
        <v>205000</v>
      </c>
    </row>
    <row r="930" spans="1:2" x14ac:dyDescent="0.25">
      <c r="A930" s="29">
        <v>1113</v>
      </c>
      <c r="B930" s="30">
        <v>129900</v>
      </c>
    </row>
    <row r="931" spans="1:2" x14ac:dyDescent="0.25">
      <c r="A931" s="29">
        <v>1114</v>
      </c>
      <c r="B931" s="30">
        <v>134500</v>
      </c>
    </row>
    <row r="932" spans="1:2" x14ac:dyDescent="0.25">
      <c r="A932" s="29">
        <v>1115</v>
      </c>
      <c r="B932" s="30">
        <v>117000</v>
      </c>
    </row>
    <row r="933" spans="1:2" x14ac:dyDescent="0.25">
      <c r="A933" s="29">
        <v>1116</v>
      </c>
      <c r="B933" s="30">
        <v>318000</v>
      </c>
    </row>
    <row r="934" spans="1:2" x14ac:dyDescent="0.25">
      <c r="A934" s="29">
        <v>1117</v>
      </c>
      <c r="B934" s="30">
        <v>184100</v>
      </c>
    </row>
    <row r="935" spans="1:2" x14ac:dyDescent="0.25">
      <c r="A935" s="29">
        <v>1118</v>
      </c>
      <c r="B935" s="30">
        <v>130000</v>
      </c>
    </row>
    <row r="936" spans="1:2" x14ac:dyDescent="0.25">
      <c r="A936" s="29">
        <v>1119</v>
      </c>
      <c r="B936" s="30">
        <v>140000</v>
      </c>
    </row>
    <row r="937" spans="1:2" x14ac:dyDescent="0.25">
      <c r="A937" s="29">
        <v>1120</v>
      </c>
      <c r="B937" s="30">
        <v>133700</v>
      </c>
    </row>
    <row r="938" spans="1:2" x14ac:dyDescent="0.25">
      <c r="A938" s="29">
        <v>1121</v>
      </c>
      <c r="B938" s="30">
        <v>118400</v>
      </c>
    </row>
    <row r="939" spans="1:2" x14ac:dyDescent="0.25">
      <c r="A939" s="29">
        <v>1122</v>
      </c>
      <c r="B939" s="30">
        <v>212900</v>
      </c>
    </row>
    <row r="940" spans="1:2" x14ac:dyDescent="0.25">
      <c r="A940" s="29">
        <v>1123</v>
      </c>
      <c r="B940" s="30">
        <v>112000</v>
      </c>
    </row>
    <row r="941" spans="1:2" x14ac:dyDescent="0.25">
      <c r="A941" s="29">
        <v>1124</v>
      </c>
      <c r="B941" s="30">
        <v>118000</v>
      </c>
    </row>
    <row r="942" spans="1:2" x14ac:dyDescent="0.25">
      <c r="A942" s="29">
        <v>1125</v>
      </c>
      <c r="B942" s="30">
        <v>163900</v>
      </c>
    </row>
    <row r="943" spans="1:2" x14ac:dyDescent="0.25">
      <c r="A943" s="29">
        <v>1126</v>
      </c>
      <c r="B943" s="30">
        <v>115000</v>
      </c>
    </row>
    <row r="944" spans="1:2" x14ac:dyDescent="0.25">
      <c r="A944" s="29">
        <v>1128</v>
      </c>
      <c r="B944" s="30">
        <v>259000</v>
      </c>
    </row>
    <row r="945" spans="1:2" x14ac:dyDescent="0.25">
      <c r="A945" s="29">
        <v>1129</v>
      </c>
      <c r="B945" s="30">
        <v>215000</v>
      </c>
    </row>
    <row r="946" spans="1:2" x14ac:dyDescent="0.25">
      <c r="A946" s="29">
        <v>1131</v>
      </c>
      <c r="B946" s="30">
        <v>135000</v>
      </c>
    </row>
    <row r="947" spans="1:2" x14ac:dyDescent="0.25">
      <c r="A947" s="29">
        <v>1132</v>
      </c>
      <c r="B947" s="30">
        <v>93500</v>
      </c>
    </row>
    <row r="948" spans="1:2" x14ac:dyDescent="0.25">
      <c r="A948" s="29">
        <v>1133</v>
      </c>
      <c r="B948" s="30">
        <v>117500</v>
      </c>
    </row>
    <row r="949" spans="1:2" x14ac:dyDescent="0.25">
      <c r="A949" s="29">
        <v>1134</v>
      </c>
      <c r="B949" s="30">
        <v>239500</v>
      </c>
    </row>
    <row r="950" spans="1:2" x14ac:dyDescent="0.25">
      <c r="A950" s="29">
        <v>1135</v>
      </c>
      <c r="B950" s="30">
        <v>169000</v>
      </c>
    </row>
    <row r="951" spans="1:2" x14ac:dyDescent="0.25">
      <c r="A951" s="29">
        <v>1136</v>
      </c>
      <c r="B951" s="30">
        <v>102000</v>
      </c>
    </row>
    <row r="952" spans="1:2" x14ac:dyDescent="0.25">
      <c r="A952" s="29">
        <v>1137</v>
      </c>
      <c r="B952" s="30">
        <v>119000</v>
      </c>
    </row>
    <row r="953" spans="1:2" x14ac:dyDescent="0.25">
      <c r="A953" s="29">
        <v>1138</v>
      </c>
      <c r="B953" s="30">
        <v>94000</v>
      </c>
    </row>
    <row r="954" spans="1:2" x14ac:dyDescent="0.25">
      <c r="A954" s="29">
        <v>1139</v>
      </c>
      <c r="B954" s="30">
        <v>196000</v>
      </c>
    </row>
    <row r="955" spans="1:2" x14ac:dyDescent="0.25">
      <c r="A955" s="29">
        <v>1140</v>
      </c>
      <c r="B955" s="30">
        <v>144000</v>
      </c>
    </row>
    <row r="956" spans="1:2" x14ac:dyDescent="0.25">
      <c r="A956" s="29">
        <v>1141</v>
      </c>
      <c r="B956" s="30">
        <v>139000</v>
      </c>
    </row>
    <row r="957" spans="1:2" x14ac:dyDescent="0.25">
      <c r="A957" s="29">
        <v>1142</v>
      </c>
      <c r="B957" s="30">
        <v>197500</v>
      </c>
    </row>
    <row r="958" spans="1:2" x14ac:dyDescent="0.25">
      <c r="A958" s="29">
        <v>1143</v>
      </c>
      <c r="B958" s="30">
        <v>424870</v>
      </c>
    </row>
    <row r="959" spans="1:2" x14ac:dyDescent="0.25">
      <c r="A959" s="29">
        <v>1144</v>
      </c>
      <c r="B959" s="30">
        <v>80000</v>
      </c>
    </row>
    <row r="960" spans="1:2" x14ac:dyDescent="0.25">
      <c r="A960" s="29">
        <v>1146</v>
      </c>
      <c r="B960" s="30">
        <v>149000</v>
      </c>
    </row>
    <row r="961" spans="1:2" x14ac:dyDescent="0.25">
      <c r="A961" s="29">
        <v>1147</v>
      </c>
      <c r="B961" s="30">
        <v>180000</v>
      </c>
    </row>
    <row r="962" spans="1:2" x14ac:dyDescent="0.25">
      <c r="A962" s="29">
        <v>1148</v>
      </c>
      <c r="B962" s="30">
        <v>174500</v>
      </c>
    </row>
    <row r="963" spans="1:2" x14ac:dyDescent="0.25">
      <c r="A963" s="29">
        <v>1149</v>
      </c>
      <c r="B963" s="30">
        <v>116900</v>
      </c>
    </row>
    <row r="964" spans="1:2" x14ac:dyDescent="0.25">
      <c r="A964" s="29">
        <v>1150</v>
      </c>
      <c r="B964" s="30">
        <v>143000</v>
      </c>
    </row>
    <row r="965" spans="1:2" x14ac:dyDescent="0.25">
      <c r="A965" s="29">
        <v>1151</v>
      </c>
      <c r="B965" s="30">
        <v>124000</v>
      </c>
    </row>
    <row r="966" spans="1:2" x14ac:dyDescent="0.25">
      <c r="A966" s="29">
        <v>1152</v>
      </c>
      <c r="B966" s="30">
        <v>149900</v>
      </c>
    </row>
    <row r="967" spans="1:2" x14ac:dyDescent="0.25">
      <c r="A967" s="29">
        <v>1153</v>
      </c>
      <c r="B967" s="30">
        <v>230000</v>
      </c>
    </row>
    <row r="968" spans="1:2" x14ac:dyDescent="0.25">
      <c r="A968" s="29">
        <v>1154</v>
      </c>
      <c r="B968" s="30">
        <v>120500</v>
      </c>
    </row>
    <row r="969" spans="1:2" x14ac:dyDescent="0.25">
      <c r="A969" s="29">
        <v>1155</v>
      </c>
      <c r="B969" s="30">
        <v>201800</v>
      </c>
    </row>
    <row r="970" spans="1:2" x14ac:dyDescent="0.25">
      <c r="A970" s="29">
        <v>1156</v>
      </c>
      <c r="B970" s="30">
        <v>218000</v>
      </c>
    </row>
    <row r="971" spans="1:2" x14ac:dyDescent="0.25">
      <c r="A971" s="29">
        <v>1157</v>
      </c>
      <c r="B971" s="30">
        <v>179900</v>
      </c>
    </row>
    <row r="972" spans="1:2" x14ac:dyDescent="0.25">
      <c r="A972" s="29">
        <v>1159</v>
      </c>
      <c r="B972" s="30">
        <v>235128</v>
      </c>
    </row>
    <row r="973" spans="1:2" x14ac:dyDescent="0.25">
      <c r="A973" s="29">
        <v>1160</v>
      </c>
      <c r="B973" s="30">
        <v>185000</v>
      </c>
    </row>
    <row r="974" spans="1:2" x14ac:dyDescent="0.25">
      <c r="A974" s="29">
        <v>1162</v>
      </c>
      <c r="B974" s="30">
        <v>224000</v>
      </c>
    </row>
    <row r="975" spans="1:2" x14ac:dyDescent="0.25">
      <c r="A975" s="29">
        <v>1163</v>
      </c>
      <c r="B975" s="30">
        <v>129000</v>
      </c>
    </row>
    <row r="976" spans="1:2" x14ac:dyDescent="0.25">
      <c r="A976" s="29">
        <v>1165</v>
      </c>
      <c r="B976" s="30">
        <v>194000</v>
      </c>
    </row>
    <row r="977" spans="1:2" x14ac:dyDescent="0.25">
      <c r="A977" s="29">
        <v>1166</v>
      </c>
      <c r="B977" s="30">
        <v>233170</v>
      </c>
    </row>
    <row r="978" spans="1:2" x14ac:dyDescent="0.25">
      <c r="A978" s="29">
        <v>1167</v>
      </c>
      <c r="B978" s="30">
        <v>245350</v>
      </c>
    </row>
    <row r="979" spans="1:2" x14ac:dyDescent="0.25">
      <c r="A979" s="29">
        <v>1168</v>
      </c>
      <c r="B979" s="30">
        <v>173000</v>
      </c>
    </row>
    <row r="980" spans="1:2" x14ac:dyDescent="0.25">
      <c r="A980" s="29">
        <v>1169</v>
      </c>
      <c r="B980" s="30">
        <v>235000</v>
      </c>
    </row>
    <row r="981" spans="1:2" x14ac:dyDescent="0.25">
      <c r="A981" s="29">
        <v>1170</v>
      </c>
      <c r="B981" s="30">
        <v>625000</v>
      </c>
    </row>
    <row r="982" spans="1:2" x14ac:dyDescent="0.25">
      <c r="A982" s="29">
        <v>1171</v>
      </c>
      <c r="B982" s="30">
        <v>171000</v>
      </c>
    </row>
    <row r="983" spans="1:2" x14ac:dyDescent="0.25">
      <c r="A983" s="29">
        <v>1172</v>
      </c>
      <c r="B983" s="30">
        <v>163000</v>
      </c>
    </row>
    <row r="984" spans="1:2" x14ac:dyDescent="0.25">
      <c r="A984" s="29">
        <v>1174</v>
      </c>
      <c r="B984" s="30">
        <v>200500</v>
      </c>
    </row>
    <row r="985" spans="1:2" x14ac:dyDescent="0.25">
      <c r="A985" s="29">
        <v>1175</v>
      </c>
      <c r="B985" s="30">
        <v>239000</v>
      </c>
    </row>
    <row r="986" spans="1:2" x14ac:dyDescent="0.25">
      <c r="A986" s="29">
        <v>1176</v>
      </c>
      <c r="B986" s="30">
        <v>285000</v>
      </c>
    </row>
    <row r="987" spans="1:2" x14ac:dyDescent="0.25">
      <c r="A987" s="29">
        <v>1177</v>
      </c>
      <c r="B987" s="30">
        <v>119500</v>
      </c>
    </row>
    <row r="988" spans="1:2" x14ac:dyDescent="0.25">
      <c r="A988" s="29">
        <v>1178</v>
      </c>
      <c r="B988" s="30">
        <v>115000</v>
      </c>
    </row>
    <row r="989" spans="1:2" x14ac:dyDescent="0.25">
      <c r="A989" s="29">
        <v>1179</v>
      </c>
      <c r="B989" s="30">
        <v>154900</v>
      </c>
    </row>
    <row r="990" spans="1:2" x14ac:dyDescent="0.25">
      <c r="A990" s="29">
        <v>1180</v>
      </c>
      <c r="B990" s="30">
        <v>93000</v>
      </c>
    </row>
    <row r="991" spans="1:2" x14ac:dyDescent="0.25">
      <c r="A991" s="29">
        <v>1181</v>
      </c>
      <c r="B991" s="30">
        <v>250000</v>
      </c>
    </row>
    <row r="992" spans="1:2" x14ac:dyDescent="0.25">
      <c r="A992" s="29">
        <v>1183</v>
      </c>
      <c r="B992" s="30">
        <v>745000</v>
      </c>
    </row>
    <row r="993" spans="1:2" x14ac:dyDescent="0.25">
      <c r="A993" s="29">
        <v>1184</v>
      </c>
      <c r="B993" s="30">
        <v>120000</v>
      </c>
    </row>
    <row r="994" spans="1:2" x14ac:dyDescent="0.25">
      <c r="A994" s="29">
        <v>1185</v>
      </c>
      <c r="B994" s="30">
        <v>186700</v>
      </c>
    </row>
    <row r="995" spans="1:2" x14ac:dyDescent="0.25">
      <c r="A995" s="29">
        <v>1186</v>
      </c>
      <c r="B995" s="30">
        <v>104900</v>
      </c>
    </row>
    <row r="996" spans="1:2" x14ac:dyDescent="0.25">
      <c r="A996" s="29">
        <v>1188</v>
      </c>
      <c r="B996" s="30">
        <v>262000</v>
      </c>
    </row>
    <row r="997" spans="1:2" x14ac:dyDescent="0.25">
      <c r="A997" s="29">
        <v>1189</v>
      </c>
      <c r="B997" s="30">
        <v>195000</v>
      </c>
    </row>
    <row r="998" spans="1:2" x14ac:dyDescent="0.25">
      <c r="A998" s="29">
        <v>1190</v>
      </c>
      <c r="B998" s="30">
        <v>189000</v>
      </c>
    </row>
    <row r="999" spans="1:2" x14ac:dyDescent="0.25">
      <c r="A999" s="29">
        <v>1193</v>
      </c>
      <c r="B999" s="30">
        <v>125000</v>
      </c>
    </row>
    <row r="1000" spans="1:2" x14ac:dyDescent="0.25">
      <c r="A1000" s="29">
        <v>1195</v>
      </c>
      <c r="B1000" s="30">
        <v>158000</v>
      </c>
    </row>
    <row r="1001" spans="1:2" x14ac:dyDescent="0.25">
      <c r="A1001" s="29">
        <v>1196</v>
      </c>
      <c r="B1001" s="30">
        <v>176000</v>
      </c>
    </row>
    <row r="1002" spans="1:2" x14ac:dyDescent="0.25">
      <c r="A1002" s="29">
        <v>1197</v>
      </c>
      <c r="B1002" s="30">
        <v>219210</v>
      </c>
    </row>
    <row r="1003" spans="1:2" x14ac:dyDescent="0.25">
      <c r="A1003" s="29">
        <v>1198</v>
      </c>
      <c r="B1003" s="30">
        <v>144000</v>
      </c>
    </row>
    <row r="1004" spans="1:2" x14ac:dyDescent="0.25">
      <c r="A1004" s="29">
        <v>1199</v>
      </c>
      <c r="B1004" s="30">
        <v>178000</v>
      </c>
    </row>
    <row r="1005" spans="1:2" x14ac:dyDescent="0.25">
      <c r="A1005" s="29">
        <v>1200</v>
      </c>
      <c r="B1005" s="30">
        <v>148000</v>
      </c>
    </row>
    <row r="1006" spans="1:2" x14ac:dyDescent="0.25">
      <c r="A1006" s="29">
        <v>1201</v>
      </c>
      <c r="B1006" s="30">
        <v>116050</v>
      </c>
    </row>
    <row r="1007" spans="1:2" x14ac:dyDescent="0.25">
      <c r="A1007" s="29">
        <v>1202</v>
      </c>
      <c r="B1007" s="30">
        <v>197900</v>
      </c>
    </row>
    <row r="1008" spans="1:2" x14ac:dyDescent="0.25">
      <c r="A1008" s="29">
        <v>1203</v>
      </c>
      <c r="B1008" s="30">
        <v>117000</v>
      </c>
    </row>
    <row r="1009" spans="1:2" x14ac:dyDescent="0.25">
      <c r="A1009" s="29">
        <v>1204</v>
      </c>
      <c r="B1009" s="30">
        <v>213000</v>
      </c>
    </row>
    <row r="1010" spans="1:2" x14ac:dyDescent="0.25">
      <c r="A1010" s="29">
        <v>1205</v>
      </c>
      <c r="B1010" s="30">
        <v>153500</v>
      </c>
    </row>
    <row r="1011" spans="1:2" x14ac:dyDescent="0.25">
      <c r="A1011" s="29">
        <v>1206</v>
      </c>
      <c r="B1011" s="30">
        <v>271900</v>
      </c>
    </row>
    <row r="1012" spans="1:2" x14ac:dyDescent="0.25">
      <c r="A1012" s="29">
        <v>1207</v>
      </c>
      <c r="B1012" s="30">
        <v>107000</v>
      </c>
    </row>
    <row r="1013" spans="1:2" x14ac:dyDescent="0.25">
      <c r="A1013" s="29">
        <v>1208</v>
      </c>
      <c r="B1013" s="30">
        <v>200000</v>
      </c>
    </row>
    <row r="1014" spans="1:2" x14ac:dyDescent="0.25">
      <c r="A1014" s="29">
        <v>1209</v>
      </c>
      <c r="B1014" s="30">
        <v>140000</v>
      </c>
    </row>
    <row r="1015" spans="1:2" x14ac:dyDescent="0.25">
      <c r="A1015" s="29">
        <v>1210</v>
      </c>
      <c r="B1015" s="30">
        <v>290000</v>
      </c>
    </row>
    <row r="1016" spans="1:2" x14ac:dyDescent="0.25">
      <c r="A1016" s="29">
        <v>1211</v>
      </c>
      <c r="B1016" s="30">
        <v>189000</v>
      </c>
    </row>
    <row r="1017" spans="1:2" x14ac:dyDescent="0.25">
      <c r="A1017" s="29">
        <v>1212</v>
      </c>
      <c r="B1017" s="30">
        <v>164000</v>
      </c>
    </row>
    <row r="1018" spans="1:2" x14ac:dyDescent="0.25">
      <c r="A1018" s="29">
        <v>1213</v>
      </c>
      <c r="B1018" s="30">
        <v>113000</v>
      </c>
    </row>
    <row r="1019" spans="1:2" x14ac:dyDescent="0.25">
      <c r="A1019" s="29">
        <v>1214</v>
      </c>
      <c r="B1019" s="30">
        <v>145000</v>
      </c>
    </row>
    <row r="1020" spans="1:2" x14ac:dyDescent="0.25">
      <c r="A1020" s="29">
        <v>1215</v>
      </c>
      <c r="B1020" s="30">
        <v>134500</v>
      </c>
    </row>
    <row r="1021" spans="1:2" x14ac:dyDescent="0.25">
      <c r="A1021" s="29">
        <v>1216</v>
      </c>
      <c r="B1021" s="30">
        <v>125000</v>
      </c>
    </row>
    <row r="1022" spans="1:2" x14ac:dyDescent="0.25">
      <c r="A1022" s="29">
        <v>1218</v>
      </c>
      <c r="B1022" s="30">
        <v>229456</v>
      </c>
    </row>
    <row r="1023" spans="1:2" x14ac:dyDescent="0.25">
      <c r="A1023" s="29">
        <v>1219</v>
      </c>
      <c r="B1023" s="30">
        <v>80500</v>
      </c>
    </row>
    <row r="1024" spans="1:2" x14ac:dyDescent="0.25">
      <c r="A1024" s="29">
        <v>1221</v>
      </c>
      <c r="B1024" s="30">
        <v>115000</v>
      </c>
    </row>
    <row r="1025" spans="1:2" x14ac:dyDescent="0.25">
      <c r="A1025" s="29">
        <v>1222</v>
      </c>
      <c r="B1025" s="30">
        <v>134000</v>
      </c>
    </row>
    <row r="1026" spans="1:2" x14ac:dyDescent="0.25">
      <c r="A1026" s="29">
        <v>1223</v>
      </c>
      <c r="B1026" s="30">
        <v>143000</v>
      </c>
    </row>
    <row r="1027" spans="1:2" x14ac:dyDescent="0.25">
      <c r="A1027" s="29">
        <v>1224</v>
      </c>
      <c r="B1027" s="30">
        <v>137900</v>
      </c>
    </row>
    <row r="1028" spans="1:2" x14ac:dyDescent="0.25">
      <c r="A1028" s="29">
        <v>1225</v>
      </c>
      <c r="B1028" s="30">
        <v>184000</v>
      </c>
    </row>
    <row r="1029" spans="1:2" x14ac:dyDescent="0.25">
      <c r="A1029" s="29">
        <v>1226</v>
      </c>
      <c r="B1029" s="30">
        <v>145000</v>
      </c>
    </row>
    <row r="1030" spans="1:2" x14ac:dyDescent="0.25">
      <c r="A1030" s="29">
        <v>1227</v>
      </c>
      <c r="B1030" s="30">
        <v>214000</v>
      </c>
    </row>
    <row r="1031" spans="1:2" x14ac:dyDescent="0.25">
      <c r="A1031" s="29">
        <v>1228</v>
      </c>
      <c r="B1031" s="30">
        <v>147000</v>
      </c>
    </row>
    <row r="1032" spans="1:2" x14ac:dyDescent="0.25">
      <c r="A1032" s="29">
        <v>1230</v>
      </c>
      <c r="B1032" s="30">
        <v>127000</v>
      </c>
    </row>
    <row r="1033" spans="1:2" x14ac:dyDescent="0.25">
      <c r="A1033" s="29">
        <v>1234</v>
      </c>
      <c r="B1033" s="30">
        <v>142000</v>
      </c>
    </row>
    <row r="1034" spans="1:2" x14ac:dyDescent="0.25">
      <c r="A1034" s="29">
        <v>1235</v>
      </c>
      <c r="B1034" s="30">
        <v>130000</v>
      </c>
    </row>
    <row r="1035" spans="1:2" x14ac:dyDescent="0.25">
      <c r="A1035" s="29">
        <v>1236</v>
      </c>
      <c r="B1035" s="30">
        <v>138887</v>
      </c>
    </row>
    <row r="1036" spans="1:2" x14ac:dyDescent="0.25">
      <c r="A1036" s="29">
        <v>1238</v>
      </c>
      <c r="B1036" s="30">
        <v>195000</v>
      </c>
    </row>
    <row r="1037" spans="1:2" x14ac:dyDescent="0.25">
      <c r="A1037" s="29">
        <v>1239</v>
      </c>
      <c r="B1037" s="30">
        <v>142500</v>
      </c>
    </row>
    <row r="1038" spans="1:2" x14ac:dyDescent="0.25">
      <c r="A1038" s="29">
        <v>1240</v>
      </c>
      <c r="B1038" s="30">
        <v>265900</v>
      </c>
    </row>
    <row r="1039" spans="1:2" x14ac:dyDescent="0.25">
      <c r="A1039" s="29">
        <v>1241</v>
      </c>
      <c r="B1039" s="30">
        <v>224900</v>
      </c>
    </row>
    <row r="1040" spans="1:2" x14ac:dyDescent="0.25">
      <c r="A1040" s="29">
        <v>1242</v>
      </c>
      <c r="B1040" s="30">
        <v>248328</v>
      </c>
    </row>
    <row r="1041" spans="1:2" x14ac:dyDescent="0.25">
      <c r="A1041" s="29">
        <v>1243</v>
      </c>
      <c r="B1041" s="30">
        <v>170000</v>
      </c>
    </row>
    <row r="1042" spans="1:2" x14ac:dyDescent="0.25">
      <c r="A1042" s="29">
        <v>1244</v>
      </c>
      <c r="B1042" s="30">
        <v>465000</v>
      </c>
    </row>
    <row r="1043" spans="1:2" x14ac:dyDescent="0.25">
      <c r="A1043" s="29">
        <v>1245</v>
      </c>
      <c r="B1043" s="30">
        <v>230000</v>
      </c>
    </row>
    <row r="1044" spans="1:2" x14ac:dyDescent="0.25">
      <c r="A1044" s="29">
        <v>1246</v>
      </c>
      <c r="B1044" s="30">
        <v>178000</v>
      </c>
    </row>
    <row r="1045" spans="1:2" x14ac:dyDescent="0.25">
      <c r="A1045" s="29">
        <v>1247</v>
      </c>
      <c r="B1045" s="30">
        <v>186500</v>
      </c>
    </row>
    <row r="1046" spans="1:2" x14ac:dyDescent="0.25">
      <c r="A1046" s="29">
        <v>1248</v>
      </c>
      <c r="B1046" s="30">
        <v>169900</v>
      </c>
    </row>
    <row r="1047" spans="1:2" x14ac:dyDescent="0.25">
      <c r="A1047" s="29">
        <v>1249</v>
      </c>
      <c r="B1047" s="30">
        <v>129500</v>
      </c>
    </row>
    <row r="1048" spans="1:2" x14ac:dyDescent="0.25">
      <c r="A1048" s="29">
        <v>1250</v>
      </c>
      <c r="B1048" s="30">
        <v>119000</v>
      </c>
    </row>
    <row r="1049" spans="1:2" x14ac:dyDescent="0.25">
      <c r="A1049" s="29">
        <v>1251</v>
      </c>
      <c r="B1049" s="30">
        <v>244000</v>
      </c>
    </row>
    <row r="1050" spans="1:2" x14ac:dyDescent="0.25">
      <c r="A1050" s="29">
        <v>1253</v>
      </c>
      <c r="B1050" s="30">
        <v>130000</v>
      </c>
    </row>
    <row r="1051" spans="1:2" x14ac:dyDescent="0.25">
      <c r="A1051" s="29">
        <v>1254</v>
      </c>
      <c r="B1051" s="30">
        <v>294000</v>
      </c>
    </row>
    <row r="1052" spans="1:2" x14ac:dyDescent="0.25">
      <c r="A1052" s="29">
        <v>1255</v>
      </c>
      <c r="B1052" s="30">
        <v>165400</v>
      </c>
    </row>
    <row r="1053" spans="1:2" x14ac:dyDescent="0.25">
      <c r="A1053" s="29">
        <v>1256</v>
      </c>
      <c r="B1053" s="30">
        <v>127500</v>
      </c>
    </row>
    <row r="1054" spans="1:2" x14ac:dyDescent="0.25">
      <c r="A1054" s="29">
        <v>1257</v>
      </c>
      <c r="B1054" s="30">
        <v>301500</v>
      </c>
    </row>
    <row r="1055" spans="1:2" x14ac:dyDescent="0.25">
      <c r="A1055" s="29">
        <v>1258</v>
      </c>
      <c r="B1055" s="30">
        <v>99900</v>
      </c>
    </row>
    <row r="1056" spans="1:2" x14ac:dyDescent="0.25">
      <c r="A1056" s="29">
        <v>1259</v>
      </c>
      <c r="B1056" s="30">
        <v>190000</v>
      </c>
    </row>
    <row r="1057" spans="1:2" x14ac:dyDescent="0.25">
      <c r="A1057" s="29">
        <v>1260</v>
      </c>
      <c r="B1057" s="30">
        <v>151000</v>
      </c>
    </row>
    <row r="1058" spans="1:2" x14ac:dyDescent="0.25">
      <c r="A1058" s="29">
        <v>1261</v>
      </c>
      <c r="B1058" s="30">
        <v>181000</v>
      </c>
    </row>
    <row r="1059" spans="1:2" x14ac:dyDescent="0.25">
      <c r="A1059" s="29">
        <v>1262</v>
      </c>
      <c r="B1059" s="30">
        <v>128900</v>
      </c>
    </row>
    <row r="1060" spans="1:2" x14ac:dyDescent="0.25">
      <c r="A1060" s="29">
        <v>1263</v>
      </c>
      <c r="B1060" s="30">
        <v>161500</v>
      </c>
    </row>
    <row r="1061" spans="1:2" x14ac:dyDescent="0.25">
      <c r="A1061" s="29">
        <v>1264</v>
      </c>
      <c r="B1061" s="30">
        <v>180500</v>
      </c>
    </row>
    <row r="1062" spans="1:2" x14ac:dyDescent="0.25">
      <c r="A1062" s="29">
        <v>1268</v>
      </c>
      <c r="B1062" s="30">
        <v>378500</v>
      </c>
    </row>
    <row r="1063" spans="1:2" x14ac:dyDescent="0.25">
      <c r="A1063" s="29">
        <v>1269</v>
      </c>
      <c r="B1063" s="30">
        <v>381000</v>
      </c>
    </row>
    <row r="1064" spans="1:2" x14ac:dyDescent="0.25">
      <c r="A1064" s="29">
        <v>1270</v>
      </c>
      <c r="B1064" s="30">
        <v>144000</v>
      </c>
    </row>
    <row r="1065" spans="1:2" x14ac:dyDescent="0.25">
      <c r="A1065" s="29">
        <v>1271</v>
      </c>
      <c r="B1065" s="30">
        <v>260000</v>
      </c>
    </row>
    <row r="1066" spans="1:2" x14ac:dyDescent="0.25">
      <c r="A1066" s="29">
        <v>1272</v>
      </c>
      <c r="B1066" s="30">
        <v>185750</v>
      </c>
    </row>
    <row r="1067" spans="1:2" x14ac:dyDescent="0.25">
      <c r="A1067" s="29">
        <v>1273</v>
      </c>
      <c r="B1067" s="30">
        <v>137000</v>
      </c>
    </row>
    <row r="1068" spans="1:2" x14ac:dyDescent="0.25">
      <c r="A1068" s="29">
        <v>1274</v>
      </c>
      <c r="B1068" s="30">
        <v>177000</v>
      </c>
    </row>
    <row r="1069" spans="1:2" x14ac:dyDescent="0.25">
      <c r="A1069" s="29">
        <v>1275</v>
      </c>
      <c r="B1069" s="30">
        <v>139000</v>
      </c>
    </row>
    <row r="1070" spans="1:2" x14ac:dyDescent="0.25">
      <c r="A1070" s="29">
        <v>1277</v>
      </c>
      <c r="B1070" s="30">
        <v>162000</v>
      </c>
    </row>
    <row r="1071" spans="1:2" x14ac:dyDescent="0.25">
      <c r="A1071" s="29">
        <v>1278</v>
      </c>
      <c r="B1071" s="30">
        <v>197900</v>
      </c>
    </row>
    <row r="1072" spans="1:2" x14ac:dyDescent="0.25">
      <c r="A1072" s="29">
        <v>1279</v>
      </c>
      <c r="B1072" s="30">
        <v>237000</v>
      </c>
    </row>
    <row r="1073" spans="1:2" x14ac:dyDescent="0.25">
      <c r="A1073" s="29">
        <v>1280</v>
      </c>
      <c r="B1073" s="30">
        <v>68400</v>
      </c>
    </row>
    <row r="1074" spans="1:2" x14ac:dyDescent="0.25">
      <c r="A1074" s="29">
        <v>1281</v>
      </c>
      <c r="B1074" s="30">
        <v>227000</v>
      </c>
    </row>
    <row r="1075" spans="1:2" x14ac:dyDescent="0.25">
      <c r="A1075" s="29">
        <v>1282</v>
      </c>
      <c r="B1075" s="30">
        <v>180000</v>
      </c>
    </row>
    <row r="1076" spans="1:2" x14ac:dyDescent="0.25">
      <c r="A1076" s="29">
        <v>1283</v>
      </c>
      <c r="B1076" s="30">
        <v>150500</v>
      </c>
    </row>
    <row r="1077" spans="1:2" x14ac:dyDescent="0.25">
      <c r="A1077" s="29">
        <v>1285</v>
      </c>
      <c r="B1077" s="30">
        <v>169000</v>
      </c>
    </row>
    <row r="1078" spans="1:2" x14ac:dyDescent="0.25">
      <c r="A1078" s="29">
        <v>1286</v>
      </c>
      <c r="B1078" s="30">
        <v>132500</v>
      </c>
    </row>
    <row r="1079" spans="1:2" x14ac:dyDescent="0.25">
      <c r="A1079" s="29">
        <v>1287</v>
      </c>
      <c r="B1079" s="30">
        <v>143000</v>
      </c>
    </row>
    <row r="1080" spans="1:2" x14ac:dyDescent="0.25">
      <c r="A1080" s="29">
        <v>1288</v>
      </c>
      <c r="B1080" s="30">
        <v>190000</v>
      </c>
    </row>
    <row r="1081" spans="1:2" x14ac:dyDescent="0.25">
      <c r="A1081" s="29">
        <v>1290</v>
      </c>
      <c r="B1081" s="30">
        <v>281000</v>
      </c>
    </row>
    <row r="1082" spans="1:2" x14ac:dyDescent="0.25">
      <c r="A1082" s="29">
        <v>1291</v>
      </c>
      <c r="B1082" s="30">
        <v>180500</v>
      </c>
    </row>
    <row r="1083" spans="1:2" x14ac:dyDescent="0.25">
      <c r="A1083" s="29">
        <v>1293</v>
      </c>
      <c r="B1083" s="30">
        <v>107500</v>
      </c>
    </row>
    <row r="1084" spans="1:2" x14ac:dyDescent="0.25">
      <c r="A1084" s="29">
        <v>1294</v>
      </c>
      <c r="B1084" s="30">
        <v>162900</v>
      </c>
    </row>
    <row r="1085" spans="1:2" x14ac:dyDescent="0.25">
      <c r="A1085" s="29">
        <v>1295</v>
      </c>
      <c r="B1085" s="30">
        <v>115000</v>
      </c>
    </row>
    <row r="1086" spans="1:2" x14ac:dyDescent="0.25">
      <c r="A1086" s="29">
        <v>1296</v>
      </c>
      <c r="B1086" s="30">
        <v>138500</v>
      </c>
    </row>
    <row r="1087" spans="1:2" x14ac:dyDescent="0.25">
      <c r="A1087" s="29">
        <v>1297</v>
      </c>
      <c r="B1087" s="30">
        <v>155000</v>
      </c>
    </row>
    <row r="1088" spans="1:2" x14ac:dyDescent="0.25">
      <c r="A1088" s="29">
        <v>1299</v>
      </c>
      <c r="B1088" s="30">
        <v>160000</v>
      </c>
    </row>
    <row r="1089" spans="1:2" x14ac:dyDescent="0.25">
      <c r="A1089" s="29">
        <v>1300</v>
      </c>
      <c r="B1089" s="30">
        <v>154000</v>
      </c>
    </row>
    <row r="1090" spans="1:2" x14ac:dyDescent="0.25">
      <c r="A1090" s="29">
        <v>1301</v>
      </c>
      <c r="B1090" s="30">
        <v>225000</v>
      </c>
    </row>
    <row r="1091" spans="1:2" x14ac:dyDescent="0.25">
      <c r="A1091" s="29">
        <v>1302</v>
      </c>
      <c r="B1091" s="30">
        <v>177500</v>
      </c>
    </row>
    <row r="1092" spans="1:2" x14ac:dyDescent="0.25">
      <c r="A1092" s="29">
        <v>1303</v>
      </c>
      <c r="B1092" s="30">
        <v>290000</v>
      </c>
    </row>
    <row r="1093" spans="1:2" x14ac:dyDescent="0.25">
      <c r="A1093" s="29">
        <v>1304</v>
      </c>
      <c r="B1093" s="30">
        <v>232000</v>
      </c>
    </row>
    <row r="1094" spans="1:2" x14ac:dyDescent="0.25">
      <c r="A1094" s="29">
        <v>1306</v>
      </c>
      <c r="B1094" s="30">
        <v>325000</v>
      </c>
    </row>
    <row r="1095" spans="1:2" x14ac:dyDescent="0.25">
      <c r="A1095" s="29">
        <v>1308</v>
      </c>
      <c r="B1095" s="30">
        <v>138000</v>
      </c>
    </row>
    <row r="1096" spans="1:2" x14ac:dyDescent="0.25">
      <c r="A1096" s="29">
        <v>1309</v>
      </c>
      <c r="B1096" s="30">
        <v>147000</v>
      </c>
    </row>
    <row r="1097" spans="1:2" x14ac:dyDescent="0.25">
      <c r="A1097" s="29">
        <v>1310</v>
      </c>
      <c r="B1097" s="30">
        <v>179200</v>
      </c>
    </row>
    <row r="1098" spans="1:2" x14ac:dyDescent="0.25">
      <c r="A1098" s="29">
        <v>1311</v>
      </c>
      <c r="B1098" s="30">
        <v>335000</v>
      </c>
    </row>
    <row r="1099" spans="1:2" x14ac:dyDescent="0.25">
      <c r="A1099" s="29">
        <v>1312</v>
      </c>
      <c r="B1099" s="30">
        <v>203000</v>
      </c>
    </row>
    <row r="1100" spans="1:2" x14ac:dyDescent="0.25">
      <c r="A1100" s="29">
        <v>1313</v>
      </c>
      <c r="B1100" s="30">
        <v>302000</v>
      </c>
    </row>
    <row r="1101" spans="1:2" x14ac:dyDescent="0.25">
      <c r="A1101" s="29">
        <v>1314</v>
      </c>
      <c r="B1101" s="30">
        <v>333168</v>
      </c>
    </row>
    <row r="1102" spans="1:2" x14ac:dyDescent="0.25">
      <c r="A1102" s="29">
        <v>1315</v>
      </c>
      <c r="B1102" s="30">
        <v>119000</v>
      </c>
    </row>
    <row r="1103" spans="1:2" x14ac:dyDescent="0.25">
      <c r="A1103" s="29">
        <v>1316</v>
      </c>
      <c r="B1103" s="30">
        <v>206900</v>
      </c>
    </row>
    <row r="1104" spans="1:2" x14ac:dyDescent="0.25">
      <c r="A1104" s="29">
        <v>1317</v>
      </c>
      <c r="B1104" s="30">
        <v>295493</v>
      </c>
    </row>
    <row r="1105" spans="1:2" x14ac:dyDescent="0.25">
      <c r="A1105" s="29">
        <v>1319</v>
      </c>
      <c r="B1105" s="30">
        <v>275000</v>
      </c>
    </row>
    <row r="1106" spans="1:2" x14ac:dyDescent="0.25">
      <c r="A1106" s="29">
        <v>1320</v>
      </c>
      <c r="B1106" s="30">
        <v>111000</v>
      </c>
    </row>
    <row r="1107" spans="1:2" x14ac:dyDescent="0.25">
      <c r="A1107" s="29">
        <v>1321</v>
      </c>
      <c r="B1107" s="30">
        <v>156500</v>
      </c>
    </row>
    <row r="1108" spans="1:2" x14ac:dyDescent="0.25">
      <c r="A1108" s="29">
        <v>1322</v>
      </c>
      <c r="B1108" s="30">
        <v>72500</v>
      </c>
    </row>
    <row r="1109" spans="1:2" x14ac:dyDescent="0.25">
      <c r="A1109" s="29">
        <v>1323</v>
      </c>
      <c r="B1109" s="30">
        <v>190000</v>
      </c>
    </row>
    <row r="1110" spans="1:2" x14ac:dyDescent="0.25">
      <c r="A1110" s="29">
        <v>1324</v>
      </c>
      <c r="B1110" s="30">
        <v>82500</v>
      </c>
    </row>
    <row r="1111" spans="1:2" x14ac:dyDescent="0.25">
      <c r="A1111" s="29">
        <v>1325</v>
      </c>
      <c r="B1111" s="30">
        <v>147000</v>
      </c>
    </row>
    <row r="1112" spans="1:2" x14ac:dyDescent="0.25">
      <c r="A1112" s="29">
        <v>1326</v>
      </c>
      <c r="B1112" s="30">
        <v>55000</v>
      </c>
    </row>
    <row r="1113" spans="1:2" x14ac:dyDescent="0.25">
      <c r="A1113" s="29">
        <v>1327</v>
      </c>
      <c r="B1113" s="30">
        <v>79000</v>
      </c>
    </row>
    <row r="1114" spans="1:2" x14ac:dyDescent="0.25">
      <c r="A1114" s="29">
        <v>1328</v>
      </c>
      <c r="B1114" s="30">
        <v>130500</v>
      </c>
    </row>
    <row r="1115" spans="1:2" x14ac:dyDescent="0.25">
      <c r="A1115" s="29">
        <v>1329</v>
      </c>
      <c r="B1115" s="30">
        <v>256000</v>
      </c>
    </row>
    <row r="1116" spans="1:2" x14ac:dyDescent="0.25">
      <c r="A1116" s="29">
        <v>1330</v>
      </c>
      <c r="B1116" s="30">
        <v>176500</v>
      </c>
    </row>
    <row r="1117" spans="1:2" x14ac:dyDescent="0.25">
      <c r="A1117" s="29">
        <v>1331</v>
      </c>
      <c r="B1117" s="30">
        <v>227000</v>
      </c>
    </row>
    <row r="1118" spans="1:2" x14ac:dyDescent="0.25">
      <c r="A1118" s="29">
        <v>1332</v>
      </c>
      <c r="B1118" s="30">
        <v>132500</v>
      </c>
    </row>
    <row r="1119" spans="1:2" x14ac:dyDescent="0.25">
      <c r="A1119" s="29">
        <v>1333</v>
      </c>
      <c r="B1119" s="30">
        <v>100000</v>
      </c>
    </row>
    <row r="1120" spans="1:2" x14ac:dyDescent="0.25">
      <c r="A1120" s="29">
        <v>1334</v>
      </c>
      <c r="B1120" s="30">
        <v>125500</v>
      </c>
    </row>
    <row r="1121" spans="1:2" x14ac:dyDescent="0.25">
      <c r="A1121" s="29">
        <v>1336</v>
      </c>
      <c r="B1121" s="30">
        <v>167900</v>
      </c>
    </row>
    <row r="1122" spans="1:2" x14ac:dyDescent="0.25">
      <c r="A1122" s="29">
        <v>1338</v>
      </c>
      <c r="B1122" s="30">
        <v>52500</v>
      </c>
    </row>
    <row r="1123" spans="1:2" x14ac:dyDescent="0.25">
      <c r="A1123" s="29">
        <v>1339</v>
      </c>
      <c r="B1123" s="30">
        <v>200000</v>
      </c>
    </row>
    <row r="1124" spans="1:2" x14ac:dyDescent="0.25">
      <c r="A1124" s="29">
        <v>1340</v>
      </c>
      <c r="B1124" s="30">
        <v>128500</v>
      </c>
    </row>
    <row r="1125" spans="1:2" x14ac:dyDescent="0.25">
      <c r="A1125" s="29">
        <v>1341</v>
      </c>
      <c r="B1125" s="30">
        <v>123000</v>
      </c>
    </row>
    <row r="1126" spans="1:2" x14ac:dyDescent="0.25">
      <c r="A1126" s="29">
        <v>1342</v>
      </c>
      <c r="B1126" s="30">
        <v>155000</v>
      </c>
    </row>
    <row r="1127" spans="1:2" x14ac:dyDescent="0.25">
      <c r="A1127" s="29">
        <v>1343</v>
      </c>
      <c r="B1127" s="30">
        <v>228500</v>
      </c>
    </row>
    <row r="1128" spans="1:2" x14ac:dyDescent="0.25">
      <c r="A1128" s="29">
        <v>1344</v>
      </c>
      <c r="B1128" s="30">
        <v>177000</v>
      </c>
    </row>
    <row r="1129" spans="1:2" x14ac:dyDescent="0.25">
      <c r="A1129" s="29">
        <v>1345</v>
      </c>
      <c r="B1129" s="30">
        <v>155835</v>
      </c>
    </row>
    <row r="1130" spans="1:2" x14ac:dyDescent="0.25">
      <c r="A1130" s="29">
        <v>1346</v>
      </c>
      <c r="B1130" s="30">
        <v>108500</v>
      </c>
    </row>
    <row r="1131" spans="1:2" x14ac:dyDescent="0.25">
      <c r="A1131" s="29">
        <v>1347</v>
      </c>
      <c r="B1131" s="30">
        <v>262500</v>
      </c>
    </row>
    <row r="1132" spans="1:2" x14ac:dyDescent="0.25">
      <c r="A1132" s="29">
        <v>1348</v>
      </c>
      <c r="B1132" s="30">
        <v>283463</v>
      </c>
    </row>
    <row r="1133" spans="1:2" x14ac:dyDescent="0.25">
      <c r="A1133" s="29">
        <v>1349</v>
      </c>
      <c r="B1133" s="30">
        <v>215000</v>
      </c>
    </row>
    <row r="1134" spans="1:2" x14ac:dyDescent="0.25">
      <c r="A1134" s="29">
        <v>1350</v>
      </c>
      <c r="B1134" s="30">
        <v>122000</v>
      </c>
    </row>
    <row r="1135" spans="1:2" x14ac:dyDescent="0.25">
      <c r="A1135" s="29">
        <v>1352</v>
      </c>
      <c r="B1135" s="30">
        <v>171000</v>
      </c>
    </row>
    <row r="1136" spans="1:2" x14ac:dyDescent="0.25">
      <c r="A1136" s="29">
        <v>1353</v>
      </c>
      <c r="B1136" s="30">
        <v>134900</v>
      </c>
    </row>
    <row r="1137" spans="1:2" x14ac:dyDescent="0.25">
      <c r="A1137" s="29">
        <v>1354</v>
      </c>
      <c r="B1137" s="30">
        <v>410000</v>
      </c>
    </row>
    <row r="1138" spans="1:2" x14ac:dyDescent="0.25">
      <c r="A1138" s="29">
        <v>1355</v>
      </c>
      <c r="B1138" s="30">
        <v>235000</v>
      </c>
    </row>
    <row r="1139" spans="1:2" x14ac:dyDescent="0.25">
      <c r="A1139" s="29">
        <v>1356</v>
      </c>
      <c r="B1139" s="30">
        <v>170000</v>
      </c>
    </row>
    <row r="1140" spans="1:2" x14ac:dyDescent="0.25">
      <c r="A1140" s="29">
        <v>1357</v>
      </c>
      <c r="B1140" s="30">
        <v>110000</v>
      </c>
    </row>
    <row r="1141" spans="1:2" x14ac:dyDescent="0.25">
      <c r="A1141" s="29">
        <v>1358</v>
      </c>
      <c r="B1141" s="30">
        <v>149900</v>
      </c>
    </row>
    <row r="1142" spans="1:2" x14ac:dyDescent="0.25">
      <c r="A1142" s="29">
        <v>1360</v>
      </c>
      <c r="B1142" s="30">
        <v>315000</v>
      </c>
    </row>
    <row r="1143" spans="1:2" x14ac:dyDescent="0.25">
      <c r="A1143" s="29">
        <v>1361</v>
      </c>
      <c r="B1143" s="30">
        <v>189000</v>
      </c>
    </row>
    <row r="1144" spans="1:2" x14ac:dyDescent="0.25">
      <c r="A1144" s="29">
        <v>1362</v>
      </c>
      <c r="B1144" s="30">
        <v>260000</v>
      </c>
    </row>
    <row r="1145" spans="1:2" x14ac:dyDescent="0.25">
      <c r="A1145" s="29">
        <v>1363</v>
      </c>
      <c r="B1145" s="30">
        <v>104900</v>
      </c>
    </row>
    <row r="1146" spans="1:2" x14ac:dyDescent="0.25">
      <c r="A1146" s="29">
        <v>1364</v>
      </c>
      <c r="B1146" s="30">
        <v>156932</v>
      </c>
    </row>
    <row r="1147" spans="1:2" x14ac:dyDescent="0.25">
      <c r="A1147" s="29">
        <v>1366</v>
      </c>
      <c r="B1147" s="30">
        <v>216000</v>
      </c>
    </row>
    <row r="1148" spans="1:2" x14ac:dyDescent="0.25">
      <c r="A1148" s="29">
        <v>1367</v>
      </c>
      <c r="B1148" s="30">
        <v>193000</v>
      </c>
    </row>
    <row r="1149" spans="1:2" x14ac:dyDescent="0.25">
      <c r="A1149" s="29">
        <v>1370</v>
      </c>
      <c r="B1149" s="30">
        <v>232000</v>
      </c>
    </row>
    <row r="1150" spans="1:2" x14ac:dyDescent="0.25">
      <c r="A1150" s="29">
        <v>1371</v>
      </c>
      <c r="B1150" s="30">
        <v>105000</v>
      </c>
    </row>
    <row r="1151" spans="1:2" x14ac:dyDescent="0.25">
      <c r="A1151" s="29">
        <v>1372</v>
      </c>
      <c r="B1151" s="30">
        <v>165500</v>
      </c>
    </row>
    <row r="1152" spans="1:2" x14ac:dyDescent="0.25">
      <c r="A1152" s="29">
        <v>1373</v>
      </c>
      <c r="B1152" s="30">
        <v>274300</v>
      </c>
    </row>
    <row r="1153" spans="1:2" x14ac:dyDescent="0.25">
      <c r="A1153" s="29">
        <v>1374</v>
      </c>
      <c r="B1153" s="30">
        <v>466500</v>
      </c>
    </row>
    <row r="1154" spans="1:2" x14ac:dyDescent="0.25">
      <c r="A1154" s="29">
        <v>1375</v>
      </c>
      <c r="B1154" s="30">
        <v>250000</v>
      </c>
    </row>
    <row r="1155" spans="1:2" x14ac:dyDescent="0.25">
      <c r="A1155" s="29">
        <v>1376</v>
      </c>
      <c r="B1155" s="30">
        <v>239000</v>
      </c>
    </row>
    <row r="1156" spans="1:2" x14ac:dyDescent="0.25">
      <c r="A1156" s="29">
        <v>1377</v>
      </c>
      <c r="B1156" s="30">
        <v>91000</v>
      </c>
    </row>
    <row r="1157" spans="1:2" x14ac:dyDescent="0.25">
      <c r="A1157" s="29">
        <v>1378</v>
      </c>
      <c r="B1157" s="30">
        <v>117000</v>
      </c>
    </row>
    <row r="1158" spans="1:2" x14ac:dyDescent="0.25">
      <c r="A1158" s="29">
        <v>1380</v>
      </c>
      <c r="B1158" s="30">
        <v>167500</v>
      </c>
    </row>
    <row r="1159" spans="1:2" x14ac:dyDescent="0.25">
      <c r="A1159" s="29">
        <v>1381</v>
      </c>
      <c r="B1159" s="30">
        <v>58500</v>
      </c>
    </row>
    <row r="1160" spans="1:2" x14ac:dyDescent="0.25">
      <c r="A1160" s="29">
        <v>1382</v>
      </c>
      <c r="B1160" s="30">
        <v>237500</v>
      </c>
    </row>
    <row r="1161" spans="1:2" x14ac:dyDescent="0.25">
      <c r="A1161" s="29">
        <v>1383</v>
      </c>
      <c r="B1161" s="30">
        <v>157000</v>
      </c>
    </row>
    <row r="1162" spans="1:2" x14ac:dyDescent="0.25">
      <c r="A1162" s="29">
        <v>1384</v>
      </c>
      <c r="B1162" s="30">
        <v>112000</v>
      </c>
    </row>
    <row r="1163" spans="1:2" x14ac:dyDescent="0.25">
      <c r="A1163" s="29">
        <v>1385</v>
      </c>
      <c r="B1163" s="30">
        <v>105000</v>
      </c>
    </row>
    <row r="1164" spans="1:2" x14ac:dyDescent="0.25">
      <c r="A1164" s="29">
        <v>1386</v>
      </c>
      <c r="B1164" s="30">
        <v>125500</v>
      </c>
    </row>
    <row r="1165" spans="1:2" x14ac:dyDescent="0.25">
      <c r="A1165" s="29">
        <v>1387</v>
      </c>
      <c r="B1165" s="30">
        <v>250000</v>
      </c>
    </row>
    <row r="1166" spans="1:2" x14ac:dyDescent="0.25">
      <c r="A1166" s="29">
        <v>1388</v>
      </c>
      <c r="B1166" s="30">
        <v>136000</v>
      </c>
    </row>
    <row r="1167" spans="1:2" x14ac:dyDescent="0.25">
      <c r="A1167" s="29">
        <v>1389</v>
      </c>
      <c r="B1167" s="30">
        <v>377500</v>
      </c>
    </row>
    <row r="1168" spans="1:2" x14ac:dyDescent="0.25">
      <c r="A1168" s="29">
        <v>1390</v>
      </c>
      <c r="B1168" s="30">
        <v>131000</v>
      </c>
    </row>
    <row r="1169" spans="1:2" x14ac:dyDescent="0.25">
      <c r="A1169" s="29">
        <v>1391</v>
      </c>
      <c r="B1169" s="30">
        <v>235000</v>
      </c>
    </row>
    <row r="1170" spans="1:2" x14ac:dyDescent="0.25">
      <c r="A1170" s="29">
        <v>1393</v>
      </c>
      <c r="B1170" s="30">
        <v>123000</v>
      </c>
    </row>
    <row r="1171" spans="1:2" x14ac:dyDescent="0.25">
      <c r="A1171" s="29">
        <v>1396</v>
      </c>
      <c r="B1171" s="30">
        <v>281213</v>
      </c>
    </row>
    <row r="1172" spans="1:2" x14ac:dyDescent="0.25">
      <c r="A1172" s="29">
        <v>1397</v>
      </c>
      <c r="B1172" s="30">
        <v>160000</v>
      </c>
    </row>
    <row r="1173" spans="1:2" x14ac:dyDescent="0.25">
      <c r="A1173" s="29">
        <v>1398</v>
      </c>
      <c r="B1173" s="30">
        <v>137500</v>
      </c>
    </row>
    <row r="1174" spans="1:2" x14ac:dyDescent="0.25">
      <c r="A1174" s="29">
        <v>1399</v>
      </c>
      <c r="B1174" s="30">
        <v>138000</v>
      </c>
    </row>
    <row r="1175" spans="1:2" x14ac:dyDescent="0.25">
      <c r="A1175" s="29">
        <v>1400</v>
      </c>
      <c r="B1175" s="30">
        <v>137450</v>
      </c>
    </row>
    <row r="1176" spans="1:2" x14ac:dyDescent="0.25">
      <c r="A1176" s="29">
        <v>1401</v>
      </c>
      <c r="B1176" s="30">
        <v>120000</v>
      </c>
    </row>
    <row r="1177" spans="1:2" x14ac:dyDescent="0.25">
      <c r="A1177" s="29">
        <v>1402</v>
      </c>
      <c r="B1177" s="30">
        <v>193000</v>
      </c>
    </row>
    <row r="1178" spans="1:2" x14ac:dyDescent="0.25">
      <c r="A1178" s="29">
        <v>1403</v>
      </c>
      <c r="B1178" s="30">
        <v>193879</v>
      </c>
    </row>
    <row r="1179" spans="1:2" x14ac:dyDescent="0.25">
      <c r="A1179" s="29">
        <v>1404</v>
      </c>
      <c r="B1179" s="30">
        <v>282922</v>
      </c>
    </row>
    <row r="1180" spans="1:2" x14ac:dyDescent="0.25">
      <c r="A1180" s="29">
        <v>1405</v>
      </c>
      <c r="B1180" s="30">
        <v>105000</v>
      </c>
    </row>
    <row r="1181" spans="1:2" x14ac:dyDescent="0.25">
      <c r="A1181" s="29">
        <v>1407</v>
      </c>
      <c r="B1181" s="30">
        <v>133000</v>
      </c>
    </row>
    <row r="1182" spans="1:2" x14ac:dyDescent="0.25">
      <c r="A1182" s="29">
        <v>1408</v>
      </c>
      <c r="B1182" s="30">
        <v>112000</v>
      </c>
    </row>
    <row r="1183" spans="1:2" x14ac:dyDescent="0.25">
      <c r="A1183" s="29">
        <v>1409</v>
      </c>
      <c r="B1183" s="30">
        <v>125500</v>
      </c>
    </row>
    <row r="1184" spans="1:2" x14ac:dyDescent="0.25">
      <c r="A1184" s="29">
        <v>1410</v>
      </c>
      <c r="B1184" s="30">
        <v>215000</v>
      </c>
    </row>
    <row r="1185" spans="1:2" x14ac:dyDescent="0.25">
      <c r="A1185" s="29">
        <v>1411</v>
      </c>
      <c r="B1185" s="30">
        <v>230000</v>
      </c>
    </row>
    <row r="1186" spans="1:2" x14ac:dyDescent="0.25">
      <c r="A1186" s="29">
        <v>1412</v>
      </c>
      <c r="B1186" s="30">
        <v>140000</v>
      </c>
    </row>
    <row r="1187" spans="1:2" x14ac:dyDescent="0.25">
      <c r="A1187" s="29">
        <v>1414</v>
      </c>
      <c r="B1187" s="30">
        <v>257000</v>
      </c>
    </row>
    <row r="1188" spans="1:2" x14ac:dyDescent="0.25">
      <c r="A1188" s="29">
        <v>1415</v>
      </c>
      <c r="B1188" s="30">
        <v>207000</v>
      </c>
    </row>
    <row r="1189" spans="1:2" x14ac:dyDescent="0.25">
      <c r="A1189" s="29">
        <v>1418</v>
      </c>
      <c r="B1189" s="30">
        <v>340000</v>
      </c>
    </row>
    <row r="1190" spans="1:2" x14ac:dyDescent="0.25">
      <c r="A1190" s="29">
        <v>1419</v>
      </c>
      <c r="B1190" s="30">
        <v>124000</v>
      </c>
    </row>
    <row r="1191" spans="1:2" x14ac:dyDescent="0.25">
      <c r="A1191" s="29">
        <v>1420</v>
      </c>
      <c r="B1191" s="30">
        <v>223000</v>
      </c>
    </row>
    <row r="1192" spans="1:2" x14ac:dyDescent="0.25">
      <c r="A1192" s="29">
        <v>1421</v>
      </c>
      <c r="B1192" s="30">
        <v>179900</v>
      </c>
    </row>
    <row r="1193" spans="1:2" x14ac:dyDescent="0.25">
      <c r="A1193" s="29">
        <v>1424</v>
      </c>
      <c r="B1193" s="30">
        <v>274970</v>
      </c>
    </row>
    <row r="1194" spans="1:2" x14ac:dyDescent="0.25">
      <c r="A1194" s="29">
        <v>1425</v>
      </c>
      <c r="B1194" s="30">
        <v>144000</v>
      </c>
    </row>
    <row r="1195" spans="1:2" x14ac:dyDescent="0.25">
      <c r="A1195" s="29">
        <v>1426</v>
      </c>
      <c r="B1195" s="30">
        <v>142000</v>
      </c>
    </row>
    <row r="1196" spans="1:2" x14ac:dyDescent="0.25">
      <c r="A1196" s="29">
        <v>1427</v>
      </c>
      <c r="B1196" s="30">
        <v>271000</v>
      </c>
    </row>
    <row r="1197" spans="1:2" x14ac:dyDescent="0.25">
      <c r="A1197" s="29">
        <v>1428</v>
      </c>
      <c r="B1197" s="30">
        <v>140000</v>
      </c>
    </row>
    <row r="1198" spans="1:2" x14ac:dyDescent="0.25">
      <c r="A1198" s="29">
        <v>1429</v>
      </c>
      <c r="B1198" s="30">
        <v>119000</v>
      </c>
    </row>
    <row r="1199" spans="1:2" x14ac:dyDescent="0.25">
      <c r="A1199" s="29">
        <v>1430</v>
      </c>
      <c r="B1199" s="30">
        <v>182900</v>
      </c>
    </row>
    <row r="1200" spans="1:2" x14ac:dyDescent="0.25">
      <c r="A1200" s="29">
        <v>1431</v>
      </c>
      <c r="B1200" s="30">
        <v>192140</v>
      </c>
    </row>
    <row r="1201" spans="1:2" x14ac:dyDescent="0.25">
      <c r="A1201" s="29">
        <v>1433</v>
      </c>
      <c r="B1201" s="30">
        <v>64500</v>
      </c>
    </row>
    <row r="1202" spans="1:2" x14ac:dyDescent="0.25">
      <c r="A1202" s="29">
        <v>1434</v>
      </c>
      <c r="B1202" s="30">
        <v>186500</v>
      </c>
    </row>
    <row r="1203" spans="1:2" x14ac:dyDescent="0.25">
      <c r="A1203" s="29">
        <v>1435</v>
      </c>
      <c r="B1203" s="30">
        <v>160000</v>
      </c>
    </row>
    <row r="1204" spans="1:2" x14ac:dyDescent="0.25">
      <c r="A1204" s="29">
        <v>1436</v>
      </c>
      <c r="B1204" s="30">
        <v>174000</v>
      </c>
    </row>
    <row r="1205" spans="1:2" x14ac:dyDescent="0.25">
      <c r="A1205" s="29">
        <v>1437</v>
      </c>
      <c r="B1205" s="30">
        <v>120500</v>
      </c>
    </row>
    <row r="1206" spans="1:2" x14ac:dyDescent="0.25">
      <c r="A1206" s="29">
        <v>1438</v>
      </c>
      <c r="B1206" s="30">
        <v>394617</v>
      </c>
    </row>
    <row r="1207" spans="1:2" x14ac:dyDescent="0.25">
      <c r="A1207" s="29">
        <v>1439</v>
      </c>
      <c r="B1207" s="30">
        <v>149700</v>
      </c>
    </row>
    <row r="1208" spans="1:2" x14ac:dyDescent="0.25">
      <c r="A1208" s="29">
        <v>1440</v>
      </c>
      <c r="B1208" s="30">
        <v>197000</v>
      </c>
    </row>
    <row r="1209" spans="1:2" x14ac:dyDescent="0.25">
      <c r="A1209" s="29">
        <v>1441</v>
      </c>
      <c r="B1209" s="30">
        <v>191000</v>
      </c>
    </row>
    <row r="1210" spans="1:2" x14ac:dyDescent="0.25">
      <c r="A1210" s="29">
        <v>1443</v>
      </c>
      <c r="B1210" s="30">
        <v>310000</v>
      </c>
    </row>
    <row r="1211" spans="1:2" x14ac:dyDescent="0.25">
      <c r="A1211" s="29">
        <v>1444</v>
      </c>
      <c r="B1211" s="30">
        <v>121000</v>
      </c>
    </row>
    <row r="1212" spans="1:2" x14ac:dyDescent="0.25">
      <c r="A1212" s="29">
        <v>1445</v>
      </c>
      <c r="B1212" s="30">
        <v>179600</v>
      </c>
    </row>
    <row r="1213" spans="1:2" x14ac:dyDescent="0.25">
      <c r="A1213" s="29">
        <v>1446</v>
      </c>
      <c r="B1213" s="30">
        <v>129000</v>
      </c>
    </row>
    <row r="1214" spans="1:2" x14ac:dyDescent="0.25">
      <c r="A1214" s="29">
        <v>1447</v>
      </c>
      <c r="B1214" s="30">
        <v>157900</v>
      </c>
    </row>
    <row r="1215" spans="1:2" x14ac:dyDescent="0.25">
      <c r="A1215" s="29">
        <v>1448</v>
      </c>
      <c r="B1215" s="30">
        <v>240000</v>
      </c>
    </row>
    <row r="1216" spans="1:2" x14ac:dyDescent="0.25">
      <c r="A1216" s="29">
        <v>1449</v>
      </c>
      <c r="B1216" s="30">
        <v>112000</v>
      </c>
    </row>
    <row r="1217" spans="1:2" x14ac:dyDescent="0.25">
      <c r="A1217" s="29">
        <v>1452</v>
      </c>
      <c r="B1217" s="30">
        <v>287090</v>
      </c>
    </row>
    <row r="1218" spans="1:2" x14ac:dyDescent="0.25">
      <c r="A1218" s="29">
        <v>1454</v>
      </c>
      <c r="B1218" s="30">
        <v>84500</v>
      </c>
    </row>
    <row r="1219" spans="1:2" x14ac:dyDescent="0.25">
      <c r="A1219" s="29">
        <v>1455</v>
      </c>
      <c r="B1219" s="30">
        <v>185000</v>
      </c>
    </row>
    <row r="1220" spans="1:2" x14ac:dyDescent="0.25">
      <c r="A1220" s="29">
        <v>1456</v>
      </c>
      <c r="B1220" s="30">
        <v>175000</v>
      </c>
    </row>
    <row r="1221" spans="1:2" x14ac:dyDescent="0.25">
      <c r="A1221" s="29">
        <v>1457</v>
      </c>
      <c r="B1221" s="30">
        <v>210000</v>
      </c>
    </row>
    <row r="1222" spans="1:2" x14ac:dyDescent="0.25">
      <c r="A1222" s="29">
        <v>1458</v>
      </c>
      <c r="B1222" s="30">
        <v>266500</v>
      </c>
    </row>
    <row r="1223" spans="1:2" x14ac:dyDescent="0.25">
      <c r="A1223" s="29">
        <v>1459</v>
      </c>
      <c r="B1223" s="30">
        <v>142125</v>
      </c>
    </row>
    <row r="1224" spans="1:2" x14ac:dyDescent="0.25">
      <c r="A1224" s="29">
        <v>1460</v>
      </c>
      <c r="B1224" s="30">
        <v>147500</v>
      </c>
    </row>
  </sheetData>
  <sheetProtection sheet="1" objects="1" scenarios="1"/>
  <mergeCells count="1">
    <mergeCell ref="A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48B34-DDF4-8D4B-8AF6-AFFAA277AE16}">
  <sheetPr>
    <tabColor rgb="FFFFFDDA"/>
  </sheetPr>
  <dimension ref="A1:V1224"/>
  <sheetViews>
    <sheetView workbookViewId="0">
      <selection sqref="A1:H1"/>
    </sheetView>
  </sheetViews>
  <sheetFormatPr baseColWidth="10" defaultRowHeight="17" x14ac:dyDescent="0.25"/>
  <cols>
    <col min="1" max="1" width="14.83203125" style="26" bestFit="1" customWidth="1"/>
    <col min="2" max="2" width="25.83203125" style="26" bestFit="1" customWidth="1"/>
    <col min="3" max="3" width="14.83203125" style="26" bestFit="1" customWidth="1"/>
    <col min="4" max="4" width="25.83203125" style="26" bestFit="1" customWidth="1"/>
    <col min="5" max="5" width="14.83203125" style="26" bestFit="1" customWidth="1"/>
    <col min="6" max="6" width="12.33203125" style="26" bestFit="1" customWidth="1"/>
    <col min="7" max="7" width="14.83203125" style="26" bestFit="1" customWidth="1"/>
    <col min="8" max="8" width="25.83203125" style="26" bestFit="1" customWidth="1"/>
    <col min="9" max="9" width="14.83203125" style="26" bestFit="1" customWidth="1"/>
    <col min="10" max="10" width="25.83203125" style="26" bestFit="1" customWidth="1"/>
    <col min="11" max="11" width="3.83203125" style="26" customWidth="1"/>
    <col min="12" max="12" width="23.83203125" style="26" customWidth="1"/>
    <col min="13" max="13" width="14.33203125" style="26" bestFit="1" customWidth="1"/>
    <col min="14" max="14" width="13.83203125" style="26" bestFit="1" customWidth="1"/>
    <col min="15" max="15" width="2.83203125" style="26" customWidth="1"/>
    <col min="16" max="16" width="24.1640625" style="26" customWidth="1"/>
    <col min="17" max="18" width="11.1640625" style="26" bestFit="1" customWidth="1"/>
    <col min="19" max="19" width="10.83203125" style="26"/>
    <col min="20" max="20" width="23.5" style="26" customWidth="1"/>
    <col min="21" max="22" width="11" style="26" bestFit="1" customWidth="1"/>
    <col min="23" max="16384" width="10.83203125" style="26"/>
  </cols>
  <sheetData>
    <row r="1" spans="1:22" s="61" customFormat="1" ht="30" x14ac:dyDescent="0.4">
      <c r="A1" s="94" t="s">
        <v>417</v>
      </c>
      <c r="B1" s="94"/>
      <c r="C1" s="94"/>
      <c r="D1" s="94"/>
      <c r="E1" s="94"/>
      <c r="F1" s="94"/>
      <c r="G1" s="94"/>
      <c r="H1" s="94"/>
    </row>
    <row r="2" spans="1:22" x14ac:dyDescent="0.25">
      <c r="A2" s="28" t="s">
        <v>15</v>
      </c>
      <c r="B2" s="26" t="s">
        <v>91</v>
      </c>
      <c r="C2" s="28" t="s">
        <v>15</v>
      </c>
      <c r="D2" s="26" t="s">
        <v>149</v>
      </c>
      <c r="E2" s="28" t="s">
        <v>15</v>
      </c>
      <c r="F2" s="26" t="s">
        <v>167</v>
      </c>
      <c r="G2" s="28" t="s">
        <v>15</v>
      </c>
      <c r="H2" s="26" t="s">
        <v>198</v>
      </c>
      <c r="I2" s="28" t="s">
        <v>15</v>
      </c>
      <c r="J2" s="26" t="s">
        <v>179</v>
      </c>
    </row>
    <row r="3" spans="1:22" ht="21" x14ac:dyDescent="0.3">
      <c r="A3" s="77"/>
      <c r="B3" s="77">
        <f>AVERAGE(B5:B1224)</f>
        <v>2608.1147540983607</v>
      </c>
      <c r="C3" s="77"/>
      <c r="D3" s="77">
        <f t="shared" ref="D3" si="0">AVERAGE(D5:D1224)</f>
        <v>2387.0967741935483</v>
      </c>
      <c r="E3" s="77"/>
      <c r="F3" s="77">
        <f t="shared" ref="F3" si="1">AVERAGE(F5:F1224)</f>
        <v>133541.07692307694</v>
      </c>
      <c r="G3" s="77"/>
      <c r="H3" s="77">
        <f t="shared" ref="H3" si="2">AVERAGE(H5:H1224)</f>
        <v>2037.2093023255813</v>
      </c>
      <c r="I3" s="77"/>
      <c r="J3" s="77">
        <f t="shared" ref="J3" si="3">AVERAGE(J5:J1224)</f>
        <v>2403.5087719298244</v>
      </c>
      <c r="L3" s="26" t="s">
        <v>268</v>
      </c>
      <c r="P3" s="37" t="s">
        <v>268</v>
      </c>
      <c r="Q3" s="37"/>
      <c r="R3" s="37"/>
      <c r="T3" s="37" t="s">
        <v>268</v>
      </c>
      <c r="U3" s="37"/>
      <c r="V3" s="37"/>
    </row>
    <row r="4" spans="1:22" ht="22" thickBot="1" x14ac:dyDescent="0.35">
      <c r="A4" s="78" t="s">
        <v>257</v>
      </c>
      <c r="B4" s="52" t="s">
        <v>316</v>
      </c>
      <c r="C4" s="78" t="s">
        <v>257</v>
      </c>
      <c r="D4" s="52" t="s">
        <v>316</v>
      </c>
      <c r="E4" s="78" t="s">
        <v>257</v>
      </c>
      <c r="F4" s="52" t="s">
        <v>167</v>
      </c>
      <c r="G4" s="78" t="s">
        <v>257</v>
      </c>
      <c r="H4" s="52" t="s">
        <v>316</v>
      </c>
      <c r="I4" s="78" t="s">
        <v>257</v>
      </c>
      <c r="J4" s="52" t="s">
        <v>316</v>
      </c>
      <c r="P4" s="37"/>
      <c r="Q4" s="37"/>
      <c r="R4" s="37"/>
      <c r="T4" s="37"/>
      <c r="U4" s="37"/>
      <c r="V4" s="37"/>
    </row>
    <row r="5" spans="1:22" x14ac:dyDescent="0.25">
      <c r="A5" s="29">
        <v>1</v>
      </c>
      <c r="B5" s="30">
        <v>2600</v>
      </c>
      <c r="C5" s="29">
        <v>10</v>
      </c>
      <c r="D5" s="30">
        <v>2100</v>
      </c>
      <c r="E5" s="29">
        <v>18</v>
      </c>
      <c r="F5" s="30">
        <v>90000</v>
      </c>
      <c r="G5" s="29">
        <v>57</v>
      </c>
      <c r="H5" s="30">
        <v>2700</v>
      </c>
      <c r="I5" s="29">
        <v>24</v>
      </c>
      <c r="J5" s="30">
        <v>2100</v>
      </c>
      <c r="L5" s="45"/>
      <c r="M5" s="45" t="s">
        <v>293</v>
      </c>
      <c r="N5" s="45" t="s">
        <v>295</v>
      </c>
      <c r="P5" s="38"/>
      <c r="Q5" s="38" t="s">
        <v>296</v>
      </c>
      <c r="R5" s="38" t="s">
        <v>295</v>
      </c>
      <c r="T5" s="38"/>
      <c r="U5" s="38" t="s">
        <v>316</v>
      </c>
      <c r="V5" s="38" t="s">
        <v>316</v>
      </c>
    </row>
    <row r="6" spans="1:22" x14ac:dyDescent="0.25">
      <c r="A6" s="29">
        <v>2</v>
      </c>
      <c r="B6" s="30">
        <v>2500</v>
      </c>
      <c r="C6" s="29">
        <v>49</v>
      </c>
      <c r="D6" s="30">
        <v>2200</v>
      </c>
      <c r="E6" s="29">
        <v>40</v>
      </c>
      <c r="F6" s="30">
        <v>82000</v>
      </c>
      <c r="G6" s="29">
        <v>76</v>
      </c>
      <c r="H6" s="30">
        <v>1500</v>
      </c>
      <c r="I6" s="29">
        <v>35</v>
      </c>
      <c r="J6" s="30">
        <v>3100</v>
      </c>
      <c r="L6" s="46" t="s">
        <v>269</v>
      </c>
      <c r="M6" s="46">
        <v>185763.80737704918</v>
      </c>
      <c r="N6" s="46">
        <v>181959.34210526315</v>
      </c>
      <c r="P6" s="39" t="s">
        <v>269</v>
      </c>
      <c r="Q6" s="39">
        <v>135911.62790697673</v>
      </c>
      <c r="R6" s="39">
        <v>181959.34210526315</v>
      </c>
      <c r="T6" s="39" t="s">
        <v>269</v>
      </c>
      <c r="U6" s="39">
        <v>2037.2093023255813</v>
      </c>
      <c r="V6" s="39">
        <v>2403.5087719298244</v>
      </c>
    </row>
    <row r="7" spans="1:22" x14ac:dyDescent="0.25">
      <c r="A7" s="29">
        <v>3</v>
      </c>
      <c r="B7" s="30">
        <v>2700</v>
      </c>
      <c r="C7" s="29">
        <v>94</v>
      </c>
      <c r="D7" s="30">
        <v>3500</v>
      </c>
      <c r="E7" s="29">
        <v>53</v>
      </c>
      <c r="F7" s="30">
        <v>110000</v>
      </c>
      <c r="G7" s="29">
        <v>146</v>
      </c>
      <c r="H7" s="30">
        <v>2700</v>
      </c>
      <c r="I7" s="29">
        <v>46</v>
      </c>
      <c r="J7" s="30">
        <v>3500</v>
      </c>
      <c r="L7" s="46" t="s">
        <v>270</v>
      </c>
      <c r="M7" s="46">
        <v>6830775035.2155323</v>
      </c>
      <c r="N7" s="46">
        <v>3675525082.5810418</v>
      </c>
      <c r="P7" s="39" t="s">
        <v>270</v>
      </c>
      <c r="Q7" s="39">
        <v>1682084385.3820598</v>
      </c>
      <c r="R7" s="39">
        <v>3675525082.5810418</v>
      </c>
      <c r="T7" s="39" t="s">
        <v>270</v>
      </c>
      <c r="U7" s="39">
        <v>230011.07419712062</v>
      </c>
      <c r="V7" s="39">
        <v>364589.34947989474</v>
      </c>
    </row>
    <row r="8" spans="1:22" x14ac:dyDescent="0.25">
      <c r="A8" s="29">
        <v>4</v>
      </c>
      <c r="B8" s="30">
        <v>2500</v>
      </c>
      <c r="C8" s="29">
        <v>126</v>
      </c>
      <c r="D8" s="30">
        <v>1000</v>
      </c>
      <c r="E8" s="29">
        <v>79</v>
      </c>
      <c r="F8" s="30">
        <v>136500</v>
      </c>
      <c r="G8" s="29">
        <v>181</v>
      </c>
      <c r="H8" s="30">
        <v>2300</v>
      </c>
      <c r="I8" s="29">
        <v>63</v>
      </c>
      <c r="J8" s="30">
        <v>2700</v>
      </c>
      <c r="L8" s="46" t="s">
        <v>271</v>
      </c>
      <c r="M8" s="46">
        <v>1220</v>
      </c>
      <c r="N8" s="46">
        <v>114</v>
      </c>
      <c r="P8" s="39" t="s">
        <v>271</v>
      </c>
      <c r="Q8" s="39">
        <v>43</v>
      </c>
      <c r="R8" s="39">
        <v>114</v>
      </c>
      <c r="T8" s="39" t="s">
        <v>271</v>
      </c>
      <c r="U8" s="39">
        <v>43</v>
      </c>
      <c r="V8" s="39">
        <v>114</v>
      </c>
    </row>
    <row r="9" spans="1:22" x14ac:dyDescent="0.25">
      <c r="A9" s="29">
        <v>5</v>
      </c>
      <c r="B9" s="30">
        <v>3300</v>
      </c>
      <c r="C9" s="29">
        <v>166</v>
      </c>
      <c r="D9" s="30">
        <v>2000</v>
      </c>
      <c r="E9" s="29">
        <v>103</v>
      </c>
      <c r="F9" s="30">
        <v>118964</v>
      </c>
      <c r="G9" s="29">
        <v>194</v>
      </c>
      <c r="H9" s="30">
        <v>2700</v>
      </c>
      <c r="I9" s="29">
        <v>82</v>
      </c>
      <c r="J9" s="30">
        <v>2600</v>
      </c>
      <c r="L9" s="46" t="s">
        <v>272</v>
      </c>
      <c r="M9" s="46">
        <v>0</v>
      </c>
      <c r="N9" s="46"/>
      <c r="P9" s="39" t="s">
        <v>272</v>
      </c>
      <c r="Q9" s="39">
        <v>0</v>
      </c>
      <c r="R9" s="39"/>
      <c r="T9" s="39" t="s">
        <v>272</v>
      </c>
      <c r="U9" s="39">
        <v>0</v>
      </c>
      <c r="V9" s="39"/>
    </row>
    <row r="10" spans="1:22" x14ac:dyDescent="0.25">
      <c r="A10" s="29">
        <v>6</v>
      </c>
      <c r="B10" s="30">
        <v>2200</v>
      </c>
      <c r="C10" s="29">
        <v>247</v>
      </c>
      <c r="D10" s="30">
        <v>2900</v>
      </c>
      <c r="E10" s="29">
        <v>138</v>
      </c>
      <c r="F10" s="30">
        <v>171000</v>
      </c>
      <c r="G10" s="29">
        <v>196</v>
      </c>
      <c r="H10" s="30">
        <v>2300</v>
      </c>
      <c r="I10" s="29">
        <v>88</v>
      </c>
      <c r="J10" s="30">
        <v>1800</v>
      </c>
      <c r="L10" s="46" t="s">
        <v>273</v>
      </c>
      <c r="M10" s="46">
        <v>155</v>
      </c>
      <c r="N10" s="46"/>
      <c r="P10" s="39" t="s">
        <v>273</v>
      </c>
      <c r="Q10" s="39">
        <v>112</v>
      </c>
      <c r="R10" s="39"/>
      <c r="T10" s="39" t="s">
        <v>273</v>
      </c>
      <c r="U10" s="39">
        <v>95</v>
      </c>
      <c r="V10" s="39"/>
    </row>
    <row r="11" spans="1:22" x14ac:dyDescent="0.25">
      <c r="A11" s="29">
        <v>7</v>
      </c>
      <c r="B11" s="30">
        <v>3400</v>
      </c>
      <c r="C11" s="29">
        <v>292</v>
      </c>
      <c r="D11" s="30">
        <v>2500</v>
      </c>
      <c r="E11" s="29">
        <v>145</v>
      </c>
      <c r="F11" s="30">
        <v>125000</v>
      </c>
      <c r="G11" s="29">
        <v>226</v>
      </c>
      <c r="H11" s="30">
        <v>1900</v>
      </c>
      <c r="I11" s="29">
        <v>116</v>
      </c>
      <c r="J11" s="30">
        <v>2200</v>
      </c>
      <c r="L11" s="46" t="s">
        <v>274</v>
      </c>
      <c r="M11" s="46">
        <v>0.61846554826762823</v>
      </c>
      <c r="N11" s="46"/>
      <c r="P11" s="39" t="s">
        <v>274</v>
      </c>
      <c r="Q11" s="39">
        <v>-5.4510680107122695</v>
      </c>
      <c r="R11" s="39"/>
      <c r="T11" s="39" t="s">
        <v>274</v>
      </c>
      <c r="U11" s="39">
        <v>-3.9620793054182104</v>
      </c>
      <c r="V11" s="39"/>
    </row>
    <row r="12" spans="1:22" x14ac:dyDescent="0.25">
      <c r="A12" s="29">
        <v>8</v>
      </c>
      <c r="B12" s="30">
        <v>3200</v>
      </c>
      <c r="C12" s="29">
        <v>301</v>
      </c>
      <c r="D12" s="30">
        <v>2500</v>
      </c>
      <c r="E12" s="29">
        <v>189</v>
      </c>
      <c r="F12" s="30">
        <v>153337</v>
      </c>
      <c r="G12" s="29">
        <v>228</v>
      </c>
      <c r="H12" s="30">
        <v>1500</v>
      </c>
      <c r="I12" s="29">
        <v>124</v>
      </c>
      <c r="J12" s="30">
        <v>2400</v>
      </c>
      <c r="L12" s="46" t="s">
        <v>275</v>
      </c>
      <c r="M12" s="46">
        <v>0.26858814066441045</v>
      </c>
      <c r="N12" s="46"/>
      <c r="P12" s="39" t="s">
        <v>275</v>
      </c>
      <c r="Q12" s="39">
        <v>1.5075779082712493E-7</v>
      </c>
      <c r="R12" s="39"/>
      <c r="T12" s="39" t="s">
        <v>275</v>
      </c>
      <c r="U12" s="39">
        <v>7.1849724333566077E-5</v>
      </c>
      <c r="V12" s="39"/>
    </row>
    <row r="13" spans="1:22" x14ac:dyDescent="0.25">
      <c r="A13" s="29">
        <v>9</v>
      </c>
      <c r="B13" s="30">
        <v>2700</v>
      </c>
      <c r="C13" s="29">
        <v>313</v>
      </c>
      <c r="D13" s="30">
        <v>1900</v>
      </c>
      <c r="E13" s="29">
        <v>331</v>
      </c>
      <c r="F13" s="30">
        <v>119000</v>
      </c>
      <c r="G13" s="29">
        <v>233</v>
      </c>
      <c r="H13" s="30">
        <v>1500</v>
      </c>
      <c r="I13" s="29">
        <v>127</v>
      </c>
      <c r="J13" s="30">
        <v>2000</v>
      </c>
      <c r="L13" s="46" t="s">
        <v>276</v>
      </c>
      <c r="M13" s="46">
        <v>1.6547437739197817</v>
      </c>
      <c r="N13" s="46"/>
      <c r="P13" s="39" t="s">
        <v>276</v>
      </c>
      <c r="Q13" s="39">
        <v>1.6585726287880238</v>
      </c>
      <c r="R13" s="39"/>
      <c r="T13" s="39" t="s">
        <v>276</v>
      </c>
      <c r="U13" s="39">
        <v>1.6610518172772404</v>
      </c>
      <c r="V13" s="39"/>
    </row>
    <row r="14" spans="1:22" x14ac:dyDescent="0.25">
      <c r="A14" s="29">
        <v>11</v>
      </c>
      <c r="B14" s="30">
        <v>2100</v>
      </c>
      <c r="C14" s="29">
        <v>336</v>
      </c>
      <c r="D14" s="30">
        <v>3300</v>
      </c>
      <c r="E14" s="29">
        <v>343</v>
      </c>
      <c r="F14" s="30">
        <v>87500</v>
      </c>
      <c r="G14" s="29">
        <v>283</v>
      </c>
      <c r="H14" s="30">
        <v>2600</v>
      </c>
      <c r="I14" s="29">
        <v>173</v>
      </c>
      <c r="J14" s="30">
        <v>2800</v>
      </c>
      <c r="L14" s="47" t="s">
        <v>277</v>
      </c>
      <c r="M14" s="47">
        <v>0.53717628132882089</v>
      </c>
      <c r="N14" s="46"/>
      <c r="P14" s="40" t="s">
        <v>277</v>
      </c>
      <c r="Q14" s="40">
        <v>3.0151558165424986E-7</v>
      </c>
      <c r="R14" s="39"/>
      <c r="T14" s="40" t="s">
        <v>277</v>
      </c>
      <c r="U14" s="40">
        <v>1.4369944866713215E-4</v>
      </c>
      <c r="V14" s="39"/>
    </row>
    <row r="15" spans="1:22" ht="18" thickBot="1" x14ac:dyDescent="0.3">
      <c r="A15" s="29">
        <v>12</v>
      </c>
      <c r="B15" s="30">
        <v>3500</v>
      </c>
      <c r="C15" s="29">
        <v>412</v>
      </c>
      <c r="D15" s="30">
        <v>2100</v>
      </c>
      <c r="E15" s="29">
        <v>421</v>
      </c>
      <c r="F15" s="30">
        <v>206300</v>
      </c>
      <c r="G15" s="29">
        <v>349</v>
      </c>
      <c r="H15" s="30">
        <v>2400</v>
      </c>
      <c r="I15" s="29">
        <v>190</v>
      </c>
      <c r="J15" s="30">
        <v>3200</v>
      </c>
      <c r="L15" s="48" t="s">
        <v>278</v>
      </c>
      <c r="M15" s="48">
        <v>1.9753871310551163</v>
      </c>
      <c r="N15" s="48"/>
      <c r="P15" s="41" t="s">
        <v>278</v>
      </c>
      <c r="Q15" s="41">
        <v>1.9813718148763031</v>
      </c>
      <c r="R15" s="41"/>
      <c r="T15" s="41" t="s">
        <v>278</v>
      </c>
      <c r="U15" s="41">
        <v>1.9852510035054973</v>
      </c>
      <c r="V15" s="41"/>
    </row>
    <row r="16" spans="1:22" x14ac:dyDescent="0.25">
      <c r="A16" s="29">
        <v>13</v>
      </c>
      <c r="B16" s="30">
        <v>1800</v>
      </c>
      <c r="C16" s="29">
        <v>489</v>
      </c>
      <c r="D16" s="30">
        <v>3400</v>
      </c>
      <c r="E16" s="29">
        <v>442</v>
      </c>
      <c r="F16" s="30">
        <v>118000</v>
      </c>
      <c r="G16" s="29">
        <v>364</v>
      </c>
      <c r="H16" s="30">
        <v>1500</v>
      </c>
      <c r="I16" s="29">
        <v>204</v>
      </c>
      <c r="J16" s="30">
        <v>1700</v>
      </c>
      <c r="P16" s="37"/>
      <c r="Q16" s="37"/>
      <c r="R16" s="37"/>
      <c r="T16" s="37"/>
      <c r="U16" s="37"/>
      <c r="V16" s="37"/>
    </row>
    <row r="17" spans="1:22" x14ac:dyDescent="0.25">
      <c r="A17" s="29">
        <v>14</v>
      </c>
      <c r="B17" s="30">
        <v>3000</v>
      </c>
      <c r="C17" s="29">
        <v>521</v>
      </c>
      <c r="D17" s="30">
        <v>1300</v>
      </c>
      <c r="E17" s="29">
        <v>455</v>
      </c>
      <c r="F17" s="30">
        <v>188000</v>
      </c>
      <c r="G17" s="29">
        <v>431</v>
      </c>
      <c r="H17" s="30">
        <v>1500</v>
      </c>
      <c r="I17" s="29">
        <v>220</v>
      </c>
      <c r="J17" s="30">
        <v>2500</v>
      </c>
      <c r="L17" s="26" t="s">
        <v>279</v>
      </c>
      <c r="M17" s="26">
        <f>SUM(M8:N8)</f>
        <v>1334</v>
      </c>
      <c r="P17" s="37" t="s">
        <v>279</v>
      </c>
      <c r="Q17" s="37">
        <f>SUM(Q8:R8)</f>
        <v>157</v>
      </c>
      <c r="R17" s="37"/>
      <c r="T17" s="37" t="s">
        <v>279</v>
      </c>
      <c r="U17" s="37">
        <f>SUM(U8:V8)</f>
        <v>157</v>
      </c>
      <c r="V17" s="37"/>
    </row>
    <row r="18" spans="1:22" x14ac:dyDescent="0.25">
      <c r="A18" s="29">
        <v>15</v>
      </c>
      <c r="B18" s="30">
        <v>2500</v>
      </c>
      <c r="C18" s="29">
        <v>536</v>
      </c>
      <c r="D18" s="30">
        <v>2500</v>
      </c>
      <c r="E18" s="29">
        <v>506</v>
      </c>
      <c r="F18" s="30">
        <v>124500</v>
      </c>
      <c r="G18" s="29">
        <v>435</v>
      </c>
      <c r="H18" s="30">
        <v>1300</v>
      </c>
      <c r="I18" s="29">
        <v>230</v>
      </c>
      <c r="J18" s="30">
        <v>2900</v>
      </c>
      <c r="L18" s="26" t="s">
        <v>280</v>
      </c>
      <c r="M18" s="26">
        <f>M6-N6</f>
        <v>3804.4652717860299</v>
      </c>
      <c r="P18" s="37" t="s">
        <v>280</v>
      </c>
      <c r="Q18" s="37">
        <f>Q6-R6</f>
        <v>-46047.714198286412</v>
      </c>
      <c r="R18" s="37"/>
      <c r="T18" s="37" t="s">
        <v>280</v>
      </c>
      <c r="U18" s="37">
        <f>U6-V6</f>
        <v>-366.29946960424309</v>
      </c>
      <c r="V18" s="37"/>
    </row>
    <row r="19" spans="1:22" x14ac:dyDescent="0.25">
      <c r="A19" s="29">
        <v>16</v>
      </c>
      <c r="B19" s="30">
        <v>1700</v>
      </c>
      <c r="C19" s="29">
        <v>636</v>
      </c>
      <c r="D19" s="30">
        <v>4300</v>
      </c>
      <c r="E19" s="29">
        <v>570</v>
      </c>
      <c r="F19" s="30">
        <v>135960</v>
      </c>
      <c r="G19" s="29">
        <v>484</v>
      </c>
      <c r="H19" s="30">
        <v>2400</v>
      </c>
      <c r="I19" s="29">
        <v>236</v>
      </c>
      <c r="J19" s="30">
        <v>1500</v>
      </c>
      <c r="L19" s="26" t="s">
        <v>281</v>
      </c>
      <c r="M19" s="26">
        <f>SQRT((M7/M8)+(N7/N8))</f>
        <v>6151.4586906944833</v>
      </c>
      <c r="P19" s="37" t="s">
        <v>281</v>
      </c>
      <c r="Q19" s="37">
        <f>SQRT((Q7/Q8)+(R7/R8))</f>
        <v>8447.466461213633</v>
      </c>
      <c r="R19" s="37"/>
      <c r="T19" s="37" t="s">
        <v>281</v>
      </c>
      <c r="U19" s="37">
        <f>SQRT((U7/U8)+(V7/V8))</f>
        <v>92.451321987251077</v>
      </c>
      <c r="V19" s="37"/>
    </row>
    <row r="20" spans="1:22" x14ac:dyDescent="0.25">
      <c r="A20" s="29">
        <v>17</v>
      </c>
      <c r="B20" s="30">
        <v>2000</v>
      </c>
      <c r="C20" s="29">
        <v>638</v>
      </c>
      <c r="D20" s="30">
        <v>2200</v>
      </c>
      <c r="E20" s="29">
        <v>571</v>
      </c>
      <c r="F20" s="30">
        <v>142600</v>
      </c>
      <c r="G20" s="29">
        <v>490</v>
      </c>
      <c r="H20" s="30">
        <v>1300</v>
      </c>
      <c r="I20" s="29">
        <v>244</v>
      </c>
      <c r="J20" s="30">
        <v>1800</v>
      </c>
      <c r="P20" s="37"/>
      <c r="Q20" s="37"/>
      <c r="R20" s="37"/>
      <c r="T20" s="37"/>
      <c r="U20" s="37"/>
      <c r="V20" s="37"/>
    </row>
    <row r="21" spans="1:22" ht="18" x14ac:dyDescent="0.25">
      <c r="A21" s="29">
        <v>19</v>
      </c>
      <c r="B21" s="30">
        <v>2200</v>
      </c>
      <c r="C21" s="29">
        <v>704</v>
      </c>
      <c r="D21" s="30">
        <v>2200</v>
      </c>
      <c r="E21" s="29">
        <v>583</v>
      </c>
      <c r="F21" s="30">
        <v>118500</v>
      </c>
      <c r="G21" s="29">
        <v>501</v>
      </c>
      <c r="H21" s="30">
        <v>1900</v>
      </c>
      <c r="I21" s="29">
        <v>252</v>
      </c>
      <c r="J21" s="30">
        <v>3200</v>
      </c>
      <c r="L21" s="81" t="s">
        <v>282</v>
      </c>
      <c r="M21" s="26">
        <f>M19*M15</f>
        <v>12151.512334815037</v>
      </c>
      <c r="P21" s="42" t="s">
        <v>282</v>
      </c>
      <c r="Q21" s="37">
        <f>Q19*Q15</f>
        <v>16737.571953361559</v>
      </c>
      <c r="R21" s="37"/>
      <c r="T21" s="42" t="s">
        <v>282</v>
      </c>
      <c r="U21" s="37">
        <f>U19*U15</f>
        <v>183.53907975060005</v>
      </c>
      <c r="V21" s="37"/>
    </row>
    <row r="22" spans="1:22" x14ac:dyDescent="0.25">
      <c r="A22" s="29">
        <v>20</v>
      </c>
      <c r="B22" s="30">
        <v>2400</v>
      </c>
      <c r="C22" s="29">
        <v>706</v>
      </c>
      <c r="D22" s="30">
        <v>1100</v>
      </c>
      <c r="E22" s="29">
        <v>635</v>
      </c>
      <c r="F22" s="30">
        <v>144000</v>
      </c>
      <c r="G22" s="29">
        <v>600</v>
      </c>
      <c r="H22" s="30">
        <v>2300</v>
      </c>
      <c r="I22" s="29">
        <v>285</v>
      </c>
      <c r="J22" s="30">
        <v>3200</v>
      </c>
      <c r="L22" s="79" t="s">
        <v>283</v>
      </c>
      <c r="M22" s="79">
        <f>M18-M21</f>
        <v>-8347.0470630290074</v>
      </c>
      <c r="P22" s="43" t="s">
        <v>283</v>
      </c>
      <c r="Q22" s="43">
        <f>Q18-Q21</f>
        <v>-62785.286151647975</v>
      </c>
      <c r="R22" s="37"/>
      <c r="T22" s="43" t="s">
        <v>283</v>
      </c>
      <c r="U22" s="43">
        <f>U18-U21</f>
        <v>-549.83854935484317</v>
      </c>
      <c r="V22" s="37"/>
    </row>
    <row r="23" spans="1:22" x14ac:dyDescent="0.25">
      <c r="A23" s="29">
        <v>21</v>
      </c>
      <c r="B23" s="30">
        <v>3500</v>
      </c>
      <c r="C23" s="29">
        <v>714</v>
      </c>
      <c r="D23" s="30">
        <v>1900</v>
      </c>
      <c r="E23" s="29">
        <v>729</v>
      </c>
      <c r="F23" s="30">
        <v>110000</v>
      </c>
      <c r="G23" s="29">
        <v>632</v>
      </c>
      <c r="H23" s="30">
        <v>3100</v>
      </c>
      <c r="I23" s="29">
        <v>286</v>
      </c>
      <c r="J23" s="30">
        <v>1900</v>
      </c>
      <c r="L23" s="79" t="s">
        <v>284</v>
      </c>
      <c r="M23" s="79">
        <f>M18+M21</f>
        <v>15955.977606601067</v>
      </c>
      <c r="P23" s="43" t="s">
        <v>284</v>
      </c>
      <c r="Q23" s="43">
        <f>Q18+Q21</f>
        <v>-29310.142244924853</v>
      </c>
      <c r="R23" s="37"/>
      <c r="T23" s="43" t="s">
        <v>284</v>
      </c>
      <c r="U23" s="43">
        <f>U18+U21</f>
        <v>-182.76038985364303</v>
      </c>
      <c r="V23" s="37"/>
    </row>
    <row r="24" spans="1:22" x14ac:dyDescent="0.25">
      <c r="A24" s="29">
        <v>22</v>
      </c>
      <c r="B24" s="30">
        <v>1700</v>
      </c>
      <c r="C24" s="29">
        <v>822</v>
      </c>
      <c r="D24" s="30">
        <v>1900</v>
      </c>
      <c r="E24" s="29">
        <v>737</v>
      </c>
      <c r="F24" s="30">
        <v>93500</v>
      </c>
      <c r="G24" s="29">
        <v>650</v>
      </c>
      <c r="H24" s="30">
        <v>1300</v>
      </c>
      <c r="I24" s="29">
        <v>327</v>
      </c>
      <c r="J24" s="30">
        <v>3400</v>
      </c>
    </row>
    <row r="25" spans="1:22" x14ac:dyDescent="0.25">
      <c r="A25" s="29">
        <v>23</v>
      </c>
      <c r="B25" s="30">
        <v>3600</v>
      </c>
      <c r="C25" s="29">
        <v>862</v>
      </c>
      <c r="D25" s="30">
        <v>2100</v>
      </c>
      <c r="E25" s="29">
        <v>739</v>
      </c>
      <c r="F25" s="30">
        <v>179000</v>
      </c>
      <c r="G25" s="29">
        <v>656</v>
      </c>
      <c r="H25" s="30">
        <v>1600</v>
      </c>
      <c r="I25" s="29">
        <v>334</v>
      </c>
      <c r="J25" s="30">
        <v>2700</v>
      </c>
    </row>
    <row r="26" spans="1:22" x14ac:dyDescent="0.25">
      <c r="A26" s="29">
        <v>25</v>
      </c>
      <c r="B26" s="30">
        <v>2100</v>
      </c>
      <c r="C26" s="29">
        <v>970</v>
      </c>
      <c r="D26" s="30">
        <v>1700</v>
      </c>
      <c r="E26" s="29">
        <v>779</v>
      </c>
      <c r="F26" s="30">
        <v>144000</v>
      </c>
      <c r="G26" s="29">
        <v>676</v>
      </c>
      <c r="H26" s="30">
        <v>2300</v>
      </c>
      <c r="I26" s="29">
        <v>344</v>
      </c>
      <c r="J26" s="30">
        <v>3400</v>
      </c>
      <c r="L26" s="37" t="s">
        <v>268</v>
      </c>
      <c r="M26" s="37"/>
      <c r="N26" s="37"/>
      <c r="P26" s="26" t="s">
        <v>268</v>
      </c>
      <c r="T26" s="26" t="s">
        <v>268</v>
      </c>
    </row>
    <row r="27" spans="1:22" ht="18" thickBot="1" x14ac:dyDescent="0.3">
      <c r="A27" s="29">
        <v>26</v>
      </c>
      <c r="B27" s="30">
        <v>3200</v>
      </c>
      <c r="C27" s="29">
        <v>986</v>
      </c>
      <c r="D27" s="30">
        <v>2300</v>
      </c>
      <c r="E27" s="29">
        <v>780</v>
      </c>
      <c r="F27" s="30">
        <v>135000</v>
      </c>
      <c r="G27" s="29">
        <v>759</v>
      </c>
      <c r="H27" s="30">
        <v>2200</v>
      </c>
      <c r="I27" s="29">
        <v>345</v>
      </c>
      <c r="J27" s="30">
        <v>1600</v>
      </c>
      <c r="L27" s="37"/>
      <c r="M27" s="37"/>
      <c r="N27" s="37"/>
    </row>
    <row r="28" spans="1:22" x14ac:dyDescent="0.25">
      <c r="A28" s="29">
        <v>27</v>
      </c>
      <c r="B28" s="30">
        <v>1800</v>
      </c>
      <c r="C28" s="29">
        <v>1031</v>
      </c>
      <c r="D28" s="30">
        <v>2600</v>
      </c>
      <c r="E28" s="29">
        <v>844</v>
      </c>
      <c r="F28" s="30">
        <v>141000</v>
      </c>
      <c r="G28" s="29">
        <v>830</v>
      </c>
      <c r="H28" s="30">
        <v>1700</v>
      </c>
      <c r="I28" s="29">
        <v>351</v>
      </c>
      <c r="J28" s="30">
        <v>3700</v>
      </c>
      <c r="L28" s="38"/>
      <c r="M28" s="38" t="s">
        <v>293</v>
      </c>
      <c r="N28" s="38" t="s">
        <v>294</v>
      </c>
      <c r="P28" s="45"/>
      <c r="Q28" s="45" t="s">
        <v>296</v>
      </c>
      <c r="R28" s="45" t="s">
        <v>167</v>
      </c>
      <c r="T28" s="45"/>
      <c r="U28" s="45" t="s">
        <v>316</v>
      </c>
      <c r="V28" s="45" t="s">
        <v>316</v>
      </c>
    </row>
    <row r="29" spans="1:22" x14ac:dyDescent="0.25">
      <c r="A29" s="29">
        <v>28</v>
      </c>
      <c r="B29" s="30">
        <v>3400</v>
      </c>
      <c r="C29" s="29">
        <v>1063</v>
      </c>
      <c r="D29" s="30">
        <v>3000</v>
      </c>
      <c r="E29" s="29">
        <v>887</v>
      </c>
      <c r="F29" s="30">
        <v>145000</v>
      </c>
      <c r="G29" s="29">
        <v>838</v>
      </c>
      <c r="H29" s="30">
        <v>1500</v>
      </c>
      <c r="I29" s="29">
        <v>358</v>
      </c>
      <c r="J29" s="30">
        <v>2300</v>
      </c>
      <c r="L29" s="39" t="s">
        <v>269</v>
      </c>
      <c r="M29" s="39">
        <v>185763.80737704918</v>
      </c>
      <c r="N29" s="39">
        <v>128432.25806451614</v>
      </c>
      <c r="P29" s="46" t="s">
        <v>269</v>
      </c>
      <c r="Q29" s="46">
        <v>135911.62790697673</v>
      </c>
      <c r="R29" s="46">
        <v>133541.07692307694</v>
      </c>
      <c r="T29" s="46" t="s">
        <v>269</v>
      </c>
      <c r="U29" s="46">
        <v>2608.1147540983607</v>
      </c>
      <c r="V29" s="46">
        <v>2387.0967741935483</v>
      </c>
    </row>
    <row r="30" spans="1:22" x14ac:dyDescent="0.25">
      <c r="A30" s="29">
        <v>29</v>
      </c>
      <c r="B30" s="30">
        <v>3100</v>
      </c>
      <c r="C30" s="29">
        <v>1145</v>
      </c>
      <c r="D30" s="30">
        <v>1600</v>
      </c>
      <c r="E30" s="29">
        <v>895</v>
      </c>
      <c r="F30" s="30">
        <v>118858</v>
      </c>
      <c r="G30" s="29">
        <v>916</v>
      </c>
      <c r="H30" s="30">
        <v>1600</v>
      </c>
      <c r="I30" s="29">
        <v>373</v>
      </c>
      <c r="J30" s="30">
        <v>1500</v>
      </c>
      <c r="L30" s="39" t="s">
        <v>270</v>
      </c>
      <c r="M30" s="39">
        <v>6830775035.2155323</v>
      </c>
      <c r="N30" s="39">
        <v>1257308424.7311828</v>
      </c>
      <c r="P30" s="46" t="s">
        <v>270</v>
      </c>
      <c r="Q30" s="46">
        <v>1682084385.3820598</v>
      </c>
      <c r="R30" s="46">
        <v>774689760.85671103</v>
      </c>
      <c r="T30" s="46" t="s">
        <v>270</v>
      </c>
      <c r="U30" s="46">
        <v>711591.19272717496</v>
      </c>
      <c r="V30" s="46">
        <v>519827.95698924758</v>
      </c>
    </row>
    <row r="31" spans="1:22" x14ac:dyDescent="0.25">
      <c r="A31" s="29">
        <v>30</v>
      </c>
      <c r="B31" s="30">
        <v>1000</v>
      </c>
      <c r="C31" s="29">
        <v>1187</v>
      </c>
      <c r="D31" s="30">
        <v>2700</v>
      </c>
      <c r="E31" s="29">
        <v>898</v>
      </c>
      <c r="F31" s="30">
        <v>142953</v>
      </c>
      <c r="G31" s="29">
        <v>960</v>
      </c>
      <c r="H31" s="30">
        <v>2100</v>
      </c>
      <c r="I31" s="29">
        <v>386</v>
      </c>
      <c r="J31" s="30">
        <v>2500</v>
      </c>
      <c r="L31" s="39" t="s">
        <v>271</v>
      </c>
      <c r="M31" s="39">
        <v>1220</v>
      </c>
      <c r="N31" s="39">
        <v>31</v>
      </c>
      <c r="P31" s="46" t="s">
        <v>271</v>
      </c>
      <c r="Q31" s="46">
        <v>43</v>
      </c>
      <c r="R31" s="46">
        <v>52</v>
      </c>
      <c r="T31" s="46" t="s">
        <v>271</v>
      </c>
      <c r="U31" s="46">
        <v>1220</v>
      </c>
      <c r="V31" s="46">
        <v>31</v>
      </c>
    </row>
    <row r="32" spans="1:22" x14ac:dyDescent="0.25">
      <c r="A32" s="29">
        <v>31</v>
      </c>
      <c r="B32" s="30">
        <v>2000</v>
      </c>
      <c r="C32" s="29">
        <v>1191</v>
      </c>
      <c r="D32" s="30">
        <v>2900</v>
      </c>
      <c r="E32" s="29">
        <v>911</v>
      </c>
      <c r="F32" s="30">
        <v>154300</v>
      </c>
      <c r="G32" s="29">
        <v>972</v>
      </c>
      <c r="H32" s="30">
        <v>2400</v>
      </c>
      <c r="I32" s="29">
        <v>401</v>
      </c>
      <c r="J32" s="30">
        <v>2500</v>
      </c>
      <c r="L32" s="39" t="s">
        <v>272</v>
      </c>
      <c r="M32" s="39">
        <v>0</v>
      </c>
      <c r="N32" s="39"/>
      <c r="P32" s="46" t="s">
        <v>272</v>
      </c>
      <c r="Q32" s="46">
        <v>0</v>
      </c>
      <c r="R32" s="46"/>
      <c r="T32" s="46" t="s">
        <v>272</v>
      </c>
      <c r="U32" s="46">
        <v>0</v>
      </c>
      <c r="V32" s="46"/>
    </row>
    <row r="33" spans="1:22" x14ac:dyDescent="0.25">
      <c r="A33" s="29">
        <v>32</v>
      </c>
      <c r="B33" s="30">
        <v>2500</v>
      </c>
      <c r="C33" s="29">
        <v>1267</v>
      </c>
      <c r="D33" s="30">
        <v>2800</v>
      </c>
      <c r="E33" s="29">
        <v>914</v>
      </c>
      <c r="F33" s="30">
        <v>145000</v>
      </c>
      <c r="G33" s="29">
        <v>976</v>
      </c>
      <c r="H33" s="30">
        <v>2100</v>
      </c>
      <c r="I33" s="29">
        <v>433</v>
      </c>
      <c r="J33" s="30">
        <v>2100</v>
      </c>
      <c r="L33" s="39" t="s">
        <v>273</v>
      </c>
      <c r="M33" s="39">
        <v>39</v>
      </c>
      <c r="N33" s="39"/>
      <c r="P33" s="46" t="s">
        <v>273</v>
      </c>
      <c r="Q33" s="46">
        <v>72</v>
      </c>
      <c r="R33" s="46"/>
      <c r="T33" s="46" t="s">
        <v>273</v>
      </c>
      <c r="U33" s="46">
        <v>32</v>
      </c>
      <c r="V33" s="46"/>
    </row>
    <row r="34" spans="1:22" x14ac:dyDescent="0.25">
      <c r="A34" s="29">
        <v>33</v>
      </c>
      <c r="B34" s="30">
        <v>2500</v>
      </c>
      <c r="C34" s="29">
        <v>1394</v>
      </c>
      <c r="D34" s="30">
        <v>2400</v>
      </c>
      <c r="E34" s="29">
        <v>922</v>
      </c>
      <c r="F34" s="30">
        <v>145900</v>
      </c>
      <c r="G34" s="29">
        <v>1030</v>
      </c>
      <c r="H34" s="30">
        <v>1900</v>
      </c>
      <c r="I34" s="29">
        <v>444</v>
      </c>
      <c r="J34" s="30">
        <v>2500</v>
      </c>
      <c r="L34" s="39" t="s">
        <v>274</v>
      </c>
      <c r="M34" s="39">
        <v>8.4386568752163313</v>
      </c>
      <c r="N34" s="39"/>
      <c r="P34" s="46" t="s">
        <v>274</v>
      </c>
      <c r="Q34" s="46">
        <v>0.32254298535387876</v>
      </c>
      <c r="R34" s="46"/>
      <c r="T34" s="46" t="s">
        <v>274</v>
      </c>
      <c r="U34" s="46">
        <v>1.6778529519370633</v>
      </c>
      <c r="V34" s="46"/>
    </row>
    <row r="35" spans="1:22" x14ac:dyDescent="0.25">
      <c r="A35" s="29">
        <v>34</v>
      </c>
      <c r="B35" s="30">
        <v>3100</v>
      </c>
      <c r="C35" s="29">
        <v>1417</v>
      </c>
      <c r="D35" s="30">
        <v>3100</v>
      </c>
      <c r="E35" s="29">
        <v>941</v>
      </c>
      <c r="F35" s="30">
        <v>150900</v>
      </c>
      <c r="G35" s="29">
        <v>1039</v>
      </c>
      <c r="H35" s="30">
        <v>1900</v>
      </c>
      <c r="I35" s="29">
        <v>466</v>
      </c>
      <c r="J35" s="30">
        <v>2800</v>
      </c>
      <c r="L35" s="39" t="s">
        <v>275</v>
      </c>
      <c r="M35" s="39">
        <v>1.2421774007397189E-10</v>
      </c>
      <c r="N35" s="39"/>
      <c r="P35" s="46" t="s">
        <v>275</v>
      </c>
      <c r="Q35" s="46">
        <v>0.37398806521116995</v>
      </c>
      <c r="R35" s="46"/>
      <c r="T35" s="46" t="s">
        <v>275</v>
      </c>
      <c r="U35" s="46">
        <v>5.1559040039723822E-2</v>
      </c>
      <c r="V35" s="46"/>
    </row>
    <row r="36" spans="1:22" x14ac:dyDescent="0.25">
      <c r="A36" s="29">
        <v>36</v>
      </c>
      <c r="B36" s="30">
        <v>3600</v>
      </c>
      <c r="E36" s="29">
        <v>943</v>
      </c>
      <c r="F36" s="30">
        <v>150000</v>
      </c>
      <c r="G36" s="29">
        <v>1043</v>
      </c>
      <c r="H36" s="30">
        <v>2600</v>
      </c>
      <c r="I36" s="29">
        <v>471</v>
      </c>
      <c r="J36" s="30">
        <v>3000</v>
      </c>
      <c r="L36" s="39" t="s">
        <v>276</v>
      </c>
      <c r="M36" s="39">
        <v>1.6848751217112248</v>
      </c>
      <c r="N36" s="39"/>
      <c r="P36" s="46" t="s">
        <v>276</v>
      </c>
      <c r="Q36" s="46">
        <v>1.6662936961315378</v>
      </c>
      <c r="R36" s="46"/>
      <c r="T36" s="46" t="s">
        <v>276</v>
      </c>
      <c r="U36" s="46">
        <v>1.6938887483837093</v>
      </c>
      <c r="V36" s="46"/>
    </row>
    <row r="37" spans="1:22" x14ac:dyDescent="0.25">
      <c r="A37" s="29">
        <v>37</v>
      </c>
      <c r="B37" s="30">
        <v>2200</v>
      </c>
      <c r="E37" s="29">
        <v>944</v>
      </c>
      <c r="F37" s="30">
        <v>143000</v>
      </c>
      <c r="G37" s="29">
        <v>1089</v>
      </c>
      <c r="H37" s="30">
        <v>2700</v>
      </c>
      <c r="I37" s="29">
        <v>473</v>
      </c>
      <c r="J37" s="30">
        <v>1600</v>
      </c>
      <c r="L37" s="40" t="s">
        <v>277</v>
      </c>
      <c r="M37" s="40">
        <v>2.4843548014794378E-10</v>
      </c>
      <c r="N37" s="39"/>
      <c r="P37" s="47" t="s">
        <v>277</v>
      </c>
      <c r="Q37" s="47">
        <v>0.7479761304223399</v>
      </c>
      <c r="R37" s="46"/>
      <c r="T37" s="47" t="s">
        <v>277</v>
      </c>
      <c r="U37" s="47">
        <v>0.10311808007944764</v>
      </c>
      <c r="V37" s="46"/>
    </row>
    <row r="38" spans="1:22" ht="18" thickBot="1" x14ac:dyDescent="0.3">
      <c r="A38" s="29">
        <v>38</v>
      </c>
      <c r="B38" s="30">
        <v>2600</v>
      </c>
      <c r="E38" s="29">
        <v>955</v>
      </c>
      <c r="F38" s="30">
        <v>127500</v>
      </c>
      <c r="G38" s="29">
        <v>1092</v>
      </c>
      <c r="H38" s="30">
        <v>1900</v>
      </c>
      <c r="I38" s="29">
        <v>475</v>
      </c>
      <c r="J38" s="30">
        <v>3100</v>
      </c>
      <c r="L38" s="41" t="s">
        <v>278</v>
      </c>
      <c r="M38" s="41">
        <v>2.0226909200367595</v>
      </c>
      <c r="N38" s="41"/>
      <c r="P38" s="48" t="s">
        <v>278</v>
      </c>
      <c r="Q38" s="48">
        <v>1.9934635666618719</v>
      </c>
      <c r="R38" s="48"/>
      <c r="T38" s="48" t="s">
        <v>278</v>
      </c>
      <c r="U38" s="48">
        <v>2.0369333434601011</v>
      </c>
      <c r="V38" s="48"/>
    </row>
    <row r="39" spans="1:22" x14ac:dyDescent="0.25">
      <c r="A39" s="29">
        <v>39</v>
      </c>
      <c r="B39" s="30">
        <v>2100</v>
      </c>
      <c r="E39" s="29">
        <v>956</v>
      </c>
      <c r="F39" s="30">
        <v>145000</v>
      </c>
      <c r="G39" s="29">
        <v>1158</v>
      </c>
      <c r="H39" s="30">
        <v>2600</v>
      </c>
      <c r="I39" s="29">
        <v>491</v>
      </c>
      <c r="J39" s="30">
        <v>1600</v>
      </c>
      <c r="L39" s="37"/>
      <c r="M39" s="37"/>
      <c r="N39" s="37"/>
    </row>
    <row r="40" spans="1:22" x14ac:dyDescent="0.25">
      <c r="A40" s="29">
        <v>41</v>
      </c>
      <c r="B40" s="30">
        <v>2400</v>
      </c>
      <c r="E40" s="29">
        <v>985</v>
      </c>
      <c r="F40" s="30">
        <v>126000</v>
      </c>
      <c r="G40" s="29">
        <v>1161</v>
      </c>
      <c r="H40" s="30">
        <v>2300</v>
      </c>
      <c r="I40" s="29">
        <v>505</v>
      </c>
      <c r="J40" s="30">
        <v>2200</v>
      </c>
      <c r="L40" s="37" t="s">
        <v>279</v>
      </c>
      <c r="M40" s="37">
        <f>SUM(M31:N31)</f>
        <v>1251</v>
      </c>
      <c r="N40" s="37"/>
      <c r="P40" s="26" t="s">
        <v>279</v>
      </c>
      <c r="Q40" s="26">
        <f>SUM(Q31:R31)</f>
        <v>95</v>
      </c>
      <c r="T40" s="26" t="s">
        <v>279</v>
      </c>
      <c r="U40" s="26">
        <f>SUM(U31:V31)</f>
        <v>1251</v>
      </c>
    </row>
    <row r="41" spans="1:22" x14ac:dyDescent="0.25">
      <c r="A41" s="29">
        <v>42</v>
      </c>
      <c r="B41" s="30">
        <v>2700</v>
      </c>
      <c r="E41" s="29">
        <v>1004</v>
      </c>
      <c r="F41" s="30">
        <v>136905</v>
      </c>
      <c r="G41" s="29">
        <v>1192</v>
      </c>
      <c r="H41" s="30">
        <v>2200</v>
      </c>
      <c r="I41" s="29">
        <v>512</v>
      </c>
      <c r="J41" s="30">
        <v>2700</v>
      </c>
      <c r="L41" s="37" t="s">
        <v>280</v>
      </c>
      <c r="M41" s="37">
        <f>M29-N29</f>
        <v>57331.549312533039</v>
      </c>
      <c r="N41" s="37"/>
      <c r="P41" s="26" t="s">
        <v>280</v>
      </c>
      <c r="Q41" s="26">
        <f>Q29-R29</f>
        <v>2370.5509838997968</v>
      </c>
      <c r="T41" s="26" t="s">
        <v>280</v>
      </c>
      <c r="U41" s="26">
        <f>U29-V29</f>
        <v>221.01797990481236</v>
      </c>
    </row>
    <row r="42" spans="1:22" x14ac:dyDescent="0.25">
      <c r="A42" s="29">
        <v>43</v>
      </c>
      <c r="B42" s="30">
        <v>1700</v>
      </c>
      <c r="E42" s="29">
        <v>1012</v>
      </c>
      <c r="F42" s="30">
        <v>100000</v>
      </c>
      <c r="G42" s="29">
        <v>1220</v>
      </c>
      <c r="H42" s="30">
        <v>1900</v>
      </c>
      <c r="I42" s="29">
        <v>544</v>
      </c>
      <c r="J42" s="30">
        <v>1500</v>
      </c>
      <c r="L42" s="37" t="s">
        <v>281</v>
      </c>
      <c r="M42" s="37">
        <f>SQRT((M30/M31)+(N30/N31))</f>
        <v>6793.9187669676767</v>
      </c>
      <c r="N42" s="37"/>
      <c r="P42" s="26" t="s">
        <v>281</v>
      </c>
      <c r="Q42" s="26">
        <f>SQRT((Q30/Q31)+(R30/R31))</f>
        <v>7349.5660781428605</v>
      </c>
      <c r="T42" s="26" t="s">
        <v>281</v>
      </c>
      <c r="U42" s="26">
        <f>SQRT((U30/U31)+(V30/V31))</f>
        <v>131.72666868669836</v>
      </c>
    </row>
    <row r="43" spans="1:22" x14ac:dyDescent="0.25">
      <c r="A43" s="29">
        <v>44</v>
      </c>
      <c r="B43" s="30">
        <v>1900</v>
      </c>
      <c r="E43" s="29">
        <v>1091</v>
      </c>
      <c r="F43" s="30">
        <v>92900</v>
      </c>
      <c r="G43" s="29">
        <v>1237</v>
      </c>
      <c r="H43" s="30">
        <v>2400</v>
      </c>
      <c r="I43" s="29">
        <v>551</v>
      </c>
      <c r="J43" s="30">
        <v>2100</v>
      </c>
      <c r="L43" s="37"/>
      <c r="M43" s="37"/>
      <c r="N43" s="37"/>
    </row>
    <row r="44" spans="1:22" ht="18" x14ac:dyDescent="0.25">
      <c r="A44" s="29">
        <v>45</v>
      </c>
      <c r="B44" s="30">
        <v>2300</v>
      </c>
      <c r="E44" s="29">
        <v>1130</v>
      </c>
      <c r="F44" s="30">
        <v>140000</v>
      </c>
      <c r="G44" s="29">
        <v>1292</v>
      </c>
      <c r="H44" s="30">
        <v>1900</v>
      </c>
      <c r="I44" s="29">
        <v>560</v>
      </c>
      <c r="J44" s="30">
        <v>2900</v>
      </c>
      <c r="L44" s="42" t="s">
        <v>282</v>
      </c>
      <c r="M44" s="37">
        <f>M42*M38</f>
        <v>13741.997801412857</v>
      </c>
      <c r="N44" s="37"/>
      <c r="P44" s="81" t="s">
        <v>282</v>
      </c>
      <c r="Q44" s="26">
        <f>Q42*Q38</f>
        <v>14651.092207551772</v>
      </c>
      <c r="T44" s="81" t="s">
        <v>282</v>
      </c>
      <c r="U44" s="26">
        <f>U42*U38</f>
        <v>268.3184436708575</v>
      </c>
    </row>
    <row r="45" spans="1:22" x14ac:dyDescent="0.25">
      <c r="A45" s="29">
        <v>47</v>
      </c>
      <c r="B45" s="30">
        <v>3600</v>
      </c>
      <c r="E45" s="29">
        <v>1164</v>
      </c>
      <c r="F45" s="30">
        <v>108959</v>
      </c>
      <c r="G45" s="29">
        <v>1359</v>
      </c>
      <c r="H45" s="30">
        <v>2300</v>
      </c>
      <c r="I45" s="29">
        <v>579</v>
      </c>
      <c r="J45" s="30">
        <v>2100</v>
      </c>
      <c r="L45" s="43" t="s">
        <v>283</v>
      </c>
      <c r="M45" s="43">
        <f>M41-M44</f>
        <v>43589.551511120182</v>
      </c>
      <c r="N45" s="37"/>
      <c r="P45" s="79" t="s">
        <v>283</v>
      </c>
      <c r="Q45" s="79">
        <f>Q41-Q44</f>
        <v>-12280.541223651975</v>
      </c>
      <c r="T45" s="79" t="s">
        <v>283</v>
      </c>
      <c r="U45" s="79">
        <f>U41-U44</f>
        <v>-47.300463766045141</v>
      </c>
    </row>
    <row r="46" spans="1:22" x14ac:dyDescent="0.25">
      <c r="A46" s="29">
        <v>48</v>
      </c>
      <c r="B46" s="30">
        <v>3300</v>
      </c>
      <c r="E46" s="29">
        <v>1217</v>
      </c>
      <c r="F46" s="30">
        <v>112000</v>
      </c>
      <c r="G46" s="29">
        <v>1379</v>
      </c>
      <c r="H46" s="30">
        <v>1500</v>
      </c>
      <c r="I46" s="29">
        <v>594</v>
      </c>
      <c r="J46" s="30">
        <v>1700</v>
      </c>
      <c r="L46" s="43" t="s">
        <v>284</v>
      </c>
      <c r="M46" s="43">
        <f>M41+M44</f>
        <v>71073.547113945897</v>
      </c>
      <c r="N46" s="37"/>
      <c r="P46" s="79" t="s">
        <v>284</v>
      </c>
      <c r="Q46" s="79">
        <f>Q41+Q44</f>
        <v>17021.643191451571</v>
      </c>
      <c r="T46" s="79" t="s">
        <v>284</v>
      </c>
      <c r="U46" s="79">
        <f>U41+U44</f>
        <v>489.33642357566987</v>
      </c>
    </row>
    <row r="47" spans="1:22" x14ac:dyDescent="0.25">
      <c r="A47" s="29">
        <v>50</v>
      </c>
      <c r="B47" s="30">
        <v>1900</v>
      </c>
      <c r="E47" s="29">
        <v>1231</v>
      </c>
      <c r="F47" s="30">
        <v>190000</v>
      </c>
      <c r="G47" s="29">
        <v>1450</v>
      </c>
      <c r="H47" s="30">
        <v>1300</v>
      </c>
      <c r="I47" s="29">
        <v>598</v>
      </c>
      <c r="J47" s="30">
        <v>2700</v>
      </c>
    </row>
    <row r="48" spans="1:22" x14ac:dyDescent="0.25">
      <c r="A48" s="29">
        <v>51</v>
      </c>
      <c r="B48" s="30">
        <v>2300</v>
      </c>
      <c r="E48" s="29">
        <v>1232</v>
      </c>
      <c r="F48" s="30">
        <v>132500</v>
      </c>
      <c r="I48" s="29">
        <v>604</v>
      </c>
      <c r="J48" s="30">
        <v>1800</v>
      </c>
    </row>
    <row r="49" spans="1:14" x14ac:dyDescent="0.25">
      <c r="A49" s="29">
        <v>52</v>
      </c>
      <c r="B49" s="30">
        <v>1600</v>
      </c>
      <c r="E49" s="29">
        <v>1233</v>
      </c>
      <c r="F49" s="30">
        <v>101800</v>
      </c>
      <c r="I49" s="29">
        <v>615</v>
      </c>
      <c r="J49" s="30">
        <v>1300</v>
      </c>
      <c r="L49" s="44" t="s">
        <v>268</v>
      </c>
      <c r="M49" s="44"/>
      <c r="N49" s="44"/>
    </row>
    <row r="50" spans="1:14" ht="18" thickBot="1" x14ac:dyDescent="0.3">
      <c r="A50" s="29">
        <v>54</v>
      </c>
      <c r="B50" s="30">
        <v>3700</v>
      </c>
      <c r="E50" s="29">
        <v>1276</v>
      </c>
      <c r="F50" s="30">
        <v>137000</v>
      </c>
      <c r="I50" s="29">
        <v>624</v>
      </c>
      <c r="J50" s="30">
        <v>2300</v>
      </c>
      <c r="L50" s="44"/>
      <c r="M50" s="44"/>
      <c r="N50" s="44"/>
    </row>
    <row r="51" spans="1:14" x14ac:dyDescent="0.25">
      <c r="A51" s="29">
        <v>55</v>
      </c>
      <c r="B51" s="30">
        <v>1700</v>
      </c>
      <c r="E51" s="29">
        <v>1284</v>
      </c>
      <c r="F51" s="30">
        <v>139000</v>
      </c>
      <c r="I51" s="29">
        <v>640</v>
      </c>
      <c r="J51" s="30">
        <v>3100</v>
      </c>
      <c r="L51" s="45"/>
      <c r="M51" s="45" t="s">
        <v>296</v>
      </c>
      <c r="N51" s="45" t="s">
        <v>294</v>
      </c>
    </row>
    <row r="52" spans="1:14" x14ac:dyDescent="0.25">
      <c r="A52" s="29">
        <v>56</v>
      </c>
      <c r="B52" s="30">
        <v>2900</v>
      </c>
      <c r="E52" s="29">
        <v>1337</v>
      </c>
      <c r="F52" s="30">
        <v>135000</v>
      </c>
      <c r="I52" s="29">
        <v>641</v>
      </c>
      <c r="J52" s="30">
        <v>3000</v>
      </c>
      <c r="L52" s="46" t="s">
        <v>269</v>
      </c>
      <c r="M52" s="46">
        <v>135911.62790697673</v>
      </c>
      <c r="N52" s="46">
        <v>128432.25806451614</v>
      </c>
    </row>
    <row r="53" spans="1:14" x14ac:dyDescent="0.25">
      <c r="A53" s="29">
        <v>58</v>
      </c>
      <c r="B53" s="30">
        <v>2600</v>
      </c>
      <c r="E53" s="29">
        <v>1351</v>
      </c>
      <c r="F53" s="30">
        <v>200000</v>
      </c>
      <c r="I53" s="29">
        <v>681</v>
      </c>
      <c r="J53" s="30">
        <v>1800</v>
      </c>
      <c r="L53" s="46" t="s">
        <v>270</v>
      </c>
      <c r="M53" s="46">
        <v>1682084385.3820598</v>
      </c>
      <c r="N53" s="46">
        <v>1257308424.7311828</v>
      </c>
    </row>
    <row r="54" spans="1:14" x14ac:dyDescent="0.25">
      <c r="A54" s="29">
        <v>59</v>
      </c>
      <c r="B54" s="30">
        <v>4400</v>
      </c>
      <c r="E54" s="29">
        <v>1392</v>
      </c>
      <c r="F54" s="30">
        <v>124000</v>
      </c>
      <c r="I54" s="29">
        <v>686</v>
      </c>
      <c r="J54" s="30">
        <v>3300</v>
      </c>
      <c r="L54" s="46" t="s">
        <v>271</v>
      </c>
      <c r="M54" s="46">
        <v>43</v>
      </c>
      <c r="N54" s="46">
        <v>31</v>
      </c>
    </row>
    <row r="55" spans="1:14" x14ac:dyDescent="0.25">
      <c r="A55" s="29">
        <v>60</v>
      </c>
      <c r="B55" s="30">
        <v>1600</v>
      </c>
      <c r="E55" s="29">
        <v>1413</v>
      </c>
      <c r="F55" s="30">
        <v>90000</v>
      </c>
      <c r="I55" s="29">
        <v>688</v>
      </c>
      <c r="J55" s="30">
        <v>1700</v>
      </c>
      <c r="L55" s="46" t="s">
        <v>272</v>
      </c>
      <c r="M55" s="46">
        <v>0</v>
      </c>
      <c r="N55" s="46"/>
    </row>
    <row r="56" spans="1:14" x14ac:dyDescent="0.25">
      <c r="A56" s="29">
        <v>61</v>
      </c>
      <c r="B56" s="30">
        <v>2300</v>
      </c>
      <c r="E56" s="29">
        <v>1451</v>
      </c>
      <c r="F56" s="30">
        <v>136000</v>
      </c>
      <c r="I56" s="29">
        <v>690</v>
      </c>
      <c r="J56" s="30">
        <v>2700</v>
      </c>
      <c r="L56" s="46" t="s">
        <v>273</v>
      </c>
      <c r="M56" s="46">
        <v>70</v>
      </c>
      <c r="N56" s="46"/>
    </row>
    <row r="57" spans="1:14" x14ac:dyDescent="0.25">
      <c r="A57" s="29">
        <v>62</v>
      </c>
      <c r="B57" s="30">
        <v>1600</v>
      </c>
      <c r="I57" s="29">
        <v>691</v>
      </c>
      <c r="J57" s="30">
        <v>1700</v>
      </c>
      <c r="L57" s="46" t="s">
        <v>274</v>
      </c>
      <c r="M57" s="46">
        <v>0.83791443596669124</v>
      </c>
      <c r="N57" s="46"/>
    </row>
    <row r="58" spans="1:14" x14ac:dyDescent="0.25">
      <c r="A58" s="29">
        <v>64</v>
      </c>
      <c r="B58" s="30">
        <v>2300</v>
      </c>
      <c r="I58" s="29">
        <v>700</v>
      </c>
      <c r="J58" s="30">
        <v>2800</v>
      </c>
      <c r="L58" s="46" t="s">
        <v>275</v>
      </c>
      <c r="M58" s="46">
        <v>0.20246536226446593</v>
      </c>
      <c r="N58" s="46"/>
    </row>
    <row r="59" spans="1:14" x14ac:dyDescent="0.25">
      <c r="A59" s="29">
        <v>65</v>
      </c>
      <c r="B59" s="30">
        <v>3100</v>
      </c>
      <c r="I59" s="29">
        <v>708</v>
      </c>
      <c r="J59" s="30">
        <v>2600</v>
      </c>
      <c r="L59" s="46" t="s">
        <v>276</v>
      </c>
      <c r="M59" s="46">
        <v>1.6669144790559576</v>
      </c>
      <c r="N59" s="46"/>
    </row>
    <row r="60" spans="1:14" x14ac:dyDescent="0.25">
      <c r="A60" s="29">
        <v>66</v>
      </c>
      <c r="B60" s="30">
        <v>3600</v>
      </c>
      <c r="I60" s="29">
        <v>713</v>
      </c>
      <c r="J60" s="30">
        <v>2500</v>
      </c>
      <c r="L60" s="47" t="s">
        <v>277</v>
      </c>
      <c r="M60" s="47">
        <v>0.40493072452893186</v>
      </c>
      <c r="N60" s="46"/>
    </row>
    <row r="61" spans="1:14" ht="18" thickBot="1" x14ac:dyDescent="0.3">
      <c r="A61" s="29">
        <v>67</v>
      </c>
      <c r="B61" s="30">
        <v>4200</v>
      </c>
      <c r="I61" s="29">
        <v>722</v>
      </c>
      <c r="J61" s="30">
        <v>1700</v>
      </c>
      <c r="L61" s="48" t="s">
        <v>278</v>
      </c>
      <c r="M61" s="48">
        <v>1.9944371117711854</v>
      </c>
      <c r="N61" s="48"/>
    </row>
    <row r="62" spans="1:14" x14ac:dyDescent="0.25">
      <c r="A62" s="29">
        <v>68</v>
      </c>
      <c r="B62" s="30">
        <v>2900</v>
      </c>
      <c r="I62" s="29">
        <v>731</v>
      </c>
      <c r="J62" s="30">
        <v>3200</v>
      </c>
      <c r="L62" s="44"/>
      <c r="M62" s="44"/>
      <c r="N62" s="44"/>
    </row>
    <row r="63" spans="1:14" x14ac:dyDescent="0.25">
      <c r="A63" s="29">
        <v>69</v>
      </c>
      <c r="B63" s="30">
        <v>1500</v>
      </c>
      <c r="I63" s="29">
        <v>745</v>
      </c>
      <c r="J63" s="30">
        <v>2700</v>
      </c>
      <c r="L63" s="44" t="s">
        <v>279</v>
      </c>
      <c r="M63" s="44">
        <f>SUM(M54:N54)</f>
        <v>74</v>
      </c>
      <c r="N63" s="44"/>
    </row>
    <row r="64" spans="1:14" x14ac:dyDescent="0.25">
      <c r="A64" s="29">
        <v>70</v>
      </c>
      <c r="B64" s="30">
        <v>3600</v>
      </c>
      <c r="I64" s="29">
        <v>756</v>
      </c>
      <c r="J64" s="30">
        <v>2200</v>
      </c>
      <c r="L64" s="44" t="s">
        <v>280</v>
      </c>
      <c r="M64" s="44">
        <f>M52-N52</f>
        <v>7479.3698424605973</v>
      </c>
      <c r="N64" s="44"/>
    </row>
    <row r="65" spans="1:14" x14ac:dyDescent="0.25">
      <c r="A65" s="29">
        <v>71</v>
      </c>
      <c r="B65" s="30">
        <v>4400</v>
      </c>
      <c r="I65" s="29">
        <v>765</v>
      </c>
      <c r="J65" s="30">
        <v>3000</v>
      </c>
      <c r="L65" s="44" t="s">
        <v>281</v>
      </c>
      <c r="M65" s="44">
        <f>SQRT((M53/M54)+(N53/N54))</f>
        <v>8926.1737492704051</v>
      </c>
      <c r="N65" s="44"/>
    </row>
    <row r="66" spans="1:14" x14ac:dyDescent="0.25">
      <c r="A66" s="29">
        <v>72</v>
      </c>
      <c r="B66" s="30">
        <v>1700</v>
      </c>
      <c r="I66" s="29">
        <v>776</v>
      </c>
      <c r="J66" s="30">
        <v>2400</v>
      </c>
      <c r="L66" s="44"/>
      <c r="M66" s="44"/>
      <c r="N66" s="44"/>
    </row>
    <row r="67" spans="1:14" ht="18" x14ac:dyDescent="0.25">
      <c r="A67" s="29">
        <v>73</v>
      </c>
      <c r="B67" s="30">
        <v>2600</v>
      </c>
      <c r="I67" s="29">
        <v>791</v>
      </c>
      <c r="J67" s="30">
        <v>2300</v>
      </c>
      <c r="L67" s="49" t="s">
        <v>282</v>
      </c>
      <c r="M67" s="44">
        <f>M65*M61</f>
        <v>17802.692191662642</v>
      </c>
      <c r="N67" s="44"/>
    </row>
    <row r="68" spans="1:14" x14ac:dyDescent="0.25">
      <c r="A68" s="29">
        <v>74</v>
      </c>
      <c r="B68" s="30">
        <v>2200</v>
      </c>
      <c r="I68" s="29">
        <v>812</v>
      </c>
      <c r="J68" s="30">
        <v>1700</v>
      </c>
      <c r="L68" s="50" t="s">
        <v>283</v>
      </c>
      <c r="M68" s="50">
        <f>M64-M67</f>
        <v>-10323.322349202044</v>
      </c>
      <c r="N68" s="44"/>
    </row>
    <row r="69" spans="1:14" x14ac:dyDescent="0.25">
      <c r="A69" s="29">
        <v>75</v>
      </c>
      <c r="B69" s="30">
        <v>2400</v>
      </c>
      <c r="I69" s="29">
        <v>820</v>
      </c>
      <c r="J69" s="30">
        <v>2700</v>
      </c>
      <c r="L69" s="50" t="s">
        <v>284</v>
      </c>
      <c r="M69" s="50">
        <f>M64+M67</f>
        <v>25282.062034123239</v>
      </c>
      <c r="N69" s="44"/>
    </row>
    <row r="70" spans="1:14" x14ac:dyDescent="0.25">
      <c r="A70" s="29">
        <v>77</v>
      </c>
      <c r="B70" s="30">
        <v>1900</v>
      </c>
      <c r="I70" s="29">
        <v>832</v>
      </c>
      <c r="J70" s="30">
        <v>1700</v>
      </c>
    </row>
    <row r="71" spans="1:14" x14ac:dyDescent="0.25">
      <c r="A71" s="29">
        <v>78</v>
      </c>
      <c r="B71" s="30">
        <v>2000</v>
      </c>
      <c r="I71" s="29">
        <v>851</v>
      </c>
      <c r="J71" s="30">
        <v>1700</v>
      </c>
    </row>
    <row r="72" spans="1:14" x14ac:dyDescent="0.25">
      <c r="A72" s="29">
        <v>80</v>
      </c>
      <c r="B72" s="30">
        <v>1700</v>
      </c>
      <c r="I72" s="29">
        <v>852</v>
      </c>
      <c r="J72" s="30">
        <v>2700</v>
      </c>
    </row>
    <row r="73" spans="1:14" x14ac:dyDescent="0.25">
      <c r="A73" s="29">
        <v>81</v>
      </c>
      <c r="B73" s="30">
        <v>3000</v>
      </c>
      <c r="I73" s="29">
        <v>886</v>
      </c>
      <c r="J73" s="30">
        <v>3400</v>
      </c>
    </row>
    <row r="74" spans="1:14" x14ac:dyDescent="0.25">
      <c r="A74" s="29">
        <v>83</v>
      </c>
      <c r="B74" s="30">
        <v>3100</v>
      </c>
      <c r="I74" s="29">
        <v>915</v>
      </c>
      <c r="J74" s="30">
        <v>1800</v>
      </c>
    </row>
    <row r="75" spans="1:14" x14ac:dyDescent="0.25">
      <c r="A75" s="29">
        <v>84</v>
      </c>
      <c r="B75" s="30">
        <v>2100</v>
      </c>
      <c r="I75" s="29">
        <v>924</v>
      </c>
      <c r="J75" s="30">
        <v>3200</v>
      </c>
    </row>
    <row r="76" spans="1:14" x14ac:dyDescent="0.25">
      <c r="A76" s="29">
        <v>85</v>
      </c>
      <c r="B76" s="30">
        <v>1900</v>
      </c>
      <c r="I76" s="29">
        <v>957</v>
      </c>
      <c r="J76" s="30">
        <v>1800</v>
      </c>
    </row>
    <row r="77" spans="1:14" x14ac:dyDescent="0.25">
      <c r="A77" s="29">
        <v>86</v>
      </c>
      <c r="B77" s="30">
        <v>3700</v>
      </c>
      <c r="I77" s="29">
        <v>963</v>
      </c>
      <c r="J77" s="30">
        <v>2400</v>
      </c>
    </row>
    <row r="78" spans="1:14" x14ac:dyDescent="0.25">
      <c r="A78" s="29">
        <v>87</v>
      </c>
      <c r="B78" s="30">
        <v>2200</v>
      </c>
      <c r="I78" s="29">
        <v>973</v>
      </c>
      <c r="J78" s="30">
        <v>1800</v>
      </c>
    </row>
    <row r="79" spans="1:14" x14ac:dyDescent="0.25">
      <c r="A79" s="29">
        <v>89</v>
      </c>
      <c r="B79" s="30">
        <v>2000</v>
      </c>
      <c r="I79" s="29">
        <v>978</v>
      </c>
      <c r="J79" s="30">
        <v>2500</v>
      </c>
    </row>
    <row r="80" spans="1:14" x14ac:dyDescent="0.25">
      <c r="A80" s="29">
        <v>90</v>
      </c>
      <c r="B80" s="30">
        <v>2000</v>
      </c>
      <c r="I80" s="29">
        <v>1005</v>
      </c>
      <c r="J80" s="30">
        <v>2900</v>
      </c>
    </row>
    <row r="81" spans="1:10" x14ac:dyDescent="0.25">
      <c r="A81" s="29">
        <v>91</v>
      </c>
      <c r="B81" s="30">
        <v>1000</v>
      </c>
      <c r="I81" s="29">
        <v>1008</v>
      </c>
      <c r="J81" s="30">
        <v>1600</v>
      </c>
    </row>
    <row r="82" spans="1:10" x14ac:dyDescent="0.25">
      <c r="A82" s="29">
        <v>92</v>
      </c>
      <c r="B82" s="30">
        <v>2500</v>
      </c>
      <c r="I82" s="29">
        <v>1018</v>
      </c>
      <c r="J82" s="30">
        <v>2600</v>
      </c>
    </row>
    <row r="83" spans="1:10" x14ac:dyDescent="0.25">
      <c r="A83" s="29">
        <v>93</v>
      </c>
      <c r="B83" s="30">
        <v>1800</v>
      </c>
      <c r="I83" s="29">
        <v>1020</v>
      </c>
      <c r="J83" s="30">
        <v>2900</v>
      </c>
    </row>
    <row r="84" spans="1:10" x14ac:dyDescent="0.25">
      <c r="A84" s="29">
        <v>95</v>
      </c>
      <c r="B84" s="30">
        <v>2600</v>
      </c>
      <c r="I84" s="29">
        <v>1024</v>
      </c>
      <c r="J84" s="30">
        <v>2900</v>
      </c>
    </row>
    <row r="85" spans="1:10" x14ac:dyDescent="0.25">
      <c r="A85" s="29">
        <v>96</v>
      </c>
      <c r="B85" s="30">
        <v>2200</v>
      </c>
      <c r="I85" s="29">
        <v>1040</v>
      </c>
      <c r="J85" s="30">
        <v>1300</v>
      </c>
    </row>
    <row r="86" spans="1:10" x14ac:dyDescent="0.25">
      <c r="A86" s="29">
        <v>97</v>
      </c>
      <c r="B86" s="30">
        <v>3200</v>
      </c>
      <c r="I86" s="29">
        <v>1057</v>
      </c>
      <c r="J86" s="30">
        <v>2700</v>
      </c>
    </row>
    <row r="87" spans="1:10" x14ac:dyDescent="0.25">
      <c r="A87" s="29">
        <v>98</v>
      </c>
      <c r="B87" s="30">
        <v>1900</v>
      </c>
      <c r="I87" s="29">
        <v>1061</v>
      </c>
      <c r="J87" s="30">
        <v>2700</v>
      </c>
    </row>
    <row r="88" spans="1:10" x14ac:dyDescent="0.25">
      <c r="A88" s="29">
        <v>99</v>
      </c>
      <c r="B88" s="30">
        <v>1300</v>
      </c>
      <c r="I88" s="29">
        <v>1069</v>
      </c>
      <c r="J88" s="30">
        <v>3500</v>
      </c>
    </row>
    <row r="89" spans="1:10" x14ac:dyDescent="0.25">
      <c r="A89" s="29">
        <v>100</v>
      </c>
      <c r="B89" s="30">
        <v>2200</v>
      </c>
      <c r="I89" s="29">
        <v>1079</v>
      </c>
      <c r="J89" s="30">
        <v>1700</v>
      </c>
    </row>
    <row r="90" spans="1:10" x14ac:dyDescent="0.25">
      <c r="A90" s="29">
        <v>101</v>
      </c>
      <c r="B90" s="30">
        <v>3200</v>
      </c>
      <c r="I90" s="29">
        <v>1087</v>
      </c>
      <c r="J90" s="30">
        <v>1600</v>
      </c>
    </row>
    <row r="91" spans="1:10" x14ac:dyDescent="0.25">
      <c r="A91" s="29">
        <v>102</v>
      </c>
      <c r="B91" s="30">
        <v>2500</v>
      </c>
      <c r="I91" s="29">
        <v>1090</v>
      </c>
      <c r="J91" s="30">
        <v>2500</v>
      </c>
    </row>
    <row r="92" spans="1:10" x14ac:dyDescent="0.25">
      <c r="A92" s="29">
        <v>104</v>
      </c>
      <c r="B92" s="30">
        <v>2500</v>
      </c>
      <c r="I92" s="29">
        <v>1098</v>
      </c>
      <c r="J92" s="30">
        <v>2200</v>
      </c>
    </row>
    <row r="93" spans="1:10" x14ac:dyDescent="0.25">
      <c r="A93" s="29">
        <v>105</v>
      </c>
      <c r="B93" s="30">
        <v>2900</v>
      </c>
      <c r="I93" s="29">
        <v>1105</v>
      </c>
      <c r="J93" s="30">
        <v>1900</v>
      </c>
    </row>
    <row r="94" spans="1:10" x14ac:dyDescent="0.25">
      <c r="A94" s="29">
        <v>106</v>
      </c>
      <c r="B94" s="30">
        <v>3000</v>
      </c>
      <c r="I94" s="29">
        <v>1127</v>
      </c>
      <c r="J94" s="30">
        <v>2900</v>
      </c>
    </row>
    <row r="95" spans="1:10" x14ac:dyDescent="0.25">
      <c r="A95" s="29">
        <v>107</v>
      </c>
      <c r="B95" s="30">
        <v>1700</v>
      </c>
      <c r="I95" s="29">
        <v>1173</v>
      </c>
      <c r="J95" s="30">
        <v>1900</v>
      </c>
    </row>
    <row r="96" spans="1:10" x14ac:dyDescent="0.25">
      <c r="A96" s="29">
        <v>108</v>
      </c>
      <c r="B96" s="30">
        <v>1600</v>
      </c>
      <c r="I96" s="29">
        <v>1182</v>
      </c>
      <c r="J96" s="30">
        <v>3300</v>
      </c>
    </row>
    <row r="97" spans="1:10" x14ac:dyDescent="0.25">
      <c r="A97" s="29">
        <v>109</v>
      </c>
      <c r="B97" s="30">
        <v>2300</v>
      </c>
      <c r="I97" s="29">
        <v>1194</v>
      </c>
      <c r="J97" s="30">
        <v>2400</v>
      </c>
    </row>
    <row r="98" spans="1:10" x14ac:dyDescent="0.25">
      <c r="A98" s="29">
        <v>110</v>
      </c>
      <c r="B98" s="30">
        <v>3700</v>
      </c>
      <c r="I98" s="29">
        <v>1229</v>
      </c>
      <c r="J98" s="30">
        <v>3400</v>
      </c>
    </row>
    <row r="99" spans="1:10" x14ac:dyDescent="0.25">
      <c r="A99" s="29">
        <v>111</v>
      </c>
      <c r="B99" s="30">
        <v>2800</v>
      </c>
      <c r="I99" s="29">
        <v>1252</v>
      </c>
      <c r="J99" s="30">
        <v>2800</v>
      </c>
    </row>
    <row r="100" spans="1:10" x14ac:dyDescent="0.25">
      <c r="A100" s="29">
        <v>112</v>
      </c>
      <c r="B100" s="30">
        <v>1800</v>
      </c>
      <c r="I100" s="29">
        <v>1265</v>
      </c>
      <c r="J100" s="30">
        <v>2700</v>
      </c>
    </row>
    <row r="101" spans="1:10" x14ac:dyDescent="0.25">
      <c r="A101" s="29">
        <v>113</v>
      </c>
      <c r="B101" s="30">
        <v>4000</v>
      </c>
      <c r="I101" s="29">
        <v>1266</v>
      </c>
      <c r="J101" s="30">
        <v>2100</v>
      </c>
    </row>
    <row r="102" spans="1:10" x14ac:dyDescent="0.25">
      <c r="A102" s="29">
        <v>114</v>
      </c>
      <c r="B102" s="30">
        <v>4100</v>
      </c>
      <c r="I102" s="29">
        <v>1289</v>
      </c>
      <c r="J102" s="30">
        <v>3200</v>
      </c>
    </row>
    <row r="103" spans="1:10" x14ac:dyDescent="0.25">
      <c r="A103" s="29">
        <v>115</v>
      </c>
      <c r="B103" s="30">
        <v>3300</v>
      </c>
      <c r="I103" s="29">
        <v>1298</v>
      </c>
      <c r="J103" s="30">
        <v>1600</v>
      </c>
    </row>
    <row r="104" spans="1:10" x14ac:dyDescent="0.25">
      <c r="A104" s="29">
        <v>117</v>
      </c>
      <c r="B104" s="30">
        <v>2200</v>
      </c>
      <c r="I104" s="29">
        <v>1305</v>
      </c>
      <c r="J104" s="30">
        <v>2700</v>
      </c>
    </row>
    <row r="105" spans="1:10" x14ac:dyDescent="0.25">
      <c r="A105" s="29">
        <v>118</v>
      </c>
      <c r="B105" s="30">
        <v>2300</v>
      </c>
      <c r="I105" s="29">
        <v>1307</v>
      </c>
      <c r="J105" s="30">
        <v>2700</v>
      </c>
    </row>
    <row r="106" spans="1:10" x14ac:dyDescent="0.25">
      <c r="A106" s="29">
        <v>119</v>
      </c>
      <c r="B106" s="30">
        <v>4900</v>
      </c>
      <c r="I106" s="29">
        <v>1318</v>
      </c>
      <c r="J106" s="30">
        <v>2700</v>
      </c>
    </row>
    <row r="107" spans="1:10" x14ac:dyDescent="0.25">
      <c r="A107" s="29">
        <v>120</v>
      </c>
      <c r="B107" s="30">
        <v>2200</v>
      </c>
      <c r="I107" s="29">
        <v>1335</v>
      </c>
      <c r="J107" s="30">
        <v>2100</v>
      </c>
    </row>
    <row r="108" spans="1:10" x14ac:dyDescent="0.25">
      <c r="A108" s="29">
        <v>121</v>
      </c>
      <c r="B108" s="30">
        <v>1900</v>
      </c>
      <c r="I108" s="29">
        <v>1365</v>
      </c>
      <c r="J108" s="30">
        <v>1700</v>
      </c>
    </row>
    <row r="109" spans="1:10" x14ac:dyDescent="0.25">
      <c r="A109" s="29">
        <v>122</v>
      </c>
      <c r="B109" s="30">
        <v>1900</v>
      </c>
      <c r="I109" s="29">
        <v>1368</v>
      </c>
      <c r="J109" s="30">
        <v>2200</v>
      </c>
    </row>
    <row r="110" spans="1:10" x14ac:dyDescent="0.25">
      <c r="A110" s="29">
        <v>123</v>
      </c>
      <c r="B110" s="30">
        <v>2200</v>
      </c>
      <c r="I110" s="29">
        <v>1369</v>
      </c>
      <c r="J110" s="30">
        <v>1700</v>
      </c>
    </row>
    <row r="111" spans="1:10" x14ac:dyDescent="0.25">
      <c r="A111" s="29">
        <v>125</v>
      </c>
      <c r="B111" s="30">
        <v>2900</v>
      </c>
      <c r="I111" s="29">
        <v>1395</v>
      </c>
      <c r="J111" s="30">
        <v>2900</v>
      </c>
    </row>
    <row r="112" spans="1:10" x14ac:dyDescent="0.25">
      <c r="A112" s="29">
        <v>128</v>
      </c>
      <c r="B112" s="30">
        <v>1500</v>
      </c>
      <c r="I112" s="29">
        <v>1406</v>
      </c>
      <c r="J112" s="30">
        <v>3200</v>
      </c>
    </row>
    <row r="113" spans="1:10" x14ac:dyDescent="0.25">
      <c r="A113" s="29">
        <v>129</v>
      </c>
      <c r="B113" s="30">
        <v>2000</v>
      </c>
      <c r="I113" s="29">
        <v>1416</v>
      </c>
      <c r="J113" s="30">
        <v>3000</v>
      </c>
    </row>
    <row r="114" spans="1:10" x14ac:dyDescent="0.25">
      <c r="A114" s="29">
        <v>130</v>
      </c>
      <c r="B114" s="30">
        <v>2100</v>
      </c>
      <c r="I114" s="29">
        <v>1422</v>
      </c>
      <c r="J114" s="30">
        <v>2100</v>
      </c>
    </row>
    <row r="115" spans="1:10" x14ac:dyDescent="0.25">
      <c r="A115" s="29">
        <v>131</v>
      </c>
      <c r="B115" s="30">
        <v>3100</v>
      </c>
      <c r="I115" s="29">
        <v>1423</v>
      </c>
      <c r="J115" s="30">
        <v>1700</v>
      </c>
    </row>
    <row r="116" spans="1:10" x14ac:dyDescent="0.25">
      <c r="A116" s="29">
        <v>132</v>
      </c>
      <c r="B116" s="30">
        <v>3000</v>
      </c>
      <c r="I116" s="29">
        <v>1432</v>
      </c>
      <c r="J116" s="30">
        <v>1900</v>
      </c>
    </row>
    <row r="117" spans="1:10" x14ac:dyDescent="0.25">
      <c r="A117" s="29">
        <v>133</v>
      </c>
      <c r="B117" s="30">
        <v>2400</v>
      </c>
      <c r="I117" s="29">
        <v>1442</v>
      </c>
      <c r="J117" s="30">
        <v>1700</v>
      </c>
    </row>
    <row r="118" spans="1:10" x14ac:dyDescent="0.25">
      <c r="A118" s="29">
        <v>134</v>
      </c>
      <c r="B118" s="30">
        <v>2600</v>
      </c>
      <c r="I118" s="29">
        <v>1453</v>
      </c>
      <c r="J118" s="30">
        <v>1600</v>
      </c>
    </row>
    <row r="119" spans="1:10" x14ac:dyDescent="0.25">
      <c r="A119" s="29">
        <v>135</v>
      </c>
      <c r="B119" s="30">
        <v>3200</v>
      </c>
    </row>
    <row r="120" spans="1:10" x14ac:dyDescent="0.25">
      <c r="A120" s="29">
        <v>136</v>
      </c>
      <c r="B120" s="30">
        <v>3000</v>
      </c>
    </row>
    <row r="121" spans="1:10" x14ac:dyDescent="0.25">
      <c r="A121" s="29">
        <v>137</v>
      </c>
      <c r="B121" s="30">
        <v>2400</v>
      </c>
    </row>
    <row r="122" spans="1:10" x14ac:dyDescent="0.25">
      <c r="A122" s="29">
        <v>139</v>
      </c>
      <c r="B122" s="30">
        <v>2900</v>
      </c>
    </row>
    <row r="123" spans="1:10" x14ac:dyDescent="0.25">
      <c r="A123" s="29">
        <v>140</v>
      </c>
      <c r="B123" s="30">
        <v>2700</v>
      </c>
    </row>
    <row r="124" spans="1:10" x14ac:dyDescent="0.25">
      <c r="A124" s="29">
        <v>141</v>
      </c>
      <c r="B124" s="30">
        <v>1700</v>
      </c>
    </row>
    <row r="125" spans="1:10" x14ac:dyDescent="0.25">
      <c r="A125" s="29">
        <v>142</v>
      </c>
      <c r="B125" s="30">
        <v>3500</v>
      </c>
    </row>
    <row r="126" spans="1:10" x14ac:dyDescent="0.25">
      <c r="A126" s="29">
        <v>143</v>
      </c>
      <c r="B126" s="30">
        <v>2300</v>
      </c>
    </row>
    <row r="127" spans="1:10" x14ac:dyDescent="0.25">
      <c r="A127" s="29">
        <v>144</v>
      </c>
      <c r="B127" s="30">
        <v>3000</v>
      </c>
    </row>
    <row r="128" spans="1:10" x14ac:dyDescent="0.25">
      <c r="A128" s="29">
        <v>147</v>
      </c>
      <c r="B128" s="30">
        <v>1600</v>
      </c>
    </row>
    <row r="129" spans="1:2" x14ac:dyDescent="0.25">
      <c r="A129" s="29">
        <v>148</v>
      </c>
      <c r="B129" s="30">
        <v>2900</v>
      </c>
    </row>
    <row r="130" spans="1:2" x14ac:dyDescent="0.25">
      <c r="A130" s="29">
        <v>149</v>
      </c>
      <c r="B130" s="30">
        <v>2200</v>
      </c>
    </row>
    <row r="131" spans="1:2" x14ac:dyDescent="0.25">
      <c r="A131" s="29">
        <v>150</v>
      </c>
      <c r="B131" s="30">
        <v>2200</v>
      </c>
    </row>
    <row r="132" spans="1:2" x14ac:dyDescent="0.25">
      <c r="A132" s="29">
        <v>151</v>
      </c>
      <c r="B132" s="30">
        <v>1900</v>
      </c>
    </row>
    <row r="133" spans="1:2" x14ac:dyDescent="0.25">
      <c r="A133" s="29">
        <v>152</v>
      </c>
      <c r="B133" s="30">
        <v>3400</v>
      </c>
    </row>
    <row r="134" spans="1:2" x14ac:dyDescent="0.25">
      <c r="A134" s="29">
        <v>153</v>
      </c>
      <c r="B134" s="30">
        <v>2800</v>
      </c>
    </row>
    <row r="135" spans="1:2" x14ac:dyDescent="0.25">
      <c r="A135" s="29">
        <v>154</v>
      </c>
      <c r="B135" s="30">
        <v>2900</v>
      </c>
    </row>
    <row r="136" spans="1:2" x14ac:dyDescent="0.25">
      <c r="A136" s="29">
        <v>155</v>
      </c>
      <c r="B136" s="30">
        <v>2400</v>
      </c>
    </row>
    <row r="137" spans="1:2" x14ac:dyDescent="0.25">
      <c r="A137" s="29">
        <v>156</v>
      </c>
      <c r="B137" s="30">
        <v>1700</v>
      </c>
    </row>
    <row r="138" spans="1:2" x14ac:dyDescent="0.25">
      <c r="A138" s="29">
        <v>157</v>
      </c>
      <c r="B138" s="30">
        <v>1000</v>
      </c>
    </row>
    <row r="139" spans="1:2" x14ac:dyDescent="0.25">
      <c r="A139" s="29">
        <v>158</v>
      </c>
      <c r="B139" s="30">
        <v>2700</v>
      </c>
    </row>
    <row r="140" spans="1:2" x14ac:dyDescent="0.25">
      <c r="A140" s="29">
        <v>159</v>
      </c>
      <c r="B140" s="30">
        <v>2900</v>
      </c>
    </row>
    <row r="141" spans="1:2" x14ac:dyDescent="0.25">
      <c r="A141" s="29">
        <v>160</v>
      </c>
      <c r="B141" s="30">
        <v>3900</v>
      </c>
    </row>
    <row r="142" spans="1:2" x14ac:dyDescent="0.25">
      <c r="A142" s="29">
        <v>161</v>
      </c>
      <c r="B142" s="30">
        <v>2500</v>
      </c>
    </row>
    <row r="143" spans="1:2" x14ac:dyDescent="0.25">
      <c r="A143" s="29">
        <v>162</v>
      </c>
      <c r="B143" s="30">
        <v>4200</v>
      </c>
    </row>
    <row r="144" spans="1:2" x14ac:dyDescent="0.25">
      <c r="A144" s="29">
        <v>163</v>
      </c>
      <c r="B144" s="30">
        <v>3100</v>
      </c>
    </row>
    <row r="145" spans="1:2" x14ac:dyDescent="0.25">
      <c r="A145" s="29">
        <v>164</v>
      </c>
      <c r="B145" s="30">
        <v>1800</v>
      </c>
    </row>
    <row r="146" spans="1:2" x14ac:dyDescent="0.25">
      <c r="A146" s="29">
        <v>165</v>
      </c>
      <c r="B146" s="30">
        <v>2800</v>
      </c>
    </row>
    <row r="147" spans="1:2" x14ac:dyDescent="0.25">
      <c r="A147" s="29">
        <v>167</v>
      </c>
      <c r="B147" s="30">
        <v>3500</v>
      </c>
    </row>
    <row r="148" spans="1:2" x14ac:dyDescent="0.25">
      <c r="A148" s="29">
        <v>168</v>
      </c>
      <c r="B148" s="30">
        <v>3700</v>
      </c>
    </row>
    <row r="149" spans="1:2" x14ac:dyDescent="0.25">
      <c r="A149" s="29">
        <v>169</v>
      </c>
      <c r="B149" s="30">
        <v>2600</v>
      </c>
    </row>
    <row r="150" spans="1:2" x14ac:dyDescent="0.25">
      <c r="A150" s="29">
        <v>170</v>
      </c>
      <c r="B150" s="30">
        <v>3400</v>
      </c>
    </row>
    <row r="151" spans="1:2" x14ac:dyDescent="0.25">
      <c r="A151" s="29">
        <v>171</v>
      </c>
      <c r="B151" s="30">
        <v>1600</v>
      </c>
    </row>
    <row r="152" spans="1:2" x14ac:dyDescent="0.25">
      <c r="A152" s="29">
        <v>172</v>
      </c>
      <c r="B152" s="30">
        <v>2700</v>
      </c>
    </row>
    <row r="153" spans="1:2" x14ac:dyDescent="0.25">
      <c r="A153" s="29">
        <v>174</v>
      </c>
      <c r="B153" s="30">
        <v>2700</v>
      </c>
    </row>
    <row r="154" spans="1:2" x14ac:dyDescent="0.25">
      <c r="A154" s="29">
        <v>175</v>
      </c>
      <c r="B154" s="30">
        <v>3300</v>
      </c>
    </row>
    <row r="155" spans="1:2" x14ac:dyDescent="0.25">
      <c r="A155" s="29">
        <v>176</v>
      </c>
      <c r="B155" s="30">
        <v>3400</v>
      </c>
    </row>
    <row r="156" spans="1:2" x14ac:dyDescent="0.25">
      <c r="A156" s="29">
        <v>177</v>
      </c>
      <c r="B156" s="30">
        <v>3200</v>
      </c>
    </row>
    <row r="157" spans="1:2" x14ac:dyDescent="0.25">
      <c r="A157" s="29">
        <v>178</v>
      </c>
      <c r="B157" s="30">
        <v>3000</v>
      </c>
    </row>
    <row r="158" spans="1:2" x14ac:dyDescent="0.25">
      <c r="A158" s="29">
        <v>179</v>
      </c>
      <c r="B158" s="30">
        <v>4500</v>
      </c>
    </row>
    <row r="159" spans="1:2" x14ac:dyDescent="0.25">
      <c r="A159" s="29">
        <v>180</v>
      </c>
      <c r="B159" s="30">
        <v>1900</v>
      </c>
    </row>
    <row r="160" spans="1:2" x14ac:dyDescent="0.25">
      <c r="A160" s="29">
        <v>182</v>
      </c>
      <c r="B160" s="30">
        <v>2600</v>
      </c>
    </row>
    <row r="161" spans="1:2" x14ac:dyDescent="0.25">
      <c r="A161" s="29">
        <v>183</v>
      </c>
      <c r="B161" s="30">
        <v>1300</v>
      </c>
    </row>
    <row r="162" spans="1:2" x14ac:dyDescent="0.25">
      <c r="A162" s="29">
        <v>184</v>
      </c>
      <c r="B162" s="30">
        <v>3400</v>
      </c>
    </row>
    <row r="163" spans="1:2" x14ac:dyDescent="0.25">
      <c r="A163" s="29">
        <v>185</v>
      </c>
      <c r="B163" s="30">
        <v>1800</v>
      </c>
    </row>
    <row r="164" spans="1:2" x14ac:dyDescent="0.25">
      <c r="A164" s="29">
        <v>186</v>
      </c>
      <c r="B164" s="30">
        <v>4100</v>
      </c>
    </row>
    <row r="165" spans="1:2" x14ac:dyDescent="0.25">
      <c r="A165" s="29">
        <v>187</v>
      </c>
      <c r="B165" s="30">
        <v>2400</v>
      </c>
    </row>
    <row r="166" spans="1:2" x14ac:dyDescent="0.25">
      <c r="A166" s="29">
        <v>188</v>
      </c>
      <c r="B166" s="30">
        <v>2200</v>
      </c>
    </row>
    <row r="167" spans="1:2" x14ac:dyDescent="0.25">
      <c r="A167" s="29">
        <v>191</v>
      </c>
      <c r="B167" s="30">
        <v>3600</v>
      </c>
    </row>
    <row r="168" spans="1:2" x14ac:dyDescent="0.25">
      <c r="A168" s="29">
        <v>192</v>
      </c>
      <c r="B168" s="30">
        <v>2200</v>
      </c>
    </row>
    <row r="169" spans="1:2" x14ac:dyDescent="0.25">
      <c r="A169" s="29">
        <v>193</v>
      </c>
      <c r="B169" s="30">
        <v>2900</v>
      </c>
    </row>
    <row r="170" spans="1:2" x14ac:dyDescent="0.25">
      <c r="A170" s="29">
        <v>195</v>
      </c>
      <c r="B170" s="30">
        <v>1700</v>
      </c>
    </row>
    <row r="171" spans="1:2" x14ac:dyDescent="0.25">
      <c r="A171" s="29">
        <v>197</v>
      </c>
      <c r="B171" s="30">
        <v>3500</v>
      </c>
    </row>
    <row r="172" spans="1:2" x14ac:dyDescent="0.25">
      <c r="A172" s="29">
        <v>198</v>
      </c>
      <c r="B172" s="30">
        <v>4100</v>
      </c>
    </row>
    <row r="173" spans="1:2" x14ac:dyDescent="0.25">
      <c r="A173" s="29">
        <v>199</v>
      </c>
      <c r="B173" s="30">
        <v>2600</v>
      </c>
    </row>
    <row r="174" spans="1:2" x14ac:dyDescent="0.25">
      <c r="A174" s="29">
        <v>200</v>
      </c>
      <c r="B174" s="30">
        <v>3400</v>
      </c>
    </row>
    <row r="175" spans="1:2" x14ac:dyDescent="0.25">
      <c r="A175" s="29">
        <v>201</v>
      </c>
      <c r="B175" s="30">
        <v>2200</v>
      </c>
    </row>
    <row r="176" spans="1:2" x14ac:dyDescent="0.25">
      <c r="A176" s="29">
        <v>202</v>
      </c>
      <c r="B176" s="30">
        <v>2500</v>
      </c>
    </row>
    <row r="177" spans="1:2" x14ac:dyDescent="0.25">
      <c r="A177" s="29">
        <v>203</v>
      </c>
      <c r="B177" s="30">
        <v>1900</v>
      </c>
    </row>
    <row r="178" spans="1:2" x14ac:dyDescent="0.25">
      <c r="A178" s="29">
        <v>205</v>
      </c>
      <c r="B178" s="30">
        <v>2000</v>
      </c>
    </row>
    <row r="179" spans="1:2" x14ac:dyDescent="0.25">
      <c r="A179" s="29">
        <v>206</v>
      </c>
      <c r="B179" s="30">
        <v>2900</v>
      </c>
    </row>
    <row r="180" spans="1:2" x14ac:dyDescent="0.25">
      <c r="A180" s="29">
        <v>207</v>
      </c>
      <c r="B180" s="30">
        <v>2800</v>
      </c>
    </row>
    <row r="181" spans="1:2" x14ac:dyDescent="0.25">
      <c r="A181" s="29">
        <v>208</v>
      </c>
      <c r="B181" s="30">
        <v>2200</v>
      </c>
    </row>
    <row r="182" spans="1:2" x14ac:dyDescent="0.25">
      <c r="A182" s="29">
        <v>209</v>
      </c>
      <c r="B182" s="30">
        <v>3200</v>
      </c>
    </row>
    <row r="183" spans="1:2" x14ac:dyDescent="0.25">
      <c r="A183" s="29">
        <v>210</v>
      </c>
      <c r="B183" s="30">
        <v>2200</v>
      </c>
    </row>
    <row r="184" spans="1:2" x14ac:dyDescent="0.25">
      <c r="A184" s="29">
        <v>211</v>
      </c>
      <c r="B184" s="30">
        <v>1700</v>
      </c>
    </row>
    <row r="185" spans="1:2" x14ac:dyDescent="0.25">
      <c r="A185" s="29">
        <v>212</v>
      </c>
      <c r="B185" s="30">
        <v>2400</v>
      </c>
    </row>
    <row r="186" spans="1:2" x14ac:dyDescent="0.25">
      <c r="A186" s="29">
        <v>213</v>
      </c>
      <c r="B186" s="30">
        <v>2800</v>
      </c>
    </row>
    <row r="187" spans="1:2" x14ac:dyDescent="0.25">
      <c r="A187" s="29">
        <v>214</v>
      </c>
      <c r="B187" s="30">
        <v>2000</v>
      </c>
    </row>
    <row r="188" spans="1:2" x14ac:dyDescent="0.25">
      <c r="A188" s="29">
        <v>215</v>
      </c>
      <c r="B188" s="30">
        <v>2100</v>
      </c>
    </row>
    <row r="189" spans="1:2" x14ac:dyDescent="0.25">
      <c r="A189" s="29">
        <v>216</v>
      </c>
      <c r="B189" s="30">
        <v>2300</v>
      </c>
    </row>
    <row r="190" spans="1:2" x14ac:dyDescent="0.25">
      <c r="A190" s="29">
        <v>217</v>
      </c>
      <c r="B190" s="30">
        <v>2900</v>
      </c>
    </row>
    <row r="191" spans="1:2" x14ac:dyDescent="0.25">
      <c r="A191" s="29">
        <v>218</v>
      </c>
      <c r="B191" s="30">
        <v>2000</v>
      </c>
    </row>
    <row r="192" spans="1:2" x14ac:dyDescent="0.25">
      <c r="A192" s="29">
        <v>219</v>
      </c>
      <c r="B192" s="30">
        <v>2800</v>
      </c>
    </row>
    <row r="193" spans="1:2" x14ac:dyDescent="0.25">
      <c r="A193" s="29">
        <v>221</v>
      </c>
      <c r="B193" s="30">
        <v>3000</v>
      </c>
    </row>
    <row r="194" spans="1:2" x14ac:dyDescent="0.25">
      <c r="A194" s="29">
        <v>222</v>
      </c>
      <c r="B194" s="30">
        <v>3300</v>
      </c>
    </row>
    <row r="195" spans="1:2" x14ac:dyDescent="0.25">
      <c r="A195" s="29">
        <v>223</v>
      </c>
      <c r="B195" s="30">
        <v>2300</v>
      </c>
    </row>
    <row r="196" spans="1:2" x14ac:dyDescent="0.25">
      <c r="A196" s="29">
        <v>224</v>
      </c>
      <c r="B196" s="30">
        <v>1700</v>
      </c>
    </row>
    <row r="197" spans="1:2" x14ac:dyDescent="0.25">
      <c r="A197" s="29">
        <v>225</v>
      </c>
      <c r="B197" s="30">
        <v>4800</v>
      </c>
    </row>
    <row r="198" spans="1:2" x14ac:dyDescent="0.25">
      <c r="A198" s="29">
        <v>227</v>
      </c>
      <c r="B198" s="30">
        <v>3700</v>
      </c>
    </row>
    <row r="199" spans="1:2" x14ac:dyDescent="0.25">
      <c r="A199" s="29">
        <v>229</v>
      </c>
      <c r="B199" s="30">
        <v>1800</v>
      </c>
    </row>
    <row r="200" spans="1:2" x14ac:dyDescent="0.25">
      <c r="A200" s="29">
        <v>231</v>
      </c>
      <c r="B200" s="30">
        <v>2400</v>
      </c>
    </row>
    <row r="201" spans="1:2" x14ac:dyDescent="0.25">
      <c r="A201" s="29">
        <v>232</v>
      </c>
      <c r="B201" s="30">
        <v>4300</v>
      </c>
    </row>
    <row r="202" spans="1:2" x14ac:dyDescent="0.25">
      <c r="A202" s="29">
        <v>234</v>
      </c>
      <c r="B202" s="30">
        <v>1800</v>
      </c>
    </row>
    <row r="203" spans="1:2" x14ac:dyDescent="0.25">
      <c r="A203" s="29">
        <v>235</v>
      </c>
      <c r="B203" s="30">
        <v>2800</v>
      </c>
    </row>
    <row r="204" spans="1:2" x14ac:dyDescent="0.25">
      <c r="A204" s="29">
        <v>237</v>
      </c>
      <c r="B204" s="30">
        <v>2800</v>
      </c>
    </row>
    <row r="205" spans="1:2" x14ac:dyDescent="0.25">
      <c r="A205" s="29">
        <v>238</v>
      </c>
      <c r="B205" s="30">
        <v>2700</v>
      </c>
    </row>
    <row r="206" spans="1:2" x14ac:dyDescent="0.25">
      <c r="A206" s="29">
        <v>239</v>
      </c>
      <c r="B206" s="30">
        <v>3400</v>
      </c>
    </row>
    <row r="207" spans="1:2" x14ac:dyDescent="0.25">
      <c r="A207" s="29">
        <v>240</v>
      </c>
      <c r="B207" s="30">
        <v>2200</v>
      </c>
    </row>
    <row r="208" spans="1:2" x14ac:dyDescent="0.25">
      <c r="A208" s="29">
        <v>241</v>
      </c>
      <c r="B208" s="30">
        <v>3100</v>
      </c>
    </row>
    <row r="209" spans="1:2" x14ac:dyDescent="0.25">
      <c r="A209" s="29">
        <v>242</v>
      </c>
      <c r="B209" s="30">
        <v>1600</v>
      </c>
    </row>
    <row r="210" spans="1:2" x14ac:dyDescent="0.25">
      <c r="A210" s="29">
        <v>243</v>
      </c>
      <c r="B210" s="30">
        <v>2000</v>
      </c>
    </row>
    <row r="211" spans="1:2" x14ac:dyDescent="0.25">
      <c r="A211" s="29">
        <v>245</v>
      </c>
      <c r="B211" s="30">
        <v>3100</v>
      </c>
    </row>
    <row r="212" spans="1:2" x14ac:dyDescent="0.25">
      <c r="A212" s="29">
        <v>246</v>
      </c>
      <c r="B212" s="30">
        <v>3700</v>
      </c>
    </row>
    <row r="213" spans="1:2" x14ac:dyDescent="0.25">
      <c r="A213" s="29">
        <v>248</v>
      </c>
      <c r="B213" s="30">
        <v>2700</v>
      </c>
    </row>
    <row r="214" spans="1:2" x14ac:dyDescent="0.25">
      <c r="A214" s="29">
        <v>249</v>
      </c>
      <c r="B214" s="30">
        <v>2500</v>
      </c>
    </row>
    <row r="215" spans="1:2" x14ac:dyDescent="0.25">
      <c r="A215" s="29">
        <v>250</v>
      </c>
      <c r="B215" s="30">
        <v>3600</v>
      </c>
    </row>
    <row r="216" spans="1:2" x14ac:dyDescent="0.25">
      <c r="A216" s="29">
        <v>251</v>
      </c>
      <c r="B216" s="30">
        <v>2000</v>
      </c>
    </row>
    <row r="217" spans="1:2" x14ac:dyDescent="0.25">
      <c r="A217" s="29">
        <v>253</v>
      </c>
      <c r="B217" s="30">
        <v>2400</v>
      </c>
    </row>
    <row r="218" spans="1:2" x14ac:dyDescent="0.25">
      <c r="A218" s="29">
        <v>254</v>
      </c>
      <c r="B218" s="30">
        <v>2600</v>
      </c>
    </row>
    <row r="219" spans="1:2" x14ac:dyDescent="0.25">
      <c r="A219" s="29">
        <v>255</v>
      </c>
      <c r="B219" s="30">
        <v>2600</v>
      </c>
    </row>
    <row r="220" spans="1:2" x14ac:dyDescent="0.25">
      <c r="A220" s="29">
        <v>256</v>
      </c>
      <c r="B220" s="30">
        <v>3300</v>
      </c>
    </row>
    <row r="221" spans="1:2" x14ac:dyDescent="0.25">
      <c r="A221" s="29">
        <v>257</v>
      </c>
      <c r="B221" s="30">
        <v>2600</v>
      </c>
    </row>
    <row r="222" spans="1:2" x14ac:dyDescent="0.25">
      <c r="A222" s="29">
        <v>258</v>
      </c>
      <c r="B222" s="30">
        <v>3200</v>
      </c>
    </row>
    <row r="223" spans="1:2" x14ac:dyDescent="0.25">
      <c r="A223" s="29">
        <v>259</v>
      </c>
      <c r="B223" s="30">
        <v>2800</v>
      </c>
    </row>
    <row r="224" spans="1:2" x14ac:dyDescent="0.25">
      <c r="A224" s="29">
        <v>260</v>
      </c>
      <c r="B224" s="30">
        <v>900</v>
      </c>
    </row>
    <row r="225" spans="1:2" x14ac:dyDescent="0.25">
      <c r="A225" s="29">
        <v>261</v>
      </c>
      <c r="B225" s="30">
        <v>2700</v>
      </c>
    </row>
    <row r="226" spans="1:2" x14ac:dyDescent="0.25">
      <c r="A226" s="29">
        <v>262</v>
      </c>
      <c r="B226" s="30">
        <v>4100</v>
      </c>
    </row>
    <row r="227" spans="1:2" x14ac:dyDescent="0.25">
      <c r="A227" s="29">
        <v>263</v>
      </c>
      <c r="B227" s="30">
        <v>1700</v>
      </c>
    </row>
    <row r="228" spans="1:2" x14ac:dyDescent="0.25">
      <c r="A228" s="29">
        <v>264</v>
      </c>
      <c r="B228" s="30">
        <v>1900</v>
      </c>
    </row>
    <row r="229" spans="1:2" x14ac:dyDescent="0.25">
      <c r="A229" s="29">
        <v>265</v>
      </c>
      <c r="B229" s="30">
        <v>1400</v>
      </c>
    </row>
    <row r="230" spans="1:2" x14ac:dyDescent="0.25">
      <c r="A230" s="29">
        <v>266</v>
      </c>
      <c r="B230" s="30">
        <v>2800</v>
      </c>
    </row>
    <row r="231" spans="1:2" x14ac:dyDescent="0.25">
      <c r="A231" s="29">
        <v>267</v>
      </c>
      <c r="B231" s="30">
        <v>2300</v>
      </c>
    </row>
    <row r="232" spans="1:2" x14ac:dyDescent="0.25">
      <c r="A232" s="29">
        <v>268</v>
      </c>
      <c r="B232" s="30">
        <v>2500</v>
      </c>
    </row>
    <row r="233" spans="1:2" x14ac:dyDescent="0.25">
      <c r="A233" s="29">
        <v>269</v>
      </c>
      <c r="B233" s="30">
        <v>1500</v>
      </c>
    </row>
    <row r="234" spans="1:2" x14ac:dyDescent="0.25">
      <c r="A234" s="29">
        <v>270</v>
      </c>
      <c r="B234" s="30">
        <v>2300</v>
      </c>
    </row>
    <row r="235" spans="1:2" x14ac:dyDescent="0.25">
      <c r="A235" s="29">
        <v>271</v>
      </c>
      <c r="B235" s="30">
        <v>3000</v>
      </c>
    </row>
    <row r="236" spans="1:2" x14ac:dyDescent="0.25">
      <c r="A236" s="29">
        <v>272</v>
      </c>
      <c r="B236" s="30">
        <v>2700</v>
      </c>
    </row>
    <row r="237" spans="1:2" x14ac:dyDescent="0.25">
      <c r="A237" s="29">
        <v>273</v>
      </c>
      <c r="B237" s="30">
        <v>3400</v>
      </c>
    </row>
    <row r="238" spans="1:2" x14ac:dyDescent="0.25">
      <c r="A238" s="29">
        <v>274</v>
      </c>
      <c r="B238" s="30">
        <v>2900</v>
      </c>
    </row>
    <row r="239" spans="1:2" x14ac:dyDescent="0.25">
      <c r="A239" s="29">
        <v>275</v>
      </c>
      <c r="B239" s="30">
        <v>1600</v>
      </c>
    </row>
    <row r="240" spans="1:2" x14ac:dyDescent="0.25">
      <c r="A240" s="29">
        <v>276</v>
      </c>
      <c r="B240" s="30">
        <v>2500</v>
      </c>
    </row>
    <row r="241" spans="1:2" x14ac:dyDescent="0.25">
      <c r="A241" s="29">
        <v>277</v>
      </c>
      <c r="B241" s="30">
        <v>3100</v>
      </c>
    </row>
    <row r="242" spans="1:2" x14ac:dyDescent="0.25">
      <c r="A242" s="29">
        <v>278</v>
      </c>
      <c r="B242" s="30">
        <v>1700</v>
      </c>
    </row>
    <row r="243" spans="1:2" x14ac:dyDescent="0.25">
      <c r="A243" s="29">
        <v>279</v>
      </c>
      <c r="B243" s="30">
        <v>4200</v>
      </c>
    </row>
    <row r="244" spans="1:2" x14ac:dyDescent="0.25">
      <c r="A244" s="29">
        <v>280</v>
      </c>
      <c r="B244" s="30">
        <v>3200</v>
      </c>
    </row>
    <row r="245" spans="1:2" x14ac:dyDescent="0.25">
      <c r="A245" s="29">
        <v>281</v>
      </c>
      <c r="B245" s="30">
        <v>2800</v>
      </c>
    </row>
    <row r="246" spans="1:2" x14ac:dyDescent="0.25">
      <c r="A246" s="29">
        <v>282</v>
      </c>
      <c r="B246" s="30">
        <v>2500</v>
      </c>
    </row>
    <row r="247" spans="1:2" x14ac:dyDescent="0.25">
      <c r="A247" s="29">
        <v>284</v>
      </c>
      <c r="B247" s="30">
        <v>2900</v>
      </c>
    </row>
    <row r="248" spans="1:2" x14ac:dyDescent="0.25">
      <c r="A248" s="29">
        <v>287</v>
      </c>
      <c r="B248" s="30">
        <v>2600</v>
      </c>
    </row>
    <row r="249" spans="1:2" x14ac:dyDescent="0.25">
      <c r="A249" s="29">
        <v>288</v>
      </c>
      <c r="B249" s="30">
        <v>1700</v>
      </c>
    </row>
    <row r="250" spans="1:2" x14ac:dyDescent="0.25">
      <c r="A250" s="29">
        <v>289</v>
      </c>
      <c r="B250" s="30">
        <v>1800</v>
      </c>
    </row>
    <row r="251" spans="1:2" x14ac:dyDescent="0.25">
      <c r="A251" s="29">
        <v>290</v>
      </c>
      <c r="B251" s="30">
        <v>2100</v>
      </c>
    </row>
    <row r="252" spans="1:2" x14ac:dyDescent="0.25">
      <c r="A252" s="29">
        <v>291</v>
      </c>
      <c r="B252" s="30">
        <v>3000</v>
      </c>
    </row>
    <row r="253" spans="1:2" x14ac:dyDescent="0.25">
      <c r="A253" s="29">
        <v>293</v>
      </c>
      <c r="B253" s="30">
        <v>2500</v>
      </c>
    </row>
    <row r="254" spans="1:2" x14ac:dyDescent="0.25">
      <c r="A254" s="29">
        <v>294</v>
      </c>
      <c r="B254" s="30">
        <v>3100</v>
      </c>
    </row>
    <row r="255" spans="1:2" x14ac:dyDescent="0.25">
      <c r="A255" s="29">
        <v>295</v>
      </c>
      <c r="B255" s="30">
        <v>3100</v>
      </c>
    </row>
    <row r="256" spans="1:2" x14ac:dyDescent="0.25">
      <c r="A256" s="29">
        <v>296</v>
      </c>
      <c r="B256" s="30">
        <v>2000</v>
      </c>
    </row>
    <row r="257" spans="1:2" x14ac:dyDescent="0.25">
      <c r="A257" s="29">
        <v>297</v>
      </c>
      <c r="B257" s="30">
        <v>2500</v>
      </c>
    </row>
    <row r="258" spans="1:2" x14ac:dyDescent="0.25">
      <c r="A258" s="29">
        <v>298</v>
      </c>
      <c r="B258" s="30">
        <v>2900</v>
      </c>
    </row>
    <row r="259" spans="1:2" x14ac:dyDescent="0.25">
      <c r="A259" s="29">
        <v>299</v>
      </c>
      <c r="B259" s="30">
        <v>2400</v>
      </c>
    </row>
    <row r="260" spans="1:2" x14ac:dyDescent="0.25">
      <c r="A260" s="29">
        <v>300</v>
      </c>
      <c r="B260" s="30">
        <v>2200</v>
      </c>
    </row>
    <row r="261" spans="1:2" x14ac:dyDescent="0.25">
      <c r="A261" s="29">
        <v>302</v>
      </c>
      <c r="B261" s="30">
        <v>3500</v>
      </c>
    </row>
    <row r="262" spans="1:2" x14ac:dyDescent="0.25">
      <c r="A262" s="29">
        <v>303</v>
      </c>
      <c r="B262" s="30">
        <v>3100</v>
      </c>
    </row>
    <row r="263" spans="1:2" x14ac:dyDescent="0.25">
      <c r="A263" s="29">
        <v>304</v>
      </c>
      <c r="B263" s="30">
        <v>1800</v>
      </c>
    </row>
    <row r="264" spans="1:2" x14ac:dyDescent="0.25">
      <c r="A264" s="29">
        <v>305</v>
      </c>
      <c r="B264" s="30">
        <v>5000</v>
      </c>
    </row>
    <row r="265" spans="1:2" x14ac:dyDescent="0.25">
      <c r="A265" s="29">
        <v>306</v>
      </c>
      <c r="B265" s="30">
        <v>4000</v>
      </c>
    </row>
    <row r="266" spans="1:2" x14ac:dyDescent="0.25">
      <c r="A266" s="29">
        <v>307</v>
      </c>
      <c r="B266" s="30">
        <v>2900</v>
      </c>
    </row>
    <row r="267" spans="1:2" x14ac:dyDescent="0.25">
      <c r="A267" s="29">
        <v>308</v>
      </c>
      <c r="B267" s="30">
        <v>1700</v>
      </c>
    </row>
    <row r="268" spans="1:2" x14ac:dyDescent="0.25">
      <c r="A268" s="29">
        <v>309</v>
      </c>
      <c r="B268" s="30">
        <v>1700</v>
      </c>
    </row>
    <row r="269" spans="1:2" x14ac:dyDescent="0.25">
      <c r="A269" s="29">
        <v>310</v>
      </c>
      <c r="B269" s="30">
        <v>3800</v>
      </c>
    </row>
    <row r="270" spans="1:2" x14ac:dyDescent="0.25">
      <c r="A270" s="29">
        <v>311</v>
      </c>
      <c r="B270" s="30">
        <v>2200</v>
      </c>
    </row>
    <row r="271" spans="1:2" x14ac:dyDescent="0.25">
      <c r="A271" s="29">
        <v>312</v>
      </c>
      <c r="B271" s="30">
        <v>1900</v>
      </c>
    </row>
    <row r="272" spans="1:2" x14ac:dyDescent="0.25">
      <c r="A272" s="29">
        <v>314</v>
      </c>
      <c r="B272" s="30">
        <v>4200</v>
      </c>
    </row>
    <row r="273" spans="1:2" x14ac:dyDescent="0.25">
      <c r="A273" s="29">
        <v>315</v>
      </c>
      <c r="B273" s="30">
        <v>2400</v>
      </c>
    </row>
    <row r="274" spans="1:2" x14ac:dyDescent="0.25">
      <c r="A274" s="29">
        <v>316</v>
      </c>
      <c r="B274" s="30">
        <v>2100</v>
      </c>
    </row>
    <row r="275" spans="1:2" x14ac:dyDescent="0.25">
      <c r="A275" s="29">
        <v>317</v>
      </c>
      <c r="B275" s="30">
        <v>3200</v>
      </c>
    </row>
    <row r="276" spans="1:2" x14ac:dyDescent="0.25">
      <c r="A276" s="29">
        <v>318</v>
      </c>
      <c r="B276" s="30">
        <v>3000</v>
      </c>
    </row>
    <row r="277" spans="1:2" x14ac:dyDescent="0.25">
      <c r="A277" s="29">
        <v>319</v>
      </c>
      <c r="B277" s="30">
        <v>4000</v>
      </c>
    </row>
    <row r="278" spans="1:2" x14ac:dyDescent="0.25">
      <c r="A278" s="29">
        <v>320</v>
      </c>
      <c r="B278" s="30">
        <v>2800</v>
      </c>
    </row>
    <row r="279" spans="1:2" x14ac:dyDescent="0.25">
      <c r="A279" s="29">
        <v>321</v>
      </c>
      <c r="B279" s="30">
        <v>3800</v>
      </c>
    </row>
    <row r="280" spans="1:2" x14ac:dyDescent="0.25">
      <c r="A280" s="29">
        <v>322</v>
      </c>
      <c r="B280" s="30">
        <v>3600</v>
      </c>
    </row>
    <row r="281" spans="1:2" x14ac:dyDescent="0.25">
      <c r="A281" s="29">
        <v>323</v>
      </c>
      <c r="B281" s="30">
        <v>4200</v>
      </c>
    </row>
    <row r="282" spans="1:2" x14ac:dyDescent="0.25">
      <c r="A282" s="29">
        <v>324</v>
      </c>
      <c r="B282" s="30">
        <v>2300</v>
      </c>
    </row>
    <row r="283" spans="1:2" x14ac:dyDescent="0.25">
      <c r="A283" s="29">
        <v>325</v>
      </c>
      <c r="B283" s="30">
        <v>3700</v>
      </c>
    </row>
    <row r="284" spans="1:2" x14ac:dyDescent="0.25">
      <c r="A284" s="29">
        <v>326</v>
      </c>
      <c r="B284" s="30">
        <v>1500</v>
      </c>
    </row>
    <row r="285" spans="1:2" x14ac:dyDescent="0.25">
      <c r="A285" s="29">
        <v>328</v>
      </c>
      <c r="B285" s="30">
        <v>2800</v>
      </c>
    </row>
    <row r="286" spans="1:2" x14ac:dyDescent="0.25">
      <c r="A286" s="29">
        <v>329</v>
      </c>
      <c r="B286" s="30">
        <v>3000</v>
      </c>
    </row>
    <row r="287" spans="1:2" x14ac:dyDescent="0.25">
      <c r="A287" s="29">
        <v>330</v>
      </c>
      <c r="B287" s="30">
        <v>1800</v>
      </c>
    </row>
    <row r="288" spans="1:2" x14ac:dyDescent="0.25">
      <c r="A288" s="29">
        <v>332</v>
      </c>
      <c r="B288" s="30">
        <v>2100</v>
      </c>
    </row>
    <row r="289" spans="1:2" x14ac:dyDescent="0.25">
      <c r="A289" s="29">
        <v>333</v>
      </c>
      <c r="B289" s="30">
        <v>4800</v>
      </c>
    </row>
    <row r="290" spans="1:2" x14ac:dyDescent="0.25">
      <c r="A290" s="29">
        <v>335</v>
      </c>
      <c r="B290" s="30">
        <v>2600</v>
      </c>
    </row>
    <row r="291" spans="1:2" x14ac:dyDescent="0.25">
      <c r="A291" s="29">
        <v>337</v>
      </c>
      <c r="B291" s="30">
        <v>3800</v>
      </c>
    </row>
    <row r="292" spans="1:2" x14ac:dyDescent="0.25">
      <c r="A292" s="29">
        <v>338</v>
      </c>
      <c r="B292" s="30">
        <v>3100</v>
      </c>
    </row>
    <row r="293" spans="1:2" x14ac:dyDescent="0.25">
      <c r="A293" s="29">
        <v>339</v>
      </c>
      <c r="B293" s="30">
        <v>2800</v>
      </c>
    </row>
    <row r="294" spans="1:2" x14ac:dyDescent="0.25">
      <c r="A294" s="29">
        <v>340</v>
      </c>
      <c r="B294" s="30">
        <v>2400</v>
      </c>
    </row>
    <row r="295" spans="1:2" x14ac:dyDescent="0.25">
      <c r="A295" s="29">
        <v>341</v>
      </c>
      <c r="B295" s="30">
        <v>2900</v>
      </c>
    </row>
    <row r="296" spans="1:2" x14ac:dyDescent="0.25">
      <c r="A296" s="29">
        <v>342</v>
      </c>
      <c r="B296" s="30">
        <v>1600</v>
      </c>
    </row>
    <row r="297" spans="1:2" x14ac:dyDescent="0.25">
      <c r="A297" s="29">
        <v>346</v>
      </c>
      <c r="B297" s="30">
        <v>2500</v>
      </c>
    </row>
    <row r="298" spans="1:2" x14ac:dyDescent="0.25">
      <c r="A298" s="29">
        <v>347</v>
      </c>
      <c r="B298" s="30">
        <v>1900</v>
      </c>
    </row>
    <row r="299" spans="1:2" x14ac:dyDescent="0.25">
      <c r="A299" s="29">
        <v>348</v>
      </c>
      <c r="B299" s="30">
        <v>3000</v>
      </c>
    </row>
    <row r="300" spans="1:2" x14ac:dyDescent="0.25">
      <c r="A300" s="29">
        <v>350</v>
      </c>
      <c r="B300" s="30">
        <v>4600</v>
      </c>
    </row>
    <row r="301" spans="1:2" x14ac:dyDescent="0.25">
      <c r="A301" s="29">
        <v>352</v>
      </c>
      <c r="B301" s="30">
        <v>2900</v>
      </c>
    </row>
    <row r="302" spans="1:2" x14ac:dyDescent="0.25">
      <c r="A302" s="29">
        <v>353</v>
      </c>
      <c r="B302" s="30">
        <v>1700</v>
      </c>
    </row>
    <row r="303" spans="1:2" x14ac:dyDescent="0.25">
      <c r="A303" s="29">
        <v>354</v>
      </c>
      <c r="B303" s="30">
        <v>1300</v>
      </c>
    </row>
    <row r="304" spans="1:2" x14ac:dyDescent="0.25">
      <c r="A304" s="29">
        <v>355</v>
      </c>
      <c r="B304" s="30">
        <v>2500</v>
      </c>
    </row>
    <row r="305" spans="1:2" x14ac:dyDescent="0.25">
      <c r="A305" s="29">
        <v>356</v>
      </c>
      <c r="B305" s="30">
        <v>2400</v>
      </c>
    </row>
    <row r="306" spans="1:2" x14ac:dyDescent="0.25">
      <c r="A306" s="29">
        <v>357</v>
      </c>
      <c r="B306" s="30">
        <v>2300</v>
      </c>
    </row>
    <row r="307" spans="1:2" x14ac:dyDescent="0.25">
      <c r="A307" s="29">
        <v>359</v>
      </c>
      <c r="B307" s="30">
        <v>2400</v>
      </c>
    </row>
    <row r="308" spans="1:2" x14ac:dyDescent="0.25">
      <c r="A308" s="29">
        <v>360</v>
      </c>
      <c r="B308" s="30">
        <v>3000</v>
      </c>
    </row>
    <row r="309" spans="1:2" x14ac:dyDescent="0.25">
      <c r="A309" s="29">
        <v>361</v>
      </c>
      <c r="B309" s="30">
        <v>1800</v>
      </c>
    </row>
    <row r="310" spans="1:2" x14ac:dyDescent="0.25">
      <c r="A310" s="29">
        <v>362</v>
      </c>
      <c r="B310" s="30">
        <v>2400</v>
      </c>
    </row>
    <row r="311" spans="1:2" x14ac:dyDescent="0.25">
      <c r="A311" s="29">
        <v>363</v>
      </c>
      <c r="B311" s="30">
        <v>1900</v>
      </c>
    </row>
    <row r="312" spans="1:2" x14ac:dyDescent="0.25">
      <c r="A312" s="29">
        <v>365</v>
      </c>
      <c r="B312" s="30">
        <v>2400</v>
      </c>
    </row>
    <row r="313" spans="1:2" x14ac:dyDescent="0.25">
      <c r="A313" s="29">
        <v>366</v>
      </c>
      <c r="B313" s="30">
        <v>2000</v>
      </c>
    </row>
    <row r="314" spans="1:2" x14ac:dyDescent="0.25">
      <c r="A314" s="29">
        <v>367</v>
      </c>
      <c r="B314" s="30">
        <v>2800</v>
      </c>
    </row>
    <row r="315" spans="1:2" x14ac:dyDescent="0.25">
      <c r="A315" s="29">
        <v>368</v>
      </c>
      <c r="B315" s="30">
        <v>2500</v>
      </c>
    </row>
    <row r="316" spans="1:2" x14ac:dyDescent="0.25">
      <c r="A316" s="29">
        <v>369</v>
      </c>
      <c r="B316" s="30">
        <v>2500</v>
      </c>
    </row>
    <row r="317" spans="1:2" x14ac:dyDescent="0.25">
      <c r="A317" s="29">
        <v>370</v>
      </c>
      <c r="B317" s="30">
        <v>2400</v>
      </c>
    </row>
    <row r="318" spans="1:2" x14ac:dyDescent="0.25">
      <c r="A318" s="29">
        <v>371</v>
      </c>
      <c r="B318" s="30">
        <v>2600</v>
      </c>
    </row>
    <row r="319" spans="1:2" x14ac:dyDescent="0.25">
      <c r="A319" s="29">
        <v>372</v>
      </c>
      <c r="B319" s="30">
        <v>1600</v>
      </c>
    </row>
    <row r="320" spans="1:2" x14ac:dyDescent="0.25">
      <c r="A320" s="29">
        <v>374</v>
      </c>
      <c r="B320" s="30">
        <v>1900</v>
      </c>
    </row>
    <row r="321" spans="1:2" x14ac:dyDescent="0.25">
      <c r="A321" s="29">
        <v>375</v>
      </c>
      <c r="B321" s="30">
        <v>2800</v>
      </c>
    </row>
    <row r="322" spans="1:2" x14ac:dyDescent="0.25">
      <c r="A322" s="29">
        <v>376</v>
      </c>
      <c r="B322" s="30">
        <v>1600</v>
      </c>
    </row>
    <row r="323" spans="1:2" x14ac:dyDescent="0.25">
      <c r="A323" s="29">
        <v>377</v>
      </c>
      <c r="B323" s="30">
        <v>1800</v>
      </c>
    </row>
    <row r="324" spans="1:2" x14ac:dyDescent="0.25">
      <c r="A324" s="29">
        <v>378</v>
      </c>
      <c r="B324" s="30">
        <v>4000</v>
      </c>
    </row>
    <row r="325" spans="1:2" x14ac:dyDescent="0.25">
      <c r="A325" s="29">
        <v>379</v>
      </c>
      <c r="B325" s="30">
        <v>3700</v>
      </c>
    </row>
    <row r="326" spans="1:2" x14ac:dyDescent="0.25">
      <c r="A326" s="29">
        <v>380</v>
      </c>
      <c r="B326" s="30">
        <v>2800</v>
      </c>
    </row>
    <row r="327" spans="1:2" x14ac:dyDescent="0.25">
      <c r="A327" s="29">
        <v>381</v>
      </c>
      <c r="B327" s="30">
        <v>2700</v>
      </c>
    </row>
    <row r="328" spans="1:2" x14ac:dyDescent="0.25">
      <c r="A328" s="29">
        <v>382</v>
      </c>
      <c r="B328" s="30">
        <v>2600</v>
      </c>
    </row>
    <row r="329" spans="1:2" x14ac:dyDescent="0.25">
      <c r="A329" s="29">
        <v>383</v>
      </c>
      <c r="B329" s="30">
        <v>2700</v>
      </c>
    </row>
    <row r="330" spans="1:2" x14ac:dyDescent="0.25">
      <c r="A330" s="29">
        <v>384</v>
      </c>
      <c r="B330" s="30">
        <v>1600</v>
      </c>
    </row>
    <row r="331" spans="1:2" x14ac:dyDescent="0.25">
      <c r="A331" s="29">
        <v>385</v>
      </c>
      <c r="B331" s="30">
        <v>3500</v>
      </c>
    </row>
    <row r="332" spans="1:2" x14ac:dyDescent="0.25">
      <c r="A332" s="29">
        <v>387</v>
      </c>
      <c r="B332" s="30">
        <v>1800</v>
      </c>
    </row>
    <row r="333" spans="1:2" x14ac:dyDescent="0.25">
      <c r="A333" s="29">
        <v>388</v>
      </c>
      <c r="B333" s="30">
        <v>2200</v>
      </c>
    </row>
    <row r="334" spans="1:2" x14ac:dyDescent="0.25">
      <c r="A334" s="29">
        <v>389</v>
      </c>
      <c r="B334" s="30">
        <v>2900</v>
      </c>
    </row>
    <row r="335" spans="1:2" x14ac:dyDescent="0.25">
      <c r="A335" s="29">
        <v>390</v>
      </c>
      <c r="B335" s="30">
        <v>4000</v>
      </c>
    </row>
    <row r="336" spans="1:2" x14ac:dyDescent="0.25">
      <c r="A336" s="29">
        <v>391</v>
      </c>
      <c r="B336" s="30">
        <v>2200</v>
      </c>
    </row>
    <row r="337" spans="1:2" x14ac:dyDescent="0.25">
      <c r="A337" s="29">
        <v>392</v>
      </c>
      <c r="B337" s="30">
        <v>2800</v>
      </c>
    </row>
    <row r="338" spans="1:2" x14ac:dyDescent="0.25">
      <c r="A338" s="29">
        <v>393</v>
      </c>
      <c r="B338" s="30">
        <v>900</v>
      </c>
    </row>
    <row r="339" spans="1:2" x14ac:dyDescent="0.25">
      <c r="A339" s="29">
        <v>394</v>
      </c>
      <c r="B339" s="30">
        <v>1600</v>
      </c>
    </row>
    <row r="340" spans="1:2" x14ac:dyDescent="0.25">
      <c r="A340" s="29">
        <v>395</v>
      </c>
      <c r="B340" s="30">
        <v>1800</v>
      </c>
    </row>
    <row r="341" spans="1:2" x14ac:dyDescent="0.25">
      <c r="A341" s="29">
        <v>396</v>
      </c>
      <c r="B341" s="30">
        <v>2300</v>
      </c>
    </row>
    <row r="342" spans="1:2" x14ac:dyDescent="0.25">
      <c r="A342" s="29">
        <v>397</v>
      </c>
      <c r="B342" s="30">
        <v>1800</v>
      </c>
    </row>
    <row r="343" spans="1:2" x14ac:dyDescent="0.25">
      <c r="A343" s="29">
        <v>398</v>
      </c>
      <c r="B343" s="30">
        <v>2700</v>
      </c>
    </row>
    <row r="344" spans="1:2" x14ac:dyDescent="0.25">
      <c r="A344" s="29">
        <v>399</v>
      </c>
      <c r="B344" s="30">
        <v>2000</v>
      </c>
    </row>
    <row r="345" spans="1:2" x14ac:dyDescent="0.25">
      <c r="A345" s="29">
        <v>400</v>
      </c>
      <c r="B345" s="30">
        <v>2600</v>
      </c>
    </row>
    <row r="346" spans="1:2" x14ac:dyDescent="0.25">
      <c r="A346" s="29">
        <v>402</v>
      </c>
      <c r="B346" s="30">
        <v>2600</v>
      </c>
    </row>
    <row r="347" spans="1:2" x14ac:dyDescent="0.25">
      <c r="A347" s="29">
        <v>403</v>
      </c>
      <c r="B347" s="30">
        <v>1300</v>
      </c>
    </row>
    <row r="348" spans="1:2" x14ac:dyDescent="0.25">
      <c r="A348" s="29">
        <v>404</v>
      </c>
      <c r="B348" s="30">
        <v>3400</v>
      </c>
    </row>
    <row r="349" spans="1:2" x14ac:dyDescent="0.25">
      <c r="A349" s="29">
        <v>405</v>
      </c>
      <c r="B349" s="30">
        <v>2400</v>
      </c>
    </row>
    <row r="350" spans="1:2" x14ac:dyDescent="0.25">
      <c r="A350" s="29">
        <v>406</v>
      </c>
      <c r="B350" s="30">
        <v>2900</v>
      </c>
    </row>
    <row r="351" spans="1:2" x14ac:dyDescent="0.25">
      <c r="A351" s="29">
        <v>407</v>
      </c>
      <c r="B351" s="30">
        <v>2200</v>
      </c>
    </row>
    <row r="352" spans="1:2" x14ac:dyDescent="0.25">
      <c r="A352" s="29">
        <v>408</v>
      </c>
      <c r="B352" s="30">
        <v>2500</v>
      </c>
    </row>
    <row r="353" spans="1:2" x14ac:dyDescent="0.25">
      <c r="A353" s="29">
        <v>409</v>
      </c>
      <c r="B353" s="30">
        <v>3200</v>
      </c>
    </row>
    <row r="354" spans="1:2" x14ac:dyDescent="0.25">
      <c r="A354" s="29">
        <v>410</v>
      </c>
      <c r="B354" s="30">
        <v>3100</v>
      </c>
    </row>
    <row r="355" spans="1:2" x14ac:dyDescent="0.25">
      <c r="A355" s="29">
        <v>411</v>
      </c>
      <c r="B355" s="30">
        <v>2600</v>
      </c>
    </row>
    <row r="356" spans="1:2" x14ac:dyDescent="0.25">
      <c r="A356" s="29">
        <v>413</v>
      </c>
      <c r="B356" s="30">
        <v>2900</v>
      </c>
    </row>
    <row r="357" spans="1:2" x14ac:dyDescent="0.25">
      <c r="A357" s="29">
        <v>414</v>
      </c>
      <c r="B357" s="30">
        <v>2000</v>
      </c>
    </row>
    <row r="358" spans="1:2" x14ac:dyDescent="0.25">
      <c r="A358" s="29">
        <v>415</v>
      </c>
      <c r="B358" s="30">
        <v>3200</v>
      </c>
    </row>
    <row r="359" spans="1:2" x14ac:dyDescent="0.25">
      <c r="A359" s="29">
        <v>416</v>
      </c>
      <c r="B359" s="30">
        <v>2700</v>
      </c>
    </row>
    <row r="360" spans="1:2" x14ac:dyDescent="0.25">
      <c r="A360" s="29">
        <v>417</v>
      </c>
      <c r="B360" s="30">
        <v>2100</v>
      </c>
    </row>
    <row r="361" spans="1:2" x14ac:dyDescent="0.25">
      <c r="A361" s="29">
        <v>418</v>
      </c>
      <c r="B361" s="30">
        <v>4000</v>
      </c>
    </row>
    <row r="362" spans="1:2" x14ac:dyDescent="0.25">
      <c r="A362" s="29">
        <v>419</v>
      </c>
      <c r="B362" s="30">
        <v>1900</v>
      </c>
    </row>
    <row r="363" spans="1:2" x14ac:dyDescent="0.25">
      <c r="A363" s="29">
        <v>420</v>
      </c>
      <c r="B363" s="30">
        <v>2100</v>
      </c>
    </row>
    <row r="364" spans="1:2" x14ac:dyDescent="0.25">
      <c r="A364" s="29">
        <v>422</v>
      </c>
      <c r="B364" s="30">
        <v>3200</v>
      </c>
    </row>
    <row r="365" spans="1:2" x14ac:dyDescent="0.25">
      <c r="A365" s="29">
        <v>423</v>
      </c>
      <c r="B365" s="30">
        <v>2000</v>
      </c>
    </row>
    <row r="366" spans="1:2" x14ac:dyDescent="0.25">
      <c r="A366" s="29">
        <v>424</v>
      </c>
      <c r="B366" s="30">
        <v>4100</v>
      </c>
    </row>
    <row r="367" spans="1:2" x14ac:dyDescent="0.25">
      <c r="A367" s="29">
        <v>425</v>
      </c>
      <c r="B367" s="30">
        <v>2400</v>
      </c>
    </row>
    <row r="368" spans="1:2" x14ac:dyDescent="0.25">
      <c r="A368" s="29">
        <v>426</v>
      </c>
      <c r="B368" s="30">
        <v>2000</v>
      </c>
    </row>
    <row r="369" spans="1:2" x14ac:dyDescent="0.25">
      <c r="A369" s="29">
        <v>427</v>
      </c>
      <c r="B369" s="30">
        <v>3200</v>
      </c>
    </row>
    <row r="370" spans="1:2" x14ac:dyDescent="0.25">
      <c r="A370" s="29">
        <v>428</v>
      </c>
      <c r="B370" s="30">
        <v>1800</v>
      </c>
    </row>
    <row r="371" spans="1:2" x14ac:dyDescent="0.25">
      <c r="A371" s="29">
        <v>429</v>
      </c>
      <c r="B371" s="30">
        <v>2400</v>
      </c>
    </row>
    <row r="372" spans="1:2" x14ac:dyDescent="0.25">
      <c r="A372" s="29">
        <v>430</v>
      </c>
      <c r="B372" s="30">
        <v>2800</v>
      </c>
    </row>
    <row r="373" spans="1:2" x14ac:dyDescent="0.25">
      <c r="A373" s="29">
        <v>432</v>
      </c>
      <c r="B373" s="30">
        <v>2100</v>
      </c>
    </row>
    <row r="374" spans="1:2" x14ac:dyDescent="0.25">
      <c r="A374" s="29">
        <v>434</v>
      </c>
      <c r="B374" s="30">
        <v>2500</v>
      </c>
    </row>
    <row r="375" spans="1:2" x14ac:dyDescent="0.25">
      <c r="A375" s="29">
        <v>436</v>
      </c>
      <c r="B375" s="30">
        <v>2500</v>
      </c>
    </row>
    <row r="376" spans="1:2" x14ac:dyDescent="0.25">
      <c r="A376" s="29">
        <v>437</v>
      </c>
      <c r="B376" s="30">
        <v>1800</v>
      </c>
    </row>
    <row r="377" spans="1:2" x14ac:dyDescent="0.25">
      <c r="A377" s="29">
        <v>438</v>
      </c>
      <c r="B377" s="30">
        <v>1800</v>
      </c>
    </row>
    <row r="378" spans="1:2" x14ac:dyDescent="0.25">
      <c r="A378" s="29">
        <v>439</v>
      </c>
      <c r="B378" s="30">
        <v>1100</v>
      </c>
    </row>
    <row r="379" spans="1:2" x14ac:dyDescent="0.25">
      <c r="A379" s="29">
        <v>440</v>
      </c>
      <c r="B379" s="30">
        <v>1900</v>
      </c>
    </row>
    <row r="380" spans="1:2" x14ac:dyDescent="0.25">
      <c r="A380" s="29">
        <v>441</v>
      </c>
      <c r="B380" s="30">
        <v>5500</v>
      </c>
    </row>
    <row r="381" spans="1:2" x14ac:dyDescent="0.25">
      <c r="A381" s="29">
        <v>443</v>
      </c>
      <c r="B381" s="30">
        <v>2700</v>
      </c>
    </row>
    <row r="382" spans="1:2" x14ac:dyDescent="0.25">
      <c r="A382" s="29">
        <v>445</v>
      </c>
      <c r="B382" s="30">
        <v>2800</v>
      </c>
    </row>
    <row r="383" spans="1:2" x14ac:dyDescent="0.25">
      <c r="A383" s="29">
        <v>446</v>
      </c>
      <c r="B383" s="30">
        <v>3100</v>
      </c>
    </row>
    <row r="384" spans="1:2" x14ac:dyDescent="0.25">
      <c r="A384" s="29">
        <v>447</v>
      </c>
      <c r="B384" s="30">
        <v>3400</v>
      </c>
    </row>
    <row r="385" spans="1:2" x14ac:dyDescent="0.25">
      <c r="A385" s="29">
        <v>448</v>
      </c>
      <c r="B385" s="30">
        <v>2800</v>
      </c>
    </row>
    <row r="386" spans="1:2" x14ac:dyDescent="0.25">
      <c r="A386" s="29">
        <v>449</v>
      </c>
      <c r="B386" s="30">
        <v>2200</v>
      </c>
    </row>
    <row r="387" spans="1:2" x14ac:dyDescent="0.25">
      <c r="A387" s="29">
        <v>450</v>
      </c>
      <c r="B387" s="30">
        <v>1800</v>
      </c>
    </row>
    <row r="388" spans="1:2" x14ac:dyDescent="0.25">
      <c r="A388" s="29">
        <v>451</v>
      </c>
      <c r="B388" s="30">
        <v>1600</v>
      </c>
    </row>
    <row r="389" spans="1:2" x14ac:dyDescent="0.25">
      <c r="A389" s="29">
        <v>452</v>
      </c>
      <c r="B389" s="30">
        <v>3100</v>
      </c>
    </row>
    <row r="390" spans="1:2" x14ac:dyDescent="0.25">
      <c r="A390" s="29">
        <v>453</v>
      </c>
      <c r="B390" s="30">
        <v>2600</v>
      </c>
    </row>
    <row r="391" spans="1:2" x14ac:dyDescent="0.25">
      <c r="A391" s="29">
        <v>454</v>
      </c>
      <c r="B391" s="30">
        <v>2400</v>
      </c>
    </row>
    <row r="392" spans="1:2" x14ac:dyDescent="0.25">
      <c r="A392" s="29">
        <v>456</v>
      </c>
      <c r="B392" s="30">
        <v>2500</v>
      </c>
    </row>
    <row r="393" spans="1:2" x14ac:dyDescent="0.25">
      <c r="A393" s="29">
        <v>457</v>
      </c>
      <c r="B393" s="30">
        <v>2000</v>
      </c>
    </row>
    <row r="394" spans="1:2" x14ac:dyDescent="0.25">
      <c r="A394" s="29">
        <v>458</v>
      </c>
      <c r="B394" s="30">
        <v>3000</v>
      </c>
    </row>
    <row r="395" spans="1:2" x14ac:dyDescent="0.25">
      <c r="A395" s="29">
        <v>459</v>
      </c>
      <c r="B395" s="30">
        <v>2300</v>
      </c>
    </row>
    <row r="396" spans="1:2" x14ac:dyDescent="0.25">
      <c r="A396" s="29">
        <v>460</v>
      </c>
      <c r="B396" s="30">
        <v>1900</v>
      </c>
    </row>
    <row r="397" spans="1:2" x14ac:dyDescent="0.25">
      <c r="A397" s="29">
        <v>461</v>
      </c>
      <c r="B397" s="30">
        <v>2800</v>
      </c>
    </row>
    <row r="398" spans="1:2" x14ac:dyDescent="0.25">
      <c r="A398" s="29">
        <v>462</v>
      </c>
      <c r="B398" s="30">
        <v>1700</v>
      </c>
    </row>
    <row r="399" spans="1:2" x14ac:dyDescent="0.25">
      <c r="A399" s="29">
        <v>463</v>
      </c>
      <c r="B399" s="30">
        <v>1700</v>
      </c>
    </row>
    <row r="400" spans="1:2" x14ac:dyDescent="0.25">
      <c r="A400" s="29">
        <v>464</v>
      </c>
      <c r="B400" s="30">
        <v>2400</v>
      </c>
    </row>
    <row r="401" spans="1:2" x14ac:dyDescent="0.25">
      <c r="A401" s="29">
        <v>465</v>
      </c>
      <c r="B401" s="30">
        <v>2100</v>
      </c>
    </row>
    <row r="402" spans="1:2" x14ac:dyDescent="0.25">
      <c r="A402" s="29">
        <v>467</v>
      </c>
      <c r="B402" s="30">
        <v>2600</v>
      </c>
    </row>
    <row r="403" spans="1:2" x14ac:dyDescent="0.25">
      <c r="A403" s="29">
        <v>468</v>
      </c>
      <c r="B403" s="30">
        <v>2400</v>
      </c>
    </row>
    <row r="404" spans="1:2" x14ac:dyDescent="0.25">
      <c r="A404" s="29">
        <v>469</v>
      </c>
      <c r="B404" s="30">
        <v>3300</v>
      </c>
    </row>
    <row r="405" spans="1:2" x14ac:dyDescent="0.25">
      <c r="A405" s="29">
        <v>470</v>
      </c>
      <c r="B405" s="30">
        <v>2500</v>
      </c>
    </row>
    <row r="406" spans="1:2" x14ac:dyDescent="0.25">
      <c r="A406" s="29">
        <v>472</v>
      </c>
      <c r="B406" s="30">
        <v>2800</v>
      </c>
    </row>
    <row r="407" spans="1:2" x14ac:dyDescent="0.25">
      <c r="A407" s="29">
        <v>474</v>
      </c>
      <c r="B407" s="30">
        <v>4000</v>
      </c>
    </row>
    <row r="408" spans="1:2" x14ac:dyDescent="0.25">
      <c r="A408" s="29">
        <v>476</v>
      </c>
      <c r="B408" s="30">
        <v>1900</v>
      </c>
    </row>
    <row r="409" spans="1:2" x14ac:dyDescent="0.25">
      <c r="A409" s="29">
        <v>477</v>
      </c>
      <c r="B409" s="30">
        <v>3000</v>
      </c>
    </row>
    <row r="410" spans="1:2" x14ac:dyDescent="0.25">
      <c r="A410" s="29">
        <v>478</v>
      </c>
      <c r="B410" s="30">
        <v>4800</v>
      </c>
    </row>
    <row r="411" spans="1:2" x14ac:dyDescent="0.25">
      <c r="A411" s="29">
        <v>479</v>
      </c>
      <c r="B411" s="30">
        <v>3400</v>
      </c>
    </row>
    <row r="412" spans="1:2" x14ac:dyDescent="0.25">
      <c r="A412" s="29">
        <v>480</v>
      </c>
      <c r="B412" s="30">
        <v>2000</v>
      </c>
    </row>
    <row r="413" spans="1:2" x14ac:dyDescent="0.25">
      <c r="A413" s="29">
        <v>481</v>
      </c>
      <c r="B413" s="30">
        <v>3700</v>
      </c>
    </row>
    <row r="414" spans="1:2" x14ac:dyDescent="0.25">
      <c r="A414" s="29">
        <v>482</v>
      </c>
      <c r="B414" s="30">
        <v>3600</v>
      </c>
    </row>
    <row r="415" spans="1:2" x14ac:dyDescent="0.25">
      <c r="A415" s="29">
        <v>483</v>
      </c>
      <c r="B415" s="30">
        <v>2700</v>
      </c>
    </row>
    <row r="416" spans="1:2" x14ac:dyDescent="0.25">
      <c r="A416" s="29">
        <v>485</v>
      </c>
      <c r="B416" s="30">
        <v>2000</v>
      </c>
    </row>
    <row r="417" spans="1:2" x14ac:dyDescent="0.25">
      <c r="A417" s="29">
        <v>486</v>
      </c>
      <c r="B417" s="30">
        <v>2200</v>
      </c>
    </row>
    <row r="418" spans="1:2" x14ac:dyDescent="0.25">
      <c r="A418" s="29">
        <v>487</v>
      </c>
      <c r="B418" s="30">
        <v>2100</v>
      </c>
    </row>
    <row r="419" spans="1:2" x14ac:dyDescent="0.25">
      <c r="A419" s="29">
        <v>488</v>
      </c>
      <c r="B419" s="30">
        <v>3000</v>
      </c>
    </row>
    <row r="420" spans="1:2" x14ac:dyDescent="0.25">
      <c r="A420" s="29">
        <v>492</v>
      </c>
      <c r="B420" s="30">
        <v>2400</v>
      </c>
    </row>
    <row r="421" spans="1:2" x14ac:dyDescent="0.25">
      <c r="A421" s="29">
        <v>493</v>
      </c>
      <c r="B421" s="30">
        <v>2200</v>
      </c>
    </row>
    <row r="422" spans="1:2" x14ac:dyDescent="0.25">
      <c r="A422" s="29">
        <v>494</v>
      </c>
      <c r="B422" s="30">
        <v>2500</v>
      </c>
    </row>
    <row r="423" spans="1:2" x14ac:dyDescent="0.25">
      <c r="A423" s="29">
        <v>495</v>
      </c>
      <c r="B423" s="30">
        <v>1100</v>
      </c>
    </row>
    <row r="424" spans="1:2" x14ac:dyDescent="0.25">
      <c r="A424" s="29">
        <v>496</v>
      </c>
      <c r="B424" s="30">
        <v>1400</v>
      </c>
    </row>
    <row r="425" spans="1:2" x14ac:dyDescent="0.25">
      <c r="A425" s="29">
        <v>497</v>
      </c>
      <c r="B425" s="30">
        <v>6400</v>
      </c>
    </row>
    <row r="426" spans="1:2" x14ac:dyDescent="0.25">
      <c r="A426" s="29">
        <v>498</v>
      </c>
      <c r="B426" s="30">
        <v>2800</v>
      </c>
    </row>
    <row r="427" spans="1:2" x14ac:dyDescent="0.25">
      <c r="A427" s="29">
        <v>499</v>
      </c>
      <c r="B427" s="30">
        <v>1800</v>
      </c>
    </row>
    <row r="428" spans="1:2" x14ac:dyDescent="0.25">
      <c r="A428" s="29">
        <v>500</v>
      </c>
      <c r="B428" s="30">
        <v>1800</v>
      </c>
    </row>
    <row r="429" spans="1:2" x14ac:dyDescent="0.25">
      <c r="A429" s="29">
        <v>502</v>
      </c>
      <c r="B429" s="30">
        <v>2600</v>
      </c>
    </row>
    <row r="430" spans="1:2" x14ac:dyDescent="0.25">
      <c r="A430" s="29">
        <v>503</v>
      </c>
      <c r="B430" s="30">
        <v>2400</v>
      </c>
    </row>
    <row r="431" spans="1:2" x14ac:dyDescent="0.25">
      <c r="A431" s="29">
        <v>504</v>
      </c>
      <c r="B431" s="30">
        <v>3300</v>
      </c>
    </row>
    <row r="432" spans="1:2" x14ac:dyDescent="0.25">
      <c r="A432" s="29">
        <v>507</v>
      </c>
      <c r="B432" s="30">
        <v>2700</v>
      </c>
    </row>
    <row r="433" spans="1:2" x14ac:dyDescent="0.25">
      <c r="A433" s="29">
        <v>508</v>
      </c>
      <c r="B433" s="30">
        <v>2400</v>
      </c>
    </row>
    <row r="434" spans="1:2" x14ac:dyDescent="0.25">
      <c r="A434" s="29">
        <v>509</v>
      </c>
      <c r="B434" s="30">
        <v>2100</v>
      </c>
    </row>
    <row r="435" spans="1:2" x14ac:dyDescent="0.25">
      <c r="A435" s="29">
        <v>510</v>
      </c>
      <c r="B435" s="30">
        <v>2100</v>
      </c>
    </row>
    <row r="436" spans="1:2" x14ac:dyDescent="0.25">
      <c r="A436" s="29">
        <v>511</v>
      </c>
      <c r="B436" s="30">
        <v>2400</v>
      </c>
    </row>
    <row r="437" spans="1:2" x14ac:dyDescent="0.25">
      <c r="A437" s="29">
        <v>513</v>
      </c>
      <c r="B437" s="30">
        <v>1700</v>
      </c>
    </row>
    <row r="438" spans="1:2" x14ac:dyDescent="0.25">
      <c r="A438" s="29">
        <v>514</v>
      </c>
      <c r="B438" s="30">
        <v>2200</v>
      </c>
    </row>
    <row r="439" spans="1:2" x14ac:dyDescent="0.25">
      <c r="A439" s="29">
        <v>515</v>
      </c>
      <c r="B439" s="30">
        <v>1600</v>
      </c>
    </row>
    <row r="440" spans="1:2" x14ac:dyDescent="0.25">
      <c r="A440" s="29">
        <v>516</v>
      </c>
      <c r="B440" s="30">
        <v>4000</v>
      </c>
    </row>
    <row r="441" spans="1:2" x14ac:dyDescent="0.25">
      <c r="A441" s="29">
        <v>517</v>
      </c>
      <c r="B441" s="30">
        <v>2800</v>
      </c>
    </row>
    <row r="442" spans="1:2" x14ac:dyDescent="0.25">
      <c r="A442" s="29">
        <v>518</v>
      </c>
      <c r="B442" s="30">
        <v>3600</v>
      </c>
    </row>
    <row r="443" spans="1:2" x14ac:dyDescent="0.25">
      <c r="A443" s="29">
        <v>519</v>
      </c>
      <c r="B443" s="30">
        <v>2600</v>
      </c>
    </row>
    <row r="444" spans="1:2" x14ac:dyDescent="0.25">
      <c r="A444" s="29">
        <v>520</v>
      </c>
      <c r="B444" s="30">
        <v>3400</v>
      </c>
    </row>
    <row r="445" spans="1:2" x14ac:dyDescent="0.25">
      <c r="A445" s="29">
        <v>522</v>
      </c>
      <c r="B445" s="30">
        <v>2500</v>
      </c>
    </row>
    <row r="446" spans="1:2" x14ac:dyDescent="0.25">
      <c r="A446" s="29">
        <v>523</v>
      </c>
      <c r="B446" s="30">
        <v>2700</v>
      </c>
    </row>
    <row r="447" spans="1:2" x14ac:dyDescent="0.25">
      <c r="A447" s="29">
        <v>524</v>
      </c>
      <c r="B447" s="30">
        <v>7800</v>
      </c>
    </row>
    <row r="448" spans="1:2" x14ac:dyDescent="0.25">
      <c r="A448" s="29">
        <v>525</v>
      </c>
      <c r="B448" s="30">
        <v>3800</v>
      </c>
    </row>
    <row r="449" spans="1:2" x14ac:dyDescent="0.25">
      <c r="A449" s="29">
        <v>526</v>
      </c>
      <c r="B449" s="30">
        <v>2500</v>
      </c>
    </row>
    <row r="450" spans="1:2" x14ac:dyDescent="0.25">
      <c r="A450" s="29">
        <v>527</v>
      </c>
      <c r="B450" s="30">
        <v>1900</v>
      </c>
    </row>
    <row r="451" spans="1:2" x14ac:dyDescent="0.25">
      <c r="A451" s="29">
        <v>528</v>
      </c>
      <c r="B451" s="30">
        <v>4200</v>
      </c>
    </row>
    <row r="452" spans="1:2" x14ac:dyDescent="0.25">
      <c r="A452" s="29">
        <v>529</v>
      </c>
      <c r="B452" s="30">
        <v>1100</v>
      </c>
    </row>
    <row r="453" spans="1:2" x14ac:dyDescent="0.25">
      <c r="A453" s="29">
        <v>530</v>
      </c>
      <c r="B453" s="30">
        <v>4600</v>
      </c>
    </row>
    <row r="454" spans="1:2" x14ac:dyDescent="0.25">
      <c r="A454" s="29">
        <v>531</v>
      </c>
      <c r="B454" s="30">
        <v>3000</v>
      </c>
    </row>
    <row r="455" spans="1:2" x14ac:dyDescent="0.25">
      <c r="A455" s="29">
        <v>532</v>
      </c>
      <c r="B455" s="30">
        <v>2000</v>
      </c>
    </row>
    <row r="456" spans="1:2" x14ac:dyDescent="0.25">
      <c r="A456" s="29">
        <v>533</v>
      </c>
      <c r="B456" s="30">
        <v>800</v>
      </c>
    </row>
    <row r="457" spans="1:2" x14ac:dyDescent="0.25">
      <c r="A457" s="29">
        <v>534</v>
      </c>
      <c r="B457" s="30">
        <v>300</v>
      </c>
    </row>
    <row r="458" spans="1:2" x14ac:dyDescent="0.25">
      <c r="A458" s="29">
        <v>535</v>
      </c>
      <c r="B458" s="30">
        <v>2100</v>
      </c>
    </row>
    <row r="459" spans="1:2" x14ac:dyDescent="0.25">
      <c r="A459" s="29">
        <v>537</v>
      </c>
      <c r="B459" s="30">
        <v>2600</v>
      </c>
    </row>
    <row r="460" spans="1:2" x14ac:dyDescent="0.25">
      <c r="A460" s="29">
        <v>538</v>
      </c>
      <c r="B460" s="30">
        <v>1700</v>
      </c>
    </row>
    <row r="461" spans="1:2" x14ac:dyDescent="0.25">
      <c r="A461" s="29">
        <v>539</v>
      </c>
      <c r="B461" s="30">
        <v>2200</v>
      </c>
    </row>
    <row r="462" spans="1:2" x14ac:dyDescent="0.25">
      <c r="A462" s="29">
        <v>540</v>
      </c>
      <c r="B462" s="30">
        <v>3200</v>
      </c>
    </row>
    <row r="463" spans="1:2" x14ac:dyDescent="0.25">
      <c r="A463" s="29">
        <v>541</v>
      </c>
      <c r="B463" s="30">
        <v>3700</v>
      </c>
    </row>
    <row r="464" spans="1:2" x14ac:dyDescent="0.25">
      <c r="A464" s="29">
        <v>542</v>
      </c>
      <c r="B464" s="30">
        <v>3300</v>
      </c>
    </row>
    <row r="465" spans="1:2" x14ac:dyDescent="0.25">
      <c r="A465" s="29">
        <v>543</v>
      </c>
      <c r="B465" s="30">
        <v>3300</v>
      </c>
    </row>
    <row r="466" spans="1:2" x14ac:dyDescent="0.25">
      <c r="A466" s="29">
        <v>545</v>
      </c>
      <c r="B466" s="30">
        <v>2200</v>
      </c>
    </row>
    <row r="467" spans="1:2" x14ac:dyDescent="0.25">
      <c r="A467" s="29">
        <v>546</v>
      </c>
      <c r="B467" s="30">
        <v>3400</v>
      </c>
    </row>
    <row r="468" spans="1:2" x14ac:dyDescent="0.25">
      <c r="A468" s="29">
        <v>547</v>
      </c>
      <c r="B468" s="30">
        <v>2700</v>
      </c>
    </row>
    <row r="469" spans="1:2" x14ac:dyDescent="0.25">
      <c r="A469" s="29">
        <v>548</v>
      </c>
      <c r="B469" s="30">
        <v>1500</v>
      </c>
    </row>
    <row r="470" spans="1:2" x14ac:dyDescent="0.25">
      <c r="A470" s="29">
        <v>549</v>
      </c>
      <c r="B470" s="30">
        <v>1700</v>
      </c>
    </row>
    <row r="471" spans="1:2" x14ac:dyDescent="0.25">
      <c r="A471" s="29">
        <v>550</v>
      </c>
      <c r="B471" s="30">
        <v>3000</v>
      </c>
    </row>
    <row r="472" spans="1:2" x14ac:dyDescent="0.25">
      <c r="A472" s="29">
        <v>552</v>
      </c>
      <c r="B472" s="30">
        <v>1900</v>
      </c>
    </row>
    <row r="473" spans="1:2" x14ac:dyDescent="0.25">
      <c r="A473" s="29">
        <v>553</v>
      </c>
      <c r="B473" s="30">
        <v>3400</v>
      </c>
    </row>
    <row r="474" spans="1:2" x14ac:dyDescent="0.25">
      <c r="A474" s="29">
        <v>554</v>
      </c>
      <c r="B474" s="30">
        <v>1100</v>
      </c>
    </row>
    <row r="475" spans="1:2" x14ac:dyDescent="0.25">
      <c r="A475" s="29">
        <v>555</v>
      </c>
      <c r="B475" s="30">
        <v>3000</v>
      </c>
    </row>
    <row r="476" spans="1:2" x14ac:dyDescent="0.25">
      <c r="A476" s="29">
        <v>556</v>
      </c>
      <c r="B476" s="30">
        <v>2000</v>
      </c>
    </row>
    <row r="477" spans="1:2" x14ac:dyDescent="0.25">
      <c r="A477" s="29">
        <v>557</v>
      </c>
      <c r="B477" s="30">
        <v>2200</v>
      </c>
    </row>
    <row r="478" spans="1:2" x14ac:dyDescent="0.25">
      <c r="A478" s="29">
        <v>558</v>
      </c>
      <c r="B478" s="30">
        <v>2000</v>
      </c>
    </row>
    <row r="479" spans="1:2" x14ac:dyDescent="0.25">
      <c r="A479" s="29">
        <v>559</v>
      </c>
      <c r="B479" s="30">
        <v>2200</v>
      </c>
    </row>
    <row r="480" spans="1:2" x14ac:dyDescent="0.25">
      <c r="A480" s="29">
        <v>561</v>
      </c>
      <c r="B480" s="30">
        <v>2800</v>
      </c>
    </row>
    <row r="481" spans="1:2" x14ac:dyDescent="0.25">
      <c r="A481" s="29">
        <v>562</v>
      </c>
      <c r="B481" s="30">
        <v>2800</v>
      </c>
    </row>
    <row r="482" spans="1:2" x14ac:dyDescent="0.25">
      <c r="A482" s="29">
        <v>563</v>
      </c>
      <c r="B482" s="30">
        <v>2000</v>
      </c>
    </row>
    <row r="483" spans="1:2" x14ac:dyDescent="0.25">
      <c r="A483" s="29">
        <v>564</v>
      </c>
      <c r="B483" s="30">
        <v>2800</v>
      </c>
    </row>
    <row r="484" spans="1:2" x14ac:dyDescent="0.25">
      <c r="A484" s="29">
        <v>565</v>
      </c>
      <c r="B484" s="30">
        <v>3400</v>
      </c>
    </row>
    <row r="485" spans="1:2" x14ac:dyDescent="0.25">
      <c r="A485" s="29">
        <v>566</v>
      </c>
      <c r="B485" s="30">
        <v>2500</v>
      </c>
    </row>
    <row r="486" spans="1:2" x14ac:dyDescent="0.25">
      <c r="A486" s="29">
        <v>567</v>
      </c>
      <c r="B486" s="30">
        <v>3600</v>
      </c>
    </row>
    <row r="487" spans="1:2" x14ac:dyDescent="0.25">
      <c r="A487" s="29">
        <v>568</v>
      </c>
      <c r="B487" s="30">
        <v>3100</v>
      </c>
    </row>
    <row r="488" spans="1:2" x14ac:dyDescent="0.25">
      <c r="A488" s="29">
        <v>569</v>
      </c>
      <c r="B488" s="30">
        <v>3600</v>
      </c>
    </row>
    <row r="489" spans="1:2" x14ac:dyDescent="0.25">
      <c r="A489" s="29">
        <v>572</v>
      </c>
      <c r="B489" s="30">
        <v>1700</v>
      </c>
    </row>
    <row r="490" spans="1:2" x14ac:dyDescent="0.25">
      <c r="A490" s="29">
        <v>573</v>
      </c>
      <c r="B490" s="30">
        <v>2500</v>
      </c>
    </row>
    <row r="491" spans="1:2" x14ac:dyDescent="0.25">
      <c r="A491" s="29">
        <v>574</v>
      </c>
      <c r="B491" s="30">
        <v>1800</v>
      </c>
    </row>
    <row r="492" spans="1:2" x14ac:dyDescent="0.25">
      <c r="A492" s="29">
        <v>575</v>
      </c>
      <c r="B492" s="30">
        <v>1500</v>
      </c>
    </row>
    <row r="493" spans="1:2" x14ac:dyDescent="0.25">
      <c r="A493" s="29">
        <v>576</v>
      </c>
      <c r="B493" s="30">
        <v>2000</v>
      </c>
    </row>
    <row r="494" spans="1:2" x14ac:dyDescent="0.25">
      <c r="A494" s="29">
        <v>577</v>
      </c>
      <c r="B494" s="30">
        <v>2300</v>
      </c>
    </row>
    <row r="495" spans="1:2" x14ac:dyDescent="0.25">
      <c r="A495" s="29">
        <v>578</v>
      </c>
      <c r="B495" s="30">
        <v>2500</v>
      </c>
    </row>
    <row r="496" spans="1:2" x14ac:dyDescent="0.25">
      <c r="A496" s="29">
        <v>580</v>
      </c>
      <c r="B496" s="30">
        <v>2800</v>
      </c>
    </row>
    <row r="497" spans="1:2" x14ac:dyDescent="0.25">
      <c r="A497" s="29">
        <v>581</v>
      </c>
      <c r="B497" s="30">
        <v>2600</v>
      </c>
    </row>
    <row r="498" spans="1:2" x14ac:dyDescent="0.25">
      <c r="A498" s="29">
        <v>582</v>
      </c>
      <c r="B498" s="30">
        <v>4100</v>
      </c>
    </row>
    <row r="499" spans="1:2" x14ac:dyDescent="0.25">
      <c r="A499" s="29">
        <v>584</v>
      </c>
      <c r="B499" s="30">
        <v>4000</v>
      </c>
    </row>
    <row r="500" spans="1:2" x14ac:dyDescent="0.25">
      <c r="A500" s="29">
        <v>585</v>
      </c>
      <c r="B500" s="30">
        <v>2500</v>
      </c>
    </row>
    <row r="501" spans="1:2" x14ac:dyDescent="0.25">
      <c r="A501" s="29">
        <v>586</v>
      </c>
      <c r="B501" s="30">
        <v>3900</v>
      </c>
    </row>
    <row r="502" spans="1:2" x14ac:dyDescent="0.25">
      <c r="A502" s="29">
        <v>587</v>
      </c>
      <c r="B502" s="30">
        <v>1700</v>
      </c>
    </row>
    <row r="503" spans="1:2" x14ac:dyDescent="0.25">
      <c r="A503" s="29">
        <v>588</v>
      </c>
      <c r="B503" s="30">
        <v>1700</v>
      </c>
    </row>
    <row r="504" spans="1:2" x14ac:dyDescent="0.25">
      <c r="A504" s="29">
        <v>589</v>
      </c>
      <c r="B504" s="30">
        <v>2900</v>
      </c>
    </row>
    <row r="505" spans="1:2" x14ac:dyDescent="0.25">
      <c r="A505" s="29">
        <v>590</v>
      </c>
      <c r="B505" s="30">
        <v>1500</v>
      </c>
    </row>
    <row r="506" spans="1:2" x14ac:dyDescent="0.25">
      <c r="A506" s="29">
        <v>591</v>
      </c>
      <c r="B506" s="30">
        <v>2400</v>
      </c>
    </row>
    <row r="507" spans="1:2" x14ac:dyDescent="0.25">
      <c r="A507" s="29">
        <v>592</v>
      </c>
      <c r="B507" s="30">
        <v>4000</v>
      </c>
    </row>
    <row r="508" spans="1:2" x14ac:dyDescent="0.25">
      <c r="A508" s="29">
        <v>593</v>
      </c>
      <c r="B508" s="30">
        <v>1600</v>
      </c>
    </row>
    <row r="509" spans="1:2" x14ac:dyDescent="0.25">
      <c r="A509" s="29">
        <v>595</v>
      </c>
      <c r="B509" s="30">
        <v>1800</v>
      </c>
    </row>
    <row r="510" spans="1:2" x14ac:dyDescent="0.25">
      <c r="A510" s="29">
        <v>596</v>
      </c>
      <c r="B510" s="30">
        <v>3600</v>
      </c>
    </row>
    <row r="511" spans="1:2" x14ac:dyDescent="0.25">
      <c r="A511" s="29">
        <v>597</v>
      </c>
      <c r="B511" s="30">
        <v>2100</v>
      </c>
    </row>
    <row r="512" spans="1:2" x14ac:dyDescent="0.25">
      <c r="A512" s="29">
        <v>599</v>
      </c>
      <c r="B512" s="30">
        <v>3100</v>
      </c>
    </row>
    <row r="513" spans="1:2" x14ac:dyDescent="0.25">
      <c r="A513" s="29">
        <v>601</v>
      </c>
      <c r="B513" s="30">
        <v>3000</v>
      </c>
    </row>
    <row r="514" spans="1:2" x14ac:dyDescent="0.25">
      <c r="A514" s="29">
        <v>602</v>
      </c>
      <c r="B514" s="30">
        <v>2200</v>
      </c>
    </row>
    <row r="515" spans="1:2" x14ac:dyDescent="0.25">
      <c r="A515" s="29">
        <v>603</v>
      </c>
      <c r="B515" s="30">
        <v>2800</v>
      </c>
    </row>
    <row r="516" spans="1:2" x14ac:dyDescent="0.25">
      <c r="A516" s="29">
        <v>605</v>
      </c>
      <c r="B516" s="30">
        <v>3000</v>
      </c>
    </row>
    <row r="517" spans="1:2" x14ac:dyDescent="0.25">
      <c r="A517" s="29">
        <v>606</v>
      </c>
      <c r="B517" s="30">
        <v>2800</v>
      </c>
    </row>
    <row r="518" spans="1:2" x14ac:dyDescent="0.25">
      <c r="A518" s="29">
        <v>607</v>
      </c>
      <c r="B518" s="30">
        <v>2100</v>
      </c>
    </row>
    <row r="519" spans="1:2" x14ac:dyDescent="0.25">
      <c r="A519" s="29">
        <v>608</v>
      </c>
      <c r="B519" s="30">
        <v>2900</v>
      </c>
    </row>
    <row r="520" spans="1:2" x14ac:dyDescent="0.25">
      <c r="A520" s="29">
        <v>609</v>
      </c>
      <c r="B520" s="30">
        <v>4200</v>
      </c>
    </row>
    <row r="521" spans="1:2" x14ac:dyDescent="0.25">
      <c r="A521" s="29">
        <v>610</v>
      </c>
      <c r="B521" s="30">
        <v>2100</v>
      </c>
    </row>
    <row r="522" spans="1:2" x14ac:dyDescent="0.25">
      <c r="A522" s="29">
        <v>611</v>
      </c>
      <c r="B522" s="30">
        <v>3600</v>
      </c>
    </row>
    <row r="523" spans="1:2" x14ac:dyDescent="0.25">
      <c r="A523" s="29">
        <v>612</v>
      </c>
      <c r="B523" s="30">
        <v>2100</v>
      </c>
    </row>
    <row r="524" spans="1:2" x14ac:dyDescent="0.25">
      <c r="A524" s="29">
        <v>613</v>
      </c>
      <c r="B524" s="30">
        <v>3200</v>
      </c>
    </row>
    <row r="525" spans="1:2" x14ac:dyDescent="0.25">
      <c r="A525" s="29">
        <v>614</v>
      </c>
      <c r="B525" s="30">
        <v>2200</v>
      </c>
    </row>
    <row r="526" spans="1:2" x14ac:dyDescent="0.25">
      <c r="A526" s="29">
        <v>616</v>
      </c>
      <c r="B526" s="30">
        <v>2000</v>
      </c>
    </row>
    <row r="527" spans="1:2" x14ac:dyDescent="0.25">
      <c r="A527" s="29">
        <v>617</v>
      </c>
      <c r="B527" s="30">
        <v>2300</v>
      </c>
    </row>
    <row r="528" spans="1:2" x14ac:dyDescent="0.25">
      <c r="A528" s="29">
        <v>618</v>
      </c>
      <c r="B528" s="30">
        <v>1700</v>
      </c>
    </row>
    <row r="529" spans="1:2" x14ac:dyDescent="0.25">
      <c r="A529" s="29">
        <v>619</v>
      </c>
      <c r="B529" s="30">
        <v>3700</v>
      </c>
    </row>
    <row r="530" spans="1:2" x14ac:dyDescent="0.25">
      <c r="A530" s="29">
        <v>620</v>
      </c>
      <c r="B530" s="30">
        <v>3700</v>
      </c>
    </row>
    <row r="531" spans="1:2" x14ac:dyDescent="0.25">
      <c r="A531" s="29">
        <v>621</v>
      </c>
      <c r="B531" s="30">
        <v>1700</v>
      </c>
    </row>
    <row r="532" spans="1:2" x14ac:dyDescent="0.25">
      <c r="A532" s="29">
        <v>622</v>
      </c>
      <c r="B532" s="30">
        <v>4100</v>
      </c>
    </row>
    <row r="533" spans="1:2" x14ac:dyDescent="0.25">
      <c r="A533" s="29">
        <v>623</v>
      </c>
      <c r="B533" s="30">
        <v>2000</v>
      </c>
    </row>
    <row r="534" spans="1:2" x14ac:dyDescent="0.25">
      <c r="A534" s="29">
        <v>625</v>
      </c>
      <c r="B534" s="30">
        <v>2500</v>
      </c>
    </row>
    <row r="535" spans="1:2" x14ac:dyDescent="0.25">
      <c r="A535" s="29">
        <v>626</v>
      </c>
      <c r="B535" s="30">
        <v>2200</v>
      </c>
    </row>
    <row r="536" spans="1:2" x14ac:dyDescent="0.25">
      <c r="A536" s="29">
        <v>627</v>
      </c>
      <c r="B536" s="30">
        <v>2400</v>
      </c>
    </row>
    <row r="537" spans="1:2" x14ac:dyDescent="0.25">
      <c r="A537" s="29">
        <v>628</v>
      </c>
      <c r="B537" s="30">
        <v>2700</v>
      </c>
    </row>
    <row r="538" spans="1:2" x14ac:dyDescent="0.25">
      <c r="A538" s="29">
        <v>629</v>
      </c>
      <c r="B538" s="30">
        <v>3100</v>
      </c>
    </row>
    <row r="539" spans="1:2" x14ac:dyDescent="0.25">
      <c r="A539" s="29">
        <v>630</v>
      </c>
      <c r="B539" s="30">
        <v>2600</v>
      </c>
    </row>
    <row r="540" spans="1:2" x14ac:dyDescent="0.25">
      <c r="A540" s="29">
        <v>631</v>
      </c>
      <c r="B540" s="30">
        <v>2400</v>
      </c>
    </row>
    <row r="541" spans="1:2" x14ac:dyDescent="0.25">
      <c r="A541" s="29">
        <v>633</v>
      </c>
      <c r="B541" s="30">
        <v>2800</v>
      </c>
    </row>
    <row r="542" spans="1:2" x14ac:dyDescent="0.25">
      <c r="A542" s="29">
        <v>634</v>
      </c>
      <c r="B542" s="30">
        <v>2100</v>
      </c>
    </row>
    <row r="543" spans="1:2" x14ac:dyDescent="0.25">
      <c r="A543" s="29">
        <v>637</v>
      </c>
      <c r="B543" s="30">
        <v>1100</v>
      </c>
    </row>
    <row r="544" spans="1:2" x14ac:dyDescent="0.25">
      <c r="A544" s="29">
        <v>639</v>
      </c>
      <c r="B544" s="30">
        <v>1600</v>
      </c>
    </row>
    <row r="545" spans="1:2" x14ac:dyDescent="0.25">
      <c r="A545" s="29">
        <v>642</v>
      </c>
      <c r="B545" s="30">
        <v>3000</v>
      </c>
    </row>
    <row r="546" spans="1:2" x14ac:dyDescent="0.25">
      <c r="A546" s="29">
        <v>643</v>
      </c>
      <c r="B546" s="30">
        <v>4700</v>
      </c>
    </row>
    <row r="547" spans="1:2" x14ac:dyDescent="0.25">
      <c r="A547" s="29">
        <v>644</v>
      </c>
      <c r="B547" s="30">
        <v>2400</v>
      </c>
    </row>
    <row r="548" spans="1:2" x14ac:dyDescent="0.25">
      <c r="A548" s="29">
        <v>645</v>
      </c>
      <c r="B548" s="30">
        <v>3500</v>
      </c>
    </row>
    <row r="549" spans="1:2" x14ac:dyDescent="0.25">
      <c r="A549" s="29">
        <v>646</v>
      </c>
      <c r="B549" s="30">
        <v>2000</v>
      </c>
    </row>
    <row r="550" spans="1:2" x14ac:dyDescent="0.25">
      <c r="A550" s="29">
        <v>647</v>
      </c>
      <c r="B550" s="30">
        <v>1000</v>
      </c>
    </row>
    <row r="551" spans="1:2" x14ac:dyDescent="0.25">
      <c r="A551" s="29">
        <v>648</v>
      </c>
      <c r="B551" s="30">
        <v>2200</v>
      </c>
    </row>
    <row r="552" spans="1:2" x14ac:dyDescent="0.25">
      <c r="A552" s="29">
        <v>649</v>
      </c>
      <c r="B552" s="30">
        <v>2600</v>
      </c>
    </row>
    <row r="553" spans="1:2" x14ac:dyDescent="0.25">
      <c r="A553" s="29">
        <v>651</v>
      </c>
      <c r="B553" s="30">
        <v>2500</v>
      </c>
    </row>
    <row r="554" spans="1:2" x14ac:dyDescent="0.25">
      <c r="A554" s="29">
        <v>652</v>
      </c>
      <c r="B554" s="30">
        <v>2300</v>
      </c>
    </row>
    <row r="555" spans="1:2" x14ac:dyDescent="0.25">
      <c r="A555" s="29">
        <v>653</v>
      </c>
      <c r="B555" s="30">
        <v>2600</v>
      </c>
    </row>
    <row r="556" spans="1:2" x14ac:dyDescent="0.25">
      <c r="A556" s="29">
        <v>654</v>
      </c>
      <c r="B556" s="30">
        <v>2200</v>
      </c>
    </row>
    <row r="557" spans="1:2" x14ac:dyDescent="0.25">
      <c r="A557" s="29">
        <v>655</v>
      </c>
      <c r="B557" s="30">
        <v>4200</v>
      </c>
    </row>
    <row r="558" spans="1:2" x14ac:dyDescent="0.25">
      <c r="A558" s="29">
        <v>657</v>
      </c>
      <c r="B558" s="30">
        <v>2100</v>
      </c>
    </row>
    <row r="559" spans="1:2" x14ac:dyDescent="0.25">
      <c r="A559" s="29">
        <v>658</v>
      </c>
      <c r="B559" s="30">
        <v>2300</v>
      </c>
    </row>
    <row r="560" spans="1:2" x14ac:dyDescent="0.25">
      <c r="A560" s="29">
        <v>659</v>
      </c>
      <c r="B560" s="30">
        <v>2400</v>
      </c>
    </row>
    <row r="561" spans="1:2" x14ac:dyDescent="0.25">
      <c r="A561" s="29">
        <v>660</v>
      </c>
      <c r="B561" s="30">
        <v>3000</v>
      </c>
    </row>
    <row r="562" spans="1:2" x14ac:dyDescent="0.25">
      <c r="A562" s="29">
        <v>661</v>
      </c>
      <c r="B562" s="30">
        <v>2700</v>
      </c>
    </row>
    <row r="563" spans="1:2" x14ac:dyDescent="0.25">
      <c r="A563" s="29">
        <v>662</v>
      </c>
      <c r="B563" s="30">
        <v>4100</v>
      </c>
    </row>
    <row r="564" spans="1:2" x14ac:dyDescent="0.25">
      <c r="A564" s="29">
        <v>663</v>
      </c>
      <c r="B564" s="30">
        <v>2800</v>
      </c>
    </row>
    <row r="565" spans="1:2" x14ac:dyDescent="0.25">
      <c r="A565" s="29">
        <v>664</v>
      </c>
      <c r="B565" s="30">
        <v>2300</v>
      </c>
    </row>
    <row r="566" spans="1:2" x14ac:dyDescent="0.25">
      <c r="A566" s="29">
        <v>665</v>
      </c>
      <c r="B566" s="30">
        <v>4200</v>
      </c>
    </row>
    <row r="567" spans="1:2" x14ac:dyDescent="0.25">
      <c r="A567" s="29">
        <v>666</v>
      </c>
      <c r="B567" s="30">
        <v>3300</v>
      </c>
    </row>
    <row r="568" spans="1:2" x14ac:dyDescent="0.25">
      <c r="A568" s="29">
        <v>667</v>
      </c>
      <c r="B568" s="30">
        <v>3400</v>
      </c>
    </row>
    <row r="569" spans="1:2" x14ac:dyDescent="0.25">
      <c r="A569" s="29">
        <v>668</v>
      </c>
      <c r="B569" s="30">
        <v>3100</v>
      </c>
    </row>
    <row r="570" spans="1:2" x14ac:dyDescent="0.25">
      <c r="A570" s="29">
        <v>669</v>
      </c>
      <c r="B570" s="30">
        <v>2600</v>
      </c>
    </row>
    <row r="571" spans="1:2" x14ac:dyDescent="0.25">
      <c r="A571" s="29">
        <v>670</v>
      </c>
      <c r="B571" s="30">
        <v>1900</v>
      </c>
    </row>
    <row r="572" spans="1:2" x14ac:dyDescent="0.25">
      <c r="A572" s="29">
        <v>671</v>
      </c>
      <c r="B572" s="30">
        <v>2200</v>
      </c>
    </row>
    <row r="573" spans="1:2" x14ac:dyDescent="0.25">
      <c r="A573" s="29">
        <v>672</v>
      </c>
      <c r="B573" s="30">
        <v>2000</v>
      </c>
    </row>
    <row r="574" spans="1:2" x14ac:dyDescent="0.25">
      <c r="A574" s="29">
        <v>673</v>
      </c>
      <c r="B574" s="30">
        <v>2400</v>
      </c>
    </row>
    <row r="575" spans="1:2" x14ac:dyDescent="0.25">
      <c r="A575" s="29">
        <v>674</v>
      </c>
      <c r="B575" s="30">
        <v>3300</v>
      </c>
    </row>
    <row r="576" spans="1:2" x14ac:dyDescent="0.25">
      <c r="A576" s="29">
        <v>675</v>
      </c>
      <c r="B576" s="30">
        <v>2300</v>
      </c>
    </row>
    <row r="577" spans="1:2" x14ac:dyDescent="0.25">
      <c r="A577" s="29">
        <v>677</v>
      </c>
      <c r="B577" s="30">
        <v>2900</v>
      </c>
    </row>
    <row r="578" spans="1:2" x14ac:dyDescent="0.25">
      <c r="A578" s="29">
        <v>678</v>
      </c>
      <c r="B578" s="30">
        <v>1600</v>
      </c>
    </row>
    <row r="579" spans="1:2" x14ac:dyDescent="0.25">
      <c r="A579" s="29">
        <v>679</v>
      </c>
      <c r="B579" s="30">
        <v>4100</v>
      </c>
    </row>
    <row r="580" spans="1:2" x14ac:dyDescent="0.25">
      <c r="A580" s="29">
        <v>680</v>
      </c>
      <c r="B580" s="30">
        <v>2000</v>
      </c>
    </row>
    <row r="581" spans="1:2" x14ac:dyDescent="0.25">
      <c r="A581" s="29">
        <v>682</v>
      </c>
      <c r="B581" s="30">
        <v>2300</v>
      </c>
    </row>
    <row r="582" spans="1:2" x14ac:dyDescent="0.25">
      <c r="A582" s="29">
        <v>683</v>
      </c>
      <c r="B582" s="30">
        <v>2600</v>
      </c>
    </row>
    <row r="583" spans="1:2" x14ac:dyDescent="0.25">
      <c r="A583" s="29">
        <v>684</v>
      </c>
      <c r="B583" s="30">
        <v>3300</v>
      </c>
    </row>
    <row r="584" spans="1:2" x14ac:dyDescent="0.25">
      <c r="A584" s="29">
        <v>685</v>
      </c>
      <c r="B584" s="30">
        <v>3000</v>
      </c>
    </row>
    <row r="585" spans="1:2" x14ac:dyDescent="0.25">
      <c r="A585" s="29">
        <v>687</v>
      </c>
      <c r="B585" s="30">
        <v>2600</v>
      </c>
    </row>
    <row r="586" spans="1:2" x14ac:dyDescent="0.25">
      <c r="A586" s="29">
        <v>689</v>
      </c>
      <c r="B586" s="30">
        <v>2800</v>
      </c>
    </row>
    <row r="587" spans="1:2" x14ac:dyDescent="0.25">
      <c r="A587" s="29">
        <v>692</v>
      </c>
      <c r="B587" s="30">
        <v>6800</v>
      </c>
    </row>
    <row r="588" spans="1:2" x14ac:dyDescent="0.25">
      <c r="A588" s="29">
        <v>693</v>
      </c>
      <c r="B588" s="30">
        <v>3700</v>
      </c>
    </row>
    <row r="589" spans="1:2" x14ac:dyDescent="0.25">
      <c r="A589" s="29">
        <v>694</v>
      </c>
      <c r="B589" s="30">
        <v>2100</v>
      </c>
    </row>
    <row r="590" spans="1:2" x14ac:dyDescent="0.25">
      <c r="A590" s="29">
        <v>695</v>
      </c>
      <c r="B590" s="30">
        <v>2500</v>
      </c>
    </row>
    <row r="591" spans="1:2" x14ac:dyDescent="0.25">
      <c r="A591" s="29">
        <v>696</v>
      </c>
      <c r="B591" s="30">
        <v>2200</v>
      </c>
    </row>
    <row r="592" spans="1:2" x14ac:dyDescent="0.25">
      <c r="A592" s="29">
        <v>697</v>
      </c>
      <c r="B592" s="30">
        <v>1200</v>
      </c>
    </row>
    <row r="593" spans="1:2" x14ac:dyDescent="0.25">
      <c r="A593" s="29">
        <v>698</v>
      </c>
      <c r="B593" s="30">
        <v>2100</v>
      </c>
    </row>
    <row r="594" spans="1:2" x14ac:dyDescent="0.25">
      <c r="A594" s="29">
        <v>699</v>
      </c>
      <c r="B594" s="30">
        <v>1800</v>
      </c>
    </row>
    <row r="595" spans="1:2" x14ac:dyDescent="0.25">
      <c r="A595" s="29">
        <v>701</v>
      </c>
      <c r="B595" s="30">
        <v>3600</v>
      </c>
    </row>
    <row r="596" spans="1:2" x14ac:dyDescent="0.25">
      <c r="A596" s="29">
        <v>702</v>
      </c>
      <c r="B596" s="30">
        <v>2300</v>
      </c>
    </row>
    <row r="597" spans="1:2" x14ac:dyDescent="0.25">
      <c r="A597" s="29">
        <v>703</v>
      </c>
      <c r="B597" s="30">
        <v>3800</v>
      </c>
    </row>
    <row r="598" spans="1:2" x14ac:dyDescent="0.25">
      <c r="A598" s="29">
        <v>705</v>
      </c>
      <c r="B598" s="30">
        <v>3000</v>
      </c>
    </row>
    <row r="599" spans="1:2" x14ac:dyDescent="0.25">
      <c r="A599" s="29">
        <v>707</v>
      </c>
      <c r="B599" s="30">
        <v>3500</v>
      </c>
    </row>
    <row r="600" spans="1:2" x14ac:dyDescent="0.25">
      <c r="A600" s="29">
        <v>709</v>
      </c>
      <c r="B600" s="30">
        <v>2200</v>
      </c>
    </row>
    <row r="601" spans="1:2" x14ac:dyDescent="0.25">
      <c r="A601" s="29">
        <v>710</v>
      </c>
      <c r="B601" s="30">
        <v>1800</v>
      </c>
    </row>
    <row r="602" spans="1:2" x14ac:dyDescent="0.25">
      <c r="A602" s="29">
        <v>711</v>
      </c>
      <c r="B602" s="30">
        <v>1000</v>
      </c>
    </row>
    <row r="603" spans="1:2" x14ac:dyDescent="0.25">
      <c r="A603" s="29">
        <v>712</v>
      </c>
      <c r="B603" s="30">
        <v>2000</v>
      </c>
    </row>
    <row r="604" spans="1:2" x14ac:dyDescent="0.25">
      <c r="A604" s="29">
        <v>715</v>
      </c>
      <c r="B604" s="30">
        <v>2200</v>
      </c>
    </row>
    <row r="605" spans="1:2" x14ac:dyDescent="0.25">
      <c r="A605" s="29">
        <v>716</v>
      </c>
      <c r="B605" s="30">
        <v>2400</v>
      </c>
    </row>
    <row r="606" spans="1:2" x14ac:dyDescent="0.25">
      <c r="A606" s="29">
        <v>717</v>
      </c>
      <c r="B606" s="30">
        <v>3300</v>
      </c>
    </row>
    <row r="607" spans="1:2" x14ac:dyDescent="0.25">
      <c r="A607" s="29">
        <v>718</v>
      </c>
      <c r="B607" s="30">
        <v>2400</v>
      </c>
    </row>
    <row r="608" spans="1:2" x14ac:dyDescent="0.25">
      <c r="A608" s="29">
        <v>719</v>
      </c>
      <c r="B608" s="30">
        <v>3700</v>
      </c>
    </row>
    <row r="609" spans="1:2" x14ac:dyDescent="0.25">
      <c r="A609" s="29">
        <v>720</v>
      </c>
      <c r="B609" s="30">
        <v>1900</v>
      </c>
    </row>
    <row r="610" spans="1:2" x14ac:dyDescent="0.25">
      <c r="A610" s="29">
        <v>721</v>
      </c>
      <c r="B610" s="30">
        <v>3500</v>
      </c>
    </row>
    <row r="611" spans="1:2" x14ac:dyDescent="0.25">
      <c r="A611" s="29">
        <v>723</v>
      </c>
      <c r="B611" s="30">
        <v>1700</v>
      </c>
    </row>
    <row r="612" spans="1:2" x14ac:dyDescent="0.25">
      <c r="A612" s="29">
        <v>724</v>
      </c>
      <c r="B612" s="30">
        <v>2400</v>
      </c>
    </row>
    <row r="613" spans="1:2" x14ac:dyDescent="0.25">
      <c r="A613" s="29">
        <v>725</v>
      </c>
      <c r="B613" s="30">
        <v>3400</v>
      </c>
    </row>
    <row r="614" spans="1:2" x14ac:dyDescent="0.25">
      <c r="A614" s="29">
        <v>726</v>
      </c>
      <c r="B614" s="30">
        <v>1700</v>
      </c>
    </row>
    <row r="615" spans="1:2" x14ac:dyDescent="0.25">
      <c r="A615" s="29">
        <v>727</v>
      </c>
      <c r="B615" s="30">
        <v>2600</v>
      </c>
    </row>
    <row r="616" spans="1:2" x14ac:dyDescent="0.25">
      <c r="A616" s="29">
        <v>728</v>
      </c>
      <c r="B616" s="30">
        <v>2500</v>
      </c>
    </row>
    <row r="617" spans="1:2" x14ac:dyDescent="0.25">
      <c r="A617" s="29">
        <v>730</v>
      </c>
      <c r="B617" s="30">
        <v>1600</v>
      </c>
    </row>
    <row r="618" spans="1:2" x14ac:dyDescent="0.25">
      <c r="A618" s="29">
        <v>732</v>
      </c>
      <c r="B618" s="30">
        <v>2000</v>
      </c>
    </row>
    <row r="619" spans="1:2" x14ac:dyDescent="0.25">
      <c r="A619" s="29">
        <v>733</v>
      </c>
      <c r="B619" s="30">
        <v>3200</v>
      </c>
    </row>
    <row r="620" spans="1:2" x14ac:dyDescent="0.25">
      <c r="A620" s="29">
        <v>734</v>
      </c>
      <c r="B620" s="30">
        <v>2000</v>
      </c>
    </row>
    <row r="621" spans="1:2" x14ac:dyDescent="0.25">
      <c r="A621" s="29">
        <v>735</v>
      </c>
      <c r="B621" s="30">
        <v>1900</v>
      </c>
    </row>
    <row r="622" spans="1:2" x14ac:dyDescent="0.25">
      <c r="A622" s="29">
        <v>736</v>
      </c>
      <c r="B622" s="30">
        <v>2600</v>
      </c>
    </row>
    <row r="623" spans="1:2" x14ac:dyDescent="0.25">
      <c r="A623" s="29">
        <v>738</v>
      </c>
      <c r="B623" s="30">
        <v>2700</v>
      </c>
    </row>
    <row r="624" spans="1:2" x14ac:dyDescent="0.25">
      <c r="A624" s="29">
        <v>740</v>
      </c>
      <c r="B624" s="30">
        <v>2600</v>
      </c>
    </row>
    <row r="625" spans="1:2" x14ac:dyDescent="0.25">
      <c r="A625" s="29">
        <v>741</v>
      </c>
      <c r="B625" s="30">
        <v>1700</v>
      </c>
    </row>
    <row r="626" spans="1:2" x14ac:dyDescent="0.25">
      <c r="A626" s="29">
        <v>742</v>
      </c>
      <c r="B626" s="30">
        <v>1800</v>
      </c>
    </row>
    <row r="627" spans="1:2" x14ac:dyDescent="0.25">
      <c r="A627" s="29">
        <v>743</v>
      </c>
      <c r="B627" s="30">
        <v>2700</v>
      </c>
    </row>
    <row r="628" spans="1:2" x14ac:dyDescent="0.25">
      <c r="A628" s="29">
        <v>744</v>
      </c>
      <c r="B628" s="30">
        <v>2000</v>
      </c>
    </row>
    <row r="629" spans="1:2" x14ac:dyDescent="0.25">
      <c r="A629" s="29">
        <v>746</v>
      </c>
      <c r="B629" s="30">
        <v>3900</v>
      </c>
    </row>
    <row r="630" spans="1:2" x14ac:dyDescent="0.25">
      <c r="A630" s="29">
        <v>747</v>
      </c>
      <c r="B630" s="30">
        <v>3200</v>
      </c>
    </row>
    <row r="631" spans="1:2" x14ac:dyDescent="0.25">
      <c r="A631" s="29">
        <v>748</v>
      </c>
      <c r="B631" s="30">
        <v>3900</v>
      </c>
    </row>
    <row r="632" spans="1:2" x14ac:dyDescent="0.25">
      <c r="A632" s="29">
        <v>749</v>
      </c>
      <c r="B632" s="30">
        <v>3400</v>
      </c>
    </row>
    <row r="633" spans="1:2" x14ac:dyDescent="0.25">
      <c r="A633" s="29">
        <v>750</v>
      </c>
      <c r="B633" s="30">
        <v>1500</v>
      </c>
    </row>
    <row r="634" spans="1:2" x14ac:dyDescent="0.25">
      <c r="A634" s="29">
        <v>751</v>
      </c>
      <c r="B634" s="30">
        <v>1700</v>
      </c>
    </row>
    <row r="635" spans="1:2" x14ac:dyDescent="0.25">
      <c r="A635" s="29">
        <v>752</v>
      </c>
      <c r="B635" s="30">
        <v>2000</v>
      </c>
    </row>
    <row r="636" spans="1:2" x14ac:dyDescent="0.25">
      <c r="A636" s="29">
        <v>753</v>
      </c>
      <c r="B636" s="30">
        <v>3000</v>
      </c>
    </row>
    <row r="637" spans="1:2" x14ac:dyDescent="0.25">
      <c r="A637" s="29">
        <v>754</v>
      </c>
      <c r="B637" s="30">
        <v>3100</v>
      </c>
    </row>
    <row r="638" spans="1:2" x14ac:dyDescent="0.25">
      <c r="A638" s="29">
        <v>755</v>
      </c>
      <c r="B638" s="30">
        <v>2100</v>
      </c>
    </row>
    <row r="639" spans="1:2" x14ac:dyDescent="0.25">
      <c r="A639" s="29">
        <v>757</v>
      </c>
      <c r="B639" s="30">
        <v>2600</v>
      </c>
    </row>
    <row r="640" spans="1:2" x14ac:dyDescent="0.25">
      <c r="A640" s="29">
        <v>758</v>
      </c>
      <c r="B640" s="30">
        <v>2100</v>
      </c>
    </row>
    <row r="641" spans="1:2" x14ac:dyDescent="0.25">
      <c r="A641" s="29">
        <v>760</v>
      </c>
      <c r="B641" s="30">
        <v>3800</v>
      </c>
    </row>
    <row r="642" spans="1:2" x14ac:dyDescent="0.25">
      <c r="A642" s="29">
        <v>761</v>
      </c>
      <c r="B642" s="30">
        <v>1700</v>
      </c>
    </row>
    <row r="643" spans="1:2" x14ac:dyDescent="0.25">
      <c r="A643" s="29">
        <v>762</v>
      </c>
      <c r="B643" s="30">
        <v>2400</v>
      </c>
    </row>
    <row r="644" spans="1:2" x14ac:dyDescent="0.25">
      <c r="A644" s="29">
        <v>763</v>
      </c>
      <c r="B644" s="30">
        <v>2300</v>
      </c>
    </row>
    <row r="645" spans="1:2" x14ac:dyDescent="0.25">
      <c r="A645" s="29">
        <v>764</v>
      </c>
      <c r="B645" s="30">
        <v>3600</v>
      </c>
    </row>
    <row r="646" spans="1:2" x14ac:dyDescent="0.25">
      <c r="A646" s="29">
        <v>766</v>
      </c>
      <c r="B646" s="30">
        <v>3000</v>
      </c>
    </row>
    <row r="647" spans="1:2" x14ac:dyDescent="0.25">
      <c r="A647" s="29">
        <v>767</v>
      </c>
      <c r="B647" s="30">
        <v>2700</v>
      </c>
    </row>
    <row r="648" spans="1:2" x14ac:dyDescent="0.25">
      <c r="A648" s="29">
        <v>768</v>
      </c>
      <c r="B648" s="30">
        <v>2700</v>
      </c>
    </row>
    <row r="649" spans="1:2" x14ac:dyDescent="0.25">
      <c r="A649" s="29">
        <v>769</v>
      </c>
      <c r="B649" s="30">
        <v>3700</v>
      </c>
    </row>
    <row r="650" spans="1:2" x14ac:dyDescent="0.25">
      <c r="A650" s="29">
        <v>770</v>
      </c>
      <c r="B650" s="30">
        <v>4900</v>
      </c>
    </row>
    <row r="651" spans="1:2" x14ac:dyDescent="0.25">
      <c r="A651" s="29">
        <v>771</v>
      </c>
      <c r="B651" s="30">
        <v>1700</v>
      </c>
    </row>
    <row r="652" spans="1:2" x14ac:dyDescent="0.25">
      <c r="A652" s="29">
        <v>772</v>
      </c>
      <c r="B652" s="30">
        <v>2100</v>
      </c>
    </row>
    <row r="653" spans="1:2" x14ac:dyDescent="0.25">
      <c r="A653" s="29">
        <v>773</v>
      </c>
      <c r="B653" s="30">
        <v>2100</v>
      </c>
    </row>
    <row r="654" spans="1:2" x14ac:dyDescent="0.25">
      <c r="A654" s="29">
        <v>774</v>
      </c>
      <c r="B654" s="30">
        <v>1800</v>
      </c>
    </row>
    <row r="655" spans="1:2" x14ac:dyDescent="0.25">
      <c r="A655" s="29">
        <v>775</v>
      </c>
      <c r="B655" s="30">
        <v>3900</v>
      </c>
    </row>
    <row r="656" spans="1:2" x14ac:dyDescent="0.25">
      <c r="A656" s="29">
        <v>777</v>
      </c>
      <c r="B656" s="30">
        <v>3200</v>
      </c>
    </row>
    <row r="657" spans="1:2" x14ac:dyDescent="0.25">
      <c r="A657" s="29">
        <v>778</v>
      </c>
      <c r="B657" s="30">
        <v>1800</v>
      </c>
    </row>
    <row r="658" spans="1:2" x14ac:dyDescent="0.25">
      <c r="A658" s="29">
        <v>781</v>
      </c>
      <c r="B658" s="30">
        <v>2500</v>
      </c>
    </row>
    <row r="659" spans="1:2" x14ac:dyDescent="0.25">
      <c r="A659" s="29">
        <v>782</v>
      </c>
      <c r="B659" s="30">
        <v>2400</v>
      </c>
    </row>
    <row r="660" spans="1:2" x14ac:dyDescent="0.25">
      <c r="A660" s="29">
        <v>783</v>
      </c>
      <c r="B660" s="30">
        <v>2800</v>
      </c>
    </row>
    <row r="661" spans="1:2" x14ac:dyDescent="0.25">
      <c r="A661" s="29">
        <v>784</v>
      </c>
      <c r="B661" s="30">
        <v>2200</v>
      </c>
    </row>
    <row r="662" spans="1:2" x14ac:dyDescent="0.25">
      <c r="A662" s="29">
        <v>785</v>
      </c>
      <c r="B662" s="30">
        <v>2200</v>
      </c>
    </row>
    <row r="663" spans="1:2" x14ac:dyDescent="0.25">
      <c r="A663" s="29">
        <v>786</v>
      </c>
      <c r="B663" s="30">
        <v>2700</v>
      </c>
    </row>
    <row r="664" spans="1:2" x14ac:dyDescent="0.25">
      <c r="A664" s="29">
        <v>787</v>
      </c>
      <c r="B664" s="30">
        <v>2300</v>
      </c>
    </row>
    <row r="665" spans="1:2" x14ac:dyDescent="0.25">
      <c r="A665" s="29">
        <v>788</v>
      </c>
      <c r="B665" s="30">
        <v>3000</v>
      </c>
    </row>
    <row r="666" spans="1:2" x14ac:dyDescent="0.25">
      <c r="A666" s="29">
        <v>789</v>
      </c>
      <c r="B666" s="30">
        <v>1800</v>
      </c>
    </row>
    <row r="667" spans="1:2" x14ac:dyDescent="0.25">
      <c r="A667" s="29">
        <v>790</v>
      </c>
      <c r="B667" s="30">
        <v>2900</v>
      </c>
    </row>
    <row r="668" spans="1:2" x14ac:dyDescent="0.25">
      <c r="A668" s="29">
        <v>792</v>
      </c>
      <c r="B668" s="30">
        <v>2100</v>
      </c>
    </row>
    <row r="669" spans="1:2" x14ac:dyDescent="0.25">
      <c r="A669" s="29">
        <v>793</v>
      </c>
      <c r="B669" s="30">
        <v>3100</v>
      </c>
    </row>
    <row r="670" spans="1:2" x14ac:dyDescent="0.25">
      <c r="A670" s="29">
        <v>794</v>
      </c>
      <c r="B670" s="30">
        <v>3000</v>
      </c>
    </row>
    <row r="671" spans="1:2" x14ac:dyDescent="0.25">
      <c r="A671" s="29">
        <v>795</v>
      </c>
      <c r="B671" s="30">
        <v>2600</v>
      </c>
    </row>
    <row r="672" spans="1:2" x14ac:dyDescent="0.25">
      <c r="A672" s="29">
        <v>796</v>
      </c>
      <c r="B672" s="30">
        <v>2200</v>
      </c>
    </row>
    <row r="673" spans="1:2" x14ac:dyDescent="0.25">
      <c r="A673" s="29">
        <v>797</v>
      </c>
      <c r="B673" s="30">
        <v>1900</v>
      </c>
    </row>
    <row r="674" spans="1:2" x14ac:dyDescent="0.25">
      <c r="A674" s="29">
        <v>798</v>
      </c>
      <c r="B674" s="30">
        <v>1500</v>
      </c>
    </row>
    <row r="675" spans="1:2" x14ac:dyDescent="0.25">
      <c r="A675" s="29">
        <v>799</v>
      </c>
      <c r="B675" s="30">
        <v>5100</v>
      </c>
    </row>
    <row r="676" spans="1:2" x14ac:dyDescent="0.25">
      <c r="A676" s="29">
        <v>800</v>
      </c>
      <c r="B676" s="30">
        <v>2500</v>
      </c>
    </row>
    <row r="677" spans="1:2" x14ac:dyDescent="0.25">
      <c r="A677" s="29">
        <v>801</v>
      </c>
      <c r="B677" s="30">
        <v>2300</v>
      </c>
    </row>
    <row r="678" spans="1:2" x14ac:dyDescent="0.25">
      <c r="A678" s="29">
        <v>802</v>
      </c>
      <c r="B678" s="30">
        <v>2400</v>
      </c>
    </row>
    <row r="679" spans="1:2" x14ac:dyDescent="0.25">
      <c r="A679" s="29">
        <v>803</v>
      </c>
      <c r="B679" s="30">
        <v>2200</v>
      </c>
    </row>
    <row r="680" spans="1:2" x14ac:dyDescent="0.25">
      <c r="A680" s="29">
        <v>804</v>
      </c>
      <c r="B680" s="30">
        <v>4600</v>
      </c>
    </row>
    <row r="681" spans="1:2" x14ac:dyDescent="0.25">
      <c r="A681" s="29">
        <v>805</v>
      </c>
      <c r="B681" s="30">
        <v>2100</v>
      </c>
    </row>
    <row r="682" spans="1:2" x14ac:dyDescent="0.25">
      <c r="A682" s="29">
        <v>806</v>
      </c>
      <c r="B682" s="30">
        <v>2800</v>
      </c>
    </row>
    <row r="683" spans="1:2" x14ac:dyDescent="0.25">
      <c r="A683" s="29">
        <v>807</v>
      </c>
      <c r="B683" s="30">
        <v>2000</v>
      </c>
    </row>
    <row r="684" spans="1:2" x14ac:dyDescent="0.25">
      <c r="A684" s="29">
        <v>808</v>
      </c>
      <c r="B684" s="30">
        <v>2900</v>
      </c>
    </row>
    <row r="685" spans="1:2" x14ac:dyDescent="0.25">
      <c r="A685" s="29">
        <v>809</v>
      </c>
      <c r="B685" s="30">
        <v>2100</v>
      </c>
    </row>
    <row r="686" spans="1:2" x14ac:dyDescent="0.25">
      <c r="A686" s="29">
        <v>810</v>
      </c>
      <c r="B686" s="30">
        <v>3000</v>
      </c>
    </row>
    <row r="687" spans="1:2" x14ac:dyDescent="0.25">
      <c r="A687" s="29">
        <v>811</v>
      </c>
      <c r="B687" s="30">
        <v>2300</v>
      </c>
    </row>
    <row r="688" spans="1:2" x14ac:dyDescent="0.25">
      <c r="A688" s="29">
        <v>813</v>
      </c>
      <c r="B688" s="30">
        <v>1600</v>
      </c>
    </row>
    <row r="689" spans="1:2" x14ac:dyDescent="0.25">
      <c r="A689" s="29">
        <v>814</v>
      </c>
      <c r="B689" s="30">
        <v>2900</v>
      </c>
    </row>
    <row r="690" spans="1:2" x14ac:dyDescent="0.25">
      <c r="A690" s="29">
        <v>815</v>
      </c>
      <c r="B690" s="30">
        <v>1900</v>
      </c>
    </row>
    <row r="691" spans="1:2" x14ac:dyDescent="0.25">
      <c r="A691" s="29">
        <v>816</v>
      </c>
      <c r="B691" s="30">
        <v>3300</v>
      </c>
    </row>
    <row r="692" spans="1:2" x14ac:dyDescent="0.25">
      <c r="A692" s="29">
        <v>817</v>
      </c>
      <c r="B692" s="30">
        <v>2000</v>
      </c>
    </row>
    <row r="693" spans="1:2" x14ac:dyDescent="0.25">
      <c r="A693" s="29">
        <v>818</v>
      </c>
      <c r="B693" s="30">
        <v>3300</v>
      </c>
    </row>
    <row r="694" spans="1:2" x14ac:dyDescent="0.25">
      <c r="A694" s="29">
        <v>819</v>
      </c>
      <c r="B694" s="30">
        <v>2100</v>
      </c>
    </row>
    <row r="695" spans="1:2" x14ac:dyDescent="0.25">
      <c r="A695" s="29">
        <v>821</v>
      </c>
      <c r="B695" s="30">
        <v>2400</v>
      </c>
    </row>
    <row r="696" spans="1:2" x14ac:dyDescent="0.25">
      <c r="A696" s="29">
        <v>823</v>
      </c>
      <c r="B696" s="30">
        <v>2600</v>
      </c>
    </row>
    <row r="697" spans="1:2" x14ac:dyDescent="0.25">
      <c r="A697" s="29">
        <v>824</v>
      </c>
      <c r="B697" s="30">
        <v>2300</v>
      </c>
    </row>
    <row r="698" spans="1:2" x14ac:dyDescent="0.25">
      <c r="A698" s="29">
        <v>825</v>
      </c>
      <c r="B698" s="30">
        <v>3000</v>
      </c>
    </row>
    <row r="699" spans="1:2" x14ac:dyDescent="0.25">
      <c r="A699" s="29">
        <v>826</v>
      </c>
      <c r="B699" s="30">
        <v>4200</v>
      </c>
    </row>
    <row r="700" spans="1:2" x14ac:dyDescent="0.25">
      <c r="A700" s="29">
        <v>827</v>
      </c>
      <c r="B700" s="30">
        <v>1600</v>
      </c>
    </row>
    <row r="701" spans="1:2" x14ac:dyDescent="0.25">
      <c r="A701" s="29">
        <v>828</v>
      </c>
      <c r="B701" s="30">
        <v>2900</v>
      </c>
    </row>
    <row r="702" spans="1:2" x14ac:dyDescent="0.25">
      <c r="A702" s="29">
        <v>829</v>
      </c>
      <c r="B702" s="30">
        <v>3100</v>
      </c>
    </row>
    <row r="703" spans="1:2" x14ac:dyDescent="0.25">
      <c r="A703" s="29">
        <v>831</v>
      </c>
      <c r="B703" s="30">
        <v>2800</v>
      </c>
    </row>
    <row r="704" spans="1:2" x14ac:dyDescent="0.25">
      <c r="A704" s="29">
        <v>833</v>
      </c>
      <c r="B704" s="30">
        <v>2800</v>
      </c>
    </row>
    <row r="705" spans="1:2" x14ac:dyDescent="0.25">
      <c r="A705" s="29">
        <v>834</v>
      </c>
      <c r="B705" s="30">
        <v>3000</v>
      </c>
    </row>
    <row r="706" spans="1:2" x14ac:dyDescent="0.25">
      <c r="A706" s="29">
        <v>835</v>
      </c>
      <c r="B706" s="30">
        <v>2300</v>
      </c>
    </row>
    <row r="707" spans="1:2" x14ac:dyDescent="0.25">
      <c r="A707" s="29">
        <v>836</v>
      </c>
      <c r="B707" s="30">
        <v>2100</v>
      </c>
    </row>
    <row r="708" spans="1:2" x14ac:dyDescent="0.25">
      <c r="A708" s="29">
        <v>837</v>
      </c>
      <c r="B708" s="30">
        <v>3100</v>
      </c>
    </row>
    <row r="709" spans="1:2" x14ac:dyDescent="0.25">
      <c r="A709" s="29">
        <v>839</v>
      </c>
      <c r="B709" s="30">
        <v>2200</v>
      </c>
    </row>
    <row r="710" spans="1:2" x14ac:dyDescent="0.25">
      <c r="A710" s="29">
        <v>840</v>
      </c>
      <c r="B710" s="30">
        <v>2000</v>
      </c>
    </row>
    <row r="711" spans="1:2" x14ac:dyDescent="0.25">
      <c r="A711" s="29">
        <v>841</v>
      </c>
      <c r="B711" s="30">
        <v>2200</v>
      </c>
    </row>
    <row r="712" spans="1:2" x14ac:dyDescent="0.25">
      <c r="A712" s="29">
        <v>842</v>
      </c>
      <c r="B712" s="30">
        <v>2200</v>
      </c>
    </row>
    <row r="713" spans="1:2" x14ac:dyDescent="0.25">
      <c r="A713" s="29">
        <v>843</v>
      </c>
      <c r="B713" s="30">
        <v>2300</v>
      </c>
    </row>
    <row r="714" spans="1:2" x14ac:dyDescent="0.25">
      <c r="A714" s="29">
        <v>845</v>
      </c>
      <c r="B714" s="30">
        <v>2300</v>
      </c>
    </row>
    <row r="715" spans="1:2" x14ac:dyDescent="0.25">
      <c r="A715" s="29">
        <v>846</v>
      </c>
      <c r="B715" s="30">
        <v>3100</v>
      </c>
    </row>
    <row r="716" spans="1:2" x14ac:dyDescent="0.25">
      <c r="A716" s="29">
        <v>847</v>
      </c>
      <c r="B716" s="30">
        <v>2500</v>
      </c>
    </row>
    <row r="717" spans="1:2" x14ac:dyDescent="0.25">
      <c r="A717" s="29">
        <v>848</v>
      </c>
      <c r="B717" s="30">
        <v>1700</v>
      </c>
    </row>
    <row r="718" spans="1:2" x14ac:dyDescent="0.25">
      <c r="A718" s="29">
        <v>849</v>
      </c>
      <c r="B718" s="30">
        <v>3300</v>
      </c>
    </row>
    <row r="719" spans="1:2" x14ac:dyDescent="0.25">
      <c r="A719" s="29">
        <v>850</v>
      </c>
      <c r="B719" s="30">
        <v>2400</v>
      </c>
    </row>
    <row r="720" spans="1:2" x14ac:dyDescent="0.25">
      <c r="A720" s="29">
        <v>853</v>
      </c>
      <c r="B720" s="30">
        <v>2600</v>
      </c>
    </row>
    <row r="721" spans="1:2" x14ac:dyDescent="0.25">
      <c r="A721" s="29">
        <v>854</v>
      </c>
      <c r="B721" s="30">
        <v>2600</v>
      </c>
    </row>
    <row r="722" spans="1:2" x14ac:dyDescent="0.25">
      <c r="A722" s="29">
        <v>855</v>
      </c>
      <c r="B722" s="30">
        <v>3500</v>
      </c>
    </row>
    <row r="723" spans="1:2" x14ac:dyDescent="0.25">
      <c r="A723" s="29">
        <v>856</v>
      </c>
      <c r="B723" s="30">
        <v>2100</v>
      </c>
    </row>
    <row r="724" spans="1:2" x14ac:dyDescent="0.25">
      <c r="A724" s="29">
        <v>857</v>
      </c>
      <c r="B724" s="30">
        <v>2000</v>
      </c>
    </row>
    <row r="725" spans="1:2" x14ac:dyDescent="0.25">
      <c r="A725" s="29">
        <v>858</v>
      </c>
      <c r="B725" s="30">
        <v>2200</v>
      </c>
    </row>
    <row r="726" spans="1:2" x14ac:dyDescent="0.25">
      <c r="A726" s="29">
        <v>859</v>
      </c>
      <c r="B726" s="30">
        <v>2500</v>
      </c>
    </row>
    <row r="727" spans="1:2" x14ac:dyDescent="0.25">
      <c r="A727" s="29">
        <v>860</v>
      </c>
      <c r="B727" s="30">
        <v>3700</v>
      </c>
    </row>
    <row r="728" spans="1:2" x14ac:dyDescent="0.25">
      <c r="A728" s="29">
        <v>861</v>
      </c>
      <c r="B728" s="30">
        <v>2300</v>
      </c>
    </row>
    <row r="729" spans="1:2" x14ac:dyDescent="0.25">
      <c r="A729" s="29">
        <v>863</v>
      </c>
      <c r="B729" s="30">
        <v>2100</v>
      </c>
    </row>
    <row r="730" spans="1:2" x14ac:dyDescent="0.25">
      <c r="A730" s="29">
        <v>864</v>
      </c>
      <c r="B730" s="30">
        <v>2300</v>
      </c>
    </row>
    <row r="731" spans="1:2" x14ac:dyDescent="0.25">
      <c r="A731" s="29">
        <v>865</v>
      </c>
      <c r="B731" s="30">
        <v>2700</v>
      </c>
    </row>
    <row r="732" spans="1:2" x14ac:dyDescent="0.25">
      <c r="A732" s="29">
        <v>866</v>
      </c>
      <c r="B732" s="30">
        <v>2000</v>
      </c>
    </row>
    <row r="733" spans="1:2" x14ac:dyDescent="0.25">
      <c r="A733" s="29">
        <v>867</v>
      </c>
      <c r="B733" s="30">
        <v>3300</v>
      </c>
    </row>
    <row r="734" spans="1:2" x14ac:dyDescent="0.25">
      <c r="A734" s="29">
        <v>868</v>
      </c>
      <c r="B734" s="30">
        <v>2200</v>
      </c>
    </row>
    <row r="735" spans="1:2" x14ac:dyDescent="0.25">
      <c r="A735" s="29">
        <v>869</v>
      </c>
      <c r="B735" s="30">
        <v>2300</v>
      </c>
    </row>
    <row r="736" spans="1:2" x14ac:dyDescent="0.25">
      <c r="A736" s="29">
        <v>870</v>
      </c>
      <c r="B736" s="30">
        <v>3000</v>
      </c>
    </row>
    <row r="737" spans="1:2" x14ac:dyDescent="0.25">
      <c r="A737" s="29">
        <v>871</v>
      </c>
      <c r="B737" s="30">
        <v>1800</v>
      </c>
    </row>
    <row r="738" spans="1:2" x14ac:dyDescent="0.25">
      <c r="A738" s="29">
        <v>872</v>
      </c>
      <c r="B738" s="30">
        <v>2500</v>
      </c>
    </row>
    <row r="739" spans="1:2" x14ac:dyDescent="0.25">
      <c r="A739" s="29">
        <v>873</v>
      </c>
      <c r="B739" s="30">
        <v>1000</v>
      </c>
    </row>
    <row r="740" spans="1:2" x14ac:dyDescent="0.25">
      <c r="A740" s="29">
        <v>874</v>
      </c>
      <c r="B740" s="30">
        <v>1900</v>
      </c>
    </row>
    <row r="741" spans="1:2" x14ac:dyDescent="0.25">
      <c r="A741" s="29">
        <v>875</v>
      </c>
      <c r="B741" s="30">
        <v>1800</v>
      </c>
    </row>
    <row r="742" spans="1:2" x14ac:dyDescent="0.25">
      <c r="A742" s="29">
        <v>876</v>
      </c>
      <c r="B742" s="30">
        <v>3800</v>
      </c>
    </row>
    <row r="743" spans="1:2" x14ac:dyDescent="0.25">
      <c r="A743" s="29">
        <v>877</v>
      </c>
      <c r="B743" s="30">
        <v>2100</v>
      </c>
    </row>
    <row r="744" spans="1:2" x14ac:dyDescent="0.25">
      <c r="A744" s="29">
        <v>878</v>
      </c>
      <c r="B744" s="30">
        <v>3700</v>
      </c>
    </row>
    <row r="745" spans="1:2" x14ac:dyDescent="0.25">
      <c r="A745" s="29">
        <v>879</v>
      </c>
      <c r="B745" s="30">
        <v>2300</v>
      </c>
    </row>
    <row r="746" spans="1:2" x14ac:dyDescent="0.25">
      <c r="A746" s="29">
        <v>880</v>
      </c>
      <c r="B746" s="30">
        <v>1700</v>
      </c>
    </row>
    <row r="747" spans="1:2" x14ac:dyDescent="0.25">
      <c r="A747" s="29">
        <v>881</v>
      </c>
      <c r="B747" s="30">
        <v>2200</v>
      </c>
    </row>
    <row r="748" spans="1:2" x14ac:dyDescent="0.25">
      <c r="A748" s="29">
        <v>882</v>
      </c>
      <c r="B748" s="30">
        <v>2900</v>
      </c>
    </row>
    <row r="749" spans="1:2" x14ac:dyDescent="0.25">
      <c r="A749" s="29">
        <v>883</v>
      </c>
      <c r="B749" s="30">
        <v>2400</v>
      </c>
    </row>
    <row r="750" spans="1:2" x14ac:dyDescent="0.25">
      <c r="A750" s="29">
        <v>884</v>
      </c>
      <c r="B750" s="30">
        <v>2500</v>
      </c>
    </row>
    <row r="751" spans="1:2" x14ac:dyDescent="0.25">
      <c r="A751" s="29">
        <v>885</v>
      </c>
      <c r="B751" s="30">
        <v>1800</v>
      </c>
    </row>
    <row r="752" spans="1:2" x14ac:dyDescent="0.25">
      <c r="A752" s="29">
        <v>888</v>
      </c>
      <c r="B752" s="30">
        <v>2200</v>
      </c>
    </row>
    <row r="753" spans="1:2" x14ac:dyDescent="0.25">
      <c r="A753" s="29">
        <v>889</v>
      </c>
      <c r="B753" s="30">
        <v>4400</v>
      </c>
    </row>
    <row r="754" spans="1:2" x14ac:dyDescent="0.25">
      <c r="A754" s="29">
        <v>890</v>
      </c>
      <c r="B754" s="30">
        <v>3000</v>
      </c>
    </row>
    <row r="755" spans="1:2" x14ac:dyDescent="0.25">
      <c r="A755" s="29">
        <v>891</v>
      </c>
      <c r="B755" s="30">
        <v>1600</v>
      </c>
    </row>
    <row r="756" spans="1:2" x14ac:dyDescent="0.25">
      <c r="A756" s="29">
        <v>892</v>
      </c>
      <c r="B756" s="30">
        <v>2600</v>
      </c>
    </row>
    <row r="757" spans="1:2" x14ac:dyDescent="0.25">
      <c r="A757" s="29">
        <v>893</v>
      </c>
      <c r="B757" s="30">
        <v>2100</v>
      </c>
    </row>
    <row r="758" spans="1:2" x14ac:dyDescent="0.25">
      <c r="A758" s="29">
        <v>894</v>
      </c>
      <c r="B758" s="30">
        <v>2800</v>
      </c>
    </row>
    <row r="759" spans="1:2" x14ac:dyDescent="0.25">
      <c r="A759" s="29">
        <v>896</v>
      </c>
      <c r="B759" s="30">
        <v>2600</v>
      </c>
    </row>
    <row r="760" spans="1:2" x14ac:dyDescent="0.25">
      <c r="A760" s="29">
        <v>897</v>
      </c>
      <c r="B760" s="30">
        <v>1900</v>
      </c>
    </row>
    <row r="761" spans="1:2" x14ac:dyDescent="0.25">
      <c r="A761" s="29">
        <v>899</v>
      </c>
      <c r="B761" s="30">
        <v>4700</v>
      </c>
    </row>
    <row r="762" spans="1:2" x14ac:dyDescent="0.25">
      <c r="A762" s="29">
        <v>900</v>
      </c>
      <c r="B762" s="30">
        <v>2100</v>
      </c>
    </row>
    <row r="763" spans="1:2" x14ac:dyDescent="0.25">
      <c r="A763" s="29">
        <v>901</v>
      </c>
      <c r="B763" s="30">
        <v>1700</v>
      </c>
    </row>
    <row r="764" spans="1:2" x14ac:dyDescent="0.25">
      <c r="A764" s="29">
        <v>902</v>
      </c>
      <c r="B764" s="30">
        <v>2300</v>
      </c>
    </row>
    <row r="765" spans="1:2" x14ac:dyDescent="0.25">
      <c r="A765" s="29">
        <v>903</v>
      </c>
      <c r="B765" s="30">
        <v>2300</v>
      </c>
    </row>
    <row r="766" spans="1:2" x14ac:dyDescent="0.25">
      <c r="A766" s="29">
        <v>904</v>
      </c>
      <c r="B766" s="30">
        <v>3300</v>
      </c>
    </row>
    <row r="767" spans="1:2" x14ac:dyDescent="0.25">
      <c r="A767" s="29">
        <v>905</v>
      </c>
      <c r="B767" s="30">
        <v>1800</v>
      </c>
    </row>
    <row r="768" spans="1:2" x14ac:dyDescent="0.25">
      <c r="A768" s="29">
        <v>906</v>
      </c>
      <c r="B768" s="30">
        <v>2100</v>
      </c>
    </row>
    <row r="769" spans="1:2" x14ac:dyDescent="0.25">
      <c r="A769" s="29">
        <v>907</v>
      </c>
      <c r="B769" s="30">
        <v>3300</v>
      </c>
    </row>
    <row r="770" spans="1:2" x14ac:dyDescent="0.25">
      <c r="A770" s="29">
        <v>908</v>
      </c>
      <c r="B770" s="30">
        <v>3100</v>
      </c>
    </row>
    <row r="771" spans="1:2" x14ac:dyDescent="0.25">
      <c r="A771" s="29">
        <v>909</v>
      </c>
      <c r="B771" s="30">
        <v>1800</v>
      </c>
    </row>
    <row r="772" spans="1:2" x14ac:dyDescent="0.25">
      <c r="A772" s="29">
        <v>910</v>
      </c>
      <c r="B772" s="30">
        <v>2200</v>
      </c>
    </row>
    <row r="773" spans="1:2" x14ac:dyDescent="0.25">
      <c r="A773" s="29">
        <v>912</v>
      </c>
      <c r="B773" s="30">
        <v>2500</v>
      </c>
    </row>
    <row r="774" spans="1:2" x14ac:dyDescent="0.25">
      <c r="A774" s="29">
        <v>913</v>
      </c>
      <c r="B774" s="30">
        <v>1800</v>
      </c>
    </row>
    <row r="775" spans="1:2" x14ac:dyDescent="0.25">
      <c r="A775" s="29">
        <v>917</v>
      </c>
      <c r="B775" s="30">
        <v>1000</v>
      </c>
    </row>
    <row r="776" spans="1:2" x14ac:dyDescent="0.25">
      <c r="A776" s="29">
        <v>918</v>
      </c>
      <c r="B776" s="30">
        <v>2400</v>
      </c>
    </row>
    <row r="777" spans="1:2" x14ac:dyDescent="0.25">
      <c r="A777" s="29">
        <v>919</v>
      </c>
      <c r="B777" s="30">
        <v>3200</v>
      </c>
    </row>
    <row r="778" spans="1:2" x14ac:dyDescent="0.25">
      <c r="A778" s="29">
        <v>920</v>
      </c>
      <c r="B778" s="30">
        <v>2600</v>
      </c>
    </row>
    <row r="779" spans="1:2" x14ac:dyDescent="0.25">
      <c r="A779" s="29">
        <v>921</v>
      </c>
      <c r="B779" s="30">
        <v>2600</v>
      </c>
    </row>
    <row r="780" spans="1:2" x14ac:dyDescent="0.25">
      <c r="A780" s="29">
        <v>923</v>
      </c>
      <c r="B780" s="30">
        <v>2600</v>
      </c>
    </row>
    <row r="781" spans="1:2" x14ac:dyDescent="0.25">
      <c r="A781" s="29">
        <v>925</v>
      </c>
      <c r="B781" s="30">
        <v>3400</v>
      </c>
    </row>
    <row r="782" spans="1:2" x14ac:dyDescent="0.25">
      <c r="A782" s="29">
        <v>926</v>
      </c>
      <c r="B782" s="30">
        <v>2300</v>
      </c>
    </row>
    <row r="783" spans="1:2" x14ac:dyDescent="0.25">
      <c r="A783" s="29">
        <v>927</v>
      </c>
      <c r="B783" s="30">
        <v>3600</v>
      </c>
    </row>
    <row r="784" spans="1:2" x14ac:dyDescent="0.25">
      <c r="A784" s="29">
        <v>928</v>
      </c>
      <c r="B784" s="30">
        <v>2800</v>
      </c>
    </row>
    <row r="785" spans="1:2" x14ac:dyDescent="0.25">
      <c r="A785" s="29">
        <v>929</v>
      </c>
      <c r="B785" s="30">
        <v>3500</v>
      </c>
    </row>
    <row r="786" spans="1:2" x14ac:dyDescent="0.25">
      <c r="A786" s="29">
        <v>930</v>
      </c>
      <c r="B786" s="30">
        <v>3200</v>
      </c>
    </row>
    <row r="787" spans="1:2" x14ac:dyDescent="0.25">
      <c r="A787" s="29">
        <v>931</v>
      </c>
      <c r="B787" s="30">
        <v>2900</v>
      </c>
    </row>
    <row r="788" spans="1:2" x14ac:dyDescent="0.25">
      <c r="A788" s="29">
        <v>932</v>
      </c>
      <c r="B788" s="30">
        <v>1900</v>
      </c>
    </row>
    <row r="789" spans="1:2" x14ac:dyDescent="0.25">
      <c r="A789" s="29">
        <v>933</v>
      </c>
      <c r="B789" s="30">
        <v>3800</v>
      </c>
    </row>
    <row r="790" spans="1:2" x14ac:dyDescent="0.25">
      <c r="A790" s="29">
        <v>934</v>
      </c>
      <c r="B790" s="30">
        <v>3000</v>
      </c>
    </row>
    <row r="791" spans="1:2" x14ac:dyDescent="0.25">
      <c r="A791" s="29">
        <v>935</v>
      </c>
      <c r="B791" s="30">
        <v>2700</v>
      </c>
    </row>
    <row r="792" spans="1:2" x14ac:dyDescent="0.25">
      <c r="A792" s="29">
        <v>936</v>
      </c>
      <c r="B792" s="30">
        <v>1300</v>
      </c>
    </row>
    <row r="793" spans="1:2" x14ac:dyDescent="0.25">
      <c r="A793" s="29">
        <v>937</v>
      </c>
      <c r="B793" s="30">
        <v>2400</v>
      </c>
    </row>
    <row r="794" spans="1:2" x14ac:dyDescent="0.25">
      <c r="A794" s="29">
        <v>938</v>
      </c>
      <c r="B794" s="30">
        <v>3100</v>
      </c>
    </row>
    <row r="795" spans="1:2" x14ac:dyDescent="0.25">
      <c r="A795" s="29">
        <v>939</v>
      </c>
      <c r="B795" s="30">
        <v>3400</v>
      </c>
    </row>
    <row r="796" spans="1:2" x14ac:dyDescent="0.25">
      <c r="A796" s="29">
        <v>940</v>
      </c>
      <c r="B796" s="30">
        <v>3400</v>
      </c>
    </row>
    <row r="797" spans="1:2" x14ac:dyDescent="0.25">
      <c r="A797" s="29">
        <v>942</v>
      </c>
      <c r="B797" s="30">
        <v>3100</v>
      </c>
    </row>
    <row r="798" spans="1:2" x14ac:dyDescent="0.25">
      <c r="A798" s="29">
        <v>945</v>
      </c>
      <c r="B798" s="30">
        <v>2200</v>
      </c>
    </row>
    <row r="799" spans="1:2" x14ac:dyDescent="0.25">
      <c r="A799" s="29">
        <v>946</v>
      </c>
      <c r="B799" s="30">
        <v>2800</v>
      </c>
    </row>
    <row r="800" spans="1:2" x14ac:dyDescent="0.25">
      <c r="A800" s="29">
        <v>947</v>
      </c>
      <c r="B800" s="30">
        <v>2300</v>
      </c>
    </row>
    <row r="801" spans="1:2" x14ac:dyDescent="0.25">
      <c r="A801" s="29">
        <v>948</v>
      </c>
      <c r="B801" s="30">
        <v>3200</v>
      </c>
    </row>
    <row r="802" spans="1:2" x14ac:dyDescent="0.25">
      <c r="A802" s="29">
        <v>949</v>
      </c>
      <c r="B802" s="30">
        <v>2700</v>
      </c>
    </row>
    <row r="803" spans="1:2" x14ac:dyDescent="0.25">
      <c r="A803" s="29">
        <v>950</v>
      </c>
      <c r="B803" s="30">
        <v>2500</v>
      </c>
    </row>
    <row r="804" spans="1:2" x14ac:dyDescent="0.25">
      <c r="A804" s="29">
        <v>951</v>
      </c>
      <c r="B804" s="30">
        <v>1700</v>
      </c>
    </row>
    <row r="805" spans="1:2" x14ac:dyDescent="0.25">
      <c r="A805" s="29">
        <v>952</v>
      </c>
      <c r="B805" s="30">
        <v>1800</v>
      </c>
    </row>
    <row r="806" spans="1:2" x14ac:dyDescent="0.25">
      <c r="A806" s="29">
        <v>953</v>
      </c>
      <c r="B806" s="30">
        <v>1500</v>
      </c>
    </row>
    <row r="807" spans="1:2" x14ac:dyDescent="0.25">
      <c r="A807" s="29">
        <v>954</v>
      </c>
      <c r="B807" s="30">
        <v>2800</v>
      </c>
    </row>
    <row r="808" spans="1:2" x14ac:dyDescent="0.25">
      <c r="A808" s="29">
        <v>958</v>
      </c>
      <c r="B808" s="30">
        <v>2100</v>
      </c>
    </row>
    <row r="809" spans="1:2" x14ac:dyDescent="0.25">
      <c r="A809" s="29">
        <v>959</v>
      </c>
      <c r="B809" s="30">
        <v>2700</v>
      </c>
    </row>
    <row r="810" spans="1:2" x14ac:dyDescent="0.25">
      <c r="A810" s="29">
        <v>961</v>
      </c>
      <c r="B810" s="30">
        <v>1700</v>
      </c>
    </row>
    <row r="811" spans="1:2" x14ac:dyDescent="0.25">
      <c r="A811" s="29">
        <v>962</v>
      </c>
      <c r="B811" s="30">
        <v>4200</v>
      </c>
    </row>
    <row r="812" spans="1:2" x14ac:dyDescent="0.25">
      <c r="A812" s="29">
        <v>964</v>
      </c>
      <c r="B812" s="30">
        <v>3600</v>
      </c>
    </row>
    <row r="813" spans="1:2" x14ac:dyDescent="0.25">
      <c r="A813" s="29">
        <v>965</v>
      </c>
      <c r="B813" s="30">
        <v>2700</v>
      </c>
    </row>
    <row r="814" spans="1:2" x14ac:dyDescent="0.25">
      <c r="A814" s="29">
        <v>966</v>
      </c>
      <c r="B814" s="30">
        <v>2300</v>
      </c>
    </row>
    <row r="815" spans="1:2" x14ac:dyDescent="0.25">
      <c r="A815" s="29">
        <v>967</v>
      </c>
      <c r="B815" s="30">
        <v>2000</v>
      </c>
    </row>
    <row r="816" spans="1:2" x14ac:dyDescent="0.25">
      <c r="A816" s="29">
        <v>968</v>
      </c>
      <c r="B816" s="30">
        <v>2200</v>
      </c>
    </row>
    <row r="817" spans="1:2" x14ac:dyDescent="0.25">
      <c r="A817" s="29">
        <v>969</v>
      </c>
      <c r="B817" s="30">
        <v>1600</v>
      </c>
    </row>
    <row r="818" spans="1:2" x14ac:dyDescent="0.25">
      <c r="A818" s="29">
        <v>971</v>
      </c>
      <c r="B818" s="30">
        <v>1900</v>
      </c>
    </row>
    <row r="819" spans="1:2" x14ac:dyDescent="0.25">
      <c r="A819" s="29">
        <v>974</v>
      </c>
      <c r="B819" s="30">
        <v>2900</v>
      </c>
    </row>
    <row r="820" spans="1:2" x14ac:dyDescent="0.25">
      <c r="A820" s="29">
        <v>975</v>
      </c>
      <c r="B820" s="30">
        <v>2700</v>
      </c>
    </row>
    <row r="821" spans="1:2" x14ac:dyDescent="0.25">
      <c r="A821" s="29">
        <v>977</v>
      </c>
      <c r="B821" s="30">
        <v>1300</v>
      </c>
    </row>
    <row r="822" spans="1:2" x14ac:dyDescent="0.25">
      <c r="A822" s="29">
        <v>979</v>
      </c>
      <c r="B822" s="30">
        <v>1800</v>
      </c>
    </row>
    <row r="823" spans="1:2" x14ac:dyDescent="0.25">
      <c r="A823" s="29">
        <v>980</v>
      </c>
      <c r="B823" s="30">
        <v>2200</v>
      </c>
    </row>
    <row r="824" spans="1:2" x14ac:dyDescent="0.25">
      <c r="A824" s="29">
        <v>981</v>
      </c>
      <c r="B824" s="30">
        <v>1900</v>
      </c>
    </row>
    <row r="825" spans="1:2" x14ac:dyDescent="0.25">
      <c r="A825" s="29">
        <v>982</v>
      </c>
      <c r="B825" s="30">
        <v>3800</v>
      </c>
    </row>
    <row r="826" spans="1:2" x14ac:dyDescent="0.25">
      <c r="A826" s="29">
        <v>983</v>
      </c>
      <c r="B826" s="30">
        <v>2500</v>
      </c>
    </row>
    <row r="827" spans="1:2" x14ac:dyDescent="0.25">
      <c r="A827" s="29">
        <v>984</v>
      </c>
      <c r="B827" s="30">
        <v>3400</v>
      </c>
    </row>
    <row r="828" spans="1:2" x14ac:dyDescent="0.25">
      <c r="A828" s="29">
        <v>987</v>
      </c>
      <c r="B828" s="30">
        <v>2100</v>
      </c>
    </row>
    <row r="829" spans="1:2" x14ac:dyDescent="0.25">
      <c r="A829" s="29">
        <v>988</v>
      </c>
      <c r="B829" s="30">
        <v>3900</v>
      </c>
    </row>
    <row r="830" spans="1:2" x14ac:dyDescent="0.25">
      <c r="A830" s="29">
        <v>989</v>
      </c>
      <c r="B830" s="30">
        <v>2900</v>
      </c>
    </row>
    <row r="831" spans="1:2" x14ac:dyDescent="0.25">
      <c r="A831" s="29">
        <v>990</v>
      </c>
      <c r="B831" s="30">
        <v>2300</v>
      </c>
    </row>
    <row r="832" spans="1:2" x14ac:dyDescent="0.25">
      <c r="A832" s="29">
        <v>991</v>
      </c>
      <c r="B832" s="30">
        <v>3800</v>
      </c>
    </row>
    <row r="833" spans="1:2" x14ac:dyDescent="0.25">
      <c r="A833" s="29">
        <v>992</v>
      </c>
      <c r="B833" s="30">
        <v>2700</v>
      </c>
    </row>
    <row r="834" spans="1:2" x14ac:dyDescent="0.25">
      <c r="A834" s="29">
        <v>993</v>
      </c>
      <c r="B834" s="30">
        <v>2700</v>
      </c>
    </row>
    <row r="835" spans="1:2" x14ac:dyDescent="0.25">
      <c r="A835" s="29">
        <v>994</v>
      </c>
      <c r="B835" s="30">
        <v>2300</v>
      </c>
    </row>
    <row r="836" spans="1:2" x14ac:dyDescent="0.25">
      <c r="A836" s="29">
        <v>995</v>
      </c>
      <c r="B836" s="30">
        <v>3400</v>
      </c>
    </row>
    <row r="837" spans="1:2" x14ac:dyDescent="0.25">
      <c r="A837" s="29">
        <v>996</v>
      </c>
      <c r="B837" s="30">
        <v>2000</v>
      </c>
    </row>
    <row r="838" spans="1:2" x14ac:dyDescent="0.25">
      <c r="A838" s="29">
        <v>997</v>
      </c>
      <c r="B838" s="30">
        <v>2100</v>
      </c>
    </row>
    <row r="839" spans="1:2" x14ac:dyDescent="0.25">
      <c r="A839" s="29">
        <v>998</v>
      </c>
      <c r="B839" s="30">
        <v>2900</v>
      </c>
    </row>
    <row r="840" spans="1:2" x14ac:dyDescent="0.25">
      <c r="A840" s="29">
        <v>999</v>
      </c>
      <c r="B840" s="30">
        <v>2100</v>
      </c>
    </row>
    <row r="841" spans="1:2" x14ac:dyDescent="0.25">
      <c r="A841" s="29">
        <v>1000</v>
      </c>
      <c r="B841" s="30">
        <v>2400</v>
      </c>
    </row>
    <row r="842" spans="1:2" x14ac:dyDescent="0.25">
      <c r="A842" s="29">
        <v>1001</v>
      </c>
      <c r="B842" s="30">
        <v>900</v>
      </c>
    </row>
    <row r="843" spans="1:2" x14ac:dyDescent="0.25">
      <c r="A843" s="29">
        <v>1002</v>
      </c>
      <c r="B843" s="30">
        <v>1400</v>
      </c>
    </row>
    <row r="844" spans="1:2" x14ac:dyDescent="0.25">
      <c r="A844" s="29">
        <v>1003</v>
      </c>
      <c r="B844" s="30">
        <v>3100</v>
      </c>
    </row>
    <row r="845" spans="1:2" x14ac:dyDescent="0.25">
      <c r="A845" s="29">
        <v>1006</v>
      </c>
      <c r="B845" s="30">
        <v>2000</v>
      </c>
    </row>
    <row r="846" spans="1:2" x14ac:dyDescent="0.25">
      <c r="A846" s="29">
        <v>1007</v>
      </c>
      <c r="B846" s="30">
        <v>3300</v>
      </c>
    </row>
    <row r="847" spans="1:2" x14ac:dyDescent="0.25">
      <c r="A847" s="29">
        <v>1009</v>
      </c>
      <c r="B847" s="30">
        <v>3400</v>
      </c>
    </row>
    <row r="848" spans="1:2" x14ac:dyDescent="0.25">
      <c r="A848" s="29">
        <v>1010</v>
      </c>
      <c r="B848" s="30">
        <v>2000</v>
      </c>
    </row>
    <row r="849" spans="1:2" x14ac:dyDescent="0.25">
      <c r="A849" s="29">
        <v>1011</v>
      </c>
      <c r="B849" s="30">
        <v>2000</v>
      </c>
    </row>
    <row r="850" spans="1:2" x14ac:dyDescent="0.25">
      <c r="A850" s="29">
        <v>1013</v>
      </c>
      <c r="B850" s="30">
        <v>2100</v>
      </c>
    </row>
    <row r="851" spans="1:2" x14ac:dyDescent="0.25">
      <c r="A851" s="29">
        <v>1014</v>
      </c>
      <c r="B851" s="30">
        <v>2000</v>
      </c>
    </row>
    <row r="852" spans="1:2" x14ac:dyDescent="0.25">
      <c r="A852" s="29">
        <v>1015</v>
      </c>
      <c r="B852" s="30">
        <v>2200</v>
      </c>
    </row>
    <row r="853" spans="1:2" x14ac:dyDescent="0.25">
      <c r="A853" s="29">
        <v>1016</v>
      </c>
      <c r="B853" s="30">
        <v>2500</v>
      </c>
    </row>
    <row r="854" spans="1:2" x14ac:dyDescent="0.25">
      <c r="A854" s="29">
        <v>1017</v>
      </c>
      <c r="B854" s="30">
        <v>3000</v>
      </c>
    </row>
    <row r="855" spans="1:2" x14ac:dyDescent="0.25">
      <c r="A855" s="29">
        <v>1019</v>
      </c>
      <c r="B855" s="30">
        <v>1900</v>
      </c>
    </row>
    <row r="856" spans="1:2" x14ac:dyDescent="0.25">
      <c r="A856" s="29">
        <v>1021</v>
      </c>
      <c r="B856" s="30">
        <v>2300</v>
      </c>
    </row>
    <row r="857" spans="1:2" x14ac:dyDescent="0.25">
      <c r="A857" s="29">
        <v>1022</v>
      </c>
      <c r="B857" s="30">
        <v>2400</v>
      </c>
    </row>
    <row r="858" spans="1:2" x14ac:dyDescent="0.25">
      <c r="A858" s="29">
        <v>1023</v>
      </c>
      <c r="B858" s="30">
        <v>2200</v>
      </c>
    </row>
    <row r="859" spans="1:2" x14ac:dyDescent="0.25">
      <c r="A859" s="29">
        <v>1025</v>
      </c>
      <c r="B859" s="30">
        <v>4500</v>
      </c>
    </row>
    <row r="860" spans="1:2" x14ac:dyDescent="0.25">
      <c r="A860" s="29">
        <v>1026</v>
      </c>
      <c r="B860" s="30">
        <v>1800</v>
      </c>
    </row>
    <row r="861" spans="1:2" x14ac:dyDescent="0.25">
      <c r="A861" s="29">
        <v>1027</v>
      </c>
      <c r="B861" s="30">
        <v>2500</v>
      </c>
    </row>
    <row r="862" spans="1:2" x14ac:dyDescent="0.25">
      <c r="A862" s="29">
        <v>1028</v>
      </c>
      <c r="B862" s="30">
        <v>3300</v>
      </c>
    </row>
    <row r="863" spans="1:2" x14ac:dyDescent="0.25">
      <c r="A863" s="29">
        <v>1029</v>
      </c>
      <c r="B863" s="30">
        <v>2100</v>
      </c>
    </row>
    <row r="864" spans="1:2" x14ac:dyDescent="0.25">
      <c r="A864" s="29">
        <v>1032</v>
      </c>
      <c r="B864" s="30">
        <v>3500</v>
      </c>
    </row>
    <row r="865" spans="1:2" x14ac:dyDescent="0.25">
      <c r="A865" s="29">
        <v>1033</v>
      </c>
      <c r="B865" s="30">
        <v>3900</v>
      </c>
    </row>
    <row r="866" spans="1:2" x14ac:dyDescent="0.25">
      <c r="A866" s="29">
        <v>1034</v>
      </c>
      <c r="B866" s="30">
        <v>3300</v>
      </c>
    </row>
    <row r="867" spans="1:2" x14ac:dyDescent="0.25">
      <c r="A867" s="29">
        <v>1035</v>
      </c>
      <c r="B867" s="30">
        <v>1900</v>
      </c>
    </row>
    <row r="868" spans="1:2" x14ac:dyDescent="0.25">
      <c r="A868" s="29">
        <v>1036</v>
      </c>
      <c r="B868" s="30">
        <v>800</v>
      </c>
    </row>
    <row r="869" spans="1:2" x14ac:dyDescent="0.25">
      <c r="A869" s="29">
        <v>1037</v>
      </c>
      <c r="B869" s="30">
        <v>3200</v>
      </c>
    </row>
    <row r="870" spans="1:2" x14ac:dyDescent="0.25">
      <c r="A870" s="29">
        <v>1038</v>
      </c>
      <c r="B870" s="30">
        <v>3300</v>
      </c>
    </row>
    <row r="871" spans="1:2" x14ac:dyDescent="0.25">
      <c r="A871" s="29">
        <v>1041</v>
      </c>
      <c r="B871" s="30">
        <v>2900</v>
      </c>
    </row>
    <row r="872" spans="1:2" x14ac:dyDescent="0.25">
      <c r="A872" s="29">
        <v>1042</v>
      </c>
      <c r="B872" s="30">
        <v>2400</v>
      </c>
    </row>
    <row r="873" spans="1:2" x14ac:dyDescent="0.25">
      <c r="A873" s="29">
        <v>1044</v>
      </c>
      <c r="B873" s="30">
        <v>3800</v>
      </c>
    </row>
    <row r="874" spans="1:2" x14ac:dyDescent="0.25">
      <c r="A874" s="29">
        <v>1045</v>
      </c>
      <c r="B874" s="30">
        <v>5000</v>
      </c>
    </row>
    <row r="875" spans="1:2" x14ac:dyDescent="0.25">
      <c r="A875" s="29">
        <v>1046</v>
      </c>
      <c r="B875" s="30">
        <v>1700</v>
      </c>
    </row>
    <row r="876" spans="1:2" x14ac:dyDescent="0.25">
      <c r="A876" s="29">
        <v>1047</v>
      </c>
      <c r="B876" s="30">
        <v>4900</v>
      </c>
    </row>
    <row r="877" spans="1:2" x14ac:dyDescent="0.25">
      <c r="A877" s="29">
        <v>1048</v>
      </c>
      <c r="B877" s="30">
        <v>2000</v>
      </c>
    </row>
    <row r="878" spans="1:2" x14ac:dyDescent="0.25">
      <c r="A878" s="29">
        <v>1049</v>
      </c>
      <c r="B878" s="30">
        <v>1800</v>
      </c>
    </row>
    <row r="879" spans="1:2" x14ac:dyDescent="0.25">
      <c r="A879" s="29">
        <v>1050</v>
      </c>
      <c r="B879" s="30">
        <v>900</v>
      </c>
    </row>
    <row r="880" spans="1:2" x14ac:dyDescent="0.25">
      <c r="A880" s="29">
        <v>1051</v>
      </c>
      <c r="B880" s="30">
        <v>2600</v>
      </c>
    </row>
    <row r="881" spans="1:2" x14ac:dyDescent="0.25">
      <c r="A881" s="29">
        <v>1052</v>
      </c>
      <c r="B881" s="30">
        <v>2600</v>
      </c>
    </row>
    <row r="882" spans="1:2" x14ac:dyDescent="0.25">
      <c r="A882" s="29">
        <v>1053</v>
      </c>
      <c r="B882" s="30">
        <v>2800</v>
      </c>
    </row>
    <row r="883" spans="1:2" x14ac:dyDescent="0.25">
      <c r="A883" s="29">
        <v>1054</v>
      </c>
      <c r="B883" s="30">
        <v>2700</v>
      </c>
    </row>
    <row r="884" spans="1:2" x14ac:dyDescent="0.25">
      <c r="A884" s="29">
        <v>1055</v>
      </c>
      <c r="B884" s="30">
        <v>3100</v>
      </c>
    </row>
    <row r="885" spans="1:2" x14ac:dyDescent="0.25">
      <c r="A885" s="29">
        <v>1056</v>
      </c>
      <c r="B885" s="30">
        <v>2700</v>
      </c>
    </row>
    <row r="886" spans="1:2" x14ac:dyDescent="0.25">
      <c r="A886" s="29">
        <v>1058</v>
      </c>
      <c r="B886" s="30">
        <v>2800</v>
      </c>
    </row>
    <row r="887" spans="1:2" x14ac:dyDescent="0.25">
      <c r="A887" s="29">
        <v>1059</v>
      </c>
      <c r="B887" s="30">
        <v>3300</v>
      </c>
    </row>
    <row r="888" spans="1:2" x14ac:dyDescent="0.25">
      <c r="A888" s="29">
        <v>1060</v>
      </c>
      <c r="B888" s="30">
        <v>2800</v>
      </c>
    </row>
    <row r="889" spans="1:2" x14ac:dyDescent="0.25">
      <c r="A889" s="29">
        <v>1062</v>
      </c>
      <c r="B889" s="30">
        <v>1800</v>
      </c>
    </row>
    <row r="890" spans="1:2" x14ac:dyDescent="0.25">
      <c r="A890" s="29">
        <v>1064</v>
      </c>
      <c r="B890" s="30">
        <v>2200</v>
      </c>
    </row>
    <row r="891" spans="1:2" x14ac:dyDescent="0.25">
      <c r="A891" s="29">
        <v>1065</v>
      </c>
      <c r="B891" s="30">
        <v>2300</v>
      </c>
    </row>
    <row r="892" spans="1:2" x14ac:dyDescent="0.25">
      <c r="A892" s="29">
        <v>1066</v>
      </c>
      <c r="B892" s="30">
        <v>3600</v>
      </c>
    </row>
    <row r="893" spans="1:2" x14ac:dyDescent="0.25">
      <c r="A893" s="29">
        <v>1067</v>
      </c>
      <c r="B893" s="30">
        <v>2400</v>
      </c>
    </row>
    <row r="894" spans="1:2" x14ac:dyDescent="0.25">
      <c r="A894" s="29">
        <v>1068</v>
      </c>
      <c r="B894" s="30">
        <v>2400</v>
      </c>
    </row>
    <row r="895" spans="1:2" x14ac:dyDescent="0.25">
      <c r="A895" s="29">
        <v>1070</v>
      </c>
      <c r="B895" s="30">
        <v>1700</v>
      </c>
    </row>
    <row r="896" spans="1:2" x14ac:dyDescent="0.25">
      <c r="A896" s="29">
        <v>1071</v>
      </c>
      <c r="B896" s="30">
        <v>2100</v>
      </c>
    </row>
    <row r="897" spans="1:2" x14ac:dyDescent="0.25">
      <c r="A897" s="29">
        <v>1072</v>
      </c>
      <c r="B897" s="30">
        <v>2300</v>
      </c>
    </row>
    <row r="898" spans="1:2" x14ac:dyDescent="0.25">
      <c r="A898" s="29">
        <v>1073</v>
      </c>
      <c r="B898" s="30">
        <v>2300</v>
      </c>
    </row>
    <row r="899" spans="1:2" x14ac:dyDescent="0.25">
      <c r="A899" s="29">
        <v>1074</v>
      </c>
      <c r="B899" s="30">
        <v>2100</v>
      </c>
    </row>
    <row r="900" spans="1:2" x14ac:dyDescent="0.25">
      <c r="A900" s="29">
        <v>1075</v>
      </c>
      <c r="B900" s="30">
        <v>2500</v>
      </c>
    </row>
    <row r="901" spans="1:2" x14ac:dyDescent="0.25">
      <c r="A901" s="29">
        <v>1076</v>
      </c>
      <c r="B901" s="30">
        <v>2500</v>
      </c>
    </row>
    <row r="902" spans="1:2" x14ac:dyDescent="0.25">
      <c r="A902" s="29">
        <v>1077</v>
      </c>
      <c r="B902" s="30">
        <v>2300</v>
      </c>
    </row>
    <row r="903" spans="1:2" x14ac:dyDescent="0.25">
      <c r="A903" s="29">
        <v>1078</v>
      </c>
      <c r="B903" s="30">
        <v>2200</v>
      </c>
    </row>
    <row r="904" spans="1:2" x14ac:dyDescent="0.25">
      <c r="A904" s="29">
        <v>1080</v>
      </c>
      <c r="B904" s="30">
        <v>2000</v>
      </c>
    </row>
    <row r="905" spans="1:2" x14ac:dyDescent="0.25">
      <c r="A905" s="29">
        <v>1081</v>
      </c>
      <c r="B905" s="30">
        <v>2500</v>
      </c>
    </row>
    <row r="906" spans="1:2" x14ac:dyDescent="0.25">
      <c r="A906" s="29">
        <v>1082</v>
      </c>
      <c r="B906" s="30">
        <v>2100</v>
      </c>
    </row>
    <row r="907" spans="1:2" x14ac:dyDescent="0.25">
      <c r="A907" s="29">
        <v>1083</v>
      </c>
      <c r="B907" s="30">
        <v>2900</v>
      </c>
    </row>
    <row r="908" spans="1:2" x14ac:dyDescent="0.25">
      <c r="A908" s="29">
        <v>1084</v>
      </c>
      <c r="B908" s="30">
        <v>2500</v>
      </c>
    </row>
    <row r="909" spans="1:2" x14ac:dyDescent="0.25">
      <c r="A909" s="29">
        <v>1085</v>
      </c>
      <c r="B909" s="30">
        <v>2200</v>
      </c>
    </row>
    <row r="910" spans="1:2" x14ac:dyDescent="0.25">
      <c r="A910" s="29">
        <v>1086</v>
      </c>
      <c r="B910" s="30">
        <v>1900</v>
      </c>
    </row>
    <row r="911" spans="1:2" x14ac:dyDescent="0.25">
      <c r="A911" s="29">
        <v>1088</v>
      </c>
      <c r="B911" s="30">
        <v>3000</v>
      </c>
    </row>
    <row r="912" spans="1:2" x14ac:dyDescent="0.25">
      <c r="A912" s="29">
        <v>1093</v>
      </c>
      <c r="B912" s="30">
        <v>2900</v>
      </c>
    </row>
    <row r="913" spans="1:2" x14ac:dyDescent="0.25">
      <c r="A913" s="29">
        <v>1094</v>
      </c>
      <c r="B913" s="30">
        <v>2100</v>
      </c>
    </row>
    <row r="914" spans="1:2" x14ac:dyDescent="0.25">
      <c r="A914" s="29">
        <v>1095</v>
      </c>
      <c r="B914" s="30">
        <v>1900</v>
      </c>
    </row>
    <row r="915" spans="1:2" x14ac:dyDescent="0.25">
      <c r="A915" s="29">
        <v>1096</v>
      </c>
      <c r="B915" s="30">
        <v>2600</v>
      </c>
    </row>
    <row r="916" spans="1:2" x14ac:dyDescent="0.25">
      <c r="A916" s="29">
        <v>1097</v>
      </c>
      <c r="B916" s="30">
        <v>2000</v>
      </c>
    </row>
    <row r="917" spans="1:2" x14ac:dyDescent="0.25">
      <c r="A917" s="29">
        <v>1099</v>
      </c>
      <c r="B917" s="30">
        <v>2000</v>
      </c>
    </row>
    <row r="918" spans="1:2" x14ac:dyDescent="0.25">
      <c r="A918" s="29">
        <v>1100</v>
      </c>
      <c r="B918" s="30">
        <v>2900</v>
      </c>
    </row>
    <row r="919" spans="1:2" x14ac:dyDescent="0.25">
      <c r="A919" s="29">
        <v>1101</v>
      </c>
      <c r="B919" s="30">
        <v>700</v>
      </c>
    </row>
    <row r="920" spans="1:2" x14ac:dyDescent="0.25">
      <c r="A920" s="29">
        <v>1102</v>
      </c>
      <c r="B920" s="30">
        <v>1900</v>
      </c>
    </row>
    <row r="921" spans="1:2" x14ac:dyDescent="0.25">
      <c r="A921" s="29">
        <v>1103</v>
      </c>
      <c r="B921" s="30">
        <v>2100</v>
      </c>
    </row>
    <row r="922" spans="1:2" x14ac:dyDescent="0.25">
      <c r="A922" s="29">
        <v>1104</v>
      </c>
      <c r="B922" s="30">
        <v>1800</v>
      </c>
    </row>
    <row r="923" spans="1:2" x14ac:dyDescent="0.25">
      <c r="A923" s="29">
        <v>1106</v>
      </c>
      <c r="B923" s="30">
        <v>4100</v>
      </c>
    </row>
    <row r="924" spans="1:2" x14ac:dyDescent="0.25">
      <c r="A924" s="29">
        <v>1107</v>
      </c>
      <c r="B924" s="30">
        <v>2400</v>
      </c>
    </row>
    <row r="925" spans="1:2" x14ac:dyDescent="0.25">
      <c r="A925" s="29">
        <v>1108</v>
      </c>
      <c r="B925" s="30">
        <v>2900</v>
      </c>
    </row>
    <row r="926" spans="1:2" x14ac:dyDescent="0.25">
      <c r="A926" s="29">
        <v>1109</v>
      </c>
      <c r="B926" s="30">
        <v>2600</v>
      </c>
    </row>
    <row r="927" spans="1:2" x14ac:dyDescent="0.25">
      <c r="A927" s="29">
        <v>1110</v>
      </c>
      <c r="B927" s="30">
        <v>3700</v>
      </c>
    </row>
    <row r="928" spans="1:2" x14ac:dyDescent="0.25">
      <c r="A928" s="29">
        <v>1111</v>
      </c>
      <c r="B928" s="30">
        <v>2400</v>
      </c>
    </row>
    <row r="929" spans="1:2" x14ac:dyDescent="0.25">
      <c r="A929" s="29">
        <v>1112</v>
      </c>
      <c r="B929" s="30">
        <v>2800</v>
      </c>
    </row>
    <row r="930" spans="1:2" x14ac:dyDescent="0.25">
      <c r="A930" s="29">
        <v>1113</v>
      </c>
      <c r="B930" s="30">
        <v>1600</v>
      </c>
    </row>
    <row r="931" spans="1:2" x14ac:dyDescent="0.25">
      <c r="A931" s="29">
        <v>1114</v>
      </c>
      <c r="B931" s="30">
        <v>2000</v>
      </c>
    </row>
    <row r="932" spans="1:2" x14ac:dyDescent="0.25">
      <c r="A932" s="29">
        <v>1115</v>
      </c>
      <c r="B932" s="30">
        <v>1700</v>
      </c>
    </row>
    <row r="933" spans="1:2" x14ac:dyDescent="0.25">
      <c r="A933" s="29">
        <v>1116</v>
      </c>
      <c r="B933" s="30">
        <v>3500</v>
      </c>
    </row>
    <row r="934" spans="1:2" x14ac:dyDescent="0.25">
      <c r="A934" s="29">
        <v>1117</v>
      </c>
      <c r="B934" s="30">
        <v>1800</v>
      </c>
    </row>
    <row r="935" spans="1:2" x14ac:dyDescent="0.25">
      <c r="A935" s="29">
        <v>1118</v>
      </c>
      <c r="B935" s="30">
        <v>1800</v>
      </c>
    </row>
    <row r="936" spans="1:2" x14ac:dyDescent="0.25">
      <c r="A936" s="29">
        <v>1119</v>
      </c>
      <c r="B936" s="30">
        <v>2100</v>
      </c>
    </row>
    <row r="937" spans="1:2" x14ac:dyDescent="0.25">
      <c r="A937" s="29">
        <v>1120</v>
      </c>
      <c r="B937" s="30">
        <v>2100</v>
      </c>
    </row>
    <row r="938" spans="1:2" x14ac:dyDescent="0.25">
      <c r="A938" s="29">
        <v>1121</v>
      </c>
      <c r="B938" s="30">
        <v>2000</v>
      </c>
    </row>
    <row r="939" spans="1:2" x14ac:dyDescent="0.25">
      <c r="A939" s="29">
        <v>1122</v>
      </c>
      <c r="B939" s="30">
        <v>3100</v>
      </c>
    </row>
    <row r="940" spans="1:2" x14ac:dyDescent="0.25">
      <c r="A940" s="29">
        <v>1123</v>
      </c>
      <c r="B940" s="30">
        <v>1600</v>
      </c>
    </row>
    <row r="941" spans="1:2" x14ac:dyDescent="0.25">
      <c r="A941" s="29">
        <v>1124</v>
      </c>
      <c r="B941" s="30">
        <v>1400</v>
      </c>
    </row>
    <row r="942" spans="1:2" x14ac:dyDescent="0.25">
      <c r="A942" s="29">
        <v>1125</v>
      </c>
      <c r="B942" s="30">
        <v>1900</v>
      </c>
    </row>
    <row r="943" spans="1:2" x14ac:dyDescent="0.25">
      <c r="A943" s="29">
        <v>1126</v>
      </c>
      <c r="B943" s="30">
        <v>2000</v>
      </c>
    </row>
    <row r="944" spans="1:2" x14ac:dyDescent="0.25">
      <c r="A944" s="29">
        <v>1128</v>
      </c>
      <c r="B944" s="30">
        <v>3100</v>
      </c>
    </row>
    <row r="945" spans="1:2" x14ac:dyDescent="0.25">
      <c r="A945" s="29">
        <v>1129</v>
      </c>
      <c r="B945" s="30">
        <v>2800</v>
      </c>
    </row>
    <row r="946" spans="1:2" x14ac:dyDescent="0.25">
      <c r="A946" s="29">
        <v>1131</v>
      </c>
      <c r="B946" s="30">
        <v>3100</v>
      </c>
    </row>
    <row r="947" spans="1:2" x14ac:dyDescent="0.25">
      <c r="A947" s="29">
        <v>1132</v>
      </c>
      <c r="B947" s="30">
        <v>1900</v>
      </c>
    </row>
    <row r="948" spans="1:2" x14ac:dyDescent="0.25">
      <c r="A948" s="29">
        <v>1133</v>
      </c>
      <c r="B948" s="30">
        <v>3200</v>
      </c>
    </row>
    <row r="949" spans="1:2" x14ac:dyDescent="0.25">
      <c r="A949" s="29">
        <v>1134</v>
      </c>
      <c r="B949" s="30">
        <v>3100</v>
      </c>
    </row>
    <row r="950" spans="1:2" x14ac:dyDescent="0.25">
      <c r="A950" s="29">
        <v>1135</v>
      </c>
      <c r="B950" s="30">
        <v>2500</v>
      </c>
    </row>
    <row r="951" spans="1:2" x14ac:dyDescent="0.25">
      <c r="A951" s="29">
        <v>1136</v>
      </c>
      <c r="B951" s="30">
        <v>1900</v>
      </c>
    </row>
    <row r="952" spans="1:2" x14ac:dyDescent="0.25">
      <c r="A952" s="29">
        <v>1137</v>
      </c>
      <c r="B952" s="30">
        <v>2300</v>
      </c>
    </row>
    <row r="953" spans="1:2" x14ac:dyDescent="0.25">
      <c r="A953" s="29">
        <v>1138</v>
      </c>
      <c r="B953" s="30">
        <v>1800</v>
      </c>
    </row>
    <row r="954" spans="1:2" x14ac:dyDescent="0.25">
      <c r="A954" s="29">
        <v>1139</v>
      </c>
      <c r="B954" s="30">
        <v>3100</v>
      </c>
    </row>
    <row r="955" spans="1:2" x14ac:dyDescent="0.25">
      <c r="A955" s="29">
        <v>1140</v>
      </c>
      <c r="B955" s="30">
        <v>2100</v>
      </c>
    </row>
    <row r="956" spans="1:2" x14ac:dyDescent="0.25">
      <c r="A956" s="29">
        <v>1141</v>
      </c>
      <c r="B956" s="30">
        <v>1900</v>
      </c>
    </row>
    <row r="957" spans="1:2" x14ac:dyDescent="0.25">
      <c r="A957" s="29">
        <v>1142</v>
      </c>
      <c r="B957" s="30">
        <v>2600</v>
      </c>
    </row>
    <row r="958" spans="1:2" x14ac:dyDescent="0.25">
      <c r="A958" s="29">
        <v>1143</v>
      </c>
      <c r="B958" s="30">
        <v>4300</v>
      </c>
    </row>
    <row r="959" spans="1:2" x14ac:dyDescent="0.25">
      <c r="A959" s="29">
        <v>1144</v>
      </c>
      <c r="B959" s="30">
        <v>2000</v>
      </c>
    </row>
    <row r="960" spans="1:2" x14ac:dyDescent="0.25">
      <c r="A960" s="29">
        <v>1146</v>
      </c>
      <c r="B960" s="30">
        <v>2600</v>
      </c>
    </row>
    <row r="961" spans="1:2" x14ac:dyDescent="0.25">
      <c r="A961" s="29">
        <v>1147</v>
      </c>
      <c r="B961" s="30">
        <v>2600</v>
      </c>
    </row>
    <row r="962" spans="1:2" x14ac:dyDescent="0.25">
      <c r="A962" s="29">
        <v>1148</v>
      </c>
      <c r="B962" s="30">
        <v>2300</v>
      </c>
    </row>
    <row r="963" spans="1:2" x14ac:dyDescent="0.25">
      <c r="A963" s="29">
        <v>1149</v>
      </c>
      <c r="B963" s="30">
        <v>1700</v>
      </c>
    </row>
    <row r="964" spans="1:2" x14ac:dyDescent="0.25">
      <c r="A964" s="29">
        <v>1150</v>
      </c>
      <c r="B964" s="30">
        <v>2100</v>
      </c>
    </row>
    <row r="965" spans="1:2" x14ac:dyDescent="0.25">
      <c r="A965" s="29">
        <v>1151</v>
      </c>
      <c r="B965" s="30">
        <v>1900</v>
      </c>
    </row>
    <row r="966" spans="1:2" x14ac:dyDescent="0.25">
      <c r="A966" s="29">
        <v>1152</v>
      </c>
      <c r="B966" s="30">
        <v>2900</v>
      </c>
    </row>
    <row r="967" spans="1:2" x14ac:dyDescent="0.25">
      <c r="A967" s="29">
        <v>1153</v>
      </c>
      <c r="B967" s="30">
        <v>2900</v>
      </c>
    </row>
    <row r="968" spans="1:2" x14ac:dyDescent="0.25">
      <c r="A968" s="29">
        <v>1154</v>
      </c>
      <c r="B968" s="30">
        <v>1600</v>
      </c>
    </row>
    <row r="969" spans="1:2" x14ac:dyDescent="0.25">
      <c r="A969" s="29">
        <v>1155</v>
      </c>
      <c r="B969" s="30">
        <v>2700</v>
      </c>
    </row>
    <row r="970" spans="1:2" x14ac:dyDescent="0.25">
      <c r="A970" s="29">
        <v>1156</v>
      </c>
      <c r="B970" s="30">
        <v>2900</v>
      </c>
    </row>
    <row r="971" spans="1:2" x14ac:dyDescent="0.25">
      <c r="A971" s="29">
        <v>1157</v>
      </c>
      <c r="B971" s="30">
        <v>2500</v>
      </c>
    </row>
    <row r="972" spans="1:2" x14ac:dyDescent="0.25">
      <c r="A972" s="29">
        <v>1159</v>
      </c>
      <c r="B972" s="30">
        <v>3200</v>
      </c>
    </row>
    <row r="973" spans="1:2" x14ac:dyDescent="0.25">
      <c r="A973" s="29">
        <v>1160</v>
      </c>
      <c r="B973" s="30">
        <v>2800</v>
      </c>
    </row>
    <row r="974" spans="1:2" x14ac:dyDescent="0.25">
      <c r="A974" s="29">
        <v>1162</v>
      </c>
      <c r="B974" s="30">
        <v>2900</v>
      </c>
    </row>
    <row r="975" spans="1:2" x14ac:dyDescent="0.25">
      <c r="A975" s="29">
        <v>1163</v>
      </c>
      <c r="B975" s="30">
        <v>1800</v>
      </c>
    </row>
    <row r="976" spans="1:2" x14ac:dyDescent="0.25">
      <c r="A976" s="29">
        <v>1165</v>
      </c>
      <c r="B976" s="30">
        <v>2800</v>
      </c>
    </row>
    <row r="977" spans="1:2" x14ac:dyDescent="0.25">
      <c r="A977" s="29">
        <v>1166</v>
      </c>
      <c r="B977" s="30">
        <v>3000</v>
      </c>
    </row>
    <row r="978" spans="1:2" x14ac:dyDescent="0.25">
      <c r="A978" s="29">
        <v>1167</v>
      </c>
      <c r="B978" s="30">
        <v>3400</v>
      </c>
    </row>
    <row r="979" spans="1:2" x14ac:dyDescent="0.25">
      <c r="A979" s="29">
        <v>1168</v>
      </c>
      <c r="B979" s="30">
        <v>2600</v>
      </c>
    </row>
    <row r="980" spans="1:2" x14ac:dyDescent="0.25">
      <c r="A980" s="29">
        <v>1169</v>
      </c>
      <c r="B980" s="30">
        <v>3200</v>
      </c>
    </row>
    <row r="981" spans="1:2" x14ac:dyDescent="0.25">
      <c r="A981" s="29">
        <v>1170</v>
      </c>
      <c r="B981" s="30">
        <v>5600</v>
      </c>
    </row>
    <row r="982" spans="1:2" x14ac:dyDescent="0.25">
      <c r="A982" s="29">
        <v>1171</v>
      </c>
      <c r="B982" s="30">
        <v>2200</v>
      </c>
    </row>
    <row r="983" spans="1:2" x14ac:dyDescent="0.25">
      <c r="A983" s="29">
        <v>1172</v>
      </c>
      <c r="B983" s="30">
        <v>2500</v>
      </c>
    </row>
    <row r="984" spans="1:2" x14ac:dyDescent="0.25">
      <c r="A984" s="29">
        <v>1174</v>
      </c>
      <c r="B984" s="30">
        <v>4200</v>
      </c>
    </row>
    <row r="985" spans="1:2" x14ac:dyDescent="0.25">
      <c r="A985" s="29">
        <v>1175</v>
      </c>
      <c r="B985" s="30">
        <v>3300</v>
      </c>
    </row>
    <row r="986" spans="1:2" x14ac:dyDescent="0.25">
      <c r="A986" s="29">
        <v>1176</v>
      </c>
      <c r="B986" s="30">
        <v>4600</v>
      </c>
    </row>
    <row r="987" spans="1:2" x14ac:dyDescent="0.25">
      <c r="A987" s="29">
        <v>1177</v>
      </c>
      <c r="B987" s="30">
        <v>1800</v>
      </c>
    </row>
    <row r="988" spans="1:2" x14ac:dyDescent="0.25">
      <c r="A988" s="29">
        <v>1178</v>
      </c>
      <c r="B988" s="30">
        <v>2000</v>
      </c>
    </row>
    <row r="989" spans="1:2" x14ac:dyDescent="0.25">
      <c r="A989" s="29">
        <v>1179</v>
      </c>
      <c r="B989" s="30">
        <v>2100</v>
      </c>
    </row>
    <row r="990" spans="1:2" x14ac:dyDescent="0.25">
      <c r="A990" s="29">
        <v>1180</v>
      </c>
      <c r="B990" s="30">
        <v>1100</v>
      </c>
    </row>
    <row r="991" spans="1:2" x14ac:dyDescent="0.25">
      <c r="A991" s="29">
        <v>1181</v>
      </c>
      <c r="B991" s="30">
        <v>3700</v>
      </c>
    </row>
    <row r="992" spans="1:2" x14ac:dyDescent="0.25">
      <c r="A992" s="29">
        <v>1183</v>
      </c>
      <c r="B992" s="30">
        <v>6900</v>
      </c>
    </row>
    <row r="993" spans="1:2" x14ac:dyDescent="0.25">
      <c r="A993" s="29">
        <v>1184</v>
      </c>
      <c r="B993" s="30">
        <v>2300</v>
      </c>
    </row>
    <row r="994" spans="1:2" x14ac:dyDescent="0.25">
      <c r="A994" s="29">
        <v>1185</v>
      </c>
      <c r="B994" s="30">
        <v>3100</v>
      </c>
    </row>
    <row r="995" spans="1:2" x14ac:dyDescent="0.25">
      <c r="A995" s="29">
        <v>1186</v>
      </c>
      <c r="B995" s="30">
        <v>2000</v>
      </c>
    </row>
    <row r="996" spans="1:2" x14ac:dyDescent="0.25">
      <c r="A996" s="29">
        <v>1188</v>
      </c>
      <c r="B996" s="30">
        <v>3200</v>
      </c>
    </row>
    <row r="997" spans="1:2" x14ac:dyDescent="0.25">
      <c r="A997" s="29">
        <v>1189</v>
      </c>
      <c r="B997" s="30">
        <v>2500</v>
      </c>
    </row>
    <row r="998" spans="1:2" x14ac:dyDescent="0.25">
      <c r="A998" s="29">
        <v>1190</v>
      </c>
      <c r="B998" s="30">
        <v>2800</v>
      </c>
    </row>
    <row r="999" spans="1:2" x14ac:dyDescent="0.25">
      <c r="A999" s="29">
        <v>1193</v>
      </c>
      <c r="B999" s="30">
        <v>2200</v>
      </c>
    </row>
    <row r="1000" spans="1:2" x14ac:dyDescent="0.25">
      <c r="A1000" s="29">
        <v>1195</v>
      </c>
      <c r="B1000" s="30">
        <v>2000</v>
      </c>
    </row>
    <row r="1001" spans="1:2" x14ac:dyDescent="0.25">
      <c r="A1001" s="29">
        <v>1196</v>
      </c>
      <c r="B1001" s="30">
        <v>2200</v>
      </c>
    </row>
    <row r="1002" spans="1:2" x14ac:dyDescent="0.25">
      <c r="A1002" s="29">
        <v>1197</v>
      </c>
      <c r="B1002" s="30">
        <v>2700</v>
      </c>
    </row>
    <row r="1003" spans="1:2" x14ac:dyDescent="0.25">
      <c r="A1003" s="29">
        <v>1198</v>
      </c>
      <c r="B1003" s="30">
        <v>2500</v>
      </c>
    </row>
    <row r="1004" spans="1:2" x14ac:dyDescent="0.25">
      <c r="A1004" s="29">
        <v>1199</v>
      </c>
      <c r="B1004" s="30">
        <v>2400</v>
      </c>
    </row>
    <row r="1005" spans="1:2" x14ac:dyDescent="0.25">
      <c r="A1005" s="29">
        <v>1200</v>
      </c>
      <c r="B1005" s="30">
        <v>2400</v>
      </c>
    </row>
    <row r="1006" spans="1:2" x14ac:dyDescent="0.25">
      <c r="A1006" s="29">
        <v>1201</v>
      </c>
      <c r="B1006" s="30">
        <v>1700</v>
      </c>
    </row>
    <row r="1007" spans="1:2" x14ac:dyDescent="0.25">
      <c r="A1007" s="29">
        <v>1202</v>
      </c>
      <c r="B1007" s="30">
        <v>2600</v>
      </c>
    </row>
    <row r="1008" spans="1:2" x14ac:dyDescent="0.25">
      <c r="A1008" s="29">
        <v>1203</v>
      </c>
      <c r="B1008" s="30">
        <v>2200</v>
      </c>
    </row>
    <row r="1009" spans="1:2" x14ac:dyDescent="0.25">
      <c r="A1009" s="29">
        <v>1204</v>
      </c>
      <c r="B1009" s="30">
        <v>3300</v>
      </c>
    </row>
    <row r="1010" spans="1:2" x14ac:dyDescent="0.25">
      <c r="A1010" s="29">
        <v>1205</v>
      </c>
      <c r="B1010" s="30">
        <v>2100</v>
      </c>
    </row>
    <row r="1011" spans="1:2" x14ac:dyDescent="0.25">
      <c r="A1011" s="29">
        <v>1206</v>
      </c>
      <c r="B1011" s="30">
        <v>4400</v>
      </c>
    </row>
    <row r="1012" spans="1:2" x14ac:dyDescent="0.25">
      <c r="A1012" s="29">
        <v>1207</v>
      </c>
      <c r="B1012" s="30">
        <v>2100</v>
      </c>
    </row>
    <row r="1013" spans="1:2" x14ac:dyDescent="0.25">
      <c r="A1013" s="29">
        <v>1208</v>
      </c>
      <c r="B1013" s="30">
        <v>3400</v>
      </c>
    </row>
    <row r="1014" spans="1:2" x14ac:dyDescent="0.25">
      <c r="A1014" s="29">
        <v>1209</v>
      </c>
      <c r="B1014" s="30">
        <v>2200</v>
      </c>
    </row>
    <row r="1015" spans="1:2" x14ac:dyDescent="0.25">
      <c r="A1015" s="29">
        <v>1210</v>
      </c>
      <c r="B1015" s="30">
        <v>3300</v>
      </c>
    </row>
    <row r="1016" spans="1:2" x14ac:dyDescent="0.25">
      <c r="A1016" s="29">
        <v>1211</v>
      </c>
      <c r="B1016" s="30">
        <v>2900</v>
      </c>
    </row>
    <row r="1017" spans="1:2" x14ac:dyDescent="0.25">
      <c r="A1017" s="29">
        <v>1212</v>
      </c>
      <c r="B1017" s="30">
        <v>2300</v>
      </c>
    </row>
    <row r="1018" spans="1:2" x14ac:dyDescent="0.25">
      <c r="A1018" s="29">
        <v>1213</v>
      </c>
      <c r="B1018" s="30">
        <v>1300</v>
      </c>
    </row>
    <row r="1019" spans="1:2" x14ac:dyDescent="0.25">
      <c r="A1019" s="29">
        <v>1214</v>
      </c>
      <c r="B1019" s="30">
        <v>1600</v>
      </c>
    </row>
    <row r="1020" spans="1:2" x14ac:dyDescent="0.25">
      <c r="A1020" s="29">
        <v>1215</v>
      </c>
      <c r="B1020" s="30">
        <v>1900</v>
      </c>
    </row>
    <row r="1021" spans="1:2" x14ac:dyDescent="0.25">
      <c r="A1021" s="29">
        <v>1216</v>
      </c>
      <c r="B1021" s="30">
        <v>1800</v>
      </c>
    </row>
    <row r="1022" spans="1:2" x14ac:dyDescent="0.25">
      <c r="A1022" s="29">
        <v>1218</v>
      </c>
      <c r="B1022" s="30">
        <v>2600</v>
      </c>
    </row>
    <row r="1023" spans="1:2" x14ac:dyDescent="0.25">
      <c r="A1023" s="29">
        <v>1219</v>
      </c>
      <c r="B1023" s="30">
        <v>900</v>
      </c>
    </row>
    <row r="1024" spans="1:2" x14ac:dyDescent="0.25">
      <c r="A1024" s="29">
        <v>1221</v>
      </c>
      <c r="B1024" s="30">
        <v>1800</v>
      </c>
    </row>
    <row r="1025" spans="1:2" x14ac:dyDescent="0.25">
      <c r="A1025" s="29">
        <v>1222</v>
      </c>
      <c r="B1025" s="30">
        <v>2200</v>
      </c>
    </row>
    <row r="1026" spans="1:2" x14ac:dyDescent="0.25">
      <c r="A1026" s="29">
        <v>1223</v>
      </c>
      <c r="B1026" s="30">
        <v>2900</v>
      </c>
    </row>
    <row r="1027" spans="1:2" x14ac:dyDescent="0.25">
      <c r="A1027" s="29">
        <v>1224</v>
      </c>
      <c r="B1027" s="30">
        <v>4300</v>
      </c>
    </row>
    <row r="1028" spans="1:2" x14ac:dyDescent="0.25">
      <c r="A1028" s="29">
        <v>1225</v>
      </c>
      <c r="B1028" s="30">
        <v>2300</v>
      </c>
    </row>
    <row r="1029" spans="1:2" x14ac:dyDescent="0.25">
      <c r="A1029" s="29">
        <v>1226</v>
      </c>
      <c r="B1029" s="30">
        <v>1700</v>
      </c>
    </row>
    <row r="1030" spans="1:2" x14ac:dyDescent="0.25">
      <c r="A1030" s="29">
        <v>1227</v>
      </c>
      <c r="B1030" s="30">
        <v>2800</v>
      </c>
    </row>
    <row r="1031" spans="1:2" x14ac:dyDescent="0.25">
      <c r="A1031" s="29">
        <v>1228</v>
      </c>
      <c r="B1031" s="30">
        <v>1800</v>
      </c>
    </row>
    <row r="1032" spans="1:2" x14ac:dyDescent="0.25">
      <c r="A1032" s="29">
        <v>1230</v>
      </c>
      <c r="B1032" s="30">
        <v>2600</v>
      </c>
    </row>
    <row r="1033" spans="1:2" x14ac:dyDescent="0.25">
      <c r="A1033" s="29">
        <v>1234</v>
      </c>
      <c r="B1033" s="30">
        <v>2400</v>
      </c>
    </row>
    <row r="1034" spans="1:2" x14ac:dyDescent="0.25">
      <c r="A1034" s="29">
        <v>1235</v>
      </c>
      <c r="B1034" s="30">
        <v>2900</v>
      </c>
    </row>
    <row r="1035" spans="1:2" x14ac:dyDescent="0.25">
      <c r="A1035" s="29">
        <v>1236</v>
      </c>
      <c r="B1035" s="30">
        <v>2500</v>
      </c>
    </row>
    <row r="1036" spans="1:2" x14ac:dyDescent="0.25">
      <c r="A1036" s="29">
        <v>1238</v>
      </c>
      <c r="B1036" s="30">
        <v>2800</v>
      </c>
    </row>
    <row r="1037" spans="1:2" x14ac:dyDescent="0.25">
      <c r="A1037" s="29">
        <v>1239</v>
      </c>
      <c r="B1037" s="30">
        <v>2300</v>
      </c>
    </row>
    <row r="1038" spans="1:2" x14ac:dyDescent="0.25">
      <c r="A1038" s="29">
        <v>1240</v>
      </c>
      <c r="B1038" s="30">
        <v>3000</v>
      </c>
    </row>
    <row r="1039" spans="1:2" x14ac:dyDescent="0.25">
      <c r="A1039" s="29">
        <v>1241</v>
      </c>
      <c r="B1039" s="30">
        <v>2700</v>
      </c>
    </row>
    <row r="1040" spans="1:2" x14ac:dyDescent="0.25">
      <c r="A1040" s="29">
        <v>1242</v>
      </c>
      <c r="B1040" s="30">
        <v>3400</v>
      </c>
    </row>
    <row r="1041" spans="1:2" x14ac:dyDescent="0.25">
      <c r="A1041" s="29">
        <v>1243</v>
      </c>
      <c r="B1041" s="30">
        <v>2200</v>
      </c>
    </row>
    <row r="1042" spans="1:2" x14ac:dyDescent="0.25">
      <c r="A1042" s="29">
        <v>1244</v>
      </c>
      <c r="B1042" s="30">
        <v>4200</v>
      </c>
    </row>
    <row r="1043" spans="1:2" x14ac:dyDescent="0.25">
      <c r="A1043" s="29">
        <v>1245</v>
      </c>
      <c r="B1043" s="30">
        <v>2300</v>
      </c>
    </row>
    <row r="1044" spans="1:2" x14ac:dyDescent="0.25">
      <c r="A1044" s="29">
        <v>1246</v>
      </c>
      <c r="B1044" s="30">
        <v>2500</v>
      </c>
    </row>
    <row r="1045" spans="1:2" x14ac:dyDescent="0.25">
      <c r="A1045" s="29">
        <v>1247</v>
      </c>
      <c r="B1045" s="30">
        <v>2300</v>
      </c>
    </row>
    <row r="1046" spans="1:2" x14ac:dyDescent="0.25">
      <c r="A1046" s="29">
        <v>1248</v>
      </c>
      <c r="B1046" s="30">
        <v>2000</v>
      </c>
    </row>
    <row r="1047" spans="1:2" x14ac:dyDescent="0.25">
      <c r="A1047" s="29">
        <v>1249</v>
      </c>
      <c r="B1047" s="30">
        <v>2800</v>
      </c>
    </row>
    <row r="1048" spans="1:2" x14ac:dyDescent="0.25">
      <c r="A1048" s="29">
        <v>1250</v>
      </c>
      <c r="B1048" s="30">
        <v>1900</v>
      </c>
    </row>
    <row r="1049" spans="1:2" x14ac:dyDescent="0.25">
      <c r="A1049" s="29">
        <v>1251</v>
      </c>
      <c r="B1049" s="30">
        <v>4200</v>
      </c>
    </row>
    <row r="1050" spans="1:2" x14ac:dyDescent="0.25">
      <c r="A1050" s="29">
        <v>1253</v>
      </c>
      <c r="B1050" s="30">
        <v>1700</v>
      </c>
    </row>
    <row r="1051" spans="1:2" x14ac:dyDescent="0.25">
      <c r="A1051" s="29">
        <v>1254</v>
      </c>
      <c r="B1051" s="30">
        <v>3400</v>
      </c>
    </row>
    <row r="1052" spans="1:2" x14ac:dyDescent="0.25">
      <c r="A1052" s="29">
        <v>1255</v>
      </c>
      <c r="B1052" s="30">
        <v>2400</v>
      </c>
    </row>
    <row r="1053" spans="1:2" x14ac:dyDescent="0.25">
      <c r="A1053" s="29">
        <v>1256</v>
      </c>
      <c r="B1053" s="30">
        <v>2300</v>
      </c>
    </row>
    <row r="1054" spans="1:2" x14ac:dyDescent="0.25">
      <c r="A1054" s="29">
        <v>1257</v>
      </c>
      <c r="B1054" s="30">
        <v>4000</v>
      </c>
    </row>
    <row r="1055" spans="1:2" x14ac:dyDescent="0.25">
      <c r="A1055" s="29">
        <v>1258</v>
      </c>
      <c r="B1055" s="30">
        <v>1700</v>
      </c>
    </row>
    <row r="1056" spans="1:2" x14ac:dyDescent="0.25">
      <c r="A1056" s="29">
        <v>1259</v>
      </c>
      <c r="B1056" s="30">
        <v>2000</v>
      </c>
    </row>
    <row r="1057" spans="1:2" x14ac:dyDescent="0.25">
      <c r="A1057" s="29">
        <v>1260</v>
      </c>
      <c r="B1057" s="30">
        <v>2100</v>
      </c>
    </row>
    <row r="1058" spans="1:2" x14ac:dyDescent="0.25">
      <c r="A1058" s="29">
        <v>1261</v>
      </c>
      <c r="B1058" s="30">
        <v>2500</v>
      </c>
    </row>
    <row r="1059" spans="1:2" x14ac:dyDescent="0.25">
      <c r="A1059" s="29">
        <v>1262</v>
      </c>
      <c r="B1059" s="30">
        <v>2100</v>
      </c>
    </row>
    <row r="1060" spans="1:2" x14ac:dyDescent="0.25">
      <c r="A1060" s="29">
        <v>1263</v>
      </c>
      <c r="B1060" s="30">
        <v>2900</v>
      </c>
    </row>
    <row r="1061" spans="1:2" x14ac:dyDescent="0.25">
      <c r="A1061" s="29">
        <v>1264</v>
      </c>
      <c r="B1061" s="30">
        <v>2600</v>
      </c>
    </row>
    <row r="1062" spans="1:2" x14ac:dyDescent="0.25">
      <c r="A1062" s="29">
        <v>1268</v>
      </c>
      <c r="B1062" s="30">
        <v>4000</v>
      </c>
    </row>
    <row r="1063" spans="1:2" x14ac:dyDescent="0.25">
      <c r="A1063" s="29">
        <v>1269</v>
      </c>
      <c r="B1063" s="30">
        <v>4200</v>
      </c>
    </row>
    <row r="1064" spans="1:2" x14ac:dyDescent="0.25">
      <c r="A1064" s="29">
        <v>1270</v>
      </c>
      <c r="B1064" s="30">
        <v>2400</v>
      </c>
    </row>
    <row r="1065" spans="1:2" x14ac:dyDescent="0.25">
      <c r="A1065" s="29">
        <v>1271</v>
      </c>
      <c r="B1065" s="30">
        <v>2900</v>
      </c>
    </row>
    <row r="1066" spans="1:2" x14ac:dyDescent="0.25">
      <c r="A1066" s="29">
        <v>1272</v>
      </c>
      <c r="B1066" s="30">
        <v>3000</v>
      </c>
    </row>
    <row r="1067" spans="1:2" x14ac:dyDescent="0.25">
      <c r="A1067" s="29">
        <v>1273</v>
      </c>
      <c r="B1067" s="30">
        <v>1900</v>
      </c>
    </row>
    <row r="1068" spans="1:2" x14ac:dyDescent="0.25">
      <c r="A1068" s="29">
        <v>1274</v>
      </c>
      <c r="B1068" s="30">
        <v>2400</v>
      </c>
    </row>
    <row r="1069" spans="1:2" x14ac:dyDescent="0.25">
      <c r="A1069" s="29">
        <v>1275</v>
      </c>
      <c r="B1069" s="30">
        <v>1900</v>
      </c>
    </row>
    <row r="1070" spans="1:2" x14ac:dyDescent="0.25">
      <c r="A1070" s="29">
        <v>1277</v>
      </c>
      <c r="B1070" s="30">
        <v>2100</v>
      </c>
    </row>
    <row r="1071" spans="1:2" x14ac:dyDescent="0.25">
      <c r="A1071" s="29">
        <v>1278</v>
      </c>
      <c r="B1071" s="30">
        <v>3400</v>
      </c>
    </row>
    <row r="1072" spans="1:2" x14ac:dyDescent="0.25">
      <c r="A1072" s="29">
        <v>1279</v>
      </c>
      <c r="B1072" s="30">
        <v>3200</v>
      </c>
    </row>
    <row r="1073" spans="1:2" x14ac:dyDescent="0.25">
      <c r="A1073" s="29">
        <v>1280</v>
      </c>
      <c r="B1073" s="30">
        <v>1800</v>
      </c>
    </row>
    <row r="1074" spans="1:2" x14ac:dyDescent="0.25">
      <c r="A1074" s="29">
        <v>1281</v>
      </c>
      <c r="B1074" s="30">
        <v>3100</v>
      </c>
    </row>
    <row r="1075" spans="1:2" x14ac:dyDescent="0.25">
      <c r="A1075" s="29">
        <v>1282</v>
      </c>
      <c r="B1075" s="30">
        <v>2600</v>
      </c>
    </row>
    <row r="1076" spans="1:2" x14ac:dyDescent="0.25">
      <c r="A1076" s="29">
        <v>1283</v>
      </c>
      <c r="B1076" s="30">
        <v>2100</v>
      </c>
    </row>
    <row r="1077" spans="1:2" x14ac:dyDescent="0.25">
      <c r="A1077" s="29">
        <v>1285</v>
      </c>
      <c r="B1077" s="30">
        <v>3300</v>
      </c>
    </row>
    <row r="1078" spans="1:2" x14ac:dyDescent="0.25">
      <c r="A1078" s="29">
        <v>1286</v>
      </c>
      <c r="B1078" s="30">
        <v>2200</v>
      </c>
    </row>
    <row r="1079" spans="1:2" x14ac:dyDescent="0.25">
      <c r="A1079" s="29">
        <v>1287</v>
      </c>
      <c r="B1079" s="30">
        <v>2700</v>
      </c>
    </row>
    <row r="1080" spans="1:2" x14ac:dyDescent="0.25">
      <c r="A1080" s="29">
        <v>1288</v>
      </c>
      <c r="B1080" s="30">
        <v>3200</v>
      </c>
    </row>
    <row r="1081" spans="1:2" x14ac:dyDescent="0.25">
      <c r="A1081" s="29">
        <v>1290</v>
      </c>
      <c r="B1081" s="30">
        <v>3100</v>
      </c>
    </row>
    <row r="1082" spans="1:2" x14ac:dyDescent="0.25">
      <c r="A1082" s="29">
        <v>1291</v>
      </c>
      <c r="B1082" s="30">
        <v>2300</v>
      </c>
    </row>
    <row r="1083" spans="1:2" x14ac:dyDescent="0.25">
      <c r="A1083" s="29">
        <v>1293</v>
      </c>
      <c r="B1083" s="30">
        <v>3400</v>
      </c>
    </row>
    <row r="1084" spans="1:2" x14ac:dyDescent="0.25">
      <c r="A1084" s="29">
        <v>1294</v>
      </c>
      <c r="B1084" s="30">
        <v>2500</v>
      </c>
    </row>
    <row r="1085" spans="1:2" x14ac:dyDescent="0.25">
      <c r="A1085" s="29">
        <v>1295</v>
      </c>
      <c r="B1085" s="30">
        <v>1700</v>
      </c>
    </row>
    <row r="1086" spans="1:2" x14ac:dyDescent="0.25">
      <c r="A1086" s="29">
        <v>1296</v>
      </c>
      <c r="B1086" s="30">
        <v>2100</v>
      </c>
    </row>
    <row r="1087" spans="1:2" x14ac:dyDescent="0.25">
      <c r="A1087" s="29">
        <v>1297</v>
      </c>
      <c r="B1087" s="30">
        <v>2200</v>
      </c>
    </row>
    <row r="1088" spans="1:2" x14ac:dyDescent="0.25">
      <c r="A1088" s="29">
        <v>1299</v>
      </c>
      <c r="B1088" s="30">
        <v>11800</v>
      </c>
    </row>
    <row r="1089" spans="1:2" x14ac:dyDescent="0.25">
      <c r="A1089" s="29">
        <v>1300</v>
      </c>
      <c r="B1089" s="30">
        <v>2500</v>
      </c>
    </row>
    <row r="1090" spans="1:2" x14ac:dyDescent="0.25">
      <c r="A1090" s="29">
        <v>1301</v>
      </c>
      <c r="B1090" s="30">
        <v>3000</v>
      </c>
    </row>
    <row r="1091" spans="1:2" x14ac:dyDescent="0.25">
      <c r="A1091" s="29">
        <v>1302</v>
      </c>
      <c r="B1091" s="30">
        <v>2300</v>
      </c>
    </row>
    <row r="1092" spans="1:2" x14ac:dyDescent="0.25">
      <c r="A1092" s="29">
        <v>1303</v>
      </c>
      <c r="B1092" s="30">
        <v>3700</v>
      </c>
    </row>
    <row r="1093" spans="1:2" x14ac:dyDescent="0.25">
      <c r="A1093" s="29">
        <v>1304</v>
      </c>
      <c r="B1093" s="30">
        <v>3200</v>
      </c>
    </row>
    <row r="1094" spans="1:2" x14ac:dyDescent="0.25">
      <c r="A1094" s="29">
        <v>1306</v>
      </c>
      <c r="B1094" s="30">
        <v>3300</v>
      </c>
    </row>
    <row r="1095" spans="1:2" x14ac:dyDescent="0.25">
      <c r="A1095" s="29">
        <v>1308</v>
      </c>
      <c r="B1095" s="30">
        <v>2000</v>
      </c>
    </row>
    <row r="1096" spans="1:2" x14ac:dyDescent="0.25">
      <c r="A1096" s="29">
        <v>1309</v>
      </c>
      <c r="B1096" s="30">
        <v>2000</v>
      </c>
    </row>
    <row r="1097" spans="1:2" x14ac:dyDescent="0.25">
      <c r="A1097" s="29">
        <v>1310</v>
      </c>
      <c r="B1097" s="30">
        <v>2600</v>
      </c>
    </row>
    <row r="1098" spans="1:2" x14ac:dyDescent="0.25">
      <c r="A1098" s="29">
        <v>1311</v>
      </c>
      <c r="B1098" s="30">
        <v>3800</v>
      </c>
    </row>
    <row r="1099" spans="1:2" x14ac:dyDescent="0.25">
      <c r="A1099" s="29">
        <v>1312</v>
      </c>
      <c r="B1099" s="30">
        <v>2500</v>
      </c>
    </row>
    <row r="1100" spans="1:2" x14ac:dyDescent="0.25">
      <c r="A1100" s="29">
        <v>1313</v>
      </c>
      <c r="B1100" s="30">
        <v>4300</v>
      </c>
    </row>
    <row r="1101" spans="1:2" x14ac:dyDescent="0.25">
      <c r="A1101" s="29">
        <v>1314</v>
      </c>
      <c r="B1101" s="30">
        <v>4000</v>
      </c>
    </row>
    <row r="1102" spans="1:2" x14ac:dyDescent="0.25">
      <c r="A1102" s="29">
        <v>1315</v>
      </c>
      <c r="B1102" s="30">
        <v>1900</v>
      </c>
    </row>
    <row r="1103" spans="1:2" x14ac:dyDescent="0.25">
      <c r="A1103" s="29">
        <v>1316</v>
      </c>
      <c r="B1103" s="30">
        <v>3100</v>
      </c>
    </row>
    <row r="1104" spans="1:2" x14ac:dyDescent="0.25">
      <c r="A1104" s="29">
        <v>1317</v>
      </c>
      <c r="B1104" s="30">
        <v>3300</v>
      </c>
    </row>
    <row r="1105" spans="1:2" x14ac:dyDescent="0.25">
      <c r="A1105" s="29">
        <v>1319</v>
      </c>
      <c r="B1105" s="30">
        <v>3500</v>
      </c>
    </row>
    <row r="1106" spans="1:2" x14ac:dyDescent="0.25">
      <c r="A1106" s="29">
        <v>1320</v>
      </c>
      <c r="B1106" s="30">
        <v>1800</v>
      </c>
    </row>
    <row r="1107" spans="1:2" x14ac:dyDescent="0.25">
      <c r="A1107" s="29">
        <v>1321</v>
      </c>
      <c r="B1107" s="30">
        <v>3000</v>
      </c>
    </row>
    <row r="1108" spans="1:2" x14ac:dyDescent="0.25">
      <c r="A1108" s="29">
        <v>1322</v>
      </c>
      <c r="B1108" s="30">
        <v>700</v>
      </c>
    </row>
    <row r="1109" spans="1:2" x14ac:dyDescent="0.25">
      <c r="A1109" s="29">
        <v>1323</v>
      </c>
      <c r="B1109" s="30">
        <v>2700</v>
      </c>
    </row>
    <row r="1110" spans="1:2" x14ac:dyDescent="0.25">
      <c r="A1110" s="29">
        <v>1324</v>
      </c>
      <c r="B1110" s="30">
        <v>1100</v>
      </c>
    </row>
    <row r="1111" spans="1:2" x14ac:dyDescent="0.25">
      <c r="A1111" s="29">
        <v>1325</v>
      </c>
      <c r="B1111" s="30">
        <v>3600</v>
      </c>
    </row>
    <row r="1112" spans="1:2" x14ac:dyDescent="0.25">
      <c r="A1112" s="29">
        <v>1326</v>
      </c>
      <c r="B1112" s="30">
        <v>1600</v>
      </c>
    </row>
    <row r="1113" spans="1:2" x14ac:dyDescent="0.25">
      <c r="A1113" s="29">
        <v>1327</v>
      </c>
      <c r="B1113" s="30">
        <v>1300</v>
      </c>
    </row>
    <row r="1114" spans="1:2" x14ac:dyDescent="0.25">
      <c r="A1114" s="29">
        <v>1328</v>
      </c>
      <c r="B1114" s="30">
        <v>1600</v>
      </c>
    </row>
    <row r="1115" spans="1:2" x14ac:dyDescent="0.25">
      <c r="A1115" s="29">
        <v>1329</v>
      </c>
      <c r="B1115" s="30">
        <v>4300</v>
      </c>
    </row>
    <row r="1116" spans="1:2" x14ac:dyDescent="0.25">
      <c r="A1116" s="29">
        <v>1330</v>
      </c>
      <c r="B1116" s="30">
        <v>2600</v>
      </c>
    </row>
    <row r="1117" spans="1:2" x14ac:dyDescent="0.25">
      <c r="A1117" s="29">
        <v>1331</v>
      </c>
      <c r="B1117" s="30">
        <v>3200</v>
      </c>
    </row>
    <row r="1118" spans="1:2" x14ac:dyDescent="0.25">
      <c r="A1118" s="29">
        <v>1332</v>
      </c>
      <c r="B1118" s="30">
        <v>1900</v>
      </c>
    </row>
    <row r="1119" spans="1:2" x14ac:dyDescent="0.25">
      <c r="A1119" s="29">
        <v>1333</v>
      </c>
      <c r="B1119" s="30">
        <v>1600</v>
      </c>
    </row>
    <row r="1120" spans="1:2" x14ac:dyDescent="0.25">
      <c r="A1120" s="29">
        <v>1334</v>
      </c>
      <c r="B1120" s="30">
        <v>2200</v>
      </c>
    </row>
    <row r="1121" spans="1:2" x14ac:dyDescent="0.25">
      <c r="A1121" s="29">
        <v>1336</v>
      </c>
      <c r="B1121" s="30">
        <v>2700</v>
      </c>
    </row>
    <row r="1122" spans="1:2" x14ac:dyDescent="0.25">
      <c r="A1122" s="29">
        <v>1338</v>
      </c>
      <c r="B1122" s="30">
        <v>1400</v>
      </c>
    </row>
    <row r="1123" spans="1:2" x14ac:dyDescent="0.25">
      <c r="A1123" s="29">
        <v>1339</v>
      </c>
      <c r="B1123" s="30">
        <v>2800</v>
      </c>
    </row>
    <row r="1124" spans="1:2" x14ac:dyDescent="0.25">
      <c r="A1124" s="29">
        <v>1340</v>
      </c>
      <c r="B1124" s="30">
        <v>1700</v>
      </c>
    </row>
    <row r="1125" spans="1:2" x14ac:dyDescent="0.25">
      <c r="A1125" s="29">
        <v>1341</v>
      </c>
      <c r="B1125" s="30">
        <v>1700</v>
      </c>
    </row>
    <row r="1126" spans="1:2" x14ac:dyDescent="0.25">
      <c r="A1126" s="29">
        <v>1342</v>
      </c>
      <c r="B1126" s="30">
        <v>2200</v>
      </c>
    </row>
    <row r="1127" spans="1:2" x14ac:dyDescent="0.25">
      <c r="A1127" s="29">
        <v>1343</v>
      </c>
      <c r="B1127" s="30">
        <v>3500</v>
      </c>
    </row>
    <row r="1128" spans="1:2" x14ac:dyDescent="0.25">
      <c r="A1128" s="29">
        <v>1344</v>
      </c>
      <c r="B1128" s="30">
        <v>2800</v>
      </c>
    </row>
    <row r="1129" spans="1:2" x14ac:dyDescent="0.25">
      <c r="A1129" s="29">
        <v>1345</v>
      </c>
      <c r="B1129" s="30">
        <v>2200</v>
      </c>
    </row>
    <row r="1130" spans="1:2" x14ac:dyDescent="0.25">
      <c r="A1130" s="29">
        <v>1346</v>
      </c>
      <c r="B1130" s="30">
        <v>1900</v>
      </c>
    </row>
    <row r="1131" spans="1:2" x14ac:dyDescent="0.25">
      <c r="A1131" s="29">
        <v>1347</v>
      </c>
      <c r="B1131" s="30">
        <v>3700</v>
      </c>
    </row>
    <row r="1132" spans="1:2" x14ac:dyDescent="0.25">
      <c r="A1132" s="29">
        <v>1348</v>
      </c>
      <c r="B1132" s="30">
        <v>3500</v>
      </c>
    </row>
    <row r="1133" spans="1:2" x14ac:dyDescent="0.25">
      <c r="A1133" s="29">
        <v>1349</v>
      </c>
      <c r="B1133" s="30">
        <v>3000</v>
      </c>
    </row>
    <row r="1134" spans="1:2" x14ac:dyDescent="0.25">
      <c r="A1134" s="29">
        <v>1350</v>
      </c>
      <c r="B1134" s="30">
        <v>2800</v>
      </c>
    </row>
    <row r="1135" spans="1:2" x14ac:dyDescent="0.25">
      <c r="A1135" s="29">
        <v>1352</v>
      </c>
      <c r="B1135" s="30">
        <v>2600</v>
      </c>
    </row>
    <row r="1136" spans="1:2" x14ac:dyDescent="0.25">
      <c r="A1136" s="29">
        <v>1353</v>
      </c>
      <c r="B1136" s="30">
        <v>1900</v>
      </c>
    </row>
    <row r="1137" spans="1:2" x14ac:dyDescent="0.25">
      <c r="A1137" s="29">
        <v>1354</v>
      </c>
      <c r="B1137" s="30">
        <v>5300</v>
      </c>
    </row>
    <row r="1138" spans="1:2" x14ac:dyDescent="0.25">
      <c r="A1138" s="29">
        <v>1355</v>
      </c>
      <c r="B1138" s="30">
        <v>2900</v>
      </c>
    </row>
    <row r="1139" spans="1:2" x14ac:dyDescent="0.25">
      <c r="A1139" s="29">
        <v>1356</v>
      </c>
      <c r="B1139" s="30">
        <v>2500</v>
      </c>
    </row>
    <row r="1140" spans="1:2" x14ac:dyDescent="0.25">
      <c r="A1140" s="29">
        <v>1357</v>
      </c>
      <c r="B1140" s="30">
        <v>1800</v>
      </c>
    </row>
    <row r="1141" spans="1:2" x14ac:dyDescent="0.25">
      <c r="A1141" s="29">
        <v>1358</v>
      </c>
      <c r="B1141" s="30">
        <v>2200</v>
      </c>
    </row>
    <row r="1142" spans="1:2" x14ac:dyDescent="0.25">
      <c r="A1142" s="29">
        <v>1360</v>
      </c>
      <c r="B1142" s="30">
        <v>4000</v>
      </c>
    </row>
    <row r="1143" spans="1:2" x14ac:dyDescent="0.25">
      <c r="A1143" s="29">
        <v>1361</v>
      </c>
      <c r="B1143" s="30">
        <v>3200</v>
      </c>
    </row>
    <row r="1144" spans="1:2" x14ac:dyDescent="0.25">
      <c r="A1144" s="29">
        <v>1362</v>
      </c>
      <c r="B1144" s="30">
        <v>3100</v>
      </c>
    </row>
    <row r="1145" spans="1:2" x14ac:dyDescent="0.25">
      <c r="A1145" s="29">
        <v>1363</v>
      </c>
      <c r="B1145" s="30">
        <v>2500</v>
      </c>
    </row>
    <row r="1146" spans="1:2" x14ac:dyDescent="0.25">
      <c r="A1146" s="29">
        <v>1364</v>
      </c>
      <c r="B1146" s="30">
        <v>2000</v>
      </c>
    </row>
    <row r="1147" spans="1:2" x14ac:dyDescent="0.25">
      <c r="A1147" s="29">
        <v>1366</v>
      </c>
      <c r="B1147" s="30">
        <v>2500</v>
      </c>
    </row>
    <row r="1148" spans="1:2" x14ac:dyDescent="0.25">
      <c r="A1148" s="29">
        <v>1367</v>
      </c>
      <c r="B1148" s="30">
        <v>2700</v>
      </c>
    </row>
    <row r="1149" spans="1:2" x14ac:dyDescent="0.25">
      <c r="A1149" s="29">
        <v>1370</v>
      </c>
      <c r="B1149" s="30">
        <v>3300</v>
      </c>
    </row>
    <row r="1150" spans="1:2" x14ac:dyDescent="0.25">
      <c r="A1150" s="29">
        <v>1371</v>
      </c>
      <c r="B1150" s="30">
        <v>2200</v>
      </c>
    </row>
    <row r="1151" spans="1:2" x14ac:dyDescent="0.25">
      <c r="A1151" s="29">
        <v>1372</v>
      </c>
      <c r="B1151" s="30">
        <v>2700</v>
      </c>
    </row>
    <row r="1152" spans="1:2" x14ac:dyDescent="0.25">
      <c r="A1152" s="29">
        <v>1373</v>
      </c>
      <c r="B1152" s="30">
        <v>3200</v>
      </c>
    </row>
    <row r="1153" spans="1:2" x14ac:dyDescent="0.25">
      <c r="A1153" s="29">
        <v>1374</v>
      </c>
      <c r="B1153" s="30">
        <v>5300</v>
      </c>
    </row>
    <row r="1154" spans="1:2" x14ac:dyDescent="0.25">
      <c r="A1154" s="29">
        <v>1375</v>
      </c>
      <c r="B1154" s="30">
        <v>3000</v>
      </c>
    </row>
    <row r="1155" spans="1:2" x14ac:dyDescent="0.25">
      <c r="A1155" s="29">
        <v>1376</v>
      </c>
      <c r="B1155" s="30">
        <v>3100</v>
      </c>
    </row>
    <row r="1156" spans="1:2" x14ac:dyDescent="0.25">
      <c r="A1156" s="29">
        <v>1377</v>
      </c>
      <c r="B1156" s="30">
        <v>1600</v>
      </c>
    </row>
    <row r="1157" spans="1:2" x14ac:dyDescent="0.25">
      <c r="A1157" s="29">
        <v>1378</v>
      </c>
      <c r="B1157" s="30">
        <v>2600</v>
      </c>
    </row>
    <row r="1158" spans="1:2" x14ac:dyDescent="0.25">
      <c r="A1158" s="29">
        <v>1380</v>
      </c>
      <c r="B1158" s="30">
        <v>1800</v>
      </c>
    </row>
    <row r="1159" spans="1:2" x14ac:dyDescent="0.25">
      <c r="A1159" s="29">
        <v>1381</v>
      </c>
      <c r="B1159" s="30">
        <v>1700</v>
      </c>
    </row>
    <row r="1160" spans="1:2" x14ac:dyDescent="0.25">
      <c r="A1160" s="29">
        <v>1382</v>
      </c>
      <c r="B1160" s="30">
        <v>3300</v>
      </c>
    </row>
    <row r="1161" spans="1:2" x14ac:dyDescent="0.25">
      <c r="A1161" s="29">
        <v>1383</v>
      </c>
      <c r="B1161" s="30">
        <v>2400</v>
      </c>
    </row>
    <row r="1162" spans="1:2" x14ac:dyDescent="0.25">
      <c r="A1162" s="29">
        <v>1384</v>
      </c>
      <c r="B1162" s="30">
        <v>2200</v>
      </c>
    </row>
    <row r="1163" spans="1:2" x14ac:dyDescent="0.25">
      <c r="A1163" s="29">
        <v>1385</v>
      </c>
      <c r="B1163" s="30">
        <v>1800</v>
      </c>
    </row>
    <row r="1164" spans="1:2" x14ac:dyDescent="0.25">
      <c r="A1164" s="29">
        <v>1386</v>
      </c>
      <c r="B1164" s="30">
        <v>2000</v>
      </c>
    </row>
    <row r="1165" spans="1:2" x14ac:dyDescent="0.25">
      <c r="A1165" s="29">
        <v>1387</v>
      </c>
      <c r="B1165" s="30">
        <v>4200</v>
      </c>
    </row>
    <row r="1166" spans="1:2" x14ac:dyDescent="0.25">
      <c r="A1166" s="29">
        <v>1388</v>
      </c>
      <c r="B1166" s="30">
        <v>3200</v>
      </c>
    </row>
    <row r="1167" spans="1:2" x14ac:dyDescent="0.25">
      <c r="A1167" s="29">
        <v>1389</v>
      </c>
      <c r="B1167" s="30">
        <v>3500</v>
      </c>
    </row>
    <row r="1168" spans="1:2" x14ac:dyDescent="0.25">
      <c r="A1168" s="29">
        <v>1390</v>
      </c>
      <c r="B1168" s="30">
        <v>2000</v>
      </c>
    </row>
    <row r="1169" spans="1:2" x14ac:dyDescent="0.25">
      <c r="A1169" s="29">
        <v>1391</v>
      </c>
      <c r="B1169" s="30">
        <v>3100</v>
      </c>
    </row>
    <row r="1170" spans="1:2" x14ac:dyDescent="0.25">
      <c r="A1170" s="29">
        <v>1393</v>
      </c>
      <c r="B1170" s="30">
        <v>1800</v>
      </c>
    </row>
    <row r="1171" spans="1:2" x14ac:dyDescent="0.25">
      <c r="A1171" s="29">
        <v>1396</v>
      </c>
      <c r="B1171" s="30">
        <v>3600</v>
      </c>
    </row>
    <row r="1172" spans="1:2" x14ac:dyDescent="0.25">
      <c r="A1172" s="29">
        <v>1397</v>
      </c>
      <c r="B1172" s="30">
        <v>2400</v>
      </c>
    </row>
    <row r="1173" spans="1:2" x14ac:dyDescent="0.25">
      <c r="A1173" s="29">
        <v>1398</v>
      </c>
      <c r="B1173" s="30">
        <v>2500</v>
      </c>
    </row>
    <row r="1174" spans="1:2" x14ac:dyDescent="0.25">
      <c r="A1174" s="29">
        <v>1399</v>
      </c>
      <c r="B1174" s="30">
        <v>3100</v>
      </c>
    </row>
    <row r="1175" spans="1:2" x14ac:dyDescent="0.25">
      <c r="A1175" s="29">
        <v>1400</v>
      </c>
      <c r="B1175" s="30">
        <v>2600</v>
      </c>
    </row>
    <row r="1176" spans="1:2" x14ac:dyDescent="0.25">
      <c r="A1176" s="29">
        <v>1401</v>
      </c>
      <c r="B1176" s="30">
        <v>2000</v>
      </c>
    </row>
    <row r="1177" spans="1:2" x14ac:dyDescent="0.25">
      <c r="A1177" s="29">
        <v>1402</v>
      </c>
      <c r="B1177" s="30">
        <v>2400</v>
      </c>
    </row>
    <row r="1178" spans="1:2" x14ac:dyDescent="0.25">
      <c r="A1178" s="29">
        <v>1403</v>
      </c>
      <c r="B1178" s="30">
        <v>2600</v>
      </c>
    </row>
    <row r="1179" spans="1:2" x14ac:dyDescent="0.25">
      <c r="A1179" s="29">
        <v>1404</v>
      </c>
      <c r="B1179" s="30">
        <v>2900</v>
      </c>
    </row>
    <row r="1180" spans="1:2" x14ac:dyDescent="0.25">
      <c r="A1180" s="29">
        <v>1405</v>
      </c>
      <c r="B1180" s="30">
        <v>1900</v>
      </c>
    </row>
    <row r="1181" spans="1:2" x14ac:dyDescent="0.25">
      <c r="A1181" s="29">
        <v>1407</v>
      </c>
      <c r="B1181" s="30">
        <v>1500</v>
      </c>
    </row>
    <row r="1182" spans="1:2" x14ac:dyDescent="0.25">
      <c r="A1182" s="29">
        <v>1408</v>
      </c>
      <c r="B1182" s="30">
        <v>1700</v>
      </c>
    </row>
    <row r="1183" spans="1:2" x14ac:dyDescent="0.25">
      <c r="A1183" s="29">
        <v>1409</v>
      </c>
      <c r="B1183" s="30">
        <v>2000</v>
      </c>
    </row>
    <row r="1184" spans="1:2" x14ac:dyDescent="0.25">
      <c r="A1184" s="29">
        <v>1410</v>
      </c>
      <c r="B1184" s="30">
        <v>2900</v>
      </c>
    </row>
    <row r="1185" spans="1:2" x14ac:dyDescent="0.25">
      <c r="A1185" s="29">
        <v>1411</v>
      </c>
      <c r="B1185" s="30">
        <v>2800</v>
      </c>
    </row>
    <row r="1186" spans="1:2" x14ac:dyDescent="0.25">
      <c r="A1186" s="29">
        <v>1412</v>
      </c>
      <c r="B1186" s="30">
        <v>2500</v>
      </c>
    </row>
    <row r="1187" spans="1:2" x14ac:dyDescent="0.25">
      <c r="A1187" s="29">
        <v>1414</v>
      </c>
      <c r="B1187" s="30">
        <v>3700</v>
      </c>
    </row>
    <row r="1188" spans="1:2" x14ac:dyDescent="0.25">
      <c r="A1188" s="29">
        <v>1415</v>
      </c>
      <c r="B1188" s="30">
        <v>2700</v>
      </c>
    </row>
    <row r="1189" spans="1:2" x14ac:dyDescent="0.25">
      <c r="A1189" s="29">
        <v>1418</v>
      </c>
      <c r="B1189" s="30">
        <v>3700</v>
      </c>
    </row>
    <row r="1190" spans="1:2" x14ac:dyDescent="0.25">
      <c r="A1190" s="29">
        <v>1419</v>
      </c>
      <c r="B1190" s="30">
        <v>2300</v>
      </c>
    </row>
    <row r="1191" spans="1:2" x14ac:dyDescent="0.25">
      <c r="A1191" s="29">
        <v>1420</v>
      </c>
      <c r="B1191" s="30">
        <v>3700</v>
      </c>
    </row>
    <row r="1192" spans="1:2" x14ac:dyDescent="0.25">
      <c r="A1192" s="29">
        <v>1421</v>
      </c>
      <c r="B1192" s="30">
        <v>2100</v>
      </c>
    </row>
    <row r="1193" spans="1:2" x14ac:dyDescent="0.25">
      <c r="A1193" s="29">
        <v>1424</v>
      </c>
      <c r="B1193" s="30">
        <v>2900</v>
      </c>
    </row>
    <row r="1194" spans="1:2" x14ac:dyDescent="0.25">
      <c r="A1194" s="29">
        <v>1425</v>
      </c>
      <c r="B1194" s="30">
        <v>2400</v>
      </c>
    </row>
    <row r="1195" spans="1:2" x14ac:dyDescent="0.25">
      <c r="A1195" s="29">
        <v>1426</v>
      </c>
      <c r="B1195" s="30">
        <v>2500</v>
      </c>
    </row>
    <row r="1196" spans="1:2" x14ac:dyDescent="0.25">
      <c r="A1196" s="29">
        <v>1427</v>
      </c>
      <c r="B1196" s="30">
        <v>3400</v>
      </c>
    </row>
    <row r="1197" spans="1:2" x14ac:dyDescent="0.25">
      <c r="A1197" s="29">
        <v>1428</v>
      </c>
      <c r="B1197" s="30">
        <v>2500</v>
      </c>
    </row>
    <row r="1198" spans="1:2" x14ac:dyDescent="0.25">
      <c r="A1198" s="29">
        <v>1429</v>
      </c>
      <c r="B1198" s="30">
        <v>1600</v>
      </c>
    </row>
    <row r="1199" spans="1:2" x14ac:dyDescent="0.25">
      <c r="A1199" s="29">
        <v>1430</v>
      </c>
      <c r="B1199" s="30">
        <v>2900</v>
      </c>
    </row>
    <row r="1200" spans="1:2" x14ac:dyDescent="0.25">
      <c r="A1200" s="29">
        <v>1431</v>
      </c>
      <c r="B1200" s="30">
        <v>2600</v>
      </c>
    </row>
    <row r="1201" spans="1:2" x14ac:dyDescent="0.25">
      <c r="A1201" s="29">
        <v>1433</v>
      </c>
      <c r="B1201" s="30">
        <v>1600</v>
      </c>
    </row>
    <row r="1202" spans="1:2" x14ac:dyDescent="0.25">
      <c r="A1202" s="29">
        <v>1434</v>
      </c>
      <c r="B1202" s="30">
        <v>2700</v>
      </c>
    </row>
    <row r="1203" spans="1:2" x14ac:dyDescent="0.25">
      <c r="A1203" s="29">
        <v>1435</v>
      </c>
      <c r="B1203" s="30">
        <v>2300</v>
      </c>
    </row>
    <row r="1204" spans="1:2" x14ac:dyDescent="0.25">
      <c r="A1204" s="29">
        <v>1436</v>
      </c>
      <c r="B1204" s="30">
        <v>2900</v>
      </c>
    </row>
    <row r="1205" spans="1:2" x14ac:dyDescent="0.25">
      <c r="A1205" s="29">
        <v>1437</v>
      </c>
      <c r="B1205" s="30">
        <v>1700</v>
      </c>
    </row>
    <row r="1206" spans="1:2" x14ac:dyDescent="0.25">
      <c r="A1206" s="29">
        <v>1438</v>
      </c>
      <c r="B1206" s="30">
        <v>3900</v>
      </c>
    </row>
    <row r="1207" spans="1:2" x14ac:dyDescent="0.25">
      <c r="A1207" s="29">
        <v>1439</v>
      </c>
      <c r="B1207" s="30">
        <v>2100</v>
      </c>
    </row>
    <row r="1208" spans="1:2" x14ac:dyDescent="0.25">
      <c r="A1208" s="29">
        <v>1440</v>
      </c>
      <c r="B1208" s="30">
        <v>2300</v>
      </c>
    </row>
    <row r="1209" spans="1:2" x14ac:dyDescent="0.25">
      <c r="A1209" s="29">
        <v>1441</v>
      </c>
      <c r="B1209" s="30">
        <v>2800</v>
      </c>
    </row>
    <row r="1210" spans="1:2" x14ac:dyDescent="0.25">
      <c r="A1210" s="29">
        <v>1443</v>
      </c>
      <c r="B1210" s="30">
        <v>3000</v>
      </c>
    </row>
    <row r="1211" spans="1:2" x14ac:dyDescent="0.25">
      <c r="A1211" s="29">
        <v>1444</v>
      </c>
      <c r="B1211" s="30">
        <v>1900</v>
      </c>
    </row>
    <row r="1212" spans="1:2" x14ac:dyDescent="0.25">
      <c r="A1212" s="29">
        <v>1445</v>
      </c>
      <c r="B1212" s="30">
        <v>2800</v>
      </c>
    </row>
    <row r="1213" spans="1:2" x14ac:dyDescent="0.25">
      <c r="A1213" s="29">
        <v>1446</v>
      </c>
      <c r="B1213" s="30">
        <v>1700</v>
      </c>
    </row>
    <row r="1214" spans="1:2" x14ac:dyDescent="0.25">
      <c r="A1214" s="29">
        <v>1447</v>
      </c>
      <c r="B1214" s="30">
        <v>2400</v>
      </c>
    </row>
    <row r="1215" spans="1:2" x14ac:dyDescent="0.25">
      <c r="A1215" s="29">
        <v>1448</v>
      </c>
      <c r="B1215" s="30">
        <v>3300</v>
      </c>
    </row>
    <row r="1216" spans="1:2" x14ac:dyDescent="0.25">
      <c r="A1216" s="29">
        <v>1449</v>
      </c>
      <c r="B1216" s="30">
        <v>1900</v>
      </c>
    </row>
    <row r="1217" spans="1:2" x14ac:dyDescent="0.25">
      <c r="A1217" s="29">
        <v>1452</v>
      </c>
      <c r="B1217" s="30">
        <v>3200</v>
      </c>
    </row>
    <row r="1218" spans="1:2" x14ac:dyDescent="0.25">
      <c r="A1218" s="29">
        <v>1454</v>
      </c>
      <c r="B1218" s="30">
        <v>2300</v>
      </c>
    </row>
    <row r="1219" spans="1:2" x14ac:dyDescent="0.25">
      <c r="A1219" s="29">
        <v>1455</v>
      </c>
      <c r="B1219" s="30">
        <v>2400</v>
      </c>
    </row>
    <row r="1220" spans="1:2" x14ac:dyDescent="0.25">
      <c r="A1220" s="29">
        <v>1456</v>
      </c>
      <c r="B1220" s="30">
        <v>2600</v>
      </c>
    </row>
    <row r="1221" spans="1:2" x14ac:dyDescent="0.25">
      <c r="A1221" s="29">
        <v>1457</v>
      </c>
      <c r="B1221" s="30">
        <v>3600</v>
      </c>
    </row>
    <row r="1222" spans="1:2" x14ac:dyDescent="0.25">
      <c r="A1222" s="29">
        <v>1458</v>
      </c>
      <c r="B1222" s="30">
        <v>3500</v>
      </c>
    </row>
    <row r="1223" spans="1:2" x14ac:dyDescent="0.25">
      <c r="A1223" s="29">
        <v>1459</v>
      </c>
      <c r="B1223" s="30">
        <v>2200</v>
      </c>
    </row>
    <row r="1224" spans="1:2" x14ac:dyDescent="0.25">
      <c r="A1224" s="29">
        <v>1460</v>
      </c>
      <c r="B1224" s="30">
        <v>2500</v>
      </c>
    </row>
  </sheetData>
  <sheetProtection sheet="1" objects="1" scenarios="1"/>
  <mergeCells count="1">
    <mergeCell ref="A1:H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2CE9-369E-A741-B2E4-16E99CE181D3}">
  <sheetPr>
    <tabColor rgb="FFFFFDDA"/>
  </sheetPr>
  <dimension ref="A1:Y730"/>
  <sheetViews>
    <sheetView workbookViewId="0">
      <selection sqref="A1:H1"/>
    </sheetView>
  </sheetViews>
  <sheetFormatPr baseColWidth="10" defaultRowHeight="17" x14ac:dyDescent="0.25"/>
  <cols>
    <col min="1" max="1" width="14.83203125" style="26" bestFit="1" customWidth="1"/>
    <col min="2" max="2" width="12.6640625" style="26" bestFit="1" customWidth="1"/>
    <col min="3" max="4" width="3" style="26" customWidth="1"/>
    <col min="5" max="5" width="14.83203125" style="26" bestFit="1" customWidth="1"/>
    <col min="6" max="6" width="12.33203125" style="26" bestFit="1" customWidth="1"/>
    <col min="7" max="10" width="4.33203125" style="26" customWidth="1"/>
    <col min="11" max="11" width="14.83203125" style="26" bestFit="1" customWidth="1"/>
    <col min="12" max="12" width="12.33203125" style="26" bestFit="1" customWidth="1"/>
    <col min="13" max="13" width="14.83203125" style="26" bestFit="1" customWidth="1"/>
    <col min="14" max="14" width="12.33203125" style="26" bestFit="1" customWidth="1"/>
    <col min="15" max="15" width="14.83203125" style="26" bestFit="1" customWidth="1"/>
    <col min="16" max="16" width="12.33203125" style="26" bestFit="1" customWidth="1"/>
    <col min="17" max="17" width="3" style="26" customWidth="1"/>
    <col min="18" max="18" width="24.1640625" style="26" customWidth="1"/>
    <col min="19" max="20" width="11.1640625" style="26" bestFit="1" customWidth="1"/>
    <col min="21" max="21" width="3.1640625" style="26" customWidth="1"/>
    <col min="22" max="22" width="23.83203125" style="26" customWidth="1"/>
    <col min="23" max="24" width="11.1640625" style="26" bestFit="1" customWidth="1"/>
    <col min="25" max="16384" width="10.83203125" style="26"/>
  </cols>
  <sheetData>
    <row r="1" spans="1:24" ht="30" x14ac:dyDescent="0.4">
      <c r="A1" s="94" t="s">
        <v>420</v>
      </c>
      <c r="B1" s="94"/>
      <c r="C1" s="94"/>
      <c r="D1" s="94"/>
      <c r="E1" s="94"/>
      <c r="F1" s="94"/>
      <c r="G1" s="94"/>
      <c r="H1" s="94"/>
      <c r="I1" s="83"/>
      <c r="J1" s="83"/>
    </row>
    <row r="2" spans="1:24" x14ac:dyDescent="0.25">
      <c r="A2" s="28" t="s">
        <v>16</v>
      </c>
      <c r="B2" s="26" t="s">
        <v>132</v>
      </c>
      <c r="C2" s="28" t="s">
        <v>16</v>
      </c>
      <c r="D2" s="26" t="s">
        <v>150</v>
      </c>
      <c r="E2" s="28" t="s">
        <v>16</v>
      </c>
      <c r="F2" s="26" t="s">
        <v>115</v>
      </c>
      <c r="G2" s="28" t="s">
        <v>16</v>
      </c>
      <c r="H2" s="26" t="s">
        <v>225</v>
      </c>
      <c r="I2" s="28" t="s">
        <v>16</v>
      </c>
      <c r="J2" s="26" t="s">
        <v>201</v>
      </c>
      <c r="K2" s="28" t="s">
        <v>16</v>
      </c>
      <c r="L2" s="26" t="s">
        <v>92</v>
      </c>
      <c r="M2" s="28" t="s">
        <v>16</v>
      </c>
      <c r="N2" s="26" t="s">
        <v>191</v>
      </c>
      <c r="O2" s="28" t="s">
        <v>16</v>
      </c>
      <c r="P2" s="26" t="s">
        <v>197</v>
      </c>
    </row>
    <row r="3" spans="1:24" ht="21" x14ac:dyDescent="0.3">
      <c r="A3" s="77"/>
      <c r="B3" s="77">
        <f>AVERAGE(B5:B158)</f>
        <v>143116.74025974027</v>
      </c>
      <c r="C3" s="77"/>
      <c r="D3" s="77">
        <f>AVERAGE(D5:D158)</f>
        <v>110150</v>
      </c>
      <c r="E3" s="77"/>
      <c r="F3" s="77">
        <f>AVERAGE(F5:F730)</f>
        <v>175985.47796143251</v>
      </c>
      <c r="G3" s="77"/>
      <c r="H3" s="77">
        <f t="shared" ref="H3" si="0">AVERAGE(H5:H730)</f>
        <v>220000</v>
      </c>
      <c r="I3" s="77"/>
      <c r="J3" s="77">
        <f t="shared" ref="J3" si="1">AVERAGE(J5:J730)</f>
        <v>157354.54545454544</v>
      </c>
      <c r="K3" s="77"/>
      <c r="L3" s="77">
        <f t="shared" ref="L3:N3" si="2">AVERAGE(L5:L730)</f>
        <v>210051.76404494382</v>
      </c>
      <c r="M3" s="77"/>
      <c r="N3" s="77">
        <f t="shared" si="2"/>
        <v>135074.48648648648</v>
      </c>
      <c r="O3" s="77"/>
      <c r="P3" s="77">
        <f t="shared" ref="P3" si="3">AVERAGE(P5:P730)</f>
        <v>166703.38461538462</v>
      </c>
      <c r="R3" s="37" t="s">
        <v>268</v>
      </c>
      <c r="S3" s="37"/>
      <c r="T3" s="37"/>
      <c r="V3" s="37" t="s">
        <v>268</v>
      </c>
      <c r="W3" s="37"/>
      <c r="X3" s="37"/>
    </row>
    <row r="4" spans="1:24" ht="22" thickBot="1" x14ac:dyDescent="0.35">
      <c r="A4" s="78" t="s">
        <v>257</v>
      </c>
      <c r="B4" s="52" t="s">
        <v>301</v>
      </c>
      <c r="C4" s="78" t="s">
        <v>257</v>
      </c>
      <c r="D4" s="52" t="s">
        <v>302</v>
      </c>
      <c r="E4" s="78" t="s">
        <v>257</v>
      </c>
      <c r="F4" s="52" t="s">
        <v>300</v>
      </c>
      <c r="G4" s="78" t="s">
        <v>257</v>
      </c>
      <c r="H4" s="52" t="s">
        <v>303</v>
      </c>
      <c r="I4" s="78" t="s">
        <v>257</v>
      </c>
      <c r="J4" s="52" t="s">
        <v>304</v>
      </c>
      <c r="K4" s="78" t="s">
        <v>257</v>
      </c>
      <c r="L4" s="52" t="s">
        <v>299</v>
      </c>
      <c r="M4" s="78" t="s">
        <v>257</v>
      </c>
      <c r="N4" s="52" t="s">
        <v>298</v>
      </c>
      <c r="O4" s="78" t="s">
        <v>257</v>
      </c>
      <c r="P4" s="52" t="s">
        <v>297</v>
      </c>
      <c r="R4" s="37"/>
      <c r="S4" s="37"/>
      <c r="T4" s="37"/>
      <c r="V4" s="37"/>
      <c r="W4" s="37"/>
      <c r="X4" s="37"/>
    </row>
    <row r="5" spans="1:24" x14ac:dyDescent="0.25">
      <c r="A5" s="29">
        <v>6</v>
      </c>
      <c r="B5" s="30">
        <v>143000</v>
      </c>
      <c r="C5" s="29">
        <v>10</v>
      </c>
      <c r="D5" s="30">
        <v>118000</v>
      </c>
      <c r="E5" s="29">
        <v>2</v>
      </c>
      <c r="F5" s="30">
        <v>181500</v>
      </c>
      <c r="G5" s="29">
        <v>186</v>
      </c>
      <c r="H5" s="30">
        <v>475000</v>
      </c>
      <c r="I5" s="29">
        <v>62</v>
      </c>
      <c r="J5" s="30">
        <v>101000</v>
      </c>
      <c r="K5" s="29">
        <v>1</v>
      </c>
      <c r="L5" s="30">
        <v>208500</v>
      </c>
      <c r="M5" s="29">
        <v>43</v>
      </c>
      <c r="N5" s="30">
        <v>144000</v>
      </c>
      <c r="O5" s="29">
        <v>55</v>
      </c>
      <c r="P5" s="30">
        <v>130000</v>
      </c>
      <c r="R5" s="38"/>
      <c r="S5" s="38" t="s">
        <v>301</v>
      </c>
      <c r="T5" s="38" t="s">
        <v>300</v>
      </c>
      <c r="V5" s="38"/>
      <c r="W5" s="38" t="s">
        <v>299</v>
      </c>
      <c r="X5" s="38" t="s">
        <v>297</v>
      </c>
    </row>
    <row r="6" spans="1:24" x14ac:dyDescent="0.25">
      <c r="A6" s="29">
        <v>9</v>
      </c>
      <c r="B6" s="30">
        <v>129900</v>
      </c>
      <c r="C6" s="29">
        <v>16</v>
      </c>
      <c r="D6" s="30">
        <v>132000</v>
      </c>
      <c r="E6" s="29">
        <v>7</v>
      </c>
      <c r="F6" s="30">
        <v>307000</v>
      </c>
      <c r="G6" s="29">
        <v>199</v>
      </c>
      <c r="H6" s="30">
        <v>104000</v>
      </c>
      <c r="I6" s="29">
        <v>94</v>
      </c>
      <c r="J6" s="30">
        <v>133900</v>
      </c>
      <c r="K6" s="29">
        <v>3</v>
      </c>
      <c r="L6" s="30">
        <v>223500</v>
      </c>
      <c r="M6" s="29">
        <v>189</v>
      </c>
      <c r="N6" s="30">
        <v>153337</v>
      </c>
      <c r="O6" s="29">
        <v>76</v>
      </c>
      <c r="P6" s="30">
        <v>91000</v>
      </c>
      <c r="R6" s="39" t="s">
        <v>269</v>
      </c>
      <c r="S6" s="39">
        <v>143116.74025974027</v>
      </c>
      <c r="T6" s="39">
        <v>175985.47796143251</v>
      </c>
      <c r="V6" s="39" t="s">
        <v>269</v>
      </c>
      <c r="W6" s="39">
        <v>210051.76404494382</v>
      </c>
      <c r="X6" s="39">
        <v>166703.38461538462</v>
      </c>
    </row>
    <row r="7" spans="1:24" x14ac:dyDescent="0.25">
      <c r="A7" s="29">
        <v>47</v>
      </c>
      <c r="B7" s="30">
        <v>239686</v>
      </c>
      <c r="C7" s="29">
        <v>22</v>
      </c>
      <c r="D7" s="30">
        <v>139400</v>
      </c>
      <c r="E7" s="29">
        <v>11</v>
      </c>
      <c r="F7" s="30">
        <v>129500</v>
      </c>
      <c r="G7" s="29">
        <v>268</v>
      </c>
      <c r="H7" s="30">
        <v>179500</v>
      </c>
      <c r="I7" s="29">
        <v>329</v>
      </c>
      <c r="J7" s="30">
        <v>214500</v>
      </c>
      <c r="K7" s="29">
        <v>4</v>
      </c>
      <c r="L7" s="30">
        <v>140000</v>
      </c>
      <c r="M7" s="29">
        <v>361</v>
      </c>
      <c r="N7" s="30">
        <v>156000</v>
      </c>
      <c r="O7" s="29">
        <v>85</v>
      </c>
      <c r="P7" s="30">
        <v>168500</v>
      </c>
      <c r="R7" s="39" t="s">
        <v>270</v>
      </c>
      <c r="S7" s="39">
        <v>2946094892.1281724</v>
      </c>
      <c r="T7" s="39">
        <v>5937583215.8939981</v>
      </c>
      <c r="V7" s="39" t="s">
        <v>270</v>
      </c>
      <c r="W7" s="39">
        <v>7628138227.0770864</v>
      </c>
      <c r="X7" s="39">
        <v>1467285385.2403831</v>
      </c>
    </row>
    <row r="8" spans="1:24" x14ac:dyDescent="0.25">
      <c r="A8" s="29">
        <v>52</v>
      </c>
      <c r="B8" s="30">
        <v>114500</v>
      </c>
      <c r="C8" s="29">
        <v>128</v>
      </c>
      <c r="D8" s="30">
        <v>87000</v>
      </c>
      <c r="E8" s="29">
        <v>13</v>
      </c>
      <c r="F8" s="30">
        <v>144000</v>
      </c>
      <c r="G8" s="29">
        <v>305</v>
      </c>
      <c r="H8" s="30">
        <v>295000</v>
      </c>
      <c r="I8" s="29">
        <v>584</v>
      </c>
      <c r="J8" s="30">
        <v>325000</v>
      </c>
      <c r="K8" s="29">
        <v>5</v>
      </c>
      <c r="L8" s="30">
        <v>250000</v>
      </c>
      <c r="M8" s="29">
        <v>363</v>
      </c>
      <c r="N8" s="30">
        <v>198500</v>
      </c>
      <c r="O8" s="29">
        <v>112</v>
      </c>
      <c r="P8" s="30">
        <v>180000</v>
      </c>
      <c r="R8" s="39" t="s">
        <v>271</v>
      </c>
      <c r="S8" s="39">
        <v>154</v>
      </c>
      <c r="T8" s="39">
        <v>726</v>
      </c>
      <c r="V8" s="39" t="s">
        <v>271</v>
      </c>
      <c r="W8" s="39">
        <v>445</v>
      </c>
      <c r="X8" s="39">
        <v>65</v>
      </c>
    </row>
    <row r="9" spans="1:24" x14ac:dyDescent="0.25">
      <c r="A9" s="29">
        <v>70</v>
      </c>
      <c r="B9" s="30">
        <v>225000</v>
      </c>
      <c r="C9" s="29">
        <v>164</v>
      </c>
      <c r="D9" s="30">
        <v>103200</v>
      </c>
      <c r="E9" s="29">
        <v>14</v>
      </c>
      <c r="F9" s="30">
        <v>279500</v>
      </c>
      <c r="G9" s="29">
        <v>636</v>
      </c>
      <c r="H9" s="30">
        <v>200000</v>
      </c>
      <c r="I9" s="29">
        <v>736</v>
      </c>
      <c r="J9" s="30">
        <v>163000</v>
      </c>
      <c r="K9" s="29">
        <v>8</v>
      </c>
      <c r="L9" s="30">
        <v>200000</v>
      </c>
      <c r="M9" s="29">
        <v>377</v>
      </c>
      <c r="N9" s="30">
        <v>148000</v>
      </c>
      <c r="O9" s="29">
        <v>121</v>
      </c>
      <c r="P9" s="30">
        <v>180000</v>
      </c>
      <c r="R9" s="39" t="s">
        <v>272</v>
      </c>
      <c r="S9" s="39">
        <v>0</v>
      </c>
      <c r="T9" s="39"/>
      <c r="V9" s="39" t="s">
        <v>272</v>
      </c>
      <c r="W9" s="39">
        <v>0</v>
      </c>
      <c r="X9" s="39"/>
    </row>
    <row r="10" spans="1:24" x14ac:dyDescent="0.25">
      <c r="A10" s="29">
        <v>78</v>
      </c>
      <c r="B10" s="30">
        <v>127000</v>
      </c>
      <c r="C10" s="29">
        <v>326</v>
      </c>
      <c r="D10" s="30">
        <v>87000</v>
      </c>
      <c r="E10" s="29">
        <v>15</v>
      </c>
      <c r="F10" s="30">
        <v>157000</v>
      </c>
      <c r="G10" s="29">
        <v>884</v>
      </c>
      <c r="H10" s="30">
        <v>118500</v>
      </c>
      <c r="I10" s="29">
        <v>785</v>
      </c>
      <c r="J10" s="30">
        <v>128000</v>
      </c>
      <c r="K10" s="29">
        <v>12</v>
      </c>
      <c r="L10" s="30">
        <v>345000</v>
      </c>
      <c r="M10" s="29">
        <v>421</v>
      </c>
      <c r="N10" s="30">
        <v>206300</v>
      </c>
      <c r="O10" s="29">
        <v>187</v>
      </c>
      <c r="P10" s="30">
        <v>173000</v>
      </c>
      <c r="R10" s="39" t="s">
        <v>273</v>
      </c>
      <c r="S10" s="39">
        <v>300</v>
      </c>
      <c r="T10" s="39"/>
      <c r="V10" s="39" t="s">
        <v>273</v>
      </c>
      <c r="W10" s="39">
        <v>183</v>
      </c>
      <c r="X10" s="39"/>
    </row>
    <row r="11" spans="1:24" x14ac:dyDescent="0.25">
      <c r="A11" s="29">
        <v>89</v>
      </c>
      <c r="B11" s="30">
        <v>85000</v>
      </c>
      <c r="C11" s="29">
        <v>384</v>
      </c>
      <c r="D11" s="30">
        <v>76000</v>
      </c>
      <c r="E11" s="29">
        <v>17</v>
      </c>
      <c r="F11" s="30">
        <v>149000</v>
      </c>
      <c r="G11" s="29">
        <v>1032</v>
      </c>
      <c r="H11" s="30">
        <v>197000</v>
      </c>
      <c r="I11" s="29">
        <v>810</v>
      </c>
      <c r="J11" s="30">
        <v>106000</v>
      </c>
      <c r="K11" s="29">
        <v>21</v>
      </c>
      <c r="L11" s="30">
        <v>325300</v>
      </c>
      <c r="M11" s="29">
        <v>435</v>
      </c>
      <c r="N11" s="30">
        <v>81000</v>
      </c>
      <c r="O11" s="29">
        <v>254</v>
      </c>
      <c r="P11" s="30">
        <v>158000</v>
      </c>
      <c r="R11" s="39" t="s">
        <v>274</v>
      </c>
      <c r="S11" s="39">
        <v>-6.289705643030759</v>
      </c>
      <c r="T11" s="39"/>
      <c r="V11" s="39" t="s">
        <v>274</v>
      </c>
      <c r="W11" s="39">
        <v>6.8784854300615885</v>
      </c>
      <c r="X11" s="39"/>
    </row>
    <row r="12" spans="1:24" x14ac:dyDescent="0.25">
      <c r="A12" s="29">
        <v>105</v>
      </c>
      <c r="B12" s="30">
        <v>169500</v>
      </c>
      <c r="C12" s="29">
        <v>438</v>
      </c>
      <c r="D12" s="30">
        <v>119000</v>
      </c>
      <c r="E12" s="29">
        <v>18</v>
      </c>
      <c r="F12" s="30">
        <v>90000</v>
      </c>
      <c r="G12" s="29">
        <v>1441</v>
      </c>
      <c r="H12" s="30">
        <v>191000</v>
      </c>
      <c r="I12" s="29">
        <v>853</v>
      </c>
      <c r="J12" s="30">
        <v>164000</v>
      </c>
      <c r="K12" s="29">
        <v>31</v>
      </c>
      <c r="L12" s="30">
        <v>40000</v>
      </c>
      <c r="M12" s="29">
        <v>490</v>
      </c>
      <c r="N12" s="30">
        <v>86000</v>
      </c>
      <c r="O12" s="29">
        <v>261</v>
      </c>
      <c r="P12" s="30">
        <v>176000</v>
      </c>
      <c r="R12" s="39" t="s">
        <v>275</v>
      </c>
      <c r="S12" s="39">
        <v>5.6124431389895623E-10</v>
      </c>
      <c r="T12" s="39"/>
      <c r="V12" s="39" t="s">
        <v>275</v>
      </c>
      <c r="W12" s="39">
        <v>4.6360145816928428E-11</v>
      </c>
      <c r="X12" s="39"/>
    </row>
    <row r="13" spans="1:24" x14ac:dyDescent="0.25">
      <c r="A13" s="29">
        <v>109</v>
      </c>
      <c r="B13" s="30">
        <v>115000</v>
      </c>
      <c r="C13" s="29">
        <v>515</v>
      </c>
      <c r="D13" s="30">
        <v>96500</v>
      </c>
      <c r="E13" s="29">
        <v>19</v>
      </c>
      <c r="F13" s="30">
        <v>159000</v>
      </c>
      <c r="I13" s="29">
        <v>1198</v>
      </c>
      <c r="J13" s="30">
        <v>144000</v>
      </c>
      <c r="K13" s="29">
        <v>36</v>
      </c>
      <c r="L13" s="30">
        <v>309000</v>
      </c>
      <c r="M13" s="29">
        <v>544</v>
      </c>
      <c r="N13" s="30">
        <v>133000</v>
      </c>
      <c r="O13" s="29">
        <v>263</v>
      </c>
      <c r="P13" s="30">
        <v>151000</v>
      </c>
      <c r="R13" s="39" t="s">
        <v>276</v>
      </c>
      <c r="S13" s="39">
        <v>1.6499486739376235</v>
      </c>
      <c r="T13" s="39"/>
      <c r="V13" s="39" t="s">
        <v>276</v>
      </c>
      <c r="W13" s="39">
        <v>1.6532228031457243</v>
      </c>
      <c r="X13" s="39"/>
    </row>
    <row r="14" spans="1:24" x14ac:dyDescent="0.25">
      <c r="A14" s="29">
        <v>111</v>
      </c>
      <c r="B14" s="30">
        <v>136900</v>
      </c>
      <c r="C14" s="29">
        <v>556</v>
      </c>
      <c r="D14" s="30">
        <v>113000</v>
      </c>
      <c r="E14" s="29">
        <v>20</v>
      </c>
      <c r="F14" s="30">
        <v>139000</v>
      </c>
      <c r="I14" s="29">
        <v>1249</v>
      </c>
      <c r="J14" s="30">
        <v>129500</v>
      </c>
      <c r="K14" s="29">
        <v>49</v>
      </c>
      <c r="L14" s="30">
        <v>113000</v>
      </c>
      <c r="M14" s="29">
        <v>548</v>
      </c>
      <c r="N14" s="30">
        <v>129500</v>
      </c>
      <c r="O14" s="29">
        <v>296</v>
      </c>
      <c r="P14" s="30">
        <v>142500</v>
      </c>
      <c r="R14" s="40" t="s">
        <v>277</v>
      </c>
      <c r="S14" s="40">
        <v>1.1224886277979125E-9</v>
      </c>
      <c r="T14" s="39"/>
      <c r="V14" s="40" t="s">
        <v>277</v>
      </c>
      <c r="W14" s="40">
        <v>9.2720291633856856E-11</v>
      </c>
      <c r="X14" s="39"/>
    </row>
    <row r="15" spans="1:24" ht="18" thickBot="1" x14ac:dyDescent="0.3">
      <c r="A15" s="29">
        <v>122</v>
      </c>
      <c r="B15" s="30">
        <v>100000</v>
      </c>
      <c r="C15" s="29">
        <v>618</v>
      </c>
      <c r="D15" s="30">
        <v>105500</v>
      </c>
      <c r="E15" s="29">
        <v>23</v>
      </c>
      <c r="F15" s="30">
        <v>230000</v>
      </c>
      <c r="I15" s="29">
        <v>1267</v>
      </c>
      <c r="J15" s="30">
        <v>122000</v>
      </c>
      <c r="K15" s="29">
        <v>51</v>
      </c>
      <c r="L15" s="30">
        <v>177000</v>
      </c>
      <c r="M15" s="29">
        <v>570</v>
      </c>
      <c r="N15" s="30">
        <v>135960</v>
      </c>
      <c r="O15" s="29">
        <v>320</v>
      </c>
      <c r="P15" s="30">
        <v>187500</v>
      </c>
      <c r="R15" s="41" t="s">
        <v>278</v>
      </c>
      <c r="S15" s="41">
        <v>1.9679030112610867</v>
      </c>
      <c r="T15" s="41"/>
      <c r="V15" s="41" t="s">
        <v>278</v>
      </c>
      <c r="W15" s="41">
        <v>1.9730119151362655</v>
      </c>
      <c r="X15" s="41"/>
    </row>
    <row r="16" spans="1:24" x14ac:dyDescent="0.25">
      <c r="A16" s="29">
        <v>126</v>
      </c>
      <c r="B16" s="30">
        <v>84500</v>
      </c>
      <c r="C16" s="29">
        <v>827</v>
      </c>
      <c r="D16" s="30">
        <v>109500</v>
      </c>
      <c r="E16" s="29">
        <v>24</v>
      </c>
      <c r="F16" s="30">
        <v>129900</v>
      </c>
      <c r="K16" s="29">
        <v>57</v>
      </c>
      <c r="L16" s="30">
        <v>172500</v>
      </c>
      <c r="M16" s="29">
        <v>583</v>
      </c>
      <c r="N16" s="30">
        <v>118500</v>
      </c>
      <c r="O16" s="29">
        <v>325</v>
      </c>
      <c r="P16" s="30">
        <v>242000</v>
      </c>
      <c r="R16" s="37"/>
      <c r="S16" s="37"/>
      <c r="T16" s="37"/>
      <c r="V16" s="37"/>
      <c r="W16" s="37"/>
      <c r="X16" s="37"/>
    </row>
    <row r="17" spans="1:25" x14ac:dyDescent="0.25">
      <c r="A17" s="29">
        <v>143</v>
      </c>
      <c r="B17" s="30">
        <v>166000</v>
      </c>
      <c r="C17" s="29">
        <v>1070</v>
      </c>
      <c r="D17" s="30">
        <v>135000</v>
      </c>
      <c r="E17" s="29">
        <v>25</v>
      </c>
      <c r="F17" s="30">
        <v>154000</v>
      </c>
      <c r="K17" s="29">
        <v>58</v>
      </c>
      <c r="L17" s="30">
        <v>196500</v>
      </c>
      <c r="M17" s="29">
        <v>588</v>
      </c>
      <c r="N17" s="30">
        <v>137000</v>
      </c>
      <c r="O17" s="29">
        <v>359</v>
      </c>
      <c r="P17" s="30">
        <v>130000</v>
      </c>
      <c r="R17" s="37" t="s">
        <v>279</v>
      </c>
      <c r="S17" s="37">
        <f>SUM(S8:T8)</f>
        <v>880</v>
      </c>
      <c r="T17" s="37"/>
      <c r="V17" s="37" t="s">
        <v>279</v>
      </c>
      <c r="W17" s="37">
        <f>SUM(W8:X8)</f>
        <v>510</v>
      </c>
      <c r="X17" s="37"/>
    </row>
    <row r="18" spans="1:25" x14ac:dyDescent="0.25">
      <c r="A18" s="29">
        <v>150</v>
      </c>
      <c r="B18" s="30">
        <v>115000</v>
      </c>
      <c r="C18" s="29">
        <v>1444</v>
      </c>
      <c r="D18" s="30">
        <v>121000</v>
      </c>
      <c r="E18" s="29">
        <v>26</v>
      </c>
      <c r="F18" s="30">
        <v>256300</v>
      </c>
      <c r="K18" s="29">
        <v>59</v>
      </c>
      <c r="L18" s="30">
        <v>438780</v>
      </c>
      <c r="M18" s="29">
        <v>615</v>
      </c>
      <c r="N18" s="30">
        <v>75500</v>
      </c>
      <c r="O18" s="29">
        <v>368</v>
      </c>
      <c r="P18" s="30">
        <v>165000</v>
      </c>
      <c r="R18" s="37" t="s">
        <v>280</v>
      </c>
      <c r="S18" s="37">
        <f>S6-T6</f>
        <v>-32868.73770169224</v>
      </c>
      <c r="T18" s="37"/>
      <c r="V18" s="37" t="s">
        <v>280</v>
      </c>
      <c r="W18" s="37">
        <f>W6-X6</f>
        <v>43348.379429559194</v>
      </c>
      <c r="X18" s="37"/>
    </row>
    <row r="19" spans="1:25" x14ac:dyDescent="0.25">
      <c r="A19" s="29">
        <v>156</v>
      </c>
      <c r="B19" s="30">
        <v>79000</v>
      </c>
      <c r="E19" s="29">
        <v>27</v>
      </c>
      <c r="F19" s="30">
        <v>134800</v>
      </c>
      <c r="K19" s="29">
        <v>64</v>
      </c>
      <c r="L19" s="30">
        <v>140000</v>
      </c>
      <c r="M19" s="29">
        <v>616</v>
      </c>
      <c r="N19" s="30">
        <v>137500</v>
      </c>
      <c r="O19" s="29">
        <v>388</v>
      </c>
      <c r="P19" s="30">
        <v>125000</v>
      </c>
      <c r="R19" s="37" t="s">
        <v>281</v>
      </c>
      <c r="S19" s="37">
        <f>SQRT((S7/S8)+(T7/T8))</f>
        <v>5225.7990384831592</v>
      </c>
      <c r="T19" s="37"/>
      <c r="V19" s="37" t="s">
        <v>281</v>
      </c>
      <c r="W19" s="37">
        <f>SQRT((W7/W8)+(X7/X8))</f>
        <v>6302.0238787030567</v>
      </c>
      <c r="X19" s="37"/>
    </row>
    <row r="20" spans="1:25" x14ac:dyDescent="0.25">
      <c r="A20" s="29">
        <v>166</v>
      </c>
      <c r="B20" s="30">
        <v>127500</v>
      </c>
      <c r="E20" s="29">
        <v>28</v>
      </c>
      <c r="F20" s="30">
        <v>306000</v>
      </c>
      <c r="G20" s="81"/>
      <c r="H20" s="81"/>
      <c r="I20" s="81"/>
      <c r="J20" s="81"/>
      <c r="K20" s="29">
        <v>65</v>
      </c>
      <c r="L20" s="30">
        <v>219500</v>
      </c>
      <c r="M20" s="29">
        <v>635</v>
      </c>
      <c r="N20" s="30">
        <v>144000</v>
      </c>
      <c r="O20" s="29">
        <v>427</v>
      </c>
      <c r="P20" s="30">
        <v>275000</v>
      </c>
      <c r="R20" s="37"/>
      <c r="S20" s="37"/>
      <c r="T20" s="37"/>
      <c r="V20" s="37"/>
      <c r="W20" s="37"/>
      <c r="X20" s="37"/>
    </row>
    <row r="21" spans="1:25" ht="18" x14ac:dyDescent="0.25">
      <c r="A21" s="29">
        <v>171</v>
      </c>
      <c r="B21" s="30">
        <v>128500</v>
      </c>
      <c r="E21" s="29">
        <v>29</v>
      </c>
      <c r="F21" s="30">
        <v>207500</v>
      </c>
      <c r="G21" s="81"/>
      <c r="H21" s="81"/>
      <c r="I21" s="81"/>
      <c r="J21" s="81"/>
      <c r="K21" s="29">
        <v>66</v>
      </c>
      <c r="L21" s="30">
        <v>317000</v>
      </c>
      <c r="M21" s="29">
        <v>650</v>
      </c>
      <c r="N21" s="30">
        <v>84500</v>
      </c>
      <c r="O21" s="29">
        <v>473</v>
      </c>
      <c r="P21" s="30">
        <v>148000</v>
      </c>
      <c r="R21" s="42" t="s">
        <v>282</v>
      </c>
      <c r="S21" s="37">
        <f>S19*S15</f>
        <v>10283.8656640763</v>
      </c>
      <c r="T21" s="37"/>
      <c r="V21" s="42" t="s">
        <v>282</v>
      </c>
      <c r="W21" s="37">
        <f>W19*W15</f>
        <v>12433.968202154394</v>
      </c>
      <c r="X21" s="37"/>
    </row>
    <row r="22" spans="1:25" x14ac:dyDescent="0.25">
      <c r="A22" s="29">
        <v>178</v>
      </c>
      <c r="B22" s="30">
        <v>172500</v>
      </c>
      <c r="E22" s="29">
        <v>30</v>
      </c>
      <c r="F22" s="30">
        <v>68500</v>
      </c>
      <c r="G22" s="81"/>
      <c r="H22" s="81"/>
      <c r="I22" s="81"/>
      <c r="J22" s="81"/>
      <c r="K22" s="29">
        <v>73</v>
      </c>
      <c r="L22" s="30">
        <v>185000</v>
      </c>
      <c r="M22" s="29">
        <v>664</v>
      </c>
      <c r="N22" s="30">
        <v>137500</v>
      </c>
      <c r="O22" s="29">
        <v>517</v>
      </c>
      <c r="P22" s="30">
        <v>158000</v>
      </c>
      <c r="R22" s="43" t="s">
        <v>283</v>
      </c>
      <c r="S22" s="43">
        <f>S18-S21</f>
        <v>-43152.60336576854</v>
      </c>
      <c r="T22" s="37"/>
      <c r="V22" s="43" t="s">
        <v>283</v>
      </c>
      <c r="W22" s="43">
        <f>W18-W21</f>
        <v>30914.411227404802</v>
      </c>
      <c r="X22" s="37"/>
    </row>
    <row r="23" spans="1:25" x14ac:dyDescent="0.25">
      <c r="A23" s="29">
        <v>184</v>
      </c>
      <c r="B23" s="30">
        <v>200000</v>
      </c>
      <c r="E23" s="29">
        <v>32</v>
      </c>
      <c r="F23" s="30">
        <v>149350</v>
      </c>
      <c r="G23" s="81"/>
      <c r="H23" s="81"/>
      <c r="I23" s="81"/>
      <c r="J23" s="81"/>
      <c r="K23" s="29">
        <v>75</v>
      </c>
      <c r="L23" s="30">
        <v>107400</v>
      </c>
      <c r="M23" s="29">
        <v>771</v>
      </c>
      <c r="N23" s="30">
        <v>134900</v>
      </c>
      <c r="O23" s="29">
        <v>531</v>
      </c>
      <c r="P23" s="30">
        <v>175000</v>
      </c>
      <c r="R23" s="43" t="s">
        <v>284</v>
      </c>
      <c r="S23" s="43">
        <f>S18+S21</f>
        <v>-22584.87203761594</v>
      </c>
      <c r="T23" s="37"/>
      <c r="U23" s="44"/>
      <c r="V23" s="43" t="s">
        <v>284</v>
      </c>
      <c r="W23" s="43">
        <f>W18+W21</f>
        <v>55782.347631713586</v>
      </c>
      <c r="X23" s="37"/>
      <c r="Y23" s="44"/>
    </row>
    <row r="24" spans="1:25" x14ac:dyDescent="0.25">
      <c r="A24" s="29">
        <v>185</v>
      </c>
      <c r="B24" s="30">
        <v>127000</v>
      </c>
      <c r="E24" s="29">
        <v>33</v>
      </c>
      <c r="F24" s="30">
        <v>179900</v>
      </c>
      <c r="G24" s="81"/>
      <c r="H24" s="81"/>
      <c r="I24" s="81"/>
      <c r="J24" s="81"/>
      <c r="K24" s="29">
        <v>80</v>
      </c>
      <c r="L24" s="30">
        <v>110000</v>
      </c>
      <c r="M24" s="29">
        <v>780</v>
      </c>
      <c r="N24" s="30">
        <v>135000</v>
      </c>
      <c r="O24" s="29">
        <v>574</v>
      </c>
      <c r="P24" s="30">
        <v>170000</v>
      </c>
      <c r="R24" s="44"/>
      <c r="S24" s="44"/>
      <c r="T24" s="44"/>
      <c r="U24" s="44"/>
      <c r="V24" s="44"/>
      <c r="W24" s="44"/>
      <c r="X24" s="44"/>
      <c r="Y24" s="44"/>
    </row>
    <row r="25" spans="1:25" x14ac:dyDescent="0.25">
      <c r="A25" s="29">
        <v>188</v>
      </c>
      <c r="B25" s="30">
        <v>135000</v>
      </c>
      <c r="E25" s="29">
        <v>34</v>
      </c>
      <c r="F25" s="30">
        <v>165500</v>
      </c>
      <c r="G25" s="81"/>
      <c r="H25" s="81"/>
      <c r="I25" s="81"/>
      <c r="J25" s="81"/>
      <c r="K25" s="29">
        <v>81</v>
      </c>
      <c r="L25" s="30">
        <v>193500</v>
      </c>
      <c r="M25" s="29">
        <v>784</v>
      </c>
      <c r="N25" s="30">
        <v>165500</v>
      </c>
      <c r="O25" s="29">
        <v>575</v>
      </c>
      <c r="P25" s="30">
        <v>139000</v>
      </c>
      <c r="R25" s="44"/>
      <c r="S25" s="44"/>
      <c r="T25" s="44"/>
      <c r="U25" s="44"/>
      <c r="V25" s="44"/>
      <c r="W25" s="44"/>
      <c r="X25" s="44"/>
      <c r="Y25" s="44"/>
    </row>
    <row r="26" spans="1:25" x14ac:dyDescent="0.25">
      <c r="A26" s="29">
        <v>203</v>
      </c>
      <c r="B26" s="30">
        <v>112000</v>
      </c>
      <c r="E26" s="29">
        <v>35</v>
      </c>
      <c r="F26" s="30">
        <v>277500</v>
      </c>
      <c r="G26" s="81"/>
      <c r="H26" s="81"/>
      <c r="I26" s="81"/>
      <c r="J26" s="81"/>
      <c r="K26" s="29">
        <v>86</v>
      </c>
      <c r="L26" s="30">
        <v>260000</v>
      </c>
      <c r="M26" s="29">
        <v>846</v>
      </c>
      <c r="N26" s="30">
        <v>171000</v>
      </c>
      <c r="O26" s="29">
        <v>578</v>
      </c>
      <c r="P26" s="30">
        <v>164500</v>
      </c>
      <c r="R26" s="37" t="s">
        <v>268</v>
      </c>
      <c r="S26" s="37"/>
      <c r="T26" s="37"/>
      <c r="U26" s="44"/>
      <c r="V26" s="37" t="s">
        <v>268</v>
      </c>
      <c r="W26" s="37"/>
      <c r="X26" s="37"/>
      <c r="Y26" s="44"/>
    </row>
    <row r="27" spans="1:25" ht="18" thickBot="1" x14ac:dyDescent="0.3">
      <c r="A27" s="29">
        <v>205</v>
      </c>
      <c r="B27" s="30">
        <v>110000</v>
      </c>
      <c r="E27" s="29">
        <v>37</v>
      </c>
      <c r="F27" s="30">
        <v>145000</v>
      </c>
      <c r="G27" s="81"/>
      <c r="H27" s="81"/>
      <c r="I27" s="81"/>
      <c r="J27" s="81"/>
      <c r="K27" s="29">
        <v>87</v>
      </c>
      <c r="L27" s="30">
        <v>174000</v>
      </c>
      <c r="M27" s="29">
        <v>879</v>
      </c>
      <c r="N27" s="30">
        <v>148000</v>
      </c>
      <c r="O27" s="29">
        <v>612</v>
      </c>
      <c r="P27" s="30">
        <v>148000</v>
      </c>
      <c r="R27" s="37"/>
      <c r="S27" s="37"/>
      <c r="T27" s="37"/>
      <c r="U27" s="44"/>
      <c r="V27" s="37"/>
      <c r="W27" s="37"/>
      <c r="X27" s="37"/>
      <c r="Y27" s="44"/>
    </row>
    <row r="28" spans="1:25" x14ac:dyDescent="0.25">
      <c r="A28" s="29">
        <v>219</v>
      </c>
      <c r="B28" s="30">
        <v>311500</v>
      </c>
      <c r="E28" s="29">
        <v>38</v>
      </c>
      <c r="F28" s="30">
        <v>153000</v>
      </c>
      <c r="G28" s="81"/>
      <c r="H28" s="81"/>
      <c r="I28" s="81"/>
      <c r="J28" s="81"/>
      <c r="K28" s="29">
        <v>88</v>
      </c>
      <c r="L28" s="30">
        <v>164500</v>
      </c>
      <c r="M28" s="29">
        <v>953</v>
      </c>
      <c r="N28" s="30">
        <v>133900</v>
      </c>
      <c r="O28" s="29">
        <v>628</v>
      </c>
      <c r="P28" s="30">
        <v>153000</v>
      </c>
      <c r="R28" s="38"/>
      <c r="S28" s="38" t="s">
        <v>300</v>
      </c>
      <c r="T28" s="38" t="s">
        <v>299</v>
      </c>
      <c r="U28" s="44"/>
      <c r="V28" s="38"/>
      <c r="W28" s="38" t="s">
        <v>298</v>
      </c>
      <c r="X28" s="38" t="s">
        <v>297</v>
      </c>
      <c r="Y28" s="44"/>
    </row>
    <row r="29" spans="1:25" x14ac:dyDescent="0.25">
      <c r="A29" s="29">
        <v>240</v>
      </c>
      <c r="B29" s="30">
        <v>113000</v>
      </c>
      <c r="E29" s="29">
        <v>39</v>
      </c>
      <c r="F29" s="30">
        <v>109000</v>
      </c>
      <c r="G29" s="81"/>
      <c r="H29" s="81"/>
      <c r="I29" s="81"/>
      <c r="J29" s="81"/>
      <c r="K29" s="29">
        <v>95</v>
      </c>
      <c r="L29" s="30">
        <v>204750</v>
      </c>
      <c r="M29" s="29">
        <v>955</v>
      </c>
      <c r="N29" s="30">
        <v>127500</v>
      </c>
      <c r="O29" s="29">
        <v>630</v>
      </c>
      <c r="P29" s="30">
        <v>168500</v>
      </c>
      <c r="R29" s="39" t="s">
        <v>269</v>
      </c>
      <c r="S29" s="39">
        <v>175985.47796143251</v>
      </c>
      <c r="T29" s="39">
        <v>210051.76404494382</v>
      </c>
      <c r="U29" s="44"/>
      <c r="V29" s="39" t="s">
        <v>269</v>
      </c>
      <c r="W29" s="39">
        <v>135074.48648648648</v>
      </c>
      <c r="X29" s="39">
        <v>166703.38461538462</v>
      </c>
      <c r="Y29" s="44"/>
    </row>
    <row r="30" spans="1:25" x14ac:dyDescent="0.25">
      <c r="A30" s="29">
        <v>243</v>
      </c>
      <c r="B30" s="30">
        <v>79000</v>
      </c>
      <c r="E30" s="29">
        <v>40</v>
      </c>
      <c r="F30" s="30">
        <v>82000</v>
      </c>
      <c r="G30" s="81"/>
      <c r="H30" s="81"/>
      <c r="I30" s="81"/>
      <c r="J30" s="81"/>
      <c r="K30" s="29">
        <v>96</v>
      </c>
      <c r="L30" s="30">
        <v>185000</v>
      </c>
      <c r="M30" s="29">
        <v>981</v>
      </c>
      <c r="N30" s="30">
        <v>178400</v>
      </c>
      <c r="O30" s="29">
        <v>643</v>
      </c>
      <c r="P30" s="30">
        <v>345000</v>
      </c>
      <c r="R30" s="39" t="s">
        <v>270</v>
      </c>
      <c r="S30" s="39">
        <v>5937583215.8939981</v>
      </c>
      <c r="T30" s="39">
        <v>7628138227.0770864</v>
      </c>
      <c r="U30" s="44"/>
      <c r="V30" s="39" t="s">
        <v>270</v>
      </c>
      <c r="W30" s="39">
        <v>929085154.59009123</v>
      </c>
      <c r="X30" s="39">
        <v>1467285385.2403831</v>
      </c>
      <c r="Y30" s="44"/>
    </row>
    <row r="31" spans="1:25" x14ac:dyDescent="0.25">
      <c r="A31" s="29">
        <v>250</v>
      </c>
      <c r="B31" s="30">
        <v>277000</v>
      </c>
      <c r="E31" s="29">
        <v>41</v>
      </c>
      <c r="F31" s="30">
        <v>160000</v>
      </c>
      <c r="G31" s="81"/>
      <c r="H31" s="81"/>
      <c r="I31" s="81"/>
      <c r="J31" s="81"/>
      <c r="K31" s="29">
        <v>102</v>
      </c>
      <c r="L31" s="30">
        <v>178000</v>
      </c>
      <c r="M31" s="29">
        <v>1040</v>
      </c>
      <c r="N31" s="30">
        <v>80000</v>
      </c>
      <c r="O31" s="29">
        <v>732</v>
      </c>
      <c r="P31" s="30">
        <v>187500</v>
      </c>
      <c r="R31" s="39" t="s">
        <v>271</v>
      </c>
      <c r="S31" s="39">
        <v>726</v>
      </c>
      <c r="T31" s="39">
        <v>445</v>
      </c>
      <c r="U31" s="44"/>
      <c r="V31" s="39" t="s">
        <v>271</v>
      </c>
      <c r="W31" s="39">
        <v>37</v>
      </c>
      <c r="X31" s="39">
        <v>65</v>
      </c>
      <c r="Y31" s="44"/>
    </row>
    <row r="32" spans="1:25" x14ac:dyDescent="0.25">
      <c r="A32" s="29">
        <v>264</v>
      </c>
      <c r="B32" s="30">
        <v>130000</v>
      </c>
      <c r="E32" s="29">
        <v>42</v>
      </c>
      <c r="F32" s="30">
        <v>170000</v>
      </c>
      <c r="G32" s="81"/>
      <c r="H32" s="81"/>
      <c r="I32" s="81"/>
      <c r="J32" s="81"/>
      <c r="K32" s="29">
        <v>106</v>
      </c>
      <c r="L32" s="30">
        <v>250000</v>
      </c>
      <c r="M32" s="29">
        <v>1086</v>
      </c>
      <c r="N32" s="30">
        <v>147000</v>
      </c>
      <c r="O32" s="29">
        <v>744</v>
      </c>
      <c r="P32" s="30">
        <v>175000</v>
      </c>
      <c r="R32" s="39" t="s">
        <v>272</v>
      </c>
      <c r="S32" s="39">
        <v>0</v>
      </c>
      <c r="T32" s="39"/>
      <c r="U32" s="44"/>
      <c r="V32" s="39" t="s">
        <v>272</v>
      </c>
      <c r="W32" s="39">
        <v>0</v>
      </c>
      <c r="X32" s="39"/>
      <c r="Y32" s="44"/>
    </row>
    <row r="33" spans="1:25" x14ac:dyDescent="0.25">
      <c r="A33" s="29">
        <v>276</v>
      </c>
      <c r="B33" s="30">
        <v>205000</v>
      </c>
      <c r="E33" s="29">
        <v>44</v>
      </c>
      <c r="F33" s="30">
        <v>130250</v>
      </c>
      <c r="G33" s="81"/>
      <c r="H33" s="81"/>
      <c r="I33" s="81"/>
      <c r="J33" s="81"/>
      <c r="K33" s="29">
        <v>113</v>
      </c>
      <c r="L33" s="30">
        <v>383970</v>
      </c>
      <c r="M33" s="29">
        <v>1130</v>
      </c>
      <c r="N33" s="30">
        <v>140000</v>
      </c>
      <c r="O33" s="29">
        <v>773</v>
      </c>
      <c r="P33" s="30">
        <v>107000</v>
      </c>
      <c r="R33" s="39" t="s">
        <v>273</v>
      </c>
      <c r="S33" s="39">
        <v>850</v>
      </c>
      <c r="T33" s="39"/>
      <c r="U33" s="44"/>
      <c r="V33" s="39" t="s">
        <v>273</v>
      </c>
      <c r="W33" s="39">
        <v>89</v>
      </c>
      <c r="X33" s="39"/>
      <c r="Y33" s="44"/>
    </row>
    <row r="34" spans="1:25" x14ac:dyDescent="0.25">
      <c r="A34" s="29">
        <v>287</v>
      </c>
      <c r="B34" s="30">
        <v>159000</v>
      </c>
      <c r="E34" s="29">
        <v>45</v>
      </c>
      <c r="F34" s="30">
        <v>141000</v>
      </c>
      <c r="K34" s="29">
        <v>115</v>
      </c>
      <c r="L34" s="30">
        <v>259500</v>
      </c>
      <c r="M34" s="29">
        <v>1164</v>
      </c>
      <c r="N34" s="30">
        <v>108959</v>
      </c>
      <c r="O34" s="29">
        <v>792</v>
      </c>
      <c r="P34" s="30">
        <v>146800</v>
      </c>
      <c r="R34" s="39" t="s">
        <v>274</v>
      </c>
      <c r="S34" s="39">
        <v>-6.7700167042510175</v>
      </c>
      <c r="T34" s="39"/>
      <c r="U34" s="44"/>
      <c r="V34" s="39" t="s">
        <v>274</v>
      </c>
      <c r="W34" s="39">
        <v>-4.5803385772709024</v>
      </c>
      <c r="X34" s="39"/>
      <c r="Y34" s="44"/>
    </row>
    <row r="35" spans="1:25" x14ac:dyDescent="0.25">
      <c r="A35" s="29">
        <v>293</v>
      </c>
      <c r="B35" s="30">
        <v>131000</v>
      </c>
      <c r="E35" s="29">
        <v>46</v>
      </c>
      <c r="F35" s="30">
        <v>319900</v>
      </c>
      <c r="K35" s="29">
        <v>116</v>
      </c>
      <c r="L35" s="30">
        <v>176000</v>
      </c>
      <c r="M35" s="29">
        <v>1215</v>
      </c>
      <c r="N35" s="30">
        <v>134500</v>
      </c>
      <c r="O35" s="29">
        <v>807</v>
      </c>
      <c r="P35" s="30">
        <v>135500</v>
      </c>
      <c r="R35" s="39" t="s">
        <v>275</v>
      </c>
      <c r="S35" s="39">
        <v>1.1998502051616083E-11</v>
      </c>
      <c r="T35" s="39"/>
      <c r="U35" s="44"/>
      <c r="V35" s="39" t="s">
        <v>275</v>
      </c>
      <c r="W35" s="39">
        <v>7.5144811399028059E-6</v>
      </c>
      <c r="X35" s="39"/>
      <c r="Y35" s="44"/>
    </row>
    <row r="36" spans="1:25" x14ac:dyDescent="0.25">
      <c r="A36" s="29">
        <v>297</v>
      </c>
      <c r="B36" s="30">
        <v>152000</v>
      </c>
      <c r="E36" s="29">
        <v>48</v>
      </c>
      <c r="F36" s="30">
        <v>249700</v>
      </c>
      <c r="K36" s="29">
        <v>119</v>
      </c>
      <c r="L36" s="30">
        <v>320000</v>
      </c>
      <c r="M36" s="29">
        <v>1243</v>
      </c>
      <c r="N36" s="30">
        <v>170000</v>
      </c>
      <c r="O36" s="29">
        <v>809</v>
      </c>
      <c r="P36" s="30">
        <v>159950</v>
      </c>
      <c r="R36" s="39" t="s">
        <v>276</v>
      </c>
      <c r="S36" s="39">
        <v>1.6466482638171511</v>
      </c>
      <c r="T36" s="39"/>
      <c r="U36" s="44"/>
      <c r="V36" s="39" t="s">
        <v>276</v>
      </c>
      <c r="W36" s="39">
        <v>1.6621553258697011</v>
      </c>
      <c r="X36" s="39"/>
      <c r="Y36" s="44"/>
    </row>
    <row r="37" spans="1:25" x14ac:dyDescent="0.25">
      <c r="A37" s="29">
        <v>308</v>
      </c>
      <c r="B37" s="30">
        <v>89500</v>
      </c>
      <c r="E37" s="29">
        <v>50</v>
      </c>
      <c r="F37" s="30">
        <v>127000</v>
      </c>
      <c r="K37" s="29">
        <v>120</v>
      </c>
      <c r="L37" s="30">
        <v>163990</v>
      </c>
      <c r="M37" s="29">
        <v>1298</v>
      </c>
      <c r="N37" s="30">
        <v>140000</v>
      </c>
      <c r="O37" s="29">
        <v>819</v>
      </c>
      <c r="P37" s="30">
        <v>155000</v>
      </c>
      <c r="R37" s="40" t="s">
        <v>277</v>
      </c>
      <c r="S37" s="40">
        <v>2.3997004103232167E-11</v>
      </c>
      <c r="T37" s="39"/>
      <c r="U37" s="44"/>
      <c r="V37" s="40" t="s">
        <v>277</v>
      </c>
      <c r="W37" s="40">
        <v>1.5028962279805612E-5</v>
      </c>
      <c r="X37" s="39"/>
      <c r="Y37" s="44"/>
    </row>
    <row r="38" spans="1:25" ht="18" thickBot="1" x14ac:dyDescent="0.3">
      <c r="A38" s="29">
        <v>313</v>
      </c>
      <c r="B38" s="30">
        <v>119900</v>
      </c>
      <c r="E38" s="29">
        <v>53</v>
      </c>
      <c r="F38" s="30">
        <v>110000</v>
      </c>
      <c r="K38" s="29">
        <v>129</v>
      </c>
      <c r="L38" s="30">
        <v>155000</v>
      </c>
      <c r="M38" s="29">
        <v>1393</v>
      </c>
      <c r="N38" s="30">
        <v>123000</v>
      </c>
      <c r="O38" s="29">
        <v>843</v>
      </c>
      <c r="P38" s="30">
        <v>174900</v>
      </c>
      <c r="R38" s="41" t="s">
        <v>278</v>
      </c>
      <c r="S38" s="41">
        <v>1.9627588026071296</v>
      </c>
      <c r="T38" s="41"/>
      <c r="U38" s="44"/>
      <c r="V38" s="41" t="s">
        <v>278</v>
      </c>
      <c r="W38" s="41">
        <v>1.986978699506285</v>
      </c>
      <c r="X38" s="41"/>
      <c r="Y38" s="44"/>
    </row>
    <row r="39" spans="1:25" x14ac:dyDescent="0.25">
      <c r="A39" s="29">
        <v>336</v>
      </c>
      <c r="B39" s="30">
        <v>228950</v>
      </c>
      <c r="E39" s="29">
        <v>54</v>
      </c>
      <c r="F39" s="30">
        <v>385000</v>
      </c>
      <c r="K39" s="29">
        <v>131</v>
      </c>
      <c r="L39" s="30">
        <v>226000</v>
      </c>
      <c r="M39" s="29">
        <v>1407</v>
      </c>
      <c r="N39" s="30">
        <v>133000</v>
      </c>
      <c r="O39" s="29">
        <v>850</v>
      </c>
      <c r="P39" s="30">
        <v>187000</v>
      </c>
      <c r="R39" s="37"/>
      <c r="S39" s="37"/>
      <c r="T39" s="37"/>
      <c r="U39" s="44"/>
      <c r="V39" s="37"/>
      <c r="W39" s="37"/>
      <c r="X39" s="37"/>
      <c r="Y39" s="44"/>
    </row>
    <row r="40" spans="1:25" x14ac:dyDescent="0.25">
      <c r="A40" s="29">
        <v>346</v>
      </c>
      <c r="B40" s="30">
        <v>140200</v>
      </c>
      <c r="E40" s="29">
        <v>56</v>
      </c>
      <c r="F40" s="30">
        <v>180500</v>
      </c>
      <c r="K40" s="29">
        <v>132</v>
      </c>
      <c r="L40" s="30">
        <v>244000</v>
      </c>
      <c r="M40" s="29">
        <v>1446</v>
      </c>
      <c r="N40" s="30">
        <v>129000</v>
      </c>
      <c r="O40" s="29">
        <v>854</v>
      </c>
      <c r="P40" s="30">
        <v>158000</v>
      </c>
      <c r="R40" s="37" t="s">
        <v>279</v>
      </c>
      <c r="S40" s="37">
        <f>SUM(S31:T31)</f>
        <v>1171</v>
      </c>
      <c r="T40" s="37"/>
      <c r="U40" s="44"/>
      <c r="V40" s="37" t="s">
        <v>279</v>
      </c>
      <c r="W40" s="37">
        <f>SUM(W31:X31)</f>
        <v>102</v>
      </c>
      <c r="X40" s="37"/>
      <c r="Y40" s="44"/>
    </row>
    <row r="41" spans="1:25" x14ac:dyDescent="0.25">
      <c r="A41" s="29">
        <v>353</v>
      </c>
      <c r="B41" s="30">
        <v>95000</v>
      </c>
      <c r="E41" s="29">
        <v>60</v>
      </c>
      <c r="F41" s="30">
        <v>124900</v>
      </c>
      <c r="K41" s="29">
        <v>139</v>
      </c>
      <c r="L41" s="30">
        <v>230000</v>
      </c>
      <c r="M41" s="29">
        <v>1450</v>
      </c>
      <c r="N41" s="30">
        <v>92000</v>
      </c>
      <c r="O41" s="29">
        <v>857</v>
      </c>
      <c r="P41" s="30">
        <v>147000</v>
      </c>
      <c r="R41" s="37" t="s">
        <v>280</v>
      </c>
      <c r="S41" s="37">
        <f>S29-T29</f>
        <v>-34066.28608351131</v>
      </c>
      <c r="T41" s="37"/>
      <c r="U41" s="44"/>
      <c r="V41" s="37" t="s">
        <v>280</v>
      </c>
      <c r="W41" s="37">
        <f>W29-X29</f>
        <v>-31628.898128898145</v>
      </c>
      <c r="X41" s="37"/>
      <c r="Y41" s="44"/>
    </row>
    <row r="42" spans="1:25" x14ac:dyDescent="0.25">
      <c r="A42" s="29">
        <v>355</v>
      </c>
      <c r="B42" s="30">
        <v>140000</v>
      </c>
      <c r="E42" s="29">
        <v>61</v>
      </c>
      <c r="F42" s="30">
        <v>158000</v>
      </c>
      <c r="K42" s="29">
        <v>140</v>
      </c>
      <c r="L42" s="30">
        <v>231500</v>
      </c>
      <c r="O42" s="29">
        <v>945</v>
      </c>
      <c r="P42" s="30">
        <v>137500</v>
      </c>
      <c r="R42" s="37" t="s">
        <v>281</v>
      </c>
      <c r="S42" s="37">
        <f>SQRT((S30/S31)+(T30/T31))</f>
        <v>5031.9353070606849</v>
      </c>
      <c r="T42" s="37"/>
      <c r="U42" s="44"/>
      <c r="V42" s="37" t="s">
        <v>281</v>
      </c>
      <c r="W42" s="37">
        <f>SQRT((W30/W31)+(X30/X31))</f>
        <v>6905.3624738247081</v>
      </c>
      <c r="X42" s="37"/>
      <c r="Y42" s="44"/>
    </row>
    <row r="43" spans="1:25" x14ac:dyDescent="0.25">
      <c r="A43" s="29">
        <v>362</v>
      </c>
      <c r="B43" s="30">
        <v>145000</v>
      </c>
      <c r="E43" s="29">
        <v>63</v>
      </c>
      <c r="F43" s="30">
        <v>202500</v>
      </c>
      <c r="K43" s="29">
        <v>146</v>
      </c>
      <c r="L43" s="30">
        <v>130000</v>
      </c>
      <c r="O43" s="29">
        <v>947</v>
      </c>
      <c r="P43" s="30">
        <v>143000</v>
      </c>
      <c r="R43" s="37"/>
      <c r="S43" s="37"/>
      <c r="T43" s="37"/>
      <c r="U43" s="44"/>
      <c r="V43" s="37"/>
      <c r="W43" s="37"/>
      <c r="X43" s="37"/>
      <c r="Y43" s="44"/>
    </row>
    <row r="44" spans="1:25" ht="18" x14ac:dyDescent="0.25">
      <c r="A44" s="29">
        <v>372</v>
      </c>
      <c r="B44" s="30">
        <v>134432</v>
      </c>
      <c r="E44" s="29">
        <v>67</v>
      </c>
      <c r="F44" s="30">
        <v>180000</v>
      </c>
      <c r="K44" s="29">
        <v>148</v>
      </c>
      <c r="L44" s="30">
        <v>222500</v>
      </c>
      <c r="O44" s="29">
        <v>970</v>
      </c>
      <c r="P44" s="30">
        <v>140000</v>
      </c>
      <c r="R44" s="42" t="s">
        <v>282</v>
      </c>
      <c r="S44" s="37">
        <f>S42*S38</f>
        <v>9876.4753180829684</v>
      </c>
      <c r="T44" s="37"/>
      <c r="U44" s="44"/>
      <c r="V44" s="42" t="s">
        <v>282</v>
      </c>
      <c r="W44" s="37">
        <f>W42*W38</f>
        <v>13720.808147859721</v>
      </c>
      <c r="X44" s="37"/>
      <c r="Y44" s="44"/>
    </row>
    <row r="45" spans="1:25" x14ac:dyDescent="0.25">
      <c r="A45" s="29">
        <v>381</v>
      </c>
      <c r="B45" s="30">
        <v>127000</v>
      </c>
      <c r="E45" s="29">
        <v>68</v>
      </c>
      <c r="F45" s="30">
        <v>226000</v>
      </c>
      <c r="K45" s="29">
        <v>153</v>
      </c>
      <c r="L45" s="30">
        <v>190000</v>
      </c>
      <c r="O45" s="29">
        <v>1006</v>
      </c>
      <c r="P45" s="30">
        <v>149900</v>
      </c>
      <c r="R45" s="43" t="s">
        <v>283</v>
      </c>
      <c r="S45" s="43">
        <f>S41-S44</f>
        <v>-43942.761401594282</v>
      </c>
      <c r="T45" s="37"/>
      <c r="U45" s="44"/>
      <c r="V45" s="43" t="s">
        <v>283</v>
      </c>
      <c r="W45" s="43">
        <f>W41-W44</f>
        <v>-45349.706276757868</v>
      </c>
      <c r="X45" s="37"/>
      <c r="Y45" s="44"/>
    </row>
    <row r="46" spans="1:25" x14ac:dyDescent="0.25">
      <c r="A46" s="29">
        <v>387</v>
      </c>
      <c r="B46" s="30">
        <v>81000</v>
      </c>
      <c r="E46" s="29">
        <v>69</v>
      </c>
      <c r="F46" s="30">
        <v>80000</v>
      </c>
      <c r="K46" s="29">
        <v>158</v>
      </c>
      <c r="L46" s="30">
        <v>269500</v>
      </c>
      <c r="O46" s="29">
        <v>1019</v>
      </c>
      <c r="P46" s="30">
        <v>160000</v>
      </c>
      <c r="R46" s="43" t="s">
        <v>284</v>
      </c>
      <c r="S46" s="43">
        <f>S41+S44</f>
        <v>-24189.810765428341</v>
      </c>
      <c r="T46" s="37"/>
      <c r="U46" s="44"/>
      <c r="V46" s="43" t="s">
        <v>284</v>
      </c>
      <c r="W46" s="43">
        <f>W41+W44</f>
        <v>-17908.089981038422</v>
      </c>
      <c r="X46" s="37"/>
      <c r="Y46" s="44"/>
    </row>
    <row r="47" spans="1:25" x14ac:dyDescent="0.25">
      <c r="A47" s="29">
        <v>391</v>
      </c>
      <c r="B47" s="30">
        <v>119000</v>
      </c>
      <c r="E47" s="29">
        <v>71</v>
      </c>
      <c r="F47" s="30">
        <v>244000</v>
      </c>
      <c r="K47" s="29">
        <v>159</v>
      </c>
      <c r="L47" s="30">
        <v>254900</v>
      </c>
      <c r="O47" s="29">
        <v>1117</v>
      </c>
      <c r="P47" s="30">
        <v>184100</v>
      </c>
      <c r="R47" s="44"/>
      <c r="S47" s="44"/>
      <c r="T47" s="44"/>
      <c r="U47" s="44"/>
      <c r="V47" s="44"/>
      <c r="W47" s="44"/>
      <c r="X47" s="44"/>
      <c r="Y47" s="44"/>
    </row>
    <row r="48" spans="1:25" x14ac:dyDescent="0.25">
      <c r="A48" s="29">
        <v>395</v>
      </c>
      <c r="B48" s="30">
        <v>109000</v>
      </c>
      <c r="E48" s="29">
        <v>72</v>
      </c>
      <c r="F48" s="30">
        <v>129500</v>
      </c>
      <c r="K48" s="29">
        <v>160</v>
      </c>
      <c r="L48" s="30">
        <v>320000</v>
      </c>
      <c r="O48" s="29">
        <v>1119</v>
      </c>
      <c r="P48" s="30">
        <v>140000</v>
      </c>
      <c r="R48" s="44"/>
      <c r="S48" s="44"/>
      <c r="T48" s="44"/>
      <c r="U48" s="44"/>
      <c r="V48" s="44"/>
      <c r="W48" s="44"/>
      <c r="X48" s="44"/>
      <c r="Y48" s="44"/>
    </row>
    <row r="49" spans="1:24" x14ac:dyDescent="0.25">
      <c r="A49" s="29">
        <v>407</v>
      </c>
      <c r="B49" s="30">
        <v>115000</v>
      </c>
      <c r="E49" s="29">
        <v>74</v>
      </c>
      <c r="F49" s="30">
        <v>144900</v>
      </c>
      <c r="K49" s="29">
        <v>162</v>
      </c>
      <c r="L49" s="30">
        <v>412500</v>
      </c>
      <c r="O49" s="29">
        <v>1125</v>
      </c>
      <c r="P49" s="30">
        <v>163900</v>
      </c>
      <c r="R49" s="26" t="s">
        <v>268</v>
      </c>
      <c r="V49" s="53"/>
      <c r="W49" s="53"/>
      <c r="X49" s="53"/>
    </row>
    <row r="50" spans="1:24" ht="18" thickBot="1" x14ac:dyDescent="0.3">
      <c r="A50" s="29">
        <v>419</v>
      </c>
      <c r="B50" s="30">
        <v>126000</v>
      </c>
      <c r="E50" s="29">
        <v>77</v>
      </c>
      <c r="F50" s="30">
        <v>135750</v>
      </c>
      <c r="K50" s="29">
        <v>168</v>
      </c>
      <c r="L50" s="30">
        <v>325624</v>
      </c>
      <c r="O50" s="29">
        <v>1157</v>
      </c>
      <c r="P50" s="30">
        <v>179900</v>
      </c>
      <c r="V50" s="53"/>
      <c r="W50" s="53"/>
      <c r="X50" s="53"/>
    </row>
    <row r="51" spans="1:24" x14ac:dyDescent="0.25">
      <c r="A51" s="29">
        <v>432</v>
      </c>
      <c r="B51" s="30">
        <v>79900</v>
      </c>
      <c r="E51" s="29">
        <v>79</v>
      </c>
      <c r="F51" s="30">
        <v>136500</v>
      </c>
      <c r="K51" s="29">
        <v>169</v>
      </c>
      <c r="L51" s="30">
        <v>183500</v>
      </c>
      <c r="O51" s="29">
        <v>1165</v>
      </c>
      <c r="P51" s="30">
        <v>194000</v>
      </c>
      <c r="R51" s="45"/>
      <c r="S51" s="45" t="s">
        <v>300</v>
      </c>
      <c r="T51" s="45" t="s">
        <v>297</v>
      </c>
      <c r="V51" s="54"/>
      <c r="W51" s="54"/>
      <c r="X51" s="54"/>
    </row>
    <row r="52" spans="1:24" x14ac:dyDescent="0.25">
      <c r="A52" s="29">
        <v>437</v>
      </c>
      <c r="B52" s="30">
        <v>116000</v>
      </c>
      <c r="E52" s="29">
        <v>82</v>
      </c>
      <c r="F52" s="30">
        <v>153500</v>
      </c>
      <c r="K52" s="29">
        <v>173</v>
      </c>
      <c r="L52" s="30">
        <v>239000</v>
      </c>
      <c r="O52" s="29">
        <v>1171</v>
      </c>
      <c r="P52" s="30">
        <v>171000</v>
      </c>
      <c r="R52" s="46" t="s">
        <v>269</v>
      </c>
      <c r="S52" s="46">
        <v>175985.47796143251</v>
      </c>
      <c r="T52" s="46">
        <v>166703.38461538462</v>
      </c>
      <c r="V52" s="46"/>
      <c r="W52" s="46"/>
      <c r="X52" s="46"/>
    </row>
    <row r="53" spans="1:24" x14ac:dyDescent="0.25">
      <c r="A53" s="29">
        <v>440</v>
      </c>
      <c r="B53" s="30">
        <v>110000</v>
      </c>
      <c r="E53" s="29">
        <v>83</v>
      </c>
      <c r="F53" s="30">
        <v>245000</v>
      </c>
      <c r="K53" s="29">
        <v>177</v>
      </c>
      <c r="L53" s="30">
        <v>211000</v>
      </c>
      <c r="O53" s="29">
        <v>1214</v>
      </c>
      <c r="P53" s="30">
        <v>145000</v>
      </c>
      <c r="R53" s="46" t="s">
        <v>270</v>
      </c>
      <c r="S53" s="46">
        <v>5937583215.8939981</v>
      </c>
      <c r="T53" s="46">
        <v>1467285385.2403831</v>
      </c>
      <c r="V53" s="46"/>
      <c r="W53" s="46"/>
      <c r="X53" s="46"/>
    </row>
    <row r="54" spans="1:24" x14ac:dyDescent="0.25">
      <c r="A54" s="29">
        <v>443</v>
      </c>
      <c r="B54" s="30">
        <v>162900</v>
      </c>
      <c r="E54" s="29">
        <v>84</v>
      </c>
      <c r="F54" s="30">
        <v>126500</v>
      </c>
      <c r="K54" s="29">
        <v>181</v>
      </c>
      <c r="L54" s="30">
        <v>177000</v>
      </c>
      <c r="O54" s="29">
        <v>1226</v>
      </c>
      <c r="P54" s="30">
        <v>145000</v>
      </c>
      <c r="R54" s="46" t="s">
        <v>271</v>
      </c>
      <c r="S54" s="46">
        <v>726</v>
      </c>
      <c r="T54" s="46">
        <v>65</v>
      </c>
      <c r="V54" s="46"/>
      <c r="W54" s="46"/>
      <c r="X54" s="46"/>
    </row>
    <row r="55" spans="1:24" x14ac:dyDescent="0.25">
      <c r="A55" s="29">
        <v>449</v>
      </c>
      <c r="B55" s="30">
        <v>119500</v>
      </c>
      <c r="E55" s="29">
        <v>90</v>
      </c>
      <c r="F55" s="30">
        <v>123600</v>
      </c>
      <c r="K55" s="29">
        <v>182</v>
      </c>
      <c r="L55" s="30">
        <v>200100</v>
      </c>
      <c r="O55" s="29">
        <v>1230</v>
      </c>
      <c r="P55" s="30">
        <v>127000</v>
      </c>
      <c r="R55" s="46" t="s">
        <v>272</v>
      </c>
      <c r="S55" s="46">
        <v>0</v>
      </c>
      <c r="T55" s="46"/>
      <c r="V55" s="46"/>
      <c r="W55" s="46"/>
      <c r="X55" s="46"/>
    </row>
    <row r="56" spans="1:24" x14ac:dyDescent="0.25">
      <c r="A56" s="29">
        <v>450</v>
      </c>
      <c r="B56" s="30">
        <v>120000</v>
      </c>
      <c r="E56" s="29">
        <v>91</v>
      </c>
      <c r="F56" s="30">
        <v>109900</v>
      </c>
      <c r="K56" s="29">
        <v>191</v>
      </c>
      <c r="L56" s="30">
        <v>315000</v>
      </c>
      <c r="O56" s="29">
        <v>1232</v>
      </c>
      <c r="P56" s="30">
        <v>132500</v>
      </c>
      <c r="R56" s="46" t="s">
        <v>273</v>
      </c>
      <c r="S56" s="46">
        <v>117</v>
      </c>
      <c r="T56" s="46"/>
      <c r="V56" s="46"/>
      <c r="W56" s="46"/>
      <c r="X56" s="46"/>
    </row>
    <row r="57" spans="1:24" x14ac:dyDescent="0.25">
      <c r="A57" s="29">
        <v>460</v>
      </c>
      <c r="B57" s="30">
        <v>110000</v>
      </c>
      <c r="E57" s="29">
        <v>92</v>
      </c>
      <c r="F57" s="30">
        <v>98600</v>
      </c>
      <c r="K57" s="29">
        <v>192</v>
      </c>
      <c r="L57" s="30">
        <v>184000</v>
      </c>
      <c r="O57" s="29">
        <v>1246</v>
      </c>
      <c r="P57" s="30">
        <v>178000</v>
      </c>
      <c r="R57" s="46" t="s">
        <v>274</v>
      </c>
      <c r="S57" s="46">
        <v>1.6738189012405604</v>
      </c>
      <c r="T57" s="46"/>
      <c r="V57" s="46"/>
      <c r="W57" s="46"/>
      <c r="X57" s="46"/>
    </row>
    <row r="58" spans="1:24" x14ac:dyDescent="0.25">
      <c r="A58" s="29">
        <v>489</v>
      </c>
      <c r="B58" s="30">
        <v>160000</v>
      </c>
      <c r="E58" s="29">
        <v>93</v>
      </c>
      <c r="F58" s="30">
        <v>163500</v>
      </c>
      <c r="K58" s="29">
        <v>194</v>
      </c>
      <c r="L58" s="30">
        <v>130000</v>
      </c>
      <c r="O58" s="29">
        <v>1248</v>
      </c>
      <c r="P58" s="30">
        <v>169900</v>
      </c>
      <c r="R58" s="46" t="s">
        <v>275</v>
      </c>
      <c r="S58" s="46">
        <v>4.8418813813990484E-2</v>
      </c>
      <c r="T58" s="46"/>
      <c r="V58" s="46"/>
      <c r="W58" s="46"/>
      <c r="X58" s="46"/>
    </row>
    <row r="59" spans="1:24" x14ac:dyDescent="0.25">
      <c r="A59" s="29">
        <v>492</v>
      </c>
      <c r="B59" s="30">
        <v>133000</v>
      </c>
      <c r="E59" s="29">
        <v>97</v>
      </c>
      <c r="F59" s="30">
        <v>214000</v>
      </c>
      <c r="K59" s="29">
        <v>196</v>
      </c>
      <c r="L59" s="30">
        <v>148500</v>
      </c>
      <c r="O59" s="29">
        <v>1259</v>
      </c>
      <c r="P59" s="30">
        <v>190000</v>
      </c>
      <c r="R59" s="46" t="s">
        <v>276</v>
      </c>
      <c r="S59" s="46">
        <v>1.6579816587133522</v>
      </c>
      <c r="T59" s="46"/>
      <c r="V59" s="46"/>
      <c r="W59" s="46"/>
      <c r="X59" s="46"/>
    </row>
    <row r="60" spans="1:24" x14ac:dyDescent="0.25">
      <c r="A60" s="29">
        <v>498</v>
      </c>
      <c r="B60" s="30">
        <v>184000</v>
      </c>
      <c r="E60" s="29">
        <v>98</v>
      </c>
      <c r="F60" s="30">
        <v>94750</v>
      </c>
      <c r="K60" s="29">
        <v>198</v>
      </c>
      <c r="L60" s="30">
        <v>235000</v>
      </c>
      <c r="O60" s="29">
        <v>1274</v>
      </c>
      <c r="P60" s="30">
        <v>177000</v>
      </c>
      <c r="R60" s="47" t="s">
        <v>277</v>
      </c>
      <c r="S60" s="47">
        <v>9.6837627627980968E-2</v>
      </c>
      <c r="T60" s="46"/>
      <c r="V60" s="47"/>
      <c r="W60" s="47"/>
      <c r="X60" s="46"/>
    </row>
    <row r="61" spans="1:24" ht="18" thickBot="1" x14ac:dyDescent="0.3">
      <c r="A61" s="29">
        <v>523</v>
      </c>
      <c r="B61" s="30">
        <v>159000</v>
      </c>
      <c r="E61" s="29">
        <v>99</v>
      </c>
      <c r="F61" s="30">
        <v>83000</v>
      </c>
      <c r="K61" s="29">
        <v>209</v>
      </c>
      <c r="L61" s="30">
        <v>277000</v>
      </c>
      <c r="O61" s="29">
        <v>1278</v>
      </c>
      <c r="P61" s="30">
        <v>197900</v>
      </c>
      <c r="R61" s="48" t="s">
        <v>278</v>
      </c>
      <c r="S61" s="48">
        <v>1.9804475986834036</v>
      </c>
      <c r="T61" s="48"/>
      <c r="V61" s="46"/>
      <c r="W61" s="46"/>
      <c r="X61" s="46"/>
    </row>
    <row r="62" spans="1:24" x14ac:dyDescent="0.25">
      <c r="A62" s="29">
        <v>546</v>
      </c>
      <c r="B62" s="30">
        <v>229000</v>
      </c>
      <c r="E62" s="29">
        <v>100</v>
      </c>
      <c r="F62" s="30">
        <v>128950</v>
      </c>
      <c r="K62" s="29">
        <v>213</v>
      </c>
      <c r="L62" s="30">
        <v>252678</v>
      </c>
      <c r="O62" s="29">
        <v>1291</v>
      </c>
      <c r="P62" s="30">
        <v>180500</v>
      </c>
      <c r="R62" s="44"/>
      <c r="S62" s="44"/>
      <c r="T62" s="44"/>
      <c r="V62" s="53"/>
      <c r="W62" s="53"/>
      <c r="X62" s="53"/>
    </row>
    <row r="63" spans="1:24" x14ac:dyDescent="0.25">
      <c r="A63" s="29">
        <v>547</v>
      </c>
      <c r="B63" s="30">
        <v>210000</v>
      </c>
      <c r="E63" s="29">
        <v>101</v>
      </c>
      <c r="F63" s="30">
        <v>205000</v>
      </c>
      <c r="K63" s="29">
        <v>215</v>
      </c>
      <c r="L63" s="30">
        <v>161750</v>
      </c>
      <c r="O63" s="29">
        <v>1332</v>
      </c>
      <c r="P63" s="30">
        <v>132500</v>
      </c>
      <c r="R63" s="44" t="s">
        <v>279</v>
      </c>
      <c r="S63" s="44">
        <f>SUM(S54:T54)</f>
        <v>791</v>
      </c>
      <c r="T63" s="44"/>
      <c r="V63" s="53"/>
      <c r="W63" s="53"/>
      <c r="X63" s="53"/>
    </row>
    <row r="64" spans="1:24" x14ac:dyDescent="0.25">
      <c r="A64" s="29">
        <v>558</v>
      </c>
      <c r="B64" s="30">
        <v>108000</v>
      </c>
      <c r="E64" s="29">
        <v>103</v>
      </c>
      <c r="F64" s="30">
        <v>118964</v>
      </c>
      <c r="K64" s="29">
        <v>218</v>
      </c>
      <c r="L64" s="30">
        <v>107000</v>
      </c>
      <c r="O64" s="29">
        <v>1356</v>
      </c>
      <c r="P64" s="30">
        <v>170000</v>
      </c>
      <c r="R64" s="44" t="s">
        <v>280</v>
      </c>
      <c r="S64" s="44">
        <f>S52-T52</f>
        <v>9282.0933460478846</v>
      </c>
      <c r="T64" s="44"/>
      <c r="V64" s="53"/>
      <c r="W64" s="53"/>
      <c r="X64" s="53"/>
    </row>
    <row r="65" spans="1:24" x14ac:dyDescent="0.25">
      <c r="A65" s="29">
        <v>564</v>
      </c>
      <c r="B65" s="30">
        <v>185000</v>
      </c>
      <c r="E65" s="29">
        <v>104</v>
      </c>
      <c r="F65" s="30">
        <v>198900</v>
      </c>
      <c r="K65" s="29">
        <v>222</v>
      </c>
      <c r="L65" s="30">
        <v>200000</v>
      </c>
      <c r="O65" s="29">
        <v>1372</v>
      </c>
      <c r="P65" s="30">
        <v>165500</v>
      </c>
      <c r="R65" s="44" t="s">
        <v>281</v>
      </c>
      <c r="S65" s="44">
        <f>SQRT((S53/S54)+(T53/T54))</f>
        <v>5545.4585553839834</v>
      </c>
      <c r="T65" s="44"/>
      <c r="V65" s="53"/>
      <c r="W65" s="53"/>
      <c r="X65" s="53"/>
    </row>
    <row r="66" spans="1:24" x14ac:dyDescent="0.25">
      <c r="A66" s="29">
        <v>569</v>
      </c>
      <c r="B66" s="30">
        <v>316600</v>
      </c>
      <c r="E66" s="29">
        <v>107</v>
      </c>
      <c r="F66" s="30">
        <v>100000</v>
      </c>
      <c r="K66" s="29">
        <v>223</v>
      </c>
      <c r="L66" s="30">
        <v>179900</v>
      </c>
      <c r="O66" s="29">
        <v>1380</v>
      </c>
      <c r="P66" s="30">
        <v>167500</v>
      </c>
      <c r="R66" s="44"/>
      <c r="S66" s="44"/>
      <c r="T66" s="44"/>
      <c r="V66" s="53"/>
      <c r="W66" s="53"/>
      <c r="X66" s="53"/>
    </row>
    <row r="67" spans="1:24" ht="18" x14ac:dyDescent="0.25">
      <c r="A67" s="29">
        <v>576</v>
      </c>
      <c r="B67" s="30">
        <v>118500</v>
      </c>
      <c r="E67" s="29">
        <v>108</v>
      </c>
      <c r="F67" s="30">
        <v>115000</v>
      </c>
      <c r="K67" s="29">
        <v>226</v>
      </c>
      <c r="L67" s="30">
        <v>112000</v>
      </c>
      <c r="O67" s="29">
        <v>1424</v>
      </c>
      <c r="P67" s="30">
        <v>274970</v>
      </c>
      <c r="R67" s="49" t="s">
        <v>282</v>
      </c>
      <c r="S67" s="44">
        <f>S65*S61</f>
        <v>10982.490079608546</v>
      </c>
      <c r="T67" s="44"/>
      <c r="V67" s="55"/>
      <c r="W67" s="53"/>
      <c r="X67" s="53"/>
    </row>
    <row r="68" spans="1:24" x14ac:dyDescent="0.25">
      <c r="A68" s="29">
        <v>577</v>
      </c>
      <c r="B68" s="30">
        <v>145000</v>
      </c>
      <c r="E68" s="29">
        <v>110</v>
      </c>
      <c r="F68" s="30">
        <v>190000</v>
      </c>
      <c r="K68" s="29">
        <v>227</v>
      </c>
      <c r="L68" s="30">
        <v>290000</v>
      </c>
      <c r="O68" s="29">
        <v>1440</v>
      </c>
      <c r="P68" s="30">
        <v>197000</v>
      </c>
      <c r="R68" s="50" t="s">
        <v>283</v>
      </c>
      <c r="S68" s="50">
        <f>S64-S67</f>
        <v>-1700.3967335606612</v>
      </c>
      <c r="T68" s="44"/>
      <c r="V68" s="56"/>
      <c r="W68" s="56"/>
      <c r="X68" s="53"/>
    </row>
    <row r="69" spans="1:24" x14ac:dyDescent="0.25">
      <c r="A69" s="29">
        <v>580</v>
      </c>
      <c r="B69" s="30">
        <v>131500</v>
      </c>
      <c r="E69" s="29">
        <v>114</v>
      </c>
      <c r="F69" s="30">
        <v>217000</v>
      </c>
      <c r="K69" s="29">
        <v>228</v>
      </c>
      <c r="L69" s="30">
        <v>106000</v>
      </c>
      <c r="O69" s="29">
        <v>1453</v>
      </c>
      <c r="P69" s="30">
        <v>145000</v>
      </c>
      <c r="R69" s="50" t="s">
        <v>284</v>
      </c>
      <c r="S69" s="50">
        <f>S64+S67</f>
        <v>20264.58342565643</v>
      </c>
      <c r="T69" s="44"/>
      <c r="V69" s="56"/>
      <c r="W69" s="56"/>
      <c r="X69" s="53"/>
    </row>
    <row r="70" spans="1:24" x14ac:dyDescent="0.25">
      <c r="A70" s="29">
        <v>585</v>
      </c>
      <c r="B70" s="30">
        <v>133000</v>
      </c>
      <c r="E70" s="29">
        <v>117</v>
      </c>
      <c r="F70" s="30">
        <v>139000</v>
      </c>
      <c r="K70" s="29">
        <v>232</v>
      </c>
      <c r="L70" s="30">
        <v>403000</v>
      </c>
    </row>
    <row r="71" spans="1:24" x14ac:dyDescent="0.25">
      <c r="A71" s="29">
        <v>602</v>
      </c>
      <c r="B71" s="30">
        <v>141000</v>
      </c>
      <c r="E71" s="29">
        <v>118</v>
      </c>
      <c r="F71" s="30">
        <v>155000</v>
      </c>
      <c r="K71" s="29">
        <v>233</v>
      </c>
      <c r="L71" s="30">
        <v>94500</v>
      </c>
    </row>
    <row r="72" spans="1:24" x14ac:dyDescent="0.25">
      <c r="A72" s="29">
        <v>638</v>
      </c>
      <c r="B72" s="30">
        <v>93000</v>
      </c>
      <c r="E72" s="29">
        <v>123</v>
      </c>
      <c r="F72" s="30">
        <v>136000</v>
      </c>
      <c r="K72" s="29">
        <v>235</v>
      </c>
      <c r="L72" s="30">
        <v>216500</v>
      </c>
    </row>
    <row r="73" spans="1:24" x14ac:dyDescent="0.25">
      <c r="A73" s="29">
        <v>654</v>
      </c>
      <c r="B73" s="30">
        <v>135000</v>
      </c>
      <c r="E73" s="29">
        <v>124</v>
      </c>
      <c r="F73" s="30">
        <v>153900</v>
      </c>
      <c r="K73" s="29">
        <v>236</v>
      </c>
      <c r="L73" s="30">
        <v>89500</v>
      </c>
    </row>
    <row r="74" spans="1:24" x14ac:dyDescent="0.25">
      <c r="A74" s="29">
        <v>659</v>
      </c>
      <c r="B74" s="30">
        <v>97500</v>
      </c>
      <c r="E74" s="29">
        <v>125</v>
      </c>
      <c r="F74" s="30">
        <v>181000</v>
      </c>
      <c r="K74" s="29">
        <v>238</v>
      </c>
      <c r="L74" s="30">
        <v>194500</v>
      </c>
    </row>
    <row r="75" spans="1:24" x14ac:dyDescent="0.25">
      <c r="A75" s="29">
        <v>682</v>
      </c>
      <c r="B75" s="30">
        <v>159434</v>
      </c>
      <c r="E75" s="29">
        <v>127</v>
      </c>
      <c r="F75" s="30">
        <v>128000</v>
      </c>
      <c r="K75" s="29">
        <v>244</v>
      </c>
      <c r="L75" s="30">
        <v>120000</v>
      </c>
    </row>
    <row r="76" spans="1:24" x14ac:dyDescent="0.25">
      <c r="A76" s="29">
        <v>695</v>
      </c>
      <c r="B76" s="30">
        <v>141500</v>
      </c>
      <c r="E76" s="29">
        <v>130</v>
      </c>
      <c r="F76" s="30">
        <v>150000</v>
      </c>
      <c r="K76" s="29">
        <v>245</v>
      </c>
      <c r="L76" s="30">
        <v>205000</v>
      </c>
    </row>
    <row r="77" spans="1:24" x14ac:dyDescent="0.25">
      <c r="A77" s="29">
        <v>712</v>
      </c>
      <c r="B77" s="30">
        <v>102776</v>
      </c>
      <c r="E77" s="29">
        <v>133</v>
      </c>
      <c r="F77" s="30">
        <v>150750</v>
      </c>
      <c r="K77" s="29">
        <v>247</v>
      </c>
      <c r="L77" s="30">
        <v>137000</v>
      </c>
    </row>
    <row r="78" spans="1:24" x14ac:dyDescent="0.25">
      <c r="A78" s="29">
        <v>724</v>
      </c>
      <c r="B78" s="30">
        <v>135000</v>
      </c>
      <c r="E78" s="29">
        <v>134</v>
      </c>
      <c r="F78" s="30">
        <v>220000</v>
      </c>
      <c r="K78" s="29">
        <v>249</v>
      </c>
      <c r="L78" s="30">
        <v>180000</v>
      </c>
    </row>
    <row r="79" spans="1:24" x14ac:dyDescent="0.25">
      <c r="A79" s="29">
        <v>730</v>
      </c>
      <c r="B79" s="30">
        <v>103000</v>
      </c>
      <c r="E79" s="29">
        <v>135</v>
      </c>
      <c r="F79" s="30">
        <v>180000</v>
      </c>
      <c r="K79" s="29">
        <v>253</v>
      </c>
      <c r="L79" s="30">
        <v>173000</v>
      </c>
    </row>
    <row r="80" spans="1:24" x14ac:dyDescent="0.25">
      <c r="A80" s="29">
        <v>750</v>
      </c>
      <c r="B80" s="30">
        <v>98000</v>
      </c>
      <c r="E80" s="29">
        <v>136</v>
      </c>
      <c r="F80" s="30">
        <v>174000</v>
      </c>
      <c r="K80" s="29">
        <v>256</v>
      </c>
      <c r="L80" s="30">
        <v>230000</v>
      </c>
    </row>
    <row r="81" spans="1:12" x14ac:dyDescent="0.25">
      <c r="A81" s="29">
        <v>751</v>
      </c>
      <c r="B81" s="30">
        <v>96500</v>
      </c>
      <c r="E81" s="29">
        <v>137</v>
      </c>
      <c r="F81" s="30">
        <v>143000</v>
      </c>
      <c r="K81" s="29">
        <v>257</v>
      </c>
      <c r="L81" s="30">
        <v>207500</v>
      </c>
    </row>
    <row r="82" spans="1:12" x14ac:dyDescent="0.25">
      <c r="A82" s="29">
        <v>768</v>
      </c>
      <c r="B82" s="30">
        <v>160000</v>
      </c>
      <c r="E82" s="29">
        <v>138</v>
      </c>
      <c r="F82" s="30">
        <v>171000</v>
      </c>
      <c r="K82" s="29">
        <v>259</v>
      </c>
      <c r="L82" s="30">
        <v>231500</v>
      </c>
    </row>
    <row r="83" spans="1:12" x14ac:dyDescent="0.25">
      <c r="A83" s="29">
        <v>787</v>
      </c>
      <c r="B83" s="30">
        <v>139000</v>
      </c>
      <c r="E83" s="29">
        <v>141</v>
      </c>
      <c r="F83" s="30">
        <v>115000</v>
      </c>
      <c r="K83" s="29">
        <v>262</v>
      </c>
      <c r="L83" s="30">
        <v>276000</v>
      </c>
    </row>
    <row r="84" spans="1:12" x14ac:dyDescent="0.25">
      <c r="A84" s="29">
        <v>800</v>
      </c>
      <c r="B84" s="30">
        <v>175000</v>
      </c>
      <c r="E84" s="29">
        <v>142</v>
      </c>
      <c r="F84" s="30">
        <v>260000</v>
      </c>
      <c r="K84" s="29">
        <v>267</v>
      </c>
      <c r="L84" s="30">
        <v>185000</v>
      </c>
    </row>
    <row r="85" spans="1:12" x14ac:dyDescent="0.25">
      <c r="A85" s="29">
        <v>815</v>
      </c>
      <c r="B85" s="30">
        <v>116000</v>
      </c>
      <c r="E85" s="29">
        <v>144</v>
      </c>
      <c r="F85" s="30">
        <v>204000</v>
      </c>
      <c r="K85" s="29">
        <v>271</v>
      </c>
      <c r="L85" s="30">
        <v>266000</v>
      </c>
    </row>
    <row r="86" spans="1:12" x14ac:dyDescent="0.25">
      <c r="A86" s="29">
        <v>824</v>
      </c>
      <c r="B86" s="30">
        <v>139500</v>
      </c>
      <c r="E86" s="29">
        <v>145</v>
      </c>
      <c r="F86" s="30">
        <v>125000</v>
      </c>
      <c r="K86" s="29">
        <v>273</v>
      </c>
      <c r="L86" s="30">
        <v>290000</v>
      </c>
    </row>
    <row r="87" spans="1:12" x14ac:dyDescent="0.25">
      <c r="A87" s="29">
        <v>840</v>
      </c>
      <c r="B87" s="30">
        <v>130500</v>
      </c>
      <c r="E87" s="29">
        <v>147</v>
      </c>
      <c r="F87" s="30">
        <v>105000</v>
      </c>
      <c r="K87" s="29">
        <v>280</v>
      </c>
      <c r="L87" s="30">
        <v>192000</v>
      </c>
    </row>
    <row r="88" spans="1:12" x14ac:dyDescent="0.25">
      <c r="A88" s="29">
        <v>845</v>
      </c>
      <c r="B88" s="30">
        <v>153900</v>
      </c>
      <c r="E88" s="29">
        <v>149</v>
      </c>
      <c r="F88" s="30">
        <v>141000</v>
      </c>
      <c r="K88" s="29">
        <v>281</v>
      </c>
      <c r="L88" s="30">
        <v>228500</v>
      </c>
    </row>
    <row r="89" spans="1:12" x14ac:dyDescent="0.25">
      <c r="A89" s="29">
        <v>849</v>
      </c>
      <c r="B89" s="30">
        <v>240000</v>
      </c>
      <c r="E89" s="29">
        <v>151</v>
      </c>
      <c r="F89" s="30">
        <v>122000</v>
      </c>
      <c r="K89" s="29">
        <v>286</v>
      </c>
      <c r="L89" s="30">
        <v>164700</v>
      </c>
    </row>
    <row r="90" spans="1:12" x14ac:dyDescent="0.25">
      <c r="A90" s="29">
        <v>861</v>
      </c>
      <c r="B90" s="30">
        <v>189950</v>
      </c>
      <c r="E90" s="29">
        <v>152</v>
      </c>
      <c r="F90" s="30">
        <v>372402</v>
      </c>
      <c r="K90" s="29">
        <v>290</v>
      </c>
      <c r="L90" s="30">
        <v>153575</v>
      </c>
    </row>
    <row r="91" spans="1:12" x14ac:dyDescent="0.25">
      <c r="A91" s="29">
        <v>875</v>
      </c>
      <c r="B91" s="30">
        <v>66500</v>
      </c>
      <c r="E91" s="29">
        <v>154</v>
      </c>
      <c r="F91" s="30">
        <v>235000</v>
      </c>
      <c r="K91" s="29">
        <v>291</v>
      </c>
      <c r="L91" s="30">
        <v>233230</v>
      </c>
    </row>
    <row r="92" spans="1:12" x14ac:dyDescent="0.25">
      <c r="A92" s="29">
        <v>882</v>
      </c>
      <c r="B92" s="30">
        <v>187500</v>
      </c>
      <c r="E92" s="29">
        <v>155</v>
      </c>
      <c r="F92" s="30">
        <v>125000</v>
      </c>
      <c r="K92" s="29">
        <v>292</v>
      </c>
      <c r="L92" s="30">
        <v>135900</v>
      </c>
    </row>
    <row r="93" spans="1:12" x14ac:dyDescent="0.25">
      <c r="A93" s="29">
        <v>888</v>
      </c>
      <c r="B93" s="30">
        <v>135500</v>
      </c>
      <c r="E93" s="29">
        <v>157</v>
      </c>
      <c r="F93" s="30">
        <v>109500</v>
      </c>
      <c r="K93" s="29">
        <v>294</v>
      </c>
      <c r="L93" s="30">
        <v>235000</v>
      </c>
    </row>
    <row r="94" spans="1:12" x14ac:dyDescent="0.25">
      <c r="A94" s="29">
        <v>891</v>
      </c>
      <c r="B94" s="30">
        <v>122900</v>
      </c>
      <c r="E94" s="29">
        <v>161</v>
      </c>
      <c r="F94" s="30">
        <v>162500</v>
      </c>
      <c r="K94" s="29">
        <v>298</v>
      </c>
      <c r="L94" s="30">
        <v>239000</v>
      </c>
    </row>
    <row r="95" spans="1:12" x14ac:dyDescent="0.25">
      <c r="A95" s="29">
        <v>908</v>
      </c>
      <c r="B95" s="30">
        <v>250000</v>
      </c>
      <c r="E95" s="29">
        <v>163</v>
      </c>
      <c r="F95" s="30">
        <v>220000</v>
      </c>
      <c r="K95" s="29">
        <v>299</v>
      </c>
      <c r="L95" s="30">
        <v>175000</v>
      </c>
    </row>
    <row r="96" spans="1:12" x14ac:dyDescent="0.25">
      <c r="A96" s="29">
        <v>922</v>
      </c>
      <c r="B96" s="30">
        <v>145900</v>
      </c>
      <c r="E96" s="29">
        <v>165</v>
      </c>
      <c r="F96" s="30">
        <v>152000</v>
      </c>
      <c r="K96" s="29">
        <v>302</v>
      </c>
      <c r="L96" s="30">
        <v>267000</v>
      </c>
    </row>
    <row r="97" spans="1:12" x14ac:dyDescent="0.25">
      <c r="A97" s="29">
        <v>946</v>
      </c>
      <c r="B97" s="30">
        <v>124900</v>
      </c>
      <c r="E97" s="29">
        <v>167</v>
      </c>
      <c r="F97" s="30">
        <v>190000</v>
      </c>
      <c r="K97" s="29">
        <v>307</v>
      </c>
      <c r="L97" s="30">
        <v>225000</v>
      </c>
    </row>
    <row r="98" spans="1:12" x14ac:dyDescent="0.25">
      <c r="A98" s="29">
        <v>967</v>
      </c>
      <c r="B98" s="30">
        <v>160000</v>
      </c>
      <c r="E98" s="29">
        <v>170</v>
      </c>
      <c r="F98" s="30">
        <v>228000</v>
      </c>
      <c r="K98" s="29">
        <v>311</v>
      </c>
      <c r="L98" s="30">
        <v>165600</v>
      </c>
    </row>
    <row r="99" spans="1:12" x14ac:dyDescent="0.25">
      <c r="A99" s="29">
        <v>969</v>
      </c>
      <c r="B99" s="30">
        <v>37900</v>
      </c>
      <c r="E99" s="29">
        <v>172</v>
      </c>
      <c r="F99" s="30">
        <v>215000</v>
      </c>
      <c r="K99" s="29">
        <v>315</v>
      </c>
      <c r="L99" s="30">
        <v>178000</v>
      </c>
    </row>
    <row r="100" spans="1:12" x14ac:dyDescent="0.25">
      <c r="A100" s="29">
        <v>971</v>
      </c>
      <c r="B100" s="30">
        <v>135000</v>
      </c>
      <c r="E100" s="29">
        <v>174</v>
      </c>
      <c r="F100" s="30">
        <v>163000</v>
      </c>
      <c r="K100" s="29">
        <v>316</v>
      </c>
      <c r="L100" s="30">
        <v>188500</v>
      </c>
    </row>
    <row r="101" spans="1:12" x14ac:dyDescent="0.25">
      <c r="A101" s="29">
        <v>985</v>
      </c>
      <c r="B101" s="30">
        <v>126000</v>
      </c>
      <c r="E101" s="29">
        <v>175</v>
      </c>
      <c r="F101" s="30">
        <v>184000</v>
      </c>
      <c r="K101" s="29">
        <v>317</v>
      </c>
      <c r="L101" s="30">
        <v>260000</v>
      </c>
    </row>
    <row r="102" spans="1:12" x14ac:dyDescent="0.25">
      <c r="A102" s="29">
        <v>987</v>
      </c>
      <c r="B102" s="30">
        <v>117000</v>
      </c>
      <c r="E102" s="29">
        <v>176</v>
      </c>
      <c r="F102" s="30">
        <v>243000</v>
      </c>
      <c r="K102" s="29">
        <v>318</v>
      </c>
      <c r="L102" s="30">
        <v>270000</v>
      </c>
    </row>
    <row r="103" spans="1:12" x14ac:dyDescent="0.25">
      <c r="A103" s="29">
        <v>996</v>
      </c>
      <c r="B103" s="30">
        <v>121600</v>
      </c>
      <c r="E103" s="29">
        <v>179</v>
      </c>
      <c r="F103" s="30">
        <v>501837</v>
      </c>
      <c r="K103" s="29">
        <v>319</v>
      </c>
      <c r="L103" s="30">
        <v>260000</v>
      </c>
    </row>
    <row r="104" spans="1:12" x14ac:dyDescent="0.25">
      <c r="A104" s="29">
        <v>1010</v>
      </c>
      <c r="B104" s="30">
        <v>102000</v>
      </c>
      <c r="E104" s="29">
        <v>180</v>
      </c>
      <c r="F104" s="30">
        <v>100000</v>
      </c>
      <c r="K104" s="29">
        <v>321</v>
      </c>
      <c r="L104" s="30">
        <v>342643</v>
      </c>
    </row>
    <row r="105" spans="1:12" x14ac:dyDescent="0.25">
      <c r="A105" s="29">
        <v>1011</v>
      </c>
      <c r="B105" s="30">
        <v>135000</v>
      </c>
      <c r="E105" s="29">
        <v>183</v>
      </c>
      <c r="F105" s="30">
        <v>120000</v>
      </c>
      <c r="K105" s="29">
        <v>322</v>
      </c>
      <c r="L105" s="30">
        <v>354000</v>
      </c>
    </row>
    <row r="106" spans="1:12" x14ac:dyDescent="0.25">
      <c r="A106" s="29">
        <v>1023</v>
      </c>
      <c r="B106" s="30">
        <v>87000</v>
      </c>
      <c r="E106" s="29">
        <v>190</v>
      </c>
      <c r="F106" s="30">
        <v>286000</v>
      </c>
      <c r="K106" s="29">
        <v>323</v>
      </c>
      <c r="L106" s="30">
        <v>301000</v>
      </c>
    </row>
    <row r="107" spans="1:12" x14ac:dyDescent="0.25">
      <c r="A107" s="29">
        <v>1029</v>
      </c>
      <c r="B107" s="30">
        <v>105000</v>
      </c>
      <c r="E107" s="29">
        <v>193</v>
      </c>
      <c r="F107" s="30">
        <v>192000</v>
      </c>
      <c r="K107" s="29">
        <v>330</v>
      </c>
      <c r="L107" s="30">
        <v>78000</v>
      </c>
    </row>
    <row r="108" spans="1:12" x14ac:dyDescent="0.25">
      <c r="A108" s="29">
        <v>1060</v>
      </c>
      <c r="B108" s="30">
        <v>220000</v>
      </c>
      <c r="E108" s="29">
        <v>195</v>
      </c>
      <c r="F108" s="30">
        <v>127000</v>
      </c>
      <c r="K108" s="29">
        <v>335</v>
      </c>
      <c r="L108" s="30">
        <v>192000</v>
      </c>
    </row>
    <row r="109" spans="1:12" x14ac:dyDescent="0.25">
      <c r="A109" s="29">
        <v>1073</v>
      </c>
      <c r="B109" s="30">
        <v>91500</v>
      </c>
      <c r="E109" s="29">
        <v>197</v>
      </c>
      <c r="F109" s="30">
        <v>311872</v>
      </c>
      <c r="K109" s="29">
        <v>341</v>
      </c>
      <c r="L109" s="30">
        <v>202900</v>
      </c>
    </row>
    <row r="110" spans="1:12" x14ac:dyDescent="0.25">
      <c r="A110" s="29">
        <v>1077</v>
      </c>
      <c r="B110" s="30">
        <v>170000</v>
      </c>
      <c r="E110" s="29">
        <v>200</v>
      </c>
      <c r="F110" s="30">
        <v>274900</v>
      </c>
      <c r="K110" s="29">
        <v>345</v>
      </c>
      <c r="L110" s="30">
        <v>85000</v>
      </c>
    </row>
    <row r="111" spans="1:12" x14ac:dyDescent="0.25">
      <c r="A111" s="29">
        <v>1093</v>
      </c>
      <c r="B111" s="30">
        <v>136500</v>
      </c>
      <c r="E111" s="29">
        <v>201</v>
      </c>
      <c r="F111" s="30">
        <v>140000</v>
      </c>
      <c r="K111" s="29">
        <v>349</v>
      </c>
      <c r="L111" s="30">
        <v>154000</v>
      </c>
    </row>
    <row r="112" spans="1:12" x14ac:dyDescent="0.25">
      <c r="A112" s="29">
        <v>1099</v>
      </c>
      <c r="B112" s="30">
        <v>128000</v>
      </c>
      <c r="E112" s="29">
        <v>202</v>
      </c>
      <c r="F112" s="30">
        <v>171500</v>
      </c>
      <c r="K112" s="29">
        <v>350</v>
      </c>
      <c r="L112" s="30">
        <v>437154</v>
      </c>
    </row>
    <row r="113" spans="1:12" x14ac:dyDescent="0.25">
      <c r="A113" s="29">
        <v>1131</v>
      </c>
      <c r="B113" s="30">
        <v>135000</v>
      </c>
      <c r="E113" s="29">
        <v>204</v>
      </c>
      <c r="F113" s="30">
        <v>149000</v>
      </c>
      <c r="K113" s="29">
        <v>360</v>
      </c>
      <c r="L113" s="30">
        <v>280000</v>
      </c>
    </row>
    <row r="114" spans="1:12" x14ac:dyDescent="0.25">
      <c r="A114" s="29">
        <v>1137</v>
      </c>
      <c r="B114" s="30">
        <v>119000</v>
      </c>
      <c r="E114" s="29">
        <v>206</v>
      </c>
      <c r="F114" s="30">
        <v>180500</v>
      </c>
      <c r="K114" s="29">
        <v>364</v>
      </c>
      <c r="L114" s="30">
        <v>118000</v>
      </c>
    </row>
    <row r="115" spans="1:12" x14ac:dyDescent="0.25">
      <c r="A115" s="29">
        <v>1138</v>
      </c>
      <c r="B115" s="30">
        <v>94000</v>
      </c>
      <c r="E115" s="29">
        <v>207</v>
      </c>
      <c r="F115" s="30">
        <v>143900</v>
      </c>
      <c r="K115" s="29">
        <v>365</v>
      </c>
      <c r="L115" s="30">
        <v>190000</v>
      </c>
    </row>
    <row r="116" spans="1:12" x14ac:dyDescent="0.25">
      <c r="A116" s="29">
        <v>1145</v>
      </c>
      <c r="B116" s="30">
        <v>80000</v>
      </c>
      <c r="E116" s="29">
        <v>208</v>
      </c>
      <c r="F116" s="30">
        <v>141000</v>
      </c>
      <c r="K116" s="29">
        <v>366</v>
      </c>
      <c r="L116" s="30">
        <v>147000</v>
      </c>
    </row>
    <row r="117" spans="1:12" x14ac:dyDescent="0.25">
      <c r="A117" s="29">
        <v>1146</v>
      </c>
      <c r="B117" s="30">
        <v>149000</v>
      </c>
      <c r="E117" s="29">
        <v>210</v>
      </c>
      <c r="F117" s="30">
        <v>145000</v>
      </c>
      <c r="K117" s="29">
        <v>371</v>
      </c>
      <c r="L117" s="30">
        <v>172400</v>
      </c>
    </row>
    <row r="118" spans="1:12" x14ac:dyDescent="0.25">
      <c r="A118" s="29">
        <v>1149</v>
      </c>
      <c r="B118" s="30">
        <v>116900</v>
      </c>
      <c r="E118" s="29">
        <v>211</v>
      </c>
      <c r="F118" s="30">
        <v>98000</v>
      </c>
      <c r="K118" s="29">
        <v>375</v>
      </c>
      <c r="L118" s="30">
        <v>219500</v>
      </c>
    </row>
    <row r="119" spans="1:12" x14ac:dyDescent="0.25">
      <c r="A119" s="29">
        <v>1174</v>
      </c>
      <c r="B119" s="30">
        <v>200500</v>
      </c>
      <c r="E119" s="29">
        <v>212</v>
      </c>
      <c r="F119" s="30">
        <v>186000</v>
      </c>
      <c r="K119" s="29">
        <v>378</v>
      </c>
      <c r="L119" s="30">
        <v>340000</v>
      </c>
    </row>
    <row r="120" spans="1:12" x14ac:dyDescent="0.25">
      <c r="A120" s="29">
        <v>1176</v>
      </c>
      <c r="B120" s="30">
        <v>285000</v>
      </c>
      <c r="E120" s="29">
        <v>214</v>
      </c>
      <c r="F120" s="30">
        <v>156000</v>
      </c>
      <c r="K120" s="29">
        <v>380</v>
      </c>
      <c r="L120" s="30">
        <v>179000</v>
      </c>
    </row>
    <row r="121" spans="1:12" x14ac:dyDescent="0.25">
      <c r="A121" s="29">
        <v>1178</v>
      </c>
      <c r="B121" s="30">
        <v>115000</v>
      </c>
      <c r="E121" s="29">
        <v>216</v>
      </c>
      <c r="F121" s="30">
        <v>134450</v>
      </c>
      <c r="K121" s="29">
        <v>383</v>
      </c>
      <c r="L121" s="30">
        <v>213500</v>
      </c>
    </row>
    <row r="122" spans="1:12" x14ac:dyDescent="0.25">
      <c r="A122" s="29">
        <v>1179</v>
      </c>
      <c r="B122" s="30">
        <v>154900</v>
      </c>
      <c r="E122" s="29">
        <v>217</v>
      </c>
      <c r="F122" s="30">
        <v>210000</v>
      </c>
      <c r="K122" s="29">
        <v>385</v>
      </c>
      <c r="L122" s="30">
        <v>240000</v>
      </c>
    </row>
    <row r="123" spans="1:12" x14ac:dyDescent="0.25">
      <c r="A123" s="29">
        <v>1186</v>
      </c>
      <c r="B123" s="30">
        <v>104900</v>
      </c>
      <c r="E123" s="29">
        <v>220</v>
      </c>
      <c r="F123" s="30">
        <v>167240</v>
      </c>
      <c r="K123" s="29">
        <v>390</v>
      </c>
      <c r="L123" s="30">
        <v>426000</v>
      </c>
    </row>
    <row r="124" spans="1:12" x14ac:dyDescent="0.25">
      <c r="A124" s="29">
        <v>1193</v>
      </c>
      <c r="B124" s="30">
        <v>125000</v>
      </c>
      <c r="E124" s="29">
        <v>221</v>
      </c>
      <c r="F124" s="30">
        <v>204900</v>
      </c>
      <c r="K124" s="29">
        <v>392</v>
      </c>
      <c r="L124" s="30">
        <v>215000</v>
      </c>
    </row>
    <row r="125" spans="1:12" x14ac:dyDescent="0.25">
      <c r="A125" s="29">
        <v>1203</v>
      </c>
      <c r="B125" s="30">
        <v>117000</v>
      </c>
      <c r="E125" s="29">
        <v>224</v>
      </c>
      <c r="F125" s="30">
        <v>97000</v>
      </c>
      <c r="K125" s="29">
        <v>398</v>
      </c>
      <c r="L125" s="30">
        <v>169500</v>
      </c>
    </row>
    <row r="126" spans="1:12" x14ac:dyDescent="0.25">
      <c r="A126" s="29">
        <v>1212</v>
      </c>
      <c r="B126" s="30">
        <v>164000</v>
      </c>
      <c r="E126" s="29">
        <v>225</v>
      </c>
      <c r="F126" s="30">
        <v>386250</v>
      </c>
      <c r="K126" s="29">
        <v>400</v>
      </c>
      <c r="L126" s="30">
        <v>241000</v>
      </c>
    </row>
    <row r="127" spans="1:12" x14ac:dyDescent="0.25">
      <c r="A127" s="29">
        <v>1217</v>
      </c>
      <c r="B127" s="30">
        <v>112000</v>
      </c>
      <c r="E127" s="29">
        <v>229</v>
      </c>
      <c r="F127" s="30">
        <v>125000</v>
      </c>
      <c r="K127" s="29">
        <v>404</v>
      </c>
      <c r="L127" s="30">
        <v>258000</v>
      </c>
    </row>
    <row r="128" spans="1:12" x14ac:dyDescent="0.25">
      <c r="A128" s="29">
        <v>1219</v>
      </c>
      <c r="B128" s="30">
        <v>80500</v>
      </c>
      <c r="E128" s="29">
        <v>230</v>
      </c>
      <c r="F128" s="30">
        <v>192500</v>
      </c>
      <c r="K128" s="29">
        <v>405</v>
      </c>
      <c r="L128" s="30">
        <v>168000</v>
      </c>
    </row>
    <row r="129" spans="1:12" x14ac:dyDescent="0.25">
      <c r="A129" s="29">
        <v>1223</v>
      </c>
      <c r="B129" s="30">
        <v>143000</v>
      </c>
      <c r="E129" s="29">
        <v>231</v>
      </c>
      <c r="F129" s="30">
        <v>148000</v>
      </c>
      <c r="K129" s="29">
        <v>408</v>
      </c>
      <c r="L129" s="30">
        <v>177000</v>
      </c>
    </row>
    <row r="130" spans="1:12" x14ac:dyDescent="0.25">
      <c r="A130" s="29">
        <v>1231</v>
      </c>
      <c r="B130" s="30">
        <v>190000</v>
      </c>
      <c r="E130" s="29">
        <v>234</v>
      </c>
      <c r="F130" s="30">
        <v>128200</v>
      </c>
      <c r="K130" s="29">
        <v>409</v>
      </c>
      <c r="L130" s="30">
        <v>280000</v>
      </c>
    </row>
    <row r="131" spans="1:12" x14ac:dyDescent="0.25">
      <c r="A131" s="29">
        <v>1256</v>
      </c>
      <c r="B131" s="30">
        <v>127500</v>
      </c>
      <c r="E131" s="29">
        <v>237</v>
      </c>
      <c r="F131" s="30">
        <v>185500</v>
      </c>
      <c r="K131" s="29">
        <v>410</v>
      </c>
      <c r="L131" s="30">
        <v>339750</v>
      </c>
    </row>
    <row r="132" spans="1:12" x14ac:dyDescent="0.25">
      <c r="A132" s="29">
        <v>1263</v>
      </c>
      <c r="B132" s="30">
        <v>161500</v>
      </c>
      <c r="E132" s="29">
        <v>239</v>
      </c>
      <c r="F132" s="30">
        <v>318000</v>
      </c>
      <c r="K132" s="29">
        <v>415</v>
      </c>
      <c r="L132" s="30">
        <v>228000</v>
      </c>
    </row>
    <row r="133" spans="1:12" x14ac:dyDescent="0.25">
      <c r="A133" s="29">
        <v>1269</v>
      </c>
      <c r="B133" s="30">
        <v>381000</v>
      </c>
      <c r="E133" s="29">
        <v>241</v>
      </c>
      <c r="F133" s="30">
        <v>262500</v>
      </c>
      <c r="K133" s="29">
        <v>417</v>
      </c>
      <c r="L133" s="30">
        <v>149500</v>
      </c>
    </row>
    <row r="134" spans="1:12" x14ac:dyDescent="0.25">
      <c r="A134" s="29">
        <v>1270</v>
      </c>
      <c r="B134" s="30">
        <v>144000</v>
      </c>
      <c r="E134" s="29">
        <v>242</v>
      </c>
      <c r="F134" s="30">
        <v>110500</v>
      </c>
      <c r="K134" s="29">
        <v>418</v>
      </c>
      <c r="L134" s="30">
        <v>239000</v>
      </c>
    </row>
    <row r="135" spans="1:12" x14ac:dyDescent="0.25">
      <c r="A135" s="29">
        <v>1275</v>
      </c>
      <c r="B135" s="30">
        <v>139000</v>
      </c>
      <c r="E135" s="29">
        <v>246</v>
      </c>
      <c r="F135" s="30">
        <v>241500</v>
      </c>
      <c r="K135" s="29">
        <v>424</v>
      </c>
      <c r="L135" s="30">
        <v>315000</v>
      </c>
    </row>
    <row r="136" spans="1:12" x14ac:dyDescent="0.25">
      <c r="A136" s="29">
        <v>1280</v>
      </c>
      <c r="B136" s="30">
        <v>68400</v>
      </c>
      <c r="E136" s="29">
        <v>248</v>
      </c>
      <c r="F136" s="30">
        <v>140000</v>
      </c>
      <c r="K136" s="29">
        <v>426</v>
      </c>
      <c r="L136" s="30">
        <v>135000</v>
      </c>
    </row>
    <row r="137" spans="1:12" x14ac:dyDescent="0.25">
      <c r="A137" s="29">
        <v>1285</v>
      </c>
      <c r="B137" s="30">
        <v>169000</v>
      </c>
      <c r="E137" s="29">
        <v>251</v>
      </c>
      <c r="F137" s="30">
        <v>76500</v>
      </c>
      <c r="K137" s="29">
        <v>431</v>
      </c>
      <c r="L137" s="30">
        <v>85400</v>
      </c>
    </row>
    <row r="138" spans="1:12" x14ac:dyDescent="0.25">
      <c r="A138" s="29">
        <v>1286</v>
      </c>
      <c r="B138" s="30">
        <v>132500</v>
      </c>
      <c r="E138" s="29">
        <v>252</v>
      </c>
      <c r="F138" s="30">
        <v>235000</v>
      </c>
      <c r="K138" s="29">
        <v>433</v>
      </c>
      <c r="L138" s="30">
        <v>122500</v>
      </c>
    </row>
    <row r="139" spans="1:12" x14ac:dyDescent="0.25">
      <c r="A139" s="29">
        <v>1329</v>
      </c>
      <c r="B139" s="30">
        <v>256000</v>
      </c>
      <c r="E139" s="29">
        <v>255</v>
      </c>
      <c r="F139" s="30">
        <v>145000</v>
      </c>
      <c r="K139" s="29">
        <v>434</v>
      </c>
      <c r="L139" s="30">
        <v>181000</v>
      </c>
    </row>
    <row r="140" spans="1:12" x14ac:dyDescent="0.25">
      <c r="A140" s="29">
        <v>1334</v>
      </c>
      <c r="B140" s="30">
        <v>125500</v>
      </c>
      <c r="E140" s="29">
        <v>258</v>
      </c>
      <c r="F140" s="30">
        <v>220000</v>
      </c>
      <c r="K140" s="29">
        <v>436</v>
      </c>
      <c r="L140" s="30">
        <v>212000</v>
      </c>
    </row>
    <row r="141" spans="1:12" x14ac:dyDescent="0.25">
      <c r="A141" s="29">
        <v>1344</v>
      </c>
      <c r="B141" s="30">
        <v>177000</v>
      </c>
      <c r="E141" s="29">
        <v>260</v>
      </c>
      <c r="F141" s="30">
        <v>97000</v>
      </c>
      <c r="K141" s="29">
        <v>445</v>
      </c>
      <c r="L141" s="30">
        <v>210000</v>
      </c>
    </row>
    <row r="142" spans="1:12" x14ac:dyDescent="0.25">
      <c r="A142" s="29">
        <v>1353</v>
      </c>
      <c r="B142" s="30">
        <v>134900</v>
      </c>
      <c r="E142" s="29">
        <v>265</v>
      </c>
      <c r="F142" s="30">
        <v>73000</v>
      </c>
      <c r="K142" s="29">
        <v>448</v>
      </c>
      <c r="L142" s="30">
        <v>199900</v>
      </c>
    </row>
    <row r="143" spans="1:12" x14ac:dyDescent="0.25">
      <c r="A143" s="29">
        <v>1354</v>
      </c>
      <c r="B143" s="30">
        <v>410000</v>
      </c>
      <c r="E143" s="29">
        <v>266</v>
      </c>
      <c r="F143" s="30">
        <v>175500</v>
      </c>
      <c r="K143" s="29">
        <v>453</v>
      </c>
      <c r="L143" s="30">
        <v>204000</v>
      </c>
    </row>
    <row r="144" spans="1:12" x14ac:dyDescent="0.25">
      <c r="A144" s="29">
        <v>1363</v>
      </c>
      <c r="B144" s="30">
        <v>104900</v>
      </c>
      <c r="E144" s="29">
        <v>269</v>
      </c>
      <c r="F144" s="30">
        <v>120500</v>
      </c>
      <c r="K144" s="29">
        <v>454</v>
      </c>
      <c r="L144" s="30">
        <v>210000</v>
      </c>
    </row>
    <row r="145" spans="1:12" x14ac:dyDescent="0.25">
      <c r="A145" s="29">
        <v>1371</v>
      </c>
      <c r="B145" s="30">
        <v>105000</v>
      </c>
      <c r="E145" s="29">
        <v>270</v>
      </c>
      <c r="F145" s="30">
        <v>148000</v>
      </c>
      <c r="K145" s="29">
        <v>457</v>
      </c>
      <c r="L145" s="30">
        <v>98000</v>
      </c>
    </row>
    <row r="146" spans="1:12" x14ac:dyDescent="0.25">
      <c r="A146" s="29">
        <v>1378</v>
      </c>
      <c r="B146" s="30">
        <v>117000</v>
      </c>
      <c r="E146" s="29">
        <v>272</v>
      </c>
      <c r="F146" s="30">
        <v>241500</v>
      </c>
      <c r="K146" s="29">
        <v>459</v>
      </c>
      <c r="L146" s="30">
        <v>161000</v>
      </c>
    </row>
    <row r="147" spans="1:12" x14ac:dyDescent="0.25">
      <c r="A147" s="29">
        <v>1385</v>
      </c>
      <c r="B147" s="30">
        <v>105000</v>
      </c>
      <c r="E147" s="29">
        <v>274</v>
      </c>
      <c r="F147" s="30">
        <v>139000</v>
      </c>
      <c r="K147" s="29">
        <v>461</v>
      </c>
      <c r="L147" s="30">
        <v>263435</v>
      </c>
    </row>
    <row r="148" spans="1:12" x14ac:dyDescent="0.25">
      <c r="A148" s="29">
        <v>1386</v>
      </c>
      <c r="B148" s="30">
        <v>125500</v>
      </c>
      <c r="E148" s="29">
        <v>275</v>
      </c>
      <c r="F148" s="30">
        <v>124500</v>
      </c>
      <c r="K148" s="29">
        <v>462</v>
      </c>
      <c r="L148" s="30">
        <v>155000</v>
      </c>
    </row>
    <row r="149" spans="1:12" x14ac:dyDescent="0.25">
      <c r="A149" s="29">
        <v>1388</v>
      </c>
      <c r="B149" s="30">
        <v>136000</v>
      </c>
      <c r="E149" s="29">
        <v>277</v>
      </c>
      <c r="F149" s="30">
        <v>201000</v>
      </c>
      <c r="K149" s="29">
        <v>464</v>
      </c>
      <c r="L149" s="30">
        <v>188700</v>
      </c>
    </row>
    <row r="150" spans="1:12" x14ac:dyDescent="0.25">
      <c r="A150" s="29">
        <v>1390</v>
      </c>
      <c r="B150" s="30">
        <v>131000</v>
      </c>
      <c r="E150" s="29">
        <v>278</v>
      </c>
      <c r="F150" s="30">
        <v>141000</v>
      </c>
      <c r="K150" s="29">
        <v>468</v>
      </c>
      <c r="L150" s="30">
        <v>146500</v>
      </c>
    </row>
    <row r="151" spans="1:12" x14ac:dyDescent="0.25">
      <c r="A151" s="29">
        <v>1394</v>
      </c>
      <c r="B151" s="30">
        <v>163000</v>
      </c>
      <c r="E151" s="29">
        <v>279</v>
      </c>
      <c r="F151" s="30">
        <v>415298</v>
      </c>
      <c r="K151" s="29">
        <v>470</v>
      </c>
      <c r="L151" s="30">
        <v>187000</v>
      </c>
    </row>
    <row r="152" spans="1:12" x14ac:dyDescent="0.25">
      <c r="A152" s="29">
        <v>1399</v>
      </c>
      <c r="B152" s="30">
        <v>138000</v>
      </c>
      <c r="E152" s="29">
        <v>282</v>
      </c>
      <c r="F152" s="30">
        <v>185000</v>
      </c>
      <c r="K152" s="29">
        <v>472</v>
      </c>
      <c r="L152" s="30">
        <v>190000</v>
      </c>
    </row>
    <row r="153" spans="1:12" x14ac:dyDescent="0.25">
      <c r="A153" s="29">
        <v>1400</v>
      </c>
      <c r="B153" s="30">
        <v>137450</v>
      </c>
      <c r="E153" s="29">
        <v>283</v>
      </c>
      <c r="F153" s="30">
        <v>207500</v>
      </c>
      <c r="K153" s="29">
        <v>478</v>
      </c>
      <c r="L153" s="30">
        <v>380000</v>
      </c>
    </row>
    <row r="154" spans="1:12" x14ac:dyDescent="0.25">
      <c r="A154" s="29">
        <v>1401</v>
      </c>
      <c r="B154" s="30">
        <v>120000</v>
      </c>
      <c r="E154" s="29">
        <v>284</v>
      </c>
      <c r="F154" s="30">
        <v>244600</v>
      </c>
      <c r="K154" s="29">
        <v>483</v>
      </c>
      <c r="L154" s="30">
        <v>155000</v>
      </c>
    </row>
    <row r="155" spans="1:12" x14ac:dyDescent="0.25">
      <c r="A155" s="29">
        <v>1405</v>
      </c>
      <c r="B155" s="30">
        <v>105000</v>
      </c>
      <c r="E155" s="29">
        <v>285</v>
      </c>
      <c r="F155" s="30">
        <v>179200</v>
      </c>
      <c r="K155" s="29">
        <v>491</v>
      </c>
      <c r="L155" s="30">
        <v>115000</v>
      </c>
    </row>
    <row r="156" spans="1:12" x14ac:dyDescent="0.25">
      <c r="A156" s="29">
        <v>1412</v>
      </c>
      <c r="B156" s="30">
        <v>140000</v>
      </c>
      <c r="E156" s="29">
        <v>288</v>
      </c>
      <c r="F156" s="30">
        <v>88000</v>
      </c>
      <c r="K156" s="29">
        <v>493</v>
      </c>
      <c r="L156" s="30">
        <v>172785</v>
      </c>
    </row>
    <row r="157" spans="1:12" x14ac:dyDescent="0.25">
      <c r="A157" s="29">
        <v>1415</v>
      </c>
      <c r="B157" s="30">
        <v>207000</v>
      </c>
      <c r="E157" s="29">
        <v>289</v>
      </c>
      <c r="F157" s="30">
        <v>122000</v>
      </c>
      <c r="K157" s="29">
        <v>501</v>
      </c>
      <c r="L157" s="30">
        <v>113000</v>
      </c>
    </row>
    <row r="158" spans="1:12" x14ac:dyDescent="0.25">
      <c r="A158" s="29">
        <v>1428</v>
      </c>
      <c r="B158" s="30">
        <v>140000</v>
      </c>
      <c r="E158" s="29">
        <v>295</v>
      </c>
      <c r="F158" s="30">
        <v>167000</v>
      </c>
      <c r="K158" s="29">
        <v>502</v>
      </c>
      <c r="L158" s="30">
        <v>226700</v>
      </c>
    </row>
    <row r="159" spans="1:12" x14ac:dyDescent="0.25">
      <c r="E159" s="29">
        <v>300</v>
      </c>
      <c r="F159" s="30">
        <v>158500</v>
      </c>
      <c r="K159" s="29">
        <v>505</v>
      </c>
      <c r="L159" s="30">
        <v>147000</v>
      </c>
    </row>
    <row r="160" spans="1:12" x14ac:dyDescent="0.25">
      <c r="E160" s="29">
        <v>301</v>
      </c>
      <c r="F160" s="30">
        <v>157000</v>
      </c>
      <c r="K160" s="29">
        <v>506</v>
      </c>
      <c r="L160" s="30">
        <v>124500</v>
      </c>
    </row>
    <row r="161" spans="5:12" x14ac:dyDescent="0.25">
      <c r="E161" s="29">
        <v>303</v>
      </c>
      <c r="F161" s="30">
        <v>205000</v>
      </c>
      <c r="K161" s="29">
        <v>507</v>
      </c>
      <c r="L161" s="30">
        <v>215000</v>
      </c>
    </row>
    <row r="162" spans="5:12" x14ac:dyDescent="0.25">
      <c r="E162" s="29">
        <v>304</v>
      </c>
      <c r="F162" s="30">
        <v>149900</v>
      </c>
      <c r="K162" s="29">
        <v>509</v>
      </c>
      <c r="L162" s="30">
        <v>161000</v>
      </c>
    </row>
    <row r="163" spans="5:12" x14ac:dyDescent="0.25">
      <c r="E163" s="29">
        <v>306</v>
      </c>
      <c r="F163" s="30">
        <v>305900</v>
      </c>
      <c r="K163" s="29">
        <v>518</v>
      </c>
      <c r="L163" s="30">
        <v>265000</v>
      </c>
    </row>
    <row r="164" spans="5:12" x14ac:dyDescent="0.25">
      <c r="E164" s="29">
        <v>309</v>
      </c>
      <c r="F164" s="30">
        <v>82500</v>
      </c>
      <c r="K164" s="29">
        <v>519</v>
      </c>
      <c r="L164" s="30">
        <v>211000</v>
      </c>
    </row>
    <row r="165" spans="5:12" x14ac:dyDescent="0.25">
      <c r="E165" s="29">
        <v>310</v>
      </c>
      <c r="F165" s="30">
        <v>360000</v>
      </c>
      <c r="K165" s="29">
        <v>520</v>
      </c>
      <c r="L165" s="30">
        <v>234000</v>
      </c>
    </row>
    <row r="166" spans="5:12" x14ac:dyDescent="0.25">
      <c r="E166" s="29">
        <v>312</v>
      </c>
      <c r="F166" s="30">
        <v>132000</v>
      </c>
      <c r="K166" s="29">
        <v>521</v>
      </c>
      <c r="L166" s="30">
        <v>106250</v>
      </c>
    </row>
    <row r="167" spans="5:12" x14ac:dyDescent="0.25">
      <c r="E167" s="29">
        <v>314</v>
      </c>
      <c r="F167" s="30">
        <v>375000</v>
      </c>
      <c r="K167" s="29">
        <v>524</v>
      </c>
      <c r="L167" s="30">
        <v>184750</v>
      </c>
    </row>
    <row r="168" spans="5:12" x14ac:dyDescent="0.25">
      <c r="E168" s="29">
        <v>324</v>
      </c>
      <c r="F168" s="30">
        <v>126175</v>
      </c>
      <c r="K168" s="29">
        <v>525</v>
      </c>
      <c r="L168" s="30">
        <v>315750</v>
      </c>
    </row>
    <row r="169" spans="5:12" x14ac:dyDescent="0.25">
      <c r="E169" s="29">
        <v>327</v>
      </c>
      <c r="F169" s="30">
        <v>324000</v>
      </c>
      <c r="K169" s="29">
        <v>528</v>
      </c>
      <c r="L169" s="30">
        <v>446261</v>
      </c>
    </row>
    <row r="170" spans="5:12" x14ac:dyDescent="0.25">
      <c r="E170" s="29">
        <v>328</v>
      </c>
      <c r="F170" s="30">
        <v>145250</v>
      </c>
      <c r="K170" s="29">
        <v>532</v>
      </c>
      <c r="L170" s="30">
        <v>128000</v>
      </c>
    </row>
    <row r="171" spans="5:12" x14ac:dyDescent="0.25">
      <c r="E171" s="29">
        <v>331</v>
      </c>
      <c r="F171" s="30">
        <v>119000</v>
      </c>
      <c r="K171" s="29">
        <v>535</v>
      </c>
      <c r="L171" s="30">
        <v>178000</v>
      </c>
    </row>
    <row r="172" spans="5:12" x14ac:dyDescent="0.25">
      <c r="E172" s="29">
        <v>332</v>
      </c>
      <c r="F172" s="30">
        <v>139000</v>
      </c>
      <c r="K172" s="29">
        <v>536</v>
      </c>
      <c r="L172" s="30">
        <v>107500</v>
      </c>
    </row>
    <row r="173" spans="5:12" x14ac:dyDescent="0.25">
      <c r="E173" s="29">
        <v>333</v>
      </c>
      <c r="F173" s="30">
        <v>284000</v>
      </c>
      <c r="K173" s="29">
        <v>537</v>
      </c>
      <c r="L173" s="30">
        <v>188000</v>
      </c>
    </row>
    <row r="174" spans="5:12" x14ac:dyDescent="0.25">
      <c r="E174" s="29">
        <v>334</v>
      </c>
      <c r="F174" s="30">
        <v>207000</v>
      </c>
      <c r="K174" s="29">
        <v>542</v>
      </c>
      <c r="L174" s="30">
        <v>248000</v>
      </c>
    </row>
    <row r="175" spans="5:12" x14ac:dyDescent="0.25">
      <c r="E175" s="29">
        <v>337</v>
      </c>
      <c r="F175" s="30">
        <v>377426</v>
      </c>
      <c r="K175" s="29">
        <v>545</v>
      </c>
      <c r="L175" s="30">
        <v>179665</v>
      </c>
    </row>
    <row r="176" spans="5:12" x14ac:dyDescent="0.25">
      <c r="E176" s="29">
        <v>338</v>
      </c>
      <c r="F176" s="30">
        <v>214000</v>
      </c>
      <c r="K176" s="29">
        <v>550</v>
      </c>
      <c r="L176" s="30">
        <v>263000</v>
      </c>
    </row>
    <row r="177" spans="5:12" x14ac:dyDescent="0.25">
      <c r="E177" s="29">
        <v>339</v>
      </c>
      <c r="F177" s="30">
        <v>202500</v>
      </c>
      <c r="K177" s="29">
        <v>555</v>
      </c>
      <c r="L177" s="30">
        <v>284000</v>
      </c>
    </row>
    <row r="178" spans="5:12" x14ac:dyDescent="0.25">
      <c r="E178" s="29">
        <v>340</v>
      </c>
      <c r="F178" s="30">
        <v>155000</v>
      </c>
      <c r="K178" s="29">
        <v>559</v>
      </c>
      <c r="L178" s="30">
        <v>175000</v>
      </c>
    </row>
    <row r="179" spans="5:12" x14ac:dyDescent="0.25">
      <c r="E179" s="29">
        <v>342</v>
      </c>
      <c r="F179" s="30">
        <v>82000</v>
      </c>
      <c r="K179" s="29">
        <v>565</v>
      </c>
      <c r="L179" s="30">
        <v>268000</v>
      </c>
    </row>
    <row r="180" spans="5:12" x14ac:dyDescent="0.25">
      <c r="E180" s="29">
        <v>343</v>
      </c>
      <c r="F180" s="30">
        <v>87500</v>
      </c>
      <c r="K180" s="29">
        <v>566</v>
      </c>
      <c r="L180" s="30">
        <v>128000</v>
      </c>
    </row>
    <row r="181" spans="5:12" x14ac:dyDescent="0.25">
      <c r="E181" s="29">
        <v>344</v>
      </c>
      <c r="F181" s="30">
        <v>266000</v>
      </c>
      <c r="K181" s="29">
        <v>567</v>
      </c>
      <c r="L181" s="30">
        <v>325000</v>
      </c>
    </row>
    <row r="182" spans="5:12" x14ac:dyDescent="0.25">
      <c r="E182" s="29">
        <v>347</v>
      </c>
      <c r="F182" s="30">
        <v>151500</v>
      </c>
      <c r="K182" s="29">
        <v>573</v>
      </c>
      <c r="L182" s="30">
        <v>224500</v>
      </c>
    </row>
    <row r="183" spans="5:12" x14ac:dyDescent="0.25">
      <c r="E183" s="29">
        <v>348</v>
      </c>
      <c r="F183" s="30">
        <v>157500</v>
      </c>
      <c r="K183" s="29">
        <v>579</v>
      </c>
      <c r="L183" s="30">
        <v>146000</v>
      </c>
    </row>
    <row r="184" spans="5:12" x14ac:dyDescent="0.25">
      <c r="E184" s="29">
        <v>351</v>
      </c>
      <c r="F184" s="30">
        <v>318061</v>
      </c>
      <c r="K184" s="29">
        <v>591</v>
      </c>
      <c r="L184" s="30">
        <v>185900</v>
      </c>
    </row>
    <row r="185" spans="5:12" x14ac:dyDescent="0.25">
      <c r="E185" s="29">
        <v>352</v>
      </c>
      <c r="F185" s="30">
        <v>190000</v>
      </c>
      <c r="K185" s="29">
        <v>592</v>
      </c>
      <c r="L185" s="30">
        <v>451950</v>
      </c>
    </row>
    <row r="186" spans="5:12" x14ac:dyDescent="0.25">
      <c r="E186" s="29">
        <v>354</v>
      </c>
      <c r="F186" s="30">
        <v>105900</v>
      </c>
      <c r="K186" s="29">
        <v>597</v>
      </c>
      <c r="L186" s="30">
        <v>114504</v>
      </c>
    </row>
    <row r="187" spans="5:12" x14ac:dyDescent="0.25">
      <c r="E187" s="29">
        <v>356</v>
      </c>
      <c r="F187" s="30">
        <v>177500</v>
      </c>
      <c r="K187" s="29">
        <v>600</v>
      </c>
      <c r="L187" s="30">
        <v>151000</v>
      </c>
    </row>
    <row r="188" spans="5:12" x14ac:dyDescent="0.25">
      <c r="E188" s="29">
        <v>357</v>
      </c>
      <c r="F188" s="30">
        <v>173000</v>
      </c>
      <c r="K188" s="29">
        <v>601</v>
      </c>
      <c r="L188" s="30">
        <v>275000</v>
      </c>
    </row>
    <row r="189" spans="5:12" x14ac:dyDescent="0.25">
      <c r="E189" s="29">
        <v>358</v>
      </c>
      <c r="F189" s="30">
        <v>134000</v>
      </c>
      <c r="K189" s="29">
        <v>603</v>
      </c>
      <c r="L189" s="30">
        <v>220000</v>
      </c>
    </row>
    <row r="190" spans="5:12" x14ac:dyDescent="0.25">
      <c r="E190" s="29">
        <v>367</v>
      </c>
      <c r="F190" s="30">
        <v>159000</v>
      </c>
      <c r="K190" s="29">
        <v>604</v>
      </c>
      <c r="L190" s="30">
        <v>151000</v>
      </c>
    </row>
    <row r="191" spans="5:12" x14ac:dyDescent="0.25">
      <c r="E191" s="29">
        <v>369</v>
      </c>
      <c r="F191" s="30">
        <v>132000</v>
      </c>
      <c r="K191" s="29">
        <v>606</v>
      </c>
      <c r="L191" s="30">
        <v>205000</v>
      </c>
    </row>
    <row r="192" spans="5:12" x14ac:dyDescent="0.25">
      <c r="E192" s="29">
        <v>370</v>
      </c>
      <c r="F192" s="30">
        <v>162000</v>
      </c>
      <c r="K192" s="29">
        <v>608</v>
      </c>
      <c r="L192" s="30">
        <v>225000</v>
      </c>
    </row>
    <row r="193" spans="5:12" x14ac:dyDescent="0.25">
      <c r="E193" s="29">
        <v>373</v>
      </c>
      <c r="F193" s="30">
        <v>125000</v>
      </c>
      <c r="K193" s="29">
        <v>609</v>
      </c>
      <c r="L193" s="30">
        <v>359100</v>
      </c>
    </row>
    <row r="194" spans="5:12" x14ac:dyDescent="0.25">
      <c r="E194" s="29">
        <v>374</v>
      </c>
      <c r="F194" s="30">
        <v>123000</v>
      </c>
      <c r="K194" s="29">
        <v>611</v>
      </c>
      <c r="L194" s="30">
        <v>313000</v>
      </c>
    </row>
    <row r="195" spans="5:12" x14ac:dyDescent="0.25">
      <c r="E195" s="29">
        <v>376</v>
      </c>
      <c r="F195" s="30">
        <v>61000</v>
      </c>
      <c r="K195" s="29">
        <v>613</v>
      </c>
      <c r="L195" s="30">
        <v>261500</v>
      </c>
    </row>
    <row r="196" spans="5:12" x14ac:dyDescent="0.25">
      <c r="E196" s="29">
        <v>379</v>
      </c>
      <c r="F196" s="30">
        <v>394432</v>
      </c>
      <c r="K196" s="29">
        <v>617</v>
      </c>
      <c r="L196" s="30">
        <v>183200</v>
      </c>
    </row>
    <row r="197" spans="5:12" x14ac:dyDescent="0.25">
      <c r="E197" s="29">
        <v>382</v>
      </c>
      <c r="F197" s="30">
        <v>187750</v>
      </c>
      <c r="K197" s="29">
        <v>620</v>
      </c>
      <c r="L197" s="30">
        <v>305000</v>
      </c>
    </row>
    <row r="198" spans="5:12" x14ac:dyDescent="0.25">
      <c r="E198" s="29">
        <v>386</v>
      </c>
      <c r="F198" s="30">
        <v>192000</v>
      </c>
      <c r="K198" s="29">
        <v>622</v>
      </c>
      <c r="L198" s="30">
        <v>240000</v>
      </c>
    </row>
    <row r="199" spans="5:12" x14ac:dyDescent="0.25">
      <c r="E199" s="29">
        <v>389</v>
      </c>
      <c r="F199" s="30">
        <v>191000</v>
      </c>
      <c r="K199" s="29">
        <v>624</v>
      </c>
      <c r="L199" s="30">
        <v>168500</v>
      </c>
    </row>
    <row r="200" spans="5:12" x14ac:dyDescent="0.25">
      <c r="E200" s="29">
        <v>393</v>
      </c>
      <c r="F200" s="30">
        <v>106500</v>
      </c>
      <c r="K200" s="29">
        <v>625</v>
      </c>
      <c r="L200" s="30">
        <v>165150</v>
      </c>
    </row>
    <row r="201" spans="5:12" x14ac:dyDescent="0.25">
      <c r="E201" s="29">
        <v>394</v>
      </c>
      <c r="F201" s="30">
        <v>100000</v>
      </c>
      <c r="K201" s="29">
        <v>629</v>
      </c>
      <c r="L201" s="30">
        <v>135000</v>
      </c>
    </row>
    <row r="202" spans="5:12" x14ac:dyDescent="0.25">
      <c r="E202" s="29">
        <v>396</v>
      </c>
      <c r="F202" s="30">
        <v>129000</v>
      </c>
      <c r="K202" s="29">
        <v>631</v>
      </c>
      <c r="L202" s="30">
        <v>124000</v>
      </c>
    </row>
    <row r="203" spans="5:12" x14ac:dyDescent="0.25">
      <c r="E203" s="29">
        <v>397</v>
      </c>
      <c r="F203" s="30">
        <v>123000</v>
      </c>
      <c r="K203" s="29">
        <v>642</v>
      </c>
      <c r="L203" s="30">
        <v>226000</v>
      </c>
    </row>
    <row r="204" spans="5:12" x14ac:dyDescent="0.25">
      <c r="E204" s="29">
        <v>399</v>
      </c>
      <c r="F204" s="30">
        <v>67000</v>
      </c>
      <c r="K204" s="29">
        <v>644</v>
      </c>
      <c r="L204" s="30">
        <v>152000</v>
      </c>
    </row>
    <row r="205" spans="5:12" x14ac:dyDescent="0.25">
      <c r="E205" s="29">
        <v>401</v>
      </c>
      <c r="F205" s="30">
        <v>245500</v>
      </c>
      <c r="K205" s="29">
        <v>649</v>
      </c>
      <c r="L205" s="30">
        <v>155000</v>
      </c>
    </row>
    <row r="206" spans="5:12" x14ac:dyDescent="0.25">
      <c r="E206" s="29">
        <v>402</v>
      </c>
      <c r="F206" s="30">
        <v>164990</v>
      </c>
      <c r="K206" s="29">
        <v>651</v>
      </c>
      <c r="L206" s="30">
        <v>205950</v>
      </c>
    </row>
    <row r="207" spans="5:12" x14ac:dyDescent="0.25">
      <c r="E207" s="29">
        <v>403</v>
      </c>
      <c r="F207" s="30">
        <v>108000</v>
      </c>
      <c r="K207" s="29">
        <v>652</v>
      </c>
      <c r="L207" s="30">
        <v>108000</v>
      </c>
    </row>
    <row r="208" spans="5:12" x14ac:dyDescent="0.25">
      <c r="E208" s="29">
        <v>406</v>
      </c>
      <c r="F208" s="30">
        <v>150000</v>
      </c>
      <c r="K208" s="29">
        <v>653</v>
      </c>
      <c r="L208" s="30">
        <v>191000</v>
      </c>
    </row>
    <row r="209" spans="5:12" x14ac:dyDescent="0.25">
      <c r="E209" s="29">
        <v>411</v>
      </c>
      <c r="F209" s="30">
        <v>60000</v>
      </c>
      <c r="K209" s="29">
        <v>656</v>
      </c>
      <c r="L209" s="30">
        <v>88000</v>
      </c>
    </row>
    <row r="210" spans="5:12" x14ac:dyDescent="0.25">
      <c r="E210" s="29">
        <v>412</v>
      </c>
      <c r="F210" s="30">
        <v>145000</v>
      </c>
      <c r="K210" s="29">
        <v>658</v>
      </c>
      <c r="L210" s="30">
        <v>149000</v>
      </c>
    </row>
    <row r="211" spans="5:12" x14ac:dyDescent="0.25">
      <c r="E211" s="29">
        <v>413</v>
      </c>
      <c r="F211" s="30">
        <v>222000</v>
      </c>
      <c r="K211" s="29">
        <v>661</v>
      </c>
      <c r="L211" s="30">
        <v>197900</v>
      </c>
    </row>
    <row r="212" spans="5:12" x14ac:dyDescent="0.25">
      <c r="E212" s="29">
        <v>414</v>
      </c>
      <c r="F212" s="30">
        <v>115000</v>
      </c>
      <c r="K212" s="29">
        <v>662</v>
      </c>
      <c r="L212" s="30">
        <v>402000</v>
      </c>
    </row>
    <row r="213" spans="5:12" x14ac:dyDescent="0.25">
      <c r="E213" s="29">
        <v>416</v>
      </c>
      <c r="F213" s="30">
        <v>181134</v>
      </c>
      <c r="K213" s="29">
        <v>666</v>
      </c>
      <c r="L213" s="30">
        <v>230500</v>
      </c>
    </row>
    <row r="214" spans="5:12" x14ac:dyDescent="0.25">
      <c r="E214" s="29">
        <v>420</v>
      </c>
      <c r="F214" s="30">
        <v>142000</v>
      </c>
      <c r="K214" s="29">
        <v>667</v>
      </c>
      <c r="L214" s="30">
        <v>129000</v>
      </c>
    </row>
    <row r="215" spans="5:12" x14ac:dyDescent="0.25">
      <c r="E215" s="29">
        <v>422</v>
      </c>
      <c r="F215" s="30">
        <v>215000</v>
      </c>
      <c r="K215" s="29">
        <v>671</v>
      </c>
      <c r="L215" s="30">
        <v>173500</v>
      </c>
    </row>
    <row r="216" spans="5:12" x14ac:dyDescent="0.25">
      <c r="E216" s="29">
        <v>423</v>
      </c>
      <c r="F216" s="30">
        <v>113000</v>
      </c>
      <c r="K216" s="29">
        <v>672</v>
      </c>
      <c r="L216" s="30">
        <v>103600</v>
      </c>
    </row>
    <row r="217" spans="5:12" x14ac:dyDescent="0.25">
      <c r="E217" s="29">
        <v>425</v>
      </c>
      <c r="F217" s="30">
        <v>139000</v>
      </c>
      <c r="K217" s="29">
        <v>676</v>
      </c>
      <c r="L217" s="30">
        <v>148500</v>
      </c>
    </row>
    <row r="218" spans="5:12" x14ac:dyDescent="0.25">
      <c r="E218" s="29">
        <v>428</v>
      </c>
      <c r="F218" s="30">
        <v>109008</v>
      </c>
      <c r="K218" s="29">
        <v>677</v>
      </c>
      <c r="L218" s="30">
        <v>87000</v>
      </c>
    </row>
    <row r="219" spans="5:12" x14ac:dyDescent="0.25">
      <c r="E219" s="29">
        <v>429</v>
      </c>
      <c r="F219" s="30">
        <v>195400</v>
      </c>
      <c r="K219" s="29">
        <v>685</v>
      </c>
      <c r="L219" s="30">
        <v>221000</v>
      </c>
    </row>
    <row r="220" spans="5:12" x14ac:dyDescent="0.25">
      <c r="E220" s="29">
        <v>430</v>
      </c>
      <c r="F220" s="30">
        <v>175000</v>
      </c>
      <c r="K220" s="29">
        <v>686</v>
      </c>
      <c r="L220" s="30">
        <v>207500</v>
      </c>
    </row>
    <row r="221" spans="5:12" x14ac:dyDescent="0.25">
      <c r="E221" s="29">
        <v>439</v>
      </c>
      <c r="F221" s="30">
        <v>90350</v>
      </c>
      <c r="K221" s="29">
        <v>687</v>
      </c>
      <c r="L221" s="30">
        <v>227875</v>
      </c>
    </row>
    <row r="222" spans="5:12" x14ac:dyDescent="0.25">
      <c r="E222" s="29">
        <v>441</v>
      </c>
      <c r="F222" s="30">
        <v>555000</v>
      </c>
      <c r="K222" s="29">
        <v>688</v>
      </c>
      <c r="L222" s="30">
        <v>148800</v>
      </c>
    </row>
    <row r="223" spans="5:12" x14ac:dyDescent="0.25">
      <c r="E223" s="29">
        <v>442</v>
      </c>
      <c r="F223" s="30">
        <v>118000</v>
      </c>
      <c r="K223" s="29">
        <v>692</v>
      </c>
      <c r="L223" s="30">
        <v>755000</v>
      </c>
    </row>
    <row r="224" spans="5:12" x14ac:dyDescent="0.25">
      <c r="E224" s="29">
        <v>444</v>
      </c>
      <c r="F224" s="30">
        <v>172500</v>
      </c>
      <c r="K224" s="29">
        <v>693</v>
      </c>
      <c r="L224" s="30">
        <v>335000</v>
      </c>
    </row>
    <row r="225" spans="5:12" x14ac:dyDescent="0.25">
      <c r="E225" s="29">
        <v>446</v>
      </c>
      <c r="F225" s="30">
        <v>127500</v>
      </c>
      <c r="K225" s="29">
        <v>703</v>
      </c>
      <c r="L225" s="30">
        <v>361919</v>
      </c>
    </row>
    <row r="226" spans="5:12" x14ac:dyDescent="0.25">
      <c r="E226" s="29">
        <v>447</v>
      </c>
      <c r="F226" s="30">
        <v>190000</v>
      </c>
      <c r="K226" s="29">
        <v>704</v>
      </c>
      <c r="L226" s="30">
        <v>140000</v>
      </c>
    </row>
    <row r="227" spans="5:12" x14ac:dyDescent="0.25">
      <c r="E227" s="29">
        <v>451</v>
      </c>
      <c r="F227" s="30">
        <v>110000</v>
      </c>
      <c r="K227" s="29">
        <v>706</v>
      </c>
      <c r="L227" s="30">
        <v>55000</v>
      </c>
    </row>
    <row r="228" spans="5:12" x14ac:dyDescent="0.25">
      <c r="E228" s="29">
        <v>452</v>
      </c>
      <c r="F228" s="30">
        <v>280000</v>
      </c>
      <c r="K228" s="29">
        <v>709</v>
      </c>
      <c r="L228" s="30">
        <v>179540</v>
      </c>
    </row>
    <row r="229" spans="5:12" x14ac:dyDescent="0.25">
      <c r="E229" s="29">
        <v>455</v>
      </c>
      <c r="F229" s="30">
        <v>188000</v>
      </c>
      <c r="K229" s="29">
        <v>715</v>
      </c>
      <c r="L229" s="30">
        <v>130500</v>
      </c>
    </row>
    <row r="230" spans="5:12" x14ac:dyDescent="0.25">
      <c r="E230" s="29">
        <v>456</v>
      </c>
      <c r="F230" s="30">
        <v>175500</v>
      </c>
      <c r="K230" s="29">
        <v>717</v>
      </c>
      <c r="L230" s="30">
        <v>159500</v>
      </c>
    </row>
    <row r="231" spans="5:12" x14ac:dyDescent="0.25">
      <c r="E231" s="29">
        <v>458</v>
      </c>
      <c r="F231" s="30">
        <v>256000</v>
      </c>
      <c r="K231" s="29">
        <v>719</v>
      </c>
      <c r="L231" s="30">
        <v>341000</v>
      </c>
    </row>
    <row r="232" spans="5:12" x14ac:dyDescent="0.25">
      <c r="E232" s="29">
        <v>463</v>
      </c>
      <c r="F232" s="30">
        <v>62383</v>
      </c>
      <c r="K232" s="29">
        <v>733</v>
      </c>
      <c r="L232" s="30">
        <v>222500</v>
      </c>
    </row>
    <row r="233" spans="5:12" x14ac:dyDescent="0.25">
      <c r="E233" s="29">
        <v>465</v>
      </c>
      <c r="F233" s="30">
        <v>124000</v>
      </c>
      <c r="K233" s="29">
        <v>738</v>
      </c>
      <c r="L233" s="30">
        <v>239900</v>
      </c>
    </row>
    <row r="234" spans="5:12" x14ac:dyDescent="0.25">
      <c r="E234" s="29">
        <v>466</v>
      </c>
      <c r="F234" s="30">
        <v>178740</v>
      </c>
      <c r="K234" s="29">
        <v>740</v>
      </c>
      <c r="L234" s="30">
        <v>190000</v>
      </c>
    </row>
    <row r="235" spans="5:12" x14ac:dyDescent="0.25">
      <c r="E235" s="29">
        <v>467</v>
      </c>
      <c r="F235" s="30">
        <v>167000</v>
      </c>
      <c r="K235" s="29">
        <v>741</v>
      </c>
      <c r="L235" s="30">
        <v>132000</v>
      </c>
    </row>
    <row r="236" spans="5:12" x14ac:dyDescent="0.25">
      <c r="E236" s="29">
        <v>469</v>
      </c>
      <c r="F236" s="30">
        <v>250000</v>
      </c>
      <c r="K236" s="29">
        <v>746</v>
      </c>
      <c r="L236" s="30">
        <v>299800</v>
      </c>
    </row>
    <row r="237" spans="5:12" x14ac:dyDescent="0.25">
      <c r="E237" s="29">
        <v>471</v>
      </c>
      <c r="F237" s="30">
        <v>212000</v>
      </c>
      <c r="K237" s="29">
        <v>747</v>
      </c>
      <c r="L237" s="30">
        <v>236000</v>
      </c>
    </row>
    <row r="238" spans="5:12" x14ac:dyDescent="0.25">
      <c r="E238" s="29">
        <v>474</v>
      </c>
      <c r="F238" s="30">
        <v>440000</v>
      </c>
      <c r="K238" s="29">
        <v>748</v>
      </c>
      <c r="L238" s="30">
        <v>265979</v>
      </c>
    </row>
    <row r="239" spans="5:12" x14ac:dyDescent="0.25">
      <c r="E239" s="29">
        <v>475</v>
      </c>
      <c r="F239" s="30">
        <v>251000</v>
      </c>
      <c r="K239" s="29">
        <v>752</v>
      </c>
      <c r="L239" s="30">
        <v>162000</v>
      </c>
    </row>
    <row r="240" spans="5:12" x14ac:dyDescent="0.25">
      <c r="E240" s="29">
        <v>476</v>
      </c>
      <c r="F240" s="30">
        <v>132500</v>
      </c>
      <c r="K240" s="29">
        <v>754</v>
      </c>
      <c r="L240" s="30">
        <v>275500</v>
      </c>
    </row>
    <row r="241" spans="5:12" x14ac:dyDescent="0.25">
      <c r="E241" s="29">
        <v>477</v>
      </c>
      <c r="F241" s="30">
        <v>208900</v>
      </c>
      <c r="K241" s="29">
        <v>756</v>
      </c>
      <c r="L241" s="30">
        <v>172500</v>
      </c>
    </row>
    <row r="242" spans="5:12" x14ac:dyDescent="0.25">
      <c r="E242" s="29">
        <v>479</v>
      </c>
      <c r="F242" s="30">
        <v>297000</v>
      </c>
      <c r="K242" s="29">
        <v>757</v>
      </c>
      <c r="L242" s="30">
        <v>212000</v>
      </c>
    </row>
    <row r="243" spans="5:12" x14ac:dyDescent="0.25">
      <c r="E243" s="29">
        <v>480</v>
      </c>
      <c r="F243" s="30">
        <v>89471</v>
      </c>
      <c r="K243" s="29">
        <v>758</v>
      </c>
      <c r="L243" s="30">
        <v>158900</v>
      </c>
    </row>
    <row r="244" spans="5:12" x14ac:dyDescent="0.25">
      <c r="E244" s="29">
        <v>481</v>
      </c>
      <c r="F244" s="30">
        <v>326000</v>
      </c>
      <c r="K244" s="29">
        <v>759</v>
      </c>
      <c r="L244" s="30">
        <v>179400</v>
      </c>
    </row>
    <row r="245" spans="5:12" x14ac:dyDescent="0.25">
      <c r="E245" s="29">
        <v>482</v>
      </c>
      <c r="F245" s="30">
        <v>374000</v>
      </c>
      <c r="K245" s="29">
        <v>760</v>
      </c>
      <c r="L245" s="30">
        <v>290000</v>
      </c>
    </row>
    <row r="246" spans="5:12" x14ac:dyDescent="0.25">
      <c r="E246" s="29">
        <v>484</v>
      </c>
      <c r="F246" s="30">
        <v>164000</v>
      </c>
      <c r="K246" s="29">
        <v>763</v>
      </c>
      <c r="L246" s="30">
        <v>215200</v>
      </c>
    </row>
    <row r="247" spans="5:12" x14ac:dyDescent="0.25">
      <c r="E247" s="29">
        <v>485</v>
      </c>
      <c r="F247" s="30">
        <v>132500</v>
      </c>
      <c r="K247" s="29">
        <v>764</v>
      </c>
      <c r="L247" s="30">
        <v>337000</v>
      </c>
    </row>
    <row r="248" spans="5:12" x14ac:dyDescent="0.25">
      <c r="E248" s="29">
        <v>486</v>
      </c>
      <c r="F248" s="30">
        <v>147000</v>
      </c>
      <c r="K248" s="29">
        <v>767</v>
      </c>
      <c r="L248" s="30">
        <v>196500</v>
      </c>
    </row>
    <row r="249" spans="5:12" x14ac:dyDescent="0.25">
      <c r="E249" s="29">
        <v>487</v>
      </c>
      <c r="F249" s="30">
        <v>156000</v>
      </c>
      <c r="K249" s="29">
        <v>770</v>
      </c>
      <c r="L249" s="30">
        <v>538000</v>
      </c>
    </row>
    <row r="250" spans="5:12" x14ac:dyDescent="0.25">
      <c r="E250" s="29">
        <v>488</v>
      </c>
      <c r="F250" s="30">
        <v>175000</v>
      </c>
      <c r="K250" s="29">
        <v>782</v>
      </c>
      <c r="L250" s="30">
        <v>175900</v>
      </c>
    </row>
    <row r="251" spans="5:12" x14ac:dyDescent="0.25">
      <c r="E251" s="29">
        <v>494</v>
      </c>
      <c r="F251" s="30">
        <v>155000</v>
      </c>
      <c r="K251" s="29">
        <v>788</v>
      </c>
      <c r="L251" s="30">
        <v>233000</v>
      </c>
    </row>
    <row r="252" spans="5:12" x14ac:dyDescent="0.25">
      <c r="E252" s="29">
        <v>495</v>
      </c>
      <c r="F252" s="30">
        <v>91300</v>
      </c>
      <c r="K252" s="29">
        <v>790</v>
      </c>
      <c r="L252" s="30">
        <v>187500</v>
      </c>
    </row>
    <row r="253" spans="5:12" x14ac:dyDescent="0.25">
      <c r="E253" s="29">
        <v>496</v>
      </c>
      <c r="F253" s="30">
        <v>34900</v>
      </c>
      <c r="K253" s="29">
        <v>793</v>
      </c>
      <c r="L253" s="30">
        <v>269790</v>
      </c>
    </row>
    <row r="254" spans="5:12" x14ac:dyDescent="0.25">
      <c r="E254" s="29">
        <v>497</v>
      </c>
      <c r="F254" s="30">
        <v>430000</v>
      </c>
      <c r="K254" s="29">
        <v>795</v>
      </c>
      <c r="L254" s="30">
        <v>194500</v>
      </c>
    </row>
    <row r="255" spans="5:12" x14ac:dyDescent="0.25">
      <c r="E255" s="29">
        <v>499</v>
      </c>
      <c r="F255" s="30">
        <v>130000</v>
      </c>
      <c r="K255" s="29">
        <v>796</v>
      </c>
      <c r="L255" s="30">
        <v>171000</v>
      </c>
    </row>
    <row r="256" spans="5:12" x14ac:dyDescent="0.25">
      <c r="E256" s="29">
        <v>500</v>
      </c>
      <c r="F256" s="30">
        <v>120000</v>
      </c>
      <c r="K256" s="29">
        <v>799</v>
      </c>
      <c r="L256" s="30">
        <v>485000</v>
      </c>
    </row>
    <row r="257" spans="5:12" x14ac:dyDescent="0.25">
      <c r="E257" s="29">
        <v>503</v>
      </c>
      <c r="F257" s="30">
        <v>140000</v>
      </c>
      <c r="K257" s="29">
        <v>801</v>
      </c>
      <c r="L257" s="30">
        <v>200000</v>
      </c>
    </row>
    <row r="258" spans="5:12" x14ac:dyDescent="0.25">
      <c r="E258" s="29">
        <v>504</v>
      </c>
      <c r="F258" s="30">
        <v>289000</v>
      </c>
      <c r="K258" s="29">
        <v>803</v>
      </c>
      <c r="L258" s="30">
        <v>189000</v>
      </c>
    </row>
    <row r="259" spans="5:12" x14ac:dyDescent="0.25">
      <c r="E259" s="29">
        <v>508</v>
      </c>
      <c r="F259" s="30">
        <v>208300</v>
      </c>
      <c r="K259" s="29">
        <v>804</v>
      </c>
      <c r="L259" s="30">
        <v>582933</v>
      </c>
    </row>
    <row r="260" spans="5:12" x14ac:dyDescent="0.25">
      <c r="E260" s="29">
        <v>510</v>
      </c>
      <c r="F260" s="30">
        <v>124500</v>
      </c>
      <c r="K260" s="29">
        <v>808</v>
      </c>
      <c r="L260" s="30">
        <v>223500</v>
      </c>
    </row>
    <row r="261" spans="5:12" x14ac:dyDescent="0.25">
      <c r="E261" s="29">
        <v>511</v>
      </c>
      <c r="F261" s="30">
        <v>164900</v>
      </c>
      <c r="K261" s="29">
        <v>821</v>
      </c>
      <c r="L261" s="30">
        <v>183000</v>
      </c>
    </row>
    <row r="262" spans="5:12" x14ac:dyDescent="0.25">
      <c r="E262" s="29">
        <v>512</v>
      </c>
      <c r="F262" s="30">
        <v>202665</v>
      </c>
      <c r="K262" s="29">
        <v>823</v>
      </c>
      <c r="L262" s="30">
        <v>225000</v>
      </c>
    </row>
    <row r="263" spans="5:12" x14ac:dyDescent="0.25">
      <c r="E263" s="29">
        <v>513</v>
      </c>
      <c r="F263" s="30">
        <v>129900</v>
      </c>
      <c r="K263" s="29">
        <v>829</v>
      </c>
      <c r="L263" s="30">
        <v>185000</v>
      </c>
    </row>
    <row r="264" spans="5:12" x14ac:dyDescent="0.25">
      <c r="E264" s="29">
        <v>514</v>
      </c>
      <c r="F264" s="30">
        <v>134000</v>
      </c>
      <c r="K264" s="29">
        <v>830</v>
      </c>
      <c r="L264" s="30">
        <v>147400</v>
      </c>
    </row>
    <row r="265" spans="5:12" x14ac:dyDescent="0.25">
      <c r="E265" s="29">
        <v>516</v>
      </c>
      <c r="F265" s="30">
        <v>402861</v>
      </c>
      <c r="K265" s="29">
        <v>832</v>
      </c>
      <c r="L265" s="30">
        <v>151000</v>
      </c>
    </row>
    <row r="266" spans="5:12" x14ac:dyDescent="0.25">
      <c r="E266" s="29">
        <v>522</v>
      </c>
      <c r="F266" s="30">
        <v>150000</v>
      </c>
      <c r="K266" s="29">
        <v>833</v>
      </c>
      <c r="L266" s="30">
        <v>237000</v>
      </c>
    </row>
    <row r="267" spans="5:12" x14ac:dyDescent="0.25">
      <c r="E267" s="29">
        <v>526</v>
      </c>
      <c r="F267" s="30">
        <v>176000</v>
      </c>
      <c r="K267" s="29">
        <v>838</v>
      </c>
      <c r="L267" s="30">
        <v>100000</v>
      </c>
    </row>
    <row r="268" spans="5:12" x14ac:dyDescent="0.25">
      <c r="E268" s="29">
        <v>527</v>
      </c>
      <c r="F268" s="30">
        <v>132000</v>
      </c>
      <c r="K268" s="29">
        <v>841</v>
      </c>
      <c r="L268" s="30">
        <v>140000</v>
      </c>
    </row>
    <row r="269" spans="5:12" x14ac:dyDescent="0.25">
      <c r="E269" s="29">
        <v>529</v>
      </c>
      <c r="F269" s="30">
        <v>86000</v>
      </c>
      <c r="K269" s="29">
        <v>842</v>
      </c>
      <c r="L269" s="30">
        <v>157500</v>
      </c>
    </row>
    <row r="270" spans="5:12" x14ac:dyDescent="0.25">
      <c r="E270" s="29">
        <v>530</v>
      </c>
      <c r="F270" s="30">
        <v>200624</v>
      </c>
      <c r="K270" s="29">
        <v>847</v>
      </c>
      <c r="L270" s="30">
        <v>213000</v>
      </c>
    </row>
    <row r="271" spans="5:12" x14ac:dyDescent="0.25">
      <c r="E271" s="29">
        <v>533</v>
      </c>
      <c r="F271" s="30">
        <v>107500</v>
      </c>
      <c r="K271" s="29">
        <v>858</v>
      </c>
      <c r="L271" s="30">
        <v>174000</v>
      </c>
    </row>
    <row r="272" spans="5:12" x14ac:dyDescent="0.25">
      <c r="E272" s="29">
        <v>534</v>
      </c>
      <c r="F272" s="30">
        <v>39300</v>
      </c>
      <c r="K272" s="29">
        <v>860</v>
      </c>
      <c r="L272" s="30">
        <v>250000</v>
      </c>
    </row>
    <row r="273" spans="5:12" x14ac:dyDescent="0.25">
      <c r="E273" s="29">
        <v>538</v>
      </c>
      <c r="F273" s="30">
        <v>111250</v>
      </c>
      <c r="K273" s="29">
        <v>869</v>
      </c>
      <c r="L273" s="30">
        <v>169000</v>
      </c>
    </row>
    <row r="274" spans="5:12" x14ac:dyDescent="0.25">
      <c r="E274" s="29">
        <v>539</v>
      </c>
      <c r="F274" s="30">
        <v>158000</v>
      </c>
      <c r="K274" s="29">
        <v>870</v>
      </c>
      <c r="L274" s="30">
        <v>236000</v>
      </c>
    </row>
    <row r="275" spans="5:12" x14ac:dyDescent="0.25">
      <c r="E275" s="29">
        <v>540</v>
      </c>
      <c r="F275" s="30">
        <v>272000</v>
      </c>
      <c r="K275" s="29">
        <v>872</v>
      </c>
      <c r="L275" s="30">
        <v>200500</v>
      </c>
    </row>
    <row r="276" spans="5:12" x14ac:dyDescent="0.25">
      <c r="E276" s="29">
        <v>541</v>
      </c>
      <c r="F276" s="30">
        <v>315000</v>
      </c>
      <c r="K276" s="29">
        <v>876</v>
      </c>
      <c r="L276" s="30">
        <v>303477</v>
      </c>
    </row>
    <row r="277" spans="5:12" x14ac:dyDescent="0.25">
      <c r="E277" s="29">
        <v>543</v>
      </c>
      <c r="F277" s="30">
        <v>213250</v>
      </c>
      <c r="K277" s="29">
        <v>878</v>
      </c>
      <c r="L277" s="30">
        <v>350000</v>
      </c>
    </row>
    <row r="278" spans="5:12" x14ac:dyDescent="0.25">
      <c r="E278" s="29">
        <v>549</v>
      </c>
      <c r="F278" s="30">
        <v>125000</v>
      </c>
      <c r="K278" s="29">
        <v>883</v>
      </c>
      <c r="L278" s="30">
        <v>178000</v>
      </c>
    </row>
    <row r="279" spans="5:12" x14ac:dyDescent="0.25">
      <c r="E279" s="29">
        <v>551</v>
      </c>
      <c r="F279" s="30">
        <v>140000</v>
      </c>
      <c r="K279" s="29">
        <v>892</v>
      </c>
      <c r="L279" s="30">
        <v>172500</v>
      </c>
    </row>
    <row r="280" spans="5:12" x14ac:dyDescent="0.25">
      <c r="E280" s="29">
        <v>552</v>
      </c>
      <c r="F280" s="30">
        <v>112500</v>
      </c>
      <c r="K280" s="29">
        <v>896</v>
      </c>
      <c r="L280" s="30">
        <v>140000</v>
      </c>
    </row>
    <row r="281" spans="5:12" x14ac:dyDescent="0.25">
      <c r="E281" s="29">
        <v>553</v>
      </c>
      <c r="F281" s="30">
        <v>255500</v>
      </c>
      <c r="K281" s="29">
        <v>898</v>
      </c>
      <c r="L281" s="30">
        <v>142953</v>
      </c>
    </row>
    <row r="282" spans="5:12" x14ac:dyDescent="0.25">
      <c r="E282" s="29">
        <v>554</v>
      </c>
      <c r="F282" s="30">
        <v>108000</v>
      </c>
      <c r="K282" s="29">
        <v>903</v>
      </c>
      <c r="L282" s="30">
        <v>180000</v>
      </c>
    </row>
    <row r="283" spans="5:12" x14ac:dyDescent="0.25">
      <c r="E283" s="29">
        <v>557</v>
      </c>
      <c r="F283" s="30">
        <v>141000</v>
      </c>
      <c r="K283" s="29">
        <v>910</v>
      </c>
      <c r="L283" s="30">
        <v>174000</v>
      </c>
    </row>
    <row r="284" spans="5:12" x14ac:dyDescent="0.25">
      <c r="E284" s="29">
        <v>560</v>
      </c>
      <c r="F284" s="30">
        <v>234000</v>
      </c>
      <c r="K284" s="29">
        <v>911</v>
      </c>
      <c r="L284" s="30">
        <v>154300</v>
      </c>
    </row>
    <row r="285" spans="5:12" x14ac:dyDescent="0.25">
      <c r="E285" s="29">
        <v>561</v>
      </c>
      <c r="F285" s="30">
        <v>121500</v>
      </c>
      <c r="K285" s="29">
        <v>914</v>
      </c>
      <c r="L285" s="30">
        <v>145000</v>
      </c>
    </row>
    <row r="286" spans="5:12" x14ac:dyDescent="0.25">
      <c r="E286" s="29">
        <v>562</v>
      </c>
      <c r="F286" s="30">
        <v>170000</v>
      </c>
      <c r="K286" s="29">
        <v>915</v>
      </c>
      <c r="L286" s="30">
        <v>173733</v>
      </c>
    </row>
    <row r="287" spans="5:12" x14ac:dyDescent="0.25">
      <c r="E287" s="29">
        <v>563</v>
      </c>
      <c r="F287" s="30">
        <v>108000</v>
      </c>
      <c r="K287" s="29">
        <v>916</v>
      </c>
      <c r="L287" s="30">
        <v>75000</v>
      </c>
    </row>
    <row r="288" spans="5:12" x14ac:dyDescent="0.25">
      <c r="E288" s="29">
        <v>568</v>
      </c>
      <c r="F288" s="30">
        <v>214000</v>
      </c>
      <c r="K288" s="29">
        <v>919</v>
      </c>
      <c r="L288" s="30">
        <v>238000</v>
      </c>
    </row>
    <row r="289" spans="5:12" x14ac:dyDescent="0.25">
      <c r="E289" s="29">
        <v>571</v>
      </c>
      <c r="F289" s="30">
        <v>142600</v>
      </c>
      <c r="K289" s="29">
        <v>921</v>
      </c>
      <c r="L289" s="30">
        <v>201000</v>
      </c>
    </row>
    <row r="290" spans="5:12" x14ac:dyDescent="0.25">
      <c r="E290" s="29">
        <v>572</v>
      </c>
      <c r="F290" s="30">
        <v>120000</v>
      </c>
      <c r="K290" s="29">
        <v>927</v>
      </c>
      <c r="L290" s="30">
        <v>285000</v>
      </c>
    </row>
    <row r="291" spans="5:12" x14ac:dyDescent="0.25">
      <c r="E291" s="29">
        <v>581</v>
      </c>
      <c r="F291" s="30">
        <v>181900</v>
      </c>
      <c r="K291" s="29">
        <v>928</v>
      </c>
      <c r="L291" s="30">
        <v>176000</v>
      </c>
    </row>
    <row r="292" spans="5:12" x14ac:dyDescent="0.25">
      <c r="E292" s="29">
        <v>582</v>
      </c>
      <c r="F292" s="30">
        <v>253293</v>
      </c>
      <c r="K292" s="29">
        <v>930</v>
      </c>
      <c r="L292" s="30">
        <v>222000</v>
      </c>
    </row>
    <row r="293" spans="5:12" x14ac:dyDescent="0.25">
      <c r="E293" s="29">
        <v>586</v>
      </c>
      <c r="F293" s="30">
        <v>369900</v>
      </c>
      <c r="K293" s="29">
        <v>938</v>
      </c>
      <c r="L293" s="30">
        <v>253000</v>
      </c>
    </row>
    <row r="294" spans="5:12" x14ac:dyDescent="0.25">
      <c r="E294" s="29">
        <v>587</v>
      </c>
      <c r="F294" s="30">
        <v>130000</v>
      </c>
      <c r="K294" s="29">
        <v>939</v>
      </c>
      <c r="L294" s="30">
        <v>239799</v>
      </c>
    </row>
    <row r="295" spans="5:12" x14ac:dyDescent="0.25">
      <c r="E295" s="29">
        <v>589</v>
      </c>
      <c r="F295" s="30">
        <v>143000</v>
      </c>
      <c r="K295" s="29">
        <v>940</v>
      </c>
      <c r="L295" s="30">
        <v>244400</v>
      </c>
    </row>
    <row r="296" spans="5:12" x14ac:dyDescent="0.25">
      <c r="E296" s="29">
        <v>590</v>
      </c>
      <c r="F296" s="30">
        <v>79500</v>
      </c>
      <c r="K296" s="29">
        <v>942</v>
      </c>
      <c r="L296" s="30">
        <v>214000</v>
      </c>
    </row>
    <row r="297" spans="5:12" x14ac:dyDescent="0.25">
      <c r="E297" s="29">
        <v>593</v>
      </c>
      <c r="F297" s="30">
        <v>138000</v>
      </c>
      <c r="K297" s="29">
        <v>949</v>
      </c>
      <c r="L297" s="30">
        <v>192500</v>
      </c>
    </row>
    <row r="298" spans="5:12" x14ac:dyDescent="0.25">
      <c r="E298" s="29">
        <v>594</v>
      </c>
      <c r="F298" s="30">
        <v>140000</v>
      </c>
      <c r="K298" s="29">
        <v>954</v>
      </c>
      <c r="L298" s="30">
        <v>172000</v>
      </c>
    </row>
    <row r="299" spans="5:12" x14ac:dyDescent="0.25">
      <c r="E299" s="29">
        <v>595</v>
      </c>
      <c r="F299" s="30">
        <v>110000</v>
      </c>
      <c r="K299" s="29">
        <v>956</v>
      </c>
      <c r="L299" s="30">
        <v>145000</v>
      </c>
    </row>
    <row r="300" spans="5:12" x14ac:dyDescent="0.25">
      <c r="E300" s="29">
        <v>596</v>
      </c>
      <c r="F300" s="30">
        <v>319000</v>
      </c>
      <c r="K300" s="29">
        <v>957</v>
      </c>
      <c r="L300" s="30">
        <v>124000</v>
      </c>
    </row>
    <row r="301" spans="5:12" x14ac:dyDescent="0.25">
      <c r="E301" s="29">
        <v>598</v>
      </c>
      <c r="F301" s="30">
        <v>194201</v>
      </c>
      <c r="K301" s="29">
        <v>960</v>
      </c>
      <c r="L301" s="30">
        <v>155000</v>
      </c>
    </row>
    <row r="302" spans="5:12" x14ac:dyDescent="0.25">
      <c r="E302" s="29">
        <v>599</v>
      </c>
      <c r="F302" s="30">
        <v>217500</v>
      </c>
      <c r="K302" s="29">
        <v>962</v>
      </c>
      <c r="L302" s="30">
        <v>272000</v>
      </c>
    </row>
    <row r="303" spans="5:12" x14ac:dyDescent="0.25">
      <c r="E303" s="29">
        <v>605</v>
      </c>
      <c r="F303" s="30">
        <v>221000</v>
      </c>
      <c r="K303" s="29">
        <v>963</v>
      </c>
      <c r="L303" s="30">
        <v>155000</v>
      </c>
    </row>
    <row r="304" spans="5:12" x14ac:dyDescent="0.25">
      <c r="E304" s="29">
        <v>607</v>
      </c>
      <c r="F304" s="30">
        <v>152000</v>
      </c>
      <c r="K304" s="29">
        <v>965</v>
      </c>
      <c r="L304" s="30">
        <v>214900</v>
      </c>
    </row>
    <row r="305" spans="5:12" x14ac:dyDescent="0.25">
      <c r="E305" s="29">
        <v>610</v>
      </c>
      <c r="F305" s="30">
        <v>118500</v>
      </c>
      <c r="K305" s="29">
        <v>966</v>
      </c>
      <c r="L305" s="30">
        <v>178900</v>
      </c>
    </row>
    <row r="306" spans="5:12" x14ac:dyDescent="0.25">
      <c r="E306" s="29">
        <v>614</v>
      </c>
      <c r="F306" s="30">
        <v>147000</v>
      </c>
      <c r="K306" s="29">
        <v>972</v>
      </c>
      <c r="L306" s="30">
        <v>173000</v>
      </c>
    </row>
    <row r="307" spans="5:12" x14ac:dyDescent="0.25">
      <c r="E307" s="29">
        <v>619</v>
      </c>
      <c r="F307" s="30">
        <v>314813</v>
      </c>
      <c r="K307" s="29">
        <v>975</v>
      </c>
      <c r="L307" s="30">
        <v>167500</v>
      </c>
    </row>
    <row r="308" spans="5:12" x14ac:dyDescent="0.25">
      <c r="E308" s="29">
        <v>621</v>
      </c>
      <c r="F308" s="30">
        <v>67000</v>
      </c>
      <c r="K308" s="29">
        <v>976</v>
      </c>
      <c r="L308" s="30">
        <v>165000</v>
      </c>
    </row>
    <row r="309" spans="5:12" x14ac:dyDescent="0.25">
      <c r="E309" s="29">
        <v>623</v>
      </c>
      <c r="F309" s="30">
        <v>135000</v>
      </c>
      <c r="K309" s="29">
        <v>982</v>
      </c>
      <c r="L309" s="30">
        <v>336000</v>
      </c>
    </row>
    <row r="310" spans="5:12" x14ac:dyDescent="0.25">
      <c r="E310" s="29">
        <v>626</v>
      </c>
      <c r="F310" s="30">
        <v>160000</v>
      </c>
      <c r="K310" s="29">
        <v>984</v>
      </c>
      <c r="L310" s="30">
        <v>255900</v>
      </c>
    </row>
    <row r="311" spans="5:12" x14ac:dyDescent="0.25">
      <c r="E311" s="29">
        <v>627</v>
      </c>
      <c r="F311" s="30">
        <v>139900</v>
      </c>
      <c r="K311" s="29">
        <v>989</v>
      </c>
      <c r="L311" s="30">
        <v>195000</v>
      </c>
    </row>
    <row r="312" spans="5:12" x14ac:dyDescent="0.25">
      <c r="E312" s="29">
        <v>632</v>
      </c>
      <c r="F312" s="30">
        <v>209500</v>
      </c>
      <c r="K312" s="29">
        <v>990</v>
      </c>
      <c r="L312" s="30">
        <v>197000</v>
      </c>
    </row>
    <row r="313" spans="5:12" x14ac:dyDescent="0.25">
      <c r="E313" s="29">
        <v>633</v>
      </c>
      <c r="F313" s="30">
        <v>82500</v>
      </c>
      <c r="K313" s="29">
        <v>991</v>
      </c>
      <c r="L313" s="30">
        <v>348000</v>
      </c>
    </row>
    <row r="314" spans="5:12" x14ac:dyDescent="0.25">
      <c r="E314" s="29">
        <v>634</v>
      </c>
      <c r="F314" s="30">
        <v>139400</v>
      </c>
      <c r="K314" s="29">
        <v>992</v>
      </c>
      <c r="L314" s="30">
        <v>168000</v>
      </c>
    </row>
    <row r="315" spans="5:12" x14ac:dyDescent="0.25">
      <c r="E315" s="29">
        <v>637</v>
      </c>
      <c r="F315" s="30">
        <v>60000</v>
      </c>
      <c r="K315" s="29">
        <v>993</v>
      </c>
      <c r="L315" s="30">
        <v>187000</v>
      </c>
    </row>
    <row r="316" spans="5:12" x14ac:dyDescent="0.25">
      <c r="E316" s="29">
        <v>639</v>
      </c>
      <c r="F316" s="30">
        <v>85000</v>
      </c>
      <c r="K316" s="29">
        <v>994</v>
      </c>
      <c r="L316" s="30">
        <v>173900</v>
      </c>
    </row>
    <row r="317" spans="5:12" x14ac:dyDescent="0.25">
      <c r="E317" s="29">
        <v>640</v>
      </c>
      <c r="F317" s="30">
        <v>264561</v>
      </c>
      <c r="K317" s="29">
        <v>1008</v>
      </c>
      <c r="L317" s="30">
        <v>88000</v>
      </c>
    </row>
    <row r="318" spans="5:12" x14ac:dyDescent="0.25">
      <c r="E318" s="29">
        <v>641</v>
      </c>
      <c r="F318" s="30">
        <v>274000</v>
      </c>
      <c r="K318" s="29">
        <v>1013</v>
      </c>
      <c r="L318" s="30">
        <v>165000</v>
      </c>
    </row>
    <row r="319" spans="5:12" x14ac:dyDescent="0.25">
      <c r="E319" s="29">
        <v>645</v>
      </c>
      <c r="F319" s="30">
        <v>370878</v>
      </c>
      <c r="K319" s="29">
        <v>1016</v>
      </c>
      <c r="L319" s="30">
        <v>227000</v>
      </c>
    </row>
    <row r="320" spans="5:12" x14ac:dyDescent="0.25">
      <c r="E320" s="29">
        <v>646</v>
      </c>
      <c r="F320" s="30">
        <v>143250</v>
      </c>
      <c r="K320" s="29">
        <v>1030</v>
      </c>
      <c r="L320" s="30">
        <v>118000</v>
      </c>
    </row>
    <row r="321" spans="5:12" x14ac:dyDescent="0.25">
      <c r="E321" s="29">
        <v>647</v>
      </c>
      <c r="F321" s="30">
        <v>98300</v>
      </c>
      <c r="K321" s="29">
        <v>1031</v>
      </c>
      <c r="L321" s="30">
        <v>160000</v>
      </c>
    </row>
    <row r="322" spans="5:12" x14ac:dyDescent="0.25">
      <c r="E322" s="29">
        <v>648</v>
      </c>
      <c r="F322" s="30">
        <v>155000</v>
      </c>
      <c r="K322" s="29">
        <v>1033</v>
      </c>
      <c r="L322" s="30">
        <v>310000</v>
      </c>
    </row>
    <row r="323" spans="5:12" x14ac:dyDescent="0.25">
      <c r="E323" s="29">
        <v>655</v>
      </c>
      <c r="F323" s="30">
        <v>350000</v>
      </c>
      <c r="K323" s="29">
        <v>1038</v>
      </c>
      <c r="L323" s="30">
        <v>287000</v>
      </c>
    </row>
    <row r="324" spans="5:12" x14ac:dyDescent="0.25">
      <c r="E324" s="29">
        <v>657</v>
      </c>
      <c r="F324" s="30">
        <v>145500</v>
      </c>
      <c r="K324" s="29">
        <v>1039</v>
      </c>
      <c r="L324" s="30">
        <v>97000</v>
      </c>
    </row>
    <row r="325" spans="5:12" x14ac:dyDescent="0.25">
      <c r="E325" s="29">
        <v>660</v>
      </c>
      <c r="F325" s="30">
        <v>167000</v>
      </c>
      <c r="K325" s="29">
        <v>1042</v>
      </c>
      <c r="L325" s="30">
        <v>173000</v>
      </c>
    </row>
    <row r="326" spans="5:12" x14ac:dyDescent="0.25">
      <c r="E326" s="29">
        <v>663</v>
      </c>
      <c r="F326" s="30">
        <v>110000</v>
      </c>
      <c r="K326" s="29">
        <v>1044</v>
      </c>
      <c r="L326" s="30">
        <v>262280</v>
      </c>
    </row>
    <row r="327" spans="5:12" x14ac:dyDescent="0.25">
      <c r="E327" s="29">
        <v>665</v>
      </c>
      <c r="F327" s="30">
        <v>423000</v>
      </c>
      <c r="K327" s="29">
        <v>1047</v>
      </c>
      <c r="L327" s="30">
        <v>556581</v>
      </c>
    </row>
    <row r="328" spans="5:12" x14ac:dyDescent="0.25">
      <c r="E328" s="29">
        <v>668</v>
      </c>
      <c r="F328" s="30">
        <v>193500</v>
      </c>
      <c r="K328" s="29">
        <v>1053</v>
      </c>
      <c r="L328" s="30">
        <v>165000</v>
      </c>
    </row>
    <row r="329" spans="5:12" x14ac:dyDescent="0.25">
      <c r="E329" s="29">
        <v>669</v>
      </c>
      <c r="F329" s="30">
        <v>168000</v>
      </c>
      <c r="K329" s="29">
        <v>1055</v>
      </c>
      <c r="L329" s="30">
        <v>255000</v>
      </c>
    </row>
    <row r="330" spans="5:12" x14ac:dyDescent="0.25">
      <c r="E330" s="29">
        <v>670</v>
      </c>
      <c r="F330" s="30">
        <v>137500</v>
      </c>
      <c r="K330" s="29">
        <v>1058</v>
      </c>
      <c r="L330" s="30">
        <v>248000</v>
      </c>
    </row>
    <row r="331" spans="5:12" x14ac:dyDescent="0.25">
      <c r="E331" s="29">
        <v>673</v>
      </c>
      <c r="F331" s="30">
        <v>165000</v>
      </c>
      <c r="K331" s="29">
        <v>1059</v>
      </c>
      <c r="L331" s="30">
        <v>335000</v>
      </c>
    </row>
    <row r="332" spans="5:12" x14ac:dyDescent="0.25">
      <c r="E332" s="29">
        <v>674</v>
      </c>
      <c r="F332" s="30">
        <v>257500</v>
      </c>
      <c r="K332" s="29">
        <v>1063</v>
      </c>
      <c r="L332" s="30">
        <v>90000</v>
      </c>
    </row>
    <row r="333" spans="5:12" x14ac:dyDescent="0.25">
      <c r="E333" s="29">
        <v>675</v>
      </c>
      <c r="F333" s="30">
        <v>140000</v>
      </c>
      <c r="K333" s="29">
        <v>1066</v>
      </c>
      <c r="L333" s="30">
        <v>328000</v>
      </c>
    </row>
    <row r="334" spans="5:12" x14ac:dyDescent="0.25">
      <c r="E334" s="29">
        <v>678</v>
      </c>
      <c r="F334" s="30">
        <v>109500</v>
      </c>
      <c r="K334" s="29">
        <v>1067</v>
      </c>
      <c r="L334" s="30">
        <v>178000</v>
      </c>
    </row>
    <row r="335" spans="5:12" x14ac:dyDescent="0.25">
      <c r="E335" s="29">
        <v>679</v>
      </c>
      <c r="F335" s="30">
        <v>372500</v>
      </c>
      <c r="K335" s="29">
        <v>1068</v>
      </c>
      <c r="L335" s="30">
        <v>167900</v>
      </c>
    </row>
    <row r="336" spans="5:12" x14ac:dyDescent="0.25">
      <c r="E336" s="29">
        <v>680</v>
      </c>
      <c r="F336" s="30">
        <v>128500</v>
      </c>
      <c r="K336" s="29">
        <v>1069</v>
      </c>
      <c r="L336" s="30">
        <v>151400</v>
      </c>
    </row>
    <row r="337" spans="5:12" x14ac:dyDescent="0.25">
      <c r="E337" s="29">
        <v>681</v>
      </c>
      <c r="F337" s="30">
        <v>143000</v>
      </c>
      <c r="K337" s="29">
        <v>1072</v>
      </c>
      <c r="L337" s="30">
        <v>154000</v>
      </c>
    </row>
    <row r="338" spans="5:12" x14ac:dyDescent="0.25">
      <c r="E338" s="29">
        <v>683</v>
      </c>
      <c r="F338" s="30">
        <v>173000</v>
      </c>
      <c r="K338" s="29">
        <v>1074</v>
      </c>
      <c r="L338" s="30">
        <v>159500</v>
      </c>
    </row>
    <row r="339" spans="5:12" x14ac:dyDescent="0.25">
      <c r="E339" s="29">
        <v>684</v>
      </c>
      <c r="F339" s="30">
        <v>285000</v>
      </c>
      <c r="K339" s="29">
        <v>1076</v>
      </c>
      <c r="L339" s="30">
        <v>219500</v>
      </c>
    </row>
    <row r="340" spans="5:12" x14ac:dyDescent="0.25">
      <c r="E340" s="29">
        <v>689</v>
      </c>
      <c r="F340" s="30">
        <v>392000</v>
      </c>
      <c r="K340" s="29">
        <v>1085</v>
      </c>
      <c r="L340" s="30">
        <v>187500</v>
      </c>
    </row>
    <row r="341" spans="5:12" x14ac:dyDescent="0.25">
      <c r="E341" s="29">
        <v>690</v>
      </c>
      <c r="F341" s="30">
        <v>194700</v>
      </c>
      <c r="K341" s="29">
        <v>1087</v>
      </c>
      <c r="L341" s="30">
        <v>83500</v>
      </c>
    </row>
    <row r="342" spans="5:12" x14ac:dyDescent="0.25">
      <c r="E342" s="29">
        <v>691</v>
      </c>
      <c r="F342" s="30">
        <v>141000</v>
      </c>
      <c r="K342" s="29">
        <v>1088</v>
      </c>
      <c r="L342" s="30">
        <v>252000</v>
      </c>
    </row>
    <row r="343" spans="5:12" x14ac:dyDescent="0.25">
      <c r="E343" s="29">
        <v>694</v>
      </c>
      <c r="F343" s="30">
        <v>108480</v>
      </c>
      <c r="K343" s="29">
        <v>1089</v>
      </c>
      <c r="L343" s="30">
        <v>137500</v>
      </c>
    </row>
    <row r="344" spans="5:12" x14ac:dyDescent="0.25">
      <c r="E344" s="29">
        <v>696</v>
      </c>
      <c r="F344" s="30">
        <v>176000</v>
      </c>
      <c r="K344" s="29">
        <v>1092</v>
      </c>
      <c r="L344" s="30">
        <v>160000</v>
      </c>
    </row>
    <row r="345" spans="5:12" x14ac:dyDescent="0.25">
      <c r="E345" s="29">
        <v>697</v>
      </c>
      <c r="F345" s="30">
        <v>89000</v>
      </c>
      <c r="K345" s="29">
        <v>1097</v>
      </c>
      <c r="L345" s="30">
        <v>127000</v>
      </c>
    </row>
    <row r="346" spans="5:12" x14ac:dyDescent="0.25">
      <c r="E346" s="29">
        <v>698</v>
      </c>
      <c r="F346" s="30">
        <v>123500</v>
      </c>
      <c r="K346" s="29">
        <v>1105</v>
      </c>
      <c r="L346" s="30">
        <v>106000</v>
      </c>
    </row>
    <row r="347" spans="5:12" x14ac:dyDescent="0.25">
      <c r="E347" s="29">
        <v>699</v>
      </c>
      <c r="F347" s="30">
        <v>138500</v>
      </c>
      <c r="K347" s="29">
        <v>1106</v>
      </c>
      <c r="L347" s="30">
        <v>325000</v>
      </c>
    </row>
    <row r="348" spans="5:12" x14ac:dyDescent="0.25">
      <c r="E348" s="29">
        <v>700</v>
      </c>
      <c r="F348" s="30">
        <v>196000</v>
      </c>
      <c r="K348" s="29">
        <v>1108</v>
      </c>
      <c r="L348" s="30">
        <v>274725</v>
      </c>
    </row>
    <row r="349" spans="5:12" x14ac:dyDescent="0.25">
      <c r="E349" s="29">
        <v>701</v>
      </c>
      <c r="F349" s="30">
        <v>312500</v>
      </c>
      <c r="K349" s="29">
        <v>1109</v>
      </c>
      <c r="L349" s="30">
        <v>181000</v>
      </c>
    </row>
    <row r="350" spans="5:12" x14ac:dyDescent="0.25">
      <c r="E350" s="29">
        <v>702</v>
      </c>
      <c r="F350" s="30">
        <v>140000</v>
      </c>
      <c r="K350" s="29">
        <v>1111</v>
      </c>
      <c r="L350" s="30">
        <v>188000</v>
      </c>
    </row>
    <row r="351" spans="5:12" x14ac:dyDescent="0.25">
      <c r="E351" s="29">
        <v>705</v>
      </c>
      <c r="F351" s="30">
        <v>213000</v>
      </c>
      <c r="K351" s="29">
        <v>1112</v>
      </c>
      <c r="L351" s="30">
        <v>205000</v>
      </c>
    </row>
    <row r="352" spans="5:12" x14ac:dyDescent="0.25">
      <c r="E352" s="29">
        <v>707</v>
      </c>
      <c r="F352" s="30">
        <v>302000</v>
      </c>
      <c r="K352" s="29">
        <v>1129</v>
      </c>
      <c r="L352" s="30">
        <v>215000</v>
      </c>
    </row>
    <row r="353" spans="5:12" x14ac:dyDescent="0.25">
      <c r="E353" s="29">
        <v>708</v>
      </c>
      <c r="F353" s="30">
        <v>254000</v>
      </c>
      <c r="K353" s="29">
        <v>1133</v>
      </c>
      <c r="L353" s="30">
        <v>117500</v>
      </c>
    </row>
    <row r="354" spans="5:12" x14ac:dyDescent="0.25">
      <c r="E354" s="29">
        <v>710</v>
      </c>
      <c r="F354" s="30">
        <v>109900</v>
      </c>
      <c r="K354" s="29">
        <v>1134</v>
      </c>
      <c r="L354" s="30">
        <v>239500</v>
      </c>
    </row>
    <row r="355" spans="5:12" x14ac:dyDescent="0.25">
      <c r="E355" s="29">
        <v>711</v>
      </c>
      <c r="F355" s="30">
        <v>52000</v>
      </c>
      <c r="K355" s="29">
        <v>1135</v>
      </c>
      <c r="L355" s="30">
        <v>169000</v>
      </c>
    </row>
    <row r="356" spans="5:12" x14ac:dyDescent="0.25">
      <c r="E356" s="29">
        <v>713</v>
      </c>
      <c r="F356" s="30">
        <v>189000</v>
      </c>
      <c r="K356" s="29">
        <v>1142</v>
      </c>
      <c r="L356" s="30">
        <v>197500</v>
      </c>
    </row>
    <row r="357" spans="5:12" x14ac:dyDescent="0.25">
      <c r="E357" s="29">
        <v>714</v>
      </c>
      <c r="F357" s="30">
        <v>129000</v>
      </c>
      <c r="K357" s="29">
        <v>1143</v>
      </c>
      <c r="L357" s="30">
        <v>424870</v>
      </c>
    </row>
    <row r="358" spans="5:12" x14ac:dyDescent="0.25">
      <c r="E358" s="29">
        <v>716</v>
      </c>
      <c r="F358" s="30">
        <v>165000</v>
      </c>
      <c r="K358" s="29">
        <v>1148</v>
      </c>
      <c r="L358" s="30">
        <v>174500</v>
      </c>
    </row>
    <row r="359" spans="5:12" x14ac:dyDescent="0.25">
      <c r="E359" s="29">
        <v>718</v>
      </c>
      <c r="F359" s="30">
        <v>157000</v>
      </c>
      <c r="K359" s="29">
        <v>1150</v>
      </c>
      <c r="L359" s="30">
        <v>143000</v>
      </c>
    </row>
    <row r="360" spans="5:12" x14ac:dyDescent="0.25">
      <c r="E360" s="29">
        <v>720</v>
      </c>
      <c r="F360" s="30">
        <v>128500</v>
      </c>
      <c r="K360" s="29">
        <v>1155</v>
      </c>
      <c r="L360" s="30">
        <v>201800</v>
      </c>
    </row>
    <row r="361" spans="5:12" x14ac:dyDescent="0.25">
      <c r="E361" s="29">
        <v>721</v>
      </c>
      <c r="F361" s="30">
        <v>275000</v>
      </c>
      <c r="K361" s="29">
        <v>1160</v>
      </c>
      <c r="L361" s="30">
        <v>185000</v>
      </c>
    </row>
    <row r="362" spans="5:12" x14ac:dyDescent="0.25">
      <c r="E362" s="29">
        <v>722</v>
      </c>
      <c r="F362" s="30">
        <v>143000</v>
      </c>
      <c r="K362" s="29">
        <v>1161</v>
      </c>
      <c r="L362" s="30">
        <v>146000</v>
      </c>
    </row>
    <row r="363" spans="5:12" x14ac:dyDescent="0.25">
      <c r="E363" s="29">
        <v>723</v>
      </c>
      <c r="F363" s="30">
        <v>124500</v>
      </c>
      <c r="K363" s="29">
        <v>1168</v>
      </c>
      <c r="L363" s="30">
        <v>173000</v>
      </c>
    </row>
    <row r="364" spans="5:12" x14ac:dyDescent="0.25">
      <c r="E364" s="29">
        <v>725</v>
      </c>
      <c r="F364" s="30">
        <v>320000</v>
      </c>
      <c r="K364" s="29">
        <v>1169</v>
      </c>
      <c r="L364" s="30">
        <v>235000</v>
      </c>
    </row>
    <row r="365" spans="5:12" x14ac:dyDescent="0.25">
      <c r="E365" s="29">
        <v>726</v>
      </c>
      <c r="F365" s="30">
        <v>120500</v>
      </c>
      <c r="K365" s="29">
        <v>1170</v>
      </c>
      <c r="L365" s="30">
        <v>625000</v>
      </c>
    </row>
    <row r="366" spans="5:12" x14ac:dyDescent="0.25">
      <c r="E366" s="29">
        <v>727</v>
      </c>
      <c r="F366" s="30">
        <v>222000</v>
      </c>
      <c r="K366" s="29">
        <v>1173</v>
      </c>
      <c r="L366" s="30">
        <v>171900</v>
      </c>
    </row>
    <row r="367" spans="5:12" x14ac:dyDescent="0.25">
      <c r="E367" s="29">
        <v>728</v>
      </c>
      <c r="F367" s="30">
        <v>194500</v>
      </c>
      <c r="K367" s="29">
        <v>1175</v>
      </c>
      <c r="L367" s="30">
        <v>239000</v>
      </c>
    </row>
    <row r="368" spans="5:12" x14ac:dyDescent="0.25">
      <c r="E368" s="29">
        <v>729</v>
      </c>
      <c r="F368" s="30">
        <v>110000</v>
      </c>
      <c r="K368" s="29">
        <v>1181</v>
      </c>
      <c r="L368" s="30">
        <v>250000</v>
      </c>
    </row>
    <row r="369" spans="5:12" x14ac:dyDescent="0.25">
      <c r="E369" s="29">
        <v>731</v>
      </c>
      <c r="F369" s="30">
        <v>236500</v>
      </c>
      <c r="K369" s="29">
        <v>1183</v>
      </c>
      <c r="L369" s="30">
        <v>745000</v>
      </c>
    </row>
    <row r="370" spans="5:12" x14ac:dyDescent="0.25">
      <c r="E370" s="29">
        <v>734</v>
      </c>
      <c r="F370" s="30">
        <v>131400</v>
      </c>
      <c r="K370" s="29">
        <v>1187</v>
      </c>
      <c r="L370" s="30">
        <v>95000</v>
      </c>
    </row>
    <row r="371" spans="5:12" x14ac:dyDescent="0.25">
      <c r="E371" s="29">
        <v>735</v>
      </c>
      <c r="F371" s="30">
        <v>108000</v>
      </c>
      <c r="K371" s="29">
        <v>1189</v>
      </c>
      <c r="L371" s="30">
        <v>195000</v>
      </c>
    </row>
    <row r="372" spans="5:12" x14ac:dyDescent="0.25">
      <c r="E372" s="29">
        <v>737</v>
      </c>
      <c r="F372" s="30">
        <v>93500</v>
      </c>
      <c r="K372" s="29">
        <v>1190</v>
      </c>
      <c r="L372" s="30">
        <v>189000</v>
      </c>
    </row>
    <row r="373" spans="5:12" x14ac:dyDescent="0.25">
      <c r="E373" s="29">
        <v>739</v>
      </c>
      <c r="F373" s="30">
        <v>179000</v>
      </c>
      <c r="K373" s="29">
        <v>1192</v>
      </c>
      <c r="L373" s="30">
        <v>174000</v>
      </c>
    </row>
    <row r="374" spans="5:12" x14ac:dyDescent="0.25">
      <c r="E374" s="29">
        <v>742</v>
      </c>
      <c r="F374" s="30">
        <v>142000</v>
      </c>
      <c r="K374" s="29">
        <v>1195</v>
      </c>
      <c r="L374" s="30">
        <v>158000</v>
      </c>
    </row>
    <row r="375" spans="5:12" x14ac:dyDescent="0.25">
      <c r="E375" s="29">
        <v>743</v>
      </c>
      <c r="F375" s="30">
        <v>179000</v>
      </c>
      <c r="K375" s="29">
        <v>1196</v>
      </c>
      <c r="L375" s="30">
        <v>176000</v>
      </c>
    </row>
    <row r="376" spans="5:12" x14ac:dyDescent="0.25">
      <c r="E376" s="29">
        <v>745</v>
      </c>
      <c r="F376" s="30">
        <v>180000</v>
      </c>
      <c r="K376" s="29">
        <v>1197</v>
      </c>
      <c r="L376" s="30">
        <v>219210</v>
      </c>
    </row>
    <row r="377" spans="5:12" x14ac:dyDescent="0.25">
      <c r="E377" s="29">
        <v>749</v>
      </c>
      <c r="F377" s="30">
        <v>260400</v>
      </c>
      <c r="K377" s="29">
        <v>1202</v>
      </c>
      <c r="L377" s="30">
        <v>197900</v>
      </c>
    </row>
    <row r="378" spans="5:12" x14ac:dyDescent="0.25">
      <c r="E378" s="29">
        <v>753</v>
      </c>
      <c r="F378" s="30">
        <v>217000</v>
      </c>
      <c r="K378" s="29">
        <v>1211</v>
      </c>
      <c r="L378" s="30">
        <v>189000</v>
      </c>
    </row>
    <row r="379" spans="5:12" x14ac:dyDescent="0.25">
      <c r="E379" s="29">
        <v>755</v>
      </c>
      <c r="F379" s="30">
        <v>156000</v>
      </c>
      <c r="K379" s="29">
        <v>1220</v>
      </c>
      <c r="L379" s="30">
        <v>91500</v>
      </c>
    </row>
    <row r="380" spans="5:12" x14ac:dyDescent="0.25">
      <c r="E380" s="29">
        <v>761</v>
      </c>
      <c r="F380" s="30">
        <v>127500</v>
      </c>
      <c r="K380" s="29">
        <v>1225</v>
      </c>
      <c r="L380" s="30">
        <v>184000</v>
      </c>
    </row>
    <row r="381" spans="5:12" x14ac:dyDescent="0.25">
      <c r="E381" s="29">
        <v>762</v>
      </c>
      <c r="F381" s="30">
        <v>100000</v>
      </c>
      <c r="K381" s="29">
        <v>1227</v>
      </c>
      <c r="L381" s="30">
        <v>214000</v>
      </c>
    </row>
    <row r="382" spans="5:12" x14ac:dyDescent="0.25">
      <c r="E382" s="29">
        <v>765</v>
      </c>
      <c r="F382" s="30">
        <v>270000</v>
      </c>
      <c r="K382" s="29">
        <v>1235</v>
      </c>
      <c r="L382" s="30">
        <v>130000</v>
      </c>
    </row>
    <row r="383" spans="5:12" x14ac:dyDescent="0.25">
      <c r="E383" s="29">
        <v>766</v>
      </c>
      <c r="F383" s="30">
        <v>264132</v>
      </c>
      <c r="K383" s="29">
        <v>1236</v>
      </c>
      <c r="L383" s="30">
        <v>138887</v>
      </c>
    </row>
    <row r="384" spans="5:12" x14ac:dyDescent="0.25">
      <c r="E384" s="29">
        <v>769</v>
      </c>
      <c r="F384" s="30">
        <v>216837</v>
      </c>
      <c r="K384" s="29">
        <v>1237</v>
      </c>
      <c r="L384" s="30">
        <v>175500</v>
      </c>
    </row>
    <row r="385" spans="5:12" x14ac:dyDescent="0.25">
      <c r="E385" s="29">
        <v>772</v>
      </c>
      <c r="F385" s="30">
        <v>102000</v>
      </c>
      <c r="K385" s="29">
        <v>1238</v>
      </c>
      <c r="L385" s="30">
        <v>195000</v>
      </c>
    </row>
    <row r="386" spans="5:12" x14ac:dyDescent="0.25">
      <c r="E386" s="29">
        <v>774</v>
      </c>
      <c r="F386" s="30">
        <v>114500</v>
      </c>
      <c r="K386" s="29">
        <v>1241</v>
      </c>
      <c r="L386" s="30">
        <v>224900</v>
      </c>
    </row>
    <row r="387" spans="5:12" x14ac:dyDescent="0.25">
      <c r="E387" s="29">
        <v>775</v>
      </c>
      <c r="F387" s="30">
        <v>395000</v>
      </c>
      <c r="K387" s="29">
        <v>1245</v>
      </c>
      <c r="L387" s="30">
        <v>230000</v>
      </c>
    </row>
    <row r="388" spans="5:12" x14ac:dyDescent="0.25">
      <c r="E388" s="29">
        <v>776</v>
      </c>
      <c r="F388" s="30">
        <v>162000</v>
      </c>
      <c r="K388" s="29">
        <v>1247</v>
      </c>
      <c r="L388" s="30">
        <v>186500</v>
      </c>
    </row>
    <row r="389" spans="5:12" x14ac:dyDescent="0.25">
      <c r="E389" s="29">
        <v>777</v>
      </c>
      <c r="F389" s="30">
        <v>221500</v>
      </c>
      <c r="K389" s="29">
        <v>1254</v>
      </c>
      <c r="L389" s="30">
        <v>294000</v>
      </c>
    </row>
    <row r="390" spans="5:12" x14ac:dyDescent="0.25">
      <c r="E390" s="29">
        <v>778</v>
      </c>
      <c r="F390" s="30">
        <v>142500</v>
      </c>
      <c r="K390" s="29">
        <v>1255</v>
      </c>
      <c r="L390" s="30">
        <v>165400</v>
      </c>
    </row>
    <row r="391" spans="5:12" x14ac:dyDescent="0.25">
      <c r="E391" s="29">
        <v>779</v>
      </c>
      <c r="F391" s="30">
        <v>144000</v>
      </c>
      <c r="K391" s="29">
        <v>1261</v>
      </c>
      <c r="L391" s="30">
        <v>181000</v>
      </c>
    </row>
    <row r="392" spans="5:12" x14ac:dyDescent="0.25">
      <c r="E392" s="29">
        <v>781</v>
      </c>
      <c r="F392" s="30">
        <v>176000</v>
      </c>
      <c r="K392" s="29">
        <v>1264</v>
      </c>
      <c r="L392" s="30">
        <v>180500</v>
      </c>
    </row>
    <row r="393" spans="5:12" x14ac:dyDescent="0.25">
      <c r="E393" s="29">
        <v>783</v>
      </c>
      <c r="F393" s="30">
        <v>187100</v>
      </c>
      <c r="K393" s="29">
        <v>1266</v>
      </c>
      <c r="L393" s="30">
        <v>183900</v>
      </c>
    </row>
    <row r="394" spans="5:12" x14ac:dyDescent="0.25">
      <c r="E394" s="29">
        <v>786</v>
      </c>
      <c r="F394" s="30">
        <v>161500</v>
      </c>
      <c r="K394" s="29">
        <v>1276</v>
      </c>
      <c r="L394" s="30">
        <v>137000</v>
      </c>
    </row>
    <row r="395" spans="5:12" x14ac:dyDescent="0.25">
      <c r="E395" s="29">
        <v>789</v>
      </c>
      <c r="F395" s="30">
        <v>107900</v>
      </c>
      <c r="K395" s="29">
        <v>1277</v>
      </c>
      <c r="L395" s="30">
        <v>162000</v>
      </c>
    </row>
    <row r="396" spans="5:12" x14ac:dyDescent="0.25">
      <c r="E396" s="29">
        <v>791</v>
      </c>
      <c r="F396" s="30">
        <v>160200</v>
      </c>
      <c r="K396" s="29">
        <v>1279</v>
      </c>
      <c r="L396" s="30">
        <v>237000</v>
      </c>
    </row>
    <row r="397" spans="5:12" x14ac:dyDescent="0.25">
      <c r="E397" s="29">
        <v>794</v>
      </c>
      <c r="F397" s="30">
        <v>225000</v>
      </c>
      <c r="K397" s="29">
        <v>1284</v>
      </c>
      <c r="L397" s="30">
        <v>139000</v>
      </c>
    </row>
    <row r="398" spans="5:12" x14ac:dyDescent="0.25">
      <c r="E398" s="29">
        <v>797</v>
      </c>
      <c r="F398" s="30">
        <v>143500</v>
      </c>
      <c r="K398" s="29">
        <v>1290</v>
      </c>
      <c r="L398" s="30">
        <v>281000</v>
      </c>
    </row>
    <row r="399" spans="5:12" x14ac:dyDescent="0.25">
      <c r="E399" s="29">
        <v>798</v>
      </c>
      <c r="F399" s="30">
        <v>110000</v>
      </c>
      <c r="K399" s="29">
        <v>1292</v>
      </c>
      <c r="L399" s="30">
        <v>119500</v>
      </c>
    </row>
    <row r="400" spans="5:12" x14ac:dyDescent="0.25">
      <c r="E400" s="29">
        <v>802</v>
      </c>
      <c r="F400" s="30">
        <v>109900</v>
      </c>
      <c r="K400" s="29">
        <v>1293</v>
      </c>
      <c r="L400" s="30">
        <v>107500</v>
      </c>
    </row>
    <row r="401" spans="5:12" x14ac:dyDescent="0.25">
      <c r="E401" s="29">
        <v>805</v>
      </c>
      <c r="F401" s="30">
        <v>118000</v>
      </c>
      <c r="K401" s="29">
        <v>1294</v>
      </c>
      <c r="L401" s="30">
        <v>162900</v>
      </c>
    </row>
    <row r="402" spans="5:12" x14ac:dyDescent="0.25">
      <c r="E402" s="29">
        <v>806</v>
      </c>
      <c r="F402" s="30">
        <v>227680</v>
      </c>
      <c r="K402" s="29">
        <v>1299</v>
      </c>
      <c r="L402" s="30">
        <v>160000</v>
      </c>
    </row>
    <row r="403" spans="5:12" x14ac:dyDescent="0.25">
      <c r="E403" s="29">
        <v>811</v>
      </c>
      <c r="F403" s="30">
        <v>181000</v>
      </c>
      <c r="K403" s="29">
        <v>1301</v>
      </c>
      <c r="L403" s="30">
        <v>225000</v>
      </c>
    </row>
    <row r="404" spans="5:12" x14ac:dyDescent="0.25">
      <c r="E404" s="29">
        <v>812</v>
      </c>
      <c r="F404" s="30">
        <v>144500</v>
      </c>
      <c r="K404" s="29">
        <v>1302</v>
      </c>
      <c r="L404" s="30">
        <v>177500</v>
      </c>
    </row>
    <row r="405" spans="5:12" x14ac:dyDescent="0.25">
      <c r="E405" s="29">
        <v>813</v>
      </c>
      <c r="F405" s="30">
        <v>55993</v>
      </c>
      <c r="K405" s="29">
        <v>1303</v>
      </c>
      <c r="L405" s="30">
        <v>290000</v>
      </c>
    </row>
    <row r="406" spans="5:12" x14ac:dyDescent="0.25">
      <c r="E406" s="29">
        <v>814</v>
      </c>
      <c r="F406" s="30">
        <v>157900</v>
      </c>
      <c r="K406" s="29">
        <v>1305</v>
      </c>
      <c r="L406" s="30">
        <v>130000</v>
      </c>
    </row>
    <row r="407" spans="5:12" x14ac:dyDescent="0.25">
      <c r="E407" s="29">
        <v>816</v>
      </c>
      <c r="F407" s="30">
        <v>224900</v>
      </c>
      <c r="K407" s="29">
        <v>1313</v>
      </c>
      <c r="L407" s="30">
        <v>302000</v>
      </c>
    </row>
    <row r="408" spans="5:12" x14ac:dyDescent="0.25">
      <c r="E408" s="29">
        <v>817</v>
      </c>
      <c r="F408" s="30">
        <v>137000</v>
      </c>
      <c r="K408" s="29">
        <v>1314</v>
      </c>
      <c r="L408" s="30">
        <v>333168</v>
      </c>
    </row>
    <row r="409" spans="5:12" x14ac:dyDescent="0.25">
      <c r="E409" s="29">
        <v>818</v>
      </c>
      <c r="F409" s="30">
        <v>271000</v>
      </c>
      <c r="K409" s="29">
        <v>1316</v>
      </c>
      <c r="L409" s="30">
        <v>206900</v>
      </c>
    </row>
    <row r="410" spans="5:12" x14ac:dyDescent="0.25">
      <c r="E410" s="29">
        <v>820</v>
      </c>
      <c r="F410" s="30">
        <v>224000</v>
      </c>
      <c r="K410" s="29">
        <v>1323</v>
      </c>
      <c r="L410" s="30">
        <v>190000</v>
      </c>
    </row>
    <row r="411" spans="5:12" x14ac:dyDescent="0.25">
      <c r="E411" s="29">
        <v>822</v>
      </c>
      <c r="F411" s="30">
        <v>93000</v>
      </c>
      <c r="K411" s="29">
        <v>1330</v>
      </c>
      <c r="L411" s="30">
        <v>176500</v>
      </c>
    </row>
    <row r="412" spans="5:12" x14ac:dyDescent="0.25">
      <c r="E412" s="29">
        <v>825</v>
      </c>
      <c r="F412" s="30">
        <v>232600</v>
      </c>
      <c r="K412" s="29">
        <v>1335</v>
      </c>
      <c r="L412" s="30">
        <v>125000</v>
      </c>
    </row>
    <row r="413" spans="5:12" x14ac:dyDescent="0.25">
      <c r="E413" s="29">
        <v>826</v>
      </c>
      <c r="F413" s="30">
        <v>385000</v>
      </c>
      <c r="K413" s="29">
        <v>1339</v>
      </c>
      <c r="L413" s="30">
        <v>200000</v>
      </c>
    </row>
    <row r="414" spans="5:12" x14ac:dyDescent="0.25">
      <c r="E414" s="29">
        <v>828</v>
      </c>
      <c r="F414" s="30">
        <v>189000</v>
      </c>
      <c r="K414" s="29">
        <v>1343</v>
      </c>
      <c r="L414" s="30">
        <v>228500</v>
      </c>
    </row>
    <row r="415" spans="5:12" x14ac:dyDescent="0.25">
      <c r="E415" s="29">
        <v>831</v>
      </c>
      <c r="F415" s="30">
        <v>166000</v>
      </c>
      <c r="K415" s="29">
        <v>1345</v>
      </c>
      <c r="L415" s="30">
        <v>155835</v>
      </c>
    </row>
    <row r="416" spans="5:12" x14ac:dyDescent="0.25">
      <c r="E416" s="29">
        <v>834</v>
      </c>
      <c r="F416" s="30">
        <v>167000</v>
      </c>
      <c r="K416" s="29">
        <v>1350</v>
      </c>
      <c r="L416" s="30">
        <v>122000</v>
      </c>
    </row>
    <row r="417" spans="5:12" x14ac:dyDescent="0.25">
      <c r="E417" s="29">
        <v>835</v>
      </c>
      <c r="F417" s="30">
        <v>139950</v>
      </c>
      <c r="K417" s="29">
        <v>1351</v>
      </c>
      <c r="L417" s="30">
        <v>200000</v>
      </c>
    </row>
    <row r="418" spans="5:12" x14ac:dyDescent="0.25">
      <c r="E418" s="29">
        <v>836</v>
      </c>
      <c r="F418" s="30">
        <v>128000</v>
      </c>
      <c r="K418" s="29">
        <v>1352</v>
      </c>
      <c r="L418" s="30">
        <v>171000</v>
      </c>
    </row>
    <row r="419" spans="5:12" x14ac:dyDescent="0.25">
      <c r="E419" s="29">
        <v>837</v>
      </c>
      <c r="F419" s="30">
        <v>153500</v>
      </c>
      <c r="K419" s="29">
        <v>1355</v>
      </c>
      <c r="L419" s="30">
        <v>235000</v>
      </c>
    </row>
    <row r="420" spans="5:12" x14ac:dyDescent="0.25">
      <c r="E420" s="29">
        <v>839</v>
      </c>
      <c r="F420" s="30">
        <v>144000</v>
      </c>
      <c r="K420" s="29">
        <v>1359</v>
      </c>
      <c r="L420" s="30">
        <v>177500</v>
      </c>
    </row>
    <row r="421" spans="5:12" x14ac:dyDescent="0.25">
      <c r="E421" s="29">
        <v>844</v>
      </c>
      <c r="F421" s="30">
        <v>141000</v>
      </c>
      <c r="K421" s="29">
        <v>1361</v>
      </c>
      <c r="L421" s="30">
        <v>189000</v>
      </c>
    </row>
    <row r="422" spans="5:12" x14ac:dyDescent="0.25">
      <c r="E422" s="29">
        <v>848</v>
      </c>
      <c r="F422" s="30">
        <v>133500</v>
      </c>
      <c r="K422" s="29">
        <v>1364</v>
      </c>
      <c r="L422" s="30">
        <v>156932</v>
      </c>
    </row>
    <row r="423" spans="5:12" x14ac:dyDescent="0.25">
      <c r="E423" s="29">
        <v>851</v>
      </c>
      <c r="F423" s="30">
        <v>131500</v>
      </c>
      <c r="K423" s="29">
        <v>1365</v>
      </c>
      <c r="L423" s="30">
        <v>144152</v>
      </c>
    </row>
    <row r="424" spans="5:12" x14ac:dyDescent="0.25">
      <c r="E424" s="29">
        <v>852</v>
      </c>
      <c r="F424" s="30">
        <v>215000</v>
      </c>
      <c r="K424" s="29">
        <v>1366</v>
      </c>
      <c r="L424" s="30">
        <v>216000</v>
      </c>
    </row>
    <row r="425" spans="5:12" x14ac:dyDescent="0.25">
      <c r="E425" s="29">
        <v>855</v>
      </c>
      <c r="F425" s="30">
        <v>170000</v>
      </c>
      <c r="K425" s="29">
        <v>1367</v>
      </c>
      <c r="L425" s="30">
        <v>193000</v>
      </c>
    </row>
    <row r="426" spans="5:12" x14ac:dyDescent="0.25">
      <c r="E426" s="29">
        <v>856</v>
      </c>
      <c r="F426" s="30">
        <v>127000</v>
      </c>
      <c r="K426" s="29">
        <v>1368</v>
      </c>
      <c r="L426" s="30">
        <v>127000</v>
      </c>
    </row>
    <row r="427" spans="5:12" x14ac:dyDescent="0.25">
      <c r="E427" s="29">
        <v>859</v>
      </c>
      <c r="F427" s="30">
        <v>152000</v>
      </c>
      <c r="K427" s="29">
        <v>1373</v>
      </c>
      <c r="L427" s="30">
        <v>274300</v>
      </c>
    </row>
    <row r="428" spans="5:12" x14ac:dyDescent="0.25">
      <c r="E428" s="29">
        <v>862</v>
      </c>
      <c r="F428" s="30">
        <v>131500</v>
      </c>
      <c r="K428" s="29">
        <v>1375</v>
      </c>
      <c r="L428" s="30">
        <v>250000</v>
      </c>
    </row>
    <row r="429" spans="5:12" x14ac:dyDescent="0.25">
      <c r="E429" s="29">
        <v>863</v>
      </c>
      <c r="F429" s="30">
        <v>152000</v>
      </c>
      <c r="K429" s="29">
        <v>1379</v>
      </c>
      <c r="L429" s="30">
        <v>83000</v>
      </c>
    </row>
    <row r="430" spans="5:12" x14ac:dyDescent="0.25">
      <c r="E430" s="29">
        <v>864</v>
      </c>
      <c r="F430" s="30">
        <v>132500</v>
      </c>
      <c r="K430" s="29">
        <v>1383</v>
      </c>
      <c r="L430" s="30">
        <v>157000</v>
      </c>
    </row>
    <row r="431" spans="5:12" x14ac:dyDescent="0.25">
      <c r="E431" s="29">
        <v>865</v>
      </c>
      <c r="F431" s="30">
        <v>250580</v>
      </c>
      <c r="K431" s="29">
        <v>1387</v>
      </c>
      <c r="L431" s="30">
        <v>250000</v>
      </c>
    </row>
    <row r="432" spans="5:12" x14ac:dyDescent="0.25">
      <c r="E432" s="29">
        <v>866</v>
      </c>
      <c r="F432" s="30">
        <v>148500</v>
      </c>
      <c r="K432" s="29">
        <v>1396</v>
      </c>
      <c r="L432" s="30">
        <v>281213</v>
      </c>
    </row>
    <row r="433" spans="5:12" x14ac:dyDescent="0.25">
      <c r="E433" s="29">
        <v>867</v>
      </c>
      <c r="F433" s="30">
        <v>248900</v>
      </c>
      <c r="K433" s="29">
        <v>1398</v>
      </c>
      <c r="L433" s="30">
        <v>137500</v>
      </c>
    </row>
    <row r="434" spans="5:12" x14ac:dyDescent="0.25">
      <c r="E434" s="29">
        <v>868</v>
      </c>
      <c r="F434" s="30">
        <v>129000</v>
      </c>
      <c r="K434" s="29">
        <v>1402</v>
      </c>
      <c r="L434" s="30">
        <v>193000</v>
      </c>
    </row>
    <row r="435" spans="5:12" x14ac:dyDescent="0.25">
      <c r="E435" s="29">
        <v>871</v>
      </c>
      <c r="F435" s="30">
        <v>109500</v>
      </c>
      <c r="K435" s="29">
        <v>1409</v>
      </c>
      <c r="L435" s="30">
        <v>125500</v>
      </c>
    </row>
    <row r="436" spans="5:12" x14ac:dyDescent="0.25">
      <c r="E436" s="29">
        <v>873</v>
      </c>
      <c r="F436" s="30">
        <v>116000</v>
      </c>
      <c r="K436" s="29">
        <v>1410</v>
      </c>
      <c r="L436" s="30">
        <v>215000</v>
      </c>
    </row>
    <row r="437" spans="5:12" x14ac:dyDescent="0.25">
      <c r="E437" s="29">
        <v>874</v>
      </c>
      <c r="F437" s="30">
        <v>133000</v>
      </c>
      <c r="K437" s="29">
        <v>1411</v>
      </c>
      <c r="L437" s="30">
        <v>230000</v>
      </c>
    </row>
    <row r="438" spans="5:12" x14ac:dyDescent="0.25">
      <c r="E438" s="29">
        <v>877</v>
      </c>
      <c r="F438" s="30">
        <v>132250</v>
      </c>
      <c r="K438" s="29">
        <v>1417</v>
      </c>
      <c r="L438" s="30">
        <v>122500</v>
      </c>
    </row>
    <row r="439" spans="5:12" x14ac:dyDescent="0.25">
      <c r="E439" s="29">
        <v>880</v>
      </c>
      <c r="F439" s="30">
        <v>136500</v>
      </c>
      <c r="K439" s="29">
        <v>1418</v>
      </c>
      <c r="L439" s="30">
        <v>340000</v>
      </c>
    </row>
    <row r="440" spans="5:12" x14ac:dyDescent="0.25">
      <c r="E440" s="29">
        <v>881</v>
      </c>
      <c r="F440" s="30">
        <v>157000</v>
      </c>
      <c r="K440" s="29">
        <v>1421</v>
      </c>
      <c r="L440" s="30">
        <v>179900</v>
      </c>
    </row>
    <row r="441" spans="5:12" x14ac:dyDescent="0.25">
      <c r="E441" s="29">
        <v>885</v>
      </c>
      <c r="F441" s="30">
        <v>100000</v>
      </c>
      <c r="K441" s="29">
        <v>1427</v>
      </c>
      <c r="L441" s="30">
        <v>271000</v>
      </c>
    </row>
    <row r="442" spans="5:12" x14ac:dyDescent="0.25">
      <c r="E442" s="29">
        <v>886</v>
      </c>
      <c r="F442" s="30">
        <v>328900</v>
      </c>
      <c r="K442" s="29">
        <v>1431</v>
      </c>
      <c r="L442" s="30">
        <v>192140</v>
      </c>
    </row>
    <row r="443" spans="5:12" x14ac:dyDescent="0.25">
      <c r="E443" s="29">
        <v>887</v>
      </c>
      <c r="F443" s="30">
        <v>145000</v>
      </c>
      <c r="K443" s="29">
        <v>1434</v>
      </c>
      <c r="L443" s="30">
        <v>186500</v>
      </c>
    </row>
    <row r="444" spans="5:12" x14ac:dyDescent="0.25">
      <c r="E444" s="29">
        <v>889</v>
      </c>
      <c r="F444" s="30">
        <v>268000</v>
      </c>
      <c r="K444" s="29">
        <v>1443</v>
      </c>
      <c r="L444" s="30">
        <v>310000</v>
      </c>
    </row>
    <row r="445" spans="5:12" x14ac:dyDescent="0.25">
      <c r="E445" s="29">
        <v>890</v>
      </c>
      <c r="F445" s="30">
        <v>149500</v>
      </c>
      <c r="K445" s="29">
        <v>1448</v>
      </c>
      <c r="L445" s="30">
        <v>240000</v>
      </c>
    </row>
    <row r="446" spans="5:12" x14ac:dyDescent="0.25">
      <c r="E446" s="29">
        <v>893</v>
      </c>
      <c r="F446" s="30">
        <v>154500</v>
      </c>
      <c r="K446" s="29">
        <v>1449</v>
      </c>
      <c r="L446" s="30">
        <v>112000</v>
      </c>
    </row>
    <row r="447" spans="5:12" x14ac:dyDescent="0.25">
      <c r="E447" s="29">
        <v>894</v>
      </c>
      <c r="F447" s="30">
        <v>165000</v>
      </c>
      <c r="K447" s="29">
        <v>1451</v>
      </c>
      <c r="L447" s="30">
        <v>136000</v>
      </c>
    </row>
    <row r="448" spans="5:12" x14ac:dyDescent="0.25">
      <c r="E448" s="29">
        <v>895</v>
      </c>
      <c r="F448" s="30">
        <v>118858</v>
      </c>
      <c r="K448" s="29">
        <v>1456</v>
      </c>
      <c r="L448" s="30">
        <v>175000</v>
      </c>
    </row>
    <row r="449" spans="5:12" x14ac:dyDescent="0.25">
      <c r="E449" s="29">
        <v>897</v>
      </c>
      <c r="F449" s="30">
        <v>106500</v>
      </c>
      <c r="K449" s="29">
        <v>1458</v>
      </c>
      <c r="L449" s="30">
        <v>266500</v>
      </c>
    </row>
    <row r="450" spans="5:12" x14ac:dyDescent="0.25">
      <c r="E450" s="29">
        <v>899</v>
      </c>
      <c r="F450" s="30">
        <v>611657</v>
      </c>
    </row>
    <row r="451" spans="5:12" x14ac:dyDescent="0.25">
      <c r="E451" s="29">
        <v>900</v>
      </c>
      <c r="F451" s="30">
        <v>135000</v>
      </c>
    </row>
    <row r="452" spans="5:12" x14ac:dyDescent="0.25">
      <c r="E452" s="29">
        <v>901</v>
      </c>
      <c r="F452" s="30">
        <v>110000</v>
      </c>
    </row>
    <row r="453" spans="5:12" x14ac:dyDescent="0.25">
      <c r="E453" s="29">
        <v>902</v>
      </c>
      <c r="F453" s="30">
        <v>153000</v>
      </c>
    </row>
    <row r="454" spans="5:12" x14ac:dyDescent="0.25">
      <c r="E454" s="29">
        <v>904</v>
      </c>
      <c r="F454" s="30">
        <v>240000</v>
      </c>
    </row>
    <row r="455" spans="5:12" x14ac:dyDescent="0.25">
      <c r="E455" s="29">
        <v>905</v>
      </c>
      <c r="F455" s="30">
        <v>125500</v>
      </c>
    </row>
    <row r="456" spans="5:12" x14ac:dyDescent="0.25">
      <c r="E456" s="29">
        <v>906</v>
      </c>
      <c r="F456" s="30">
        <v>128000</v>
      </c>
    </row>
    <row r="457" spans="5:12" x14ac:dyDescent="0.25">
      <c r="E457" s="29">
        <v>907</v>
      </c>
      <c r="F457" s="30">
        <v>255000</v>
      </c>
    </row>
    <row r="458" spans="5:12" x14ac:dyDescent="0.25">
      <c r="E458" s="29">
        <v>909</v>
      </c>
      <c r="F458" s="30">
        <v>131000</v>
      </c>
    </row>
    <row r="459" spans="5:12" x14ac:dyDescent="0.25">
      <c r="E459" s="29">
        <v>912</v>
      </c>
      <c r="F459" s="30">
        <v>143500</v>
      </c>
    </row>
    <row r="460" spans="5:12" x14ac:dyDescent="0.25">
      <c r="E460" s="29">
        <v>913</v>
      </c>
      <c r="F460" s="30">
        <v>88000</v>
      </c>
    </row>
    <row r="461" spans="5:12" x14ac:dyDescent="0.25">
      <c r="E461" s="29">
        <v>917</v>
      </c>
      <c r="F461" s="30">
        <v>35311</v>
      </c>
    </row>
    <row r="462" spans="5:12" x14ac:dyDescent="0.25">
      <c r="E462" s="29">
        <v>918</v>
      </c>
      <c r="F462" s="30">
        <v>135000</v>
      </c>
    </row>
    <row r="463" spans="5:12" x14ac:dyDescent="0.25">
      <c r="E463" s="29">
        <v>920</v>
      </c>
      <c r="F463" s="30">
        <v>176500</v>
      </c>
    </row>
    <row r="464" spans="5:12" x14ac:dyDescent="0.25">
      <c r="E464" s="29">
        <v>923</v>
      </c>
      <c r="F464" s="30">
        <v>169990</v>
      </c>
    </row>
    <row r="465" spans="5:6" x14ac:dyDescent="0.25">
      <c r="E465" s="29">
        <v>924</v>
      </c>
      <c r="F465" s="30">
        <v>193000</v>
      </c>
    </row>
    <row r="466" spans="5:6" x14ac:dyDescent="0.25">
      <c r="E466" s="29">
        <v>925</v>
      </c>
      <c r="F466" s="30">
        <v>207500</v>
      </c>
    </row>
    <row r="467" spans="5:6" x14ac:dyDescent="0.25">
      <c r="E467" s="29">
        <v>926</v>
      </c>
      <c r="F467" s="30">
        <v>175000</v>
      </c>
    </row>
    <row r="468" spans="5:6" x14ac:dyDescent="0.25">
      <c r="E468" s="29">
        <v>929</v>
      </c>
      <c r="F468" s="30">
        <v>236500</v>
      </c>
    </row>
    <row r="469" spans="5:6" x14ac:dyDescent="0.25">
      <c r="E469" s="29">
        <v>931</v>
      </c>
      <c r="F469" s="30">
        <v>201000</v>
      </c>
    </row>
    <row r="470" spans="5:6" x14ac:dyDescent="0.25">
      <c r="E470" s="29">
        <v>932</v>
      </c>
      <c r="F470" s="30">
        <v>117500</v>
      </c>
    </row>
    <row r="471" spans="5:6" x14ac:dyDescent="0.25">
      <c r="E471" s="29">
        <v>933</v>
      </c>
      <c r="F471" s="30">
        <v>320000</v>
      </c>
    </row>
    <row r="472" spans="5:6" x14ac:dyDescent="0.25">
      <c r="E472" s="29">
        <v>934</v>
      </c>
      <c r="F472" s="30">
        <v>190000</v>
      </c>
    </row>
    <row r="473" spans="5:6" x14ac:dyDescent="0.25">
      <c r="E473" s="29">
        <v>935</v>
      </c>
      <c r="F473" s="30">
        <v>242000</v>
      </c>
    </row>
    <row r="474" spans="5:6" x14ac:dyDescent="0.25">
      <c r="E474" s="29">
        <v>936</v>
      </c>
      <c r="F474" s="30">
        <v>79900</v>
      </c>
    </row>
    <row r="475" spans="5:6" x14ac:dyDescent="0.25">
      <c r="E475" s="29">
        <v>937</v>
      </c>
      <c r="F475" s="30">
        <v>184900</v>
      </c>
    </row>
    <row r="476" spans="5:6" x14ac:dyDescent="0.25">
      <c r="E476" s="29">
        <v>941</v>
      </c>
      <c r="F476" s="30">
        <v>150900</v>
      </c>
    </row>
    <row r="477" spans="5:6" x14ac:dyDescent="0.25">
      <c r="E477" s="29">
        <v>943</v>
      </c>
      <c r="F477" s="30">
        <v>150000</v>
      </c>
    </row>
    <row r="478" spans="5:6" x14ac:dyDescent="0.25">
      <c r="E478" s="29">
        <v>944</v>
      </c>
      <c r="F478" s="30">
        <v>143000</v>
      </c>
    </row>
    <row r="479" spans="5:6" x14ac:dyDescent="0.25">
      <c r="E479" s="29">
        <v>948</v>
      </c>
      <c r="F479" s="30">
        <v>270000</v>
      </c>
    </row>
    <row r="480" spans="5:6" x14ac:dyDescent="0.25">
      <c r="E480" s="29">
        <v>950</v>
      </c>
      <c r="F480" s="30">
        <v>197500</v>
      </c>
    </row>
    <row r="481" spans="5:6" x14ac:dyDescent="0.25">
      <c r="E481" s="29">
        <v>951</v>
      </c>
      <c r="F481" s="30">
        <v>129000</v>
      </c>
    </row>
    <row r="482" spans="5:6" x14ac:dyDescent="0.25">
      <c r="E482" s="29">
        <v>952</v>
      </c>
      <c r="F482" s="30">
        <v>119900</v>
      </c>
    </row>
    <row r="483" spans="5:6" x14ac:dyDescent="0.25">
      <c r="E483" s="29">
        <v>958</v>
      </c>
      <c r="F483" s="30">
        <v>132000</v>
      </c>
    </row>
    <row r="484" spans="5:6" x14ac:dyDescent="0.25">
      <c r="E484" s="29">
        <v>959</v>
      </c>
      <c r="F484" s="30">
        <v>185000</v>
      </c>
    </row>
    <row r="485" spans="5:6" x14ac:dyDescent="0.25">
      <c r="E485" s="29">
        <v>961</v>
      </c>
      <c r="F485" s="30">
        <v>116500</v>
      </c>
    </row>
    <row r="486" spans="5:6" x14ac:dyDescent="0.25">
      <c r="E486" s="29">
        <v>964</v>
      </c>
      <c r="F486" s="30">
        <v>239000</v>
      </c>
    </row>
    <row r="487" spans="5:6" x14ac:dyDescent="0.25">
      <c r="E487" s="29">
        <v>968</v>
      </c>
      <c r="F487" s="30">
        <v>135000</v>
      </c>
    </row>
    <row r="488" spans="5:6" x14ac:dyDescent="0.25">
      <c r="E488" s="29">
        <v>973</v>
      </c>
      <c r="F488" s="30">
        <v>99500</v>
      </c>
    </row>
    <row r="489" spans="5:6" x14ac:dyDescent="0.25">
      <c r="E489" s="29">
        <v>974</v>
      </c>
      <c r="F489" s="30">
        <v>182000</v>
      </c>
    </row>
    <row r="490" spans="5:6" x14ac:dyDescent="0.25">
      <c r="E490" s="29">
        <v>977</v>
      </c>
      <c r="F490" s="30">
        <v>85500</v>
      </c>
    </row>
    <row r="491" spans="5:6" x14ac:dyDescent="0.25">
      <c r="E491" s="29">
        <v>978</v>
      </c>
      <c r="F491" s="30">
        <v>199900</v>
      </c>
    </row>
    <row r="492" spans="5:6" x14ac:dyDescent="0.25">
      <c r="E492" s="29">
        <v>979</v>
      </c>
      <c r="F492" s="30">
        <v>110000</v>
      </c>
    </row>
    <row r="493" spans="5:6" x14ac:dyDescent="0.25">
      <c r="E493" s="29">
        <v>980</v>
      </c>
      <c r="F493" s="30">
        <v>139000</v>
      </c>
    </row>
    <row r="494" spans="5:6" x14ac:dyDescent="0.25">
      <c r="E494" s="29">
        <v>983</v>
      </c>
      <c r="F494" s="30">
        <v>159895</v>
      </c>
    </row>
    <row r="495" spans="5:6" x14ac:dyDescent="0.25">
      <c r="E495" s="29">
        <v>986</v>
      </c>
      <c r="F495" s="30">
        <v>125000</v>
      </c>
    </row>
    <row r="496" spans="5:6" x14ac:dyDescent="0.25">
      <c r="E496" s="29">
        <v>988</v>
      </c>
      <c r="F496" s="30">
        <v>395192</v>
      </c>
    </row>
    <row r="497" spans="5:6" x14ac:dyDescent="0.25">
      <c r="E497" s="29">
        <v>995</v>
      </c>
      <c r="F497" s="30">
        <v>337500</v>
      </c>
    </row>
    <row r="498" spans="5:6" x14ac:dyDescent="0.25">
      <c r="E498" s="29">
        <v>997</v>
      </c>
      <c r="F498" s="30">
        <v>136500</v>
      </c>
    </row>
    <row r="499" spans="5:6" x14ac:dyDescent="0.25">
      <c r="E499" s="29">
        <v>998</v>
      </c>
      <c r="F499" s="30">
        <v>185000</v>
      </c>
    </row>
    <row r="500" spans="5:6" x14ac:dyDescent="0.25">
      <c r="E500" s="29">
        <v>999</v>
      </c>
      <c r="F500" s="30">
        <v>91000</v>
      </c>
    </row>
    <row r="501" spans="5:6" x14ac:dyDescent="0.25">
      <c r="E501" s="29">
        <v>1000</v>
      </c>
      <c r="F501" s="30">
        <v>206000</v>
      </c>
    </row>
    <row r="502" spans="5:6" x14ac:dyDescent="0.25">
      <c r="E502" s="29">
        <v>1001</v>
      </c>
      <c r="F502" s="30">
        <v>82000</v>
      </c>
    </row>
    <row r="503" spans="5:6" x14ac:dyDescent="0.25">
      <c r="E503" s="29">
        <v>1002</v>
      </c>
      <c r="F503" s="30">
        <v>86000</v>
      </c>
    </row>
    <row r="504" spans="5:6" x14ac:dyDescent="0.25">
      <c r="E504" s="29">
        <v>1003</v>
      </c>
      <c r="F504" s="30">
        <v>232000</v>
      </c>
    </row>
    <row r="505" spans="5:6" x14ac:dyDescent="0.25">
      <c r="E505" s="29">
        <v>1004</v>
      </c>
      <c r="F505" s="30">
        <v>136905</v>
      </c>
    </row>
    <row r="506" spans="5:6" x14ac:dyDescent="0.25">
      <c r="E506" s="29">
        <v>1005</v>
      </c>
      <c r="F506" s="30">
        <v>181000</v>
      </c>
    </row>
    <row r="507" spans="5:6" x14ac:dyDescent="0.25">
      <c r="E507" s="29">
        <v>1007</v>
      </c>
      <c r="F507" s="30">
        <v>163500</v>
      </c>
    </row>
    <row r="508" spans="5:6" x14ac:dyDescent="0.25">
      <c r="E508" s="29">
        <v>1009</v>
      </c>
      <c r="F508" s="30">
        <v>240000</v>
      </c>
    </row>
    <row r="509" spans="5:6" x14ac:dyDescent="0.25">
      <c r="E509" s="29">
        <v>1012</v>
      </c>
      <c r="F509" s="30">
        <v>100000</v>
      </c>
    </row>
    <row r="510" spans="5:6" x14ac:dyDescent="0.25">
      <c r="E510" s="29">
        <v>1014</v>
      </c>
      <c r="F510" s="30">
        <v>85000</v>
      </c>
    </row>
    <row r="511" spans="5:6" x14ac:dyDescent="0.25">
      <c r="E511" s="29">
        <v>1015</v>
      </c>
      <c r="F511" s="30">
        <v>119200</v>
      </c>
    </row>
    <row r="512" spans="5:6" x14ac:dyDescent="0.25">
      <c r="E512" s="29">
        <v>1017</v>
      </c>
      <c r="F512" s="30">
        <v>203000</v>
      </c>
    </row>
    <row r="513" spans="5:6" x14ac:dyDescent="0.25">
      <c r="E513" s="29">
        <v>1018</v>
      </c>
      <c r="F513" s="30">
        <v>187500</v>
      </c>
    </row>
    <row r="514" spans="5:6" x14ac:dyDescent="0.25">
      <c r="E514" s="29">
        <v>1020</v>
      </c>
      <c r="F514" s="30">
        <v>213490</v>
      </c>
    </row>
    <row r="515" spans="5:6" x14ac:dyDescent="0.25">
      <c r="E515" s="29">
        <v>1021</v>
      </c>
      <c r="F515" s="30">
        <v>176000</v>
      </c>
    </row>
    <row r="516" spans="5:6" x14ac:dyDescent="0.25">
      <c r="E516" s="29">
        <v>1022</v>
      </c>
      <c r="F516" s="30">
        <v>194000</v>
      </c>
    </row>
    <row r="517" spans="5:6" x14ac:dyDescent="0.25">
      <c r="E517" s="29">
        <v>1024</v>
      </c>
      <c r="F517" s="30">
        <v>191000</v>
      </c>
    </row>
    <row r="518" spans="5:6" x14ac:dyDescent="0.25">
      <c r="E518" s="29">
        <v>1025</v>
      </c>
      <c r="F518" s="30">
        <v>287000</v>
      </c>
    </row>
    <row r="519" spans="5:6" x14ac:dyDescent="0.25">
      <c r="E519" s="29">
        <v>1026</v>
      </c>
      <c r="F519" s="30">
        <v>112500</v>
      </c>
    </row>
    <row r="520" spans="5:6" x14ac:dyDescent="0.25">
      <c r="E520" s="29">
        <v>1027</v>
      </c>
      <c r="F520" s="30">
        <v>167500</v>
      </c>
    </row>
    <row r="521" spans="5:6" x14ac:dyDescent="0.25">
      <c r="E521" s="29">
        <v>1028</v>
      </c>
      <c r="F521" s="30">
        <v>293077</v>
      </c>
    </row>
    <row r="522" spans="5:6" x14ac:dyDescent="0.25">
      <c r="E522" s="29">
        <v>1034</v>
      </c>
      <c r="F522" s="30">
        <v>230000</v>
      </c>
    </row>
    <row r="523" spans="5:6" x14ac:dyDescent="0.25">
      <c r="E523" s="29">
        <v>1035</v>
      </c>
      <c r="F523" s="30">
        <v>119750</v>
      </c>
    </row>
    <row r="524" spans="5:6" x14ac:dyDescent="0.25">
      <c r="E524" s="29">
        <v>1036</v>
      </c>
      <c r="F524" s="30">
        <v>84000</v>
      </c>
    </row>
    <row r="525" spans="5:6" x14ac:dyDescent="0.25">
      <c r="E525" s="29">
        <v>1037</v>
      </c>
      <c r="F525" s="30">
        <v>315500</v>
      </c>
    </row>
    <row r="526" spans="5:6" x14ac:dyDescent="0.25">
      <c r="E526" s="29">
        <v>1041</v>
      </c>
      <c r="F526" s="30">
        <v>155000</v>
      </c>
    </row>
    <row r="527" spans="5:6" x14ac:dyDescent="0.25">
      <c r="E527" s="29">
        <v>1043</v>
      </c>
      <c r="F527" s="30">
        <v>196000</v>
      </c>
    </row>
    <row r="528" spans="5:6" x14ac:dyDescent="0.25">
      <c r="E528" s="29">
        <v>1045</v>
      </c>
      <c r="F528" s="30">
        <v>278000</v>
      </c>
    </row>
    <row r="529" spans="5:6" x14ac:dyDescent="0.25">
      <c r="E529" s="29">
        <v>1046</v>
      </c>
      <c r="F529" s="30">
        <v>139600</v>
      </c>
    </row>
    <row r="530" spans="5:6" x14ac:dyDescent="0.25">
      <c r="E530" s="29">
        <v>1048</v>
      </c>
      <c r="F530" s="30">
        <v>145000</v>
      </c>
    </row>
    <row r="531" spans="5:6" x14ac:dyDescent="0.25">
      <c r="E531" s="29">
        <v>1049</v>
      </c>
      <c r="F531" s="30">
        <v>115000</v>
      </c>
    </row>
    <row r="532" spans="5:6" x14ac:dyDescent="0.25">
      <c r="E532" s="29">
        <v>1050</v>
      </c>
      <c r="F532" s="30">
        <v>84900</v>
      </c>
    </row>
    <row r="533" spans="5:6" x14ac:dyDescent="0.25">
      <c r="E533" s="29">
        <v>1051</v>
      </c>
      <c r="F533" s="30">
        <v>176485</v>
      </c>
    </row>
    <row r="534" spans="5:6" x14ac:dyDescent="0.25">
      <c r="E534" s="29">
        <v>1052</v>
      </c>
      <c r="F534" s="30">
        <v>200141</v>
      </c>
    </row>
    <row r="535" spans="5:6" x14ac:dyDescent="0.25">
      <c r="E535" s="29">
        <v>1054</v>
      </c>
      <c r="F535" s="30">
        <v>144500</v>
      </c>
    </row>
    <row r="536" spans="5:6" x14ac:dyDescent="0.25">
      <c r="E536" s="29">
        <v>1056</v>
      </c>
      <c r="F536" s="30">
        <v>180000</v>
      </c>
    </row>
    <row r="537" spans="5:6" x14ac:dyDescent="0.25">
      <c r="E537" s="29">
        <v>1057</v>
      </c>
      <c r="F537" s="30">
        <v>185850</v>
      </c>
    </row>
    <row r="538" spans="5:6" x14ac:dyDescent="0.25">
      <c r="E538" s="29">
        <v>1061</v>
      </c>
      <c r="F538" s="30">
        <v>213500</v>
      </c>
    </row>
    <row r="539" spans="5:6" x14ac:dyDescent="0.25">
      <c r="E539" s="29">
        <v>1062</v>
      </c>
      <c r="F539" s="30">
        <v>81000</v>
      </c>
    </row>
    <row r="540" spans="5:6" x14ac:dyDescent="0.25">
      <c r="E540" s="29">
        <v>1064</v>
      </c>
      <c r="F540" s="30">
        <v>110500</v>
      </c>
    </row>
    <row r="541" spans="5:6" x14ac:dyDescent="0.25">
      <c r="E541" s="29">
        <v>1065</v>
      </c>
      <c r="F541" s="30">
        <v>154000</v>
      </c>
    </row>
    <row r="542" spans="5:6" x14ac:dyDescent="0.25">
      <c r="E542" s="29">
        <v>1071</v>
      </c>
      <c r="F542" s="30">
        <v>135000</v>
      </c>
    </row>
    <row r="543" spans="5:6" x14ac:dyDescent="0.25">
      <c r="E543" s="29">
        <v>1075</v>
      </c>
      <c r="F543" s="30">
        <v>194000</v>
      </c>
    </row>
    <row r="544" spans="5:6" x14ac:dyDescent="0.25">
      <c r="E544" s="29">
        <v>1078</v>
      </c>
      <c r="F544" s="30">
        <v>138800</v>
      </c>
    </row>
    <row r="545" spans="5:6" x14ac:dyDescent="0.25">
      <c r="E545" s="29">
        <v>1079</v>
      </c>
      <c r="F545" s="30">
        <v>155900</v>
      </c>
    </row>
    <row r="546" spans="5:6" x14ac:dyDescent="0.25">
      <c r="E546" s="29">
        <v>1080</v>
      </c>
      <c r="F546" s="30">
        <v>126000</v>
      </c>
    </row>
    <row r="547" spans="5:6" x14ac:dyDescent="0.25">
      <c r="E547" s="29">
        <v>1081</v>
      </c>
      <c r="F547" s="30">
        <v>145000</v>
      </c>
    </row>
    <row r="548" spans="5:6" x14ac:dyDescent="0.25">
      <c r="E548" s="29">
        <v>1082</v>
      </c>
      <c r="F548" s="30">
        <v>133000</v>
      </c>
    </row>
    <row r="549" spans="5:6" x14ac:dyDescent="0.25">
      <c r="E549" s="29">
        <v>1083</v>
      </c>
      <c r="F549" s="30">
        <v>192000</v>
      </c>
    </row>
    <row r="550" spans="5:6" x14ac:dyDescent="0.25">
      <c r="E550" s="29">
        <v>1084</v>
      </c>
      <c r="F550" s="30">
        <v>160000</v>
      </c>
    </row>
    <row r="551" spans="5:6" x14ac:dyDescent="0.25">
      <c r="E551" s="29">
        <v>1090</v>
      </c>
      <c r="F551" s="30">
        <v>197000</v>
      </c>
    </row>
    <row r="552" spans="5:6" x14ac:dyDescent="0.25">
      <c r="E552" s="29">
        <v>1091</v>
      </c>
      <c r="F552" s="30">
        <v>92900</v>
      </c>
    </row>
    <row r="553" spans="5:6" x14ac:dyDescent="0.25">
      <c r="E553" s="29">
        <v>1094</v>
      </c>
      <c r="F553" s="30">
        <v>146000</v>
      </c>
    </row>
    <row r="554" spans="5:6" x14ac:dyDescent="0.25">
      <c r="E554" s="29">
        <v>1095</v>
      </c>
      <c r="F554" s="30">
        <v>129000</v>
      </c>
    </row>
    <row r="555" spans="5:6" x14ac:dyDescent="0.25">
      <c r="E555" s="29">
        <v>1096</v>
      </c>
      <c r="F555" s="30">
        <v>176432</v>
      </c>
    </row>
    <row r="556" spans="5:6" x14ac:dyDescent="0.25">
      <c r="E556" s="29">
        <v>1098</v>
      </c>
      <c r="F556" s="30">
        <v>170000</v>
      </c>
    </row>
    <row r="557" spans="5:6" x14ac:dyDescent="0.25">
      <c r="E557" s="29">
        <v>1100</v>
      </c>
      <c r="F557" s="30">
        <v>157000</v>
      </c>
    </row>
    <row r="558" spans="5:6" x14ac:dyDescent="0.25">
      <c r="E558" s="29">
        <v>1101</v>
      </c>
      <c r="F558" s="30">
        <v>60000</v>
      </c>
    </row>
    <row r="559" spans="5:6" x14ac:dyDescent="0.25">
      <c r="E559" s="29">
        <v>1102</v>
      </c>
      <c r="F559" s="30">
        <v>119500</v>
      </c>
    </row>
    <row r="560" spans="5:6" x14ac:dyDescent="0.25">
      <c r="E560" s="29">
        <v>1103</v>
      </c>
      <c r="F560" s="30">
        <v>135000</v>
      </c>
    </row>
    <row r="561" spans="5:6" x14ac:dyDescent="0.25">
      <c r="E561" s="29">
        <v>1104</v>
      </c>
      <c r="F561" s="30">
        <v>159500</v>
      </c>
    </row>
    <row r="562" spans="5:6" x14ac:dyDescent="0.25">
      <c r="E562" s="29">
        <v>1107</v>
      </c>
      <c r="F562" s="30">
        <v>179900</v>
      </c>
    </row>
    <row r="563" spans="5:6" x14ac:dyDescent="0.25">
      <c r="E563" s="29">
        <v>1110</v>
      </c>
      <c r="F563" s="30">
        <v>280000</v>
      </c>
    </row>
    <row r="564" spans="5:6" x14ac:dyDescent="0.25">
      <c r="E564" s="29">
        <v>1113</v>
      </c>
      <c r="F564" s="30">
        <v>129900</v>
      </c>
    </row>
    <row r="565" spans="5:6" x14ac:dyDescent="0.25">
      <c r="E565" s="29">
        <v>1114</v>
      </c>
      <c r="F565" s="30">
        <v>134500</v>
      </c>
    </row>
    <row r="566" spans="5:6" x14ac:dyDescent="0.25">
      <c r="E566" s="29">
        <v>1115</v>
      </c>
      <c r="F566" s="30">
        <v>117000</v>
      </c>
    </row>
    <row r="567" spans="5:6" x14ac:dyDescent="0.25">
      <c r="E567" s="29">
        <v>1116</v>
      </c>
      <c r="F567" s="30">
        <v>318000</v>
      </c>
    </row>
    <row r="568" spans="5:6" x14ac:dyDescent="0.25">
      <c r="E568" s="29">
        <v>1118</v>
      </c>
      <c r="F568" s="30">
        <v>130000</v>
      </c>
    </row>
    <row r="569" spans="5:6" x14ac:dyDescent="0.25">
      <c r="E569" s="29">
        <v>1120</v>
      </c>
      <c r="F569" s="30">
        <v>133700</v>
      </c>
    </row>
    <row r="570" spans="5:6" x14ac:dyDescent="0.25">
      <c r="E570" s="29">
        <v>1121</v>
      </c>
      <c r="F570" s="30">
        <v>118400</v>
      </c>
    </row>
    <row r="571" spans="5:6" x14ac:dyDescent="0.25">
      <c r="E571" s="29">
        <v>1122</v>
      </c>
      <c r="F571" s="30">
        <v>212900</v>
      </c>
    </row>
    <row r="572" spans="5:6" x14ac:dyDescent="0.25">
      <c r="E572" s="29">
        <v>1123</v>
      </c>
      <c r="F572" s="30">
        <v>112000</v>
      </c>
    </row>
    <row r="573" spans="5:6" x14ac:dyDescent="0.25">
      <c r="E573" s="29">
        <v>1124</v>
      </c>
      <c r="F573" s="30">
        <v>118000</v>
      </c>
    </row>
    <row r="574" spans="5:6" x14ac:dyDescent="0.25">
      <c r="E574" s="29">
        <v>1126</v>
      </c>
      <c r="F574" s="30">
        <v>115000</v>
      </c>
    </row>
    <row r="575" spans="5:6" x14ac:dyDescent="0.25">
      <c r="E575" s="29">
        <v>1127</v>
      </c>
      <c r="F575" s="30">
        <v>174000</v>
      </c>
    </row>
    <row r="576" spans="5:6" x14ac:dyDescent="0.25">
      <c r="E576" s="29">
        <v>1128</v>
      </c>
      <c r="F576" s="30">
        <v>259000</v>
      </c>
    </row>
    <row r="577" spans="5:6" x14ac:dyDescent="0.25">
      <c r="E577" s="29">
        <v>1132</v>
      </c>
      <c r="F577" s="30">
        <v>93500</v>
      </c>
    </row>
    <row r="578" spans="5:6" x14ac:dyDescent="0.25">
      <c r="E578" s="29">
        <v>1136</v>
      </c>
      <c r="F578" s="30">
        <v>102000</v>
      </c>
    </row>
    <row r="579" spans="5:6" x14ac:dyDescent="0.25">
      <c r="E579" s="29">
        <v>1139</v>
      </c>
      <c r="F579" s="30">
        <v>196000</v>
      </c>
    </row>
    <row r="580" spans="5:6" x14ac:dyDescent="0.25">
      <c r="E580" s="29">
        <v>1140</v>
      </c>
      <c r="F580" s="30">
        <v>144000</v>
      </c>
    </row>
    <row r="581" spans="5:6" x14ac:dyDescent="0.25">
      <c r="E581" s="29">
        <v>1141</v>
      </c>
      <c r="F581" s="30">
        <v>139000</v>
      </c>
    </row>
    <row r="582" spans="5:6" x14ac:dyDescent="0.25">
      <c r="E582" s="29">
        <v>1144</v>
      </c>
      <c r="F582" s="30">
        <v>80000</v>
      </c>
    </row>
    <row r="583" spans="5:6" x14ac:dyDescent="0.25">
      <c r="E583" s="29">
        <v>1147</v>
      </c>
      <c r="F583" s="30">
        <v>180000</v>
      </c>
    </row>
    <row r="584" spans="5:6" x14ac:dyDescent="0.25">
      <c r="E584" s="29">
        <v>1151</v>
      </c>
      <c r="F584" s="30">
        <v>124000</v>
      </c>
    </row>
    <row r="585" spans="5:6" x14ac:dyDescent="0.25">
      <c r="E585" s="29">
        <v>1152</v>
      </c>
      <c r="F585" s="30">
        <v>149900</v>
      </c>
    </row>
    <row r="586" spans="5:6" x14ac:dyDescent="0.25">
      <c r="E586" s="29">
        <v>1153</v>
      </c>
      <c r="F586" s="30">
        <v>230000</v>
      </c>
    </row>
    <row r="587" spans="5:6" x14ac:dyDescent="0.25">
      <c r="E587" s="29">
        <v>1154</v>
      </c>
      <c r="F587" s="30">
        <v>120500</v>
      </c>
    </row>
    <row r="588" spans="5:6" x14ac:dyDescent="0.25">
      <c r="E588" s="29">
        <v>1156</v>
      </c>
      <c r="F588" s="30">
        <v>218000</v>
      </c>
    </row>
    <row r="589" spans="5:6" x14ac:dyDescent="0.25">
      <c r="E589" s="29">
        <v>1158</v>
      </c>
      <c r="F589" s="30">
        <v>230000</v>
      </c>
    </row>
    <row r="590" spans="5:6" x14ac:dyDescent="0.25">
      <c r="E590" s="29">
        <v>1159</v>
      </c>
      <c r="F590" s="30">
        <v>235128</v>
      </c>
    </row>
    <row r="591" spans="5:6" x14ac:dyDescent="0.25">
      <c r="E591" s="29">
        <v>1162</v>
      </c>
      <c r="F591" s="30">
        <v>224000</v>
      </c>
    </row>
    <row r="592" spans="5:6" x14ac:dyDescent="0.25">
      <c r="E592" s="29">
        <v>1163</v>
      </c>
      <c r="F592" s="30">
        <v>129000</v>
      </c>
    </row>
    <row r="593" spans="5:6" x14ac:dyDescent="0.25">
      <c r="E593" s="29">
        <v>1166</v>
      </c>
      <c r="F593" s="30">
        <v>233170</v>
      </c>
    </row>
    <row r="594" spans="5:6" x14ac:dyDescent="0.25">
      <c r="E594" s="29">
        <v>1167</v>
      </c>
      <c r="F594" s="30">
        <v>245350</v>
      </c>
    </row>
    <row r="595" spans="5:6" x14ac:dyDescent="0.25">
      <c r="E595" s="29">
        <v>1172</v>
      </c>
      <c r="F595" s="30">
        <v>163000</v>
      </c>
    </row>
    <row r="596" spans="5:6" x14ac:dyDescent="0.25">
      <c r="E596" s="29">
        <v>1177</v>
      </c>
      <c r="F596" s="30">
        <v>119500</v>
      </c>
    </row>
    <row r="597" spans="5:6" x14ac:dyDescent="0.25">
      <c r="E597" s="29">
        <v>1180</v>
      </c>
      <c r="F597" s="30">
        <v>93000</v>
      </c>
    </row>
    <row r="598" spans="5:6" x14ac:dyDescent="0.25">
      <c r="E598" s="29">
        <v>1182</v>
      </c>
      <c r="F598" s="30">
        <v>392500</v>
      </c>
    </row>
    <row r="599" spans="5:6" x14ac:dyDescent="0.25">
      <c r="E599" s="29">
        <v>1184</v>
      </c>
      <c r="F599" s="30">
        <v>120000</v>
      </c>
    </row>
    <row r="600" spans="5:6" x14ac:dyDescent="0.25">
      <c r="E600" s="29">
        <v>1185</v>
      </c>
      <c r="F600" s="30">
        <v>186700</v>
      </c>
    </row>
    <row r="601" spans="5:6" x14ac:dyDescent="0.25">
      <c r="E601" s="29">
        <v>1188</v>
      </c>
      <c r="F601" s="30">
        <v>262000</v>
      </c>
    </row>
    <row r="602" spans="5:6" x14ac:dyDescent="0.25">
      <c r="E602" s="29">
        <v>1191</v>
      </c>
      <c r="F602" s="30">
        <v>168000</v>
      </c>
    </row>
    <row r="603" spans="5:6" x14ac:dyDescent="0.25">
      <c r="E603" s="29">
        <v>1194</v>
      </c>
      <c r="F603" s="30">
        <v>165000</v>
      </c>
    </row>
    <row r="604" spans="5:6" x14ac:dyDescent="0.25">
      <c r="E604" s="29">
        <v>1199</v>
      </c>
      <c r="F604" s="30">
        <v>178000</v>
      </c>
    </row>
    <row r="605" spans="5:6" x14ac:dyDescent="0.25">
      <c r="E605" s="29">
        <v>1200</v>
      </c>
      <c r="F605" s="30">
        <v>148000</v>
      </c>
    </row>
    <row r="606" spans="5:6" x14ac:dyDescent="0.25">
      <c r="E606" s="29">
        <v>1201</v>
      </c>
      <c r="F606" s="30">
        <v>116050</v>
      </c>
    </row>
    <row r="607" spans="5:6" x14ac:dyDescent="0.25">
      <c r="E607" s="29">
        <v>1204</v>
      </c>
      <c r="F607" s="30">
        <v>213000</v>
      </c>
    </row>
    <row r="608" spans="5:6" x14ac:dyDescent="0.25">
      <c r="E608" s="29">
        <v>1205</v>
      </c>
      <c r="F608" s="30">
        <v>153500</v>
      </c>
    </row>
    <row r="609" spans="5:6" x14ac:dyDescent="0.25">
      <c r="E609" s="29">
        <v>1206</v>
      </c>
      <c r="F609" s="30">
        <v>271900</v>
      </c>
    </row>
    <row r="610" spans="5:6" x14ac:dyDescent="0.25">
      <c r="E610" s="29">
        <v>1207</v>
      </c>
      <c r="F610" s="30">
        <v>107000</v>
      </c>
    </row>
    <row r="611" spans="5:6" x14ac:dyDescent="0.25">
      <c r="E611" s="29">
        <v>1208</v>
      </c>
      <c r="F611" s="30">
        <v>200000</v>
      </c>
    </row>
    <row r="612" spans="5:6" x14ac:dyDescent="0.25">
      <c r="E612" s="29">
        <v>1209</v>
      </c>
      <c r="F612" s="30">
        <v>140000</v>
      </c>
    </row>
    <row r="613" spans="5:6" x14ac:dyDescent="0.25">
      <c r="E613" s="29">
        <v>1210</v>
      </c>
      <c r="F613" s="30">
        <v>290000</v>
      </c>
    </row>
    <row r="614" spans="5:6" x14ac:dyDescent="0.25">
      <c r="E614" s="29">
        <v>1213</v>
      </c>
      <c r="F614" s="30">
        <v>113000</v>
      </c>
    </row>
    <row r="615" spans="5:6" x14ac:dyDescent="0.25">
      <c r="E615" s="29">
        <v>1216</v>
      </c>
      <c r="F615" s="30">
        <v>125000</v>
      </c>
    </row>
    <row r="616" spans="5:6" x14ac:dyDescent="0.25">
      <c r="E616" s="29">
        <v>1218</v>
      </c>
      <c r="F616" s="30">
        <v>229456</v>
      </c>
    </row>
    <row r="617" spans="5:6" x14ac:dyDescent="0.25">
      <c r="E617" s="29">
        <v>1221</v>
      </c>
      <c r="F617" s="30">
        <v>115000</v>
      </c>
    </row>
    <row r="618" spans="5:6" x14ac:dyDescent="0.25">
      <c r="E618" s="29">
        <v>1222</v>
      </c>
      <c r="F618" s="30">
        <v>134000</v>
      </c>
    </row>
    <row r="619" spans="5:6" x14ac:dyDescent="0.25">
      <c r="E619" s="29">
        <v>1224</v>
      </c>
      <c r="F619" s="30">
        <v>137900</v>
      </c>
    </row>
    <row r="620" spans="5:6" x14ac:dyDescent="0.25">
      <c r="E620" s="29">
        <v>1228</v>
      </c>
      <c r="F620" s="30">
        <v>147000</v>
      </c>
    </row>
    <row r="621" spans="5:6" x14ac:dyDescent="0.25">
      <c r="E621" s="29">
        <v>1229</v>
      </c>
      <c r="F621" s="30">
        <v>367294</v>
      </c>
    </row>
    <row r="622" spans="5:6" x14ac:dyDescent="0.25">
      <c r="E622" s="29">
        <v>1233</v>
      </c>
      <c r="F622" s="30">
        <v>101800</v>
      </c>
    </row>
    <row r="623" spans="5:6" x14ac:dyDescent="0.25">
      <c r="E623" s="29">
        <v>1234</v>
      </c>
      <c r="F623" s="30">
        <v>142000</v>
      </c>
    </row>
    <row r="624" spans="5:6" x14ac:dyDescent="0.25">
      <c r="E624" s="29">
        <v>1239</v>
      </c>
      <c r="F624" s="30">
        <v>142500</v>
      </c>
    </row>
    <row r="625" spans="5:6" x14ac:dyDescent="0.25">
      <c r="E625" s="29">
        <v>1240</v>
      </c>
      <c r="F625" s="30">
        <v>265900</v>
      </c>
    </row>
    <row r="626" spans="5:6" x14ac:dyDescent="0.25">
      <c r="E626" s="29">
        <v>1242</v>
      </c>
      <c r="F626" s="30">
        <v>248328</v>
      </c>
    </row>
    <row r="627" spans="5:6" x14ac:dyDescent="0.25">
      <c r="E627" s="29">
        <v>1244</v>
      </c>
      <c r="F627" s="30">
        <v>465000</v>
      </c>
    </row>
    <row r="628" spans="5:6" x14ac:dyDescent="0.25">
      <c r="E628" s="29">
        <v>1250</v>
      </c>
      <c r="F628" s="30">
        <v>119000</v>
      </c>
    </row>
    <row r="629" spans="5:6" x14ac:dyDescent="0.25">
      <c r="E629" s="29">
        <v>1251</v>
      </c>
      <c r="F629" s="30">
        <v>244000</v>
      </c>
    </row>
    <row r="630" spans="5:6" x14ac:dyDescent="0.25">
      <c r="E630" s="29">
        <v>1252</v>
      </c>
      <c r="F630" s="30">
        <v>171750</v>
      </c>
    </row>
    <row r="631" spans="5:6" x14ac:dyDescent="0.25">
      <c r="E631" s="29">
        <v>1253</v>
      </c>
      <c r="F631" s="30">
        <v>130000</v>
      </c>
    </row>
    <row r="632" spans="5:6" x14ac:dyDescent="0.25">
      <c r="E632" s="29">
        <v>1257</v>
      </c>
      <c r="F632" s="30">
        <v>301500</v>
      </c>
    </row>
    <row r="633" spans="5:6" x14ac:dyDescent="0.25">
      <c r="E633" s="29">
        <v>1258</v>
      </c>
      <c r="F633" s="30">
        <v>99900</v>
      </c>
    </row>
    <row r="634" spans="5:6" x14ac:dyDescent="0.25">
      <c r="E634" s="29">
        <v>1260</v>
      </c>
      <c r="F634" s="30">
        <v>151000</v>
      </c>
    </row>
    <row r="635" spans="5:6" x14ac:dyDescent="0.25">
      <c r="E635" s="29">
        <v>1262</v>
      </c>
      <c r="F635" s="30">
        <v>128900</v>
      </c>
    </row>
    <row r="636" spans="5:6" x14ac:dyDescent="0.25">
      <c r="E636" s="29">
        <v>1265</v>
      </c>
      <c r="F636" s="30">
        <v>181000</v>
      </c>
    </row>
    <row r="637" spans="5:6" x14ac:dyDescent="0.25">
      <c r="E637" s="29">
        <v>1268</v>
      </c>
      <c r="F637" s="30">
        <v>378500</v>
      </c>
    </row>
    <row r="638" spans="5:6" x14ac:dyDescent="0.25">
      <c r="E638" s="29">
        <v>1271</v>
      </c>
      <c r="F638" s="30">
        <v>260000</v>
      </c>
    </row>
    <row r="639" spans="5:6" x14ac:dyDescent="0.25">
      <c r="E639" s="29">
        <v>1272</v>
      </c>
      <c r="F639" s="30">
        <v>185750</v>
      </c>
    </row>
    <row r="640" spans="5:6" x14ac:dyDescent="0.25">
      <c r="E640" s="29">
        <v>1273</v>
      </c>
      <c r="F640" s="30">
        <v>137000</v>
      </c>
    </row>
    <row r="641" spans="5:6" x14ac:dyDescent="0.25">
      <c r="E641" s="29">
        <v>1281</v>
      </c>
      <c r="F641" s="30">
        <v>227000</v>
      </c>
    </row>
    <row r="642" spans="5:6" x14ac:dyDescent="0.25">
      <c r="E642" s="29">
        <v>1282</v>
      </c>
      <c r="F642" s="30">
        <v>180000</v>
      </c>
    </row>
    <row r="643" spans="5:6" x14ac:dyDescent="0.25">
      <c r="E643" s="29">
        <v>1283</v>
      </c>
      <c r="F643" s="30">
        <v>150500</v>
      </c>
    </row>
    <row r="644" spans="5:6" x14ac:dyDescent="0.25">
      <c r="E644" s="29">
        <v>1287</v>
      </c>
      <c r="F644" s="30">
        <v>143000</v>
      </c>
    </row>
    <row r="645" spans="5:6" x14ac:dyDescent="0.25">
      <c r="E645" s="29">
        <v>1288</v>
      </c>
      <c r="F645" s="30">
        <v>190000</v>
      </c>
    </row>
    <row r="646" spans="5:6" x14ac:dyDescent="0.25">
      <c r="E646" s="29">
        <v>1289</v>
      </c>
      <c r="F646" s="30">
        <v>278000</v>
      </c>
    </row>
    <row r="647" spans="5:6" x14ac:dyDescent="0.25">
      <c r="E647" s="29">
        <v>1295</v>
      </c>
      <c r="F647" s="30">
        <v>115000</v>
      </c>
    </row>
    <row r="648" spans="5:6" x14ac:dyDescent="0.25">
      <c r="E648" s="29">
        <v>1296</v>
      </c>
      <c r="F648" s="30">
        <v>138500</v>
      </c>
    </row>
    <row r="649" spans="5:6" x14ac:dyDescent="0.25">
      <c r="E649" s="29">
        <v>1297</v>
      </c>
      <c r="F649" s="30">
        <v>155000</v>
      </c>
    </row>
    <row r="650" spans="5:6" x14ac:dyDescent="0.25">
      <c r="E650" s="29">
        <v>1300</v>
      </c>
      <c r="F650" s="30">
        <v>154000</v>
      </c>
    </row>
    <row r="651" spans="5:6" x14ac:dyDescent="0.25">
      <c r="E651" s="29">
        <v>1304</v>
      </c>
      <c r="F651" s="30">
        <v>232000</v>
      </c>
    </row>
    <row r="652" spans="5:6" x14ac:dyDescent="0.25">
      <c r="E652" s="29">
        <v>1306</v>
      </c>
      <c r="F652" s="30">
        <v>325000</v>
      </c>
    </row>
    <row r="653" spans="5:6" x14ac:dyDescent="0.25">
      <c r="E653" s="29">
        <v>1307</v>
      </c>
      <c r="F653" s="30">
        <v>202500</v>
      </c>
    </row>
    <row r="654" spans="5:6" x14ac:dyDescent="0.25">
      <c r="E654" s="29">
        <v>1308</v>
      </c>
      <c r="F654" s="30">
        <v>138000</v>
      </c>
    </row>
    <row r="655" spans="5:6" x14ac:dyDescent="0.25">
      <c r="E655" s="29">
        <v>1309</v>
      </c>
      <c r="F655" s="30">
        <v>147000</v>
      </c>
    </row>
    <row r="656" spans="5:6" x14ac:dyDescent="0.25">
      <c r="E656" s="29">
        <v>1310</v>
      </c>
      <c r="F656" s="30">
        <v>179200</v>
      </c>
    </row>
    <row r="657" spans="5:6" x14ac:dyDescent="0.25">
      <c r="E657" s="29">
        <v>1311</v>
      </c>
      <c r="F657" s="30">
        <v>335000</v>
      </c>
    </row>
    <row r="658" spans="5:6" x14ac:dyDescent="0.25">
      <c r="E658" s="29">
        <v>1312</v>
      </c>
      <c r="F658" s="30">
        <v>203000</v>
      </c>
    </row>
    <row r="659" spans="5:6" x14ac:dyDescent="0.25">
      <c r="E659" s="29">
        <v>1315</v>
      </c>
      <c r="F659" s="30">
        <v>119000</v>
      </c>
    </row>
    <row r="660" spans="5:6" x14ac:dyDescent="0.25">
      <c r="E660" s="29">
        <v>1317</v>
      </c>
      <c r="F660" s="30">
        <v>295493</v>
      </c>
    </row>
    <row r="661" spans="5:6" x14ac:dyDescent="0.25">
      <c r="E661" s="29">
        <v>1318</v>
      </c>
      <c r="F661" s="30">
        <v>208900</v>
      </c>
    </row>
    <row r="662" spans="5:6" x14ac:dyDescent="0.25">
      <c r="E662" s="29">
        <v>1319</v>
      </c>
      <c r="F662" s="30">
        <v>275000</v>
      </c>
    </row>
    <row r="663" spans="5:6" x14ac:dyDescent="0.25">
      <c r="E663" s="29">
        <v>1320</v>
      </c>
      <c r="F663" s="30">
        <v>111000</v>
      </c>
    </row>
    <row r="664" spans="5:6" x14ac:dyDescent="0.25">
      <c r="E664" s="29">
        <v>1321</v>
      </c>
      <c r="F664" s="30">
        <v>156500</v>
      </c>
    </row>
    <row r="665" spans="5:6" x14ac:dyDescent="0.25">
      <c r="E665" s="29">
        <v>1322</v>
      </c>
      <c r="F665" s="30">
        <v>72500</v>
      </c>
    </row>
    <row r="666" spans="5:6" x14ac:dyDescent="0.25">
      <c r="E666" s="29">
        <v>1324</v>
      </c>
      <c r="F666" s="30">
        <v>82500</v>
      </c>
    </row>
    <row r="667" spans="5:6" x14ac:dyDescent="0.25">
      <c r="E667" s="29">
        <v>1325</v>
      </c>
      <c r="F667" s="30">
        <v>147000</v>
      </c>
    </row>
    <row r="668" spans="5:6" x14ac:dyDescent="0.25">
      <c r="E668" s="29">
        <v>1326</v>
      </c>
      <c r="F668" s="30">
        <v>55000</v>
      </c>
    </row>
    <row r="669" spans="5:6" x14ac:dyDescent="0.25">
      <c r="E669" s="29">
        <v>1327</v>
      </c>
      <c r="F669" s="30">
        <v>79000</v>
      </c>
    </row>
    <row r="670" spans="5:6" x14ac:dyDescent="0.25">
      <c r="E670" s="29">
        <v>1328</v>
      </c>
      <c r="F670" s="30">
        <v>130500</v>
      </c>
    </row>
    <row r="671" spans="5:6" x14ac:dyDescent="0.25">
      <c r="E671" s="29">
        <v>1331</v>
      </c>
      <c r="F671" s="30">
        <v>227000</v>
      </c>
    </row>
    <row r="672" spans="5:6" x14ac:dyDescent="0.25">
      <c r="E672" s="29">
        <v>1333</v>
      </c>
      <c r="F672" s="30">
        <v>100000</v>
      </c>
    </row>
    <row r="673" spans="5:6" x14ac:dyDescent="0.25">
      <c r="E673" s="29">
        <v>1336</v>
      </c>
      <c r="F673" s="30">
        <v>167900</v>
      </c>
    </row>
    <row r="674" spans="5:6" x14ac:dyDescent="0.25">
      <c r="E674" s="29">
        <v>1337</v>
      </c>
      <c r="F674" s="30">
        <v>135000</v>
      </c>
    </row>
    <row r="675" spans="5:6" x14ac:dyDescent="0.25">
      <c r="E675" s="29">
        <v>1338</v>
      </c>
      <c r="F675" s="30">
        <v>52500</v>
      </c>
    </row>
    <row r="676" spans="5:6" x14ac:dyDescent="0.25">
      <c r="E676" s="29">
        <v>1340</v>
      </c>
      <c r="F676" s="30">
        <v>128500</v>
      </c>
    </row>
    <row r="677" spans="5:6" x14ac:dyDescent="0.25">
      <c r="E677" s="29">
        <v>1341</v>
      </c>
      <c r="F677" s="30">
        <v>123000</v>
      </c>
    </row>
    <row r="678" spans="5:6" x14ac:dyDescent="0.25">
      <c r="E678" s="29">
        <v>1342</v>
      </c>
      <c r="F678" s="30">
        <v>155000</v>
      </c>
    </row>
    <row r="679" spans="5:6" x14ac:dyDescent="0.25">
      <c r="E679" s="29">
        <v>1346</v>
      </c>
      <c r="F679" s="30">
        <v>108500</v>
      </c>
    </row>
    <row r="680" spans="5:6" x14ac:dyDescent="0.25">
      <c r="E680" s="29">
        <v>1347</v>
      </c>
      <c r="F680" s="30">
        <v>262500</v>
      </c>
    </row>
    <row r="681" spans="5:6" x14ac:dyDescent="0.25">
      <c r="E681" s="29">
        <v>1348</v>
      </c>
      <c r="F681" s="30">
        <v>283463</v>
      </c>
    </row>
    <row r="682" spans="5:6" x14ac:dyDescent="0.25">
      <c r="E682" s="29">
        <v>1349</v>
      </c>
      <c r="F682" s="30">
        <v>215000</v>
      </c>
    </row>
    <row r="683" spans="5:6" x14ac:dyDescent="0.25">
      <c r="E683" s="29">
        <v>1357</v>
      </c>
      <c r="F683" s="30">
        <v>110000</v>
      </c>
    </row>
    <row r="684" spans="5:6" x14ac:dyDescent="0.25">
      <c r="E684" s="29">
        <v>1358</v>
      </c>
      <c r="F684" s="30">
        <v>149900</v>
      </c>
    </row>
    <row r="685" spans="5:6" x14ac:dyDescent="0.25">
      <c r="E685" s="29">
        <v>1360</v>
      </c>
      <c r="F685" s="30">
        <v>315000</v>
      </c>
    </row>
    <row r="686" spans="5:6" x14ac:dyDescent="0.25">
      <c r="E686" s="29">
        <v>1362</v>
      </c>
      <c r="F686" s="30">
        <v>260000</v>
      </c>
    </row>
    <row r="687" spans="5:6" x14ac:dyDescent="0.25">
      <c r="E687" s="29">
        <v>1369</v>
      </c>
      <c r="F687" s="30">
        <v>144000</v>
      </c>
    </row>
    <row r="688" spans="5:6" x14ac:dyDescent="0.25">
      <c r="E688" s="29">
        <v>1370</v>
      </c>
      <c r="F688" s="30">
        <v>232000</v>
      </c>
    </row>
    <row r="689" spans="5:6" x14ac:dyDescent="0.25">
      <c r="E689" s="29">
        <v>1374</v>
      </c>
      <c r="F689" s="30">
        <v>466500</v>
      </c>
    </row>
    <row r="690" spans="5:6" x14ac:dyDescent="0.25">
      <c r="E690" s="29">
        <v>1376</v>
      </c>
      <c r="F690" s="30">
        <v>239000</v>
      </c>
    </row>
    <row r="691" spans="5:6" x14ac:dyDescent="0.25">
      <c r="E691" s="29">
        <v>1377</v>
      </c>
      <c r="F691" s="30">
        <v>91000</v>
      </c>
    </row>
    <row r="692" spans="5:6" x14ac:dyDescent="0.25">
      <c r="E692" s="29">
        <v>1381</v>
      </c>
      <c r="F692" s="30">
        <v>58500</v>
      </c>
    </row>
    <row r="693" spans="5:6" x14ac:dyDescent="0.25">
      <c r="E693" s="29">
        <v>1382</v>
      </c>
      <c r="F693" s="30">
        <v>237500</v>
      </c>
    </row>
    <row r="694" spans="5:6" x14ac:dyDescent="0.25">
      <c r="E694" s="29">
        <v>1384</v>
      </c>
      <c r="F694" s="30">
        <v>112000</v>
      </c>
    </row>
    <row r="695" spans="5:6" x14ac:dyDescent="0.25">
      <c r="E695" s="29">
        <v>1389</v>
      </c>
      <c r="F695" s="30">
        <v>377500</v>
      </c>
    </row>
    <row r="696" spans="5:6" x14ac:dyDescent="0.25">
      <c r="E696" s="29">
        <v>1391</v>
      </c>
      <c r="F696" s="30">
        <v>235000</v>
      </c>
    </row>
    <row r="697" spans="5:6" x14ac:dyDescent="0.25">
      <c r="E697" s="29">
        <v>1392</v>
      </c>
      <c r="F697" s="30">
        <v>124000</v>
      </c>
    </row>
    <row r="698" spans="5:6" x14ac:dyDescent="0.25">
      <c r="E698" s="29">
        <v>1395</v>
      </c>
      <c r="F698" s="30">
        <v>246578</v>
      </c>
    </row>
    <row r="699" spans="5:6" x14ac:dyDescent="0.25">
      <c r="E699" s="29">
        <v>1397</v>
      </c>
      <c r="F699" s="30">
        <v>160000</v>
      </c>
    </row>
    <row r="700" spans="5:6" x14ac:dyDescent="0.25">
      <c r="E700" s="29">
        <v>1403</v>
      </c>
      <c r="F700" s="30">
        <v>193879</v>
      </c>
    </row>
    <row r="701" spans="5:6" x14ac:dyDescent="0.25">
      <c r="E701" s="29">
        <v>1404</v>
      </c>
      <c r="F701" s="30">
        <v>282922</v>
      </c>
    </row>
    <row r="702" spans="5:6" x14ac:dyDescent="0.25">
      <c r="E702" s="29">
        <v>1406</v>
      </c>
      <c r="F702" s="30">
        <v>275000</v>
      </c>
    </row>
    <row r="703" spans="5:6" x14ac:dyDescent="0.25">
      <c r="E703" s="29">
        <v>1408</v>
      </c>
      <c r="F703" s="30">
        <v>112000</v>
      </c>
    </row>
    <row r="704" spans="5:6" x14ac:dyDescent="0.25">
      <c r="E704" s="29">
        <v>1413</v>
      </c>
      <c r="F704" s="30">
        <v>90000</v>
      </c>
    </row>
    <row r="705" spans="5:6" x14ac:dyDescent="0.25">
      <c r="E705" s="29">
        <v>1414</v>
      </c>
      <c r="F705" s="30">
        <v>257000</v>
      </c>
    </row>
    <row r="706" spans="5:6" x14ac:dyDescent="0.25">
      <c r="E706" s="29">
        <v>1416</v>
      </c>
      <c r="F706" s="30">
        <v>175900</v>
      </c>
    </row>
    <row r="707" spans="5:6" x14ac:dyDescent="0.25">
      <c r="E707" s="29">
        <v>1419</v>
      </c>
      <c r="F707" s="30">
        <v>124000</v>
      </c>
    </row>
    <row r="708" spans="5:6" x14ac:dyDescent="0.25">
      <c r="E708" s="29">
        <v>1420</v>
      </c>
      <c r="F708" s="30">
        <v>223000</v>
      </c>
    </row>
    <row r="709" spans="5:6" x14ac:dyDescent="0.25">
      <c r="E709" s="29">
        <v>1422</v>
      </c>
      <c r="F709" s="30">
        <v>127500</v>
      </c>
    </row>
    <row r="710" spans="5:6" x14ac:dyDescent="0.25">
      <c r="E710" s="29">
        <v>1423</v>
      </c>
      <c r="F710" s="30">
        <v>136500</v>
      </c>
    </row>
    <row r="711" spans="5:6" x14ac:dyDescent="0.25">
      <c r="E711" s="29">
        <v>1425</v>
      </c>
      <c r="F711" s="30">
        <v>144000</v>
      </c>
    </row>
    <row r="712" spans="5:6" x14ac:dyDescent="0.25">
      <c r="E712" s="29">
        <v>1426</v>
      </c>
      <c r="F712" s="30">
        <v>142000</v>
      </c>
    </row>
    <row r="713" spans="5:6" x14ac:dyDescent="0.25">
      <c r="E713" s="29">
        <v>1429</v>
      </c>
      <c r="F713" s="30">
        <v>119000</v>
      </c>
    </row>
    <row r="714" spans="5:6" x14ac:dyDescent="0.25">
      <c r="E714" s="29">
        <v>1430</v>
      </c>
      <c r="F714" s="30">
        <v>182900</v>
      </c>
    </row>
    <row r="715" spans="5:6" x14ac:dyDescent="0.25">
      <c r="E715" s="29">
        <v>1432</v>
      </c>
      <c r="F715" s="30">
        <v>143750</v>
      </c>
    </row>
    <row r="716" spans="5:6" x14ac:dyDescent="0.25">
      <c r="E716" s="29">
        <v>1433</v>
      </c>
      <c r="F716" s="30">
        <v>64500</v>
      </c>
    </row>
    <row r="717" spans="5:6" x14ac:dyDescent="0.25">
      <c r="E717" s="29">
        <v>1435</v>
      </c>
      <c r="F717" s="30">
        <v>160000</v>
      </c>
    </row>
    <row r="718" spans="5:6" x14ac:dyDescent="0.25">
      <c r="E718" s="29">
        <v>1436</v>
      </c>
      <c r="F718" s="30">
        <v>174000</v>
      </c>
    </row>
    <row r="719" spans="5:6" x14ac:dyDescent="0.25">
      <c r="E719" s="29">
        <v>1437</v>
      </c>
      <c r="F719" s="30">
        <v>120500</v>
      </c>
    </row>
    <row r="720" spans="5:6" x14ac:dyDescent="0.25">
      <c r="E720" s="29">
        <v>1438</v>
      </c>
      <c r="F720" s="30">
        <v>394617</v>
      </c>
    </row>
    <row r="721" spans="5:6" x14ac:dyDescent="0.25">
      <c r="E721" s="29">
        <v>1439</v>
      </c>
      <c r="F721" s="30">
        <v>149700</v>
      </c>
    </row>
    <row r="722" spans="5:6" x14ac:dyDescent="0.25">
      <c r="E722" s="29">
        <v>1442</v>
      </c>
      <c r="F722" s="30">
        <v>149300</v>
      </c>
    </row>
    <row r="723" spans="5:6" x14ac:dyDescent="0.25">
      <c r="E723" s="29">
        <v>1445</v>
      </c>
      <c r="F723" s="30">
        <v>179600</v>
      </c>
    </row>
    <row r="724" spans="5:6" x14ac:dyDescent="0.25">
      <c r="E724" s="29">
        <v>1447</v>
      </c>
      <c r="F724" s="30">
        <v>157900</v>
      </c>
    </row>
    <row r="725" spans="5:6" x14ac:dyDescent="0.25">
      <c r="E725" s="29">
        <v>1452</v>
      </c>
      <c r="F725" s="30">
        <v>287090</v>
      </c>
    </row>
    <row r="726" spans="5:6" x14ac:dyDescent="0.25">
      <c r="E726" s="29">
        <v>1454</v>
      </c>
      <c r="F726" s="30">
        <v>84500</v>
      </c>
    </row>
    <row r="727" spans="5:6" x14ac:dyDescent="0.25">
      <c r="E727" s="29">
        <v>1455</v>
      </c>
      <c r="F727" s="30">
        <v>185000</v>
      </c>
    </row>
    <row r="728" spans="5:6" x14ac:dyDescent="0.25">
      <c r="E728" s="29">
        <v>1457</v>
      </c>
      <c r="F728" s="30">
        <v>210000</v>
      </c>
    </row>
    <row r="729" spans="5:6" x14ac:dyDescent="0.25">
      <c r="E729" s="29">
        <v>1459</v>
      </c>
      <c r="F729" s="30">
        <v>142125</v>
      </c>
    </row>
    <row r="730" spans="5:6" x14ac:dyDescent="0.25">
      <c r="E730" s="29">
        <v>1460</v>
      </c>
      <c r="F730" s="30">
        <v>147500</v>
      </c>
    </row>
  </sheetData>
  <sheetProtection sheet="1" objects="1" scenarios="1"/>
  <mergeCells count="1">
    <mergeCell ref="A1:H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0F5F-DD84-0047-85A4-AEF6E013BC92}">
  <sheetPr>
    <tabColor rgb="FFFFFDDA"/>
  </sheetPr>
  <dimension ref="A1:AF730"/>
  <sheetViews>
    <sheetView workbookViewId="0">
      <selection sqref="A1:L1"/>
    </sheetView>
  </sheetViews>
  <sheetFormatPr baseColWidth="10" defaultRowHeight="17" x14ac:dyDescent="0.25"/>
  <cols>
    <col min="1" max="1" width="14.83203125" style="26" bestFit="1" customWidth="1"/>
    <col min="2" max="2" width="25.83203125" style="26" bestFit="1" customWidth="1"/>
    <col min="3" max="4" width="3.33203125" style="26" customWidth="1"/>
    <col min="5" max="5" width="14.83203125" style="26" bestFit="1" customWidth="1"/>
    <col min="6" max="6" width="25.83203125" style="26" bestFit="1" customWidth="1"/>
    <col min="7" max="10" width="3.33203125" style="26" customWidth="1"/>
    <col min="11" max="11" width="14.83203125" style="26" bestFit="1" customWidth="1"/>
    <col min="12" max="12" width="25.83203125" style="26" bestFit="1" customWidth="1"/>
    <col min="13" max="13" width="14.83203125" style="26" bestFit="1" customWidth="1"/>
    <col min="14" max="14" width="25.83203125" style="26" bestFit="1" customWidth="1"/>
    <col min="15" max="15" width="14.83203125" style="26" bestFit="1" customWidth="1"/>
    <col min="16" max="16" width="25.83203125" style="26" bestFit="1" customWidth="1"/>
    <col min="17" max="17" width="3" style="26" customWidth="1"/>
    <col min="18" max="18" width="24.1640625" style="26" customWidth="1"/>
    <col min="19" max="20" width="11.1640625" style="26" bestFit="1" customWidth="1"/>
    <col min="21" max="21" width="3.1640625" style="26" customWidth="1"/>
    <col min="22" max="22" width="23.83203125" style="26" customWidth="1"/>
    <col min="23" max="24" width="11.1640625" style="26" bestFit="1" customWidth="1"/>
    <col min="25" max="25" width="10.83203125" style="26"/>
    <col min="26" max="26" width="25.5" style="26" customWidth="1"/>
    <col min="27" max="28" width="11" style="26" bestFit="1" customWidth="1"/>
    <col min="29" max="29" width="3.83203125" style="26" customWidth="1"/>
    <col min="30" max="30" width="24.5" style="26" customWidth="1"/>
    <col min="31" max="32" width="11" style="26" bestFit="1" customWidth="1"/>
    <col min="33" max="16384" width="10.83203125" style="26"/>
  </cols>
  <sheetData>
    <row r="1" spans="1:32" ht="30" x14ac:dyDescent="0.4">
      <c r="A1" s="94" t="s">
        <v>419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</row>
    <row r="2" spans="1:32" x14ac:dyDescent="0.25">
      <c r="A2" s="28" t="s">
        <v>16</v>
      </c>
      <c r="B2" s="26" t="s">
        <v>132</v>
      </c>
      <c r="C2" s="28" t="s">
        <v>16</v>
      </c>
      <c r="D2" s="26" t="s">
        <v>150</v>
      </c>
      <c r="E2" s="28" t="s">
        <v>16</v>
      </c>
      <c r="F2" s="26" t="s">
        <v>115</v>
      </c>
      <c r="G2" s="28" t="s">
        <v>16</v>
      </c>
      <c r="H2" s="26" t="s">
        <v>225</v>
      </c>
      <c r="I2" s="28" t="s">
        <v>16</v>
      </c>
      <c r="J2" s="26" t="s">
        <v>201</v>
      </c>
      <c r="K2" s="28" t="s">
        <v>16</v>
      </c>
      <c r="L2" s="26" t="s">
        <v>92</v>
      </c>
      <c r="M2" s="28" t="s">
        <v>16</v>
      </c>
      <c r="N2" s="26" t="s">
        <v>191</v>
      </c>
      <c r="O2" s="28" t="s">
        <v>16</v>
      </c>
      <c r="P2" s="26" t="s">
        <v>197</v>
      </c>
    </row>
    <row r="3" spans="1:32" ht="21" x14ac:dyDescent="0.3">
      <c r="A3" s="80"/>
      <c r="B3" s="80">
        <f>AVERAGE(B5:B158)</f>
        <v>2387.0129870129872</v>
      </c>
      <c r="C3" s="80"/>
      <c r="D3" s="80">
        <f>AVERAGE(D5:D158)</f>
        <v>110150</v>
      </c>
      <c r="E3" s="80"/>
      <c r="F3" s="80">
        <f>AVERAGE(F5:F730)</f>
        <v>2513.9118457300274</v>
      </c>
      <c r="G3" s="80"/>
      <c r="H3" s="80">
        <f t="shared" ref="H3" si="0">AVERAGE(H5:H730)</f>
        <v>220000</v>
      </c>
      <c r="I3" s="80"/>
      <c r="J3" s="80">
        <f t="shared" ref="J3" si="1">AVERAGE(J5:J730)</f>
        <v>157354.54545454544</v>
      </c>
      <c r="K3" s="80"/>
      <c r="L3" s="80">
        <f t="shared" ref="L3:N3" si="2">AVERAGE(L5:L730)</f>
        <v>2826.9662921348313</v>
      </c>
      <c r="M3" s="80"/>
      <c r="N3" s="80">
        <f t="shared" si="2"/>
        <v>1843.2432432432433</v>
      </c>
      <c r="O3" s="80"/>
      <c r="P3" s="80">
        <f t="shared" ref="P3" si="3">AVERAGE(P5:P730)</f>
        <v>2275.3846153846152</v>
      </c>
      <c r="R3" s="37" t="s">
        <v>268</v>
      </c>
      <c r="S3" s="37"/>
      <c r="T3" s="37"/>
      <c r="V3" s="37" t="s">
        <v>268</v>
      </c>
      <c r="W3" s="37"/>
      <c r="X3" s="37"/>
      <c r="Z3" s="37" t="s">
        <v>268</v>
      </c>
      <c r="AA3" s="37"/>
      <c r="AB3" s="37"/>
      <c r="AD3" s="37" t="s">
        <v>268</v>
      </c>
      <c r="AE3" s="37"/>
      <c r="AF3" s="37"/>
    </row>
    <row r="4" spans="1:32" ht="22" thickBot="1" x14ac:dyDescent="0.35">
      <c r="A4" s="78" t="s">
        <v>257</v>
      </c>
      <c r="B4" s="52" t="s">
        <v>316</v>
      </c>
      <c r="C4" s="78" t="s">
        <v>257</v>
      </c>
      <c r="D4" s="52" t="s">
        <v>302</v>
      </c>
      <c r="E4" s="78" t="s">
        <v>257</v>
      </c>
      <c r="F4" s="52" t="s">
        <v>316</v>
      </c>
      <c r="G4" s="78" t="s">
        <v>257</v>
      </c>
      <c r="H4" s="52" t="s">
        <v>303</v>
      </c>
      <c r="I4" s="78" t="s">
        <v>257</v>
      </c>
      <c r="J4" s="52" t="s">
        <v>304</v>
      </c>
      <c r="K4" s="78" t="s">
        <v>257</v>
      </c>
      <c r="L4" s="52" t="s">
        <v>316</v>
      </c>
      <c r="M4" s="78" t="s">
        <v>257</v>
      </c>
      <c r="N4" s="52" t="s">
        <v>316</v>
      </c>
      <c r="O4" s="78" t="s">
        <v>257</v>
      </c>
      <c r="P4" s="52" t="s">
        <v>316</v>
      </c>
      <c r="R4" s="37"/>
      <c r="S4" s="37"/>
      <c r="T4" s="37"/>
      <c r="V4" s="37"/>
      <c r="W4" s="37"/>
      <c r="X4" s="37"/>
      <c r="Z4" s="37"/>
      <c r="AA4" s="37"/>
      <c r="AB4" s="37"/>
      <c r="AD4" s="37"/>
      <c r="AE4" s="37"/>
      <c r="AF4" s="37"/>
    </row>
    <row r="5" spans="1:32" x14ac:dyDescent="0.25">
      <c r="A5" s="29">
        <v>6</v>
      </c>
      <c r="B5" s="30">
        <v>2200</v>
      </c>
      <c r="C5" s="29">
        <v>10</v>
      </c>
      <c r="D5" s="30">
        <v>118000</v>
      </c>
      <c r="E5" s="29">
        <v>2</v>
      </c>
      <c r="F5" s="30">
        <v>2500</v>
      </c>
      <c r="G5" s="29">
        <v>186</v>
      </c>
      <c r="H5" s="30">
        <v>475000</v>
      </c>
      <c r="I5" s="29">
        <v>62</v>
      </c>
      <c r="J5" s="30">
        <v>101000</v>
      </c>
      <c r="K5" s="29">
        <v>1</v>
      </c>
      <c r="L5" s="30">
        <v>2600</v>
      </c>
      <c r="M5" s="29">
        <v>43</v>
      </c>
      <c r="N5" s="30">
        <v>1700</v>
      </c>
      <c r="O5" s="29">
        <v>55</v>
      </c>
      <c r="P5" s="30">
        <v>1700</v>
      </c>
      <c r="R5" s="38"/>
      <c r="S5" s="38" t="s">
        <v>301</v>
      </c>
      <c r="T5" s="38" t="s">
        <v>300</v>
      </c>
      <c r="V5" s="38"/>
      <c r="W5" s="38" t="s">
        <v>299</v>
      </c>
      <c r="X5" s="38" t="s">
        <v>297</v>
      </c>
      <c r="Z5" s="38"/>
      <c r="AA5" s="38" t="s">
        <v>316</v>
      </c>
      <c r="AB5" s="38" t="s">
        <v>316</v>
      </c>
      <c r="AD5" s="38"/>
      <c r="AE5" s="38" t="s">
        <v>316</v>
      </c>
      <c r="AF5" s="38" t="s">
        <v>316</v>
      </c>
    </row>
    <row r="6" spans="1:32" x14ac:dyDescent="0.25">
      <c r="A6" s="29">
        <v>9</v>
      </c>
      <c r="B6" s="30">
        <v>2700</v>
      </c>
      <c r="C6" s="29">
        <v>16</v>
      </c>
      <c r="D6" s="30">
        <v>132000</v>
      </c>
      <c r="E6" s="29">
        <v>7</v>
      </c>
      <c r="F6" s="30">
        <v>3400</v>
      </c>
      <c r="G6" s="29">
        <v>199</v>
      </c>
      <c r="H6" s="30">
        <v>104000</v>
      </c>
      <c r="I6" s="29">
        <v>94</v>
      </c>
      <c r="J6" s="30">
        <v>133900</v>
      </c>
      <c r="K6" s="29">
        <v>3</v>
      </c>
      <c r="L6" s="30">
        <v>2700</v>
      </c>
      <c r="M6" s="29">
        <v>189</v>
      </c>
      <c r="N6" s="30">
        <v>2300</v>
      </c>
      <c r="O6" s="29">
        <v>76</v>
      </c>
      <c r="P6" s="30">
        <v>1500</v>
      </c>
      <c r="R6" s="39" t="s">
        <v>269</v>
      </c>
      <c r="S6" s="39">
        <v>143116.74025974027</v>
      </c>
      <c r="T6" s="39">
        <v>175985.47796143251</v>
      </c>
      <c r="V6" s="39" t="s">
        <v>269</v>
      </c>
      <c r="W6" s="39">
        <v>210051.76404494382</v>
      </c>
      <c r="X6" s="39">
        <v>166703.38461538462</v>
      </c>
      <c r="Z6" s="39" t="s">
        <v>269</v>
      </c>
      <c r="AA6" s="39">
        <v>2387.0129870129872</v>
      </c>
      <c r="AB6" s="39">
        <v>2513.9118457300274</v>
      </c>
      <c r="AD6" s="39" t="s">
        <v>269</v>
      </c>
      <c r="AE6" s="39">
        <v>2826.9662921348313</v>
      </c>
      <c r="AF6" s="39">
        <v>2275.3846153846152</v>
      </c>
    </row>
    <row r="7" spans="1:32" x14ac:dyDescent="0.25">
      <c r="A7" s="29">
        <v>47</v>
      </c>
      <c r="B7" s="30">
        <v>3600</v>
      </c>
      <c r="C7" s="29">
        <v>22</v>
      </c>
      <c r="D7" s="30">
        <v>139400</v>
      </c>
      <c r="E7" s="29">
        <v>11</v>
      </c>
      <c r="F7" s="30">
        <v>2100</v>
      </c>
      <c r="G7" s="29">
        <v>268</v>
      </c>
      <c r="H7" s="30">
        <v>179500</v>
      </c>
      <c r="I7" s="29">
        <v>329</v>
      </c>
      <c r="J7" s="30">
        <v>214500</v>
      </c>
      <c r="K7" s="29">
        <v>4</v>
      </c>
      <c r="L7" s="30">
        <v>2500</v>
      </c>
      <c r="M7" s="29">
        <v>361</v>
      </c>
      <c r="N7" s="30">
        <v>1800</v>
      </c>
      <c r="O7" s="29">
        <v>85</v>
      </c>
      <c r="P7" s="30">
        <v>1900</v>
      </c>
      <c r="R7" s="39" t="s">
        <v>270</v>
      </c>
      <c r="S7" s="39">
        <v>2946094892.1281724</v>
      </c>
      <c r="T7" s="39">
        <v>5937583215.8939981</v>
      </c>
      <c r="V7" s="39" t="s">
        <v>270</v>
      </c>
      <c r="W7" s="39">
        <v>7628138227.0770864</v>
      </c>
      <c r="X7" s="39">
        <v>1467285385.2403831</v>
      </c>
      <c r="Z7" s="39" t="s">
        <v>270</v>
      </c>
      <c r="AA7" s="39">
        <v>439960.95407860109</v>
      </c>
      <c r="AB7" s="39">
        <v>630385.50394224364</v>
      </c>
      <c r="AD7" s="39" t="s">
        <v>270</v>
      </c>
      <c r="AE7" s="39">
        <v>798550.46057293226</v>
      </c>
      <c r="AF7" s="39">
        <v>302509.61538461503</v>
      </c>
    </row>
    <row r="8" spans="1:32" x14ac:dyDescent="0.25">
      <c r="A8" s="29">
        <v>52</v>
      </c>
      <c r="B8" s="30">
        <v>1600</v>
      </c>
      <c r="C8" s="29">
        <v>128</v>
      </c>
      <c r="D8" s="30">
        <v>87000</v>
      </c>
      <c r="E8" s="29">
        <v>13</v>
      </c>
      <c r="F8" s="30">
        <v>1800</v>
      </c>
      <c r="G8" s="29">
        <v>305</v>
      </c>
      <c r="H8" s="30">
        <v>295000</v>
      </c>
      <c r="I8" s="29">
        <v>584</v>
      </c>
      <c r="J8" s="30">
        <v>325000</v>
      </c>
      <c r="K8" s="29">
        <v>5</v>
      </c>
      <c r="L8" s="30">
        <v>3300</v>
      </c>
      <c r="M8" s="29">
        <v>363</v>
      </c>
      <c r="N8" s="30">
        <v>1900</v>
      </c>
      <c r="O8" s="29">
        <v>112</v>
      </c>
      <c r="P8" s="30">
        <v>1800</v>
      </c>
      <c r="R8" s="39" t="s">
        <v>271</v>
      </c>
      <c r="S8" s="39">
        <v>154</v>
      </c>
      <c r="T8" s="39">
        <v>726</v>
      </c>
      <c r="V8" s="39" t="s">
        <v>271</v>
      </c>
      <c r="W8" s="39">
        <v>445</v>
      </c>
      <c r="X8" s="39">
        <v>65</v>
      </c>
      <c r="Z8" s="39" t="s">
        <v>271</v>
      </c>
      <c r="AA8" s="39">
        <v>154</v>
      </c>
      <c r="AB8" s="39">
        <v>726</v>
      </c>
      <c r="AD8" s="39" t="s">
        <v>271</v>
      </c>
      <c r="AE8" s="39">
        <v>445</v>
      </c>
      <c r="AF8" s="39">
        <v>65</v>
      </c>
    </row>
    <row r="9" spans="1:32" x14ac:dyDescent="0.25">
      <c r="A9" s="29">
        <v>70</v>
      </c>
      <c r="B9" s="30">
        <v>3600</v>
      </c>
      <c r="C9" s="29">
        <v>164</v>
      </c>
      <c r="D9" s="30">
        <v>103200</v>
      </c>
      <c r="E9" s="29">
        <v>14</v>
      </c>
      <c r="F9" s="30">
        <v>3000</v>
      </c>
      <c r="G9" s="29">
        <v>636</v>
      </c>
      <c r="H9" s="30">
        <v>200000</v>
      </c>
      <c r="I9" s="29">
        <v>736</v>
      </c>
      <c r="J9" s="30">
        <v>163000</v>
      </c>
      <c r="K9" s="29">
        <v>8</v>
      </c>
      <c r="L9" s="30">
        <v>3200</v>
      </c>
      <c r="M9" s="29">
        <v>377</v>
      </c>
      <c r="N9" s="30">
        <v>1800</v>
      </c>
      <c r="O9" s="29">
        <v>121</v>
      </c>
      <c r="P9" s="30">
        <v>1900</v>
      </c>
      <c r="R9" s="39" t="s">
        <v>272</v>
      </c>
      <c r="S9" s="39">
        <v>0</v>
      </c>
      <c r="T9" s="39"/>
      <c r="V9" s="39" t="s">
        <v>272</v>
      </c>
      <c r="W9" s="39">
        <v>0</v>
      </c>
      <c r="X9" s="39"/>
      <c r="Z9" s="39" t="s">
        <v>272</v>
      </c>
      <c r="AA9" s="39">
        <v>0</v>
      </c>
      <c r="AB9" s="39"/>
      <c r="AD9" s="39" t="s">
        <v>272</v>
      </c>
      <c r="AE9" s="39">
        <v>0</v>
      </c>
      <c r="AF9" s="39"/>
    </row>
    <row r="10" spans="1:32" x14ac:dyDescent="0.25">
      <c r="A10" s="29">
        <v>78</v>
      </c>
      <c r="B10" s="30">
        <v>2000</v>
      </c>
      <c r="C10" s="29">
        <v>326</v>
      </c>
      <c r="D10" s="30">
        <v>87000</v>
      </c>
      <c r="E10" s="29">
        <v>15</v>
      </c>
      <c r="F10" s="30">
        <v>2500</v>
      </c>
      <c r="G10" s="29">
        <v>884</v>
      </c>
      <c r="H10" s="30">
        <v>118500</v>
      </c>
      <c r="I10" s="29">
        <v>785</v>
      </c>
      <c r="J10" s="30">
        <v>128000</v>
      </c>
      <c r="K10" s="29">
        <v>12</v>
      </c>
      <c r="L10" s="30">
        <v>3500</v>
      </c>
      <c r="M10" s="29">
        <v>421</v>
      </c>
      <c r="N10" s="30">
        <v>2700</v>
      </c>
      <c r="O10" s="29">
        <v>187</v>
      </c>
      <c r="P10" s="30">
        <v>2400</v>
      </c>
      <c r="R10" s="39" t="s">
        <v>273</v>
      </c>
      <c r="S10" s="39">
        <v>300</v>
      </c>
      <c r="T10" s="39"/>
      <c r="V10" s="39" t="s">
        <v>273</v>
      </c>
      <c r="W10" s="39">
        <v>183</v>
      </c>
      <c r="X10" s="39"/>
      <c r="Z10" s="39" t="s">
        <v>273</v>
      </c>
      <c r="AA10" s="39">
        <v>255</v>
      </c>
      <c r="AB10" s="39"/>
      <c r="AD10" s="39" t="s">
        <v>273</v>
      </c>
      <c r="AE10" s="39">
        <v>120</v>
      </c>
      <c r="AF10" s="39"/>
    </row>
    <row r="11" spans="1:32" x14ac:dyDescent="0.25">
      <c r="A11" s="29">
        <v>89</v>
      </c>
      <c r="B11" s="30">
        <v>2000</v>
      </c>
      <c r="C11" s="29">
        <v>384</v>
      </c>
      <c r="D11" s="30">
        <v>76000</v>
      </c>
      <c r="E11" s="29">
        <v>17</v>
      </c>
      <c r="F11" s="30">
        <v>2000</v>
      </c>
      <c r="G11" s="29">
        <v>1032</v>
      </c>
      <c r="H11" s="30">
        <v>197000</v>
      </c>
      <c r="I11" s="29">
        <v>810</v>
      </c>
      <c r="J11" s="30">
        <v>106000</v>
      </c>
      <c r="K11" s="29">
        <v>21</v>
      </c>
      <c r="L11" s="30">
        <v>3500</v>
      </c>
      <c r="M11" s="29">
        <v>435</v>
      </c>
      <c r="N11" s="30">
        <v>1300</v>
      </c>
      <c r="O11" s="29">
        <v>254</v>
      </c>
      <c r="P11" s="30">
        <v>2600</v>
      </c>
      <c r="R11" s="39" t="s">
        <v>274</v>
      </c>
      <c r="S11" s="39">
        <v>-6.289705643030759</v>
      </c>
      <c r="T11" s="39"/>
      <c r="V11" s="39" t="s">
        <v>274</v>
      </c>
      <c r="W11" s="39">
        <v>6.8784854300615885</v>
      </c>
      <c r="X11" s="39"/>
      <c r="Z11" s="39" t="s">
        <v>274</v>
      </c>
      <c r="AA11" s="39">
        <v>-2.0791391961680596</v>
      </c>
      <c r="AB11" s="39"/>
      <c r="AD11" s="39" t="s">
        <v>274</v>
      </c>
      <c r="AE11" s="39">
        <v>6.8687993843299067</v>
      </c>
      <c r="AF11" s="39"/>
    </row>
    <row r="12" spans="1:32" x14ac:dyDescent="0.25">
      <c r="A12" s="29">
        <v>105</v>
      </c>
      <c r="B12" s="30">
        <v>2900</v>
      </c>
      <c r="C12" s="29">
        <v>438</v>
      </c>
      <c r="D12" s="30">
        <v>119000</v>
      </c>
      <c r="E12" s="29">
        <v>18</v>
      </c>
      <c r="F12" s="30">
        <v>1300</v>
      </c>
      <c r="G12" s="29">
        <v>1441</v>
      </c>
      <c r="H12" s="30">
        <v>191000</v>
      </c>
      <c r="I12" s="29">
        <v>853</v>
      </c>
      <c r="J12" s="30">
        <v>164000</v>
      </c>
      <c r="K12" s="29">
        <v>31</v>
      </c>
      <c r="L12" s="30">
        <v>2000</v>
      </c>
      <c r="M12" s="29">
        <v>490</v>
      </c>
      <c r="N12" s="30">
        <v>1300</v>
      </c>
      <c r="O12" s="29">
        <v>261</v>
      </c>
      <c r="P12" s="30">
        <v>2700</v>
      </c>
      <c r="R12" s="39" t="s">
        <v>275</v>
      </c>
      <c r="S12" s="39">
        <v>5.6124431389895623E-10</v>
      </c>
      <c r="T12" s="39"/>
      <c r="V12" s="39" t="s">
        <v>275</v>
      </c>
      <c r="W12" s="39">
        <v>4.6360145816928428E-11</v>
      </c>
      <c r="X12" s="39"/>
      <c r="Z12" s="39" t="s">
        <v>275</v>
      </c>
      <c r="AA12" s="39">
        <v>1.9302071538279241E-2</v>
      </c>
      <c r="AB12" s="39"/>
      <c r="AD12" s="39" t="s">
        <v>275</v>
      </c>
      <c r="AE12" s="39">
        <v>1.5354907781270235E-10</v>
      </c>
      <c r="AF12" s="39"/>
    </row>
    <row r="13" spans="1:32" x14ac:dyDescent="0.25">
      <c r="A13" s="29">
        <v>109</v>
      </c>
      <c r="B13" s="30">
        <v>2300</v>
      </c>
      <c r="C13" s="29">
        <v>515</v>
      </c>
      <c r="D13" s="30">
        <v>96500</v>
      </c>
      <c r="E13" s="29">
        <v>19</v>
      </c>
      <c r="F13" s="30">
        <v>2200</v>
      </c>
      <c r="I13" s="29">
        <v>1198</v>
      </c>
      <c r="J13" s="30">
        <v>144000</v>
      </c>
      <c r="K13" s="29">
        <v>36</v>
      </c>
      <c r="L13" s="30">
        <v>3600</v>
      </c>
      <c r="M13" s="29">
        <v>544</v>
      </c>
      <c r="N13" s="30">
        <v>1500</v>
      </c>
      <c r="O13" s="29">
        <v>263</v>
      </c>
      <c r="P13" s="30">
        <v>1700</v>
      </c>
      <c r="R13" s="39" t="s">
        <v>276</v>
      </c>
      <c r="S13" s="39">
        <v>1.6499486739376235</v>
      </c>
      <c r="T13" s="39"/>
      <c r="V13" s="39" t="s">
        <v>276</v>
      </c>
      <c r="W13" s="39">
        <v>1.6532228031457243</v>
      </c>
      <c r="X13" s="39"/>
      <c r="Z13" s="39" t="s">
        <v>276</v>
      </c>
      <c r="AA13" s="39">
        <v>1.6508510924986615</v>
      </c>
      <c r="AB13" s="39"/>
      <c r="AD13" s="39" t="s">
        <v>276</v>
      </c>
      <c r="AE13" s="39">
        <v>1.6576508993552355</v>
      </c>
      <c r="AF13" s="39"/>
    </row>
    <row r="14" spans="1:32" x14ac:dyDescent="0.25">
      <c r="A14" s="29">
        <v>111</v>
      </c>
      <c r="B14" s="30">
        <v>2800</v>
      </c>
      <c r="C14" s="29">
        <v>556</v>
      </c>
      <c r="D14" s="30">
        <v>113000</v>
      </c>
      <c r="E14" s="29">
        <v>20</v>
      </c>
      <c r="F14" s="30">
        <v>2400</v>
      </c>
      <c r="I14" s="29">
        <v>1249</v>
      </c>
      <c r="J14" s="30">
        <v>129500</v>
      </c>
      <c r="K14" s="29">
        <v>49</v>
      </c>
      <c r="L14" s="30">
        <v>2200</v>
      </c>
      <c r="M14" s="29">
        <v>548</v>
      </c>
      <c r="N14" s="30">
        <v>1500</v>
      </c>
      <c r="O14" s="29">
        <v>296</v>
      </c>
      <c r="P14" s="30">
        <v>2000</v>
      </c>
      <c r="R14" s="40" t="s">
        <v>277</v>
      </c>
      <c r="S14" s="40">
        <v>1.1224886277979125E-9</v>
      </c>
      <c r="T14" s="39"/>
      <c r="V14" s="40" t="s">
        <v>277</v>
      </c>
      <c r="W14" s="40">
        <v>9.2720291633856856E-11</v>
      </c>
      <c r="X14" s="39"/>
      <c r="Z14" s="40" t="s">
        <v>277</v>
      </c>
      <c r="AA14" s="40">
        <v>3.8604143076558482E-2</v>
      </c>
      <c r="AB14" s="39"/>
      <c r="AD14" s="40" t="s">
        <v>277</v>
      </c>
      <c r="AE14" s="40">
        <v>3.0709815562540469E-10</v>
      </c>
      <c r="AF14" s="39"/>
    </row>
    <row r="15" spans="1:32" ht="18" thickBot="1" x14ac:dyDescent="0.3">
      <c r="A15" s="29">
        <v>122</v>
      </c>
      <c r="B15" s="30">
        <v>1900</v>
      </c>
      <c r="C15" s="29">
        <v>618</v>
      </c>
      <c r="D15" s="30">
        <v>105500</v>
      </c>
      <c r="E15" s="29">
        <v>23</v>
      </c>
      <c r="F15" s="30">
        <v>3600</v>
      </c>
      <c r="I15" s="29">
        <v>1267</v>
      </c>
      <c r="J15" s="30">
        <v>122000</v>
      </c>
      <c r="K15" s="29">
        <v>51</v>
      </c>
      <c r="L15" s="30">
        <v>2300</v>
      </c>
      <c r="M15" s="29">
        <v>570</v>
      </c>
      <c r="N15" s="30">
        <v>1900</v>
      </c>
      <c r="O15" s="29">
        <v>320</v>
      </c>
      <c r="P15" s="30">
        <v>2800</v>
      </c>
      <c r="R15" s="41" t="s">
        <v>278</v>
      </c>
      <c r="S15" s="41">
        <v>1.9679030112610867</v>
      </c>
      <c r="T15" s="41"/>
      <c r="V15" s="41" t="s">
        <v>278</v>
      </c>
      <c r="W15" s="41">
        <v>1.9730119151362655</v>
      </c>
      <c r="X15" s="41"/>
      <c r="Z15" s="41" t="s">
        <v>278</v>
      </c>
      <c r="AA15" s="41">
        <v>1.9693105698498787</v>
      </c>
      <c r="AB15" s="41"/>
      <c r="AD15" s="41" t="s">
        <v>278</v>
      </c>
      <c r="AE15" s="41">
        <v>1.9799304050824413</v>
      </c>
      <c r="AF15" s="41"/>
    </row>
    <row r="16" spans="1:32" x14ac:dyDescent="0.25">
      <c r="A16" s="29">
        <v>126</v>
      </c>
      <c r="B16" s="30">
        <v>1000</v>
      </c>
      <c r="C16" s="29">
        <v>827</v>
      </c>
      <c r="D16" s="30">
        <v>109500</v>
      </c>
      <c r="E16" s="29">
        <v>24</v>
      </c>
      <c r="F16" s="30">
        <v>2100</v>
      </c>
      <c r="K16" s="29">
        <v>57</v>
      </c>
      <c r="L16" s="30">
        <v>2700</v>
      </c>
      <c r="M16" s="29">
        <v>583</v>
      </c>
      <c r="N16" s="30">
        <v>1600</v>
      </c>
      <c r="O16" s="29">
        <v>325</v>
      </c>
      <c r="P16" s="30">
        <v>3700</v>
      </c>
      <c r="R16" s="37"/>
      <c r="S16" s="37"/>
      <c r="T16" s="37"/>
      <c r="V16" s="37"/>
      <c r="W16" s="37"/>
      <c r="X16" s="37"/>
      <c r="Z16" s="37"/>
      <c r="AA16" s="37"/>
      <c r="AB16" s="37"/>
      <c r="AD16" s="37"/>
      <c r="AE16" s="37"/>
      <c r="AF16" s="37"/>
    </row>
    <row r="17" spans="1:32" x14ac:dyDescent="0.25">
      <c r="A17" s="29">
        <v>143</v>
      </c>
      <c r="B17" s="30">
        <v>2300</v>
      </c>
      <c r="C17" s="29">
        <v>1070</v>
      </c>
      <c r="D17" s="30">
        <v>135000</v>
      </c>
      <c r="E17" s="29">
        <v>25</v>
      </c>
      <c r="F17" s="30">
        <v>2100</v>
      </c>
      <c r="K17" s="29">
        <v>58</v>
      </c>
      <c r="L17" s="30">
        <v>2600</v>
      </c>
      <c r="M17" s="29">
        <v>588</v>
      </c>
      <c r="N17" s="30">
        <v>1700</v>
      </c>
      <c r="O17" s="29">
        <v>359</v>
      </c>
      <c r="P17" s="30">
        <v>2400</v>
      </c>
      <c r="R17" s="37" t="s">
        <v>279</v>
      </c>
      <c r="S17" s="37">
        <f>SUM(S8:T8)</f>
        <v>880</v>
      </c>
      <c r="T17" s="37"/>
      <c r="V17" s="37" t="s">
        <v>279</v>
      </c>
      <c r="W17" s="37">
        <f>SUM(W8:X8)</f>
        <v>510</v>
      </c>
      <c r="X17" s="37"/>
      <c r="Z17" s="37" t="s">
        <v>279</v>
      </c>
      <c r="AA17" s="37">
        <f>SUM(AA8:AB8)</f>
        <v>880</v>
      </c>
      <c r="AB17" s="37"/>
      <c r="AD17" s="37" t="s">
        <v>279</v>
      </c>
      <c r="AE17" s="37">
        <f>SUM(AE8:AF8)</f>
        <v>510</v>
      </c>
      <c r="AF17" s="37"/>
    </row>
    <row r="18" spans="1:32" x14ac:dyDescent="0.25">
      <c r="A18" s="29">
        <v>150</v>
      </c>
      <c r="B18" s="30">
        <v>2200</v>
      </c>
      <c r="C18" s="29">
        <v>1444</v>
      </c>
      <c r="D18" s="30">
        <v>121000</v>
      </c>
      <c r="E18" s="29">
        <v>26</v>
      </c>
      <c r="F18" s="30">
        <v>3200</v>
      </c>
      <c r="K18" s="29">
        <v>59</v>
      </c>
      <c r="L18" s="30">
        <v>4400</v>
      </c>
      <c r="M18" s="29">
        <v>615</v>
      </c>
      <c r="N18" s="30">
        <v>1300</v>
      </c>
      <c r="O18" s="29">
        <v>368</v>
      </c>
      <c r="P18" s="30">
        <v>2500</v>
      </c>
      <c r="R18" s="37" t="s">
        <v>280</v>
      </c>
      <c r="S18" s="37">
        <f>S6-T6</f>
        <v>-32868.73770169224</v>
      </c>
      <c r="T18" s="37"/>
      <c r="V18" s="37" t="s">
        <v>280</v>
      </c>
      <c r="W18" s="37">
        <f>W6-X6</f>
        <v>43348.379429559194</v>
      </c>
      <c r="X18" s="37"/>
      <c r="Z18" s="37" t="s">
        <v>280</v>
      </c>
      <c r="AA18" s="37">
        <f>AA6-AB6</f>
        <v>-126.89885871704018</v>
      </c>
      <c r="AB18" s="37"/>
      <c r="AD18" s="37" t="s">
        <v>280</v>
      </c>
      <c r="AE18" s="37">
        <f>AE6-AF6</f>
        <v>551.58167675021605</v>
      </c>
      <c r="AF18" s="37"/>
    </row>
    <row r="19" spans="1:32" x14ac:dyDescent="0.25">
      <c r="A19" s="29">
        <v>156</v>
      </c>
      <c r="B19" s="30">
        <v>1700</v>
      </c>
      <c r="E19" s="29">
        <v>27</v>
      </c>
      <c r="F19" s="30">
        <v>1800</v>
      </c>
      <c r="K19" s="29">
        <v>64</v>
      </c>
      <c r="L19" s="30">
        <v>2300</v>
      </c>
      <c r="M19" s="29">
        <v>616</v>
      </c>
      <c r="N19" s="30">
        <v>2000</v>
      </c>
      <c r="O19" s="29">
        <v>388</v>
      </c>
      <c r="P19" s="30">
        <v>2200</v>
      </c>
      <c r="R19" s="37" t="s">
        <v>281</v>
      </c>
      <c r="S19" s="37">
        <f>SQRT((S7/S8)+(T7/T8))</f>
        <v>5225.7990384831592</v>
      </c>
      <c r="T19" s="37"/>
      <c r="V19" s="37" t="s">
        <v>281</v>
      </c>
      <c r="W19" s="37">
        <f>SQRT((W7/W8)+(X7/X8))</f>
        <v>6302.0238787030567</v>
      </c>
      <c r="X19" s="37"/>
      <c r="Z19" s="37" t="s">
        <v>281</v>
      </c>
      <c r="AA19" s="37">
        <f>SQRT((AA7/AA8)+(AB7/AB8))</f>
        <v>61.034325624239152</v>
      </c>
      <c r="AB19" s="37"/>
      <c r="AD19" s="37" t="s">
        <v>281</v>
      </c>
      <c r="AE19" s="37">
        <f>SQRT((AE7/AE8)+(AF7/AF8))</f>
        <v>80.302487507287452</v>
      </c>
      <c r="AF19" s="37"/>
    </row>
    <row r="20" spans="1:32" x14ac:dyDescent="0.25">
      <c r="A20" s="29">
        <v>166</v>
      </c>
      <c r="B20" s="30">
        <v>2000</v>
      </c>
      <c r="E20" s="29">
        <v>28</v>
      </c>
      <c r="F20" s="30">
        <v>3400</v>
      </c>
      <c r="G20" s="81"/>
      <c r="H20" s="81"/>
      <c r="I20" s="81"/>
      <c r="J20" s="81"/>
      <c r="K20" s="29">
        <v>65</v>
      </c>
      <c r="L20" s="30">
        <v>3100</v>
      </c>
      <c r="M20" s="29">
        <v>635</v>
      </c>
      <c r="N20" s="30">
        <v>2100</v>
      </c>
      <c r="O20" s="29">
        <v>427</v>
      </c>
      <c r="P20" s="30">
        <v>3200</v>
      </c>
      <c r="R20" s="37"/>
      <c r="S20" s="37"/>
      <c r="T20" s="37"/>
      <c r="V20" s="37"/>
      <c r="W20" s="37"/>
      <c r="X20" s="37"/>
      <c r="Z20" s="37"/>
      <c r="AA20" s="37"/>
      <c r="AB20" s="37"/>
      <c r="AD20" s="37"/>
      <c r="AE20" s="37"/>
      <c r="AF20" s="37"/>
    </row>
    <row r="21" spans="1:32" ht="18" x14ac:dyDescent="0.25">
      <c r="A21" s="29">
        <v>171</v>
      </c>
      <c r="B21" s="30">
        <v>1600</v>
      </c>
      <c r="E21" s="29">
        <v>29</v>
      </c>
      <c r="F21" s="30">
        <v>3100</v>
      </c>
      <c r="G21" s="81"/>
      <c r="H21" s="81"/>
      <c r="I21" s="81"/>
      <c r="J21" s="81"/>
      <c r="K21" s="29">
        <v>66</v>
      </c>
      <c r="L21" s="30">
        <v>3600</v>
      </c>
      <c r="M21" s="29">
        <v>650</v>
      </c>
      <c r="N21" s="30">
        <v>1300</v>
      </c>
      <c r="O21" s="29">
        <v>473</v>
      </c>
      <c r="P21" s="30">
        <v>1600</v>
      </c>
      <c r="R21" s="42" t="s">
        <v>282</v>
      </c>
      <c r="S21" s="37">
        <f>S19*S15</f>
        <v>10283.8656640763</v>
      </c>
      <c r="T21" s="37"/>
      <c r="V21" s="42" t="s">
        <v>282</v>
      </c>
      <c r="W21" s="37">
        <f>W19*W15</f>
        <v>12433.968202154394</v>
      </c>
      <c r="X21" s="37"/>
      <c r="Z21" s="42" t="s">
        <v>282</v>
      </c>
      <c r="AA21" s="37">
        <f>AA19*AA15</f>
        <v>120.19554257547345</v>
      </c>
      <c r="AB21" s="37"/>
      <c r="AD21" s="42" t="s">
        <v>282</v>
      </c>
      <c r="AE21" s="37">
        <f>AE19*AE15</f>
        <v>158.99333661943132</v>
      </c>
      <c r="AF21" s="37"/>
    </row>
    <row r="22" spans="1:32" x14ac:dyDescent="0.25">
      <c r="A22" s="29">
        <v>178</v>
      </c>
      <c r="B22" s="30">
        <v>3000</v>
      </c>
      <c r="E22" s="29">
        <v>30</v>
      </c>
      <c r="F22" s="30">
        <v>1000</v>
      </c>
      <c r="G22" s="81"/>
      <c r="H22" s="81"/>
      <c r="I22" s="81"/>
      <c r="J22" s="81"/>
      <c r="K22" s="29">
        <v>73</v>
      </c>
      <c r="L22" s="30">
        <v>2600</v>
      </c>
      <c r="M22" s="29">
        <v>664</v>
      </c>
      <c r="N22" s="30">
        <v>2300</v>
      </c>
      <c r="O22" s="29">
        <v>517</v>
      </c>
      <c r="P22" s="30">
        <v>2800</v>
      </c>
      <c r="R22" s="43" t="s">
        <v>283</v>
      </c>
      <c r="S22" s="43">
        <f>S18-S21</f>
        <v>-43152.60336576854</v>
      </c>
      <c r="T22" s="37"/>
      <c r="V22" s="43" t="s">
        <v>283</v>
      </c>
      <c r="W22" s="43">
        <f>W18-W21</f>
        <v>30914.411227404802</v>
      </c>
      <c r="X22" s="37"/>
      <c r="Z22" s="43" t="s">
        <v>283</v>
      </c>
      <c r="AA22" s="43">
        <f>AA18-AA21</f>
        <v>-247.09440129251362</v>
      </c>
      <c r="AB22" s="37"/>
      <c r="AD22" s="43" t="s">
        <v>283</v>
      </c>
      <c r="AE22" s="43">
        <f>AE18-AE21</f>
        <v>392.58834013078473</v>
      </c>
      <c r="AF22" s="37"/>
    </row>
    <row r="23" spans="1:32" x14ac:dyDescent="0.25">
      <c r="A23" s="29">
        <v>184</v>
      </c>
      <c r="B23" s="30">
        <v>3400</v>
      </c>
      <c r="E23" s="29">
        <v>32</v>
      </c>
      <c r="F23" s="30">
        <v>2500</v>
      </c>
      <c r="G23" s="81"/>
      <c r="H23" s="81"/>
      <c r="I23" s="81"/>
      <c r="J23" s="81"/>
      <c r="K23" s="29">
        <v>75</v>
      </c>
      <c r="L23" s="30">
        <v>2400</v>
      </c>
      <c r="M23" s="29">
        <v>771</v>
      </c>
      <c r="N23" s="30">
        <v>1700</v>
      </c>
      <c r="O23" s="29">
        <v>531</v>
      </c>
      <c r="P23" s="30">
        <v>3000</v>
      </c>
      <c r="R23" s="43" t="s">
        <v>284</v>
      </c>
      <c r="S23" s="43">
        <f>S18+S21</f>
        <v>-22584.87203761594</v>
      </c>
      <c r="T23" s="37"/>
      <c r="U23" s="44"/>
      <c r="V23" s="43" t="s">
        <v>284</v>
      </c>
      <c r="W23" s="43">
        <f>W18+W21</f>
        <v>55782.347631713586</v>
      </c>
      <c r="X23" s="37"/>
      <c r="Y23" s="44"/>
      <c r="Z23" s="43" t="s">
        <v>284</v>
      </c>
      <c r="AA23" s="43">
        <f>AA18+AA21</f>
        <v>-6.7033161415667308</v>
      </c>
      <c r="AB23" s="37"/>
      <c r="AD23" s="43" t="s">
        <v>284</v>
      </c>
      <c r="AE23" s="43">
        <f>AE18+AE21</f>
        <v>710.57501336964742</v>
      </c>
      <c r="AF23" s="37"/>
    </row>
    <row r="24" spans="1:32" x14ac:dyDescent="0.25">
      <c r="A24" s="29">
        <v>185</v>
      </c>
      <c r="B24" s="30">
        <v>1800</v>
      </c>
      <c r="E24" s="29">
        <v>33</v>
      </c>
      <c r="F24" s="30">
        <v>2500</v>
      </c>
      <c r="G24" s="81"/>
      <c r="H24" s="81"/>
      <c r="I24" s="81"/>
      <c r="J24" s="81"/>
      <c r="K24" s="29">
        <v>80</v>
      </c>
      <c r="L24" s="30">
        <v>1700</v>
      </c>
      <c r="M24" s="29">
        <v>780</v>
      </c>
      <c r="N24" s="30">
        <v>2000</v>
      </c>
      <c r="O24" s="29">
        <v>574</v>
      </c>
      <c r="P24" s="30">
        <v>1800</v>
      </c>
      <c r="R24" s="44"/>
      <c r="S24" s="44"/>
      <c r="T24" s="44"/>
      <c r="U24" s="44"/>
      <c r="V24" s="44"/>
      <c r="W24" s="44"/>
      <c r="X24" s="44"/>
      <c r="Y24" s="44"/>
    </row>
    <row r="25" spans="1:32" x14ac:dyDescent="0.25">
      <c r="A25" s="29">
        <v>188</v>
      </c>
      <c r="B25" s="30">
        <v>2200</v>
      </c>
      <c r="E25" s="29">
        <v>34</v>
      </c>
      <c r="F25" s="30">
        <v>3100</v>
      </c>
      <c r="G25" s="81"/>
      <c r="H25" s="81"/>
      <c r="I25" s="81"/>
      <c r="J25" s="81"/>
      <c r="K25" s="29">
        <v>81</v>
      </c>
      <c r="L25" s="30">
        <v>3000</v>
      </c>
      <c r="M25" s="29">
        <v>784</v>
      </c>
      <c r="N25" s="30">
        <v>2200</v>
      </c>
      <c r="O25" s="29">
        <v>575</v>
      </c>
      <c r="P25" s="30">
        <v>1500</v>
      </c>
      <c r="R25" s="44"/>
      <c r="S25" s="44"/>
      <c r="T25" s="44"/>
      <c r="U25" s="44"/>
      <c r="V25" s="44"/>
      <c r="W25" s="44"/>
      <c r="X25" s="44"/>
      <c r="Y25" s="44"/>
    </row>
    <row r="26" spans="1:32" x14ac:dyDescent="0.25">
      <c r="A26" s="29">
        <v>203</v>
      </c>
      <c r="B26" s="30">
        <v>1900</v>
      </c>
      <c r="E26" s="29">
        <v>35</v>
      </c>
      <c r="F26" s="30">
        <v>3100</v>
      </c>
      <c r="G26" s="81"/>
      <c r="H26" s="81"/>
      <c r="I26" s="81"/>
      <c r="J26" s="81"/>
      <c r="K26" s="29">
        <v>86</v>
      </c>
      <c r="L26" s="30">
        <v>3700</v>
      </c>
      <c r="M26" s="29">
        <v>846</v>
      </c>
      <c r="N26" s="30">
        <v>3100</v>
      </c>
      <c r="O26" s="29">
        <v>578</v>
      </c>
      <c r="P26" s="30">
        <v>2500</v>
      </c>
      <c r="R26" s="37" t="s">
        <v>268</v>
      </c>
      <c r="S26" s="37"/>
      <c r="T26" s="37"/>
      <c r="U26" s="44"/>
      <c r="V26" s="37" t="s">
        <v>268</v>
      </c>
      <c r="W26" s="37"/>
      <c r="X26" s="37"/>
      <c r="Y26" s="44"/>
      <c r="Z26" s="37" t="s">
        <v>268</v>
      </c>
      <c r="AA26" s="37"/>
      <c r="AB26" s="37"/>
      <c r="AD26" s="37" t="s">
        <v>268</v>
      </c>
      <c r="AE26" s="37"/>
      <c r="AF26" s="37"/>
    </row>
    <row r="27" spans="1:32" ht="18" thickBot="1" x14ac:dyDescent="0.3">
      <c r="A27" s="29">
        <v>205</v>
      </c>
      <c r="B27" s="30">
        <v>2000</v>
      </c>
      <c r="E27" s="29">
        <v>37</v>
      </c>
      <c r="F27" s="30">
        <v>2200</v>
      </c>
      <c r="G27" s="81"/>
      <c r="H27" s="81"/>
      <c r="I27" s="81"/>
      <c r="J27" s="81"/>
      <c r="K27" s="29">
        <v>87</v>
      </c>
      <c r="L27" s="30">
        <v>2200</v>
      </c>
      <c r="M27" s="29">
        <v>879</v>
      </c>
      <c r="N27" s="30">
        <v>2300</v>
      </c>
      <c r="O27" s="29">
        <v>612</v>
      </c>
      <c r="P27" s="30">
        <v>2100</v>
      </c>
      <c r="R27" s="37"/>
      <c r="S27" s="37"/>
      <c r="T27" s="37"/>
      <c r="U27" s="44"/>
      <c r="V27" s="37"/>
      <c r="W27" s="37"/>
      <c r="X27" s="37"/>
      <c r="Y27" s="44"/>
      <c r="Z27" s="37"/>
      <c r="AA27" s="37"/>
      <c r="AB27" s="37"/>
      <c r="AD27" s="37"/>
      <c r="AE27" s="37"/>
      <c r="AF27" s="37"/>
    </row>
    <row r="28" spans="1:32" x14ac:dyDescent="0.25">
      <c r="A28" s="29">
        <v>219</v>
      </c>
      <c r="B28" s="30">
        <v>2800</v>
      </c>
      <c r="E28" s="29">
        <v>38</v>
      </c>
      <c r="F28" s="30">
        <v>2600</v>
      </c>
      <c r="G28" s="81"/>
      <c r="H28" s="81"/>
      <c r="I28" s="81"/>
      <c r="J28" s="81"/>
      <c r="K28" s="29">
        <v>88</v>
      </c>
      <c r="L28" s="30">
        <v>1800</v>
      </c>
      <c r="M28" s="29">
        <v>953</v>
      </c>
      <c r="N28" s="30">
        <v>1500</v>
      </c>
      <c r="O28" s="29">
        <v>628</v>
      </c>
      <c r="P28" s="30">
        <v>2700</v>
      </c>
      <c r="R28" s="38"/>
      <c r="S28" s="38" t="s">
        <v>300</v>
      </c>
      <c r="T28" s="38" t="s">
        <v>299</v>
      </c>
      <c r="U28" s="44"/>
      <c r="V28" s="38"/>
      <c r="W28" s="38" t="s">
        <v>298</v>
      </c>
      <c r="X28" s="38" t="s">
        <v>297</v>
      </c>
      <c r="Y28" s="44"/>
      <c r="Z28" s="38"/>
      <c r="AA28" s="38" t="s">
        <v>316</v>
      </c>
      <c r="AB28" s="38" t="s">
        <v>316</v>
      </c>
      <c r="AD28" s="38"/>
      <c r="AE28" s="38" t="s">
        <v>316</v>
      </c>
      <c r="AF28" s="38" t="s">
        <v>316</v>
      </c>
    </row>
    <row r="29" spans="1:32" x14ac:dyDescent="0.25">
      <c r="A29" s="29">
        <v>240</v>
      </c>
      <c r="B29" s="30">
        <v>2200</v>
      </c>
      <c r="E29" s="29">
        <v>39</v>
      </c>
      <c r="F29" s="30">
        <v>2100</v>
      </c>
      <c r="G29" s="81"/>
      <c r="H29" s="81"/>
      <c r="I29" s="81"/>
      <c r="J29" s="81"/>
      <c r="K29" s="29">
        <v>95</v>
      </c>
      <c r="L29" s="30">
        <v>2600</v>
      </c>
      <c r="M29" s="29">
        <v>955</v>
      </c>
      <c r="N29" s="30">
        <v>1900</v>
      </c>
      <c r="O29" s="29">
        <v>630</v>
      </c>
      <c r="P29" s="30">
        <v>2600</v>
      </c>
      <c r="R29" s="39" t="s">
        <v>269</v>
      </c>
      <c r="S29" s="39">
        <v>175985.47796143251</v>
      </c>
      <c r="T29" s="39">
        <v>210051.76404494382</v>
      </c>
      <c r="U29" s="44"/>
      <c r="V29" s="39" t="s">
        <v>269</v>
      </c>
      <c r="W29" s="39">
        <v>135074.48648648648</v>
      </c>
      <c r="X29" s="39">
        <v>166703.38461538462</v>
      </c>
      <c r="Y29" s="44"/>
      <c r="Z29" s="39" t="s">
        <v>269</v>
      </c>
      <c r="AA29" s="39">
        <v>2513.9118457300274</v>
      </c>
      <c r="AB29" s="39">
        <v>2826.9662921348313</v>
      </c>
      <c r="AD29" s="39" t="s">
        <v>269</v>
      </c>
      <c r="AE29" s="39">
        <v>1843.2432432432433</v>
      </c>
      <c r="AF29" s="39">
        <v>2275.3846153846152</v>
      </c>
    </row>
    <row r="30" spans="1:32" x14ac:dyDescent="0.25">
      <c r="A30" s="29">
        <v>243</v>
      </c>
      <c r="B30" s="30">
        <v>2000</v>
      </c>
      <c r="E30" s="29">
        <v>40</v>
      </c>
      <c r="F30" s="30">
        <v>1200</v>
      </c>
      <c r="G30" s="81"/>
      <c r="H30" s="81"/>
      <c r="I30" s="81"/>
      <c r="J30" s="81"/>
      <c r="K30" s="29">
        <v>96</v>
      </c>
      <c r="L30" s="30">
        <v>2200</v>
      </c>
      <c r="M30" s="29">
        <v>981</v>
      </c>
      <c r="N30" s="30">
        <v>1900</v>
      </c>
      <c r="O30" s="29">
        <v>643</v>
      </c>
      <c r="P30" s="30">
        <v>4700</v>
      </c>
      <c r="R30" s="39" t="s">
        <v>270</v>
      </c>
      <c r="S30" s="39">
        <v>5937583215.8939981</v>
      </c>
      <c r="T30" s="39">
        <v>7628138227.0770864</v>
      </c>
      <c r="U30" s="44"/>
      <c r="V30" s="39" t="s">
        <v>270</v>
      </c>
      <c r="W30" s="39">
        <v>929085154.59009123</v>
      </c>
      <c r="X30" s="39">
        <v>1467285385.2403831</v>
      </c>
      <c r="Y30" s="44"/>
      <c r="Z30" s="39" t="s">
        <v>270</v>
      </c>
      <c r="AA30" s="39">
        <v>630385.50394224364</v>
      </c>
      <c r="AB30" s="39">
        <v>798550.46057293226</v>
      </c>
      <c r="AD30" s="39" t="s">
        <v>270</v>
      </c>
      <c r="AE30" s="39">
        <v>172522.52252252234</v>
      </c>
      <c r="AF30" s="39">
        <v>302509.61538461503</v>
      </c>
    </row>
    <row r="31" spans="1:32" x14ac:dyDescent="0.25">
      <c r="A31" s="29">
        <v>250</v>
      </c>
      <c r="B31" s="30">
        <v>3600</v>
      </c>
      <c r="E31" s="29">
        <v>41</v>
      </c>
      <c r="F31" s="30">
        <v>2400</v>
      </c>
      <c r="G31" s="81"/>
      <c r="H31" s="81"/>
      <c r="I31" s="81"/>
      <c r="J31" s="81"/>
      <c r="K31" s="29">
        <v>102</v>
      </c>
      <c r="L31" s="30">
        <v>2500</v>
      </c>
      <c r="M31" s="29">
        <v>1040</v>
      </c>
      <c r="N31" s="30">
        <v>1300</v>
      </c>
      <c r="O31" s="29">
        <v>732</v>
      </c>
      <c r="P31" s="30">
        <v>2000</v>
      </c>
      <c r="R31" s="39" t="s">
        <v>271</v>
      </c>
      <c r="S31" s="39">
        <v>726</v>
      </c>
      <c r="T31" s="39">
        <v>445</v>
      </c>
      <c r="U31" s="44"/>
      <c r="V31" s="39" t="s">
        <v>271</v>
      </c>
      <c r="W31" s="39">
        <v>37</v>
      </c>
      <c r="X31" s="39">
        <v>65</v>
      </c>
      <c r="Y31" s="44"/>
      <c r="Z31" s="39" t="s">
        <v>271</v>
      </c>
      <c r="AA31" s="39">
        <v>726</v>
      </c>
      <c r="AB31" s="39">
        <v>445</v>
      </c>
      <c r="AD31" s="39" t="s">
        <v>271</v>
      </c>
      <c r="AE31" s="39">
        <v>37</v>
      </c>
      <c r="AF31" s="39">
        <v>65</v>
      </c>
    </row>
    <row r="32" spans="1:32" x14ac:dyDescent="0.25">
      <c r="A32" s="29">
        <v>264</v>
      </c>
      <c r="B32" s="30">
        <v>1900</v>
      </c>
      <c r="E32" s="29">
        <v>42</v>
      </c>
      <c r="F32" s="30">
        <v>2700</v>
      </c>
      <c r="G32" s="81"/>
      <c r="H32" s="81"/>
      <c r="I32" s="81"/>
      <c r="J32" s="81"/>
      <c r="K32" s="29">
        <v>106</v>
      </c>
      <c r="L32" s="30">
        <v>3000</v>
      </c>
      <c r="M32" s="29">
        <v>1086</v>
      </c>
      <c r="N32" s="30">
        <v>1900</v>
      </c>
      <c r="O32" s="29">
        <v>744</v>
      </c>
      <c r="P32" s="30">
        <v>2000</v>
      </c>
      <c r="R32" s="39" t="s">
        <v>272</v>
      </c>
      <c r="S32" s="39">
        <v>0</v>
      </c>
      <c r="T32" s="39"/>
      <c r="U32" s="44"/>
      <c r="V32" s="39" t="s">
        <v>272</v>
      </c>
      <c r="W32" s="39">
        <v>0</v>
      </c>
      <c r="X32" s="39"/>
      <c r="Y32" s="44"/>
      <c r="Z32" s="39" t="s">
        <v>272</v>
      </c>
      <c r="AA32" s="39">
        <v>0</v>
      </c>
      <c r="AB32" s="39"/>
      <c r="AD32" s="39" t="s">
        <v>272</v>
      </c>
      <c r="AE32" s="39">
        <v>0</v>
      </c>
      <c r="AF32" s="39"/>
    </row>
    <row r="33" spans="1:32" x14ac:dyDescent="0.25">
      <c r="A33" s="29">
        <v>276</v>
      </c>
      <c r="B33" s="30">
        <v>2500</v>
      </c>
      <c r="E33" s="29">
        <v>44</v>
      </c>
      <c r="F33" s="30">
        <v>1900</v>
      </c>
      <c r="G33" s="81"/>
      <c r="H33" s="81"/>
      <c r="I33" s="81"/>
      <c r="J33" s="81"/>
      <c r="K33" s="29">
        <v>113</v>
      </c>
      <c r="L33" s="30">
        <v>4000</v>
      </c>
      <c r="M33" s="29">
        <v>1130</v>
      </c>
      <c r="N33" s="30">
        <v>1900</v>
      </c>
      <c r="O33" s="29">
        <v>773</v>
      </c>
      <c r="P33" s="30">
        <v>2100</v>
      </c>
      <c r="R33" s="39" t="s">
        <v>273</v>
      </c>
      <c r="S33" s="39">
        <v>850</v>
      </c>
      <c r="T33" s="39"/>
      <c r="U33" s="44"/>
      <c r="V33" s="39" t="s">
        <v>273</v>
      </c>
      <c r="W33" s="39">
        <v>89</v>
      </c>
      <c r="X33" s="39"/>
      <c r="Y33" s="44"/>
      <c r="Z33" s="39" t="s">
        <v>273</v>
      </c>
      <c r="AA33" s="39">
        <v>855</v>
      </c>
      <c r="AB33" s="39"/>
      <c r="AD33" s="39" t="s">
        <v>273</v>
      </c>
      <c r="AE33" s="39">
        <v>92</v>
      </c>
      <c r="AF33" s="39"/>
    </row>
    <row r="34" spans="1:32" x14ac:dyDescent="0.25">
      <c r="A34" s="29">
        <v>287</v>
      </c>
      <c r="B34" s="30">
        <v>2600</v>
      </c>
      <c r="E34" s="29">
        <v>45</v>
      </c>
      <c r="F34" s="30">
        <v>2300</v>
      </c>
      <c r="K34" s="29">
        <v>115</v>
      </c>
      <c r="L34" s="30">
        <v>3300</v>
      </c>
      <c r="M34" s="29">
        <v>1164</v>
      </c>
      <c r="N34" s="30">
        <v>2500</v>
      </c>
      <c r="O34" s="29">
        <v>792</v>
      </c>
      <c r="P34" s="30">
        <v>2100</v>
      </c>
      <c r="R34" s="39" t="s">
        <v>274</v>
      </c>
      <c r="S34" s="39">
        <v>-6.7700167042510175</v>
      </c>
      <c r="T34" s="39"/>
      <c r="U34" s="44"/>
      <c r="V34" s="39" t="s">
        <v>274</v>
      </c>
      <c r="W34" s="39">
        <v>-4.5803385772709024</v>
      </c>
      <c r="X34" s="39"/>
      <c r="Y34" s="44"/>
      <c r="Z34" s="39" t="s">
        <v>274</v>
      </c>
      <c r="AA34" s="39">
        <v>-6.0666789058139488</v>
      </c>
      <c r="AB34" s="39"/>
      <c r="AD34" s="39" t="s">
        <v>274</v>
      </c>
      <c r="AE34" s="39">
        <v>-4.4770637333057879</v>
      </c>
      <c r="AF34" s="39"/>
    </row>
    <row r="35" spans="1:32" x14ac:dyDescent="0.25">
      <c r="A35" s="29">
        <v>293</v>
      </c>
      <c r="B35" s="30">
        <v>2500</v>
      </c>
      <c r="E35" s="29">
        <v>46</v>
      </c>
      <c r="F35" s="30">
        <v>3500</v>
      </c>
      <c r="K35" s="29">
        <v>116</v>
      </c>
      <c r="L35" s="30">
        <v>2200</v>
      </c>
      <c r="M35" s="29">
        <v>1215</v>
      </c>
      <c r="N35" s="30">
        <v>1900</v>
      </c>
      <c r="O35" s="29">
        <v>807</v>
      </c>
      <c r="P35" s="30">
        <v>2000</v>
      </c>
      <c r="R35" s="39" t="s">
        <v>275</v>
      </c>
      <c r="S35" s="39">
        <v>1.1998502051616083E-11</v>
      </c>
      <c r="T35" s="39"/>
      <c r="U35" s="44"/>
      <c r="V35" s="39" t="s">
        <v>275</v>
      </c>
      <c r="W35" s="39">
        <v>7.5144811399028059E-6</v>
      </c>
      <c r="X35" s="39"/>
      <c r="Y35" s="44"/>
      <c r="Z35" s="39" t="s">
        <v>275</v>
      </c>
      <c r="AA35" s="39">
        <v>9.7978966962916435E-10</v>
      </c>
      <c r="AB35" s="39"/>
      <c r="AD35" s="39" t="s">
        <v>275</v>
      </c>
      <c r="AE35" s="39">
        <v>1.0833218905393293E-5</v>
      </c>
      <c r="AF35" s="39"/>
    </row>
    <row r="36" spans="1:32" x14ac:dyDescent="0.25">
      <c r="A36" s="29">
        <v>297</v>
      </c>
      <c r="B36" s="30">
        <v>2500</v>
      </c>
      <c r="E36" s="29">
        <v>48</v>
      </c>
      <c r="F36" s="30">
        <v>3300</v>
      </c>
      <c r="K36" s="29">
        <v>119</v>
      </c>
      <c r="L36" s="30">
        <v>4900</v>
      </c>
      <c r="M36" s="29">
        <v>1243</v>
      </c>
      <c r="N36" s="30">
        <v>2200</v>
      </c>
      <c r="O36" s="29">
        <v>809</v>
      </c>
      <c r="P36" s="30">
        <v>2100</v>
      </c>
      <c r="R36" s="39" t="s">
        <v>276</v>
      </c>
      <c r="S36" s="39">
        <v>1.6466482638171511</v>
      </c>
      <c r="T36" s="39"/>
      <c r="U36" s="44"/>
      <c r="V36" s="39" t="s">
        <v>276</v>
      </c>
      <c r="W36" s="39">
        <v>1.6621553258697011</v>
      </c>
      <c r="X36" s="39"/>
      <c r="Y36" s="44"/>
      <c r="Z36" s="39" t="s">
        <v>276</v>
      </c>
      <c r="AA36" s="39">
        <v>1.6466377574181943</v>
      </c>
      <c r="AB36" s="39"/>
      <c r="AD36" s="39" t="s">
        <v>276</v>
      </c>
      <c r="AE36" s="39">
        <v>1.6615853969032315</v>
      </c>
      <c r="AF36" s="39"/>
    </row>
    <row r="37" spans="1:32" x14ac:dyDescent="0.25">
      <c r="A37" s="29">
        <v>308</v>
      </c>
      <c r="B37" s="30">
        <v>1700</v>
      </c>
      <c r="E37" s="29">
        <v>50</v>
      </c>
      <c r="F37" s="30">
        <v>1900</v>
      </c>
      <c r="K37" s="29">
        <v>120</v>
      </c>
      <c r="L37" s="30">
        <v>2200</v>
      </c>
      <c r="M37" s="29">
        <v>1298</v>
      </c>
      <c r="N37" s="30">
        <v>1600</v>
      </c>
      <c r="O37" s="29">
        <v>819</v>
      </c>
      <c r="P37" s="30">
        <v>2100</v>
      </c>
      <c r="R37" s="40" t="s">
        <v>277</v>
      </c>
      <c r="S37" s="40">
        <v>2.3997004103232167E-11</v>
      </c>
      <c r="T37" s="39"/>
      <c r="U37" s="44"/>
      <c r="V37" s="40" t="s">
        <v>277</v>
      </c>
      <c r="W37" s="40">
        <v>1.5028962279805612E-5</v>
      </c>
      <c r="X37" s="39"/>
      <c r="Y37" s="44"/>
      <c r="Z37" s="40" t="s">
        <v>277</v>
      </c>
      <c r="AA37" s="40">
        <v>1.9595793392583287E-9</v>
      </c>
      <c r="AB37" s="39"/>
      <c r="AD37" s="40" t="s">
        <v>277</v>
      </c>
      <c r="AE37" s="40">
        <v>2.1666437810786586E-5</v>
      </c>
      <c r="AF37" s="39"/>
    </row>
    <row r="38" spans="1:32" ht="18" thickBot="1" x14ac:dyDescent="0.3">
      <c r="A38" s="29">
        <v>313</v>
      </c>
      <c r="B38" s="30">
        <v>1900</v>
      </c>
      <c r="E38" s="29">
        <v>53</v>
      </c>
      <c r="F38" s="30">
        <v>1600</v>
      </c>
      <c r="K38" s="29">
        <v>129</v>
      </c>
      <c r="L38" s="30">
        <v>2000</v>
      </c>
      <c r="M38" s="29">
        <v>1393</v>
      </c>
      <c r="N38" s="30">
        <v>1800</v>
      </c>
      <c r="O38" s="29">
        <v>843</v>
      </c>
      <c r="P38" s="30">
        <v>2300</v>
      </c>
      <c r="R38" s="41" t="s">
        <v>278</v>
      </c>
      <c r="S38" s="41">
        <v>1.9627588026071296</v>
      </c>
      <c r="T38" s="41"/>
      <c r="U38" s="44"/>
      <c r="V38" s="41" t="s">
        <v>278</v>
      </c>
      <c r="W38" s="41">
        <v>1.986978699506285</v>
      </c>
      <c r="X38" s="41"/>
      <c r="Y38" s="44"/>
      <c r="Z38" s="41" t="s">
        <v>278</v>
      </c>
      <c r="AA38" s="41">
        <v>1.9627424358816647</v>
      </c>
      <c r="AB38" s="41"/>
      <c r="AD38" s="41" t="s">
        <v>278</v>
      </c>
      <c r="AE38" s="41">
        <v>1.9860863169511298</v>
      </c>
      <c r="AF38" s="41"/>
    </row>
    <row r="39" spans="1:32" x14ac:dyDescent="0.25">
      <c r="A39" s="29">
        <v>336</v>
      </c>
      <c r="B39" s="30">
        <v>3300</v>
      </c>
      <c r="E39" s="29">
        <v>54</v>
      </c>
      <c r="F39" s="30">
        <v>3700</v>
      </c>
      <c r="K39" s="29">
        <v>131</v>
      </c>
      <c r="L39" s="30">
        <v>3100</v>
      </c>
      <c r="M39" s="29">
        <v>1407</v>
      </c>
      <c r="N39" s="30">
        <v>1500</v>
      </c>
      <c r="O39" s="29">
        <v>850</v>
      </c>
      <c r="P39" s="30">
        <v>2400</v>
      </c>
      <c r="R39" s="37"/>
      <c r="S39" s="37"/>
      <c r="T39" s="37"/>
      <c r="U39" s="44"/>
      <c r="V39" s="37"/>
      <c r="W39" s="37"/>
      <c r="X39" s="37"/>
      <c r="Y39" s="44"/>
      <c r="Z39" s="37"/>
      <c r="AA39" s="37"/>
      <c r="AB39" s="37"/>
      <c r="AD39" s="37"/>
      <c r="AE39" s="37"/>
      <c r="AF39" s="37"/>
    </row>
    <row r="40" spans="1:32" x14ac:dyDescent="0.25">
      <c r="A40" s="29">
        <v>346</v>
      </c>
      <c r="B40" s="30">
        <v>2500</v>
      </c>
      <c r="E40" s="29">
        <v>56</v>
      </c>
      <c r="F40" s="30">
        <v>2900</v>
      </c>
      <c r="K40" s="29">
        <v>132</v>
      </c>
      <c r="L40" s="30">
        <v>3000</v>
      </c>
      <c r="M40" s="29">
        <v>1446</v>
      </c>
      <c r="N40" s="30">
        <v>1700</v>
      </c>
      <c r="O40" s="29">
        <v>854</v>
      </c>
      <c r="P40" s="30">
        <v>2600</v>
      </c>
      <c r="R40" s="37" t="s">
        <v>279</v>
      </c>
      <c r="S40" s="37">
        <f>SUM(S31:T31)</f>
        <v>1171</v>
      </c>
      <c r="T40" s="37"/>
      <c r="U40" s="44"/>
      <c r="V40" s="37" t="s">
        <v>279</v>
      </c>
      <c r="W40" s="37">
        <f>SUM(W31:X31)</f>
        <v>102</v>
      </c>
      <c r="X40" s="37"/>
      <c r="Y40" s="44"/>
      <c r="Z40" s="37" t="s">
        <v>279</v>
      </c>
      <c r="AA40" s="37">
        <f>SUM(AA31:AB31)</f>
        <v>1171</v>
      </c>
      <c r="AB40" s="37"/>
      <c r="AD40" s="37" t="s">
        <v>279</v>
      </c>
      <c r="AE40" s="37">
        <f>SUM(AE31:AF31)</f>
        <v>102</v>
      </c>
      <c r="AF40" s="37"/>
    </row>
    <row r="41" spans="1:32" x14ac:dyDescent="0.25">
      <c r="A41" s="29">
        <v>353</v>
      </c>
      <c r="B41" s="30">
        <v>1700</v>
      </c>
      <c r="E41" s="29">
        <v>60</v>
      </c>
      <c r="F41" s="30">
        <v>1600</v>
      </c>
      <c r="K41" s="29">
        <v>139</v>
      </c>
      <c r="L41" s="30">
        <v>2900</v>
      </c>
      <c r="M41" s="29">
        <v>1450</v>
      </c>
      <c r="N41" s="30">
        <v>1300</v>
      </c>
      <c r="O41" s="29">
        <v>857</v>
      </c>
      <c r="P41" s="30">
        <v>2000</v>
      </c>
      <c r="R41" s="37" t="s">
        <v>280</v>
      </c>
      <c r="S41" s="37">
        <f>S29-T29</f>
        <v>-34066.28608351131</v>
      </c>
      <c r="T41" s="37"/>
      <c r="U41" s="44"/>
      <c r="V41" s="37" t="s">
        <v>280</v>
      </c>
      <c r="W41" s="37">
        <f>W29-X29</f>
        <v>-31628.898128898145</v>
      </c>
      <c r="X41" s="37"/>
      <c r="Y41" s="44"/>
      <c r="Z41" s="37" t="s">
        <v>280</v>
      </c>
      <c r="AA41" s="37">
        <f>AA29-AB29</f>
        <v>-313.05444640480391</v>
      </c>
      <c r="AB41" s="37"/>
      <c r="AD41" s="37" t="s">
        <v>280</v>
      </c>
      <c r="AE41" s="37">
        <f>AE29-AF29</f>
        <v>-432.1413721413719</v>
      </c>
      <c r="AF41" s="37"/>
    </row>
    <row r="42" spans="1:32" x14ac:dyDescent="0.25">
      <c r="A42" s="29">
        <v>355</v>
      </c>
      <c r="B42" s="30">
        <v>2500</v>
      </c>
      <c r="E42" s="29">
        <v>61</v>
      </c>
      <c r="F42" s="30">
        <v>2300</v>
      </c>
      <c r="K42" s="29">
        <v>140</v>
      </c>
      <c r="L42" s="30">
        <v>2700</v>
      </c>
      <c r="O42" s="29">
        <v>945</v>
      </c>
      <c r="P42" s="30">
        <v>2200</v>
      </c>
      <c r="R42" s="37" t="s">
        <v>281</v>
      </c>
      <c r="S42" s="37">
        <f>SQRT((S30/S31)+(T30/T31))</f>
        <v>5031.9353070606849</v>
      </c>
      <c r="T42" s="37"/>
      <c r="U42" s="44"/>
      <c r="V42" s="37" t="s">
        <v>281</v>
      </c>
      <c r="W42" s="37">
        <f>SQRT((W30/W31)+(X30/X31))</f>
        <v>6905.3624738247081</v>
      </c>
      <c r="X42" s="37"/>
      <c r="Y42" s="44"/>
      <c r="Z42" s="37" t="s">
        <v>281</v>
      </c>
      <c r="AA42" s="37">
        <f>SQRT((AA30/AA31)+(AB30/AB31))</f>
        <v>51.602277170923109</v>
      </c>
      <c r="AB42" s="37"/>
      <c r="AD42" s="37" t="s">
        <v>281</v>
      </c>
      <c r="AE42" s="37">
        <f>SQRT((AE30/AE31)+(AF30/AF31))</f>
        <v>96.523390749741694</v>
      </c>
      <c r="AF42" s="37"/>
    </row>
    <row r="43" spans="1:32" x14ac:dyDescent="0.25">
      <c r="A43" s="29">
        <v>362</v>
      </c>
      <c r="B43" s="30">
        <v>2400</v>
      </c>
      <c r="E43" s="29">
        <v>63</v>
      </c>
      <c r="F43" s="30">
        <v>2700</v>
      </c>
      <c r="K43" s="29">
        <v>146</v>
      </c>
      <c r="L43" s="30">
        <v>2700</v>
      </c>
      <c r="O43" s="29">
        <v>947</v>
      </c>
      <c r="P43" s="30">
        <v>2300</v>
      </c>
      <c r="R43" s="37"/>
      <c r="S43" s="37"/>
      <c r="T43" s="37"/>
      <c r="U43" s="44"/>
      <c r="V43" s="37"/>
      <c r="W43" s="37"/>
      <c r="X43" s="37"/>
      <c r="Y43" s="44"/>
      <c r="Z43" s="37"/>
      <c r="AA43" s="37"/>
      <c r="AB43" s="37"/>
      <c r="AD43" s="37"/>
      <c r="AE43" s="37"/>
      <c r="AF43" s="37"/>
    </row>
    <row r="44" spans="1:32" ht="18" x14ac:dyDescent="0.25">
      <c r="A44" s="29">
        <v>372</v>
      </c>
      <c r="B44" s="30">
        <v>1600</v>
      </c>
      <c r="E44" s="29">
        <v>67</v>
      </c>
      <c r="F44" s="30">
        <v>4200</v>
      </c>
      <c r="K44" s="29">
        <v>148</v>
      </c>
      <c r="L44" s="30">
        <v>2900</v>
      </c>
      <c r="O44" s="29">
        <v>970</v>
      </c>
      <c r="P44" s="30">
        <v>1700</v>
      </c>
      <c r="R44" s="42" t="s">
        <v>282</v>
      </c>
      <c r="S44" s="37">
        <f>S42*S38</f>
        <v>9876.4753180829684</v>
      </c>
      <c r="T44" s="37"/>
      <c r="U44" s="44"/>
      <c r="V44" s="42" t="s">
        <v>282</v>
      </c>
      <c r="W44" s="37">
        <f>W42*W38</f>
        <v>13720.808147859721</v>
      </c>
      <c r="X44" s="37"/>
      <c r="Y44" s="44"/>
      <c r="Z44" s="42" t="s">
        <v>282</v>
      </c>
      <c r="AA44" s="37">
        <f>AA42*AA38</f>
        <v>101.28197919149845</v>
      </c>
      <c r="AB44" s="37"/>
      <c r="AD44" s="42" t="s">
        <v>282</v>
      </c>
      <c r="AE44" s="37">
        <f>AE42*AE38</f>
        <v>191.70378563378924</v>
      </c>
      <c r="AF44" s="37"/>
    </row>
    <row r="45" spans="1:32" x14ac:dyDescent="0.25">
      <c r="A45" s="29">
        <v>381</v>
      </c>
      <c r="B45" s="30">
        <v>2700</v>
      </c>
      <c r="E45" s="29">
        <v>68</v>
      </c>
      <c r="F45" s="30">
        <v>2900</v>
      </c>
      <c r="K45" s="29">
        <v>153</v>
      </c>
      <c r="L45" s="30">
        <v>2800</v>
      </c>
      <c r="O45" s="29">
        <v>1006</v>
      </c>
      <c r="P45" s="30">
        <v>2000</v>
      </c>
      <c r="R45" s="43" t="s">
        <v>283</v>
      </c>
      <c r="S45" s="43">
        <f>S41-S44</f>
        <v>-43942.761401594282</v>
      </c>
      <c r="T45" s="37"/>
      <c r="U45" s="44"/>
      <c r="V45" s="43" t="s">
        <v>283</v>
      </c>
      <c r="W45" s="43">
        <f>W41-W44</f>
        <v>-45349.706276757868</v>
      </c>
      <c r="X45" s="37"/>
      <c r="Y45" s="44"/>
      <c r="Z45" s="43" t="s">
        <v>283</v>
      </c>
      <c r="AA45" s="43">
        <f>AA41-AA44</f>
        <v>-414.33642559630238</v>
      </c>
      <c r="AB45" s="37"/>
      <c r="AD45" s="43" t="s">
        <v>283</v>
      </c>
      <c r="AE45" s="43">
        <f>AE41-AE44</f>
        <v>-623.84515777516117</v>
      </c>
      <c r="AF45" s="37"/>
    </row>
    <row r="46" spans="1:32" x14ac:dyDescent="0.25">
      <c r="A46" s="29">
        <v>387</v>
      </c>
      <c r="B46" s="30">
        <v>1800</v>
      </c>
      <c r="E46" s="29">
        <v>69</v>
      </c>
      <c r="F46" s="30">
        <v>1500</v>
      </c>
      <c r="K46" s="29">
        <v>158</v>
      </c>
      <c r="L46" s="30">
        <v>2700</v>
      </c>
      <c r="O46" s="29">
        <v>1019</v>
      </c>
      <c r="P46" s="30">
        <v>1900</v>
      </c>
      <c r="R46" s="43" t="s">
        <v>284</v>
      </c>
      <c r="S46" s="43">
        <f>S41+S44</f>
        <v>-24189.810765428341</v>
      </c>
      <c r="T46" s="37"/>
      <c r="U46" s="44"/>
      <c r="V46" s="43" t="s">
        <v>284</v>
      </c>
      <c r="W46" s="43">
        <f>W41+W44</f>
        <v>-17908.089981038422</v>
      </c>
      <c r="X46" s="37"/>
      <c r="Y46" s="44"/>
      <c r="Z46" s="43" t="s">
        <v>284</v>
      </c>
      <c r="AA46" s="43">
        <f>AA41+AA44</f>
        <v>-211.77246721330545</v>
      </c>
      <c r="AB46" s="37"/>
      <c r="AD46" s="43" t="s">
        <v>284</v>
      </c>
      <c r="AE46" s="43">
        <f>AE41+AE44</f>
        <v>-240.43758650758267</v>
      </c>
      <c r="AF46" s="37"/>
    </row>
    <row r="47" spans="1:32" x14ac:dyDescent="0.25">
      <c r="A47" s="29">
        <v>391</v>
      </c>
      <c r="B47" s="30">
        <v>2200</v>
      </c>
      <c r="E47" s="29">
        <v>71</v>
      </c>
      <c r="F47" s="30">
        <v>4400</v>
      </c>
      <c r="K47" s="29">
        <v>159</v>
      </c>
      <c r="L47" s="30">
        <v>2900</v>
      </c>
      <c r="O47" s="29">
        <v>1117</v>
      </c>
      <c r="P47" s="30">
        <v>1800</v>
      </c>
      <c r="R47" s="44"/>
      <c r="S47" s="44"/>
      <c r="T47" s="44"/>
      <c r="U47" s="44"/>
      <c r="V47" s="44"/>
      <c r="W47" s="44"/>
      <c r="X47" s="44"/>
      <c r="Y47" s="44"/>
    </row>
    <row r="48" spans="1:32" x14ac:dyDescent="0.25">
      <c r="A48" s="29">
        <v>395</v>
      </c>
      <c r="B48" s="30">
        <v>1800</v>
      </c>
      <c r="E48" s="29">
        <v>72</v>
      </c>
      <c r="F48" s="30">
        <v>1700</v>
      </c>
      <c r="K48" s="29">
        <v>160</v>
      </c>
      <c r="L48" s="30">
        <v>3900</v>
      </c>
      <c r="O48" s="29">
        <v>1119</v>
      </c>
      <c r="P48" s="30">
        <v>2100</v>
      </c>
      <c r="R48" s="44"/>
      <c r="S48" s="44"/>
      <c r="T48" s="44"/>
      <c r="U48" s="44"/>
      <c r="V48" s="44"/>
      <c r="W48" s="44"/>
      <c r="X48" s="44"/>
      <c r="Y48" s="44"/>
    </row>
    <row r="49" spans="1:24" x14ac:dyDescent="0.25">
      <c r="A49" s="29">
        <v>407</v>
      </c>
      <c r="B49" s="30">
        <v>2200</v>
      </c>
      <c r="E49" s="29">
        <v>74</v>
      </c>
      <c r="F49" s="30">
        <v>2200</v>
      </c>
      <c r="K49" s="29">
        <v>162</v>
      </c>
      <c r="L49" s="30">
        <v>4200</v>
      </c>
      <c r="O49" s="29">
        <v>1125</v>
      </c>
      <c r="P49" s="30">
        <v>1900</v>
      </c>
      <c r="R49" s="26" t="s">
        <v>268</v>
      </c>
      <c r="V49" s="37" t="s">
        <v>268</v>
      </c>
      <c r="W49" s="37"/>
      <c r="X49" s="37"/>
    </row>
    <row r="50" spans="1:24" ht="18" thickBot="1" x14ac:dyDescent="0.3">
      <c r="A50" s="29">
        <v>419</v>
      </c>
      <c r="B50" s="30">
        <v>1900</v>
      </c>
      <c r="E50" s="29">
        <v>77</v>
      </c>
      <c r="F50" s="30">
        <v>1900</v>
      </c>
      <c r="K50" s="29">
        <v>168</v>
      </c>
      <c r="L50" s="30">
        <v>3700</v>
      </c>
      <c r="O50" s="29">
        <v>1157</v>
      </c>
      <c r="P50" s="30">
        <v>2500</v>
      </c>
      <c r="V50" s="37"/>
      <c r="W50" s="37"/>
      <c r="X50" s="37"/>
    </row>
    <row r="51" spans="1:24" x14ac:dyDescent="0.25">
      <c r="A51" s="29">
        <v>432</v>
      </c>
      <c r="B51" s="30">
        <v>2100</v>
      </c>
      <c r="E51" s="29">
        <v>79</v>
      </c>
      <c r="F51" s="30">
        <v>3500</v>
      </c>
      <c r="K51" s="29">
        <v>169</v>
      </c>
      <c r="L51" s="30">
        <v>2600</v>
      </c>
      <c r="O51" s="29">
        <v>1165</v>
      </c>
      <c r="P51" s="30">
        <v>2800</v>
      </c>
      <c r="R51" s="45"/>
      <c r="S51" s="45" t="s">
        <v>300</v>
      </c>
      <c r="T51" s="45" t="s">
        <v>297</v>
      </c>
      <c r="V51" s="38"/>
      <c r="W51" s="38" t="s">
        <v>316</v>
      </c>
      <c r="X51" s="38" t="s">
        <v>316</v>
      </c>
    </row>
    <row r="52" spans="1:24" x14ac:dyDescent="0.25">
      <c r="A52" s="29">
        <v>437</v>
      </c>
      <c r="B52" s="30">
        <v>1800</v>
      </c>
      <c r="E52" s="29">
        <v>82</v>
      </c>
      <c r="F52" s="30">
        <v>2600</v>
      </c>
      <c r="K52" s="29">
        <v>173</v>
      </c>
      <c r="L52" s="30">
        <v>2800</v>
      </c>
      <c r="O52" s="29">
        <v>1171</v>
      </c>
      <c r="P52" s="30">
        <v>2200</v>
      </c>
      <c r="R52" s="46" t="s">
        <v>269</v>
      </c>
      <c r="S52" s="46">
        <v>175985.47796143251</v>
      </c>
      <c r="T52" s="46">
        <v>166703.38461538462</v>
      </c>
      <c r="V52" s="39" t="s">
        <v>269</v>
      </c>
      <c r="W52" s="39">
        <v>2513.9118457300274</v>
      </c>
      <c r="X52" s="39">
        <v>2275.3846153846152</v>
      </c>
    </row>
    <row r="53" spans="1:24" x14ac:dyDescent="0.25">
      <c r="A53" s="29">
        <v>440</v>
      </c>
      <c r="B53" s="30">
        <v>1900</v>
      </c>
      <c r="E53" s="29">
        <v>83</v>
      </c>
      <c r="F53" s="30">
        <v>3100</v>
      </c>
      <c r="K53" s="29">
        <v>177</v>
      </c>
      <c r="L53" s="30">
        <v>3200</v>
      </c>
      <c r="O53" s="29">
        <v>1214</v>
      </c>
      <c r="P53" s="30">
        <v>1600</v>
      </c>
      <c r="R53" s="46" t="s">
        <v>270</v>
      </c>
      <c r="S53" s="46">
        <v>5937583215.8939981</v>
      </c>
      <c r="T53" s="46">
        <v>1467285385.2403831</v>
      </c>
      <c r="V53" s="39" t="s">
        <v>270</v>
      </c>
      <c r="W53" s="39">
        <v>630385.50394224364</v>
      </c>
      <c r="X53" s="39">
        <v>302509.61538461503</v>
      </c>
    </row>
    <row r="54" spans="1:24" x14ac:dyDescent="0.25">
      <c r="A54" s="29">
        <v>443</v>
      </c>
      <c r="B54" s="30">
        <v>2700</v>
      </c>
      <c r="E54" s="29">
        <v>84</v>
      </c>
      <c r="F54" s="30">
        <v>2100</v>
      </c>
      <c r="K54" s="29">
        <v>181</v>
      </c>
      <c r="L54" s="30">
        <v>2300</v>
      </c>
      <c r="O54" s="29">
        <v>1226</v>
      </c>
      <c r="P54" s="30">
        <v>1700</v>
      </c>
      <c r="R54" s="46" t="s">
        <v>271</v>
      </c>
      <c r="S54" s="46">
        <v>726</v>
      </c>
      <c r="T54" s="46">
        <v>65</v>
      </c>
      <c r="V54" s="39" t="s">
        <v>271</v>
      </c>
      <c r="W54" s="39">
        <v>726</v>
      </c>
      <c r="X54" s="39">
        <v>65</v>
      </c>
    </row>
    <row r="55" spans="1:24" x14ac:dyDescent="0.25">
      <c r="A55" s="29">
        <v>449</v>
      </c>
      <c r="B55" s="30">
        <v>2200</v>
      </c>
      <c r="E55" s="29">
        <v>90</v>
      </c>
      <c r="F55" s="30">
        <v>2000</v>
      </c>
      <c r="K55" s="29">
        <v>182</v>
      </c>
      <c r="L55" s="30">
        <v>2600</v>
      </c>
      <c r="O55" s="29">
        <v>1230</v>
      </c>
      <c r="P55" s="30">
        <v>2600</v>
      </c>
      <c r="R55" s="46" t="s">
        <v>272</v>
      </c>
      <c r="S55" s="46">
        <v>0</v>
      </c>
      <c r="T55" s="46"/>
      <c r="V55" s="39" t="s">
        <v>272</v>
      </c>
      <c r="W55" s="39">
        <v>0</v>
      </c>
      <c r="X55" s="39"/>
    </row>
    <row r="56" spans="1:24" x14ac:dyDescent="0.25">
      <c r="A56" s="29">
        <v>450</v>
      </c>
      <c r="B56" s="30">
        <v>1800</v>
      </c>
      <c r="E56" s="29">
        <v>91</v>
      </c>
      <c r="F56" s="30">
        <v>1000</v>
      </c>
      <c r="K56" s="29">
        <v>191</v>
      </c>
      <c r="L56" s="30">
        <v>3600</v>
      </c>
      <c r="O56" s="29">
        <v>1232</v>
      </c>
      <c r="P56" s="30">
        <v>2300</v>
      </c>
      <c r="R56" s="46" t="s">
        <v>273</v>
      </c>
      <c r="S56" s="46">
        <v>117</v>
      </c>
      <c r="T56" s="46"/>
      <c r="V56" s="39" t="s">
        <v>273</v>
      </c>
      <c r="W56" s="39">
        <v>90</v>
      </c>
      <c r="X56" s="39"/>
    </row>
    <row r="57" spans="1:24" x14ac:dyDescent="0.25">
      <c r="A57" s="29">
        <v>460</v>
      </c>
      <c r="B57" s="30">
        <v>1900</v>
      </c>
      <c r="E57" s="29">
        <v>92</v>
      </c>
      <c r="F57" s="30">
        <v>2500</v>
      </c>
      <c r="K57" s="29">
        <v>192</v>
      </c>
      <c r="L57" s="30">
        <v>2200</v>
      </c>
      <c r="O57" s="29">
        <v>1246</v>
      </c>
      <c r="P57" s="30">
        <v>2500</v>
      </c>
      <c r="R57" s="46" t="s">
        <v>274</v>
      </c>
      <c r="S57" s="46">
        <v>1.6738189012405604</v>
      </c>
      <c r="T57" s="46"/>
      <c r="V57" s="39" t="s">
        <v>274</v>
      </c>
      <c r="W57" s="39">
        <v>3.2098017986380936</v>
      </c>
      <c r="X57" s="39"/>
    </row>
    <row r="58" spans="1:24" x14ac:dyDescent="0.25">
      <c r="A58" s="29">
        <v>489</v>
      </c>
      <c r="B58" s="30">
        <v>3400</v>
      </c>
      <c r="E58" s="29">
        <v>93</v>
      </c>
      <c r="F58" s="30">
        <v>1800</v>
      </c>
      <c r="K58" s="29">
        <v>194</v>
      </c>
      <c r="L58" s="30">
        <v>2700</v>
      </c>
      <c r="O58" s="29">
        <v>1248</v>
      </c>
      <c r="P58" s="30">
        <v>2000</v>
      </c>
      <c r="R58" s="46" t="s">
        <v>275</v>
      </c>
      <c r="S58" s="46">
        <v>4.8418813813990484E-2</v>
      </c>
      <c r="T58" s="46"/>
      <c r="V58" s="39" t="s">
        <v>275</v>
      </c>
      <c r="W58" s="39">
        <v>9.2082478294607515E-4</v>
      </c>
      <c r="X58" s="39"/>
    </row>
    <row r="59" spans="1:24" x14ac:dyDescent="0.25">
      <c r="A59" s="29">
        <v>492</v>
      </c>
      <c r="B59" s="30">
        <v>2400</v>
      </c>
      <c r="E59" s="29">
        <v>97</v>
      </c>
      <c r="F59" s="30">
        <v>3200</v>
      </c>
      <c r="K59" s="29">
        <v>196</v>
      </c>
      <c r="L59" s="30">
        <v>2300</v>
      </c>
      <c r="O59" s="29">
        <v>1259</v>
      </c>
      <c r="P59" s="30">
        <v>2000</v>
      </c>
      <c r="R59" s="46" t="s">
        <v>276</v>
      </c>
      <c r="S59" s="46">
        <v>1.6579816587133522</v>
      </c>
      <c r="T59" s="46"/>
      <c r="V59" s="39" t="s">
        <v>276</v>
      </c>
      <c r="W59" s="39">
        <v>1.661961084030164</v>
      </c>
      <c r="X59" s="39"/>
    </row>
    <row r="60" spans="1:24" x14ac:dyDescent="0.25">
      <c r="A60" s="29">
        <v>498</v>
      </c>
      <c r="B60" s="30">
        <v>2800</v>
      </c>
      <c r="E60" s="29">
        <v>98</v>
      </c>
      <c r="F60" s="30">
        <v>1900</v>
      </c>
      <c r="K60" s="29">
        <v>198</v>
      </c>
      <c r="L60" s="30">
        <v>4100</v>
      </c>
      <c r="O60" s="29">
        <v>1274</v>
      </c>
      <c r="P60" s="30">
        <v>2400</v>
      </c>
      <c r="R60" s="47" t="s">
        <v>277</v>
      </c>
      <c r="S60" s="47">
        <v>9.6837627627980968E-2</v>
      </c>
      <c r="T60" s="46"/>
      <c r="V60" s="40" t="s">
        <v>277</v>
      </c>
      <c r="W60" s="40">
        <v>1.8416495658921503E-3</v>
      </c>
      <c r="X60" s="39"/>
    </row>
    <row r="61" spans="1:24" ht="18" thickBot="1" x14ac:dyDescent="0.3">
      <c r="A61" s="29">
        <v>523</v>
      </c>
      <c r="B61" s="30">
        <v>2700</v>
      </c>
      <c r="E61" s="29">
        <v>99</v>
      </c>
      <c r="F61" s="30">
        <v>1300</v>
      </c>
      <c r="K61" s="29">
        <v>209</v>
      </c>
      <c r="L61" s="30">
        <v>3200</v>
      </c>
      <c r="O61" s="29">
        <v>1278</v>
      </c>
      <c r="P61" s="30">
        <v>3400</v>
      </c>
      <c r="R61" s="48" t="s">
        <v>278</v>
      </c>
      <c r="S61" s="48">
        <v>1.9804475986834036</v>
      </c>
      <c r="T61" s="48"/>
      <c r="V61" s="41" t="s">
        <v>278</v>
      </c>
      <c r="W61" s="41">
        <v>1.986674540703772</v>
      </c>
      <c r="X61" s="41"/>
    </row>
    <row r="62" spans="1:24" x14ac:dyDescent="0.25">
      <c r="A62" s="29">
        <v>546</v>
      </c>
      <c r="B62" s="30">
        <v>3400</v>
      </c>
      <c r="E62" s="29">
        <v>100</v>
      </c>
      <c r="F62" s="30">
        <v>2200</v>
      </c>
      <c r="K62" s="29">
        <v>213</v>
      </c>
      <c r="L62" s="30">
        <v>2800</v>
      </c>
      <c r="O62" s="29">
        <v>1291</v>
      </c>
      <c r="P62" s="30">
        <v>2300</v>
      </c>
      <c r="R62" s="44"/>
      <c r="S62" s="44"/>
      <c r="T62" s="44"/>
      <c r="V62" s="37"/>
      <c r="W62" s="37"/>
      <c r="X62" s="37"/>
    </row>
    <row r="63" spans="1:24" x14ac:dyDescent="0.25">
      <c r="A63" s="29">
        <v>547</v>
      </c>
      <c r="B63" s="30">
        <v>2700</v>
      </c>
      <c r="E63" s="29">
        <v>101</v>
      </c>
      <c r="F63" s="30">
        <v>3200</v>
      </c>
      <c r="K63" s="29">
        <v>215</v>
      </c>
      <c r="L63" s="30">
        <v>2100</v>
      </c>
      <c r="O63" s="29">
        <v>1332</v>
      </c>
      <c r="P63" s="30">
        <v>1900</v>
      </c>
      <c r="R63" s="44" t="s">
        <v>279</v>
      </c>
      <c r="S63" s="44">
        <f>SUM(S54:T54)</f>
        <v>791</v>
      </c>
      <c r="T63" s="44"/>
      <c r="V63" s="37" t="s">
        <v>279</v>
      </c>
      <c r="W63" s="37">
        <f>SUM(W54:X54)</f>
        <v>791</v>
      </c>
      <c r="X63" s="37"/>
    </row>
    <row r="64" spans="1:24" x14ac:dyDescent="0.25">
      <c r="A64" s="29">
        <v>558</v>
      </c>
      <c r="B64" s="30">
        <v>2000</v>
      </c>
      <c r="E64" s="29">
        <v>103</v>
      </c>
      <c r="F64" s="30">
        <v>1500</v>
      </c>
      <c r="K64" s="29">
        <v>218</v>
      </c>
      <c r="L64" s="30">
        <v>2000</v>
      </c>
      <c r="O64" s="29">
        <v>1356</v>
      </c>
      <c r="P64" s="30">
        <v>2500</v>
      </c>
      <c r="R64" s="44" t="s">
        <v>280</v>
      </c>
      <c r="S64" s="44">
        <f>S52-T52</f>
        <v>9282.0933460478846</v>
      </c>
      <c r="T64" s="44"/>
      <c r="V64" s="37" t="s">
        <v>280</v>
      </c>
      <c r="W64" s="37">
        <f>W52-X52</f>
        <v>238.52723034541214</v>
      </c>
      <c r="X64" s="37"/>
    </row>
    <row r="65" spans="1:24" x14ac:dyDescent="0.25">
      <c r="A65" s="29">
        <v>564</v>
      </c>
      <c r="B65" s="30">
        <v>2800</v>
      </c>
      <c r="E65" s="29">
        <v>104</v>
      </c>
      <c r="F65" s="30">
        <v>2500</v>
      </c>
      <c r="K65" s="29">
        <v>222</v>
      </c>
      <c r="L65" s="30">
        <v>3300</v>
      </c>
      <c r="O65" s="29">
        <v>1372</v>
      </c>
      <c r="P65" s="30">
        <v>2700</v>
      </c>
      <c r="R65" s="44" t="s">
        <v>281</v>
      </c>
      <c r="S65" s="44">
        <f>SQRT((S53/S54)+(T53/T54))</f>
        <v>5545.4585553839834</v>
      </c>
      <c r="T65" s="44"/>
      <c r="V65" s="37" t="s">
        <v>281</v>
      </c>
      <c r="W65" s="37">
        <f>SQRT((W53/W54)+(X53/X54))</f>
        <v>74.312136795056418</v>
      </c>
      <c r="X65" s="37"/>
    </row>
    <row r="66" spans="1:24" x14ac:dyDescent="0.25">
      <c r="A66" s="29">
        <v>569</v>
      </c>
      <c r="B66" s="30">
        <v>3600</v>
      </c>
      <c r="E66" s="29">
        <v>107</v>
      </c>
      <c r="F66" s="30">
        <v>1700</v>
      </c>
      <c r="K66" s="29">
        <v>223</v>
      </c>
      <c r="L66" s="30">
        <v>2300</v>
      </c>
      <c r="O66" s="29">
        <v>1380</v>
      </c>
      <c r="P66" s="30">
        <v>1800</v>
      </c>
      <c r="R66" s="44"/>
      <c r="S66" s="44"/>
      <c r="T66" s="44"/>
      <c r="V66" s="37"/>
      <c r="W66" s="37"/>
      <c r="X66" s="37"/>
    </row>
    <row r="67" spans="1:24" ht="18" x14ac:dyDescent="0.25">
      <c r="A67" s="29">
        <v>576</v>
      </c>
      <c r="B67" s="30">
        <v>2000</v>
      </c>
      <c r="E67" s="29">
        <v>108</v>
      </c>
      <c r="F67" s="30">
        <v>1600</v>
      </c>
      <c r="K67" s="29">
        <v>226</v>
      </c>
      <c r="L67" s="30">
        <v>1900</v>
      </c>
      <c r="O67" s="29">
        <v>1424</v>
      </c>
      <c r="P67" s="30">
        <v>2900</v>
      </c>
      <c r="R67" s="49" t="s">
        <v>282</v>
      </c>
      <c r="S67" s="44">
        <f>S65*S61</f>
        <v>10982.490079608546</v>
      </c>
      <c r="T67" s="44"/>
      <c r="V67" s="42" t="s">
        <v>282</v>
      </c>
      <c r="W67" s="37">
        <f>W65*W61</f>
        <v>147.63403023603459</v>
      </c>
      <c r="X67" s="37"/>
    </row>
    <row r="68" spans="1:24" x14ac:dyDescent="0.25">
      <c r="A68" s="29">
        <v>577</v>
      </c>
      <c r="B68" s="30">
        <v>2300</v>
      </c>
      <c r="E68" s="29">
        <v>110</v>
      </c>
      <c r="F68" s="30">
        <v>3700</v>
      </c>
      <c r="K68" s="29">
        <v>227</v>
      </c>
      <c r="L68" s="30">
        <v>3700</v>
      </c>
      <c r="O68" s="29">
        <v>1440</v>
      </c>
      <c r="P68" s="30">
        <v>2300</v>
      </c>
      <c r="R68" s="50" t="s">
        <v>283</v>
      </c>
      <c r="S68" s="50">
        <f>S64-S67</f>
        <v>-1700.3967335606612</v>
      </c>
      <c r="T68" s="44"/>
      <c r="V68" s="43" t="s">
        <v>283</v>
      </c>
      <c r="W68" s="43">
        <f>W64-W67</f>
        <v>90.893200109377545</v>
      </c>
      <c r="X68" s="37"/>
    </row>
    <row r="69" spans="1:24" x14ac:dyDescent="0.25">
      <c r="A69" s="29">
        <v>580</v>
      </c>
      <c r="B69" s="30">
        <v>2800</v>
      </c>
      <c r="E69" s="29">
        <v>114</v>
      </c>
      <c r="F69" s="30">
        <v>4100</v>
      </c>
      <c r="K69" s="29">
        <v>228</v>
      </c>
      <c r="L69" s="30">
        <v>1500</v>
      </c>
      <c r="O69" s="29">
        <v>1453</v>
      </c>
      <c r="P69" s="30">
        <v>1600</v>
      </c>
      <c r="R69" s="50" t="s">
        <v>284</v>
      </c>
      <c r="S69" s="50">
        <f>S64+S67</f>
        <v>20264.58342565643</v>
      </c>
      <c r="T69" s="44"/>
      <c r="V69" s="43" t="s">
        <v>284</v>
      </c>
      <c r="W69" s="43">
        <f>W64+W67</f>
        <v>386.16126058144675</v>
      </c>
      <c r="X69" s="37"/>
    </row>
    <row r="70" spans="1:24" x14ac:dyDescent="0.25">
      <c r="A70" s="29">
        <v>585</v>
      </c>
      <c r="B70" s="30">
        <v>2500</v>
      </c>
      <c r="E70" s="29">
        <v>117</v>
      </c>
      <c r="F70" s="30">
        <v>2200</v>
      </c>
      <c r="K70" s="29">
        <v>232</v>
      </c>
      <c r="L70" s="30">
        <v>4300</v>
      </c>
    </row>
    <row r="71" spans="1:24" x14ac:dyDescent="0.25">
      <c r="A71" s="29">
        <v>602</v>
      </c>
      <c r="B71" s="30">
        <v>2200</v>
      </c>
      <c r="E71" s="29">
        <v>118</v>
      </c>
      <c r="F71" s="30">
        <v>2300</v>
      </c>
      <c r="K71" s="29">
        <v>233</v>
      </c>
      <c r="L71" s="30">
        <v>1500</v>
      </c>
    </row>
    <row r="72" spans="1:24" x14ac:dyDescent="0.25">
      <c r="A72" s="29">
        <v>638</v>
      </c>
      <c r="B72" s="30">
        <v>2200</v>
      </c>
      <c r="E72" s="29">
        <v>123</v>
      </c>
      <c r="F72" s="30">
        <v>2200</v>
      </c>
      <c r="K72" s="29">
        <v>235</v>
      </c>
      <c r="L72" s="30">
        <v>2800</v>
      </c>
    </row>
    <row r="73" spans="1:24" x14ac:dyDescent="0.25">
      <c r="A73" s="29">
        <v>654</v>
      </c>
      <c r="B73" s="30">
        <v>2200</v>
      </c>
      <c r="E73" s="29">
        <v>124</v>
      </c>
      <c r="F73" s="30">
        <v>2400</v>
      </c>
      <c r="K73" s="29">
        <v>236</v>
      </c>
      <c r="L73" s="30">
        <v>1500</v>
      </c>
    </row>
    <row r="74" spans="1:24" x14ac:dyDescent="0.25">
      <c r="A74" s="29">
        <v>659</v>
      </c>
      <c r="B74" s="30">
        <v>2400</v>
      </c>
      <c r="E74" s="29">
        <v>125</v>
      </c>
      <c r="F74" s="30">
        <v>2900</v>
      </c>
      <c r="K74" s="29">
        <v>238</v>
      </c>
      <c r="L74" s="30">
        <v>2700</v>
      </c>
    </row>
    <row r="75" spans="1:24" x14ac:dyDescent="0.25">
      <c r="A75" s="29">
        <v>682</v>
      </c>
      <c r="B75" s="30">
        <v>2300</v>
      </c>
      <c r="E75" s="29">
        <v>127</v>
      </c>
      <c r="F75" s="30">
        <v>2000</v>
      </c>
      <c r="K75" s="29">
        <v>244</v>
      </c>
      <c r="L75" s="30">
        <v>1800</v>
      </c>
    </row>
    <row r="76" spans="1:24" x14ac:dyDescent="0.25">
      <c r="A76" s="29">
        <v>695</v>
      </c>
      <c r="B76" s="30">
        <v>2500</v>
      </c>
      <c r="E76" s="29">
        <v>130</v>
      </c>
      <c r="F76" s="30">
        <v>2100</v>
      </c>
      <c r="K76" s="29">
        <v>245</v>
      </c>
      <c r="L76" s="30">
        <v>3100</v>
      </c>
    </row>
    <row r="77" spans="1:24" x14ac:dyDescent="0.25">
      <c r="A77" s="29">
        <v>712</v>
      </c>
      <c r="B77" s="30">
        <v>2000</v>
      </c>
      <c r="E77" s="29">
        <v>133</v>
      </c>
      <c r="F77" s="30">
        <v>2400</v>
      </c>
      <c r="K77" s="29">
        <v>247</v>
      </c>
      <c r="L77" s="30">
        <v>2900</v>
      </c>
    </row>
    <row r="78" spans="1:24" x14ac:dyDescent="0.25">
      <c r="A78" s="29">
        <v>724</v>
      </c>
      <c r="B78" s="30">
        <v>2400</v>
      </c>
      <c r="E78" s="29">
        <v>134</v>
      </c>
      <c r="F78" s="30">
        <v>2600</v>
      </c>
      <c r="K78" s="29">
        <v>249</v>
      </c>
      <c r="L78" s="30">
        <v>2500</v>
      </c>
    </row>
    <row r="79" spans="1:24" x14ac:dyDescent="0.25">
      <c r="A79" s="29">
        <v>730</v>
      </c>
      <c r="B79" s="30">
        <v>1600</v>
      </c>
      <c r="E79" s="29">
        <v>135</v>
      </c>
      <c r="F79" s="30">
        <v>3200</v>
      </c>
      <c r="K79" s="29">
        <v>253</v>
      </c>
      <c r="L79" s="30">
        <v>2400</v>
      </c>
    </row>
    <row r="80" spans="1:24" x14ac:dyDescent="0.25">
      <c r="A80" s="29">
        <v>750</v>
      </c>
      <c r="B80" s="30">
        <v>1500</v>
      </c>
      <c r="E80" s="29">
        <v>136</v>
      </c>
      <c r="F80" s="30">
        <v>3000</v>
      </c>
      <c r="K80" s="29">
        <v>256</v>
      </c>
      <c r="L80" s="30">
        <v>3300</v>
      </c>
    </row>
    <row r="81" spans="1:12" x14ac:dyDescent="0.25">
      <c r="A81" s="29">
        <v>751</v>
      </c>
      <c r="B81" s="30">
        <v>1700</v>
      </c>
      <c r="E81" s="29">
        <v>137</v>
      </c>
      <c r="F81" s="30">
        <v>2400</v>
      </c>
      <c r="K81" s="29">
        <v>257</v>
      </c>
      <c r="L81" s="30">
        <v>2600</v>
      </c>
    </row>
    <row r="82" spans="1:12" x14ac:dyDescent="0.25">
      <c r="A82" s="29">
        <v>768</v>
      </c>
      <c r="B82" s="30">
        <v>2700</v>
      </c>
      <c r="E82" s="29">
        <v>138</v>
      </c>
      <c r="F82" s="30">
        <v>3900</v>
      </c>
      <c r="K82" s="29">
        <v>259</v>
      </c>
      <c r="L82" s="30">
        <v>2800</v>
      </c>
    </row>
    <row r="83" spans="1:12" x14ac:dyDescent="0.25">
      <c r="A83" s="29">
        <v>787</v>
      </c>
      <c r="B83" s="30">
        <v>2300</v>
      </c>
      <c r="E83" s="29">
        <v>141</v>
      </c>
      <c r="F83" s="30">
        <v>1700</v>
      </c>
      <c r="K83" s="29">
        <v>262</v>
      </c>
      <c r="L83" s="30">
        <v>4100</v>
      </c>
    </row>
    <row r="84" spans="1:12" x14ac:dyDescent="0.25">
      <c r="A84" s="29">
        <v>800</v>
      </c>
      <c r="B84" s="30">
        <v>2500</v>
      </c>
      <c r="E84" s="29">
        <v>142</v>
      </c>
      <c r="F84" s="30">
        <v>3500</v>
      </c>
      <c r="K84" s="29">
        <v>267</v>
      </c>
      <c r="L84" s="30">
        <v>2300</v>
      </c>
    </row>
    <row r="85" spans="1:12" x14ac:dyDescent="0.25">
      <c r="A85" s="29">
        <v>815</v>
      </c>
      <c r="B85" s="30">
        <v>1900</v>
      </c>
      <c r="E85" s="29">
        <v>144</v>
      </c>
      <c r="F85" s="30">
        <v>3000</v>
      </c>
      <c r="K85" s="29">
        <v>271</v>
      </c>
      <c r="L85" s="30">
        <v>3000</v>
      </c>
    </row>
    <row r="86" spans="1:12" x14ac:dyDescent="0.25">
      <c r="A86" s="29">
        <v>824</v>
      </c>
      <c r="B86" s="30">
        <v>2300</v>
      </c>
      <c r="E86" s="29">
        <v>145</v>
      </c>
      <c r="F86" s="30">
        <v>3500</v>
      </c>
      <c r="K86" s="29">
        <v>273</v>
      </c>
      <c r="L86" s="30">
        <v>3400</v>
      </c>
    </row>
    <row r="87" spans="1:12" x14ac:dyDescent="0.25">
      <c r="A87" s="29">
        <v>840</v>
      </c>
      <c r="B87" s="30">
        <v>2000</v>
      </c>
      <c r="E87" s="29">
        <v>147</v>
      </c>
      <c r="F87" s="30">
        <v>1600</v>
      </c>
      <c r="K87" s="29">
        <v>280</v>
      </c>
      <c r="L87" s="30">
        <v>3200</v>
      </c>
    </row>
    <row r="88" spans="1:12" x14ac:dyDescent="0.25">
      <c r="A88" s="29">
        <v>845</v>
      </c>
      <c r="B88" s="30">
        <v>2300</v>
      </c>
      <c r="E88" s="29">
        <v>149</v>
      </c>
      <c r="F88" s="30">
        <v>2200</v>
      </c>
      <c r="K88" s="29">
        <v>281</v>
      </c>
      <c r="L88" s="30">
        <v>2800</v>
      </c>
    </row>
    <row r="89" spans="1:12" x14ac:dyDescent="0.25">
      <c r="A89" s="29">
        <v>849</v>
      </c>
      <c r="B89" s="30">
        <v>3300</v>
      </c>
      <c r="E89" s="29">
        <v>151</v>
      </c>
      <c r="F89" s="30">
        <v>1900</v>
      </c>
      <c r="K89" s="29">
        <v>286</v>
      </c>
      <c r="L89" s="30">
        <v>1900</v>
      </c>
    </row>
    <row r="90" spans="1:12" x14ac:dyDescent="0.25">
      <c r="A90" s="29">
        <v>861</v>
      </c>
      <c r="B90" s="30">
        <v>2300</v>
      </c>
      <c r="E90" s="29">
        <v>152</v>
      </c>
      <c r="F90" s="30">
        <v>3400</v>
      </c>
      <c r="K90" s="29">
        <v>290</v>
      </c>
      <c r="L90" s="30">
        <v>2100</v>
      </c>
    </row>
    <row r="91" spans="1:12" x14ac:dyDescent="0.25">
      <c r="A91" s="29">
        <v>875</v>
      </c>
      <c r="B91" s="30">
        <v>1800</v>
      </c>
      <c r="E91" s="29">
        <v>154</v>
      </c>
      <c r="F91" s="30">
        <v>2900</v>
      </c>
      <c r="K91" s="29">
        <v>291</v>
      </c>
      <c r="L91" s="30">
        <v>3000</v>
      </c>
    </row>
    <row r="92" spans="1:12" x14ac:dyDescent="0.25">
      <c r="A92" s="29">
        <v>882</v>
      </c>
      <c r="B92" s="30">
        <v>2900</v>
      </c>
      <c r="E92" s="29">
        <v>155</v>
      </c>
      <c r="F92" s="30">
        <v>2400</v>
      </c>
      <c r="K92" s="29">
        <v>292</v>
      </c>
      <c r="L92" s="30">
        <v>2500</v>
      </c>
    </row>
    <row r="93" spans="1:12" x14ac:dyDescent="0.25">
      <c r="A93" s="29">
        <v>888</v>
      </c>
      <c r="B93" s="30">
        <v>2200</v>
      </c>
      <c r="E93" s="29">
        <v>157</v>
      </c>
      <c r="F93" s="30">
        <v>1000</v>
      </c>
      <c r="K93" s="29">
        <v>294</v>
      </c>
      <c r="L93" s="30">
        <v>3100</v>
      </c>
    </row>
    <row r="94" spans="1:12" x14ac:dyDescent="0.25">
      <c r="A94" s="29">
        <v>891</v>
      </c>
      <c r="B94" s="30">
        <v>1600</v>
      </c>
      <c r="E94" s="29">
        <v>161</v>
      </c>
      <c r="F94" s="30">
        <v>2500</v>
      </c>
      <c r="K94" s="29">
        <v>298</v>
      </c>
      <c r="L94" s="30">
        <v>2900</v>
      </c>
    </row>
    <row r="95" spans="1:12" x14ac:dyDescent="0.25">
      <c r="A95" s="29">
        <v>908</v>
      </c>
      <c r="B95" s="30">
        <v>3100</v>
      </c>
      <c r="E95" s="29">
        <v>163</v>
      </c>
      <c r="F95" s="30">
        <v>3100</v>
      </c>
      <c r="K95" s="29">
        <v>299</v>
      </c>
      <c r="L95" s="30">
        <v>2400</v>
      </c>
    </row>
    <row r="96" spans="1:12" x14ac:dyDescent="0.25">
      <c r="A96" s="29">
        <v>922</v>
      </c>
      <c r="B96" s="30">
        <v>3500</v>
      </c>
      <c r="E96" s="29">
        <v>165</v>
      </c>
      <c r="F96" s="30">
        <v>2800</v>
      </c>
      <c r="K96" s="29">
        <v>302</v>
      </c>
      <c r="L96" s="30">
        <v>3500</v>
      </c>
    </row>
    <row r="97" spans="1:12" x14ac:dyDescent="0.25">
      <c r="A97" s="29">
        <v>946</v>
      </c>
      <c r="B97" s="30">
        <v>2800</v>
      </c>
      <c r="E97" s="29">
        <v>167</v>
      </c>
      <c r="F97" s="30">
        <v>3500</v>
      </c>
      <c r="K97" s="29">
        <v>307</v>
      </c>
      <c r="L97" s="30">
        <v>2900</v>
      </c>
    </row>
    <row r="98" spans="1:12" x14ac:dyDescent="0.25">
      <c r="A98" s="29">
        <v>967</v>
      </c>
      <c r="B98" s="30">
        <v>2000</v>
      </c>
      <c r="E98" s="29">
        <v>170</v>
      </c>
      <c r="F98" s="30">
        <v>3400</v>
      </c>
      <c r="K98" s="29">
        <v>311</v>
      </c>
      <c r="L98" s="30">
        <v>2200</v>
      </c>
    </row>
    <row r="99" spans="1:12" x14ac:dyDescent="0.25">
      <c r="A99" s="29">
        <v>969</v>
      </c>
      <c r="B99" s="30">
        <v>1600</v>
      </c>
      <c r="E99" s="29">
        <v>172</v>
      </c>
      <c r="F99" s="30">
        <v>2700</v>
      </c>
      <c r="K99" s="29">
        <v>315</v>
      </c>
      <c r="L99" s="30">
        <v>2400</v>
      </c>
    </row>
    <row r="100" spans="1:12" x14ac:dyDescent="0.25">
      <c r="A100" s="29">
        <v>971</v>
      </c>
      <c r="B100" s="30">
        <v>1900</v>
      </c>
      <c r="E100" s="29">
        <v>174</v>
      </c>
      <c r="F100" s="30">
        <v>2700</v>
      </c>
      <c r="K100" s="29">
        <v>316</v>
      </c>
      <c r="L100" s="30">
        <v>2100</v>
      </c>
    </row>
    <row r="101" spans="1:12" x14ac:dyDescent="0.25">
      <c r="A101" s="29">
        <v>985</v>
      </c>
      <c r="B101" s="30">
        <v>1700</v>
      </c>
      <c r="E101" s="29">
        <v>175</v>
      </c>
      <c r="F101" s="30">
        <v>3300</v>
      </c>
      <c r="K101" s="29">
        <v>317</v>
      </c>
      <c r="L101" s="30">
        <v>3200</v>
      </c>
    </row>
    <row r="102" spans="1:12" x14ac:dyDescent="0.25">
      <c r="A102" s="29">
        <v>987</v>
      </c>
      <c r="B102" s="30">
        <v>2100</v>
      </c>
      <c r="E102" s="29">
        <v>176</v>
      </c>
      <c r="F102" s="30">
        <v>3400</v>
      </c>
      <c r="K102" s="29">
        <v>318</v>
      </c>
      <c r="L102" s="30">
        <v>3000</v>
      </c>
    </row>
    <row r="103" spans="1:12" x14ac:dyDescent="0.25">
      <c r="A103" s="29">
        <v>996</v>
      </c>
      <c r="B103" s="30">
        <v>2000</v>
      </c>
      <c r="E103" s="29">
        <v>179</v>
      </c>
      <c r="F103" s="30">
        <v>4500</v>
      </c>
      <c r="K103" s="29">
        <v>319</v>
      </c>
      <c r="L103" s="30">
        <v>4000</v>
      </c>
    </row>
    <row r="104" spans="1:12" x14ac:dyDescent="0.25">
      <c r="A104" s="29">
        <v>1010</v>
      </c>
      <c r="B104" s="30">
        <v>2000</v>
      </c>
      <c r="E104" s="29">
        <v>180</v>
      </c>
      <c r="F104" s="30">
        <v>1900</v>
      </c>
      <c r="K104" s="29">
        <v>321</v>
      </c>
      <c r="L104" s="30">
        <v>3800</v>
      </c>
    </row>
    <row r="105" spans="1:12" x14ac:dyDescent="0.25">
      <c r="A105" s="29">
        <v>1011</v>
      </c>
      <c r="B105" s="30">
        <v>2000</v>
      </c>
      <c r="E105" s="29">
        <v>183</v>
      </c>
      <c r="F105" s="30">
        <v>1300</v>
      </c>
      <c r="K105" s="29">
        <v>322</v>
      </c>
      <c r="L105" s="30">
        <v>3600</v>
      </c>
    </row>
    <row r="106" spans="1:12" x14ac:dyDescent="0.25">
      <c r="A106" s="29">
        <v>1023</v>
      </c>
      <c r="B106" s="30">
        <v>2200</v>
      </c>
      <c r="E106" s="29">
        <v>190</v>
      </c>
      <c r="F106" s="30">
        <v>3200</v>
      </c>
      <c r="K106" s="29">
        <v>323</v>
      </c>
      <c r="L106" s="30">
        <v>4200</v>
      </c>
    </row>
    <row r="107" spans="1:12" x14ac:dyDescent="0.25">
      <c r="A107" s="29">
        <v>1029</v>
      </c>
      <c r="B107" s="30">
        <v>2100</v>
      </c>
      <c r="E107" s="29">
        <v>193</v>
      </c>
      <c r="F107" s="30">
        <v>2900</v>
      </c>
      <c r="K107" s="29">
        <v>330</v>
      </c>
      <c r="L107" s="30">
        <v>1800</v>
      </c>
    </row>
    <row r="108" spans="1:12" x14ac:dyDescent="0.25">
      <c r="A108" s="29">
        <v>1060</v>
      </c>
      <c r="B108" s="30">
        <v>2800</v>
      </c>
      <c r="E108" s="29">
        <v>195</v>
      </c>
      <c r="F108" s="30">
        <v>1700</v>
      </c>
      <c r="K108" s="29">
        <v>335</v>
      </c>
      <c r="L108" s="30">
        <v>2600</v>
      </c>
    </row>
    <row r="109" spans="1:12" x14ac:dyDescent="0.25">
      <c r="A109" s="29">
        <v>1073</v>
      </c>
      <c r="B109" s="30">
        <v>2300</v>
      </c>
      <c r="E109" s="29">
        <v>197</v>
      </c>
      <c r="F109" s="30">
        <v>3500</v>
      </c>
      <c r="K109" s="29">
        <v>341</v>
      </c>
      <c r="L109" s="30">
        <v>2900</v>
      </c>
    </row>
    <row r="110" spans="1:12" x14ac:dyDescent="0.25">
      <c r="A110" s="29">
        <v>1077</v>
      </c>
      <c r="B110" s="30">
        <v>2300</v>
      </c>
      <c r="E110" s="29">
        <v>200</v>
      </c>
      <c r="F110" s="30">
        <v>3400</v>
      </c>
      <c r="K110" s="29">
        <v>345</v>
      </c>
      <c r="L110" s="30">
        <v>1600</v>
      </c>
    </row>
    <row r="111" spans="1:12" x14ac:dyDescent="0.25">
      <c r="A111" s="29">
        <v>1093</v>
      </c>
      <c r="B111" s="30">
        <v>2900</v>
      </c>
      <c r="E111" s="29">
        <v>201</v>
      </c>
      <c r="F111" s="30">
        <v>2200</v>
      </c>
      <c r="K111" s="29">
        <v>349</v>
      </c>
      <c r="L111" s="30">
        <v>2400</v>
      </c>
    </row>
    <row r="112" spans="1:12" x14ac:dyDescent="0.25">
      <c r="A112" s="29">
        <v>1099</v>
      </c>
      <c r="B112" s="30">
        <v>2000</v>
      </c>
      <c r="E112" s="29">
        <v>202</v>
      </c>
      <c r="F112" s="30">
        <v>2500</v>
      </c>
      <c r="K112" s="29">
        <v>350</v>
      </c>
      <c r="L112" s="30">
        <v>4600</v>
      </c>
    </row>
    <row r="113" spans="1:12" x14ac:dyDescent="0.25">
      <c r="A113" s="29">
        <v>1131</v>
      </c>
      <c r="B113" s="30">
        <v>3100</v>
      </c>
      <c r="E113" s="29">
        <v>204</v>
      </c>
      <c r="F113" s="30">
        <v>1700</v>
      </c>
      <c r="K113" s="29">
        <v>360</v>
      </c>
      <c r="L113" s="30">
        <v>3000</v>
      </c>
    </row>
    <row r="114" spans="1:12" x14ac:dyDescent="0.25">
      <c r="A114" s="29">
        <v>1137</v>
      </c>
      <c r="B114" s="30">
        <v>2300</v>
      </c>
      <c r="E114" s="29">
        <v>206</v>
      </c>
      <c r="F114" s="30">
        <v>2900</v>
      </c>
      <c r="K114" s="29">
        <v>364</v>
      </c>
      <c r="L114" s="30">
        <v>1500</v>
      </c>
    </row>
    <row r="115" spans="1:12" x14ac:dyDescent="0.25">
      <c r="A115" s="29">
        <v>1138</v>
      </c>
      <c r="B115" s="30">
        <v>1800</v>
      </c>
      <c r="E115" s="29">
        <v>207</v>
      </c>
      <c r="F115" s="30">
        <v>2800</v>
      </c>
      <c r="K115" s="29">
        <v>365</v>
      </c>
      <c r="L115" s="30">
        <v>2400</v>
      </c>
    </row>
    <row r="116" spans="1:12" x14ac:dyDescent="0.25">
      <c r="A116" s="29">
        <v>1145</v>
      </c>
      <c r="B116" s="30">
        <v>1600</v>
      </c>
      <c r="E116" s="29">
        <v>208</v>
      </c>
      <c r="F116" s="30">
        <v>2200</v>
      </c>
      <c r="K116" s="29">
        <v>366</v>
      </c>
      <c r="L116" s="30">
        <v>2000</v>
      </c>
    </row>
    <row r="117" spans="1:12" x14ac:dyDescent="0.25">
      <c r="A117" s="29">
        <v>1146</v>
      </c>
      <c r="B117" s="30">
        <v>2600</v>
      </c>
      <c r="E117" s="29">
        <v>210</v>
      </c>
      <c r="F117" s="30">
        <v>2200</v>
      </c>
      <c r="K117" s="29">
        <v>371</v>
      </c>
      <c r="L117" s="30">
        <v>2600</v>
      </c>
    </row>
    <row r="118" spans="1:12" x14ac:dyDescent="0.25">
      <c r="A118" s="29">
        <v>1149</v>
      </c>
      <c r="B118" s="30">
        <v>1700</v>
      </c>
      <c r="E118" s="29">
        <v>211</v>
      </c>
      <c r="F118" s="30">
        <v>1700</v>
      </c>
      <c r="K118" s="29">
        <v>375</v>
      </c>
      <c r="L118" s="30">
        <v>2800</v>
      </c>
    </row>
    <row r="119" spans="1:12" x14ac:dyDescent="0.25">
      <c r="A119" s="29">
        <v>1174</v>
      </c>
      <c r="B119" s="30">
        <v>4200</v>
      </c>
      <c r="E119" s="29">
        <v>212</v>
      </c>
      <c r="F119" s="30">
        <v>2400</v>
      </c>
      <c r="K119" s="29">
        <v>378</v>
      </c>
      <c r="L119" s="30">
        <v>4000</v>
      </c>
    </row>
    <row r="120" spans="1:12" x14ac:dyDescent="0.25">
      <c r="A120" s="29">
        <v>1176</v>
      </c>
      <c r="B120" s="30">
        <v>4600</v>
      </c>
      <c r="E120" s="29">
        <v>214</v>
      </c>
      <c r="F120" s="30">
        <v>2000</v>
      </c>
      <c r="K120" s="29">
        <v>380</v>
      </c>
      <c r="L120" s="30">
        <v>2800</v>
      </c>
    </row>
    <row r="121" spans="1:12" x14ac:dyDescent="0.25">
      <c r="A121" s="29">
        <v>1178</v>
      </c>
      <c r="B121" s="30">
        <v>2000</v>
      </c>
      <c r="E121" s="29">
        <v>216</v>
      </c>
      <c r="F121" s="30">
        <v>2300</v>
      </c>
      <c r="K121" s="29">
        <v>383</v>
      </c>
      <c r="L121" s="30">
        <v>2700</v>
      </c>
    </row>
    <row r="122" spans="1:12" x14ac:dyDescent="0.25">
      <c r="A122" s="29">
        <v>1179</v>
      </c>
      <c r="B122" s="30">
        <v>2100</v>
      </c>
      <c r="E122" s="29">
        <v>217</v>
      </c>
      <c r="F122" s="30">
        <v>2900</v>
      </c>
      <c r="K122" s="29">
        <v>385</v>
      </c>
      <c r="L122" s="30">
        <v>3500</v>
      </c>
    </row>
    <row r="123" spans="1:12" x14ac:dyDescent="0.25">
      <c r="A123" s="29">
        <v>1186</v>
      </c>
      <c r="B123" s="30">
        <v>2000</v>
      </c>
      <c r="E123" s="29">
        <v>220</v>
      </c>
      <c r="F123" s="30">
        <v>2500</v>
      </c>
      <c r="K123" s="29">
        <v>390</v>
      </c>
      <c r="L123" s="30">
        <v>4000</v>
      </c>
    </row>
    <row r="124" spans="1:12" x14ac:dyDescent="0.25">
      <c r="A124" s="29">
        <v>1193</v>
      </c>
      <c r="B124" s="30">
        <v>2200</v>
      </c>
      <c r="E124" s="29">
        <v>221</v>
      </c>
      <c r="F124" s="30">
        <v>3000</v>
      </c>
      <c r="K124" s="29">
        <v>392</v>
      </c>
      <c r="L124" s="30">
        <v>2800</v>
      </c>
    </row>
    <row r="125" spans="1:12" x14ac:dyDescent="0.25">
      <c r="A125" s="29">
        <v>1203</v>
      </c>
      <c r="B125" s="30">
        <v>2200</v>
      </c>
      <c r="E125" s="29">
        <v>224</v>
      </c>
      <c r="F125" s="30">
        <v>1700</v>
      </c>
      <c r="K125" s="29">
        <v>398</v>
      </c>
      <c r="L125" s="30">
        <v>2700</v>
      </c>
    </row>
    <row r="126" spans="1:12" x14ac:dyDescent="0.25">
      <c r="A126" s="29">
        <v>1212</v>
      </c>
      <c r="B126" s="30">
        <v>2300</v>
      </c>
      <c r="E126" s="29">
        <v>225</v>
      </c>
      <c r="F126" s="30">
        <v>4800</v>
      </c>
      <c r="K126" s="29">
        <v>400</v>
      </c>
      <c r="L126" s="30">
        <v>2600</v>
      </c>
    </row>
    <row r="127" spans="1:12" x14ac:dyDescent="0.25">
      <c r="A127" s="29">
        <v>1217</v>
      </c>
      <c r="B127" s="30">
        <v>1900</v>
      </c>
      <c r="E127" s="29">
        <v>229</v>
      </c>
      <c r="F127" s="30">
        <v>1800</v>
      </c>
      <c r="K127" s="29">
        <v>404</v>
      </c>
      <c r="L127" s="30">
        <v>3400</v>
      </c>
    </row>
    <row r="128" spans="1:12" x14ac:dyDescent="0.25">
      <c r="A128" s="29">
        <v>1219</v>
      </c>
      <c r="B128" s="30">
        <v>900</v>
      </c>
      <c r="E128" s="29">
        <v>230</v>
      </c>
      <c r="F128" s="30">
        <v>2900</v>
      </c>
      <c r="K128" s="29">
        <v>405</v>
      </c>
      <c r="L128" s="30">
        <v>2400</v>
      </c>
    </row>
    <row r="129" spans="1:12" x14ac:dyDescent="0.25">
      <c r="A129" s="29">
        <v>1223</v>
      </c>
      <c r="B129" s="30">
        <v>2900</v>
      </c>
      <c r="E129" s="29">
        <v>231</v>
      </c>
      <c r="F129" s="30">
        <v>2400</v>
      </c>
      <c r="K129" s="29">
        <v>408</v>
      </c>
      <c r="L129" s="30">
        <v>2500</v>
      </c>
    </row>
    <row r="130" spans="1:12" x14ac:dyDescent="0.25">
      <c r="A130" s="29">
        <v>1231</v>
      </c>
      <c r="B130" s="30">
        <v>4000</v>
      </c>
      <c r="E130" s="29">
        <v>234</v>
      </c>
      <c r="F130" s="30">
        <v>1800</v>
      </c>
      <c r="K130" s="29">
        <v>409</v>
      </c>
      <c r="L130" s="30">
        <v>3200</v>
      </c>
    </row>
    <row r="131" spans="1:12" x14ac:dyDescent="0.25">
      <c r="A131" s="29">
        <v>1256</v>
      </c>
      <c r="B131" s="30">
        <v>2300</v>
      </c>
      <c r="E131" s="29">
        <v>237</v>
      </c>
      <c r="F131" s="30">
        <v>2800</v>
      </c>
      <c r="K131" s="29">
        <v>410</v>
      </c>
      <c r="L131" s="30">
        <v>3100</v>
      </c>
    </row>
    <row r="132" spans="1:12" x14ac:dyDescent="0.25">
      <c r="A132" s="29">
        <v>1263</v>
      </c>
      <c r="B132" s="30">
        <v>2900</v>
      </c>
      <c r="E132" s="29">
        <v>239</v>
      </c>
      <c r="F132" s="30">
        <v>3400</v>
      </c>
      <c r="K132" s="29">
        <v>415</v>
      </c>
      <c r="L132" s="30">
        <v>3200</v>
      </c>
    </row>
    <row r="133" spans="1:12" x14ac:dyDescent="0.25">
      <c r="A133" s="29">
        <v>1269</v>
      </c>
      <c r="B133" s="30">
        <v>4200</v>
      </c>
      <c r="E133" s="29">
        <v>241</v>
      </c>
      <c r="F133" s="30">
        <v>3100</v>
      </c>
      <c r="K133" s="29">
        <v>417</v>
      </c>
      <c r="L133" s="30">
        <v>2100</v>
      </c>
    </row>
    <row r="134" spans="1:12" x14ac:dyDescent="0.25">
      <c r="A134" s="29">
        <v>1270</v>
      </c>
      <c r="B134" s="30">
        <v>2400</v>
      </c>
      <c r="E134" s="29">
        <v>242</v>
      </c>
      <c r="F134" s="30">
        <v>1600</v>
      </c>
      <c r="K134" s="29">
        <v>418</v>
      </c>
      <c r="L134" s="30">
        <v>4000</v>
      </c>
    </row>
    <row r="135" spans="1:12" x14ac:dyDescent="0.25">
      <c r="A135" s="29">
        <v>1275</v>
      </c>
      <c r="B135" s="30">
        <v>1900</v>
      </c>
      <c r="E135" s="29">
        <v>246</v>
      </c>
      <c r="F135" s="30">
        <v>3700</v>
      </c>
      <c r="K135" s="29">
        <v>424</v>
      </c>
      <c r="L135" s="30">
        <v>4100</v>
      </c>
    </row>
    <row r="136" spans="1:12" x14ac:dyDescent="0.25">
      <c r="A136" s="29">
        <v>1280</v>
      </c>
      <c r="B136" s="30">
        <v>1800</v>
      </c>
      <c r="E136" s="29">
        <v>248</v>
      </c>
      <c r="F136" s="30">
        <v>2700</v>
      </c>
      <c r="K136" s="29">
        <v>426</v>
      </c>
      <c r="L136" s="30">
        <v>2000</v>
      </c>
    </row>
    <row r="137" spans="1:12" x14ac:dyDescent="0.25">
      <c r="A137" s="29">
        <v>1285</v>
      </c>
      <c r="B137" s="30">
        <v>3300</v>
      </c>
      <c r="E137" s="29">
        <v>251</v>
      </c>
      <c r="F137" s="30">
        <v>2000</v>
      </c>
      <c r="K137" s="29">
        <v>431</v>
      </c>
      <c r="L137" s="30">
        <v>1500</v>
      </c>
    </row>
    <row r="138" spans="1:12" x14ac:dyDescent="0.25">
      <c r="A138" s="29">
        <v>1286</v>
      </c>
      <c r="B138" s="30">
        <v>2200</v>
      </c>
      <c r="E138" s="29">
        <v>252</v>
      </c>
      <c r="F138" s="30">
        <v>3200</v>
      </c>
      <c r="K138" s="29">
        <v>433</v>
      </c>
      <c r="L138" s="30">
        <v>2100</v>
      </c>
    </row>
    <row r="139" spans="1:12" x14ac:dyDescent="0.25">
      <c r="A139" s="29">
        <v>1329</v>
      </c>
      <c r="B139" s="30">
        <v>4300</v>
      </c>
      <c r="E139" s="29">
        <v>255</v>
      </c>
      <c r="F139" s="30">
        <v>2600</v>
      </c>
      <c r="K139" s="29">
        <v>434</v>
      </c>
      <c r="L139" s="30">
        <v>2500</v>
      </c>
    </row>
    <row r="140" spans="1:12" x14ac:dyDescent="0.25">
      <c r="A140" s="29">
        <v>1334</v>
      </c>
      <c r="B140" s="30">
        <v>2200</v>
      </c>
      <c r="E140" s="29">
        <v>258</v>
      </c>
      <c r="F140" s="30">
        <v>3200</v>
      </c>
      <c r="K140" s="29">
        <v>436</v>
      </c>
      <c r="L140" s="30">
        <v>2500</v>
      </c>
    </row>
    <row r="141" spans="1:12" x14ac:dyDescent="0.25">
      <c r="A141" s="29">
        <v>1344</v>
      </c>
      <c r="B141" s="30">
        <v>2800</v>
      </c>
      <c r="E141" s="29">
        <v>260</v>
      </c>
      <c r="F141" s="30">
        <v>900</v>
      </c>
      <c r="K141" s="29">
        <v>445</v>
      </c>
      <c r="L141" s="30">
        <v>2800</v>
      </c>
    </row>
    <row r="142" spans="1:12" x14ac:dyDescent="0.25">
      <c r="A142" s="29">
        <v>1353</v>
      </c>
      <c r="B142" s="30">
        <v>1900</v>
      </c>
      <c r="E142" s="29">
        <v>265</v>
      </c>
      <c r="F142" s="30">
        <v>1400</v>
      </c>
      <c r="K142" s="29">
        <v>448</v>
      </c>
      <c r="L142" s="30">
        <v>2800</v>
      </c>
    </row>
    <row r="143" spans="1:12" x14ac:dyDescent="0.25">
      <c r="A143" s="29">
        <v>1354</v>
      </c>
      <c r="B143" s="30">
        <v>5300</v>
      </c>
      <c r="E143" s="29">
        <v>266</v>
      </c>
      <c r="F143" s="30">
        <v>2800</v>
      </c>
      <c r="K143" s="29">
        <v>453</v>
      </c>
      <c r="L143" s="30">
        <v>2600</v>
      </c>
    </row>
    <row r="144" spans="1:12" x14ac:dyDescent="0.25">
      <c r="A144" s="29">
        <v>1363</v>
      </c>
      <c r="B144" s="30">
        <v>2500</v>
      </c>
      <c r="E144" s="29">
        <v>269</v>
      </c>
      <c r="F144" s="30">
        <v>1500</v>
      </c>
      <c r="K144" s="29">
        <v>454</v>
      </c>
      <c r="L144" s="30">
        <v>2400</v>
      </c>
    </row>
    <row r="145" spans="1:12" x14ac:dyDescent="0.25">
      <c r="A145" s="29">
        <v>1371</v>
      </c>
      <c r="B145" s="30">
        <v>2200</v>
      </c>
      <c r="E145" s="29">
        <v>270</v>
      </c>
      <c r="F145" s="30">
        <v>2300</v>
      </c>
      <c r="K145" s="29">
        <v>457</v>
      </c>
      <c r="L145" s="30">
        <v>2000</v>
      </c>
    </row>
    <row r="146" spans="1:12" x14ac:dyDescent="0.25">
      <c r="A146" s="29">
        <v>1378</v>
      </c>
      <c r="B146" s="30">
        <v>2600</v>
      </c>
      <c r="E146" s="29">
        <v>272</v>
      </c>
      <c r="F146" s="30">
        <v>2700</v>
      </c>
      <c r="K146" s="29">
        <v>459</v>
      </c>
      <c r="L146" s="30">
        <v>2300</v>
      </c>
    </row>
    <row r="147" spans="1:12" x14ac:dyDescent="0.25">
      <c r="A147" s="29">
        <v>1385</v>
      </c>
      <c r="B147" s="30">
        <v>1800</v>
      </c>
      <c r="E147" s="29">
        <v>274</v>
      </c>
      <c r="F147" s="30">
        <v>2900</v>
      </c>
      <c r="K147" s="29">
        <v>461</v>
      </c>
      <c r="L147" s="30">
        <v>2800</v>
      </c>
    </row>
    <row r="148" spans="1:12" x14ac:dyDescent="0.25">
      <c r="A148" s="29">
        <v>1386</v>
      </c>
      <c r="B148" s="30">
        <v>2000</v>
      </c>
      <c r="E148" s="29">
        <v>275</v>
      </c>
      <c r="F148" s="30">
        <v>1600</v>
      </c>
      <c r="K148" s="29">
        <v>462</v>
      </c>
      <c r="L148" s="30">
        <v>1700</v>
      </c>
    </row>
    <row r="149" spans="1:12" x14ac:dyDescent="0.25">
      <c r="A149" s="29">
        <v>1388</v>
      </c>
      <c r="B149" s="30">
        <v>3200</v>
      </c>
      <c r="E149" s="29">
        <v>277</v>
      </c>
      <c r="F149" s="30">
        <v>3100</v>
      </c>
      <c r="K149" s="29">
        <v>464</v>
      </c>
      <c r="L149" s="30">
        <v>2400</v>
      </c>
    </row>
    <row r="150" spans="1:12" x14ac:dyDescent="0.25">
      <c r="A150" s="29">
        <v>1390</v>
      </c>
      <c r="B150" s="30">
        <v>2000</v>
      </c>
      <c r="E150" s="29">
        <v>278</v>
      </c>
      <c r="F150" s="30">
        <v>1700</v>
      </c>
      <c r="K150" s="29">
        <v>468</v>
      </c>
      <c r="L150" s="30">
        <v>2400</v>
      </c>
    </row>
    <row r="151" spans="1:12" x14ac:dyDescent="0.25">
      <c r="A151" s="29">
        <v>1394</v>
      </c>
      <c r="B151" s="30">
        <v>2400</v>
      </c>
      <c r="E151" s="29">
        <v>279</v>
      </c>
      <c r="F151" s="30">
        <v>4200</v>
      </c>
      <c r="K151" s="29">
        <v>470</v>
      </c>
      <c r="L151" s="30">
        <v>2500</v>
      </c>
    </row>
    <row r="152" spans="1:12" x14ac:dyDescent="0.25">
      <c r="A152" s="29">
        <v>1399</v>
      </c>
      <c r="B152" s="30">
        <v>3100</v>
      </c>
      <c r="E152" s="29">
        <v>282</v>
      </c>
      <c r="F152" s="30">
        <v>2500</v>
      </c>
      <c r="K152" s="29">
        <v>472</v>
      </c>
      <c r="L152" s="30">
        <v>2800</v>
      </c>
    </row>
    <row r="153" spans="1:12" x14ac:dyDescent="0.25">
      <c r="A153" s="29">
        <v>1400</v>
      </c>
      <c r="B153" s="30">
        <v>2600</v>
      </c>
      <c r="E153" s="29">
        <v>283</v>
      </c>
      <c r="F153" s="30">
        <v>2600</v>
      </c>
      <c r="K153" s="29">
        <v>478</v>
      </c>
      <c r="L153" s="30">
        <v>4800</v>
      </c>
    </row>
    <row r="154" spans="1:12" x14ac:dyDescent="0.25">
      <c r="A154" s="29">
        <v>1401</v>
      </c>
      <c r="B154" s="30">
        <v>2000</v>
      </c>
      <c r="E154" s="29">
        <v>284</v>
      </c>
      <c r="F154" s="30">
        <v>2900</v>
      </c>
      <c r="K154" s="29">
        <v>483</v>
      </c>
      <c r="L154" s="30">
        <v>2700</v>
      </c>
    </row>
    <row r="155" spans="1:12" x14ac:dyDescent="0.25">
      <c r="A155" s="29">
        <v>1405</v>
      </c>
      <c r="B155" s="30">
        <v>1900</v>
      </c>
      <c r="E155" s="29">
        <v>285</v>
      </c>
      <c r="F155" s="30">
        <v>3200</v>
      </c>
      <c r="K155" s="29">
        <v>491</v>
      </c>
      <c r="L155" s="30">
        <v>1600</v>
      </c>
    </row>
    <row r="156" spans="1:12" x14ac:dyDescent="0.25">
      <c r="A156" s="29">
        <v>1412</v>
      </c>
      <c r="B156" s="30">
        <v>2500</v>
      </c>
      <c r="E156" s="29">
        <v>288</v>
      </c>
      <c r="F156" s="30">
        <v>1700</v>
      </c>
      <c r="K156" s="29">
        <v>493</v>
      </c>
      <c r="L156" s="30">
        <v>2200</v>
      </c>
    </row>
    <row r="157" spans="1:12" x14ac:dyDescent="0.25">
      <c r="A157" s="29">
        <v>1415</v>
      </c>
      <c r="B157" s="30">
        <v>2700</v>
      </c>
      <c r="E157" s="29">
        <v>289</v>
      </c>
      <c r="F157" s="30">
        <v>1800</v>
      </c>
      <c r="K157" s="29">
        <v>501</v>
      </c>
      <c r="L157" s="30">
        <v>1900</v>
      </c>
    </row>
    <row r="158" spans="1:12" x14ac:dyDescent="0.25">
      <c r="A158" s="29">
        <v>1428</v>
      </c>
      <c r="B158" s="30">
        <v>2500</v>
      </c>
      <c r="E158" s="29">
        <v>295</v>
      </c>
      <c r="F158" s="30">
        <v>3100</v>
      </c>
      <c r="K158" s="29">
        <v>502</v>
      </c>
      <c r="L158" s="30">
        <v>2600</v>
      </c>
    </row>
    <row r="159" spans="1:12" x14ac:dyDescent="0.25">
      <c r="E159" s="29">
        <v>300</v>
      </c>
      <c r="F159" s="30">
        <v>2200</v>
      </c>
      <c r="K159" s="29">
        <v>505</v>
      </c>
      <c r="L159" s="30">
        <v>2200</v>
      </c>
    </row>
    <row r="160" spans="1:12" x14ac:dyDescent="0.25">
      <c r="E160" s="29">
        <v>301</v>
      </c>
      <c r="F160" s="30">
        <v>2500</v>
      </c>
      <c r="K160" s="29">
        <v>506</v>
      </c>
      <c r="L160" s="30">
        <v>2900</v>
      </c>
    </row>
    <row r="161" spans="5:12" x14ac:dyDescent="0.25">
      <c r="E161" s="29">
        <v>303</v>
      </c>
      <c r="F161" s="30">
        <v>3100</v>
      </c>
      <c r="K161" s="29">
        <v>507</v>
      </c>
      <c r="L161" s="30">
        <v>2700</v>
      </c>
    </row>
    <row r="162" spans="5:12" x14ac:dyDescent="0.25">
      <c r="E162" s="29">
        <v>304</v>
      </c>
      <c r="F162" s="30">
        <v>1800</v>
      </c>
      <c r="K162" s="29">
        <v>509</v>
      </c>
      <c r="L162" s="30">
        <v>2100</v>
      </c>
    </row>
    <row r="163" spans="5:12" x14ac:dyDescent="0.25">
      <c r="E163" s="29">
        <v>306</v>
      </c>
      <c r="F163" s="30">
        <v>4000</v>
      </c>
      <c r="K163" s="29">
        <v>518</v>
      </c>
      <c r="L163" s="30">
        <v>3600</v>
      </c>
    </row>
    <row r="164" spans="5:12" x14ac:dyDescent="0.25">
      <c r="E164" s="29">
        <v>309</v>
      </c>
      <c r="F164" s="30">
        <v>1700</v>
      </c>
      <c r="K164" s="29">
        <v>519</v>
      </c>
      <c r="L164" s="30">
        <v>2600</v>
      </c>
    </row>
    <row r="165" spans="5:12" x14ac:dyDescent="0.25">
      <c r="E165" s="29">
        <v>310</v>
      </c>
      <c r="F165" s="30">
        <v>3800</v>
      </c>
      <c r="K165" s="29">
        <v>520</v>
      </c>
      <c r="L165" s="30">
        <v>3400</v>
      </c>
    </row>
    <row r="166" spans="5:12" x14ac:dyDescent="0.25">
      <c r="E166" s="29">
        <v>312</v>
      </c>
      <c r="F166" s="30">
        <v>1900</v>
      </c>
      <c r="K166" s="29">
        <v>521</v>
      </c>
      <c r="L166" s="30">
        <v>1300</v>
      </c>
    </row>
    <row r="167" spans="5:12" x14ac:dyDescent="0.25">
      <c r="E167" s="29">
        <v>314</v>
      </c>
      <c r="F167" s="30">
        <v>4200</v>
      </c>
      <c r="K167" s="29">
        <v>524</v>
      </c>
      <c r="L167" s="30">
        <v>7800</v>
      </c>
    </row>
    <row r="168" spans="5:12" x14ac:dyDescent="0.25">
      <c r="E168" s="29">
        <v>324</v>
      </c>
      <c r="F168" s="30">
        <v>2300</v>
      </c>
      <c r="K168" s="29">
        <v>525</v>
      </c>
      <c r="L168" s="30">
        <v>3800</v>
      </c>
    </row>
    <row r="169" spans="5:12" x14ac:dyDescent="0.25">
      <c r="E169" s="29">
        <v>327</v>
      </c>
      <c r="F169" s="30">
        <v>3400</v>
      </c>
      <c r="K169" s="29">
        <v>528</v>
      </c>
      <c r="L169" s="30">
        <v>4200</v>
      </c>
    </row>
    <row r="170" spans="5:12" x14ac:dyDescent="0.25">
      <c r="E170" s="29">
        <v>328</v>
      </c>
      <c r="F170" s="30">
        <v>2800</v>
      </c>
      <c r="K170" s="29">
        <v>532</v>
      </c>
      <c r="L170" s="30">
        <v>2000</v>
      </c>
    </row>
    <row r="171" spans="5:12" x14ac:dyDescent="0.25">
      <c r="E171" s="29">
        <v>331</v>
      </c>
      <c r="F171" s="30">
        <v>3500</v>
      </c>
      <c r="K171" s="29">
        <v>535</v>
      </c>
      <c r="L171" s="30">
        <v>2100</v>
      </c>
    </row>
    <row r="172" spans="5:12" x14ac:dyDescent="0.25">
      <c r="E172" s="29">
        <v>332</v>
      </c>
      <c r="F172" s="30">
        <v>2100</v>
      </c>
      <c r="K172" s="29">
        <v>536</v>
      </c>
      <c r="L172" s="30">
        <v>2500</v>
      </c>
    </row>
    <row r="173" spans="5:12" x14ac:dyDescent="0.25">
      <c r="E173" s="29">
        <v>333</v>
      </c>
      <c r="F173" s="30">
        <v>4800</v>
      </c>
      <c r="K173" s="29">
        <v>537</v>
      </c>
      <c r="L173" s="30">
        <v>2600</v>
      </c>
    </row>
    <row r="174" spans="5:12" x14ac:dyDescent="0.25">
      <c r="E174" s="29">
        <v>334</v>
      </c>
      <c r="F174" s="30">
        <v>2700</v>
      </c>
      <c r="K174" s="29">
        <v>542</v>
      </c>
      <c r="L174" s="30">
        <v>3300</v>
      </c>
    </row>
    <row r="175" spans="5:12" x14ac:dyDescent="0.25">
      <c r="E175" s="29">
        <v>337</v>
      </c>
      <c r="F175" s="30">
        <v>3800</v>
      </c>
      <c r="K175" s="29">
        <v>545</v>
      </c>
      <c r="L175" s="30">
        <v>2200</v>
      </c>
    </row>
    <row r="176" spans="5:12" x14ac:dyDescent="0.25">
      <c r="E176" s="29">
        <v>338</v>
      </c>
      <c r="F176" s="30">
        <v>3100</v>
      </c>
      <c r="K176" s="29">
        <v>550</v>
      </c>
      <c r="L176" s="30">
        <v>3000</v>
      </c>
    </row>
    <row r="177" spans="5:12" x14ac:dyDescent="0.25">
      <c r="E177" s="29">
        <v>339</v>
      </c>
      <c r="F177" s="30">
        <v>2800</v>
      </c>
      <c r="K177" s="29">
        <v>555</v>
      </c>
      <c r="L177" s="30">
        <v>3000</v>
      </c>
    </row>
    <row r="178" spans="5:12" x14ac:dyDescent="0.25">
      <c r="E178" s="29">
        <v>340</v>
      </c>
      <c r="F178" s="30">
        <v>2400</v>
      </c>
      <c r="K178" s="29">
        <v>559</v>
      </c>
      <c r="L178" s="30">
        <v>2200</v>
      </c>
    </row>
    <row r="179" spans="5:12" x14ac:dyDescent="0.25">
      <c r="E179" s="29">
        <v>342</v>
      </c>
      <c r="F179" s="30">
        <v>1600</v>
      </c>
      <c r="K179" s="29">
        <v>565</v>
      </c>
      <c r="L179" s="30">
        <v>3400</v>
      </c>
    </row>
    <row r="180" spans="5:12" x14ac:dyDescent="0.25">
      <c r="E180" s="29">
        <v>343</v>
      </c>
      <c r="F180" s="30">
        <v>1000</v>
      </c>
      <c r="K180" s="29">
        <v>566</v>
      </c>
      <c r="L180" s="30">
        <v>2500</v>
      </c>
    </row>
    <row r="181" spans="5:12" x14ac:dyDescent="0.25">
      <c r="E181" s="29">
        <v>344</v>
      </c>
      <c r="F181" s="30">
        <v>3400</v>
      </c>
      <c r="K181" s="29">
        <v>567</v>
      </c>
      <c r="L181" s="30">
        <v>3600</v>
      </c>
    </row>
    <row r="182" spans="5:12" x14ac:dyDescent="0.25">
      <c r="E182" s="29">
        <v>347</v>
      </c>
      <c r="F182" s="30">
        <v>1900</v>
      </c>
      <c r="K182" s="29">
        <v>573</v>
      </c>
      <c r="L182" s="30">
        <v>2500</v>
      </c>
    </row>
    <row r="183" spans="5:12" x14ac:dyDescent="0.25">
      <c r="E183" s="29">
        <v>348</v>
      </c>
      <c r="F183" s="30">
        <v>3000</v>
      </c>
      <c r="K183" s="29">
        <v>579</v>
      </c>
      <c r="L183" s="30">
        <v>2100</v>
      </c>
    </row>
    <row r="184" spans="5:12" x14ac:dyDescent="0.25">
      <c r="E184" s="29">
        <v>351</v>
      </c>
      <c r="F184" s="30">
        <v>3700</v>
      </c>
      <c r="K184" s="29">
        <v>591</v>
      </c>
      <c r="L184" s="30">
        <v>2400</v>
      </c>
    </row>
    <row r="185" spans="5:12" x14ac:dyDescent="0.25">
      <c r="E185" s="29">
        <v>352</v>
      </c>
      <c r="F185" s="30">
        <v>2900</v>
      </c>
      <c r="K185" s="29">
        <v>592</v>
      </c>
      <c r="L185" s="30">
        <v>4000</v>
      </c>
    </row>
    <row r="186" spans="5:12" x14ac:dyDescent="0.25">
      <c r="E186" s="29">
        <v>354</v>
      </c>
      <c r="F186" s="30">
        <v>1300</v>
      </c>
      <c r="K186" s="29">
        <v>597</v>
      </c>
      <c r="L186" s="30">
        <v>2100</v>
      </c>
    </row>
    <row r="187" spans="5:12" x14ac:dyDescent="0.25">
      <c r="E187" s="29">
        <v>356</v>
      </c>
      <c r="F187" s="30">
        <v>2400</v>
      </c>
      <c r="K187" s="29">
        <v>600</v>
      </c>
      <c r="L187" s="30">
        <v>2300</v>
      </c>
    </row>
    <row r="188" spans="5:12" x14ac:dyDescent="0.25">
      <c r="E188" s="29">
        <v>357</v>
      </c>
      <c r="F188" s="30">
        <v>2300</v>
      </c>
      <c r="K188" s="29">
        <v>601</v>
      </c>
      <c r="L188" s="30">
        <v>3000</v>
      </c>
    </row>
    <row r="189" spans="5:12" x14ac:dyDescent="0.25">
      <c r="E189" s="29">
        <v>358</v>
      </c>
      <c r="F189" s="30">
        <v>2300</v>
      </c>
      <c r="K189" s="29">
        <v>603</v>
      </c>
      <c r="L189" s="30">
        <v>2800</v>
      </c>
    </row>
    <row r="190" spans="5:12" x14ac:dyDescent="0.25">
      <c r="E190" s="29">
        <v>367</v>
      </c>
      <c r="F190" s="30">
        <v>2800</v>
      </c>
      <c r="K190" s="29">
        <v>604</v>
      </c>
      <c r="L190" s="30">
        <v>1800</v>
      </c>
    </row>
    <row r="191" spans="5:12" x14ac:dyDescent="0.25">
      <c r="E191" s="29">
        <v>369</v>
      </c>
      <c r="F191" s="30">
        <v>2500</v>
      </c>
      <c r="K191" s="29">
        <v>606</v>
      </c>
      <c r="L191" s="30">
        <v>2800</v>
      </c>
    </row>
    <row r="192" spans="5:12" x14ac:dyDescent="0.25">
      <c r="E192" s="29">
        <v>370</v>
      </c>
      <c r="F192" s="30">
        <v>2400</v>
      </c>
      <c r="K192" s="29">
        <v>608</v>
      </c>
      <c r="L192" s="30">
        <v>2900</v>
      </c>
    </row>
    <row r="193" spans="5:12" x14ac:dyDescent="0.25">
      <c r="E193" s="29">
        <v>373</v>
      </c>
      <c r="F193" s="30">
        <v>1500</v>
      </c>
      <c r="K193" s="29">
        <v>609</v>
      </c>
      <c r="L193" s="30">
        <v>4200</v>
      </c>
    </row>
    <row r="194" spans="5:12" x14ac:dyDescent="0.25">
      <c r="E194" s="29">
        <v>374</v>
      </c>
      <c r="F194" s="30">
        <v>1900</v>
      </c>
      <c r="K194" s="29">
        <v>611</v>
      </c>
      <c r="L194" s="30">
        <v>3600</v>
      </c>
    </row>
    <row r="195" spans="5:12" x14ac:dyDescent="0.25">
      <c r="E195" s="29">
        <v>376</v>
      </c>
      <c r="F195" s="30">
        <v>1600</v>
      </c>
      <c r="K195" s="29">
        <v>613</v>
      </c>
      <c r="L195" s="30">
        <v>3200</v>
      </c>
    </row>
    <row r="196" spans="5:12" x14ac:dyDescent="0.25">
      <c r="E196" s="29">
        <v>379</v>
      </c>
      <c r="F196" s="30">
        <v>3700</v>
      </c>
      <c r="K196" s="29">
        <v>617</v>
      </c>
      <c r="L196" s="30">
        <v>2300</v>
      </c>
    </row>
    <row r="197" spans="5:12" x14ac:dyDescent="0.25">
      <c r="E197" s="29">
        <v>382</v>
      </c>
      <c r="F197" s="30">
        <v>2600</v>
      </c>
      <c r="K197" s="29">
        <v>620</v>
      </c>
      <c r="L197" s="30">
        <v>3700</v>
      </c>
    </row>
    <row r="198" spans="5:12" x14ac:dyDescent="0.25">
      <c r="E198" s="29">
        <v>386</v>
      </c>
      <c r="F198" s="30">
        <v>2500</v>
      </c>
      <c r="K198" s="29">
        <v>622</v>
      </c>
      <c r="L198" s="30">
        <v>4100</v>
      </c>
    </row>
    <row r="199" spans="5:12" x14ac:dyDescent="0.25">
      <c r="E199" s="29">
        <v>389</v>
      </c>
      <c r="F199" s="30">
        <v>2900</v>
      </c>
      <c r="K199" s="29">
        <v>624</v>
      </c>
      <c r="L199" s="30">
        <v>2300</v>
      </c>
    </row>
    <row r="200" spans="5:12" x14ac:dyDescent="0.25">
      <c r="E200" s="29">
        <v>393</v>
      </c>
      <c r="F200" s="30">
        <v>900</v>
      </c>
      <c r="K200" s="29">
        <v>625</v>
      </c>
      <c r="L200" s="30">
        <v>2500</v>
      </c>
    </row>
    <row r="201" spans="5:12" x14ac:dyDescent="0.25">
      <c r="E201" s="29">
        <v>394</v>
      </c>
      <c r="F201" s="30">
        <v>1600</v>
      </c>
      <c r="K201" s="29">
        <v>629</v>
      </c>
      <c r="L201" s="30">
        <v>3100</v>
      </c>
    </row>
    <row r="202" spans="5:12" x14ac:dyDescent="0.25">
      <c r="E202" s="29">
        <v>396</v>
      </c>
      <c r="F202" s="30">
        <v>2300</v>
      </c>
      <c r="K202" s="29">
        <v>631</v>
      </c>
      <c r="L202" s="30">
        <v>2400</v>
      </c>
    </row>
    <row r="203" spans="5:12" x14ac:dyDescent="0.25">
      <c r="E203" s="29">
        <v>397</v>
      </c>
      <c r="F203" s="30">
        <v>1800</v>
      </c>
      <c r="K203" s="29">
        <v>642</v>
      </c>
      <c r="L203" s="30">
        <v>3000</v>
      </c>
    </row>
    <row r="204" spans="5:12" x14ac:dyDescent="0.25">
      <c r="E204" s="29">
        <v>399</v>
      </c>
      <c r="F204" s="30">
        <v>2000</v>
      </c>
      <c r="K204" s="29">
        <v>644</v>
      </c>
      <c r="L204" s="30">
        <v>2400</v>
      </c>
    </row>
    <row r="205" spans="5:12" x14ac:dyDescent="0.25">
      <c r="E205" s="29">
        <v>401</v>
      </c>
      <c r="F205" s="30">
        <v>2500</v>
      </c>
      <c r="K205" s="29">
        <v>649</v>
      </c>
      <c r="L205" s="30">
        <v>2600</v>
      </c>
    </row>
    <row r="206" spans="5:12" x14ac:dyDescent="0.25">
      <c r="E206" s="29">
        <v>402</v>
      </c>
      <c r="F206" s="30">
        <v>2600</v>
      </c>
      <c r="K206" s="29">
        <v>651</v>
      </c>
      <c r="L206" s="30">
        <v>2500</v>
      </c>
    </row>
    <row r="207" spans="5:12" x14ac:dyDescent="0.25">
      <c r="E207" s="29">
        <v>403</v>
      </c>
      <c r="F207" s="30">
        <v>1300</v>
      </c>
      <c r="K207" s="29">
        <v>652</v>
      </c>
      <c r="L207" s="30">
        <v>2300</v>
      </c>
    </row>
    <row r="208" spans="5:12" x14ac:dyDescent="0.25">
      <c r="E208" s="29">
        <v>406</v>
      </c>
      <c r="F208" s="30">
        <v>2900</v>
      </c>
      <c r="K208" s="29">
        <v>653</v>
      </c>
      <c r="L208" s="30">
        <v>2600</v>
      </c>
    </row>
    <row r="209" spans="5:12" x14ac:dyDescent="0.25">
      <c r="E209" s="29">
        <v>411</v>
      </c>
      <c r="F209" s="30">
        <v>2600</v>
      </c>
      <c r="K209" s="29">
        <v>656</v>
      </c>
      <c r="L209" s="30">
        <v>1600</v>
      </c>
    </row>
    <row r="210" spans="5:12" x14ac:dyDescent="0.25">
      <c r="E210" s="29">
        <v>412</v>
      </c>
      <c r="F210" s="30">
        <v>2100</v>
      </c>
      <c r="K210" s="29">
        <v>658</v>
      </c>
      <c r="L210" s="30">
        <v>2300</v>
      </c>
    </row>
    <row r="211" spans="5:12" x14ac:dyDescent="0.25">
      <c r="E211" s="29">
        <v>413</v>
      </c>
      <c r="F211" s="30">
        <v>2900</v>
      </c>
      <c r="K211" s="29">
        <v>661</v>
      </c>
      <c r="L211" s="30">
        <v>2700</v>
      </c>
    </row>
    <row r="212" spans="5:12" x14ac:dyDescent="0.25">
      <c r="E212" s="29">
        <v>414</v>
      </c>
      <c r="F212" s="30">
        <v>2000</v>
      </c>
      <c r="K212" s="29">
        <v>662</v>
      </c>
      <c r="L212" s="30">
        <v>4100</v>
      </c>
    </row>
    <row r="213" spans="5:12" x14ac:dyDescent="0.25">
      <c r="E213" s="29">
        <v>416</v>
      </c>
      <c r="F213" s="30">
        <v>2700</v>
      </c>
      <c r="K213" s="29">
        <v>666</v>
      </c>
      <c r="L213" s="30">
        <v>3300</v>
      </c>
    </row>
    <row r="214" spans="5:12" x14ac:dyDescent="0.25">
      <c r="E214" s="29">
        <v>420</v>
      </c>
      <c r="F214" s="30">
        <v>2100</v>
      </c>
      <c r="K214" s="29">
        <v>667</v>
      </c>
      <c r="L214" s="30">
        <v>3400</v>
      </c>
    </row>
    <row r="215" spans="5:12" x14ac:dyDescent="0.25">
      <c r="E215" s="29">
        <v>422</v>
      </c>
      <c r="F215" s="30">
        <v>3200</v>
      </c>
      <c r="K215" s="29">
        <v>671</v>
      </c>
      <c r="L215" s="30">
        <v>2200</v>
      </c>
    </row>
    <row r="216" spans="5:12" x14ac:dyDescent="0.25">
      <c r="E216" s="29">
        <v>423</v>
      </c>
      <c r="F216" s="30">
        <v>2000</v>
      </c>
      <c r="K216" s="29">
        <v>672</v>
      </c>
      <c r="L216" s="30">
        <v>2000</v>
      </c>
    </row>
    <row r="217" spans="5:12" x14ac:dyDescent="0.25">
      <c r="E217" s="29">
        <v>425</v>
      </c>
      <c r="F217" s="30">
        <v>2400</v>
      </c>
      <c r="K217" s="29">
        <v>676</v>
      </c>
      <c r="L217" s="30">
        <v>2300</v>
      </c>
    </row>
    <row r="218" spans="5:12" x14ac:dyDescent="0.25">
      <c r="E218" s="29">
        <v>428</v>
      </c>
      <c r="F218" s="30">
        <v>1800</v>
      </c>
      <c r="K218" s="29">
        <v>677</v>
      </c>
      <c r="L218" s="30">
        <v>2900</v>
      </c>
    </row>
    <row r="219" spans="5:12" x14ac:dyDescent="0.25">
      <c r="E219" s="29">
        <v>429</v>
      </c>
      <c r="F219" s="30">
        <v>2400</v>
      </c>
      <c r="K219" s="29">
        <v>685</v>
      </c>
      <c r="L219" s="30">
        <v>3000</v>
      </c>
    </row>
    <row r="220" spans="5:12" x14ac:dyDescent="0.25">
      <c r="E220" s="29">
        <v>430</v>
      </c>
      <c r="F220" s="30">
        <v>2800</v>
      </c>
      <c r="K220" s="29">
        <v>686</v>
      </c>
      <c r="L220" s="30">
        <v>3300</v>
      </c>
    </row>
    <row r="221" spans="5:12" x14ac:dyDescent="0.25">
      <c r="E221" s="29">
        <v>439</v>
      </c>
      <c r="F221" s="30">
        <v>1100</v>
      </c>
      <c r="K221" s="29">
        <v>687</v>
      </c>
      <c r="L221" s="30">
        <v>2600</v>
      </c>
    </row>
    <row r="222" spans="5:12" x14ac:dyDescent="0.25">
      <c r="E222" s="29">
        <v>441</v>
      </c>
      <c r="F222" s="30">
        <v>5500</v>
      </c>
      <c r="K222" s="29">
        <v>688</v>
      </c>
      <c r="L222" s="30">
        <v>1700</v>
      </c>
    </row>
    <row r="223" spans="5:12" x14ac:dyDescent="0.25">
      <c r="E223" s="29">
        <v>442</v>
      </c>
      <c r="F223" s="30">
        <v>2900</v>
      </c>
      <c r="K223" s="29">
        <v>692</v>
      </c>
      <c r="L223" s="30">
        <v>6800</v>
      </c>
    </row>
    <row r="224" spans="5:12" x14ac:dyDescent="0.25">
      <c r="E224" s="29">
        <v>444</v>
      </c>
      <c r="F224" s="30">
        <v>2500</v>
      </c>
      <c r="K224" s="29">
        <v>693</v>
      </c>
      <c r="L224" s="30">
        <v>3700</v>
      </c>
    </row>
    <row r="225" spans="5:12" x14ac:dyDescent="0.25">
      <c r="E225" s="29">
        <v>446</v>
      </c>
      <c r="F225" s="30">
        <v>3100</v>
      </c>
      <c r="K225" s="29">
        <v>703</v>
      </c>
      <c r="L225" s="30">
        <v>3800</v>
      </c>
    </row>
    <row r="226" spans="5:12" x14ac:dyDescent="0.25">
      <c r="E226" s="29">
        <v>447</v>
      </c>
      <c r="F226" s="30">
        <v>3400</v>
      </c>
      <c r="K226" s="29">
        <v>704</v>
      </c>
      <c r="L226" s="30">
        <v>2200</v>
      </c>
    </row>
    <row r="227" spans="5:12" x14ac:dyDescent="0.25">
      <c r="E227" s="29">
        <v>451</v>
      </c>
      <c r="F227" s="30">
        <v>1600</v>
      </c>
      <c r="K227" s="29">
        <v>706</v>
      </c>
      <c r="L227" s="30">
        <v>1100</v>
      </c>
    </row>
    <row r="228" spans="5:12" x14ac:dyDescent="0.25">
      <c r="E228" s="29">
        <v>452</v>
      </c>
      <c r="F228" s="30">
        <v>3100</v>
      </c>
      <c r="K228" s="29">
        <v>709</v>
      </c>
      <c r="L228" s="30">
        <v>2200</v>
      </c>
    </row>
    <row r="229" spans="5:12" x14ac:dyDescent="0.25">
      <c r="E229" s="29">
        <v>455</v>
      </c>
      <c r="F229" s="30">
        <v>3500</v>
      </c>
      <c r="K229" s="29">
        <v>715</v>
      </c>
      <c r="L229" s="30">
        <v>2200</v>
      </c>
    </row>
    <row r="230" spans="5:12" x14ac:dyDescent="0.25">
      <c r="E230" s="29">
        <v>456</v>
      </c>
      <c r="F230" s="30">
        <v>2500</v>
      </c>
      <c r="K230" s="29">
        <v>717</v>
      </c>
      <c r="L230" s="30">
        <v>3300</v>
      </c>
    </row>
    <row r="231" spans="5:12" x14ac:dyDescent="0.25">
      <c r="E231" s="29">
        <v>458</v>
      </c>
      <c r="F231" s="30">
        <v>3000</v>
      </c>
      <c r="K231" s="29">
        <v>719</v>
      </c>
      <c r="L231" s="30">
        <v>3700</v>
      </c>
    </row>
    <row r="232" spans="5:12" x14ac:dyDescent="0.25">
      <c r="E232" s="29">
        <v>463</v>
      </c>
      <c r="F232" s="30">
        <v>1700</v>
      </c>
      <c r="K232" s="29">
        <v>733</v>
      </c>
      <c r="L232" s="30">
        <v>3200</v>
      </c>
    </row>
    <row r="233" spans="5:12" x14ac:dyDescent="0.25">
      <c r="E233" s="29">
        <v>465</v>
      </c>
      <c r="F233" s="30">
        <v>2100</v>
      </c>
      <c r="K233" s="29">
        <v>738</v>
      </c>
      <c r="L233" s="30">
        <v>2700</v>
      </c>
    </row>
    <row r="234" spans="5:12" x14ac:dyDescent="0.25">
      <c r="E234" s="29">
        <v>466</v>
      </c>
      <c r="F234" s="30">
        <v>2800</v>
      </c>
      <c r="K234" s="29">
        <v>740</v>
      </c>
      <c r="L234" s="30">
        <v>2600</v>
      </c>
    </row>
    <row r="235" spans="5:12" x14ac:dyDescent="0.25">
      <c r="E235" s="29">
        <v>467</v>
      </c>
      <c r="F235" s="30">
        <v>2600</v>
      </c>
      <c r="K235" s="29">
        <v>741</v>
      </c>
      <c r="L235" s="30">
        <v>1700</v>
      </c>
    </row>
    <row r="236" spans="5:12" x14ac:dyDescent="0.25">
      <c r="E236" s="29">
        <v>469</v>
      </c>
      <c r="F236" s="30">
        <v>3300</v>
      </c>
      <c r="K236" s="29">
        <v>746</v>
      </c>
      <c r="L236" s="30">
        <v>3900</v>
      </c>
    </row>
    <row r="237" spans="5:12" x14ac:dyDescent="0.25">
      <c r="E237" s="29">
        <v>471</v>
      </c>
      <c r="F237" s="30">
        <v>3000</v>
      </c>
      <c r="K237" s="29">
        <v>747</v>
      </c>
      <c r="L237" s="30">
        <v>3200</v>
      </c>
    </row>
    <row r="238" spans="5:12" x14ac:dyDescent="0.25">
      <c r="E238" s="29">
        <v>474</v>
      </c>
      <c r="F238" s="30">
        <v>4000</v>
      </c>
      <c r="K238" s="29">
        <v>748</v>
      </c>
      <c r="L238" s="30">
        <v>3900</v>
      </c>
    </row>
    <row r="239" spans="5:12" x14ac:dyDescent="0.25">
      <c r="E239" s="29">
        <v>475</v>
      </c>
      <c r="F239" s="30">
        <v>3100</v>
      </c>
      <c r="K239" s="29">
        <v>752</v>
      </c>
      <c r="L239" s="30">
        <v>2000</v>
      </c>
    </row>
    <row r="240" spans="5:12" x14ac:dyDescent="0.25">
      <c r="E240" s="29">
        <v>476</v>
      </c>
      <c r="F240" s="30">
        <v>1900</v>
      </c>
      <c r="K240" s="29">
        <v>754</v>
      </c>
      <c r="L240" s="30">
        <v>3100</v>
      </c>
    </row>
    <row r="241" spans="5:12" x14ac:dyDescent="0.25">
      <c r="E241" s="29">
        <v>477</v>
      </c>
      <c r="F241" s="30">
        <v>3000</v>
      </c>
      <c r="K241" s="29">
        <v>756</v>
      </c>
      <c r="L241" s="30">
        <v>2200</v>
      </c>
    </row>
    <row r="242" spans="5:12" x14ac:dyDescent="0.25">
      <c r="E242" s="29">
        <v>479</v>
      </c>
      <c r="F242" s="30">
        <v>3400</v>
      </c>
      <c r="K242" s="29">
        <v>757</v>
      </c>
      <c r="L242" s="30">
        <v>2600</v>
      </c>
    </row>
    <row r="243" spans="5:12" x14ac:dyDescent="0.25">
      <c r="E243" s="29">
        <v>480</v>
      </c>
      <c r="F243" s="30">
        <v>2000</v>
      </c>
      <c r="K243" s="29">
        <v>758</v>
      </c>
      <c r="L243" s="30">
        <v>2100</v>
      </c>
    </row>
    <row r="244" spans="5:12" x14ac:dyDescent="0.25">
      <c r="E244" s="29">
        <v>481</v>
      </c>
      <c r="F244" s="30">
        <v>3700</v>
      </c>
      <c r="K244" s="29">
        <v>759</v>
      </c>
      <c r="L244" s="30">
        <v>2200</v>
      </c>
    </row>
    <row r="245" spans="5:12" x14ac:dyDescent="0.25">
      <c r="E245" s="29">
        <v>482</v>
      </c>
      <c r="F245" s="30">
        <v>3600</v>
      </c>
      <c r="K245" s="29">
        <v>760</v>
      </c>
      <c r="L245" s="30">
        <v>3800</v>
      </c>
    </row>
    <row r="246" spans="5:12" x14ac:dyDescent="0.25">
      <c r="E246" s="29">
        <v>484</v>
      </c>
      <c r="F246" s="30">
        <v>2400</v>
      </c>
      <c r="K246" s="29">
        <v>763</v>
      </c>
      <c r="L246" s="30">
        <v>2300</v>
      </c>
    </row>
    <row r="247" spans="5:12" x14ac:dyDescent="0.25">
      <c r="E247" s="29">
        <v>485</v>
      </c>
      <c r="F247" s="30">
        <v>2000</v>
      </c>
      <c r="K247" s="29">
        <v>764</v>
      </c>
      <c r="L247" s="30">
        <v>3600</v>
      </c>
    </row>
    <row r="248" spans="5:12" x14ac:dyDescent="0.25">
      <c r="E248" s="29">
        <v>486</v>
      </c>
      <c r="F248" s="30">
        <v>2200</v>
      </c>
      <c r="K248" s="29">
        <v>767</v>
      </c>
      <c r="L248" s="30">
        <v>2700</v>
      </c>
    </row>
    <row r="249" spans="5:12" x14ac:dyDescent="0.25">
      <c r="E249" s="29">
        <v>487</v>
      </c>
      <c r="F249" s="30">
        <v>2100</v>
      </c>
      <c r="K249" s="29">
        <v>770</v>
      </c>
      <c r="L249" s="30">
        <v>4900</v>
      </c>
    </row>
    <row r="250" spans="5:12" x14ac:dyDescent="0.25">
      <c r="E250" s="29">
        <v>488</v>
      </c>
      <c r="F250" s="30">
        <v>3000</v>
      </c>
      <c r="K250" s="29">
        <v>782</v>
      </c>
      <c r="L250" s="30">
        <v>2400</v>
      </c>
    </row>
    <row r="251" spans="5:12" x14ac:dyDescent="0.25">
      <c r="E251" s="29">
        <v>494</v>
      </c>
      <c r="F251" s="30">
        <v>2500</v>
      </c>
      <c r="K251" s="29">
        <v>788</v>
      </c>
      <c r="L251" s="30">
        <v>3000</v>
      </c>
    </row>
    <row r="252" spans="5:12" x14ac:dyDescent="0.25">
      <c r="E252" s="29">
        <v>495</v>
      </c>
      <c r="F252" s="30">
        <v>1100</v>
      </c>
      <c r="K252" s="29">
        <v>790</v>
      </c>
      <c r="L252" s="30">
        <v>2900</v>
      </c>
    </row>
    <row r="253" spans="5:12" x14ac:dyDescent="0.25">
      <c r="E253" s="29">
        <v>496</v>
      </c>
      <c r="F253" s="30">
        <v>1400</v>
      </c>
      <c r="K253" s="29">
        <v>793</v>
      </c>
      <c r="L253" s="30">
        <v>3100</v>
      </c>
    </row>
    <row r="254" spans="5:12" x14ac:dyDescent="0.25">
      <c r="E254" s="29">
        <v>497</v>
      </c>
      <c r="F254" s="30">
        <v>6400</v>
      </c>
      <c r="K254" s="29">
        <v>795</v>
      </c>
      <c r="L254" s="30">
        <v>2600</v>
      </c>
    </row>
    <row r="255" spans="5:12" x14ac:dyDescent="0.25">
      <c r="E255" s="29">
        <v>499</v>
      </c>
      <c r="F255" s="30">
        <v>1800</v>
      </c>
      <c r="K255" s="29">
        <v>796</v>
      </c>
      <c r="L255" s="30">
        <v>2200</v>
      </c>
    </row>
    <row r="256" spans="5:12" x14ac:dyDescent="0.25">
      <c r="E256" s="29">
        <v>500</v>
      </c>
      <c r="F256" s="30">
        <v>1800</v>
      </c>
      <c r="K256" s="29">
        <v>799</v>
      </c>
      <c r="L256" s="30">
        <v>5100</v>
      </c>
    </row>
    <row r="257" spans="5:12" x14ac:dyDescent="0.25">
      <c r="E257" s="29">
        <v>503</v>
      </c>
      <c r="F257" s="30">
        <v>2400</v>
      </c>
      <c r="K257" s="29">
        <v>801</v>
      </c>
      <c r="L257" s="30">
        <v>2300</v>
      </c>
    </row>
    <row r="258" spans="5:12" x14ac:dyDescent="0.25">
      <c r="E258" s="29">
        <v>504</v>
      </c>
      <c r="F258" s="30">
        <v>3300</v>
      </c>
      <c r="K258" s="29">
        <v>803</v>
      </c>
      <c r="L258" s="30">
        <v>2200</v>
      </c>
    </row>
    <row r="259" spans="5:12" x14ac:dyDescent="0.25">
      <c r="E259" s="29">
        <v>508</v>
      </c>
      <c r="F259" s="30">
        <v>2400</v>
      </c>
      <c r="K259" s="29">
        <v>804</v>
      </c>
      <c r="L259" s="30">
        <v>4600</v>
      </c>
    </row>
    <row r="260" spans="5:12" x14ac:dyDescent="0.25">
      <c r="E260" s="29">
        <v>510</v>
      </c>
      <c r="F260" s="30">
        <v>2100</v>
      </c>
      <c r="K260" s="29">
        <v>808</v>
      </c>
      <c r="L260" s="30">
        <v>2900</v>
      </c>
    </row>
    <row r="261" spans="5:12" x14ac:dyDescent="0.25">
      <c r="E261" s="29">
        <v>511</v>
      </c>
      <c r="F261" s="30">
        <v>2400</v>
      </c>
      <c r="K261" s="29">
        <v>821</v>
      </c>
      <c r="L261" s="30">
        <v>2400</v>
      </c>
    </row>
    <row r="262" spans="5:12" x14ac:dyDescent="0.25">
      <c r="E262" s="29">
        <v>512</v>
      </c>
      <c r="F262" s="30">
        <v>2700</v>
      </c>
      <c r="K262" s="29">
        <v>823</v>
      </c>
      <c r="L262" s="30">
        <v>2600</v>
      </c>
    </row>
    <row r="263" spans="5:12" x14ac:dyDescent="0.25">
      <c r="E263" s="29">
        <v>513</v>
      </c>
      <c r="F263" s="30">
        <v>1700</v>
      </c>
      <c r="K263" s="29">
        <v>829</v>
      </c>
      <c r="L263" s="30">
        <v>3100</v>
      </c>
    </row>
    <row r="264" spans="5:12" x14ac:dyDescent="0.25">
      <c r="E264" s="29">
        <v>514</v>
      </c>
      <c r="F264" s="30">
        <v>2200</v>
      </c>
      <c r="K264" s="29">
        <v>830</v>
      </c>
      <c r="L264" s="30">
        <v>1700</v>
      </c>
    </row>
    <row r="265" spans="5:12" x14ac:dyDescent="0.25">
      <c r="E265" s="29">
        <v>516</v>
      </c>
      <c r="F265" s="30">
        <v>4000</v>
      </c>
      <c r="K265" s="29">
        <v>832</v>
      </c>
      <c r="L265" s="30">
        <v>1700</v>
      </c>
    </row>
    <row r="266" spans="5:12" x14ac:dyDescent="0.25">
      <c r="E266" s="29">
        <v>522</v>
      </c>
      <c r="F266" s="30">
        <v>2500</v>
      </c>
      <c r="K266" s="29">
        <v>833</v>
      </c>
      <c r="L266" s="30">
        <v>2800</v>
      </c>
    </row>
    <row r="267" spans="5:12" x14ac:dyDescent="0.25">
      <c r="E267" s="29">
        <v>526</v>
      </c>
      <c r="F267" s="30">
        <v>2500</v>
      </c>
      <c r="K267" s="29">
        <v>838</v>
      </c>
      <c r="L267" s="30">
        <v>1500</v>
      </c>
    </row>
    <row r="268" spans="5:12" x14ac:dyDescent="0.25">
      <c r="E268" s="29">
        <v>527</v>
      </c>
      <c r="F268" s="30">
        <v>1900</v>
      </c>
      <c r="K268" s="29">
        <v>841</v>
      </c>
      <c r="L268" s="30">
        <v>2200</v>
      </c>
    </row>
    <row r="269" spans="5:12" x14ac:dyDescent="0.25">
      <c r="E269" s="29">
        <v>529</v>
      </c>
      <c r="F269" s="30">
        <v>1100</v>
      </c>
      <c r="K269" s="29">
        <v>842</v>
      </c>
      <c r="L269" s="30">
        <v>2200</v>
      </c>
    </row>
    <row r="270" spans="5:12" x14ac:dyDescent="0.25">
      <c r="E270" s="29">
        <v>530</v>
      </c>
      <c r="F270" s="30">
        <v>4600</v>
      </c>
      <c r="K270" s="29">
        <v>847</v>
      </c>
      <c r="L270" s="30">
        <v>2500</v>
      </c>
    </row>
    <row r="271" spans="5:12" x14ac:dyDescent="0.25">
      <c r="E271" s="29">
        <v>533</v>
      </c>
      <c r="F271" s="30">
        <v>800</v>
      </c>
      <c r="K271" s="29">
        <v>858</v>
      </c>
      <c r="L271" s="30">
        <v>2200</v>
      </c>
    </row>
    <row r="272" spans="5:12" x14ac:dyDescent="0.25">
      <c r="E272" s="29">
        <v>534</v>
      </c>
      <c r="F272" s="30">
        <v>300</v>
      </c>
      <c r="K272" s="29">
        <v>860</v>
      </c>
      <c r="L272" s="30">
        <v>3700</v>
      </c>
    </row>
    <row r="273" spans="5:12" x14ac:dyDescent="0.25">
      <c r="E273" s="29">
        <v>538</v>
      </c>
      <c r="F273" s="30">
        <v>1700</v>
      </c>
      <c r="K273" s="29">
        <v>869</v>
      </c>
      <c r="L273" s="30">
        <v>2300</v>
      </c>
    </row>
    <row r="274" spans="5:12" x14ac:dyDescent="0.25">
      <c r="E274" s="29">
        <v>539</v>
      </c>
      <c r="F274" s="30">
        <v>2200</v>
      </c>
      <c r="K274" s="29">
        <v>870</v>
      </c>
      <c r="L274" s="30">
        <v>3000</v>
      </c>
    </row>
    <row r="275" spans="5:12" x14ac:dyDescent="0.25">
      <c r="E275" s="29">
        <v>540</v>
      </c>
      <c r="F275" s="30">
        <v>3200</v>
      </c>
      <c r="K275" s="29">
        <v>872</v>
      </c>
      <c r="L275" s="30">
        <v>2500</v>
      </c>
    </row>
    <row r="276" spans="5:12" x14ac:dyDescent="0.25">
      <c r="E276" s="29">
        <v>541</v>
      </c>
      <c r="F276" s="30">
        <v>3700</v>
      </c>
      <c r="K276" s="29">
        <v>876</v>
      </c>
      <c r="L276" s="30">
        <v>3800</v>
      </c>
    </row>
    <row r="277" spans="5:12" x14ac:dyDescent="0.25">
      <c r="E277" s="29">
        <v>543</v>
      </c>
      <c r="F277" s="30">
        <v>3300</v>
      </c>
      <c r="K277" s="29">
        <v>878</v>
      </c>
      <c r="L277" s="30">
        <v>3700</v>
      </c>
    </row>
    <row r="278" spans="5:12" x14ac:dyDescent="0.25">
      <c r="E278" s="29">
        <v>549</v>
      </c>
      <c r="F278" s="30">
        <v>1700</v>
      </c>
      <c r="K278" s="29">
        <v>883</v>
      </c>
      <c r="L278" s="30">
        <v>2400</v>
      </c>
    </row>
    <row r="279" spans="5:12" x14ac:dyDescent="0.25">
      <c r="E279" s="29">
        <v>551</v>
      </c>
      <c r="F279" s="30">
        <v>2100</v>
      </c>
      <c r="K279" s="29">
        <v>892</v>
      </c>
      <c r="L279" s="30">
        <v>2600</v>
      </c>
    </row>
    <row r="280" spans="5:12" x14ac:dyDescent="0.25">
      <c r="E280" s="29">
        <v>552</v>
      </c>
      <c r="F280" s="30">
        <v>1900</v>
      </c>
      <c r="K280" s="29">
        <v>896</v>
      </c>
      <c r="L280" s="30">
        <v>2600</v>
      </c>
    </row>
    <row r="281" spans="5:12" x14ac:dyDescent="0.25">
      <c r="E281" s="29">
        <v>553</v>
      </c>
      <c r="F281" s="30">
        <v>3400</v>
      </c>
      <c r="K281" s="29">
        <v>898</v>
      </c>
      <c r="L281" s="30">
        <v>2200</v>
      </c>
    </row>
    <row r="282" spans="5:12" x14ac:dyDescent="0.25">
      <c r="E282" s="29">
        <v>554</v>
      </c>
      <c r="F282" s="30">
        <v>1100</v>
      </c>
      <c r="K282" s="29">
        <v>903</v>
      </c>
      <c r="L282" s="30">
        <v>2300</v>
      </c>
    </row>
    <row r="283" spans="5:12" x14ac:dyDescent="0.25">
      <c r="E283" s="29">
        <v>557</v>
      </c>
      <c r="F283" s="30">
        <v>2200</v>
      </c>
      <c r="K283" s="29">
        <v>910</v>
      </c>
      <c r="L283" s="30">
        <v>2200</v>
      </c>
    </row>
    <row r="284" spans="5:12" x14ac:dyDescent="0.25">
      <c r="E284" s="29">
        <v>560</v>
      </c>
      <c r="F284" s="30">
        <v>2900</v>
      </c>
      <c r="K284" s="29">
        <v>911</v>
      </c>
      <c r="L284" s="30">
        <v>3400</v>
      </c>
    </row>
    <row r="285" spans="5:12" x14ac:dyDescent="0.25">
      <c r="E285" s="29">
        <v>561</v>
      </c>
      <c r="F285" s="30">
        <v>2800</v>
      </c>
      <c r="K285" s="29">
        <v>914</v>
      </c>
      <c r="L285" s="30">
        <v>3000</v>
      </c>
    </row>
    <row r="286" spans="5:12" x14ac:dyDescent="0.25">
      <c r="E286" s="29">
        <v>562</v>
      </c>
      <c r="F286" s="30">
        <v>2800</v>
      </c>
      <c r="K286" s="29">
        <v>915</v>
      </c>
      <c r="L286" s="30">
        <v>1800</v>
      </c>
    </row>
    <row r="287" spans="5:12" x14ac:dyDescent="0.25">
      <c r="E287" s="29">
        <v>563</v>
      </c>
      <c r="F287" s="30">
        <v>2000</v>
      </c>
      <c r="K287" s="29">
        <v>916</v>
      </c>
      <c r="L287" s="30">
        <v>1600</v>
      </c>
    </row>
    <row r="288" spans="5:12" x14ac:dyDescent="0.25">
      <c r="E288" s="29">
        <v>568</v>
      </c>
      <c r="F288" s="30">
        <v>3100</v>
      </c>
      <c r="K288" s="29">
        <v>919</v>
      </c>
      <c r="L288" s="30">
        <v>3200</v>
      </c>
    </row>
    <row r="289" spans="5:12" x14ac:dyDescent="0.25">
      <c r="E289" s="29">
        <v>571</v>
      </c>
      <c r="F289" s="30">
        <v>3500</v>
      </c>
      <c r="K289" s="29">
        <v>921</v>
      </c>
      <c r="L289" s="30">
        <v>2600</v>
      </c>
    </row>
    <row r="290" spans="5:12" x14ac:dyDescent="0.25">
      <c r="E290" s="29">
        <v>572</v>
      </c>
      <c r="F290" s="30">
        <v>1700</v>
      </c>
      <c r="K290" s="29">
        <v>927</v>
      </c>
      <c r="L290" s="30">
        <v>3600</v>
      </c>
    </row>
    <row r="291" spans="5:12" x14ac:dyDescent="0.25">
      <c r="E291" s="29">
        <v>581</v>
      </c>
      <c r="F291" s="30">
        <v>2600</v>
      </c>
      <c r="K291" s="29">
        <v>928</v>
      </c>
      <c r="L291" s="30">
        <v>2800</v>
      </c>
    </row>
    <row r="292" spans="5:12" x14ac:dyDescent="0.25">
      <c r="E292" s="29">
        <v>582</v>
      </c>
      <c r="F292" s="30">
        <v>4100</v>
      </c>
      <c r="K292" s="29">
        <v>930</v>
      </c>
      <c r="L292" s="30">
        <v>3200</v>
      </c>
    </row>
    <row r="293" spans="5:12" x14ac:dyDescent="0.25">
      <c r="E293" s="29">
        <v>586</v>
      </c>
      <c r="F293" s="30">
        <v>3900</v>
      </c>
      <c r="K293" s="29">
        <v>938</v>
      </c>
      <c r="L293" s="30">
        <v>3100</v>
      </c>
    </row>
    <row r="294" spans="5:12" x14ac:dyDescent="0.25">
      <c r="E294" s="29">
        <v>587</v>
      </c>
      <c r="F294" s="30">
        <v>1700</v>
      </c>
      <c r="K294" s="29">
        <v>939</v>
      </c>
      <c r="L294" s="30">
        <v>3400</v>
      </c>
    </row>
    <row r="295" spans="5:12" x14ac:dyDescent="0.25">
      <c r="E295" s="29">
        <v>589</v>
      </c>
      <c r="F295" s="30">
        <v>2900</v>
      </c>
      <c r="K295" s="29">
        <v>940</v>
      </c>
      <c r="L295" s="30">
        <v>3400</v>
      </c>
    </row>
    <row r="296" spans="5:12" x14ac:dyDescent="0.25">
      <c r="E296" s="29">
        <v>590</v>
      </c>
      <c r="F296" s="30">
        <v>1500</v>
      </c>
      <c r="K296" s="29">
        <v>942</v>
      </c>
      <c r="L296" s="30">
        <v>3100</v>
      </c>
    </row>
    <row r="297" spans="5:12" x14ac:dyDescent="0.25">
      <c r="E297" s="29">
        <v>593</v>
      </c>
      <c r="F297" s="30">
        <v>1600</v>
      </c>
      <c r="K297" s="29">
        <v>949</v>
      </c>
      <c r="L297" s="30">
        <v>2700</v>
      </c>
    </row>
    <row r="298" spans="5:12" x14ac:dyDescent="0.25">
      <c r="E298" s="29">
        <v>594</v>
      </c>
      <c r="F298" s="30">
        <v>1700</v>
      </c>
      <c r="K298" s="29">
        <v>954</v>
      </c>
      <c r="L298" s="30">
        <v>2800</v>
      </c>
    </row>
    <row r="299" spans="5:12" x14ac:dyDescent="0.25">
      <c r="E299" s="29">
        <v>595</v>
      </c>
      <c r="F299" s="30">
        <v>1800</v>
      </c>
      <c r="K299" s="29">
        <v>956</v>
      </c>
      <c r="L299" s="30">
        <v>2900</v>
      </c>
    </row>
    <row r="300" spans="5:12" x14ac:dyDescent="0.25">
      <c r="E300" s="29">
        <v>596</v>
      </c>
      <c r="F300" s="30">
        <v>3600</v>
      </c>
      <c r="K300" s="29">
        <v>957</v>
      </c>
      <c r="L300" s="30">
        <v>1800</v>
      </c>
    </row>
    <row r="301" spans="5:12" x14ac:dyDescent="0.25">
      <c r="E301" s="29">
        <v>598</v>
      </c>
      <c r="F301" s="30">
        <v>2700</v>
      </c>
      <c r="K301" s="29">
        <v>960</v>
      </c>
      <c r="L301" s="30">
        <v>2100</v>
      </c>
    </row>
    <row r="302" spans="5:12" x14ac:dyDescent="0.25">
      <c r="E302" s="29">
        <v>599</v>
      </c>
      <c r="F302" s="30">
        <v>3100</v>
      </c>
      <c r="K302" s="29">
        <v>962</v>
      </c>
      <c r="L302" s="30">
        <v>4200</v>
      </c>
    </row>
    <row r="303" spans="5:12" x14ac:dyDescent="0.25">
      <c r="E303" s="29">
        <v>605</v>
      </c>
      <c r="F303" s="30">
        <v>3000</v>
      </c>
      <c r="K303" s="29">
        <v>963</v>
      </c>
      <c r="L303" s="30">
        <v>2400</v>
      </c>
    </row>
    <row r="304" spans="5:12" x14ac:dyDescent="0.25">
      <c r="E304" s="29">
        <v>607</v>
      </c>
      <c r="F304" s="30">
        <v>2100</v>
      </c>
      <c r="K304" s="29">
        <v>965</v>
      </c>
      <c r="L304" s="30">
        <v>2700</v>
      </c>
    </row>
    <row r="305" spans="5:12" x14ac:dyDescent="0.25">
      <c r="E305" s="29">
        <v>610</v>
      </c>
      <c r="F305" s="30">
        <v>2100</v>
      </c>
      <c r="K305" s="29">
        <v>966</v>
      </c>
      <c r="L305" s="30">
        <v>2300</v>
      </c>
    </row>
    <row r="306" spans="5:12" x14ac:dyDescent="0.25">
      <c r="E306" s="29">
        <v>614</v>
      </c>
      <c r="F306" s="30">
        <v>2200</v>
      </c>
      <c r="K306" s="29">
        <v>972</v>
      </c>
      <c r="L306" s="30">
        <v>2400</v>
      </c>
    </row>
    <row r="307" spans="5:12" x14ac:dyDescent="0.25">
      <c r="E307" s="29">
        <v>619</v>
      </c>
      <c r="F307" s="30">
        <v>3700</v>
      </c>
      <c r="K307" s="29">
        <v>975</v>
      </c>
      <c r="L307" s="30">
        <v>2700</v>
      </c>
    </row>
    <row r="308" spans="5:12" x14ac:dyDescent="0.25">
      <c r="E308" s="29">
        <v>621</v>
      </c>
      <c r="F308" s="30">
        <v>1700</v>
      </c>
      <c r="K308" s="29">
        <v>976</v>
      </c>
      <c r="L308" s="30">
        <v>2100</v>
      </c>
    </row>
    <row r="309" spans="5:12" x14ac:dyDescent="0.25">
      <c r="E309" s="29">
        <v>623</v>
      </c>
      <c r="F309" s="30">
        <v>2000</v>
      </c>
      <c r="K309" s="29">
        <v>982</v>
      </c>
      <c r="L309" s="30">
        <v>3800</v>
      </c>
    </row>
    <row r="310" spans="5:12" x14ac:dyDescent="0.25">
      <c r="E310" s="29">
        <v>626</v>
      </c>
      <c r="F310" s="30">
        <v>2200</v>
      </c>
      <c r="K310" s="29">
        <v>984</v>
      </c>
      <c r="L310" s="30">
        <v>3400</v>
      </c>
    </row>
    <row r="311" spans="5:12" x14ac:dyDescent="0.25">
      <c r="E311" s="29">
        <v>627</v>
      </c>
      <c r="F311" s="30">
        <v>2400</v>
      </c>
      <c r="K311" s="29">
        <v>989</v>
      </c>
      <c r="L311" s="30">
        <v>2900</v>
      </c>
    </row>
    <row r="312" spans="5:12" x14ac:dyDescent="0.25">
      <c r="E312" s="29">
        <v>632</v>
      </c>
      <c r="F312" s="30">
        <v>3100</v>
      </c>
      <c r="K312" s="29">
        <v>990</v>
      </c>
      <c r="L312" s="30">
        <v>2300</v>
      </c>
    </row>
    <row r="313" spans="5:12" x14ac:dyDescent="0.25">
      <c r="E313" s="29">
        <v>633</v>
      </c>
      <c r="F313" s="30">
        <v>2800</v>
      </c>
      <c r="K313" s="29">
        <v>991</v>
      </c>
      <c r="L313" s="30">
        <v>3800</v>
      </c>
    </row>
    <row r="314" spans="5:12" x14ac:dyDescent="0.25">
      <c r="E314" s="29">
        <v>634</v>
      </c>
      <c r="F314" s="30">
        <v>2100</v>
      </c>
      <c r="K314" s="29">
        <v>992</v>
      </c>
      <c r="L314" s="30">
        <v>2700</v>
      </c>
    </row>
    <row r="315" spans="5:12" x14ac:dyDescent="0.25">
      <c r="E315" s="29">
        <v>637</v>
      </c>
      <c r="F315" s="30">
        <v>1100</v>
      </c>
      <c r="K315" s="29">
        <v>993</v>
      </c>
      <c r="L315" s="30">
        <v>2700</v>
      </c>
    </row>
    <row r="316" spans="5:12" x14ac:dyDescent="0.25">
      <c r="E316" s="29">
        <v>639</v>
      </c>
      <c r="F316" s="30">
        <v>1600</v>
      </c>
      <c r="K316" s="29">
        <v>994</v>
      </c>
      <c r="L316" s="30">
        <v>2300</v>
      </c>
    </row>
    <row r="317" spans="5:12" x14ac:dyDescent="0.25">
      <c r="E317" s="29">
        <v>640</v>
      </c>
      <c r="F317" s="30">
        <v>3100</v>
      </c>
      <c r="K317" s="29">
        <v>1008</v>
      </c>
      <c r="L317" s="30">
        <v>1600</v>
      </c>
    </row>
    <row r="318" spans="5:12" x14ac:dyDescent="0.25">
      <c r="E318" s="29">
        <v>641</v>
      </c>
      <c r="F318" s="30">
        <v>3000</v>
      </c>
      <c r="K318" s="29">
        <v>1013</v>
      </c>
      <c r="L318" s="30">
        <v>2100</v>
      </c>
    </row>
    <row r="319" spans="5:12" x14ac:dyDescent="0.25">
      <c r="E319" s="29">
        <v>645</v>
      </c>
      <c r="F319" s="30">
        <v>3500</v>
      </c>
      <c r="K319" s="29">
        <v>1016</v>
      </c>
      <c r="L319" s="30">
        <v>2500</v>
      </c>
    </row>
    <row r="320" spans="5:12" x14ac:dyDescent="0.25">
      <c r="E320" s="29">
        <v>646</v>
      </c>
      <c r="F320" s="30">
        <v>2000</v>
      </c>
      <c r="K320" s="29">
        <v>1030</v>
      </c>
      <c r="L320" s="30">
        <v>1900</v>
      </c>
    </row>
    <row r="321" spans="5:12" x14ac:dyDescent="0.25">
      <c r="E321" s="29">
        <v>647</v>
      </c>
      <c r="F321" s="30">
        <v>1000</v>
      </c>
      <c r="K321" s="29">
        <v>1031</v>
      </c>
      <c r="L321" s="30">
        <v>2600</v>
      </c>
    </row>
    <row r="322" spans="5:12" x14ac:dyDescent="0.25">
      <c r="E322" s="29">
        <v>648</v>
      </c>
      <c r="F322" s="30">
        <v>2200</v>
      </c>
      <c r="K322" s="29">
        <v>1033</v>
      </c>
      <c r="L322" s="30">
        <v>3900</v>
      </c>
    </row>
    <row r="323" spans="5:12" x14ac:dyDescent="0.25">
      <c r="E323" s="29">
        <v>655</v>
      </c>
      <c r="F323" s="30">
        <v>4200</v>
      </c>
      <c r="K323" s="29">
        <v>1038</v>
      </c>
      <c r="L323" s="30">
        <v>3300</v>
      </c>
    </row>
    <row r="324" spans="5:12" x14ac:dyDescent="0.25">
      <c r="E324" s="29">
        <v>657</v>
      </c>
      <c r="F324" s="30">
        <v>2100</v>
      </c>
      <c r="K324" s="29">
        <v>1039</v>
      </c>
      <c r="L324" s="30">
        <v>1900</v>
      </c>
    </row>
    <row r="325" spans="5:12" x14ac:dyDescent="0.25">
      <c r="E325" s="29">
        <v>660</v>
      </c>
      <c r="F325" s="30">
        <v>3000</v>
      </c>
      <c r="K325" s="29">
        <v>1042</v>
      </c>
      <c r="L325" s="30">
        <v>2400</v>
      </c>
    </row>
    <row r="326" spans="5:12" x14ac:dyDescent="0.25">
      <c r="E326" s="29">
        <v>663</v>
      </c>
      <c r="F326" s="30">
        <v>2800</v>
      </c>
      <c r="K326" s="29">
        <v>1044</v>
      </c>
      <c r="L326" s="30">
        <v>3800</v>
      </c>
    </row>
    <row r="327" spans="5:12" x14ac:dyDescent="0.25">
      <c r="E327" s="29">
        <v>665</v>
      </c>
      <c r="F327" s="30">
        <v>4200</v>
      </c>
      <c r="K327" s="29">
        <v>1047</v>
      </c>
      <c r="L327" s="30">
        <v>4900</v>
      </c>
    </row>
    <row r="328" spans="5:12" x14ac:dyDescent="0.25">
      <c r="E328" s="29">
        <v>668</v>
      </c>
      <c r="F328" s="30">
        <v>3100</v>
      </c>
      <c r="K328" s="29">
        <v>1053</v>
      </c>
      <c r="L328" s="30">
        <v>2800</v>
      </c>
    </row>
    <row r="329" spans="5:12" x14ac:dyDescent="0.25">
      <c r="E329" s="29">
        <v>669</v>
      </c>
      <c r="F329" s="30">
        <v>2600</v>
      </c>
      <c r="K329" s="29">
        <v>1055</v>
      </c>
      <c r="L329" s="30">
        <v>3100</v>
      </c>
    </row>
    <row r="330" spans="5:12" x14ac:dyDescent="0.25">
      <c r="E330" s="29">
        <v>670</v>
      </c>
      <c r="F330" s="30">
        <v>1900</v>
      </c>
      <c r="K330" s="29">
        <v>1058</v>
      </c>
      <c r="L330" s="30">
        <v>2800</v>
      </c>
    </row>
    <row r="331" spans="5:12" x14ac:dyDescent="0.25">
      <c r="E331" s="29">
        <v>673</v>
      </c>
      <c r="F331" s="30">
        <v>2400</v>
      </c>
      <c r="K331" s="29">
        <v>1059</v>
      </c>
      <c r="L331" s="30">
        <v>3300</v>
      </c>
    </row>
    <row r="332" spans="5:12" x14ac:dyDescent="0.25">
      <c r="E332" s="29">
        <v>674</v>
      </c>
      <c r="F332" s="30">
        <v>3300</v>
      </c>
      <c r="K332" s="29">
        <v>1063</v>
      </c>
      <c r="L332" s="30">
        <v>3000</v>
      </c>
    </row>
    <row r="333" spans="5:12" x14ac:dyDescent="0.25">
      <c r="E333" s="29">
        <v>675</v>
      </c>
      <c r="F333" s="30">
        <v>2300</v>
      </c>
      <c r="K333" s="29">
        <v>1066</v>
      </c>
      <c r="L333" s="30">
        <v>3600</v>
      </c>
    </row>
    <row r="334" spans="5:12" x14ac:dyDescent="0.25">
      <c r="E334" s="29">
        <v>678</v>
      </c>
      <c r="F334" s="30">
        <v>1600</v>
      </c>
      <c r="K334" s="29">
        <v>1067</v>
      </c>
      <c r="L334" s="30">
        <v>2400</v>
      </c>
    </row>
    <row r="335" spans="5:12" x14ac:dyDescent="0.25">
      <c r="E335" s="29">
        <v>679</v>
      </c>
      <c r="F335" s="30">
        <v>4100</v>
      </c>
      <c r="K335" s="29">
        <v>1068</v>
      </c>
      <c r="L335" s="30">
        <v>2400</v>
      </c>
    </row>
    <row r="336" spans="5:12" x14ac:dyDescent="0.25">
      <c r="E336" s="29">
        <v>680</v>
      </c>
      <c r="F336" s="30">
        <v>2000</v>
      </c>
      <c r="K336" s="29">
        <v>1069</v>
      </c>
      <c r="L336" s="30">
        <v>3500</v>
      </c>
    </row>
    <row r="337" spans="5:12" x14ac:dyDescent="0.25">
      <c r="E337" s="29">
        <v>681</v>
      </c>
      <c r="F337" s="30">
        <v>1800</v>
      </c>
      <c r="K337" s="29">
        <v>1072</v>
      </c>
      <c r="L337" s="30">
        <v>2300</v>
      </c>
    </row>
    <row r="338" spans="5:12" x14ac:dyDescent="0.25">
      <c r="E338" s="29">
        <v>683</v>
      </c>
      <c r="F338" s="30">
        <v>2600</v>
      </c>
      <c r="K338" s="29">
        <v>1074</v>
      </c>
      <c r="L338" s="30">
        <v>2100</v>
      </c>
    </row>
    <row r="339" spans="5:12" x14ac:dyDescent="0.25">
      <c r="E339" s="29">
        <v>684</v>
      </c>
      <c r="F339" s="30">
        <v>3300</v>
      </c>
      <c r="K339" s="29">
        <v>1076</v>
      </c>
      <c r="L339" s="30">
        <v>2500</v>
      </c>
    </row>
    <row r="340" spans="5:12" x14ac:dyDescent="0.25">
      <c r="E340" s="29">
        <v>689</v>
      </c>
      <c r="F340" s="30">
        <v>2800</v>
      </c>
      <c r="K340" s="29">
        <v>1085</v>
      </c>
      <c r="L340" s="30">
        <v>2200</v>
      </c>
    </row>
    <row r="341" spans="5:12" x14ac:dyDescent="0.25">
      <c r="E341" s="29">
        <v>690</v>
      </c>
      <c r="F341" s="30">
        <v>2700</v>
      </c>
      <c r="K341" s="29">
        <v>1087</v>
      </c>
      <c r="L341" s="30">
        <v>1600</v>
      </c>
    </row>
    <row r="342" spans="5:12" x14ac:dyDescent="0.25">
      <c r="E342" s="29">
        <v>691</v>
      </c>
      <c r="F342" s="30">
        <v>1700</v>
      </c>
      <c r="K342" s="29">
        <v>1088</v>
      </c>
      <c r="L342" s="30">
        <v>3000</v>
      </c>
    </row>
    <row r="343" spans="5:12" x14ac:dyDescent="0.25">
      <c r="E343" s="29">
        <v>694</v>
      </c>
      <c r="F343" s="30">
        <v>2100</v>
      </c>
      <c r="K343" s="29">
        <v>1089</v>
      </c>
      <c r="L343" s="30">
        <v>2700</v>
      </c>
    </row>
    <row r="344" spans="5:12" x14ac:dyDescent="0.25">
      <c r="E344" s="29">
        <v>696</v>
      </c>
      <c r="F344" s="30">
        <v>2200</v>
      </c>
      <c r="K344" s="29">
        <v>1092</v>
      </c>
      <c r="L344" s="30">
        <v>1900</v>
      </c>
    </row>
    <row r="345" spans="5:12" x14ac:dyDescent="0.25">
      <c r="E345" s="29">
        <v>697</v>
      </c>
      <c r="F345" s="30">
        <v>1200</v>
      </c>
      <c r="K345" s="29">
        <v>1097</v>
      </c>
      <c r="L345" s="30">
        <v>2000</v>
      </c>
    </row>
    <row r="346" spans="5:12" x14ac:dyDescent="0.25">
      <c r="E346" s="29">
        <v>698</v>
      </c>
      <c r="F346" s="30">
        <v>2100</v>
      </c>
      <c r="K346" s="29">
        <v>1105</v>
      </c>
      <c r="L346" s="30">
        <v>1900</v>
      </c>
    </row>
    <row r="347" spans="5:12" x14ac:dyDescent="0.25">
      <c r="E347" s="29">
        <v>699</v>
      </c>
      <c r="F347" s="30">
        <v>1800</v>
      </c>
      <c r="K347" s="29">
        <v>1106</v>
      </c>
      <c r="L347" s="30">
        <v>4100</v>
      </c>
    </row>
    <row r="348" spans="5:12" x14ac:dyDescent="0.25">
      <c r="E348" s="29">
        <v>700</v>
      </c>
      <c r="F348" s="30">
        <v>2800</v>
      </c>
      <c r="K348" s="29">
        <v>1108</v>
      </c>
      <c r="L348" s="30">
        <v>2900</v>
      </c>
    </row>
    <row r="349" spans="5:12" x14ac:dyDescent="0.25">
      <c r="E349" s="29">
        <v>701</v>
      </c>
      <c r="F349" s="30">
        <v>3600</v>
      </c>
      <c r="K349" s="29">
        <v>1109</v>
      </c>
      <c r="L349" s="30">
        <v>2600</v>
      </c>
    </row>
    <row r="350" spans="5:12" x14ac:dyDescent="0.25">
      <c r="E350" s="29">
        <v>702</v>
      </c>
      <c r="F350" s="30">
        <v>2300</v>
      </c>
      <c r="K350" s="29">
        <v>1111</v>
      </c>
      <c r="L350" s="30">
        <v>2400</v>
      </c>
    </row>
    <row r="351" spans="5:12" x14ac:dyDescent="0.25">
      <c r="E351" s="29">
        <v>705</v>
      </c>
      <c r="F351" s="30">
        <v>3000</v>
      </c>
      <c r="K351" s="29">
        <v>1112</v>
      </c>
      <c r="L351" s="30">
        <v>2800</v>
      </c>
    </row>
    <row r="352" spans="5:12" x14ac:dyDescent="0.25">
      <c r="E352" s="29">
        <v>707</v>
      </c>
      <c r="F352" s="30">
        <v>3500</v>
      </c>
      <c r="K352" s="29">
        <v>1129</v>
      </c>
      <c r="L352" s="30">
        <v>2800</v>
      </c>
    </row>
    <row r="353" spans="5:12" x14ac:dyDescent="0.25">
      <c r="E353" s="29">
        <v>708</v>
      </c>
      <c r="F353" s="30">
        <v>2600</v>
      </c>
      <c r="K353" s="29">
        <v>1133</v>
      </c>
      <c r="L353" s="30">
        <v>3200</v>
      </c>
    </row>
    <row r="354" spans="5:12" x14ac:dyDescent="0.25">
      <c r="E354" s="29">
        <v>710</v>
      </c>
      <c r="F354" s="30">
        <v>1800</v>
      </c>
      <c r="K354" s="29">
        <v>1134</v>
      </c>
      <c r="L354" s="30">
        <v>3100</v>
      </c>
    </row>
    <row r="355" spans="5:12" x14ac:dyDescent="0.25">
      <c r="E355" s="29">
        <v>711</v>
      </c>
      <c r="F355" s="30">
        <v>1000</v>
      </c>
      <c r="K355" s="29">
        <v>1135</v>
      </c>
      <c r="L355" s="30">
        <v>2500</v>
      </c>
    </row>
    <row r="356" spans="5:12" x14ac:dyDescent="0.25">
      <c r="E356" s="29">
        <v>713</v>
      </c>
      <c r="F356" s="30">
        <v>2500</v>
      </c>
      <c r="K356" s="29">
        <v>1142</v>
      </c>
      <c r="L356" s="30">
        <v>2600</v>
      </c>
    </row>
    <row r="357" spans="5:12" x14ac:dyDescent="0.25">
      <c r="E357" s="29">
        <v>714</v>
      </c>
      <c r="F357" s="30">
        <v>1900</v>
      </c>
      <c r="K357" s="29">
        <v>1143</v>
      </c>
      <c r="L357" s="30">
        <v>4300</v>
      </c>
    </row>
    <row r="358" spans="5:12" x14ac:dyDescent="0.25">
      <c r="E358" s="29">
        <v>716</v>
      </c>
      <c r="F358" s="30">
        <v>2400</v>
      </c>
      <c r="K358" s="29">
        <v>1148</v>
      </c>
      <c r="L358" s="30">
        <v>2300</v>
      </c>
    </row>
    <row r="359" spans="5:12" x14ac:dyDescent="0.25">
      <c r="E359" s="29">
        <v>718</v>
      </c>
      <c r="F359" s="30">
        <v>2400</v>
      </c>
      <c r="K359" s="29">
        <v>1150</v>
      </c>
      <c r="L359" s="30">
        <v>2100</v>
      </c>
    </row>
    <row r="360" spans="5:12" x14ac:dyDescent="0.25">
      <c r="E360" s="29">
        <v>720</v>
      </c>
      <c r="F360" s="30">
        <v>1900</v>
      </c>
      <c r="K360" s="29">
        <v>1155</v>
      </c>
      <c r="L360" s="30">
        <v>2700</v>
      </c>
    </row>
    <row r="361" spans="5:12" x14ac:dyDescent="0.25">
      <c r="E361" s="29">
        <v>721</v>
      </c>
      <c r="F361" s="30">
        <v>3500</v>
      </c>
      <c r="K361" s="29">
        <v>1160</v>
      </c>
      <c r="L361" s="30">
        <v>2800</v>
      </c>
    </row>
    <row r="362" spans="5:12" x14ac:dyDescent="0.25">
      <c r="E362" s="29">
        <v>722</v>
      </c>
      <c r="F362" s="30">
        <v>1700</v>
      </c>
      <c r="K362" s="29">
        <v>1161</v>
      </c>
      <c r="L362" s="30">
        <v>2300</v>
      </c>
    </row>
    <row r="363" spans="5:12" x14ac:dyDescent="0.25">
      <c r="E363" s="29">
        <v>723</v>
      </c>
      <c r="F363" s="30">
        <v>1700</v>
      </c>
      <c r="K363" s="29">
        <v>1168</v>
      </c>
      <c r="L363" s="30">
        <v>2600</v>
      </c>
    </row>
    <row r="364" spans="5:12" x14ac:dyDescent="0.25">
      <c r="E364" s="29">
        <v>725</v>
      </c>
      <c r="F364" s="30">
        <v>3400</v>
      </c>
      <c r="K364" s="29">
        <v>1169</v>
      </c>
      <c r="L364" s="30">
        <v>3200</v>
      </c>
    </row>
    <row r="365" spans="5:12" x14ac:dyDescent="0.25">
      <c r="E365" s="29">
        <v>726</v>
      </c>
      <c r="F365" s="30">
        <v>1700</v>
      </c>
      <c r="K365" s="29">
        <v>1170</v>
      </c>
      <c r="L365" s="30">
        <v>5600</v>
      </c>
    </row>
    <row r="366" spans="5:12" x14ac:dyDescent="0.25">
      <c r="E366" s="29">
        <v>727</v>
      </c>
      <c r="F366" s="30">
        <v>2600</v>
      </c>
      <c r="K366" s="29">
        <v>1173</v>
      </c>
      <c r="L366" s="30">
        <v>1900</v>
      </c>
    </row>
    <row r="367" spans="5:12" x14ac:dyDescent="0.25">
      <c r="E367" s="29">
        <v>728</v>
      </c>
      <c r="F367" s="30">
        <v>2500</v>
      </c>
      <c r="K367" s="29">
        <v>1175</v>
      </c>
      <c r="L367" s="30">
        <v>3300</v>
      </c>
    </row>
    <row r="368" spans="5:12" x14ac:dyDescent="0.25">
      <c r="E368" s="29">
        <v>729</v>
      </c>
      <c r="F368" s="30">
        <v>3400</v>
      </c>
      <c r="K368" s="29">
        <v>1181</v>
      </c>
      <c r="L368" s="30">
        <v>3700</v>
      </c>
    </row>
    <row r="369" spans="5:12" x14ac:dyDescent="0.25">
      <c r="E369" s="29">
        <v>731</v>
      </c>
      <c r="F369" s="30">
        <v>3200</v>
      </c>
      <c r="K369" s="29">
        <v>1183</v>
      </c>
      <c r="L369" s="30">
        <v>6900</v>
      </c>
    </row>
    <row r="370" spans="5:12" x14ac:dyDescent="0.25">
      <c r="E370" s="29">
        <v>734</v>
      </c>
      <c r="F370" s="30">
        <v>2000</v>
      </c>
      <c r="K370" s="29">
        <v>1187</v>
      </c>
      <c r="L370" s="30">
        <v>2700</v>
      </c>
    </row>
    <row r="371" spans="5:12" x14ac:dyDescent="0.25">
      <c r="E371" s="29">
        <v>735</v>
      </c>
      <c r="F371" s="30">
        <v>1900</v>
      </c>
      <c r="K371" s="29">
        <v>1189</v>
      </c>
      <c r="L371" s="30">
        <v>2500</v>
      </c>
    </row>
    <row r="372" spans="5:12" x14ac:dyDescent="0.25">
      <c r="E372" s="29">
        <v>737</v>
      </c>
      <c r="F372" s="30">
        <v>1000</v>
      </c>
      <c r="K372" s="29">
        <v>1190</v>
      </c>
      <c r="L372" s="30">
        <v>2800</v>
      </c>
    </row>
    <row r="373" spans="5:12" x14ac:dyDescent="0.25">
      <c r="E373" s="29">
        <v>739</v>
      </c>
      <c r="F373" s="30">
        <v>2400</v>
      </c>
      <c r="K373" s="29">
        <v>1192</v>
      </c>
      <c r="L373" s="30">
        <v>2200</v>
      </c>
    </row>
    <row r="374" spans="5:12" x14ac:dyDescent="0.25">
      <c r="E374" s="29">
        <v>742</v>
      </c>
      <c r="F374" s="30">
        <v>1800</v>
      </c>
      <c r="K374" s="29">
        <v>1195</v>
      </c>
      <c r="L374" s="30">
        <v>2000</v>
      </c>
    </row>
    <row r="375" spans="5:12" x14ac:dyDescent="0.25">
      <c r="E375" s="29">
        <v>743</v>
      </c>
      <c r="F375" s="30">
        <v>2700</v>
      </c>
      <c r="K375" s="29">
        <v>1196</v>
      </c>
      <c r="L375" s="30">
        <v>2200</v>
      </c>
    </row>
    <row r="376" spans="5:12" x14ac:dyDescent="0.25">
      <c r="E376" s="29">
        <v>745</v>
      </c>
      <c r="F376" s="30">
        <v>2700</v>
      </c>
      <c r="K376" s="29">
        <v>1197</v>
      </c>
      <c r="L376" s="30">
        <v>2700</v>
      </c>
    </row>
    <row r="377" spans="5:12" x14ac:dyDescent="0.25">
      <c r="E377" s="29">
        <v>749</v>
      </c>
      <c r="F377" s="30">
        <v>3400</v>
      </c>
      <c r="K377" s="29">
        <v>1202</v>
      </c>
      <c r="L377" s="30">
        <v>2600</v>
      </c>
    </row>
    <row r="378" spans="5:12" x14ac:dyDescent="0.25">
      <c r="E378" s="29">
        <v>753</v>
      </c>
      <c r="F378" s="30">
        <v>3000</v>
      </c>
      <c r="K378" s="29">
        <v>1211</v>
      </c>
      <c r="L378" s="30">
        <v>2900</v>
      </c>
    </row>
    <row r="379" spans="5:12" x14ac:dyDescent="0.25">
      <c r="E379" s="29">
        <v>755</v>
      </c>
      <c r="F379" s="30">
        <v>2100</v>
      </c>
      <c r="K379" s="29">
        <v>1220</v>
      </c>
      <c r="L379" s="30">
        <v>1900</v>
      </c>
    </row>
    <row r="380" spans="5:12" x14ac:dyDescent="0.25">
      <c r="E380" s="29">
        <v>761</v>
      </c>
      <c r="F380" s="30">
        <v>1700</v>
      </c>
      <c r="K380" s="29">
        <v>1225</v>
      </c>
      <c r="L380" s="30">
        <v>2300</v>
      </c>
    </row>
    <row r="381" spans="5:12" x14ac:dyDescent="0.25">
      <c r="E381" s="29">
        <v>762</v>
      </c>
      <c r="F381" s="30">
        <v>2400</v>
      </c>
      <c r="K381" s="29">
        <v>1227</v>
      </c>
      <c r="L381" s="30">
        <v>2800</v>
      </c>
    </row>
    <row r="382" spans="5:12" x14ac:dyDescent="0.25">
      <c r="E382" s="29">
        <v>765</v>
      </c>
      <c r="F382" s="30">
        <v>3000</v>
      </c>
      <c r="K382" s="29">
        <v>1235</v>
      </c>
      <c r="L382" s="30">
        <v>2900</v>
      </c>
    </row>
    <row r="383" spans="5:12" x14ac:dyDescent="0.25">
      <c r="E383" s="29">
        <v>766</v>
      </c>
      <c r="F383" s="30">
        <v>3000</v>
      </c>
      <c r="K383" s="29">
        <v>1236</v>
      </c>
      <c r="L383" s="30">
        <v>2500</v>
      </c>
    </row>
    <row r="384" spans="5:12" x14ac:dyDescent="0.25">
      <c r="E384" s="29">
        <v>769</v>
      </c>
      <c r="F384" s="30">
        <v>3700</v>
      </c>
      <c r="K384" s="29">
        <v>1237</v>
      </c>
      <c r="L384" s="30">
        <v>2400</v>
      </c>
    </row>
    <row r="385" spans="5:12" x14ac:dyDescent="0.25">
      <c r="E385" s="29">
        <v>772</v>
      </c>
      <c r="F385" s="30">
        <v>2100</v>
      </c>
      <c r="K385" s="29">
        <v>1238</v>
      </c>
      <c r="L385" s="30">
        <v>2800</v>
      </c>
    </row>
    <row r="386" spans="5:12" x14ac:dyDescent="0.25">
      <c r="E386" s="29">
        <v>774</v>
      </c>
      <c r="F386" s="30">
        <v>1800</v>
      </c>
      <c r="K386" s="29">
        <v>1241</v>
      </c>
      <c r="L386" s="30">
        <v>2700</v>
      </c>
    </row>
    <row r="387" spans="5:12" x14ac:dyDescent="0.25">
      <c r="E387" s="29">
        <v>775</v>
      </c>
      <c r="F387" s="30">
        <v>3900</v>
      </c>
      <c r="K387" s="29">
        <v>1245</v>
      </c>
      <c r="L387" s="30">
        <v>2300</v>
      </c>
    </row>
    <row r="388" spans="5:12" x14ac:dyDescent="0.25">
      <c r="E388" s="29">
        <v>776</v>
      </c>
      <c r="F388" s="30">
        <v>2400</v>
      </c>
      <c r="K388" s="29">
        <v>1247</v>
      </c>
      <c r="L388" s="30">
        <v>2300</v>
      </c>
    </row>
    <row r="389" spans="5:12" x14ac:dyDescent="0.25">
      <c r="E389" s="29">
        <v>777</v>
      </c>
      <c r="F389" s="30">
        <v>3200</v>
      </c>
      <c r="K389" s="29">
        <v>1254</v>
      </c>
      <c r="L389" s="30">
        <v>3400</v>
      </c>
    </row>
    <row r="390" spans="5:12" x14ac:dyDescent="0.25">
      <c r="E390" s="29">
        <v>778</v>
      </c>
      <c r="F390" s="30">
        <v>1800</v>
      </c>
      <c r="K390" s="29">
        <v>1255</v>
      </c>
      <c r="L390" s="30">
        <v>2400</v>
      </c>
    </row>
    <row r="391" spans="5:12" x14ac:dyDescent="0.25">
      <c r="E391" s="29">
        <v>779</v>
      </c>
      <c r="F391" s="30">
        <v>2000</v>
      </c>
      <c r="K391" s="29">
        <v>1261</v>
      </c>
      <c r="L391" s="30">
        <v>2500</v>
      </c>
    </row>
    <row r="392" spans="5:12" x14ac:dyDescent="0.25">
      <c r="E392" s="29">
        <v>781</v>
      </c>
      <c r="F392" s="30">
        <v>2500</v>
      </c>
      <c r="K392" s="29">
        <v>1264</v>
      </c>
      <c r="L392" s="30">
        <v>2600</v>
      </c>
    </row>
    <row r="393" spans="5:12" x14ac:dyDescent="0.25">
      <c r="E393" s="29">
        <v>783</v>
      </c>
      <c r="F393" s="30">
        <v>2800</v>
      </c>
      <c r="K393" s="29">
        <v>1266</v>
      </c>
      <c r="L393" s="30">
        <v>2100</v>
      </c>
    </row>
    <row r="394" spans="5:12" x14ac:dyDescent="0.25">
      <c r="E394" s="29">
        <v>786</v>
      </c>
      <c r="F394" s="30">
        <v>2700</v>
      </c>
      <c r="K394" s="29">
        <v>1276</v>
      </c>
      <c r="L394" s="30">
        <v>2800</v>
      </c>
    </row>
    <row r="395" spans="5:12" x14ac:dyDescent="0.25">
      <c r="E395" s="29">
        <v>789</v>
      </c>
      <c r="F395" s="30">
        <v>1800</v>
      </c>
      <c r="K395" s="29">
        <v>1277</v>
      </c>
      <c r="L395" s="30">
        <v>2100</v>
      </c>
    </row>
    <row r="396" spans="5:12" x14ac:dyDescent="0.25">
      <c r="E396" s="29">
        <v>791</v>
      </c>
      <c r="F396" s="30">
        <v>2300</v>
      </c>
      <c r="K396" s="29">
        <v>1279</v>
      </c>
      <c r="L396" s="30">
        <v>3200</v>
      </c>
    </row>
    <row r="397" spans="5:12" x14ac:dyDescent="0.25">
      <c r="E397" s="29">
        <v>794</v>
      </c>
      <c r="F397" s="30">
        <v>3000</v>
      </c>
      <c r="K397" s="29">
        <v>1284</v>
      </c>
      <c r="L397" s="30">
        <v>2700</v>
      </c>
    </row>
    <row r="398" spans="5:12" x14ac:dyDescent="0.25">
      <c r="E398" s="29">
        <v>797</v>
      </c>
      <c r="F398" s="30">
        <v>1900</v>
      </c>
      <c r="K398" s="29">
        <v>1290</v>
      </c>
      <c r="L398" s="30">
        <v>3100</v>
      </c>
    </row>
    <row r="399" spans="5:12" x14ac:dyDescent="0.25">
      <c r="E399" s="29">
        <v>798</v>
      </c>
      <c r="F399" s="30">
        <v>1500</v>
      </c>
      <c r="K399" s="29">
        <v>1292</v>
      </c>
      <c r="L399" s="30">
        <v>1900</v>
      </c>
    </row>
    <row r="400" spans="5:12" x14ac:dyDescent="0.25">
      <c r="E400" s="29">
        <v>802</v>
      </c>
      <c r="F400" s="30">
        <v>2400</v>
      </c>
      <c r="K400" s="29">
        <v>1293</v>
      </c>
      <c r="L400" s="30">
        <v>3400</v>
      </c>
    </row>
    <row r="401" spans="5:12" x14ac:dyDescent="0.25">
      <c r="E401" s="29">
        <v>805</v>
      </c>
      <c r="F401" s="30">
        <v>2100</v>
      </c>
      <c r="K401" s="29">
        <v>1294</v>
      </c>
      <c r="L401" s="30">
        <v>2500</v>
      </c>
    </row>
    <row r="402" spans="5:12" x14ac:dyDescent="0.25">
      <c r="E402" s="29">
        <v>806</v>
      </c>
      <c r="F402" s="30">
        <v>2800</v>
      </c>
      <c r="K402" s="29">
        <v>1299</v>
      </c>
      <c r="L402" s="30">
        <v>11800</v>
      </c>
    </row>
    <row r="403" spans="5:12" x14ac:dyDescent="0.25">
      <c r="E403" s="29">
        <v>811</v>
      </c>
      <c r="F403" s="30">
        <v>2300</v>
      </c>
      <c r="K403" s="29">
        <v>1301</v>
      </c>
      <c r="L403" s="30">
        <v>3000</v>
      </c>
    </row>
    <row r="404" spans="5:12" x14ac:dyDescent="0.25">
      <c r="E404" s="29">
        <v>812</v>
      </c>
      <c r="F404" s="30">
        <v>1700</v>
      </c>
      <c r="K404" s="29">
        <v>1302</v>
      </c>
      <c r="L404" s="30">
        <v>2300</v>
      </c>
    </row>
    <row r="405" spans="5:12" x14ac:dyDescent="0.25">
      <c r="E405" s="29">
        <v>813</v>
      </c>
      <c r="F405" s="30">
        <v>1600</v>
      </c>
      <c r="K405" s="29">
        <v>1303</v>
      </c>
      <c r="L405" s="30">
        <v>3700</v>
      </c>
    </row>
    <row r="406" spans="5:12" x14ac:dyDescent="0.25">
      <c r="E406" s="29">
        <v>814</v>
      </c>
      <c r="F406" s="30">
        <v>2900</v>
      </c>
      <c r="K406" s="29">
        <v>1305</v>
      </c>
      <c r="L406" s="30">
        <v>2700</v>
      </c>
    </row>
    <row r="407" spans="5:12" x14ac:dyDescent="0.25">
      <c r="E407" s="29">
        <v>816</v>
      </c>
      <c r="F407" s="30">
        <v>3300</v>
      </c>
      <c r="K407" s="29">
        <v>1313</v>
      </c>
      <c r="L407" s="30">
        <v>4300</v>
      </c>
    </row>
    <row r="408" spans="5:12" x14ac:dyDescent="0.25">
      <c r="E408" s="29">
        <v>817</v>
      </c>
      <c r="F408" s="30">
        <v>2000</v>
      </c>
      <c r="K408" s="29">
        <v>1314</v>
      </c>
      <c r="L408" s="30">
        <v>4000</v>
      </c>
    </row>
    <row r="409" spans="5:12" x14ac:dyDescent="0.25">
      <c r="E409" s="29">
        <v>818</v>
      </c>
      <c r="F409" s="30">
        <v>3300</v>
      </c>
      <c r="K409" s="29">
        <v>1316</v>
      </c>
      <c r="L409" s="30">
        <v>3100</v>
      </c>
    </row>
    <row r="410" spans="5:12" x14ac:dyDescent="0.25">
      <c r="E410" s="29">
        <v>820</v>
      </c>
      <c r="F410" s="30">
        <v>2700</v>
      </c>
      <c r="K410" s="29">
        <v>1323</v>
      </c>
      <c r="L410" s="30">
        <v>2700</v>
      </c>
    </row>
    <row r="411" spans="5:12" x14ac:dyDescent="0.25">
      <c r="E411" s="29">
        <v>822</v>
      </c>
      <c r="F411" s="30">
        <v>1900</v>
      </c>
      <c r="K411" s="29">
        <v>1330</v>
      </c>
      <c r="L411" s="30">
        <v>2600</v>
      </c>
    </row>
    <row r="412" spans="5:12" x14ac:dyDescent="0.25">
      <c r="E412" s="29">
        <v>825</v>
      </c>
      <c r="F412" s="30">
        <v>3000</v>
      </c>
      <c r="K412" s="29">
        <v>1335</v>
      </c>
      <c r="L412" s="30">
        <v>2100</v>
      </c>
    </row>
    <row r="413" spans="5:12" x14ac:dyDescent="0.25">
      <c r="E413" s="29">
        <v>826</v>
      </c>
      <c r="F413" s="30">
        <v>4200</v>
      </c>
      <c r="K413" s="29">
        <v>1339</v>
      </c>
      <c r="L413" s="30">
        <v>2800</v>
      </c>
    </row>
    <row r="414" spans="5:12" x14ac:dyDescent="0.25">
      <c r="E414" s="29">
        <v>828</v>
      </c>
      <c r="F414" s="30">
        <v>2900</v>
      </c>
      <c r="K414" s="29">
        <v>1343</v>
      </c>
      <c r="L414" s="30">
        <v>3500</v>
      </c>
    </row>
    <row r="415" spans="5:12" x14ac:dyDescent="0.25">
      <c r="E415" s="29">
        <v>831</v>
      </c>
      <c r="F415" s="30">
        <v>2800</v>
      </c>
      <c r="K415" s="29">
        <v>1345</v>
      </c>
      <c r="L415" s="30">
        <v>2200</v>
      </c>
    </row>
    <row r="416" spans="5:12" x14ac:dyDescent="0.25">
      <c r="E416" s="29">
        <v>834</v>
      </c>
      <c r="F416" s="30">
        <v>3000</v>
      </c>
      <c r="K416" s="29">
        <v>1350</v>
      </c>
      <c r="L416" s="30">
        <v>2800</v>
      </c>
    </row>
    <row r="417" spans="5:12" x14ac:dyDescent="0.25">
      <c r="E417" s="29">
        <v>835</v>
      </c>
      <c r="F417" s="30">
        <v>2300</v>
      </c>
      <c r="K417" s="29">
        <v>1351</v>
      </c>
      <c r="L417" s="30">
        <v>3900</v>
      </c>
    </row>
    <row r="418" spans="5:12" x14ac:dyDescent="0.25">
      <c r="E418" s="29">
        <v>836</v>
      </c>
      <c r="F418" s="30">
        <v>2100</v>
      </c>
      <c r="K418" s="29">
        <v>1352</v>
      </c>
      <c r="L418" s="30">
        <v>2600</v>
      </c>
    </row>
    <row r="419" spans="5:12" x14ac:dyDescent="0.25">
      <c r="E419" s="29">
        <v>837</v>
      </c>
      <c r="F419" s="30">
        <v>3100</v>
      </c>
      <c r="K419" s="29">
        <v>1355</v>
      </c>
      <c r="L419" s="30">
        <v>2900</v>
      </c>
    </row>
    <row r="420" spans="5:12" x14ac:dyDescent="0.25">
      <c r="E420" s="29">
        <v>839</v>
      </c>
      <c r="F420" s="30">
        <v>2200</v>
      </c>
      <c r="K420" s="29">
        <v>1359</v>
      </c>
      <c r="L420" s="30">
        <v>2300</v>
      </c>
    </row>
    <row r="421" spans="5:12" x14ac:dyDescent="0.25">
      <c r="E421" s="29">
        <v>844</v>
      </c>
      <c r="F421" s="30">
        <v>3600</v>
      </c>
      <c r="K421" s="29">
        <v>1361</v>
      </c>
      <c r="L421" s="30">
        <v>3200</v>
      </c>
    </row>
    <row r="422" spans="5:12" x14ac:dyDescent="0.25">
      <c r="E422" s="29">
        <v>848</v>
      </c>
      <c r="F422" s="30">
        <v>1700</v>
      </c>
      <c r="K422" s="29">
        <v>1364</v>
      </c>
      <c r="L422" s="30">
        <v>2000</v>
      </c>
    </row>
    <row r="423" spans="5:12" x14ac:dyDescent="0.25">
      <c r="E423" s="29">
        <v>851</v>
      </c>
      <c r="F423" s="30">
        <v>1700</v>
      </c>
      <c r="K423" s="29">
        <v>1365</v>
      </c>
      <c r="L423" s="30">
        <v>1700</v>
      </c>
    </row>
    <row r="424" spans="5:12" x14ac:dyDescent="0.25">
      <c r="E424" s="29">
        <v>852</v>
      </c>
      <c r="F424" s="30">
        <v>2700</v>
      </c>
      <c r="K424" s="29">
        <v>1366</v>
      </c>
      <c r="L424" s="30">
        <v>2500</v>
      </c>
    </row>
    <row r="425" spans="5:12" x14ac:dyDescent="0.25">
      <c r="E425" s="29">
        <v>855</v>
      </c>
      <c r="F425" s="30">
        <v>3500</v>
      </c>
      <c r="K425" s="29">
        <v>1367</v>
      </c>
      <c r="L425" s="30">
        <v>2700</v>
      </c>
    </row>
    <row r="426" spans="5:12" x14ac:dyDescent="0.25">
      <c r="E426" s="29">
        <v>856</v>
      </c>
      <c r="F426" s="30">
        <v>2100</v>
      </c>
      <c r="K426" s="29">
        <v>1368</v>
      </c>
      <c r="L426" s="30">
        <v>2200</v>
      </c>
    </row>
    <row r="427" spans="5:12" x14ac:dyDescent="0.25">
      <c r="E427" s="29">
        <v>859</v>
      </c>
      <c r="F427" s="30">
        <v>2500</v>
      </c>
      <c r="K427" s="29">
        <v>1373</v>
      </c>
      <c r="L427" s="30">
        <v>3200</v>
      </c>
    </row>
    <row r="428" spans="5:12" x14ac:dyDescent="0.25">
      <c r="E428" s="29">
        <v>862</v>
      </c>
      <c r="F428" s="30">
        <v>2100</v>
      </c>
      <c r="K428" s="29">
        <v>1375</v>
      </c>
      <c r="L428" s="30">
        <v>3000</v>
      </c>
    </row>
    <row r="429" spans="5:12" x14ac:dyDescent="0.25">
      <c r="E429" s="29">
        <v>863</v>
      </c>
      <c r="F429" s="30">
        <v>2100</v>
      </c>
      <c r="K429" s="29">
        <v>1379</v>
      </c>
      <c r="L429" s="30">
        <v>1500</v>
      </c>
    </row>
    <row r="430" spans="5:12" x14ac:dyDescent="0.25">
      <c r="E430" s="29">
        <v>864</v>
      </c>
      <c r="F430" s="30">
        <v>2300</v>
      </c>
      <c r="K430" s="29">
        <v>1383</v>
      </c>
      <c r="L430" s="30">
        <v>2400</v>
      </c>
    </row>
    <row r="431" spans="5:12" x14ac:dyDescent="0.25">
      <c r="E431" s="29">
        <v>865</v>
      </c>
      <c r="F431" s="30">
        <v>2700</v>
      </c>
      <c r="K431" s="29">
        <v>1387</v>
      </c>
      <c r="L431" s="30">
        <v>4200</v>
      </c>
    </row>
    <row r="432" spans="5:12" x14ac:dyDescent="0.25">
      <c r="E432" s="29">
        <v>866</v>
      </c>
      <c r="F432" s="30">
        <v>2000</v>
      </c>
      <c r="K432" s="29">
        <v>1396</v>
      </c>
      <c r="L432" s="30">
        <v>3600</v>
      </c>
    </row>
    <row r="433" spans="5:12" x14ac:dyDescent="0.25">
      <c r="E433" s="29">
        <v>867</v>
      </c>
      <c r="F433" s="30">
        <v>3300</v>
      </c>
      <c r="K433" s="29">
        <v>1398</v>
      </c>
      <c r="L433" s="30">
        <v>2500</v>
      </c>
    </row>
    <row r="434" spans="5:12" x14ac:dyDescent="0.25">
      <c r="E434" s="29">
        <v>868</v>
      </c>
      <c r="F434" s="30">
        <v>2200</v>
      </c>
      <c r="K434" s="29">
        <v>1402</v>
      </c>
      <c r="L434" s="30">
        <v>2400</v>
      </c>
    </row>
    <row r="435" spans="5:12" x14ac:dyDescent="0.25">
      <c r="E435" s="29">
        <v>871</v>
      </c>
      <c r="F435" s="30">
        <v>1800</v>
      </c>
      <c r="K435" s="29">
        <v>1409</v>
      </c>
      <c r="L435" s="30">
        <v>2000</v>
      </c>
    </row>
    <row r="436" spans="5:12" x14ac:dyDescent="0.25">
      <c r="E436" s="29">
        <v>873</v>
      </c>
      <c r="F436" s="30">
        <v>1000</v>
      </c>
      <c r="K436" s="29">
        <v>1410</v>
      </c>
      <c r="L436" s="30">
        <v>2900</v>
      </c>
    </row>
    <row r="437" spans="5:12" x14ac:dyDescent="0.25">
      <c r="E437" s="29">
        <v>874</v>
      </c>
      <c r="F437" s="30">
        <v>1900</v>
      </c>
      <c r="K437" s="29">
        <v>1411</v>
      </c>
      <c r="L437" s="30">
        <v>2800</v>
      </c>
    </row>
    <row r="438" spans="5:12" x14ac:dyDescent="0.25">
      <c r="E438" s="29">
        <v>877</v>
      </c>
      <c r="F438" s="30">
        <v>2100</v>
      </c>
      <c r="K438" s="29">
        <v>1417</v>
      </c>
      <c r="L438" s="30">
        <v>3100</v>
      </c>
    </row>
    <row r="439" spans="5:12" x14ac:dyDescent="0.25">
      <c r="E439" s="29">
        <v>880</v>
      </c>
      <c r="F439" s="30">
        <v>1700</v>
      </c>
      <c r="K439" s="29">
        <v>1418</v>
      </c>
      <c r="L439" s="30">
        <v>3700</v>
      </c>
    </row>
    <row r="440" spans="5:12" x14ac:dyDescent="0.25">
      <c r="E440" s="29">
        <v>881</v>
      </c>
      <c r="F440" s="30">
        <v>2200</v>
      </c>
      <c r="K440" s="29">
        <v>1421</v>
      </c>
      <c r="L440" s="30">
        <v>2100</v>
      </c>
    </row>
    <row r="441" spans="5:12" x14ac:dyDescent="0.25">
      <c r="E441" s="29">
        <v>885</v>
      </c>
      <c r="F441" s="30">
        <v>1800</v>
      </c>
      <c r="K441" s="29">
        <v>1427</v>
      </c>
      <c r="L441" s="30">
        <v>3400</v>
      </c>
    </row>
    <row r="442" spans="5:12" x14ac:dyDescent="0.25">
      <c r="E442" s="29">
        <v>886</v>
      </c>
      <c r="F442" s="30">
        <v>3400</v>
      </c>
      <c r="K442" s="29">
        <v>1431</v>
      </c>
      <c r="L442" s="30">
        <v>2600</v>
      </c>
    </row>
    <row r="443" spans="5:12" x14ac:dyDescent="0.25">
      <c r="E443" s="29">
        <v>887</v>
      </c>
      <c r="F443" s="30">
        <v>3300</v>
      </c>
      <c r="K443" s="29">
        <v>1434</v>
      </c>
      <c r="L443" s="30">
        <v>2700</v>
      </c>
    </row>
    <row r="444" spans="5:12" x14ac:dyDescent="0.25">
      <c r="E444" s="29">
        <v>889</v>
      </c>
      <c r="F444" s="30">
        <v>4400</v>
      </c>
      <c r="K444" s="29">
        <v>1443</v>
      </c>
      <c r="L444" s="30">
        <v>3000</v>
      </c>
    </row>
    <row r="445" spans="5:12" x14ac:dyDescent="0.25">
      <c r="E445" s="29">
        <v>890</v>
      </c>
      <c r="F445" s="30">
        <v>3000</v>
      </c>
      <c r="K445" s="29">
        <v>1448</v>
      </c>
      <c r="L445" s="30">
        <v>3300</v>
      </c>
    </row>
    <row r="446" spans="5:12" x14ac:dyDescent="0.25">
      <c r="E446" s="29">
        <v>893</v>
      </c>
      <c r="F446" s="30">
        <v>2100</v>
      </c>
      <c r="K446" s="29">
        <v>1449</v>
      </c>
      <c r="L446" s="30">
        <v>1900</v>
      </c>
    </row>
    <row r="447" spans="5:12" x14ac:dyDescent="0.25">
      <c r="E447" s="29">
        <v>894</v>
      </c>
      <c r="F447" s="30">
        <v>2800</v>
      </c>
      <c r="K447" s="29">
        <v>1451</v>
      </c>
      <c r="L447" s="30">
        <v>2700</v>
      </c>
    </row>
    <row r="448" spans="5:12" x14ac:dyDescent="0.25">
      <c r="E448" s="29">
        <v>895</v>
      </c>
      <c r="F448" s="30">
        <v>1500</v>
      </c>
      <c r="K448" s="29">
        <v>1456</v>
      </c>
      <c r="L448" s="30">
        <v>2600</v>
      </c>
    </row>
    <row r="449" spans="5:12" x14ac:dyDescent="0.25">
      <c r="E449" s="29">
        <v>897</v>
      </c>
      <c r="F449" s="30">
        <v>1900</v>
      </c>
      <c r="K449" s="29">
        <v>1458</v>
      </c>
      <c r="L449" s="30">
        <v>3500</v>
      </c>
    </row>
    <row r="450" spans="5:12" x14ac:dyDescent="0.25">
      <c r="E450" s="29">
        <v>899</v>
      </c>
      <c r="F450" s="30">
        <v>4700</v>
      </c>
    </row>
    <row r="451" spans="5:12" x14ac:dyDescent="0.25">
      <c r="E451" s="29">
        <v>900</v>
      </c>
      <c r="F451" s="30">
        <v>2100</v>
      </c>
    </row>
    <row r="452" spans="5:12" x14ac:dyDescent="0.25">
      <c r="E452" s="29">
        <v>901</v>
      </c>
      <c r="F452" s="30">
        <v>1700</v>
      </c>
    </row>
    <row r="453" spans="5:12" x14ac:dyDescent="0.25">
      <c r="E453" s="29">
        <v>902</v>
      </c>
      <c r="F453" s="30">
        <v>2300</v>
      </c>
    </row>
    <row r="454" spans="5:12" x14ac:dyDescent="0.25">
      <c r="E454" s="29">
        <v>904</v>
      </c>
      <c r="F454" s="30">
        <v>3300</v>
      </c>
    </row>
    <row r="455" spans="5:12" x14ac:dyDescent="0.25">
      <c r="E455" s="29">
        <v>905</v>
      </c>
      <c r="F455" s="30">
        <v>1800</v>
      </c>
    </row>
    <row r="456" spans="5:12" x14ac:dyDescent="0.25">
      <c r="E456" s="29">
        <v>906</v>
      </c>
      <c r="F456" s="30">
        <v>2100</v>
      </c>
    </row>
    <row r="457" spans="5:12" x14ac:dyDescent="0.25">
      <c r="E457" s="29">
        <v>907</v>
      </c>
      <c r="F457" s="30">
        <v>3300</v>
      </c>
    </row>
    <row r="458" spans="5:12" x14ac:dyDescent="0.25">
      <c r="E458" s="29">
        <v>909</v>
      </c>
      <c r="F458" s="30">
        <v>1800</v>
      </c>
    </row>
    <row r="459" spans="5:12" x14ac:dyDescent="0.25">
      <c r="E459" s="29">
        <v>912</v>
      </c>
      <c r="F459" s="30">
        <v>2500</v>
      </c>
    </row>
    <row r="460" spans="5:12" x14ac:dyDescent="0.25">
      <c r="E460" s="29">
        <v>913</v>
      </c>
      <c r="F460" s="30">
        <v>1800</v>
      </c>
    </row>
    <row r="461" spans="5:12" x14ac:dyDescent="0.25">
      <c r="E461" s="29">
        <v>917</v>
      </c>
      <c r="F461" s="30">
        <v>1000</v>
      </c>
    </row>
    <row r="462" spans="5:12" x14ac:dyDescent="0.25">
      <c r="E462" s="29">
        <v>918</v>
      </c>
      <c r="F462" s="30">
        <v>2400</v>
      </c>
    </row>
    <row r="463" spans="5:12" x14ac:dyDescent="0.25">
      <c r="E463" s="29">
        <v>920</v>
      </c>
      <c r="F463" s="30">
        <v>2600</v>
      </c>
    </row>
    <row r="464" spans="5:12" x14ac:dyDescent="0.25">
      <c r="E464" s="29">
        <v>923</v>
      </c>
      <c r="F464" s="30">
        <v>2600</v>
      </c>
    </row>
    <row r="465" spans="5:6" x14ac:dyDescent="0.25">
      <c r="E465" s="29">
        <v>924</v>
      </c>
      <c r="F465" s="30">
        <v>3200</v>
      </c>
    </row>
    <row r="466" spans="5:6" x14ac:dyDescent="0.25">
      <c r="E466" s="29">
        <v>925</v>
      </c>
      <c r="F466" s="30">
        <v>3400</v>
      </c>
    </row>
    <row r="467" spans="5:6" x14ac:dyDescent="0.25">
      <c r="E467" s="29">
        <v>926</v>
      </c>
      <c r="F467" s="30">
        <v>2300</v>
      </c>
    </row>
    <row r="468" spans="5:6" x14ac:dyDescent="0.25">
      <c r="E468" s="29">
        <v>929</v>
      </c>
      <c r="F468" s="30">
        <v>3500</v>
      </c>
    </row>
    <row r="469" spans="5:6" x14ac:dyDescent="0.25">
      <c r="E469" s="29">
        <v>931</v>
      </c>
      <c r="F469" s="30">
        <v>2900</v>
      </c>
    </row>
    <row r="470" spans="5:6" x14ac:dyDescent="0.25">
      <c r="E470" s="29">
        <v>932</v>
      </c>
      <c r="F470" s="30">
        <v>1900</v>
      </c>
    </row>
    <row r="471" spans="5:6" x14ac:dyDescent="0.25">
      <c r="E471" s="29">
        <v>933</v>
      </c>
      <c r="F471" s="30">
        <v>3800</v>
      </c>
    </row>
    <row r="472" spans="5:6" x14ac:dyDescent="0.25">
      <c r="E472" s="29">
        <v>934</v>
      </c>
      <c r="F472" s="30">
        <v>3000</v>
      </c>
    </row>
    <row r="473" spans="5:6" x14ac:dyDescent="0.25">
      <c r="E473" s="29">
        <v>935</v>
      </c>
      <c r="F473" s="30">
        <v>2700</v>
      </c>
    </row>
    <row r="474" spans="5:6" x14ac:dyDescent="0.25">
      <c r="E474" s="29">
        <v>936</v>
      </c>
      <c r="F474" s="30">
        <v>1300</v>
      </c>
    </row>
    <row r="475" spans="5:6" x14ac:dyDescent="0.25">
      <c r="E475" s="29">
        <v>937</v>
      </c>
      <c r="F475" s="30">
        <v>2400</v>
      </c>
    </row>
    <row r="476" spans="5:6" x14ac:dyDescent="0.25">
      <c r="E476" s="29">
        <v>941</v>
      </c>
      <c r="F476" s="30">
        <v>3500</v>
      </c>
    </row>
    <row r="477" spans="5:6" x14ac:dyDescent="0.25">
      <c r="E477" s="29">
        <v>943</v>
      </c>
      <c r="F477" s="30">
        <v>2900</v>
      </c>
    </row>
    <row r="478" spans="5:6" x14ac:dyDescent="0.25">
      <c r="E478" s="29">
        <v>944</v>
      </c>
      <c r="F478" s="30">
        <v>3300</v>
      </c>
    </row>
    <row r="479" spans="5:6" x14ac:dyDescent="0.25">
      <c r="E479" s="29">
        <v>948</v>
      </c>
      <c r="F479" s="30">
        <v>3200</v>
      </c>
    </row>
    <row r="480" spans="5:6" x14ac:dyDescent="0.25">
      <c r="E480" s="29">
        <v>950</v>
      </c>
      <c r="F480" s="30">
        <v>2500</v>
      </c>
    </row>
    <row r="481" spans="5:6" x14ac:dyDescent="0.25">
      <c r="E481" s="29">
        <v>951</v>
      </c>
      <c r="F481" s="30">
        <v>1700</v>
      </c>
    </row>
    <row r="482" spans="5:6" x14ac:dyDescent="0.25">
      <c r="E482" s="29">
        <v>952</v>
      </c>
      <c r="F482" s="30">
        <v>1800</v>
      </c>
    </row>
    <row r="483" spans="5:6" x14ac:dyDescent="0.25">
      <c r="E483" s="29">
        <v>958</v>
      </c>
      <c r="F483" s="30">
        <v>2100</v>
      </c>
    </row>
    <row r="484" spans="5:6" x14ac:dyDescent="0.25">
      <c r="E484" s="29">
        <v>959</v>
      </c>
      <c r="F484" s="30">
        <v>2700</v>
      </c>
    </row>
    <row r="485" spans="5:6" x14ac:dyDescent="0.25">
      <c r="E485" s="29">
        <v>961</v>
      </c>
      <c r="F485" s="30">
        <v>1700</v>
      </c>
    </row>
    <row r="486" spans="5:6" x14ac:dyDescent="0.25">
      <c r="E486" s="29">
        <v>964</v>
      </c>
      <c r="F486" s="30">
        <v>3600</v>
      </c>
    </row>
    <row r="487" spans="5:6" x14ac:dyDescent="0.25">
      <c r="E487" s="29">
        <v>968</v>
      </c>
      <c r="F487" s="30">
        <v>2200</v>
      </c>
    </row>
    <row r="488" spans="5:6" x14ac:dyDescent="0.25">
      <c r="E488" s="29">
        <v>973</v>
      </c>
      <c r="F488" s="30">
        <v>1800</v>
      </c>
    </row>
    <row r="489" spans="5:6" x14ac:dyDescent="0.25">
      <c r="E489" s="29">
        <v>974</v>
      </c>
      <c r="F489" s="30">
        <v>2900</v>
      </c>
    </row>
    <row r="490" spans="5:6" x14ac:dyDescent="0.25">
      <c r="E490" s="29">
        <v>977</v>
      </c>
      <c r="F490" s="30">
        <v>1300</v>
      </c>
    </row>
    <row r="491" spans="5:6" x14ac:dyDescent="0.25">
      <c r="E491" s="29">
        <v>978</v>
      </c>
      <c r="F491" s="30">
        <v>2500</v>
      </c>
    </row>
    <row r="492" spans="5:6" x14ac:dyDescent="0.25">
      <c r="E492" s="29">
        <v>979</v>
      </c>
      <c r="F492" s="30">
        <v>1800</v>
      </c>
    </row>
    <row r="493" spans="5:6" x14ac:dyDescent="0.25">
      <c r="E493" s="29">
        <v>980</v>
      </c>
      <c r="F493" s="30">
        <v>2200</v>
      </c>
    </row>
    <row r="494" spans="5:6" x14ac:dyDescent="0.25">
      <c r="E494" s="29">
        <v>983</v>
      </c>
      <c r="F494" s="30">
        <v>2500</v>
      </c>
    </row>
    <row r="495" spans="5:6" x14ac:dyDescent="0.25">
      <c r="E495" s="29">
        <v>986</v>
      </c>
      <c r="F495" s="30">
        <v>2300</v>
      </c>
    </row>
    <row r="496" spans="5:6" x14ac:dyDescent="0.25">
      <c r="E496" s="29">
        <v>988</v>
      </c>
      <c r="F496" s="30">
        <v>3900</v>
      </c>
    </row>
    <row r="497" spans="5:6" x14ac:dyDescent="0.25">
      <c r="E497" s="29">
        <v>995</v>
      </c>
      <c r="F497" s="30">
        <v>3400</v>
      </c>
    </row>
    <row r="498" spans="5:6" x14ac:dyDescent="0.25">
      <c r="E498" s="29">
        <v>997</v>
      </c>
      <c r="F498" s="30">
        <v>2100</v>
      </c>
    </row>
    <row r="499" spans="5:6" x14ac:dyDescent="0.25">
      <c r="E499" s="29">
        <v>998</v>
      </c>
      <c r="F499" s="30">
        <v>2900</v>
      </c>
    </row>
    <row r="500" spans="5:6" x14ac:dyDescent="0.25">
      <c r="E500" s="29">
        <v>999</v>
      </c>
      <c r="F500" s="30">
        <v>2100</v>
      </c>
    </row>
    <row r="501" spans="5:6" x14ac:dyDescent="0.25">
      <c r="E501" s="29">
        <v>1000</v>
      </c>
      <c r="F501" s="30">
        <v>2400</v>
      </c>
    </row>
    <row r="502" spans="5:6" x14ac:dyDescent="0.25">
      <c r="E502" s="29">
        <v>1001</v>
      </c>
      <c r="F502" s="30">
        <v>900</v>
      </c>
    </row>
    <row r="503" spans="5:6" x14ac:dyDescent="0.25">
      <c r="E503" s="29">
        <v>1002</v>
      </c>
      <c r="F503" s="30">
        <v>1400</v>
      </c>
    </row>
    <row r="504" spans="5:6" x14ac:dyDescent="0.25">
      <c r="E504" s="29">
        <v>1003</v>
      </c>
      <c r="F504" s="30">
        <v>3100</v>
      </c>
    </row>
    <row r="505" spans="5:6" x14ac:dyDescent="0.25">
      <c r="E505" s="29">
        <v>1004</v>
      </c>
      <c r="F505" s="30">
        <v>3400</v>
      </c>
    </row>
    <row r="506" spans="5:6" x14ac:dyDescent="0.25">
      <c r="E506" s="29">
        <v>1005</v>
      </c>
      <c r="F506" s="30">
        <v>2900</v>
      </c>
    </row>
    <row r="507" spans="5:6" x14ac:dyDescent="0.25">
      <c r="E507" s="29">
        <v>1007</v>
      </c>
      <c r="F507" s="30">
        <v>3300</v>
      </c>
    </row>
    <row r="508" spans="5:6" x14ac:dyDescent="0.25">
      <c r="E508" s="29">
        <v>1009</v>
      </c>
      <c r="F508" s="30">
        <v>3400</v>
      </c>
    </row>
    <row r="509" spans="5:6" x14ac:dyDescent="0.25">
      <c r="E509" s="29">
        <v>1012</v>
      </c>
      <c r="F509" s="30">
        <v>1700</v>
      </c>
    </row>
    <row r="510" spans="5:6" x14ac:dyDescent="0.25">
      <c r="E510" s="29">
        <v>1014</v>
      </c>
      <c r="F510" s="30">
        <v>2000</v>
      </c>
    </row>
    <row r="511" spans="5:6" x14ac:dyDescent="0.25">
      <c r="E511" s="29">
        <v>1015</v>
      </c>
      <c r="F511" s="30">
        <v>2200</v>
      </c>
    </row>
    <row r="512" spans="5:6" x14ac:dyDescent="0.25">
      <c r="E512" s="29">
        <v>1017</v>
      </c>
      <c r="F512" s="30">
        <v>3000</v>
      </c>
    </row>
    <row r="513" spans="5:6" x14ac:dyDescent="0.25">
      <c r="E513" s="29">
        <v>1018</v>
      </c>
      <c r="F513" s="30">
        <v>2600</v>
      </c>
    </row>
    <row r="514" spans="5:6" x14ac:dyDescent="0.25">
      <c r="E514" s="29">
        <v>1020</v>
      </c>
      <c r="F514" s="30">
        <v>2900</v>
      </c>
    </row>
    <row r="515" spans="5:6" x14ac:dyDescent="0.25">
      <c r="E515" s="29">
        <v>1021</v>
      </c>
      <c r="F515" s="30">
        <v>2300</v>
      </c>
    </row>
    <row r="516" spans="5:6" x14ac:dyDescent="0.25">
      <c r="E516" s="29">
        <v>1022</v>
      </c>
      <c r="F516" s="30">
        <v>2400</v>
      </c>
    </row>
    <row r="517" spans="5:6" x14ac:dyDescent="0.25">
      <c r="E517" s="29">
        <v>1024</v>
      </c>
      <c r="F517" s="30">
        <v>2900</v>
      </c>
    </row>
    <row r="518" spans="5:6" x14ac:dyDescent="0.25">
      <c r="E518" s="29">
        <v>1025</v>
      </c>
      <c r="F518" s="30">
        <v>4500</v>
      </c>
    </row>
    <row r="519" spans="5:6" x14ac:dyDescent="0.25">
      <c r="E519" s="29">
        <v>1026</v>
      </c>
      <c r="F519" s="30">
        <v>1800</v>
      </c>
    </row>
    <row r="520" spans="5:6" x14ac:dyDescent="0.25">
      <c r="E520" s="29">
        <v>1027</v>
      </c>
      <c r="F520" s="30">
        <v>2500</v>
      </c>
    </row>
    <row r="521" spans="5:6" x14ac:dyDescent="0.25">
      <c r="E521" s="29">
        <v>1028</v>
      </c>
      <c r="F521" s="30">
        <v>3300</v>
      </c>
    </row>
    <row r="522" spans="5:6" x14ac:dyDescent="0.25">
      <c r="E522" s="29">
        <v>1034</v>
      </c>
      <c r="F522" s="30">
        <v>3300</v>
      </c>
    </row>
    <row r="523" spans="5:6" x14ac:dyDescent="0.25">
      <c r="E523" s="29">
        <v>1035</v>
      </c>
      <c r="F523" s="30">
        <v>1900</v>
      </c>
    </row>
    <row r="524" spans="5:6" x14ac:dyDescent="0.25">
      <c r="E524" s="29">
        <v>1036</v>
      </c>
      <c r="F524" s="30">
        <v>800</v>
      </c>
    </row>
    <row r="525" spans="5:6" x14ac:dyDescent="0.25">
      <c r="E525" s="29">
        <v>1037</v>
      </c>
      <c r="F525" s="30">
        <v>3200</v>
      </c>
    </row>
    <row r="526" spans="5:6" x14ac:dyDescent="0.25">
      <c r="E526" s="29">
        <v>1041</v>
      </c>
      <c r="F526" s="30">
        <v>2900</v>
      </c>
    </row>
    <row r="527" spans="5:6" x14ac:dyDescent="0.25">
      <c r="E527" s="29">
        <v>1043</v>
      </c>
      <c r="F527" s="30">
        <v>2600</v>
      </c>
    </row>
    <row r="528" spans="5:6" x14ac:dyDescent="0.25">
      <c r="E528" s="29">
        <v>1045</v>
      </c>
      <c r="F528" s="30">
        <v>5000</v>
      </c>
    </row>
    <row r="529" spans="5:6" x14ac:dyDescent="0.25">
      <c r="E529" s="29">
        <v>1046</v>
      </c>
      <c r="F529" s="30">
        <v>1700</v>
      </c>
    </row>
    <row r="530" spans="5:6" x14ac:dyDescent="0.25">
      <c r="E530" s="29">
        <v>1048</v>
      </c>
      <c r="F530" s="30">
        <v>2000</v>
      </c>
    </row>
    <row r="531" spans="5:6" x14ac:dyDescent="0.25">
      <c r="E531" s="29">
        <v>1049</v>
      </c>
      <c r="F531" s="30">
        <v>1800</v>
      </c>
    </row>
    <row r="532" spans="5:6" x14ac:dyDescent="0.25">
      <c r="E532" s="29">
        <v>1050</v>
      </c>
      <c r="F532" s="30">
        <v>900</v>
      </c>
    </row>
    <row r="533" spans="5:6" x14ac:dyDescent="0.25">
      <c r="E533" s="29">
        <v>1051</v>
      </c>
      <c r="F533" s="30">
        <v>2600</v>
      </c>
    </row>
    <row r="534" spans="5:6" x14ac:dyDescent="0.25">
      <c r="E534" s="29">
        <v>1052</v>
      </c>
      <c r="F534" s="30">
        <v>2600</v>
      </c>
    </row>
    <row r="535" spans="5:6" x14ac:dyDescent="0.25">
      <c r="E535" s="29">
        <v>1054</v>
      </c>
      <c r="F535" s="30">
        <v>2700</v>
      </c>
    </row>
    <row r="536" spans="5:6" x14ac:dyDescent="0.25">
      <c r="E536" s="29">
        <v>1056</v>
      </c>
      <c r="F536" s="30">
        <v>2700</v>
      </c>
    </row>
    <row r="537" spans="5:6" x14ac:dyDescent="0.25">
      <c r="E537" s="29">
        <v>1057</v>
      </c>
      <c r="F537" s="30">
        <v>2700</v>
      </c>
    </row>
    <row r="538" spans="5:6" x14ac:dyDescent="0.25">
      <c r="E538" s="29">
        <v>1061</v>
      </c>
      <c r="F538" s="30">
        <v>2700</v>
      </c>
    </row>
    <row r="539" spans="5:6" x14ac:dyDescent="0.25">
      <c r="E539" s="29">
        <v>1062</v>
      </c>
      <c r="F539" s="30">
        <v>1800</v>
      </c>
    </row>
    <row r="540" spans="5:6" x14ac:dyDescent="0.25">
      <c r="E540" s="29">
        <v>1064</v>
      </c>
      <c r="F540" s="30">
        <v>2200</v>
      </c>
    </row>
    <row r="541" spans="5:6" x14ac:dyDescent="0.25">
      <c r="E541" s="29">
        <v>1065</v>
      </c>
      <c r="F541" s="30">
        <v>2300</v>
      </c>
    </row>
    <row r="542" spans="5:6" x14ac:dyDescent="0.25">
      <c r="E542" s="29">
        <v>1071</v>
      </c>
      <c r="F542" s="30">
        <v>2100</v>
      </c>
    </row>
    <row r="543" spans="5:6" x14ac:dyDescent="0.25">
      <c r="E543" s="29">
        <v>1075</v>
      </c>
      <c r="F543" s="30">
        <v>2500</v>
      </c>
    </row>
    <row r="544" spans="5:6" x14ac:dyDescent="0.25">
      <c r="E544" s="29">
        <v>1078</v>
      </c>
      <c r="F544" s="30">
        <v>2200</v>
      </c>
    </row>
    <row r="545" spans="5:6" x14ac:dyDescent="0.25">
      <c r="E545" s="29">
        <v>1079</v>
      </c>
      <c r="F545" s="30">
        <v>1700</v>
      </c>
    </row>
    <row r="546" spans="5:6" x14ac:dyDescent="0.25">
      <c r="E546" s="29">
        <v>1080</v>
      </c>
      <c r="F546" s="30">
        <v>2000</v>
      </c>
    </row>
    <row r="547" spans="5:6" x14ac:dyDescent="0.25">
      <c r="E547" s="29">
        <v>1081</v>
      </c>
      <c r="F547" s="30">
        <v>2500</v>
      </c>
    </row>
    <row r="548" spans="5:6" x14ac:dyDescent="0.25">
      <c r="E548" s="29">
        <v>1082</v>
      </c>
      <c r="F548" s="30">
        <v>2100</v>
      </c>
    </row>
    <row r="549" spans="5:6" x14ac:dyDescent="0.25">
      <c r="E549" s="29">
        <v>1083</v>
      </c>
      <c r="F549" s="30">
        <v>2900</v>
      </c>
    </row>
    <row r="550" spans="5:6" x14ac:dyDescent="0.25">
      <c r="E550" s="29">
        <v>1084</v>
      </c>
      <c r="F550" s="30">
        <v>2500</v>
      </c>
    </row>
    <row r="551" spans="5:6" x14ac:dyDescent="0.25">
      <c r="E551" s="29">
        <v>1090</v>
      </c>
      <c r="F551" s="30">
        <v>2500</v>
      </c>
    </row>
    <row r="552" spans="5:6" x14ac:dyDescent="0.25">
      <c r="E552" s="29">
        <v>1091</v>
      </c>
      <c r="F552" s="30">
        <v>1000</v>
      </c>
    </row>
    <row r="553" spans="5:6" x14ac:dyDescent="0.25">
      <c r="E553" s="29">
        <v>1094</v>
      </c>
      <c r="F553" s="30">
        <v>2100</v>
      </c>
    </row>
    <row r="554" spans="5:6" x14ac:dyDescent="0.25">
      <c r="E554" s="29">
        <v>1095</v>
      </c>
      <c r="F554" s="30">
        <v>1900</v>
      </c>
    </row>
    <row r="555" spans="5:6" x14ac:dyDescent="0.25">
      <c r="E555" s="29">
        <v>1096</v>
      </c>
      <c r="F555" s="30">
        <v>2600</v>
      </c>
    </row>
    <row r="556" spans="5:6" x14ac:dyDescent="0.25">
      <c r="E556" s="29">
        <v>1098</v>
      </c>
      <c r="F556" s="30">
        <v>2200</v>
      </c>
    </row>
    <row r="557" spans="5:6" x14ac:dyDescent="0.25">
      <c r="E557" s="29">
        <v>1100</v>
      </c>
      <c r="F557" s="30">
        <v>2900</v>
      </c>
    </row>
    <row r="558" spans="5:6" x14ac:dyDescent="0.25">
      <c r="E558" s="29">
        <v>1101</v>
      </c>
      <c r="F558" s="30">
        <v>700</v>
      </c>
    </row>
    <row r="559" spans="5:6" x14ac:dyDescent="0.25">
      <c r="E559" s="29">
        <v>1102</v>
      </c>
      <c r="F559" s="30">
        <v>1900</v>
      </c>
    </row>
    <row r="560" spans="5:6" x14ac:dyDescent="0.25">
      <c r="E560" s="29">
        <v>1103</v>
      </c>
      <c r="F560" s="30">
        <v>2100</v>
      </c>
    </row>
    <row r="561" spans="5:6" x14ac:dyDescent="0.25">
      <c r="E561" s="29">
        <v>1104</v>
      </c>
      <c r="F561" s="30">
        <v>1800</v>
      </c>
    </row>
    <row r="562" spans="5:6" x14ac:dyDescent="0.25">
      <c r="E562" s="29">
        <v>1107</v>
      </c>
      <c r="F562" s="30">
        <v>2400</v>
      </c>
    </row>
    <row r="563" spans="5:6" x14ac:dyDescent="0.25">
      <c r="E563" s="29">
        <v>1110</v>
      </c>
      <c r="F563" s="30">
        <v>3700</v>
      </c>
    </row>
    <row r="564" spans="5:6" x14ac:dyDescent="0.25">
      <c r="E564" s="29">
        <v>1113</v>
      </c>
      <c r="F564" s="30">
        <v>1600</v>
      </c>
    </row>
    <row r="565" spans="5:6" x14ac:dyDescent="0.25">
      <c r="E565" s="29">
        <v>1114</v>
      </c>
      <c r="F565" s="30">
        <v>2000</v>
      </c>
    </row>
    <row r="566" spans="5:6" x14ac:dyDescent="0.25">
      <c r="E566" s="29">
        <v>1115</v>
      </c>
      <c r="F566" s="30">
        <v>1700</v>
      </c>
    </row>
    <row r="567" spans="5:6" x14ac:dyDescent="0.25">
      <c r="E567" s="29">
        <v>1116</v>
      </c>
      <c r="F567" s="30">
        <v>3500</v>
      </c>
    </row>
    <row r="568" spans="5:6" x14ac:dyDescent="0.25">
      <c r="E568" s="29">
        <v>1118</v>
      </c>
      <c r="F568" s="30">
        <v>1800</v>
      </c>
    </row>
    <row r="569" spans="5:6" x14ac:dyDescent="0.25">
      <c r="E569" s="29">
        <v>1120</v>
      </c>
      <c r="F569" s="30">
        <v>2100</v>
      </c>
    </row>
    <row r="570" spans="5:6" x14ac:dyDescent="0.25">
      <c r="E570" s="29">
        <v>1121</v>
      </c>
      <c r="F570" s="30">
        <v>2000</v>
      </c>
    </row>
    <row r="571" spans="5:6" x14ac:dyDescent="0.25">
      <c r="E571" s="29">
        <v>1122</v>
      </c>
      <c r="F571" s="30">
        <v>3100</v>
      </c>
    </row>
    <row r="572" spans="5:6" x14ac:dyDescent="0.25">
      <c r="E572" s="29">
        <v>1123</v>
      </c>
      <c r="F572" s="30">
        <v>1600</v>
      </c>
    </row>
    <row r="573" spans="5:6" x14ac:dyDescent="0.25">
      <c r="E573" s="29">
        <v>1124</v>
      </c>
      <c r="F573" s="30">
        <v>1400</v>
      </c>
    </row>
    <row r="574" spans="5:6" x14ac:dyDescent="0.25">
      <c r="E574" s="29">
        <v>1126</v>
      </c>
      <c r="F574" s="30">
        <v>2000</v>
      </c>
    </row>
    <row r="575" spans="5:6" x14ac:dyDescent="0.25">
      <c r="E575" s="29">
        <v>1127</v>
      </c>
      <c r="F575" s="30">
        <v>2900</v>
      </c>
    </row>
    <row r="576" spans="5:6" x14ac:dyDescent="0.25">
      <c r="E576" s="29">
        <v>1128</v>
      </c>
      <c r="F576" s="30">
        <v>3100</v>
      </c>
    </row>
    <row r="577" spans="5:6" x14ac:dyDescent="0.25">
      <c r="E577" s="29">
        <v>1132</v>
      </c>
      <c r="F577" s="30">
        <v>1900</v>
      </c>
    </row>
    <row r="578" spans="5:6" x14ac:dyDescent="0.25">
      <c r="E578" s="29">
        <v>1136</v>
      </c>
      <c r="F578" s="30">
        <v>1900</v>
      </c>
    </row>
    <row r="579" spans="5:6" x14ac:dyDescent="0.25">
      <c r="E579" s="29">
        <v>1139</v>
      </c>
      <c r="F579" s="30">
        <v>3100</v>
      </c>
    </row>
    <row r="580" spans="5:6" x14ac:dyDescent="0.25">
      <c r="E580" s="29">
        <v>1140</v>
      </c>
      <c r="F580" s="30">
        <v>2100</v>
      </c>
    </row>
    <row r="581" spans="5:6" x14ac:dyDescent="0.25">
      <c r="E581" s="29">
        <v>1141</v>
      </c>
      <c r="F581" s="30">
        <v>1900</v>
      </c>
    </row>
    <row r="582" spans="5:6" x14ac:dyDescent="0.25">
      <c r="E582" s="29">
        <v>1144</v>
      </c>
      <c r="F582" s="30">
        <v>2000</v>
      </c>
    </row>
    <row r="583" spans="5:6" x14ac:dyDescent="0.25">
      <c r="E583" s="29">
        <v>1147</v>
      </c>
      <c r="F583" s="30">
        <v>2600</v>
      </c>
    </row>
    <row r="584" spans="5:6" x14ac:dyDescent="0.25">
      <c r="E584" s="29">
        <v>1151</v>
      </c>
      <c r="F584" s="30">
        <v>1900</v>
      </c>
    </row>
    <row r="585" spans="5:6" x14ac:dyDescent="0.25">
      <c r="E585" s="29">
        <v>1152</v>
      </c>
      <c r="F585" s="30">
        <v>2900</v>
      </c>
    </row>
    <row r="586" spans="5:6" x14ac:dyDescent="0.25">
      <c r="E586" s="29">
        <v>1153</v>
      </c>
      <c r="F586" s="30">
        <v>2900</v>
      </c>
    </row>
    <row r="587" spans="5:6" x14ac:dyDescent="0.25">
      <c r="E587" s="29">
        <v>1154</v>
      </c>
      <c r="F587" s="30">
        <v>1600</v>
      </c>
    </row>
    <row r="588" spans="5:6" x14ac:dyDescent="0.25">
      <c r="E588" s="29">
        <v>1156</v>
      </c>
      <c r="F588" s="30">
        <v>2900</v>
      </c>
    </row>
    <row r="589" spans="5:6" x14ac:dyDescent="0.25">
      <c r="E589" s="29">
        <v>1158</v>
      </c>
      <c r="F589" s="30">
        <v>2600</v>
      </c>
    </row>
    <row r="590" spans="5:6" x14ac:dyDescent="0.25">
      <c r="E590" s="29">
        <v>1159</v>
      </c>
      <c r="F590" s="30">
        <v>3200</v>
      </c>
    </row>
    <row r="591" spans="5:6" x14ac:dyDescent="0.25">
      <c r="E591" s="29">
        <v>1162</v>
      </c>
      <c r="F591" s="30">
        <v>2900</v>
      </c>
    </row>
    <row r="592" spans="5:6" x14ac:dyDescent="0.25">
      <c r="E592" s="29">
        <v>1163</v>
      </c>
      <c r="F592" s="30">
        <v>1800</v>
      </c>
    </row>
    <row r="593" spans="5:6" x14ac:dyDescent="0.25">
      <c r="E593" s="29">
        <v>1166</v>
      </c>
      <c r="F593" s="30">
        <v>3000</v>
      </c>
    </row>
    <row r="594" spans="5:6" x14ac:dyDescent="0.25">
      <c r="E594" s="29">
        <v>1167</v>
      </c>
      <c r="F594" s="30">
        <v>3400</v>
      </c>
    </row>
    <row r="595" spans="5:6" x14ac:dyDescent="0.25">
      <c r="E595" s="29">
        <v>1172</v>
      </c>
      <c r="F595" s="30">
        <v>2500</v>
      </c>
    </row>
    <row r="596" spans="5:6" x14ac:dyDescent="0.25">
      <c r="E596" s="29">
        <v>1177</v>
      </c>
      <c r="F596" s="30">
        <v>1800</v>
      </c>
    </row>
    <row r="597" spans="5:6" x14ac:dyDescent="0.25">
      <c r="E597" s="29">
        <v>1180</v>
      </c>
      <c r="F597" s="30">
        <v>1100</v>
      </c>
    </row>
    <row r="598" spans="5:6" x14ac:dyDescent="0.25">
      <c r="E598" s="29">
        <v>1182</v>
      </c>
      <c r="F598" s="30">
        <v>3300</v>
      </c>
    </row>
    <row r="599" spans="5:6" x14ac:dyDescent="0.25">
      <c r="E599" s="29">
        <v>1184</v>
      </c>
      <c r="F599" s="30">
        <v>2300</v>
      </c>
    </row>
    <row r="600" spans="5:6" x14ac:dyDescent="0.25">
      <c r="E600" s="29">
        <v>1185</v>
      </c>
      <c r="F600" s="30">
        <v>3100</v>
      </c>
    </row>
    <row r="601" spans="5:6" x14ac:dyDescent="0.25">
      <c r="E601" s="29">
        <v>1188</v>
      </c>
      <c r="F601" s="30">
        <v>3200</v>
      </c>
    </row>
    <row r="602" spans="5:6" x14ac:dyDescent="0.25">
      <c r="E602" s="29">
        <v>1191</v>
      </c>
      <c r="F602" s="30">
        <v>2900</v>
      </c>
    </row>
    <row r="603" spans="5:6" x14ac:dyDescent="0.25">
      <c r="E603" s="29">
        <v>1194</v>
      </c>
      <c r="F603" s="30">
        <v>2400</v>
      </c>
    </row>
    <row r="604" spans="5:6" x14ac:dyDescent="0.25">
      <c r="E604" s="29">
        <v>1199</v>
      </c>
      <c r="F604" s="30">
        <v>2400</v>
      </c>
    </row>
    <row r="605" spans="5:6" x14ac:dyDescent="0.25">
      <c r="E605" s="29">
        <v>1200</v>
      </c>
      <c r="F605" s="30">
        <v>2400</v>
      </c>
    </row>
    <row r="606" spans="5:6" x14ac:dyDescent="0.25">
      <c r="E606" s="29">
        <v>1201</v>
      </c>
      <c r="F606" s="30">
        <v>1700</v>
      </c>
    </row>
    <row r="607" spans="5:6" x14ac:dyDescent="0.25">
      <c r="E607" s="29">
        <v>1204</v>
      </c>
      <c r="F607" s="30">
        <v>3300</v>
      </c>
    </row>
    <row r="608" spans="5:6" x14ac:dyDescent="0.25">
      <c r="E608" s="29">
        <v>1205</v>
      </c>
      <c r="F608" s="30">
        <v>2100</v>
      </c>
    </row>
    <row r="609" spans="5:6" x14ac:dyDescent="0.25">
      <c r="E609" s="29">
        <v>1206</v>
      </c>
      <c r="F609" s="30">
        <v>4400</v>
      </c>
    </row>
    <row r="610" spans="5:6" x14ac:dyDescent="0.25">
      <c r="E610" s="29">
        <v>1207</v>
      </c>
      <c r="F610" s="30">
        <v>2100</v>
      </c>
    </row>
    <row r="611" spans="5:6" x14ac:dyDescent="0.25">
      <c r="E611" s="29">
        <v>1208</v>
      </c>
      <c r="F611" s="30">
        <v>3400</v>
      </c>
    </row>
    <row r="612" spans="5:6" x14ac:dyDescent="0.25">
      <c r="E612" s="29">
        <v>1209</v>
      </c>
      <c r="F612" s="30">
        <v>2200</v>
      </c>
    </row>
    <row r="613" spans="5:6" x14ac:dyDescent="0.25">
      <c r="E613" s="29">
        <v>1210</v>
      </c>
      <c r="F613" s="30">
        <v>3300</v>
      </c>
    </row>
    <row r="614" spans="5:6" x14ac:dyDescent="0.25">
      <c r="E614" s="29">
        <v>1213</v>
      </c>
      <c r="F614" s="30">
        <v>1300</v>
      </c>
    </row>
    <row r="615" spans="5:6" x14ac:dyDescent="0.25">
      <c r="E615" s="29">
        <v>1216</v>
      </c>
      <c r="F615" s="30">
        <v>1800</v>
      </c>
    </row>
    <row r="616" spans="5:6" x14ac:dyDescent="0.25">
      <c r="E616" s="29">
        <v>1218</v>
      </c>
      <c r="F616" s="30">
        <v>2600</v>
      </c>
    </row>
    <row r="617" spans="5:6" x14ac:dyDescent="0.25">
      <c r="E617" s="29">
        <v>1221</v>
      </c>
      <c r="F617" s="30">
        <v>1800</v>
      </c>
    </row>
    <row r="618" spans="5:6" x14ac:dyDescent="0.25">
      <c r="E618" s="29">
        <v>1222</v>
      </c>
      <c r="F618" s="30">
        <v>2200</v>
      </c>
    </row>
    <row r="619" spans="5:6" x14ac:dyDescent="0.25">
      <c r="E619" s="29">
        <v>1224</v>
      </c>
      <c r="F619" s="30">
        <v>4300</v>
      </c>
    </row>
    <row r="620" spans="5:6" x14ac:dyDescent="0.25">
      <c r="E620" s="29">
        <v>1228</v>
      </c>
      <c r="F620" s="30">
        <v>1800</v>
      </c>
    </row>
    <row r="621" spans="5:6" x14ac:dyDescent="0.25">
      <c r="E621" s="29">
        <v>1229</v>
      </c>
      <c r="F621" s="30">
        <v>3400</v>
      </c>
    </row>
    <row r="622" spans="5:6" x14ac:dyDescent="0.25">
      <c r="E622" s="29">
        <v>1233</v>
      </c>
      <c r="F622" s="30">
        <v>1200</v>
      </c>
    </row>
    <row r="623" spans="5:6" x14ac:dyDescent="0.25">
      <c r="E623" s="29">
        <v>1234</v>
      </c>
      <c r="F623" s="30">
        <v>2400</v>
      </c>
    </row>
    <row r="624" spans="5:6" x14ac:dyDescent="0.25">
      <c r="E624" s="29">
        <v>1239</v>
      </c>
      <c r="F624" s="30">
        <v>2300</v>
      </c>
    </row>
    <row r="625" spans="5:6" x14ac:dyDescent="0.25">
      <c r="E625" s="29">
        <v>1240</v>
      </c>
      <c r="F625" s="30">
        <v>3000</v>
      </c>
    </row>
    <row r="626" spans="5:6" x14ac:dyDescent="0.25">
      <c r="E626" s="29">
        <v>1242</v>
      </c>
      <c r="F626" s="30">
        <v>3400</v>
      </c>
    </row>
    <row r="627" spans="5:6" x14ac:dyDescent="0.25">
      <c r="E627" s="29">
        <v>1244</v>
      </c>
      <c r="F627" s="30">
        <v>4200</v>
      </c>
    </row>
    <row r="628" spans="5:6" x14ac:dyDescent="0.25">
      <c r="E628" s="29">
        <v>1250</v>
      </c>
      <c r="F628" s="30">
        <v>1900</v>
      </c>
    </row>
    <row r="629" spans="5:6" x14ac:dyDescent="0.25">
      <c r="E629" s="29">
        <v>1251</v>
      </c>
      <c r="F629" s="30">
        <v>4200</v>
      </c>
    </row>
    <row r="630" spans="5:6" x14ac:dyDescent="0.25">
      <c r="E630" s="29">
        <v>1252</v>
      </c>
      <c r="F630" s="30">
        <v>2800</v>
      </c>
    </row>
    <row r="631" spans="5:6" x14ac:dyDescent="0.25">
      <c r="E631" s="29">
        <v>1253</v>
      </c>
      <c r="F631" s="30">
        <v>1700</v>
      </c>
    </row>
    <row r="632" spans="5:6" x14ac:dyDescent="0.25">
      <c r="E632" s="29">
        <v>1257</v>
      </c>
      <c r="F632" s="30">
        <v>4000</v>
      </c>
    </row>
    <row r="633" spans="5:6" x14ac:dyDescent="0.25">
      <c r="E633" s="29">
        <v>1258</v>
      </c>
      <c r="F633" s="30">
        <v>1700</v>
      </c>
    </row>
    <row r="634" spans="5:6" x14ac:dyDescent="0.25">
      <c r="E634" s="29">
        <v>1260</v>
      </c>
      <c r="F634" s="30">
        <v>2100</v>
      </c>
    </row>
    <row r="635" spans="5:6" x14ac:dyDescent="0.25">
      <c r="E635" s="29">
        <v>1262</v>
      </c>
      <c r="F635" s="30">
        <v>2100</v>
      </c>
    </row>
    <row r="636" spans="5:6" x14ac:dyDescent="0.25">
      <c r="E636" s="29">
        <v>1265</v>
      </c>
      <c r="F636" s="30">
        <v>2700</v>
      </c>
    </row>
    <row r="637" spans="5:6" x14ac:dyDescent="0.25">
      <c r="E637" s="29">
        <v>1268</v>
      </c>
      <c r="F637" s="30">
        <v>4000</v>
      </c>
    </row>
    <row r="638" spans="5:6" x14ac:dyDescent="0.25">
      <c r="E638" s="29">
        <v>1271</v>
      </c>
      <c r="F638" s="30">
        <v>2900</v>
      </c>
    </row>
    <row r="639" spans="5:6" x14ac:dyDescent="0.25">
      <c r="E639" s="29">
        <v>1272</v>
      </c>
      <c r="F639" s="30">
        <v>3000</v>
      </c>
    </row>
    <row r="640" spans="5:6" x14ac:dyDescent="0.25">
      <c r="E640" s="29">
        <v>1273</v>
      </c>
      <c r="F640" s="30">
        <v>1900</v>
      </c>
    </row>
    <row r="641" spans="5:6" x14ac:dyDescent="0.25">
      <c r="E641" s="29">
        <v>1281</v>
      </c>
      <c r="F641" s="30">
        <v>3100</v>
      </c>
    </row>
    <row r="642" spans="5:6" x14ac:dyDescent="0.25">
      <c r="E642" s="29">
        <v>1282</v>
      </c>
      <c r="F642" s="30">
        <v>2600</v>
      </c>
    </row>
    <row r="643" spans="5:6" x14ac:dyDescent="0.25">
      <c r="E643" s="29">
        <v>1283</v>
      </c>
      <c r="F643" s="30">
        <v>2100</v>
      </c>
    </row>
    <row r="644" spans="5:6" x14ac:dyDescent="0.25">
      <c r="E644" s="29">
        <v>1287</v>
      </c>
      <c r="F644" s="30">
        <v>2700</v>
      </c>
    </row>
    <row r="645" spans="5:6" x14ac:dyDescent="0.25">
      <c r="E645" s="29">
        <v>1288</v>
      </c>
      <c r="F645" s="30">
        <v>3200</v>
      </c>
    </row>
    <row r="646" spans="5:6" x14ac:dyDescent="0.25">
      <c r="E646" s="29">
        <v>1289</v>
      </c>
      <c r="F646" s="30">
        <v>3200</v>
      </c>
    </row>
    <row r="647" spans="5:6" x14ac:dyDescent="0.25">
      <c r="E647" s="29">
        <v>1295</v>
      </c>
      <c r="F647" s="30">
        <v>1700</v>
      </c>
    </row>
    <row r="648" spans="5:6" x14ac:dyDescent="0.25">
      <c r="E648" s="29">
        <v>1296</v>
      </c>
      <c r="F648" s="30">
        <v>2100</v>
      </c>
    </row>
    <row r="649" spans="5:6" x14ac:dyDescent="0.25">
      <c r="E649" s="29">
        <v>1297</v>
      </c>
      <c r="F649" s="30">
        <v>2200</v>
      </c>
    </row>
    <row r="650" spans="5:6" x14ac:dyDescent="0.25">
      <c r="E650" s="29">
        <v>1300</v>
      </c>
      <c r="F650" s="30">
        <v>2500</v>
      </c>
    </row>
    <row r="651" spans="5:6" x14ac:dyDescent="0.25">
      <c r="E651" s="29">
        <v>1304</v>
      </c>
      <c r="F651" s="30">
        <v>3200</v>
      </c>
    </row>
    <row r="652" spans="5:6" x14ac:dyDescent="0.25">
      <c r="E652" s="29">
        <v>1306</v>
      </c>
      <c r="F652" s="30">
        <v>3300</v>
      </c>
    </row>
    <row r="653" spans="5:6" x14ac:dyDescent="0.25">
      <c r="E653" s="29">
        <v>1307</v>
      </c>
      <c r="F653" s="30">
        <v>2700</v>
      </c>
    </row>
    <row r="654" spans="5:6" x14ac:dyDescent="0.25">
      <c r="E654" s="29">
        <v>1308</v>
      </c>
      <c r="F654" s="30">
        <v>2000</v>
      </c>
    </row>
    <row r="655" spans="5:6" x14ac:dyDescent="0.25">
      <c r="E655" s="29">
        <v>1309</v>
      </c>
      <c r="F655" s="30">
        <v>2000</v>
      </c>
    </row>
    <row r="656" spans="5:6" x14ac:dyDescent="0.25">
      <c r="E656" s="29">
        <v>1310</v>
      </c>
      <c r="F656" s="30">
        <v>2600</v>
      </c>
    </row>
    <row r="657" spans="5:6" x14ac:dyDescent="0.25">
      <c r="E657" s="29">
        <v>1311</v>
      </c>
      <c r="F657" s="30">
        <v>3800</v>
      </c>
    </row>
    <row r="658" spans="5:6" x14ac:dyDescent="0.25">
      <c r="E658" s="29">
        <v>1312</v>
      </c>
      <c r="F658" s="30">
        <v>2500</v>
      </c>
    </row>
    <row r="659" spans="5:6" x14ac:dyDescent="0.25">
      <c r="E659" s="29">
        <v>1315</v>
      </c>
      <c r="F659" s="30">
        <v>1900</v>
      </c>
    </row>
    <row r="660" spans="5:6" x14ac:dyDescent="0.25">
      <c r="E660" s="29">
        <v>1317</v>
      </c>
      <c r="F660" s="30">
        <v>3300</v>
      </c>
    </row>
    <row r="661" spans="5:6" x14ac:dyDescent="0.25">
      <c r="E661" s="29">
        <v>1318</v>
      </c>
      <c r="F661" s="30">
        <v>2700</v>
      </c>
    </row>
    <row r="662" spans="5:6" x14ac:dyDescent="0.25">
      <c r="E662" s="29">
        <v>1319</v>
      </c>
      <c r="F662" s="30">
        <v>3500</v>
      </c>
    </row>
    <row r="663" spans="5:6" x14ac:dyDescent="0.25">
      <c r="E663" s="29">
        <v>1320</v>
      </c>
      <c r="F663" s="30">
        <v>1800</v>
      </c>
    </row>
    <row r="664" spans="5:6" x14ac:dyDescent="0.25">
      <c r="E664" s="29">
        <v>1321</v>
      </c>
      <c r="F664" s="30">
        <v>3000</v>
      </c>
    </row>
    <row r="665" spans="5:6" x14ac:dyDescent="0.25">
      <c r="E665" s="29">
        <v>1322</v>
      </c>
      <c r="F665" s="30">
        <v>700</v>
      </c>
    </row>
    <row r="666" spans="5:6" x14ac:dyDescent="0.25">
      <c r="E666" s="29">
        <v>1324</v>
      </c>
      <c r="F666" s="30">
        <v>1100</v>
      </c>
    </row>
    <row r="667" spans="5:6" x14ac:dyDescent="0.25">
      <c r="E667" s="29">
        <v>1325</v>
      </c>
      <c r="F667" s="30">
        <v>3600</v>
      </c>
    </row>
    <row r="668" spans="5:6" x14ac:dyDescent="0.25">
      <c r="E668" s="29">
        <v>1326</v>
      </c>
      <c r="F668" s="30">
        <v>1600</v>
      </c>
    </row>
    <row r="669" spans="5:6" x14ac:dyDescent="0.25">
      <c r="E669" s="29">
        <v>1327</v>
      </c>
      <c r="F669" s="30">
        <v>1300</v>
      </c>
    </row>
    <row r="670" spans="5:6" x14ac:dyDescent="0.25">
      <c r="E670" s="29">
        <v>1328</v>
      </c>
      <c r="F670" s="30">
        <v>1600</v>
      </c>
    </row>
    <row r="671" spans="5:6" x14ac:dyDescent="0.25">
      <c r="E671" s="29">
        <v>1331</v>
      </c>
      <c r="F671" s="30">
        <v>3200</v>
      </c>
    </row>
    <row r="672" spans="5:6" x14ac:dyDescent="0.25">
      <c r="E672" s="29">
        <v>1333</v>
      </c>
      <c r="F672" s="30">
        <v>1600</v>
      </c>
    </row>
    <row r="673" spans="5:6" x14ac:dyDescent="0.25">
      <c r="E673" s="29">
        <v>1336</v>
      </c>
      <c r="F673" s="30">
        <v>2700</v>
      </c>
    </row>
    <row r="674" spans="5:6" x14ac:dyDescent="0.25">
      <c r="E674" s="29">
        <v>1337</v>
      </c>
      <c r="F674" s="30">
        <v>3300</v>
      </c>
    </row>
    <row r="675" spans="5:6" x14ac:dyDescent="0.25">
      <c r="E675" s="29">
        <v>1338</v>
      </c>
      <c r="F675" s="30">
        <v>1400</v>
      </c>
    </row>
    <row r="676" spans="5:6" x14ac:dyDescent="0.25">
      <c r="E676" s="29">
        <v>1340</v>
      </c>
      <c r="F676" s="30">
        <v>1700</v>
      </c>
    </row>
    <row r="677" spans="5:6" x14ac:dyDescent="0.25">
      <c r="E677" s="29">
        <v>1341</v>
      </c>
      <c r="F677" s="30">
        <v>1700</v>
      </c>
    </row>
    <row r="678" spans="5:6" x14ac:dyDescent="0.25">
      <c r="E678" s="29">
        <v>1342</v>
      </c>
      <c r="F678" s="30">
        <v>2200</v>
      </c>
    </row>
    <row r="679" spans="5:6" x14ac:dyDescent="0.25">
      <c r="E679" s="29">
        <v>1346</v>
      </c>
      <c r="F679" s="30">
        <v>1900</v>
      </c>
    </row>
    <row r="680" spans="5:6" x14ac:dyDescent="0.25">
      <c r="E680" s="29">
        <v>1347</v>
      </c>
      <c r="F680" s="30">
        <v>3700</v>
      </c>
    </row>
    <row r="681" spans="5:6" x14ac:dyDescent="0.25">
      <c r="E681" s="29">
        <v>1348</v>
      </c>
      <c r="F681" s="30">
        <v>3500</v>
      </c>
    </row>
    <row r="682" spans="5:6" x14ac:dyDescent="0.25">
      <c r="E682" s="29">
        <v>1349</v>
      </c>
      <c r="F682" s="30">
        <v>3000</v>
      </c>
    </row>
    <row r="683" spans="5:6" x14ac:dyDescent="0.25">
      <c r="E683" s="29">
        <v>1357</v>
      </c>
      <c r="F683" s="30">
        <v>1800</v>
      </c>
    </row>
    <row r="684" spans="5:6" x14ac:dyDescent="0.25">
      <c r="E684" s="29">
        <v>1358</v>
      </c>
      <c r="F684" s="30">
        <v>2200</v>
      </c>
    </row>
    <row r="685" spans="5:6" x14ac:dyDescent="0.25">
      <c r="E685" s="29">
        <v>1360</v>
      </c>
      <c r="F685" s="30">
        <v>4000</v>
      </c>
    </row>
    <row r="686" spans="5:6" x14ac:dyDescent="0.25">
      <c r="E686" s="29">
        <v>1362</v>
      </c>
      <c r="F686" s="30">
        <v>3100</v>
      </c>
    </row>
    <row r="687" spans="5:6" x14ac:dyDescent="0.25">
      <c r="E687" s="29">
        <v>1369</v>
      </c>
      <c r="F687" s="30">
        <v>1700</v>
      </c>
    </row>
    <row r="688" spans="5:6" x14ac:dyDescent="0.25">
      <c r="E688" s="29">
        <v>1370</v>
      </c>
      <c r="F688" s="30">
        <v>3300</v>
      </c>
    </row>
    <row r="689" spans="5:6" x14ac:dyDescent="0.25">
      <c r="E689" s="29">
        <v>1374</v>
      </c>
      <c r="F689" s="30">
        <v>5300</v>
      </c>
    </row>
    <row r="690" spans="5:6" x14ac:dyDescent="0.25">
      <c r="E690" s="29">
        <v>1376</v>
      </c>
      <c r="F690" s="30">
        <v>3100</v>
      </c>
    </row>
    <row r="691" spans="5:6" x14ac:dyDescent="0.25">
      <c r="E691" s="29">
        <v>1377</v>
      </c>
      <c r="F691" s="30">
        <v>1600</v>
      </c>
    </row>
    <row r="692" spans="5:6" x14ac:dyDescent="0.25">
      <c r="E692" s="29">
        <v>1381</v>
      </c>
      <c r="F692" s="30">
        <v>1700</v>
      </c>
    </row>
    <row r="693" spans="5:6" x14ac:dyDescent="0.25">
      <c r="E693" s="29">
        <v>1382</v>
      </c>
      <c r="F693" s="30">
        <v>3300</v>
      </c>
    </row>
    <row r="694" spans="5:6" x14ac:dyDescent="0.25">
      <c r="E694" s="29">
        <v>1384</v>
      </c>
      <c r="F694" s="30">
        <v>2200</v>
      </c>
    </row>
    <row r="695" spans="5:6" x14ac:dyDescent="0.25">
      <c r="E695" s="29">
        <v>1389</v>
      </c>
      <c r="F695" s="30">
        <v>3500</v>
      </c>
    </row>
    <row r="696" spans="5:6" x14ac:dyDescent="0.25">
      <c r="E696" s="29">
        <v>1391</v>
      </c>
      <c r="F696" s="30">
        <v>3100</v>
      </c>
    </row>
    <row r="697" spans="5:6" x14ac:dyDescent="0.25">
      <c r="E697" s="29">
        <v>1392</v>
      </c>
      <c r="F697" s="30">
        <v>3200</v>
      </c>
    </row>
    <row r="698" spans="5:6" x14ac:dyDescent="0.25">
      <c r="E698" s="29">
        <v>1395</v>
      </c>
      <c r="F698" s="30">
        <v>2900</v>
      </c>
    </row>
    <row r="699" spans="5:6" x14ac:dyDescent="0.25">
      <c r="E699" s="29">
        <v>1397</v>
      </c>
      <c r="F699" s="30">
        <v>2400</v>
      </c>
    </row>
    <row r="700" spans="5:6" x14ac:dyDescent="0.25">
      <c r="E700" s="29">
        <v>1403</v>
      </c>
      <c r="F700" s="30">
        <v>2600</v>
      </c>
    </row>
    <row r="701" spans="5:6" x14ac:dyDescent="0.25">
      <c r="E701" s="29">
        <v>1404</v>
      </c>
      <c r="F701" s="30">
        <v>2900</v>
      </c>
    </row>
    <row r="702" spans="5:6" x14ac:dyDescent="0.25">
      <c r="E702" s="29">
        <v>1406</v>
      </c>
      <c r="F702" s="30">
        <v>3200</v>
      </c>
    </row>
    <row r="703" spans="5:6" x14ac:dyDescent="0.25">
      <c r="E703" s="29">
        <v>1408</v>
      </c>
      <c r="F703" s="30">
        <v>1700</v>
      </c>
    </row>
    <row r="704" spans="5:6" x14ac:dyDescent="0.25">
      <c r="E704" s="29">
        <v>1413</v>
      </c>
      <c r="F704" s="30">
        <v>1000</v>
      </c>
    </row>
    <row r="705" spans="5:6" x14ac:dyDescent="0.25">
      <c r="E705" s="29">
        <v>1414</v>
      </c>
      <c r="F705" s="30">
        <v>3700</v>
      </c>
    </row>
    <row r="706" spans="5:6" x14ac:dyDescent="0.25">
      <c r="E706" s="29">
        <v>1416</v>
      </c>
      <c r="F706" s="30">
        <v>3000</v>
      </c>
    </row>
    <row r="707" spans="5:6" x14ac:dyDescent="0.25">
      <c r="E707" s="29">
        <v>1419</v>
      </c>
      <c r="F707" s="30">
        <v>2300</v>
      </c>
    </row>
    <row r="708" spans="5:6" x14ac:dyDescent="0.25">
      <c r="E708" s="29">
        <v>1420</v>
      </c>
      <c r="F708" s="30">
        <v>3700</v>
      </c>
    </row>
    <row r="709" spans="5:6" x14ac:dyDescent="0.25">
      <c r="E709" s="29">
        <v>1422</v>
      </c>
      <c r="F709" s="30">
        <v>2100</v>
      </c>
    </row>
    <row r="710" spans="5:6" x14ac:dyDescent="0.25">
      <c r="E710" s="29">
        <v>1423</v>
      </c>
      <c r="F710" s="30">
        <v>1700</v>
      </c>
    </row>
    <row r="711" spans="5:6" x14ac:dyDescent="0.25">
      <c r="E711" s="29">
        <v>1425</v>
      </c>
      <c r="F711" s="30">
        <v>2400</v>
      </c>
    </row>
    <row r="712" spans="5:6" x14ac:dyDescent="0.25">
      <c r="E712" s="29">
        <v>1426</v>
      </c>
      <c r="F712" s="30">
        <v>2500</v>
      </c>
    </row>
    <row r="713" spans="5:6" x14ac:dyDescent="0.25">
      <c r="E713" s="29">
        <v>1429</v>
      </c>
      <c r="F713" s="30">
        <v>1600</v>
      </c>
    </row>
    <row r="714" spans="5:6" x14ac:dyDescent="0.25">
      <c r="E714" s="29">
        <v>1430</v>
      </c>
      <c r="F714" s="30">
        <v>2900</v>
      </c>
    </row>
    <row r="715" spans="5:6" x14ac:dyDescent="0.25">
      <c r="E715" s="29">
        <v>1432</v>
      </c>
      <c r="F715" s="30">
        <v>1900</v>
      </c>
    </row>
    <row r="716" spans="5:6" x14ac:dyDescent="0.25">
      <c r="E716" s="29">
        <v>1433</v>
      </c>
      <c r="F716" s="30">
        <v>1600</v>
      </c>
    </row>
    <row r="717" spans="5:6" x14ac:dyDescent="0.25">
      <c r="E717" s="29">
        <v>1435</v>
      </c>
      <c r="F717" s="30">
        <v>2300</v>
      </c>
    </row>
    <row r="718" spans="5:6" x14ac:dyDescent="0.25">
      <c r="E718" s="29">
        <v>1436</v>
      </c>
      <c r="F718" s="30">
        <v>2900</v>
      </c>
    </row>
    <row r="719" spans="5:6" x14ac:dyDescent="0.25">
      <c r="E719" s="29">
        <v>1437</v>
      </c>
      <c r="F719" s="30">
        <v>1700</v>
      </c>
    </row>
    <row r="720" spans="5:6" x14ac:dyDescent="0.25">
      <c r="E720" s="29">
        <v>1438</v>
      </c>
      <c r="F720" s="30">
        <v>3900</v>
      </c>
    </row>
    <row r="721" spans="5:6" x14ac:dyDescent="0.25">
      <c r="E721" s="29">
        <v>1439</v>
      </c>
      <c r="F721" s="30">
        <v>2100</v>
      </c>
    </row>
    <row r="722" spans="5:6" x14ac:dyDescent="0.25">
      <c r="E722" s="29">
        <v>1442</v>
      </c>
      <c r="F722" s="30">
        <v>1700</v>
      </c>
    </row>
    <row r="723" spans="5:6" x14ac:dyDescent="0.25">
      <c r="E723" s="29">
        <v>1445</v>
      </c>
      <c r="F723" s="30">
        <v>2800</v>
      </c>
    </row>
    <row r="724" spans="5:6" x14ac:dyDescent="0.25">
      <c r="E724" s="29">
        <v>1447</v>
      </c>
      <c r="F724" s="30">
        <v>2400</v>
      </c>
    </row>
    <row r="725" spans="5:6" x14ac:dyDescent="0.25">
      <c r="E725" s="29">
        <v>1452</v>
      </c>
      <c r="F725" s="30">
        <v>3200</v>
      </c>
    </row>
    <row r="726" spans="5:6" x14ac:dyDescent="0.25">
      <c r="E726" s="29">
        <v>1454</v>
      </c>
      <c r="F726" s="30">
        <v>2300</v>
      </c>
    </row>
    <row r="727" spans="5:6" x14ac:dyDescent="0.25">
      <c r="E727" s="29">
        <v>1455</v>
      </c>
      <c r="F727" s="30">
        <v>2400</v>
      </c>
    </row>
    <row r="728" spans="5:6" x14ac:dyDescent="0.25">
      <c r="E728" s="29">
        <v>1457</v>
      </c>
      <c r="F728" s="30">
        <v>3600</v>
      </c>
    </row>
    <row r="729" spans="5:6" x14ac:dyDescent="0.25">
      <c r="E729" s="29">
        <v>1459</v>
      </c>
      <c r="F729" s="30">
        <v>2200</v>
      </c>
    </row>
    <row r="730" spans="5:6" x14ac:dyDescent="0.25">
      <c r="E730" s="29">
        <v>1460</v>
      </c>
      <c r="F730" s="30">
        <v>2500</v>
      </c>
    </row>
  </sheetData>
  <sheetProtection sheet="1" objects="1" scenarios="1"/>
  <mergeCells count="1">
    <mergeCell ref="A1:L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02457-62D4-8647-BACA-E4FBD27D2C8C}">
  <sheetPr>
    <tabColor rgb="FFFFFDDA"/>
  </sheetPr>
  <dimension ref="A1:R828"/>
  <sheetViews>
    <sheetView zoomScaleNormal="100" workbookViewId="0">
      <selection sqref="A1:E1"/>
    </sheetView>
  </sheetViews>
  <sheetFormatPr baseColWidth="10" defaultRowHeight="17" x14ac:dyDescent="0.25"/>
  <cols>
    <col min="1" max="1" width="14.83203125" style="26" bestFit="1" customWidth="1"/>
    <col min="2" max="2" width="12.33203125" style="26" bestFit="1" customWidth="1"/>
    <col min="3" max="3" width="14.83203125" style="26" bestFit="1" customWidth="1"/>
    <col min="4" max="4" width="12.33203125" style="26" bestFit="1" customWidth="1"/>
    <col min="5" max="5" width="14.83203125" style="26" bestFit="1" customWidth="1"/>
    <col min="6" max="6" width="12.33203125" style="26" bestFit="1" customWidth="1"/>
    <col min="7" max="7" width="14.83203125" style="26" bestFit="1" customWidth="1"/>
    <col min="8" max="8" width="12.33203125" style="26" bestFit="1" customWidth="1"/>
    <col min="9" max="11" width="3.33203125" style="26" customWidth="1"/>
    <col min="12" max="12" width="24" style="26" customWidth="1"/>
    <col min="13" max="13" width="12.5" style="26" bestFit="1" customWidth="1"/>
    <col min="14" max="14" width="14.5" style="26" bestFit="1" customWidth="1"/>
    <col min="15" max="15" width="2.1640625" style="26" customWidth="1"/>
    <col min="16" max="16" width="23.6640625" style="26" customWidth="1"/>
    <col min="17" max="17" width="12.5" style="26" bestFit="1" customWidth="1"/>
    <col min="18" max="18" width="14.5" style="26" bestFit="1" customWidth="1"/>
    <col min="19" max="16384" width="10.83203125" style="26"/>
  </cols>
  <sheetData>
    <row r="1" spans="1:18" s="61" customFormat="1" ht="30" x14ac:dyDescent="0.4">
      <c r="A1" s="94" t="s">
        <v>421</v>
      </c>
      <c r="B1" s="94"/>
      <c r="C1" s="94"/>
      <c r="D1" s="94"/>
      <c r="E1" s="94"/>
    </row>
    <row r="2" spans="1:18" x14ac:dyDescent="0.25">
      <c r="A2" s="28" t="s">
        <v>61</v>
      </c>
      <c r="B2" s="29">
        <v>0</v>
      </c>
      <c r="C2" s="28" t="s">
        <v>61</v>
      </c>
      <c r="D2" s="29">
        <v>1</v>
      </c>
      <c r="E2" s="28" t="s">
        <v>61</v>
      </c>
      <c r="F2" s="29">
        <v>2</v>
      </c>
      <c r="G2" s="28" t="s">
        <v>61</v>
      </c>
      <c r="H2" s="29">
        <v>3</v>
      </c>
      <c r="I2" s="28" t="s">
        <v>61</v>
      </c>
      <c r="J2" s="29">
        <v>4</v>
      </c>
      <c r="K2" s="29"/>
    </row>
    <row r="3" spans="1:18" ht="21" x14ac:dyDescent="0.3">
      <c r="A3" s="77"/>
      <c r="B3" s="77">
        <f t="shared" ref="B3" si="0">AVERAGE(B5:B828)</f>
        <v>103317.28395061729</v>
      </c>
      <c r="C3" s="77"/>
      <c r="D3" s="77">
        <f t="shared" ref="D3" si="1">AVERAGE(D5:D828)</f>
        <v>128116.68834688347</v>
      </c>
      <c r="E3" s="77"/>
      <c r="F3" s="77">
        <f>AVERAGE(F5:F828)</f>
        <v>183851.66383495147</v>
      </c>
      <c r="G3" s="77"/>
      <c r="H3" s="77">
        <f t="shared" ref="H3" si="2">AVERAGE(H5:H828)</f>
        <v>309636.12154696131</v>
      </c>
      <c r="I3" s="77"/>
      <c r="J3" s="77">
        <f t="shared" ref="J3" si="3">AVERAGE(J5:J828)</f>
        <v>192655.8</v>
      </c>
      <c r="K3" s="84"/>
      <c r="L3" s="37" t="s">
        <v>268</v>
      </c>
      <c r="M3" s="37"/>
      <c r="N3" s="37"/>
      <c r="P3" s="37" t="s">
        <v>268</v>
      </c>
      <c r="Q3" s="37"/>
      <c r="R3" s="37"/>
    </row>
    <row r="4" spans="1:18" ht="22" thickBot="1" x14ac:dyDescent="0.35">
      <c r="A4" s="78" t="s">
        <v>257</v>
      </c>
      <c r="B4" s="52" t="s">
        <v>309</v>
      </c>
      <c r="C4" s="78" t="s">
        <v>257</v>
      </c>
      <c r="D4" s="52" t="s">
        <v>308</v>
      </c>
      <c r="E4" s="78" t="s">
        <v>257</v>
      </c>
      <c r="F4" s="52" t="s">
        <v>307</v>
      </c>
      <c r="G4" s="78" t="s">
        <v>257</v>
      </c>
      <c r="H4" s="52" t="s">
        <v>306</v>
      </c>
      <c r="I4" s="78" t="s">
        <v>257</v>
      </c>
      <c r="J4" s="52" t="s">
        <v>305</v>
      </c>
      <c r="L4" s="37"/>
      <c r="M4" s="37"/>
      <c r="N4" s="37"/>
      <c r="P4" s="37"/>
      <c r="Q4" s="37"/>
      <c r="R4" s="37"/>
    </row>
    <row r="5" spans="1:18" x14ac:dyDescent="0.25">
      <c r="A5" s="29">
        <v>40</v>
      </c>
      <c r="B5" s="30">
        <v>82000</v>
      </c>
      <c r="C5" s="29">
        <v>10</v>
      </c>
      <c r="D5" s="30">
        <v>118000</v>
      </c>
      <c r="E5" s="29">
        <v>1</v>
      </c>
      <c r="F5" s="30">
        <v>208500</v>
      </c>
      <c r="G5" s="29">
        <v>4</v>
      </c>
      <c r="H5" s="30">
        <v>140000</v>
      </c>
      <c r="I5" s="29">
        <v>421</v>
      </c>
      <c r="J5" s="30">
        <v>206300</v>
      </c>
      <c r="K5" s="30"/>
      <c r="L5" s="38"/>
      <c r="M5" s="38">
        <v>0</v>
      </c>
      <c r="N5" s="38">
        <v>1</v>
      </c>
      <c r="P5" s="38"/>
      <c r="Q5" s="38">
        <v>2</v>
      </c>
      <c r="R5" s="38">
        <v>3</v>
      </c>
    </row>
    <row r="6" spans="1:18" x14ac:dyDescent="0.25">
      <c r="A6" s="29">
        <v>49</v>
      </c>
      <c r="B6" s="30">
        <v>113000</v>
      </c>
      <c r="C6" s="29">
        <v>11</v>
      </c>
      <c r="D6" s="30">
        <v>129500</v>
      </c>
      <c r="E6" s="29">
        <v>2</v>
      </c>
      <c r="F6" s="30">
        <v>181500</v>
      </c>
      <c r="G6" s="29">
        <v>5</v>
      </c>
      <c r="H6" s="30">
        <v>250000</v>
      </c>
      <c r="I6" s="29">
        <v>748</v>
      </c>
      <c r="J6" s="30">
        <v>265979</v>
      </c>
      <c r="K6" s="30"/>
      <c r="L6" s="39" t="s">
        <v>269</v>
      </c>
      <c r="M6" s="39">
        <v>103317.28395061729</v>
      </c>
      <c r="N6" s="39">
        <v>128116.68834688347</v>
      </c>
      <c r="P6" s="39" t="s">
        <v>269</v>
      </c>
      <c r="Q6" s="39">
        <v>183851.66383495147</v>
      </c>
      <c r="R6" s="39">
        <v>309636.12154696131</v>
      </c>
    </row>
    <row r="7" spans="1:18" x14ac:dyDescent="0.25">
      <c r="A7" s="29">
        <v>79</v>
      </c>
      <c r="B7" s="30">
        <v>136500</v>
      </c>
      <c r="C7" s="29">
        <v>13</v>
      </c>
      <c r="D7" s="30">
        <v>144000</v>
      </c>
      <c r="E7" s="29">
        <v>3</v>
      </c>
      <c r="F7" s="30">
        <v>223500</v>
      </c>
      <c r="G7" s="29">
        <v>12</v>
      </c>
      <c r="H7" s="30">
        <v>345000</v>
      </c>
      <c r="I7" s="29">
        <v>1191</v>
      </c>
      <c r="J7" s="30">
        <v>168000</v>
      </c>
      <c r="K7" s="30"/>
      <c r="L7" s="39" t="s">
        <v>270</v>
      </c>
      <c r="M7" s="39">
        <v>1076825760.030864</v>
      </c>
      <c r="N7" s="39">
        <v>924913276.35641348</v>
      </c>
      <c r="P7" s="39" t="s">
        <v>270</v>
      </c>
      <c r="Q7" s="39">
        <v>2664329581.3558722</v>
      </c>
      <c r="R7" s="39">
        <v>11413274064.618479</v>
      </c>
    </row>
    <row r="8" spans="1:18" x14ac:dyDescent="0.25">
      <c r="A8" s="29">
        <v>89</v>
      </c>
      <c r="B8" s="30">
        <v>85000</v>
      </c>
      <c r="C8" s="29">
        <v>15</v>
      </c>
      <c r="D8" s="30">
        <v>157000</v>
      </c>
      <c r="E8" s="29">
        <v>6</v>
      </c>
      <c r="F8" s="30">
        <v>143000</v>
      </c>
      <c r="G8" s="29">
        <v>14</v>
      </c>
      <c r="H8" s="30">
        <v>279500</v>
      </c>
      <c r="I8" s="29">
        <v>1341</v>
      </c>
      <c r="J8" s="30">
        <v>123000</v>
      </c>
      <c r="K8" s="30"/>
      <c r="L8" s="39" t="s">
        <v>271</v>
      </c>
      <c r="M8" s="39">
        <v>81</v>
      </c>
      <c r="N8" s="39">
        <v>369</v>
      </c>
      <c r="P8" s="39" t="s">
        <v>271</v>
      </c>
      <c r="Q8" s="39">
        <v>824</v>
      </c>
      <c r="R8" s="39">
        <v>181</v>
      </c>
    </row>
    <row r="9" spans="1:18" x14ac:dyDescent="0.25">
      <c r="A9" s="29">
        <v>90</v>
      </c>
      <c r="B9" s="30">
        <v>123600</v>
      </c>
      <c r="C9" s="29">
        <v>20</v>
      </c>
      <c r="D9" s="30">
        <v>139000</v>
      </c>
      <c r="E9" s="29">
        <v>7</v>
      </c>
      <c r="F9" s="30">
        <v>307000</v>
      </c>
      <c r="G9" s="29">
        <v>21</v>
      </c>
      <c r="H9" s="30">
        <v>325300</v>
      </c>
      <c r="I9" s="29">
        <v>1351</v>
      </c>
      <c r="J9" s="30">
        <v>200000</v>
      </c>
      <c r="K9" s="30"/>
      <c r="L9" s="39" t="s">
        <v>272</v>
      </c>
      <c r="M9" s="39">
        <v>0</v>
      </c>
      <c r="N9" s="39"/>
      <c r="P9" s="39" t="s">
        <v>272</v>
      </c>
      <c r="Q9" s="39">
        <v>0</v>
      </c>
      <c r="R9" s="39"/>
    </row>
    <row r="10" spans="1:18" x14ac:dyDescent="0.25">
      <c r="A10" s="29">
        <v>100</v>
      </c>
      <c r="B10" s="30">
        <v>128950</v>
      </c>
      <c r="C10" s="29">
        <v>22</v>
      </c>
      <c r="D10" s="30">
        <v>139400</v>
      </c>
      <c r="E10" s="29">
        <v>8</v>
      </c>
      <c r="F10" s="30">
        <v>200000</v>
      </c>
      <c r="G10" s="29">
        <v>26</v>
      </c>
      <c r="H10" s="30">
        <v>256300</v>
      </c>
      <c r="L10" s="39" t="s">
        <v>273</v>
      </c>
      <c r="M10" s="39">
        <v>112</v>
      </c>
      <c r="N10" s="39"/>
      <c r="P10" s="39" t="s">
        <v>273</v>
      </c>
      <c r="Q10" s="39">
        <v>199</v>
      </c>
      <c r="R10" s="39"/>
    </row>
    <row r="11" spans="1:18" x14ac:dyDescent="0.25">
      <c r="A11" s="29">
        <v>109</v>
      </c>
      <c r="B11" s="30">
        <v>115000</v>
      </c>
      <c r="C11" s="29">
        <v>25</v>
      </c>
      <c r="D11" s="30">
        <v>154000</v>
      </c>
      <c r="E11" s="29">
        <v>9</v>
      </c>
      <c r="F11" s="30">
        <v>129900</v>
      </c>
      <c r="G11" s="29">
        <v>28</v>
      </c>
      <c r="H11" s="30">
        <v>306000</v>
      </c>
      <c r="L11" s="39" t="s">
        <v>274</v>
      </c>
      <c r="M11" s="39">
        <v>-6.2388319824846903</v>
      </c>
      <c r="N11" s="39"/>
      <c r="P11" s="39" t="s">
        <v>274</v>
      </c>
      <c r="Q11" s="39">
        <v>-15.44907235824896</v>
      </c>
      <c r="R11" s="39"/>
    </row>
    <row r="12" spans="1:18" x14ac:dyDescent="0.25">
      <c r="A12" s="29">
        <v>126</v>
      </c>
      <c r="B12" s="30">
        <v>84500</v>
      </c>
      <c r="C12" s="29">
        <v>29</v>
      </c>
      <c r="D12" s="30">
        <v>207500</v>
      </c>
      <c r="E12" s="29">
        <v>16</v>
      </c>
      <c r="F12" s="30">
        <v>132000</v>
      </c>
      <c r="G12" s="29">
        <v>36</v>
      </c>
      <c r="H12" s="30">
        <v>309000</v>
      </c>
      <c r="L12" s="39" t="s">
        <v>275</v>
      </c>
      <c r="M12" s="39">
        <v>4.0285899574947742E-9</v>
      </c>
      <c r="N12" s="39"/>
      <c r="P12" s="39" t="s">
        <v>275</v>
      </c>
      <c r="Q12" s="39">
        <v>3.3283209221582676E-36</v>
      </c>
      <c r="R12" s="39"/>
    </row>
    <row r="13" spans="1:18" x14ac:dyDescent="0.25">
      <c r="A13" s="29">
        <v>128</v>
      </c>
      <c r="B13" s="30">
        <v>87000</v>
      </c>
      <c r="C13" s="29">
        <v>30</v>
      </c>
      <c r="D13" s="30">
        <v>68500</v>
      </c>
      <c r="E13" s="29">
        <v>17</v>
      </c>
      <c r="F13" s="30">
        <v>149000</v>
      </c>
      <c r="G13" s="29">
        <v>48</v>
      </c>
      <c r="H13" s="30">
        <v>249700</v>
      </c>
      <c r="L13" s="39" t="s">
        <v>276</v>
      </c>
      <c r="M13" s="39">
        <v>1.6585726287880238</v>
      </c>
      <c r="N13" s="39"/>
      <c r="P13" s="39" t="s">
        <v>276</v>
      </c>
      <c r="Q13" s="39">
        <v>1.6525467461665586</v>
      </c>
      <c r="R13" s="39"/>
    </row>
    <row r="14" spans="1:18" x14ac:dyDescent="0.25">
      <c r="A14" s="29">
        <v>141</v>
      </c>
      <c r="B14" s="30">
        <v>115000</v>
      </c>
      <c r="C14" s="29">
        <v>31</v>
      </c>
      <c r="D14" s="30">
        <v>40000</v>
      </c>
      <c r="E14" s="29">
        <v>18</v>
      </c>
      <c r="F14" s="30">
        <v>90000</v>
      </c>
      <c r="G14" s="29">
        <v>54</v>
      </c>
      <c r="H14" s="30">
        <v>385000</v>
      </c>
      <c r="L14" s="40" t="s">
        <v>277</v>
      </c>
      <c r="M14" s="40">
        <v>8.0571799149895484E-9</v>
      </c>
      <c r="N14" s="39"/>
      <c r="P14" s="40" t="s">
        <v>277</v>
      </c>
      <c r="Q14" s="40">
        <v>6.6566418443165352E-36</v>
      </c>
      <c r="R14" s="39"/>
    </row>
    <row r="15" spans="1:18" ht="18" thickBot="1" x14ac:dyDescent="0.3">
      <c r="A15" s="29">
        <v>149</v>
      </c>
      <c r="B15" s="30">
        <v>141000</v>
      </c>
      <c r="C15" s="29">
        <v>32</v>
      </c>
      <c r="D15" s="30">
        <v>149350</v>
      </c>
      <c r="E15" s="29">
        <v>19</v>
      </c>
      <c r="F15" s="30">
        <v>159000</v>
      </c>
      <c r="G15" s="29">
        <v>59</v>
      </c>
      <c r="H15" s="30">
        <v>438780</v>
      </c>
      <c r="L15" s="41" t="s">
        <v>278</v>
      </c>
      <c r="M15" s="41">
        <v>1.9813718148763031</v>
      </c>
      <c r="N15" s="41"/>
      <c r="P15" s="41" t="s">
        <v>278</v>
      </c>
      <c r="Q15" s="41">
        <v>1.9719565442517553</v>
      </c>
      <c r="R15" s="41"/>
    </row>
    <row r="16" spans="1:18" x14ac:dyDescent="0.25">
      <c r="A16" s="29">
        <v>156</v>
      </c>
      <c r="B16" s="30">
        <v>79000</v>
      </c>
      <c r="C16" s="29">
        <v>39</v>
      </c>
      <c r="D16" s="30">
        <v>109000</v>
      </c>
      <c r="E16" s="29">
        <v>23</v>
      </c>
      <c r="F16" s="30">
        <v>230000</v>
      </c>
      <c r="G16" s="29">
        <v>66</v>
      </c>
      <c r="H16" s="30">
        <v>317000</v>
      </c>
      <c r="L16" s="37"/>
      <c r="M16" s="37"/>
      <c r="N16" s="37"/>
      <c r="P16" s="37"/>
      <c r="Q16" s="37"/>
      <c r="R16" s="37"/>
    </row>
    <row r="17" spans="1:18" x14ac:dyDescent="0.25">
      <c r="A17" s="29">
        <v>164</v>
      </c>
      <c r="B17" s="30">
        <v>103200</v>
      </c>
      <c r="C17" s="29">
        <v>42</v>
      </c>
      <c r="D17" s="30">
        <v>170000</v>
      </c>
      <c r="E17" s="29">
        <v>24</v>
      </c>
      <c r="F17" s="30">
        <v>129900</v>
      </c>
      <c r="G17" s="29">
        <v>83</v>
      </c>
      <c r="H17" s="30">
        <v>245000</v>
      </c>
      <c r="L17" s="37" t="s">
        <v>279</v>
      </c>
      <c r="M17" s="37">
        <f>SUM(M8:N8)</f>
        <v>450</v>
      </c>
      <c r="N17" s="37"/>
      <c r="P17" s="37" t="s">
        <v>279</v>
      </c>
      <c r="Q17" s="37">
        <f>SUM(Q8:R8)</f>
        <v>1005</v>
      </c>
      <c r="R17" s="37"/>
    </row>
    <row r="18" spans="1:18" x14ac:dyDescent="0.25">
      <c r="A18" s="29">
        <v>166</v>
      </c>
      <c r="B18" s="30">
        <v>127500</v>
      </c>
      <c r="C18" s="29">
        <v>44</v>
      </c>
      <c r="D18" s="30">
        <v>130250</v>
      </c>
      <c r="E18" s="29">
        <v>27</v>
      </c>
      <c r="F18" s="30">
        <v>134800</v>
      </c>
      <c r="G18" s="29">
        <v>104</v>
      </c>
      <c r="H18" s="30">
        <v>198900</v>
      </c>
      <c r="L18" s="37" t="s">
        <v>280</v>
      </c>
      <c r="M18" s="37">
        <f>M6-N6</f>
        <v>-24799.404396266182</v>
      </c>
      <c r="N18" s="37"/>
      <c r="P18" s="37" t="s">
        <v>280</v>
      </c>
      <c r="Q18" s="37">
        <f>Q6-R6</f>
        <v>-125784.45771200984</v>
      </c>
      <c r="R18" s="37"/>
    </row>
    <row r="19" spans="1:18" x14ac:dyDescent="0.25">
      <c r="A19" s="29">
        <v>199</v>
      </c>
      <c r="B19" s="30">
        <v>104000</v>
      </c>
      <c r="C19" s="29">
        <v>45</v>
      </c>
      <c r="D19" s="30">
        <v>141000</v>
      </c>
      <c r="E19" s="29">
        <v>33</v>
      </c>
      <c r="F19" s="30">
        <v>179900</v>
      </c>
      <c r="G19" s="29">
        <v>113</v>
      </c>
      <c r="H19" s="30">
        <v>383970</v>
      </c>
      <c r="L19" s="37" t="s">
        <v>281</v>
      </c>
      <c r="M19" s="37">
        <f>SQRT((M7/M8)+(N7/N8))</f>
        <v>3975.0075760798932</v>
      </c>
      <c r="N19" s="37"/>
      <c r="P19" s="37" t="s">
        <v>281</v>
      </c>
      <c r="Q19" s="37">
        <f>SQRT((Q7/Q8)+(R7/R8))</f>
        <v>8141.8776995272347</v>
      </c>
      <c r="R19" s="37"/>
    </row>
    <row r="20" spans="1:18" x14ac:dyDescent="0.25">
      <c r="A20" s="29">
        <v>211</v>
      </c>
      <c r="B20" s="30">
        <v>98000</v>
      </c>
      <c r="C20" s="29">
        <v>50</v>
      </c>
      <c r="D20" s="30">
        <v>127000</v>
      </c>
      <c r="E20" s="29">
        <v>34</v>
      </c>
      <c r="F20" s="30">
        <v>165500</v>
      </c>
      <c r="G20" s="29">
        <v>119</v>
      </c>
      <c r="H20" s="30">
        <v>320000</v>
      </c>
      <c r="L20" s="37"/>
      <c r="M20" s="37"/>
      <c r="N20" s="37"/>
      <c r="P20" s="37"/>
      <c r="Q20" s="37"/>
      <c r="R20" s="37"/>
    </row>
    <row r="21" spans="1:18" ht="21" x14ac:dyDescent="0.3">
      <c r="A21" s="29">
        <v>242</v>
      </c>
      <c r="B21" s="30">
        <v>110500</v>
      </c>
      <c r="C21" s="29">
        <v>60</v>
      </c>
      <c r="D21" s="30">
        <v>124900</v>
      </c>
      <c r="E21" s="29">
        <v>35</v>
      </c>
      <c r="F21" s="30">
        <v>277500</v>
      </c>
      <c r="G21" s="29">
        <v>138</v>
      </c>
      <c r="H21" s="30">
        <v>171000</v>
      </c>
      <c r="L21" s="42" t="s">
        <v>282</v>
      </c>
      <c r="M21" s="37">
        <f>M19*M15</f>
        <v>7875.9679751644726</v>
      </c>
      <c r="N21" s="85"/>
      <c r="P21" s="42" t="s">
        <v>282</v>
      </c>
      <c r="Q21" s="37">
        <f>Q19*Q15</f>
        <v>16055.429012080156</v>
      </c>
      <c r="R21" s="37"/>
    </row>
    <row r="22" spans="1:18" x14ac:dyDescent="0.25">
      <c r="A22" s="29">
        <v>251</v>
      </c>
      <c r="B22" s="30">
        <v>76500</v>
      </c>
      <c r="C22" s="29">
        <v>62</v>
      </c>
      <c r="D22" s="30">
        <v>101000</v>
      </c>
      <c r="E22" s="29">
        <v>37</v>
      </c>
      <c r="F22" s="30">
        <v>145000</v>
      </c>
      <c r="G22" s="29">
        <v>139</v>
      </c>
      <c r="H22" s="30">
        <v>230000</v>
      </c>
      <c r="L22" s="43" t="s">
        <v>283</v>
      </c>
      <c r="M22" s="43">
        <f>M18-M21</f>
        <v>-32675.372371430654</v>
      </c>
      <c r="N22" s="37"/>
      <c r="P22" s="43" t="s">
        <v>283</v>
      </c>
      <c r="Q22" s="43">
        <f>Q18-Q21</f>
        <v>-141839.88672409</v>
      </c>
      <c r="R22" s="37"/>
    </row>
    <row r="23" spans="1:18" x14ac:dyDescent="0.25">
      <c r="A23" s="29">
        <v>288</v>
      </c>
      <c r="B23" s="30">
        <v>88000</v>
      </c>
      <c r="C23" s="29">
        <v>69</v>
      </c>
      <c r="D23" s="30">
        <v>80000</v>
      </c>
      <c r="E23" s="29">
        <v>38</v>
      </c>
      <c r="F23" s="30">
        <v>153000</v>
      </c>
      <c r="G23" s="29">
        <v>152</v>
      </c>
      <c r="H23" s="30">
        <v>372402</v>
      </c>
      <c r="L23" s="43" t="s">
        <v>284</v>
      </c>
      <c r="M23" s="43">
        <f>M18+M21</f>
        <v>-16923.436421101709</v>
      </c>
      <c r="N23" s="37"/>
      <c r="P23" s="43" t="s">
        <v>284</v>
      </c>
      <c r="Q23" s="43">
        <f>Q18+Q21</f>
        <v>-109729.02869992968</v>
      </c>
      <c r="R23" s="37"/>
    </row>
    <row r="24" spans="1:18" x14ac:dyDescent="0.25">
      <c r="A24" s="29">
        <v>292</v>
      </c>
      <c r="B24" s="30">
        <v>135900</v>
      </c>
      <c r="C24" s="29">
        <v>75</v>
      </c>
      <c r="D24" s="30">
        <v>107400</v>
      </c>
      <c r="E24" s="29">
        <v>41</v>
      </c>
      <c r="F24" s="30">
        <v>160000</v>
      </c>
      <c r="G24" s="29">
        <v>158</v>
      </c>
      <c r="H24" s="30">
        <v>269500</v>
      </c>
    </row>
    <row r="25" spans="1:18" x14ac:dyDescent="0.25">
      <c r="A25" s="29">
        <v>308</v>
      </c>
      <c r="B25" s="30">
        <v>89500</v>
      </c>
      <c r="C25" s="29">
        <v>76</v>
      </c>
      <c r="D25" s="30">
        <v>91000</v>
      </c>
      <c r="E25" s="29">
        <v>43</v>
      </c>
      <c r="F25" s="30">
        <v>144000</v>
      </c>
      <c r="G25" s="29">
        <v>162</v>
      </c>
      <c r="H25" s="30">
        <v>412500</v>
      </c>
    </row>
    <row r="26" spans="1:18" x14ac:dyDescent="0.25">
      <c r="A26" s="29">
        <v>376</v>
      </c>
      <c r="B26" s="30">
        <v>61000</v>
      </c>
      <c r="C26" s="29">
        <v>77</v>
      </c>
      <c r="D26" s="30">
        <v>135750</v>
      </c>
      <c r="E26" s="29">
        <v>46</v>
      </c>
      <c r="F26" s="30">
        <v>319900</v>
      </c>
      <c r="G26" s="29">
        <v>168</v>
      </c>
      <c r="H26" s="30">
        <v>325624</v>
      </c>
      <c r="L26" s="37" t="s">
        <v>268</v>
      </c>
      <c r="M26" s="37"/>
      <c r="N26" s="37"/>
      <c r="P26" s="53"/>
      <c r="Q26" s="53"/>
      <c r="R26" s="53"/>
    </row>
    <row r="27" spans="1:18" ht="18" thickBot="1" x14ac:dyDescent="0.3">
      <c r="A27" s="29">
        <v>387</v>
      </c>
      <c r="B27" s="30">
        <v>81000</v>
      </c>
      <c r="C27" s="29">
        <v>78</v>
      </c>
      <c r="D27" s="30">
        <v>127000</v>
      </c>
      <c r="E27" s="29">
        <v>47</v>
      </c>
      <c r="F27" s="30">
        <v>239686</v>
      </c>
      <c r="G27" s="29">
        <v>179</v>
      </c>
      <c r="H27" s="30">
        <v>501837</v>
      </c>
      <c r="L27" s="37"/>
      <c r="M27" s="37"/>
      <c r="N27" s="37"/>
      <c r="P27" s="53"/>
      <c r="Q27" s="53"/>
      <c r="R27" s="53"/>
    </row>
    <row r="28" spans="1:18" x14ac:dyDescent="0.25">
      <c r="A28" s="29">
        <v>394</v>
      </c>
      <c r="B28" s="30">
        <v>100000</v>
      </c>
      <c r="C28" s="29">
        <v>81</v>
      </c>
      <c r="D28" s="30">
        <v>193500</v>
      </c>
      <c r="E28" s="29">
        <v>51</v>
      </c>
      <c r="F28" s="30">
        <v>177000</v>
      </c>
      <c r="G28" s="29">
        <v>186</v>
      </c>
      <c r="H28" s="30">
        <v>475000</v>
      </c>
      <c r="L28" s="38"/>
      <c r="M28" s="38">
        <v>1</v>
      </c>
      <c r="N28" s="38">
        <v>2</v>
      </c>
      <c r="P28" s="54"/>
      <c r="Q28" s="54"/>
      <c r="R28" s="54"/>
    </row>
    <row r="29" spans="1:18" x14ac:dyDescent="0.25">
      <c r="A29" s="29">
        <v>432</v>
      </c>
      <c r="B29" s="30">
        <v>79900</v>
      </c>
      <c r="C29" s="29">
        <v>98</v>
      </c>
      <c r="D29" s="30">
        <v>94750</v>
      </c>
      <c r="E29" s="29">
        <v>52</v>
      </c>
      <c r="F29" s="30">
        <v>114500</v>
      </c>
      <c r="G29" s="29">
        <v>197</v>
      </c>
      <c r="H29" s="30">
        <v>311872</v>
      </c>
      <c r="L29" s="39" t="s">
        <v>269</v>
      </c>
      <c r="M29" s="39">
        <v>128116.68834688347</v>
      </c>
      <c r="N29" s="39">
        <v>183851.66383495147</v>
      </c>
      <c r="P29" s="46"/>
      <c r="Q29" s="46"/>
      <c r="R29" s="46"/>
    </row>
    <row r="30" spans="1:18" x14ac:dyDescent="0.25">
      <c r="A30" s="29">
        <v>435</v>
      </c>
      <c r="B30" s="30">
        <v>81000</v>
      </c>
      <c r="C30" s="29">
        <v>99</v>
      </c>
      <c r="D30" s="30">
        <v>83000</v>
      </c>
      <c r="E30" s="29">
        <v>53</v>
      </c>
      <c r="F30" s="30">
        <v>110000</v>
      </c>
      <c r="G30" s="29">
        <v>200</v>
      </c>
      <c r="H30" s="30">
        <v>274900</v>
      </c>
      <c r="L30" s="39" t="s">
        <v>270</v>
      </c>
      <c r="M30" s="39">
        <v>924913276.35641348</v>
      </c>
      <c r="N30" s="39">
        <v>2664329581.3558722</v>
      </c>
      <c r="P30" s="46"/>
      <c r="Q30" s="46"/>
      <c r="R30" s="46"/>
    </row>
    <row r="31" spans="1:18" x14ac:dyDescent="0.25">
      <c r="A31" s="29">
        <v>442</v>
      </c>
      <c r="B31" s="30">
        <v>118000</v>
      </c>
      <c r="C31" s="29">
        <v>105</v>
      </c>
      <c r="D31" s="30">
        <v>169500</v>
      </c>
      <c r="E31" s="29">
        <v>55</v>
      </c>
      <c r="F31" s="30">
        <v>130000</v>
      </c>
      <c r="G31" s="29">
        <v>225</v>
      </c>
      <c r="H31" s="30">
        <v>386250</v>
      </c>
      <c r="L31" s="39" t="s">
        <v>271</v>
      </c>
      <c r="M31" s="39">
        <v>369</v>
      </c>
      <c r="N31" s="39">
        <v>824</v>
      </c>
      <c r="P31" s="46"/>
      <c r="Q31" s="46"/>
      <c r="R31" s="46"/>
    </row>
    <row r="32" spans="1:18" x14ac:dyDescent="0.25">
      <c r="A32" s="29">
        <v>465</v>
      </c>
      <c r="B32" s="30">
        <v>124000</v>
      </c>
      <c r="C32" s="29">
        <v>107</v>
      </c>
      <c r="D32" s="30">
        <v>100000</v>
      </c>
      <c r="E32" s="29">
        <v>56</v>
      </c>
      <c r="F32" s="30">
        <v>180500</v>
      </c>
      <c r="G32" s="29">
        <v>227</v>
      </c>
      <c r="H32" s="30">
        <v>290000</v>
      </c>
      <c r="L32" s="39" t="s">
        <v>272</v>
      </c>
      <c r="M32" s="39">
        <v>0</v>
      </c>
      <c r="N32" s="39"/>
      <c r="P32" s="46"/>
      <c r="Q32" s="46"/>
      <c r="R32" s="46"/>
    </row>
    <row r="33" spans="1:18" x14ac:dyDescent="0.25">
      <c r="A33" s="29">
        <v>496</v>
      </c>
      <c r="B33" s="30">
        <v>34900</v>
      </c>
      <c r="C33" s="29">
        <v>108</v>
      </c>
      <c r="D33" s="30">
        <v>115000</v>
      </c>
      <c r="E33" s="29">
        <v>57</v>
      </c>
      <c r="F33" s="30">
        <v>172500</v>
      </c>
      <c r="G33" s="29">
        <v>232</v>
      </c>
      <c r="H33" s="30">
        <v>403000</v>
      </c>
      <c r="L33" s="39" t="s">
        <v>273</v>
      </c>
      <c r="M33" s="39">
        <v>1106</v>
      </c>
      <c r="N33" s="39"/>
      <c r="P33" s="46"/>
      <c r="Q33" s="46"/>
      <c r="R33" s="46"/>
    </row>
    <row r="34" spans="1:18" x14ac:dyDescent="0.25">
      <c r="A34" s="29">
        <v>521</v>
      </c>
      <c r="B34" s="30">
        <v>106250</v>
      </c>
      <c r="C34" s="29">
        <v>111</v>
      </c>
      <c r="D34" s="30">
        <v>136900</v>
      </c>
      <c r="E34" s="29">
        <v>58</v>
      </c>
      <c r="F34" s="30">
        <v>196500</v>
      </c>
      <c r="G34" s="29">
        <v>239</v>
      </c>
      <c r="H34" s="30">
        <v>318000</v>
      </c>
      <c r="L34" s="39" t="s">
        <v>274</v>
      </c>
      <c r="M34" s="39">
        <v>-23.263431165660258</v>
      </c>
      <c r="N34" s="39"/>
      <c r="P34" s="46"/>
      <c r="Q34" s="46"/>
      <c r="R34" s="46"/>
    </row>
    <row r="35" spans="1:18" x14ac:dyDescent="0.25">
      <c r="A35" s="29">
        <v>529</v>
      </c>
      <c r="B35" s="30">
        <v>86000</v>
      </c>
      <c r="C35" s="29">
        <v>115</v>
      </c>
      <c r="D35" s="30">
        <v>259500</v>
      </c>
      <c r="E35" s="29">
        <v>61</v>
      </c>
      <c r="F35" s="30">
        <v>158000</v>
      </c>
      <c r="G35" s="29">
        <v>262</v>
      </c>
      <c r="H35" s="30">
        <v>276000</v>
      </c>
      <c r="L35" s="39" t="s">
        <v>275</v>
      </c>
      <c r="M35" s="39">
        <v>4.5452664502497547E-98</v>
      </c>
      <c r="N35" s="39"/>
      <c r="P35" s="46"/>
      <c r="Q35" s="46"/>
      <c r="R35" s="46"/>
    </row>
    <row r="36" spans="1:18" x14ac:dyDescent="0.25">
      <c r="A36" s="29">
        <v>534</v>
      </c>
      <c r="B36" s="30">
        <v>39300</v>
      </c>
      <c r="C36" s="29">
        <v>117</v>
      </c>
      <c r="D36" s="30">
        <v>139000</v>
      </c>
      <c r="E36" s="29">
        <v>63</v>
      </c>
      <c r="F36" s="30">
        <v>202500</v>
      </c>
      <c r="G36" s="29">
        <v>271</v>
      </c>
      <c r="H36" s="30">
        <v>266000</v>
      </c>
      <c r="L36" s="39" t="s">
        <v>276</v>
      </c>
      <c r="M36" s="39">
        <v>1.6462325184894766</v>
      </c>
      <c r="N36" s="39"/>
      <c r="P36" s="46"/>
      <c r="Q36" s="46"/>
      <c r="R36" s="46"/>
    </row>
    <row r="37" spans="1:18" x14ac:dyDescent="0.25">
      <c r="A37" s="29">
        <v>536</v>
      </c>
      <c r="B37" s="30">
        <v>107500</v>
      </c>
      <c r="C37" s="29">
        <v>122</v>
      </c>
      <c r="D37" s="30">
        <v>100000</v>
      </c>
      <c r="E37" s="29">
        <v>64</v>
      </c>
      <c r="F37" s="30">
        <v>140000</v>
      </c>
      <c r="G37" s="29">
        <v>273</v>
      </c>
      <c r="H37" s="30">
        <v>290000</v>
      </c>
      <c r="L37" s="40" t="s">
        <v>277</v>
      </c>
      <c r="M37" s="40">
        <v>9.0905329004995094E-98</v>
      </c>
      <c r="N37" s="39"/>
      <c r="P37" s="47"/>
      <c r="Q37" s="47"/>
      <c r="R37" s="46"/>
    </row>
    <row r="38" spans="1:18" ht="18" thickBot="1" x14ac:dyDescent="0.3">
      <c r="A38" s="29">
        <v>563</v>
      </c>
      <c r="B38" s="30">
        <v>108000</v>
      </c>
      <c r="C38" s="29">
        <v>123</v>
      </c>
      <c r="D38" s="30">
        <v>136000</v>
      </c>
      <c r="E38" s="29">
        <v>65</v>
      </c>
      <c r="F38" s="30">
        <v>219500</v>
      </c>
      <c r="G38" s="29">
        <v>279</v>
      </c>
      <c r="H38" s="30">
        <v>415298</v>
      </c>
      <c r="L38" s="41" t="s">
        <v>278</v>
      </c>
      <c r="M38" s="41">
        <v>1.9621112045299542</v>
      </c>
      <c r="N38" s="41"/>
      <c r="P38" s="46"/>
      <c r="Q38" s="46"/>
      <c r="R38" s="46"/>
    </row>
    <row r="39" spans="1:18" x14ac:dyDescent="0.25">
      <c r="A39" s="29">
        <v>583</v>
      </c>
      <c r="B39" s="30">
        <v>118500</v>
      </c>
      <c r="C39" s="29">
        <v>137</v>
      </c>
      <c r="D39" s="30">
        <v>143000</v>
      </c>
      <c r="E39" s="29">
        <v>67</v>
      </c>
      <c r="F39" s="30">
        <v>180000</v>
      </c>
      <c r="G39" s="29">
        <v>284</v>
      </c>
      <c r="H39" s="30">
        <v>244600</v>
      </c>
      <c r="L39" s="37"/>
      <c r="M39" s="37"/>
      <c r="N39" s="37"/>
      <c r="P39" s="53"/>
      <c r="Q39" s="53"/>
      <c r="R39" s="53"/>
    </row>
    <row r="40" spans="1:18" x14ac:dyDescent="0.25">
      <c r="A40" s="29">
        <v>614</v>
      </c>
      <c r="B40" s="30">
        <v>147000</v>
      </c>
      <c r="C40" s="29">
        <v>147</v>
      </c>
      <c r="D40" s="30">
        <v>105000</v>
      </c>
      <c r="E40" s="29">
        <v>68</v>
      </c>
      <c r="F40" s="30">
        <v>226000</v>
      </c>
      <c r="G40" s="29">
        <v>303</v>
      </c>
      <c r="H40" s="30">
        <v>205000</v>
      </c>
      <c r="L40" s="37" t="s">
        <v>279</v>
      </c>
      <c r="M40" s="37">
        <f>SUM(M31:N31)</f>
        <v>1193</v>
      </c>
      <c r="N40" s="37"/>
      <c r="P40" s="53"/>
      <c r="Q40" s="53"/>
      <c r="R40" s="53"/>
    </row>
    <row r="41" spans="1:18" x14ac:dyDescent="0.25">
      <c r="A41" s="29">
        <v>615</v>
      </c>
      <c r="B41" s="30">
        <v>75500</v>
      </c>
      <c r="C41" s="29">
        <v>150</v>
      </c>
      <c r="D41" s="30">
        <v>115000</v>
      </c>
      <c r="E41" s="29">
        <v>70</v>
      </c>
      <c r="F41" s="30">
        <v>225000</v>
      </c>
      <c r="G41" s="29">
        <v>305</v>
      </c>
      <c r="H41" s="30">
        <v>295000</v>
      </c>
      <c r="L41" s="37" t="s">
        <v>280</v>
      </c>
      <c r="M41" s="37">
        <f>M29-N29</f>
        <v>-55734.975488067998</v>
      </c>
      <c r="N41" s="37"/>
      <c r="P41" s="53"/>
      <c r="Q41" s="53"/>
      <c r="R41" s="53"/>
    </row>
    <row r="42" spans="1:18" x14ac:dyDescent="0.25">
      <c r="A42" s="29">
        <v>621</v>
      </c>
      <c r="B42" s="30">
        <v>67000</v>
      </c>
      <c r="C42" s="29">
        <v>155</v>
      </c>
      <c r="D42" s="30">
        <v>125000</v>
      </c>
      <c r="E42" s="29">
        <v>71</v>
      </c>
      <c r="F42" s="30">
        <v>244000</v>
      </c>
      <c r="G42" s="29">
        <v>306</v>
      </c>
      <c r="H42" s="30">
        <v>305900</v>
      </c>
      <c r="L42" s="37" t="s">
        <v>281</v>
      </c>
      <c r="M42" s="37">
        <f>SQRT((M30/M31)+(N30/N31))</f>
        <v>2395.819219064289</v>
      </c>
      <c r="N42" s="37"/>
      <c r="P42" s="53"/>
      <c r="Q42" s="53"/>
      <c r="R42" s="53"/>
    </row>
    <row r="43" spans="1:18" x14ac:dyDescent="0.25">
      <c r="A43" s="29">
        <v>636</v>
      </c>
      <c r="B43" s="30">
        <v>200000</v>
      </c>
      <c r="C43" s="29">
        <v>165</v>
      </c>
      <c r="D43" s="30">
        <v>152000</v>
      </c>
      <c r="E43" s="29">
        <v>72</v>
      </c>
      <c r="F43" s="30">
        <v>129500</v>
      </c>
      <c r="G43" s="29">
        <v>307</v>
      </c>
      <c r="H43" s="30">
        <v>225000</v>
      </c>
      <c r="L43" s="37"/>
      <c r="M43" s="37"/>
      <c r="N43" s="37"/>
      <c r="P43" s="53"/>
      <c r="Q43" s="53"/>
      <c r="R43" s="53"/>
    </row>
    <row r="44" spans="1:18" ht="18" x14ac:dyDescent="0.25">
      <c r="A44" s="29">
        <v>637</v>
      </c>
      <c r="B44" s="30">
        <v>60000</v>
      </c>
      <c r="C44" s="29">
        <v>167</v>
      </c>
      <c r="D44" s="30">
        <v>190000</v>
      </c>
      <c r="E44" s="29">
        <v>73</v>
      </c>
      <c r="F44" s="30">
        <v>185000</v>
      </c>
      <c r="G44" s="29">
        <v>310</v>
      </c>
      <c r="H44" s="30">
        <v>360000</v>
      </c>
      <c r="L44" s="42" t="s">
        <v>282</v>
      </c>
      <c r="M44" s="37">
        <f>M42*M38</f>
        <v>4700.8637337542459</v>
      </c>
      <c r="N44" s="37"/>
      <c r="P44" s="55"/>
      <c r="Q44" s="53"/>
      <c r="R44" s="53"/>
    </row>
    <row r="45" spans="1:18" x14ac:dyDescent="0.25">
      <c r="A45" s="29">
        <v>639</v>
      </c>
      <c r="B45" s="30">
        <v>85000</v>
      </c>
      <c r="C45" s="29">
        <v>182</v>
      </c>
      <c r="D45" s="30">
        <v>200100</v>
      </c>
      <c r="E45" s="29">
        <v>74</v>
      </c>
      <c r="F45" s="30">
        <v>144900</v>
      </c>
      <c r="G45" s="29">
        <v>318</v>
      </c>
      <c r="H45" s="30">
        <v>270000</v>
      </c>
      <c r="L45" s="43" t="s">
        <v>283</v>
      </c>
      <c r="M45" s="43">
        <f>M41-M44</f>
        <v>-60435.839221822243</v>
      </c>
      <c r="N45" s="37"/>
      <c r="P45" s="56"/>
      <c r="Q45" s="56"/>
      <c r="R45" s="53"/>
    </row>
    <row r="46" spans="1:18" x14ac:dyDescent="0.25">
      <c r="A46" s="29">
        <v>650</v>
      </c>
      <c r="B46" s="30">
        <v>84500</v>
      </c>
      <c r="C46" s="29">
        <v>183</v>
      </c>
      <c r="D46" s="30">
        <v>120000</v>
      </c>
      <c r="E46" s="29">
        <v>80</v>
      </c>
      <c r="F46" s="30">
        <v>110000</v>
      </c>
      <c r="G46" s="29">
        <v>319</v>
      </c>
      <c r="H46" s="30">
        <v>260000</v>
      </c>
      <c r="L46" s="43" t="s">
        <v>284</v>
      </c>
      <c r="M46" s="43">
        <f>M41+M44</f>
        <v>-51034.111754313752</v>
      </c>
      <c r="N46" s="37"/>
      <c r="P46" s="56"/>
      <c r="Q46" s="56"/>
      <c r="R46" s="53"/>
    </row>
    <row r="47" spans="1:18" x14ac:dyDescent="0.25">
      <c r="A47" s="29">
        <v>706</v>
      </c>
      <c r="B47" s="30">
        <v>55000</v>
      </c>
      <c r="C47" s="29">
        <v>188</v>
      </c>
      <c r="D47" s="30">
        <v>135000</v>
      </c>
      <c r="E47" s="29">
        <v>82</v>
      </c>
      <c r="F47" s="30">
        <v>153500</v>
      </c>
      <c r="G47" s="29">
        <v>321</v>
      </c>
      <c r="H47" s="30">
        <v>342643</v>
      </c>
    </row>
    <row r="48" spans="1:18" x14ac:dyDescent="0.25">
      <c r="A48" s="29">
        <v>711</v>
      </c>
      <c r="B48" s="30">
        <v>52000</v>
      </c>
      <c r="C48" s="29">
        <v>195</v>
      </c>
      <c r="D48" s="30">
        <v>127000</v>
      </c>
      <c r="E48" s="29">
        <v>84</v>
      </c>
      <c r="F48" s="30">
        <v>126500</v>
      </c>
      <c r="G48" s="29">
        <v>322</v>
      </c>
      <c r="H48" s="30">
        <v>354000</v>
      </c>
    </row>
    <row r="49" spans="1:8" x14ac:dyDescent="0.25">
      <c r="A49" s="29">
        <v>739</v>
      </c>
      <c r="B49" s="30">
        <v>179000</v>
      </c>
      <c r="C49" s="29">
        <v>203</v>
      </c>
      <c r="D49" s="30">
        <v>112000</v>
      </c>
      <c r="E49" s="29">
        <v>85</v>
      </c>
      <c r="F49" s="30">
        <v>168500</v>
      </c>
      <c r="G49" s="29">
        <v>333</v>
      </c>
      <c r="H49" s="30">
        <v>284000</v>
      </c>
    </row>
    <row r="50" spans="1:8" x14ac:dyDescent="0.25">
      <c r="A50" s="29">
        <v>751</v>
      </c>
      <c r="B50" s="30">
        <v>96500</v>
      </c>
      <c r="C50" s="29">
        <v>205</v>
      </c>
      <c r="D50" s="30">
        <v>110000</v>
      </c>
      <c r="E50" s="29">
        <v>86</v>
      </c>
      <c r="F50" s="30">
        <v>260000</v>
      </c>
      <c r="G50" s="29">
        <v>337</v>
      </c>
      <c r="H50" s="30">
        <v>377426</v>
      </c>
    </row>
    <row r="51" spans="1:8" x14ac:dyDescent="0.25">
      <c r="A51" s="29">
        <v>785</v>
      </c>
      <c r="B51" s="30">
        <v>128000</v>
      </c>
      <c r="C51" s="29">
        <v>207</v>
      </c>
      <c r="D51" s="30">
        <v>143900</v>
      </c>
      <c r="E51" s="29">
        <v>87</v>
      </c>
      <c r="F51" s="30">
        <v>174000</v>
      </c>
      <c r="G51" s="29">
        <v>350</v>
      </c>
      <c r="H51" s="30">
        <v>437154</v>
      </c>
    </row>
    <row r="52" spans="1:8" x14ac:dyDescent="0.25">
      <c r="A52" s="29">
        <v>827</v>
      </c>
      <c r="B52" s="30">
        <v>109500</v>
      </c>
      <c r="C52" s="29">
        <v>208</v>
      </c>
      <c r="D52" s="30">
        <v>141000</v>
      </c>
      <c r="E52" s="29">
        <v>88</v>
      </c>
      <c r="F52" s="30">
        <v>164500</v>
      </c>
      <c r="G52" s="29">
        <v>379</v>
      </c>
      <c r="H52" s="30">
        <v>394432</v>
      </c>
    </row>
    <row r="53" spans="1:8" x14ac:dyDescent="0.25">
      <c r="A53" s="29">
        <v>844</v>
      </c>
      <c r="B53" s="30">
        <v>141000</v>
      </c>
      <c r="C53" s="29">
        <v>215</v>
      </c>
      <c r="D53" s="30">
        <v>161750</v>
      </c>
      <c r="E53" s="29">
        <v>91</v>
      </c>
      <c r="F53" s="30">
        <v>109900</v>
      </c>
      <c r="G53" s="29">
        <v>390</v>
      </c>
      <c r="H53" s="30">
        <v>426000</v>
      </c>
    </row>
    <row r="54" spans="1:8" x14ac:dyDescent="0.25">
      <c r="A54" s="29">
        <v>922</v>
      </c>
      <c r="B54" s="30">
        <v>145900</v>
      </c>
      <c r="C54" s="29">
        <v>216</v>
      </c>
      <c r="D54" s="30">
        <v>134450</v>
      </c>
      <c r="E54" s="29">
        <v>92</v>
      </c>
      <c r="F54" s="30">
        <v>98600</v>
      </c>
      <c r="G54" s="29">
        <v>409</v>
      </c>
      <c r="H54" s="30">
        <v>280000</v>
      </c>
    </row>
    <row r="55" spans="1:8" x14ac:dyDescent="0.25">
      <c r="A55" s="29">
        <v>943</v>
      </c>
      <c r="B55" s="30">
        <v>150000</v>
      </c>
      <c r="C55" s="29">
        <v>218</v>
      </c>
      <c r="D55" s="30">
        <v>107000</v>
      </c>
      <c r="E55" s="29">
        <v>93</v>
      </c>
      <c r="F55" s="30">
        <v>163500</v>
      </c>
      <c r="G55" s="29">
        <v>410</v>
      </c>
      <c r="H55" s="30">
        <v>339750</v>
      </c>
    </row>
    <row r="56" spans="1:8" x14ac:dyDescent="0.25">
      <c r="A56" s="29">
        <v>955</v>
      </c>
      <c r="B56" s="30">
        <v>127500</v>
      </c>
      <c r="C56" s="29">
        <v>226</v>
      </c>
      <c r="D56" s="30">
        <v>112000</v>
      </c>
      <c r="E56" s="29">
        <v>94</v>
      </c>
      <c r="F56" s="30">
        <v>133900</v>
      </c>
      <c r="G56" s="29">
        <v>415</v>
      </c>
      <c r="H56" s="30">
        <v>228000</v>
      </c>
    </row>
    <row r="57" spans="1:8" x14ac:dyDescent="0.25">
      <c r="A57" s="29">
        <v>961</v>
      </c>
      <c r="B57" s="30">
        <v>116500</v>
      </c>
      <c r="C57" s="29">
        <v>228</v>
      </c>
      <c r="D57" s="30">
        <v>106000</v>
      </c>
      <c r="E57" s="29">
        <v>95</v>
      </c>
      <c r="F57" s="30">
        <v>204750</v>
      </c>
      <c r="G57" s="29">
        <v>418</v>
      </c>
      <c r="H57" s="30">
        <v>239000</v>
      </c>
    </row>
    <row r="58" spans="1:8" x14ac:dyDescent="0.25">
      <c r="A58" s="29">
        <v>969</v>
      </c>
      <c r="B58" s="30">
        <v>37900</v>
      </c>
      <c r="C58" s="29">
        <v>229</v>
      </c>
      <c r="D58" s="30">
        <v>125000</v>
      </c>
      <c r="E58" s="29">
        <v>96</v>
      </c>
      <c r="F58" s="30">
        <v>185000</v>
      </c>
      <c r="G58" s="29">
        <v>424</v>
      </c>
      <c r="H58" s="30">
        <v>315000</v>
      </c>
    </row>
    <row r="59" spans="1:8" x14ac:dyDescent="0.25">
      <c r="A59" s="29">
        <v>971</v>
      </c>
      <c r="B59" s="30">
        <v>135000</v>
      </c>
      <c r="C59" s="29">
        <v>231</v>
      </c>
      <c r="D59" s="30">
        <v>148000</v>
      </c>
      <c r="E59" s="29">
        <v>97</v>
      </c>
      <c r="F59" s="30">
        <v>214000</v>
      </c>
      <c r="G59" s="29">
        <v>441</v>
      </c>
      <c r="H59" s="30">
        <v>555000</v>
      </c>
    </row>
    <row r="60" spans="1:8" x14ac:dyDescent="0.25">
      <c r="A60" s="29">
        <v>977</v>
      </c>
      <c r="B60" s="30">
        <v>85500</v>
      </c>
      <c r="C60" s="29">
        <v>233</v>
      </c>
      <c r="D60" s="30">
        <v>94500</v>
      </c>
      <c r="E60" s="29">
        <v>101</v>
      </c>
      <c r="F60" s="30">
        <v>205000</v>
      </c>
      <c r="G60" s="29">
        <v>444</v>
      </c>
      <c r="H60" s="30">
        <v>172500</v>
      </c>
    </row>
    <row r="61" spans="1:8" x14ac:dyDescent="0.25">
      <c r="A61" s="29">
        <v>1010</v>
      </c>
      <c r="B61" s="30">
        <v>102000</v>
      </c>
      <c r="C61" s="29">
        <v>234</v>
      </c>
      <c r="D61" s="30">
        <v>128200</v>
      </c>
      <c r="E61" s="29">
        <v>102</v>
      </c>
      <c r="F61" s="30">
        <v>178000</v>
      </c>
      <c r="G61" s="29">
        <v>457</v>
      </c>
      <c r="H61" s="30">
        <v>98000</v>
      </c>
    </row>
    <row r="62" spans="1:8" x14ac:dyDescent="0.25">
      <c r="A62" s="29">
        <v>1012</v>
      </c>
      <c r="B62" s="30">
        <v>100000</v>
      </c>
      <c r="C62" s="29">
        <v>236</v>
      </c>
      <c r="D62" s="30">
        <v>89500</v>
      </c>
      <c r="E62" s="29">
        <v>103</v>
      </c>
      <c r="F62" s="30">
        <v>118964</v>
      </c>
      <c r="G62" s="29">
        <v>469</v>
      </c>
      <c r="H62" s="30">
        <v>250000</v>
      </c>
    </row>
    <row r="63" spans="1:8" x14ac:dyDescent="0.25">
      <c r="A63" s="29">
        <v>1031</v>
      </c>
      <c r="B63" s="30">
        <v>160000</v>
      </c>
      <c r="C63" s="29">
        <v>240</v>
      </c>
      <c r="D63" s="30">
        <v>113000</v>
      </c>
      <c r="E63" s="29">
        <v>106</v>
      </c>
      <c r="F63" s="30">
        <v>250000</v>
      </c>
      <c r="G63" s="29">
        <v>474</v>
      </c>
      <c r="H63" s="30">
        <v>440000</v>
      </c>
    </row>
    <row r="64" spans="1:8" x14ac:dyDescent="0.25">
      <c r="A64" s="29">
        <v>1039</v>
      </c>
      <c r="B64" s="30">
        <v>97000</v>
      </c>
      <c r="C64" s="29">
        <v>243</v>
      </c>
      <c r="D64" s="30">
        <v>79000</v>
      </c>
      <c r="E64" s="29">
        <v>110</v>
      </c>
      <c r="F64" s="30">
        <v>190000</v>
      </c>
      <c r="G64" s="29">
        <v>478</v>
      </c>
      <c r="H64" s="30">
        <v>380000</v>
      </c>
    </row>
    <row r="65" spans="1:8" x14ac:dyDescent="0.25">
      <c r="A65" s="29">
        <v>1097</v>
      </c>
      <c r="B65" s="30">
        <v>127000</v>
      </c>
      <c r="C65" s="29">
        <v>244</v>
      </c>
      <c r="D65" s="30">
        <v>120000</v>
      </c>
      <c r="E65" s="29">
        <v>112</v>
      </c>
      <c r="F65" s="30">
        <v>180000</v>
      </c>
      <c r="G65" s="29">
        <v>479</v>
      </c>
      <c r="H65" s="30">
        <v>297000</v>
      </c>
    </row>
    <row r="66" spans="1:8" x14ac:dyDescent="0.25">
      <c r="A66" s="29">
        <v>1124</v>
      </c>
      <c r="B66" s="30">
        <v>118000</v>
      </c>
      <c r="C66" s="29">
        <v>247</v>
      </c>
      <c r="D66" s="30">
        <v>137000</v>
      </c>
      <c r="E66" s="29">
        <v>114</v>
      </c>
      <c r="F66" s="30">
        <v>217000</v>
      </c>
      <c r="G66" s="29">
        <v>481</v>
      </c>
      <c r="H66" s="30">
        <v>326000</v>
      </c>
    </row>
    <row r="67" spans="1:8" x14ac:dyDescent="0.25">
      <c r="A67" s="29">
        <v>1132</v>
      </c>
      <c r="B67" s="30">
        <v>93500</v>
      </c>
      <c r="C67" s="29">
        <v>254</v>
      </c>
      <c r="D67" s="30">
        <v>158000</v>
      </c>
      <c r="E67" s="29">
        <v>116</v>
      </c>
      <c r="F67" s="30">
        <v>176000</v>
      </c>
      <c r="G67" s="29">
        <v>482</v>
      </c>
      <c r="H67" s="30">
        <v>374000</v>
      </c>
    </row>
    <row r="68" spans="1:8" x14ac:dyDescent="0.25">
      <c r="A68" s="29">
        <v>1138</v>
      </c>
      <c r="B68" s="30">
        <v>94000</v>
      </c>
      <c r="C68" s="29">
        <v>255</v>
      </c>
      <c r="D68" s="30">
        <v>145000</v>
      </c>
      <c r="E68" s="29">
        <v>118</v>
      </c>
      <c r="F68" s="30">
        <v>155000</v>
      </c>
      <c r="G68" s="29">
        <v>516</v>
      </c>
      <c r="H68" s="30">
        <v>402861</v>
      </c>
    </row>
    <row r="69" spans="1:8" x14ac:dyDescent="0.25">
      <c r="A69" s="29">
        <v>1144</v>
      </c>
      <c r="B69" s="30">
        <v>80000</v>
      </c>
      <c r="C69" s="29">
        <v>260</v>
      </c>
      <c r="D69" s="30">
        <v>97000</v>
      </c>
      <c r="E69" s="29">
        <v>120</v>
      </c>
      <c r="F69" s="30">
        <v>163990</v>
      </c>
      <c r="G69" s="29">
        <v>518</v>
      </c>
      <c r="H69" s="30">
        <v>265000</v>
      </c>
    </row>
    <row r="70" spans="1:8" x14ac:dyDescent="0.25">
      <c r="A70" s="29">
        <v>1174</v>
      </c>
      <c r="B70" s="30">
        <v>200500</v>
      </c>
      <c r="C70" s="29">
        <v>268</v>
      </c>
      <c r="D70" s="30">
        <v>179500</v>
      </c>
      <c r="E70" s="29">
        <v>121</v>
      </c>
      <c r="F70" s="30">
        <v>180000</v>
      </c>
      <c r="G70" s="29">
        <v>524</v>
      </c>
      <c r="H70" s="30">
        <v>184750</v>
      </c>
    </row>
    <row r="71" spans="1:8" x14ac:dyDescent="0.25">
      <c r="A71" s="29">
        <v>1180</v>
      </c>
      <c r="B71" s="30">
        <v>93000</v>
      </c>
      <c r="C71" s="29">
        <v>269</v>
      </c>
      <c r="D71" s="30">
        <v>120500</v>
      </c>
      <c r="E71" s="29">
        <v>124</v>
      </c>
      <c r="F71" s="30">
        <v>153900</v>
      </c>
      <c r="G71" s="29">
        <v>525</v>
      </c>
      <c r="H71" s="30">
        <v>315750</v>
      </c>
    </row>
    <row r="72" spans="1:8" x14ac:dyDescent="0.25">
      <c r="A72" s="29">
        <v>1219</v>
      </c>
      <c r="B72" s="30">
        <v>80500</v>
      </c>
      <c r="C72" s="29">
        <v>270</v>
      </c>
      <c r="D72" s="30">
        <v>148000</v>
      </c>
      <c r="E72" s="29">
        <v>125</v>
      </c>
      <c r="F72" s="30">
        <v>181000</v>
      </c>
      <c r="G72" s="29">
        <v>528</v>
      </c>
      <c r="H72" s="30">
        <v>446261</v>
      </c>
    </row>
    <row r="73" spans="1:8" x14ac:dyDescent="0.25">
      <c r="A73" s="29">
        <v>1220</v>
      </c>
      <c r="B73" s="30">
        <v>91500</v>
      </c>
      <c r="C73" s="29">
        <v>274</v>
      </c>
      <c r="D73" s="30">
        <v>139000</v>
      </c>
      <c r="E73" s="29">
        <v>127</v>
      </c>
      <c r="F73" s="30">
        <v>128000</v>
      </c>
      <c r="G73" s="29">
        <v>541</v>
      </c>
      <c r="H73" s="30">
        <v>315000</v>
      </c>
    </row>
    <row r="74" spans="1:8" x14ac:dyDescent="0.25">
      <c r="A74" s="29">
        <v>1235</v>
      </c>
      <c r="B74" s="30">
        <v>130000</v>
      </c>
      <c r="C74" s="29">
        <v>275</v>
      </c>
      <c r="D74" s="30">
        <v>124500</v>
      </c>
      <c r="E74" s="29">
        <v>129</v>
      </c>
      <c r="F74" s="30">
        <v>155000</v>
      </c>
      <c r="G74" s="29">
        <v>542</v>
      </c>
      <c r="H74" s="30">
        <v>248000</v>
      </c>
    </row>
    <row r="75" spans="1:8" x14ac:dyDescent="0.25">
      <c r="A75" s="29">
        <v>1258</v>
      </c>
      <c r="B75" s="30">
        <v>99900</v>
      </c>
      <c r="C75" s="29">
        <v>289</v>
      </c>
      <c r="D75" s="30">
        <v>122000</v>
      </c>
      <c r="E75" s="29">
        <v>130</v>
      </c>
      <c r="F75" s="30">
        <v>150000</v>
      </c>
      <c r="G75" s="29">
        <v>546</v>
      </c>
      <c r="H75" s="30">
        <v>229000</v>
      </c>
    </row>
    <row r="76" spans="1:8" x14ac:dyDescent="0.25">
      <c r="A76" s="29">
        <v>1284</v>
      </c>
      <c r="B76" s="30">
        <v>139000</v>
      </c>
      <c r="C76" s="29">
        <v>290</v>
      </c>
      <c r="D76" s="30">
        <v>153575</v>
      </c>
      <c r="E76" s="29">
        <v>131</v>
      </c>
      <c r="F76" s="30">
        <v>226000</v>
      </c>
      <c r="G76" s="29">
        <v>553</v>
      </c>
      <c r="H76" s="30">
        <v>255500</v>
      </c>
    </row>
    <row r="77" spans="1:8" x14ac:dyDescent="0.25">
      <c r="A77" s="29">
        <v>1324</v>
      </c>
      <c r="B77" s="30">
        <v>82500</v>
      </c>
      <c r="C77" s="29">
        <v>293</v>
      </c>
      <c r="D77" s="30">
        <v>131000</v>
      </c>
      <c r="E77" s="29">
        <v>132</v>
      </c>
      <c r="F77" s="30">
        <v>244000</v>
      </c>
      <c r="G77" s="29">
        <v>555</v>
      </c>
      <c r="H77" s="30">
        <v>284000</v>
      </c>
    </row>
    <row r="78" spans="1:8" x14ac:dyDescent="0.25">
      <c r="A78" s="29">
        <v>1326</v>
      </c>
      <c r="B78" s="30">
        <v>55000</v>
      </c>
      <c r="C78" s="29">
        <v>297</v>
      </c>
      <c r="D78" s="30">
        <v>152000</v>
      </c>
      <c r="E78" s="29">
        <v>133</v>
      </c>
      <c r="F78" s="30">
        <v>150750</v>
      </c>
      <c r="G78" s="29">
        <v>567</v>
      </c>
      <c r="H78" s="30">
        <v>325000</v>
      </c>
    </row>
    <row r="79" spans="1:8" x14ac:dyDescent="0.25">
      <c r="A79" s="29">
        <v>1327</v>
      </c>
      <c r="B79" s="30">
        <v>79000</v>
      </c>
      <c r="C79" s="29">
        <v>300</v>
      </c>
      <c r="D79" s="30">
        <v>158500</v>
      </c>
      <c r="E79" s="29">
        <v>134</v>
      </c>
      <c r="F79" s="30">
        <v>220000</v>
      </c>
      <c r="G79" s="29">
        <v>582</v>
      </c>
      <c r="H79" s="30">
        <v>253293</v>
      </c>
    </row>
    <row r="80" spans="1:8" x14ac:dyDescent="0.25">
      <c r="A80" s="29">
        <v>1338</v>
      </c>
      <c r="B80" s="30">
        <v>52500</v>
      </c>
      <c r="C80" s="29">
        <v>301</v>
      </c>
      <c r="D80" s="30">
        <v>157000</v>
      </c>
      <c r="E80" s="29">
        <v>135</v>
      </c>
      <c r="F80" s="30">
        <v>180000</v>
      </c>
      <c r="G80" s="29">
        <v>586</v>
      </c>
      <c r="H80" s="30">
        <v>369900</v>
      </c>
    </row>
    <row r="81" spans="1:13" x14ac:dyDescent="0.25">
      <c r="A81" s="29">
        <v>1350</v>
      </c>
      <c r="B81" s="30">
        <v>122000</v>
      </c>
      <c r="C81" s="29">
        <v>312</v>
      </c>
      <c r="D81" s="30">
        <v>132000</v>
      </c>
      <c r="E81" s="29">
        <v>136</v>
      </c>
      <c r="F81" s="30">
        <v>174000</v>
      </c>
      <c r="G81" s="29">
        <v>592</v>
      </c>
      <c r="H81" s="30">
        <v>451950</v>
      </c>
    </row>
    <row r="82" spans="1:13" x14ac:dyDescent="0.25">
      <c r="A82" s="29">
        <v>1408</v>
      </c>
      <c r="B82" s="30">
        <v>112000</v>
      </c>
      <c r="C82" s="29">
        <v>324</v>
      </c>
      <c r="D82" s="30">
        <v>126175</v>
      </c>
      <c r="E82" s="29">
        <v>140</v>
      </c>
      <c r="F82" s="30">
        <v>231500</v>
      </c>
      <c r="G82" s="29">
        <v>596</v>
      </c>
      <c r="H82" s="30">
        <v>319000</v>
      </c>
    </row>
    <row r="83" spans="1:13" x14ac:dyDescent="0.25">
      <c r="A83" s="29">
        <v>1450</v>
      </c>
      <c r="B83" s="30">
        <v>92000</v>
      </c>
      <c r="C83" s="29">
        <v>328</v>
      </c>
      <c r="D83" s="30">
        <v>145250</v>
      </c>
      <c r="E83" s="29">
        <v>142</v>
      </c>
      <c r="F83" s="30">
        <v>260000</v>
      </c>
      <c r="G83" s="29">
        <v>598</v>
      </c>
      <c r="H83" s="30">
        <v>194201</v>
      </c>
    </row>
    <row r="84" spans="1:13" x14ac:dyDescent="0.25">
      <c r="A84" s="29">
        <v>1451</v>
      </c>
      <c r="B84" s="30">
        <v>136000</v>
      </c>
      <c r="C84" s="29">
        <v>330</v>
      </c>
      <c r="D84" s="30">
        <v>78000</v>
      </c>
      <c r="E84" s="29">
        <v>143</v>
      </c>
      <c r="F84" s="30">
        <v>166000</v>
      </c>
      <c r="G84" s="29">
        <v>611</v>
      </c>
      <c r="H84" s="30">
        <v>313000</v>
      </c>
    </row>
    <row r="85" spans="1:13" x14ac:dyDescent="0.25">
      <c r="A85" s="29">
        <v>1454</v>
      </c>
      <c r="B85" s="30">
        <v>84500</v>
      </c>
      <c r="C85" s="29">
        <v>331</v>
      </c>
      <c r="D85" s="30">
        <v>119000</v>
      </c>
      <c r="E85" s="29">
        <v>144</v>
      </c>
      <c r="F85" s="30">
        <v>204000</v>
      </c>
      <c r="G85" s="29">
        <v>619</v>
      </c>
      <c r="H85" s="30">
        <v>314813</v>
      </c>
    </row>
    <row r="86" spans="1:13" x14ac:dyDescent="0.25">
      <c r="C86" s="29">
        <v>332</v>
      </c>
      <c r="D86" s="30">
        <v>139000</v>
      </c>
      <c r="E86" s="29">
        <v>145</v>
      </c>
      <c r="F86" s="30">
        <v>125000</v>
      </c>
      <c r="G86" s="29">
        <v>620</v>
      </c>
      <c r="H86" s="30">
        <v>305000</v>
      </c>
    </row>
    <row r="87" spans="1:13" x14ac:dyDescent="0.25">
      <c r="C87" s="29">
        <v>340</v>
      </c>
      <c r="D87" s="30">
        <v>155000</v>
      </c>
      <c r="E87" s="29">
        <v>146</v>
      </c>
      <c r="F87" s="30">
        <v>130000</v>
      </c>
      <c r="G87" s="29">
        <v>640</v>
      </c>
      <c r="H87" s="30">
        <v>264561</v>
      </c>
    </row>
    <row r="88" spans="1:13" x14ac:dyDescent="0.25">
      <c r="C88" s="29">
        <v>342</v>
      </c>
      <c r="D88" s="30">
        <v>82000</v>
      </c>
      <c r="E88" s="29">
        <v>148</v>
      </c>
      <c r="F88" s="30">
        <v>222500</v>
      </c>
      <c r="G88" s="29">
        <v>645</v>
      </c>
      <c r="H88" s="30">
        <v>370878</v>
      </c>
    </row>
    <row r="89" spans="1:13" x14ac:dyDescent="0.25">
      <c r="C89" s="29">
        <v>345</v>
      </c>
      <c r="D89" s="30">
        <v>85000</v>
      </c>
      <c r="E89" s="29">
        <v>151</v>
      </c>
      <c r="F89" s="30">
        <v>122000</v>
      </c>
      <c r="G89" s="29">
        <v>655</v>
      </c>
      <c r="H89" s="30">
        <v>350000</v>
      </c>
    </row>
    <row r="90" spans="1:13" x14ac:dyDescent="0.25">
      <c r="C90" s="29">
        <v>346</v>
      </c>
      <c r="D90" s="30">
        <v>140200</v>
      </c>
      <c r="E90" s="29">
        <v>153</v>
      </c>
      <c r="F90" s="30">
        <v>190000</v>
      </c>
      <c r="G90" s="29">
        <v>662</v>
      </c>
      <c r="H90" s="30">
        <v>402000</v>
      </c>
    </row>
    <row r="91" spans="1:13" x14ac:dyDescent="0.25">
      <c r="C91" s="29">
        <v>347</v>
      </c>
      <c r="D91" s="30">
        <v>151500</v>
      </c>
      <c r="E91" s="29">
        <v>154</v>
      </c>
      <c r="F91" s="30">
        <v>235000</v>
      </c>
      <c r="G91" s="29">
        <v>665</v>
      </c>
      <c r="H91" s="30">
        <v>423000</v>
      </c>
    </row>
    <row r="92" spans="1:13" x14ac:dyDescent="0.25">
      <c r="C92" s="29">
        <v>353</v>
      </c>
      <c r="D92" s="30">
        <v>95000</v>
      </c>
      <c r="E92" s="29">
        <v>157</v>
      </c>
      <c r="F92" s="30">
        <v>109500</v>
      </c>
      <c r="G92" s="29">
        <v>677</v>
      </c>
      <c r="H92" s="30">
        <v>87000</v>
      </c>
      <c r="L92" s="86" t="s">
        <v>284</v>
      </c>
      <c r="M92" s="86">
        <v>65274.518600000003</v>
      </c>
    </row>
    <row r="93" spans="1:13" x14ac:dyDescent="0.25">
      <c r="C93" s="29">
        <v>355</v>
      </c>
      <c r="D93" s="30">
        <v>140000</v>
      </c>
      <c r="E93" s="29">
        <v>159</v>
      </c>
      <c r="F93" s="30">
        <v>254900</v>
      </c>
      <c r="G93" s="29">
        <v>679</v>
      </c>
      <c r="H93" s="30">
        <v>372500</v>
      </c>
    </row>
    <row r="94" spans="1:13" x14ac:dyDescent="0.25">
      <c r="C94" s="29">
        <v>359</v>
      </c>
      <c r="D94" s="30">
        <v>130000</v>
      </c>
      <c r="E94" s="29">
        <v>160</v>
      </c>
      <c r="F94" s="30">
        <v>320000</v>
      </c>
      <c r="G94" s="29">
        <v>684</v>
      </c>
      <c r="H94" s="30">
        <v>285000</v>
      </c>
    </row>
    <row r="95" spans="1:13" x14ac:dyDescent="0.25">
      <c r="C95" s="29">
        <v>362</v>
      </c>
      <c r="D95" s="30">
        <v>145000</v>
      </c>
      <c r="E95" s="29">
        <v>161</v>
      </c>
      <c r="F95" s="30">
        <v>162500</v>
      </c>
      <c r="G95" s="29">
        <v>692</v>
      </c>
      <c r="H95" s="30">
        <v>755000</v>
      </c>
    </row>
    <row r="96" spans="1:13" x14ac:dyDescent="0.25">
      <c r="C96" s="29">
        <v>364</v>
      </c>
      <c r="D96" s="30">
        <v>118000</v>
      </c>
      <c r="E96" s="29">
        <v>163</v>
      </c>
      <c r="F96" s="30">
        <v>220000</v>
      </c>
      <c r="G96" s="29">
        <v>701</v>
      </c>
      <c r="H96" s="30">
        <v>312500</v>
      </c>
    </row>
    <row r="97" spans="3:8" x14ac:dyDescent="0.25">
      <c r="C97" s="29">
        <v>366</v>
      </c>
      <c r="D97" s="30">
        <v>147000</v>
      </c>
      <c r="E97" s="29">
        <v>169</v>
      </c>
      <c r="F97" s="30">
        <v>183500</v>
      </c>
      <c r="G97" s="29">
        <v>703</v>
      </c>
      <c r="H97" s="30">
        <v>361919</v>
      </c>
    </row>
    <row r="98" spans="3:8" x14ac:dyDescent="0.25">
      <c r="C98" s="29">
        <v>368</v>
      </c>
      <c r="D98" s="30">
        <v>165000</v>
      </c>
      <c r="E98" s="29">
        <v>170</v>
      </c>
      <c r="F98" s="30">
        <v>228000</v>
      </c>
      <c r="G98" s="29">
        <v>719</v>
      </c>
      <c r="H98" s="30">
        <v>341000</v>
      </c>
    </row>
    <row r="99" spans="3:8" x14ac:dyDescent="0.25">
      <c r="C99" s="29">
        <v>369</v>
      </c>
      <c r="D99" s="30">
        <v>132000</v>
      </c>
      <c r="E99" s="29">
        <v>171</v>
      </c>
      <c r="F99" s="30">
        <v>128500</v>
      </c>
      <c r="G99" s="29">
        <v>725</v>
      </c>
      <c r="H99" s="30">
        <v>320000</v>
      </c>
    </row>
    <row r="100" spans="3:8" x14ac:dyDescent="0.25">
      <c r="C100" s="29">
        <v>373</v>
      </c>
      <c r="D100" s="30">
        <v>125000</v>
      </c>
      <c r="E100" s="29">
        <v>172</v>
      </c>
      <c r="F100" s="30">
        <v>215000</v>
      </c>
      <c r="G100" s="29">
        <v>729</v>
      </c>
      <c r="H100" s="30">
        <v>110000</v>
      </c>
    </row>
    <row r="101" spans="3:8" x14ac:dyDescent="0.25">
      <c r="C101" s="29">
        <v>374</v>
      </c>
      <c r="D101" s="30">
        <v>123000</v>
      </c>
      <c r="E101" s="29">
        <v>173</v>
      </c>
      <c r="F101" s="30">
        <v>239000</v>
      </c>
      <c r="G101" s="29">
        <v>738</v>
      </c>
      <c r="H101" s="30">
        <v>239900</v>
      </c>
    </row>
    <row r="102" spans="3:8" x14ac:dyDescent="0.25">
      <c r="C102" s="29">
        <v>381</v>
      </c>
      <c r="D102" s="30">
        <v>127000</v>
      </c>
      <c r="E102" s="29">
        <v>174</v>
      </c>
      <c r="F102" s="30">
        <v>163000</v>
      </c>
      <c r="G102" s="29">
        <v>754</v>
      </c>
      <c r="H102" s="30">
        <v>275500</v>
      </c>
    </row>
    <row r="103" spans="3:8" x14ac:dyDescent="0.25">
      <c r="C103" s="29">
        <v>388</v>
      </c>
      <c r="D103" s="30">
        <v>125000</v>
      </c>
      <c r="E103" s="29">
        <v>175</v>
      </c>
      <c r="F103" s="30">
        <v>184000</v>
      </c>
      <c r="G103" s="29">
        <v>760</v>
      </c>
      <c r="H103" s="30">
        <v>290000</v>
      </c>
    </row>
    <row r="104" spans="3:8" x14ac:dyDescent="0.25">
      <c r="C104" s="29">
        <v>391</v>
      </c>
      <c r="D104" s="30">
        <v>119000</v>
      </c>
      <c r="E104" s="29">
        <v>176</v>
      </c>
      <c r="F104" s="30">
        <v>243000</v>
      </c>
      <c r="G104" s="29">
        <v>764</v>
      </c>
      <c r="H104" s="30">
        <v>337000</v>
      </c>
    </row>
    <row r="105" spans="3:8" x14ac:dyDescent="0.25">
      <c r="C105" s="29">
        <v>393</v>
      </c>
      <c r="D105" s="30">
        <v>106500</v>
      </c>
      <c r="E105" s="29">
        <v>177</v>
      </c>
      <c r="F105" s="30">
        <v>211000</v>
      </c>
      <c r="G105" s="29">
        <v>770</v>
      </c>
      <c r="H105" s="30">
        <v>538000</v>
      </c>
    </row>
    <row r="106" spans="3:8" x14ac:dyDescent="0.25">
      <c r="C106" s="29">
        <v>395</v>
      </c>
      <c r="D106" s="30">
        <v>109000</v>
      </c>
      <c r="E106" s="29">
        <v>178</v>
      </c>
      <c r="F106" s="30">
        <v>172500</v>
      </c>
      <c r="G106" s="29">
        <v>775</v>
      </c>
      <c r="H106" s="30">
        <v>395000</v>
      </c>
    </row>
    <row r="107" spans="3:8" x14ac:dyDescent="0.25">
      <c r="C107" s="29">
        <v>396</v>
      </c>
      <c r="D107" s="30">
        <v>129000</v>
      </c>
      <c r="E107" s="29">
        <v>180</v>
      </c>
      <c r="F107" s="30">
        <v>100000</v>
      </c>
      <c r="G107" s="29">
        <v>777</v>
      </c>
      <c r="H107" s="30">
        <v>221500</v>
      </c>
    </row>
    <row r="108" spans="3:8" x14ac:dyDescent="0.25">
      <c r="C108" s="29">
        <v>398</v>
      </c>
      <c r="D108" s="30">
        <v>169500</v>
      </c>
      <c r="E108" s="29">
        <v>181</v>
      </c>
      <c r="F108" s="30">
        <v>177000</v>
      </c>
      <c r="G108" s="29">
        <v>799</v>
      </c>
      <c r="H108" s="30">
        <v>485000</v>
      </c>
    </row>
    <row r="109" spans="3:8" x14ac:dyDescent="0.25">
      <c r="C109" s="29">
        <v>399</v>
      </c>
      <c r="D109" s="30">
        <v>67000</v>
      </c>
      <c r="E109" s="29">
        <v>184</v>
      </c>
      <c r="F109" s="30">
        <v>200000</v>
      </c>
      <c r="G109" s="29">
        <v>804</v>
      </c>
      <c r="H109" s="30">
        <v>582933</v>
      </c>
    </row>
    <row r="110" spans="3:8" x14ac:dyDescent="0.25">
      <c r="C110" s="29">
        <v>403</v>
      </c>
      <c r="D110" s="30">
        <v>108000</v>
      </c>
      <c r="E110" s="29">
        <v>185</v>
      </c>
      <c r="F110" s="30">
        <v>127000</v>
      </c>
      <c r="G110" s="29">
        <v>818</v>
      </c>
      <c r="H110" s="30">
        <v>271000</v>
      </c>
    </row>
    <row r="111" spans="3:8" x14ac:dyDescent="0.25">
      <c r="C111" s="29">
        <v>407</v>
      </c>
      <c r="D111" s="30">
        <v>115000</v>
      </c>
      <c r="E111" s="29">
        <v>187</v>
      </c>
      <c r="F111" s="30">
        <v>173000</v>
      </c>
      <c r="G111" s="29">
        <v>826</v>
      </c>
      <c r="H111" s="30">
        <v>385000</v>
      </c>
    </row>
    <row r="112" spans="3:8" x14ac:dyDescent="0.25">
      <c r="C112" s="29">
        <v>408</v>
      </c>
      <c r="D112" s="30">
        <v>177000</v>
      </c>
      <c r="E112" s="29">
        <v>189</v>
      </c>
      <c r="F112" s="30">
        <v>153337</v>
      </c>
      <c r="G112" s="29">
        <v>845</v>
      </c>
      <c r="H112" s="30">
        <v>153900</v>
      </c>
    </row>
    <row r="113" spans="3:8" x14ac:dyDescent="0.25">
      <c r="C113" s="29">
        <v>411</v>
      </c>
      <c r="D113" s="30">
        <v>60000</v>
      </c>
      <c r="E113" s="29">
        <v>190</v>
      </c>
      <c r="F113" s="30">
        <v>286000</v>
      </c>
      <c r="G113" s="29">
        <v>867</v>
      </c>
      <c r="H113" s="30">
        <v>248900</v>
      </c>
    </row>
    <row r="114" spans="3:8" x14ac:dyDescent="0.25">
      <c r="C114" s="29">
        <v>419</v>
      </c>
      <c r="D114" s="30">
        <v>126000</v>
      </c>
      <c r="E114" s="29">
        <v>191</v>
      </c>
      <c r="F114" s="30">
        <v>315000</v>
      </c>
      <c r="G114" s="29">
        <v>878</v>
      </c>
      <c r="H114" s="30">
        <v>350000</v>
      </c>
    </row>
    <row r="115" spans="3:8" x14ac:dyDescent="0.25">
      <c r="C115" s="29">
        <v>420</v>
      </c>
      <c r="D115" s="30">
        <v>142000</v>
      </c>
      <c r="E115" s="29">
        <v>192</v>
      </c>
      <c r="F115" s="30">
        <v>184000</v>
      </c>
      <c r="G115" s="29">
        <v>899</v>
      </c>
      <c r="H115" s="30">
        <v>611657</v>
      </c>
    </row>
    <row r="116" spans="3:8" x14ac:dyDescent="0.25">
      <c r="C116" s="29">
        <v>425</v>
      </c>
      <c r="D116" s="30">
        <v>139000</v>
      </c>
      <c r="E116" s="29">
        <v>193</v>
      </c>
      <c r="F116" s="30">
        <v>192000</v>
      </c>
      <c r="G116" s="29">
        <v>904</v>
      </c>
      <c r="H116" s="30">
        <v>240000</v>
      </c>
    </row>
    <row r="117" spans="3:8" x14ac:dyDescent="0.25">
      <c r="C117" s="29">
        <v>426</v>
      </c>
      <c r="D117" s="30">
        <v>135000</v>
      </c>
      <c r="E117" s="29">
        <v>194</v>
      </c>
      <c r="F117" s="30">
        <v>130000</v>
      </c>
      <c r="G117" s="29">
        <v>907</v>
      </c>
      <c r="H117" s="30">
        <v>255000</v>
      </c>
    </row>
    <row r="118" spans="3:8" x14ac:dyDescent="0.25">
      <c r="C118" s="29">
        <v>428</v>
      </c>
      <c r="D118" s="30">
        <v>109008</v>
      </c>
      <c r="E118" s="29">
        <v>196</v>
      </c>
      <c r="F118" s="30">
        <v>148500</v>
      </c>
      <c r="G118" s="29">
        <v>914</v>
      </c>
      <c r="H118" s="30">
        <v>145000</v>
      </c>
    </row>
    <row r="119" spans="3:8" x14ac:dyDescent="0.25">
      <c r="C119" s="29">
        <v>431</v>
      </c>
      <c r="D119" s="30">
        <v>85400</v>
      </c>
      <c r="E119" s="29">
        <v>198</v>
      </c>
      <c r="F119" s="30">
        <v>235000</v>
      </c>
      <c r="G119" s="29">
        <v>919</v>
      </c>
      <c r="H119" s="30">
        <v>238000</v>
      </c>
    </row>
    <row r="120" spans="3:8" x14ac:dyDescent="0.25">
      <c r="C120" s="29">
        <v>438</v>
      </c>
      <c r="D120" s="30">
        <v>119000</v>
      </c>
      <c r="E120" s="29">
        <v>201</v>
      </c>
      <c r="F120" s="30">
        <v>140000</v>
      </c>
      <c r="G120" s="29">
        <v>927</v>
      </c>
      <c r="H120" s="30">
        <v>285000</v>
      </c>
    </row>
    <row r="121" spans="3:8" x14ac:dyDescent="0.25">
      <c r="C121" s="29">
        <v>439</v>
      </c>
      <c r="D121" s="30">
        <v>90350</v>
      </c>
      <c r="E121" s="29">
        <v>202</v>
      </c>
      <c r="F121" s="30">
        <v>171500</v>
      </c>
      <c r="G121" s="29">
        <v>931</v>
      </c>
      <c r="H121" s="30">
        <v>201000</v>
      </c>
    </row>
    <row r="122" spans="3:8" x14ac:dyDescent="0.25">
      <c r="C122" s="29">
        <v>449</v>
      </c>
      <c r="D122" s="30">
        <v>119500</v>
      </c>
      <c r="E122" s="29">
        <v>204</v>
      </c>
      <c r="F122" s="30">
        <v>149000</v>
      </c>
      <c r="G122" s="29">
        <v>933</v>
      </c>
      <c r="H122" s="30">
        <v>320000</v>
      </c>
    </row>
    <row r="123" spans="3:8" x14ac:dyDescent="0.25">
      <c r="C123" s="29">
        <v>450</v>
      </c>
      <c r="D123" s="30">
        <v>120000</v>
      </c>
      <c r="E123" s="29">
        <v>206</v>
      </c>
      <c r="F123" s="30">
        <v>180500</v>
      </c>
      <c r="G123" s="29">
        <v>939</v>
      </c>
      <c r="H123" s="30">
        <v>239799</v>
      </c>
    </row>
    <row r="124" spans="3:8" x14ac:dyDescent="0.25">
      <c r="C124" s="29">
        <v>451</v>
      </c>
      <c r="D124" s="30">
        <v>110000</v>
      </c>
      <c r="E124" s="29">
        <v>209</v>
      </c>
      <c r="F124" s="30">
        <v>277000</v>
      </c>
      <c r="G124" s="29">
        <v>948</v>
      </c>
      <c r="H124" s="30">
        <v>270000</v>
      </c>
    </row>
    <row r="125" spans="3:8" x14ac:dyDescent="0.25">
      <c r="C125" s="29">
        <v>459</v>
      </c>
      <c r="D125" s="30">
        <v>161000</v>
      </c>
      <c r="E125" s="29">
        <v>210</v>
      </c>
      <c r="F125" s="30">
        <v>145000</v>
      </c>
      <c r="G125" s="29">
        <v>982</v>
      </c>
      <c r="H125" s="30">
        <v>336000</v>
      </c>
    </row>
    <row r="126" spans="3:8" x14ac:dyDescent="0.25">
      <c r="C126" s="29">
        <v>460</v>
      </c>
      <c r="D126" s="30">
        <v>110000</v>
      </c>
      <c r="E126" s="29">
        <v>212</v>
      </c>
      <c r="F126" s="30">
        <v>186000</v>
      </c>
      <c r="G126" s="29">
        <v>988</v>
      </c>
      <c r="H126" s="30">
        <v>395192</v>
      </c>
    </row>
    <row r="127" spans="3:8" x14ac:dyDescent="0.25">
      <c r="C127" s="29">
        <v>463</v>
      </c>
      <c r="D127" s="30">
        <v>62383</v>
      </c>
      <c r="E127" s="29">
        <v>213</v>
      </c>
      <c r="F127" s="30">
        <v>252678</v>
      </c>
      <c r="G127" s="29">
        <v>991</v>
      </c>
      <c r="H127" s="30">
        <v>348000</v>
      </c>
    </row>
    <row r="128" spans="3:8" x14ac:dyDescent="0.25">
      <c r="C128" s="29">
        <v>464</v>
      </c>
      <c r="D128" s="30">
        <v>188700</v>
      </c>
      <c r="E128" s="29">
        <v>214</v>
      </c>
      <c r="F128" s="30">
        <v>156000</v>
      </c>
      <c r="G128" s="29">
        <v>995</v>
      </c>
      <c r="H128" s="30">
        <v>337500</v>
      </c>
    </row>
    <row r="129" spans="3:8" x14ac:dyDescent="0.25">
      <c r="C129" s="29">
        <v>468</v>
      </c>
      <c r="D129" s="30">
        <v>146500</v>
      </c>
      <c r="E129" s="29">
        <v>217</v>
      </c>
      <c r="F129" s="30">
        <v>210000</v>
      </c>
      <c r="G129" s="29">
        <v>1003</v>
      </c>
      <c r="H129" s="30">
        <v>232000</v>
      </c>
    </row>
    <row r="130" spans="3:8" x14ac:dyDescent="0.25">
      <c r="C130" s="29">
        <v>483</v>
      </c>
      <c r="D130" s="30">
        <v>155000</v>
      </c>
      <c r="E130" s="29">
        <v>219</v>
      </c>
      <c r="F130" s="30">
        <v>311500</v>
      </c>
      <c r="G130" s="29">
        <v>1028</v>
      </c>
      <c r="H130" s="30">
        <v>293077</v>
      </c>
    </row>
    <row r="131" spans="3:8" x14ac:dyDescent="0.25">
      <c r="C131" s="29">
        <v>485</v>
      </c>
      <c r="D131" s="30">
        <v>132500</v>
      </c>
      <c r="E131" s="29">
        <v>220</v>
      </c>
      <c r="F131" s="30">
        <v>167240</v>
      </c>
      <c r="G131" s="29">
        <v>1033</v>
      </c>
      <c r="H131" s="30">
        <v>310000</v>
      </c>
    </row>
    <row r="132" spans="3:8" x14ac:dyDescent="0.25">
      <c r="C132" s="29">
        <v>486</v>
      </c>
      <c r="D132" s="30">
        <v>147000</v>
      </c>
      <c r="E132" s="29">
        <v>221</v>
      </c>
      <c r="F132" s="30">
        <v>204900</v>
      </c>
      <c r="G132" s="29">
        <v>1034</v>
      </c>
      <c r="H132" s="30">
        <v>230000</v>
      </c>
    </row>
    <row r="133" spans="3:8" x14ac:dyDescent="0.25">
      <c r="C133" s="29">
        <v>490</v>
      </c>
      <c r="D133" s="30">
        <v>86000</v>
      </c>
      <c r="E133" s="29">
        <v>222</v>
      </c>
      <c r="F133" s="30">
        <v>200000</v>
      </c>
      <c r="G133" s="29">
        <v>1037</v>
      </c>
      <c r="H133" s="30">
        <v>315500</v>
      </c>
    </row>
    <row r="134" spans="3:8" x14ac:dyDescent="0.25">
      <c r="C134" s="29">
        <v>491</v>
      </c>
      <c r="D134" s="30">
        <v>115000</v>
      </c>
      <c r="E134" s="29">
        <v>223</v>
      </c>
      <c r="F134" s="30">
        <v>179900</v>
      </c>
      <c r="G134" s="29">
        <v>1047</v>
      </c>
      <c r="H134" s="30">
        <v>556581</v>
      </c>
    </row>
    <row r="135" spans="3:8" x14ac:dyDescent="0.25">
      <c r="C135" s="29">
        <v>492</v>
      </c>
      <c r="D135" s="30">
        <v>133000</v>
      </c>
      <c r="E135" s="29">
        <v>224</v>
      </c>
      <c r="F135" s="30">
        <v>97000</v>
      </c>
      <c r="G135" s="29">
        <v>1059</v>
      </c>
      <c r="H135" s="30">
        <v>335000</v>
      </c>
    </row>
    <row r="136" spans="3:8" x14ac:dyDescent="0.25">
      <c r="C136" s="29">
        <v>494</v>
      </c>
      <c r="D136" s="30">
        <v>155000</v>
      </c>
      <c r="E136" s="29">
        <v>230</v>
      </c>
      <c r="F136" s="30">
        <v>192500</v>
      </c>
      <c r="G136" s="29">
        <v>1062</v>
      </c>
      <c r="H136" s="30">
        <v>81000</v>
      </c>
    </row>
    <row r="137" spans="3:8" x14ac:dyDescent="0.25">
      <c r="C137" s="29">
        <v>495</v>
      </c>
      <c r="D137" s="30">
        <v>91300</v>
      </c>
      <c r="E137" s="29">
        <v>235</v>
      </c>
      <c r="F137" s="30">
        <v>216500</v>
      </c>
      <c r="G137" s="29">
        <v>1075</v>
      </c>
      <c r="H137" s="30">
        <v>194000</v>
      </c>
    </row>
    <row r="138" spans="3:8" x14ac:dyDescent="0.25">
      <c r="C138" s="29">
        <v>498</v>
      </c>
      <c r="D138" s="30">
        <v>184000</v>
      </c>
      <c r="E138" s="29">
        <v>237</v>
      </c>
      <c r="F138" s="30">
        <v>185500</v>
      </c>
      <c r="G138" s="29">
        <v>1088</v>
      </c>
      <c r="H138" s="30">
        <v>252000</v>
      </c>
    </row>
    <row r="139" spans="3:8" x14ac:dyDescent="0.25">
      <c r="C139" s="29">
        <v>499</v>
      </c>
      <c r="D139" s="30">
        <v>130000</v>
      </c>
      <c r="E139" s="29">
        <v>238</v>
      </c>
      <c r="F139" s="30">
        <v>194500</v>
      </c>
      <c r="G139" s="29">
        <v>1110</v>
      </c>
      <c r="H139" s="30">
        <v>280000</v>
      </c>
    </row>
    <row r="140" spans="3:8" x14ac:dyDescent="0.25">
      <c r="C140" s="29">
        <v>500</v>
      </c>
      <c r="D140" s="30">
        <v>120000</v>
      </c>
      <c r="E140" s="29">
        <v>241</v>
      </c>
      <c r="F140" s="30">
        <v>262500</v>
      </c>
      <c r="G140" s="29">
        <v>1116</v>
      </c>
      <c r="H140" s="30">
        <v>318000</v>
      </c>
    </row>
    <row r="141" spans="3:8" x14ac:dyDescent="0.25">
      <c r="C141" s="29">
        <v>501</v>
      </c>
      <c r="D141" s="30">
        <v>113000</v>
      </c>
      <c r="E141" s="29">
        <v>245</v>
      </c>
      <c r="F141" s="30">
        <v>205000</v>
      </c>
      <c r="G141" s="29">
        <v>1122</v>
      </c>
      <c r="H141" s="30">
        <v>212900</v>
      </c>
    </row>
    <row r="142" spans="3:8" x14ac:dyDescent="0.25">
      <c r="C142" s="29">
        <v>510</v>
      </c>
      <c r="D142" s="30">
        <v>124500</v>
      </c>
      <c r="E142" s="29">
        <v>246</v>
      </c>
      <c r="F142" s="30">
        <v>241500</v>
      </c>
      <c r="G142" s="29">
        <v>1127</v>
      </c>
      <c r="H142" s="30">
        <v>174000</v>
      </c>
    </row>
    <row r="143" spans="3:8" x14ac:dyDescent="0.25">
      <c r="C143" s="29">
        <v>511</v>
      </c>
      <c r="D143" s="30">
        <v>164900</v>
      </c>
      <c r="E143" s="29">
        <v>248</v>
      </c>
      <c r="F143" s="30">
        <v>140000</v>
      </c>
      <c r="G143" s="29">
        <v>1128</v>
      </c>
      <c r="H143" s="30">
        <v>259000</v>
      </c>
    </row>
    <row r="144" spans="3:8" x14ac:dyDescent="0.25">
      <c r="C144" s="29">
        <v>515</v>
      </c>
      <c r="D144" s="30">
        <v>96500</v>
      </c>
      <c r="E144" s="29">
        <v>249</v>
      </c>
      <c r="F144" s="30">
        <v>180000</v>
      </c>
      <c r="G144" s="29">
        <v>1143</v>
      </c>
      <c r="H144" s="30">
        <v>424870</v>
      </c>
    </row>
    <row r="145" spans="3:8" x14ac:dyDescent="0.25">
      <c r="C145" s="29">
        <v>520</v>
      </c>
      <c r="D145" s="30">
        <v>234000</v>
      </c>
      <c r="E145" s="29">
        <v>250</v>
      </c>
      <c r="F145" s="30">
        <v>277000</v>
      </c>
      <c r="G145" s="29">
        <v>1159</v>
      </c>
      <c r="H145" s="30">
        <v>235128</v>
      </c>
    </row>
    <row r="146" spans="3:8" x14ac:dyDescent="0.25">
      <c r="C146" s="29">
        <v>522</v>
      </c>
      <c r="D146" s="30">
        <v>150000</v>
      </c>
      <c r="E146" s="29">
        <v>252</v>
      </c>
      <c r="F146" s="30">
        <v>235000</v>
      </c>
      <c r="G146" s="29">
        <v>1167</v>
      </c>
      <c r="H146" s="30">
        <v>245350</v>
      </c>
    </row>
    <row r="147" spans="3:8" x14ac:dyDescent="0.25">
      <c r="C147" s="29">
        <v>527</v>
      </c>
      <c r="D147" s="30">
        <v>132000</v>
      </c>
      <c r="E147" s="29">
        <v>253</v>
      </c>
      <c r="F147" s="30">
        <v>173000</v>
      </c>
      <c r="G147" s="29">
        <v>1170</v>
      </c>
      <c r="H147" s="30">
        <v>625000</v>
      </c>
    </row>
    <row r="148" spans="3:8" x14ac:dyDescent="0.25">
      <c r="C148" s="29">
        <v>533</v>
      </c>
      <c r="D148" s="30">
        <v>107500</v>
      </c>
      <c r="E148" s="29">
        <v>256</v>
      </c>
      <c r="F148" s="30">
        <v>230000</v>
      </c>
      <c r="G148" s="29">
        <v>1183</v>
      </c>
      <c r="H148" s="30">
        <v>745000</v>
      </c>
    </row>
    <row r="149" spans="3:8" x14ac:dyDescent="0.25">
      <c r="C149" s="29">
        <v>539</v>
      </c>
      <c r="D149" s="30">
        <v>158000</v>
      </c>
      <c r="E149" s="29">
        <v>257</v>
      </c>
      <c r="F149" s="30">
        <v>207500</v>
      </c>
      <c r="G149" s="29">
        <v>1185</v>
      </c>
      <c r="H149" s="30">
        <v>186700</v>
      </c>
    </row>
    <row r="150" spans="3:8" x14ac:dyDescent="0.25">
      <c r="C150" s="29">
        <v>544</v>
      </c>
      <c r="D150" s="30">
        <v>133000</v>
      </c>
      <c r="E150" s="29">
        <v>258</v>
      </c>
      <c r="F150" s="30">
        <v>220000</v>
      </c>
      <c r="G150" s="29">
        <v>1188</v>
      </c>
      <c r="H150" s="30">
        <v>262000</v>
      </c>
    </row>
    <row r="151" spans="3:8" x14ac:dyDescent="0.25">
      <c r="C151" s="29">
        <v>552</v>
      </c>
      <c r="D151" s="30">
        <v>112500</v>
      </c>
      <c r="E151" s="29">
        <v>259</v>
      </c>
      <c r="F151" s="30">
        <v>231500</v>
      </c>
      <c r="G151" s="29">
        <v>1197</v>
      </c>
      <c r="H151" s="30">
        <v>219210</v>
      </c>
    </row>
    <row r="152" spans="3:8" x14ac:dyDescent="0.25">
      <c r="C152" s="29">
        <v>556</v>
      </c>
      <c r="D152" s="30">
        <v>113000</v>
      </c>
      <c r="E152" s="29">
        <v>261</v>
      </c>
      <c r="F152" s="30">
        <v>176000</v>
      </c>
      <c r="G152" s="29">
        <v>1206</v>
      </c>
      <c r="H152" s="30">
        <v>271900</v>
      </c>
    </row>
    <row r="153" spans="3:8" x14ac:dyDescent="0.25">
      <c r="C153" s="29">
        <v>557</v>
      </c>
      <c r="D153" s="30">
        <v>141000</v>
      </c>
      <c r="E153" s="29">
        <v>263</v>
      </c>
      <c r="F153" s="30">
        <v>151000</v>
      </c>
      <c r="G153" s="29">
        <v>1227</v>
      </c>
      <c r="H153" s="30">
        <v>214000</v>
      </c>
    </row>
    <row r="154" spans="3:8" x14ac:dyDescent="0.25">
      <c r="C154" s="29">
        <v>558</v>
      </c>
      <c r="D154" s="30">
        <v>108000</v>
      </c>
      <c r="E154" s="29">
        <v>264</v>
      </c>
      <c r="F154" s="30">
        <v>130000</v>
      </c>
      <c r="G154" s="29">
        <v>1229</v>
      </c>
      <c r="H154" s="30">
        <v>367294</v>
      </c>
    </row>
    <row r="155" spans="3:8" x14ac:dyDescent="0.25">
      <c r="C155" s="29">
        <v>566</v>
      </c>
      <c r="D155" s="30">
        <v>128000</v>
      </c>
      <c r="E155" s="29">
        <v>265</v>
      </c>
      <c r="F155" s="30">
        <v>73000</v>
      </c>
      <c r="G155" s="29">
        <v>1242</v>
      </c>
      <c r="H155" s="30">
        <v>248328</v>
      </c>
    </row>
    <row r="156" spans="3:8" x14ac:dyDescent="0.25">
      <c r="C156" s="29">
        <v>572</v>
      </c>
      <c r="D156" s="30">
        <v>120000</v>
      </c>
      <c r="E156" s="29">
        <v>266</v>
      </c>
      <c r="F156" s="30">
        <v>175500</v>
      </c>
      <c r="G156" s="29">
        <v>1244</v>
      </c>
      <c r="H156" s="30">
        <v>465000</v>
      </c>
    </row>
    <row r="157" spans="3:8" x14ac:dyDescent="0.25">
      <c r="C157" s="29">
        <v>575</v>
      </c>
      <c r="D157" s="30">
        <v>139000</v>
      </c>
      <c r="E157" s="29">
        <v>267</v>
      </c>
      <c r="F157" s="30">
        <v>185000</v>
      </c>
      <c r="G157" s="29">
        <v>1248</v>
      </c>
      <c r="H157" s="30">
        <v>169900</v>
      </c>
    </row>
    <row r="158" spans="3:8" x14ac:dyDescent="0.25">
      <c r="C158" s="29">
        <v>576</v>
      </c>
      <c r="D158" s="30">
        <v>118500</v>
      </c>
      <c r="E158" s="29">
        <v>272</v>
      </c>
      <c r="F158" s="30">
        <v>241500</v>
      </c>
      <c r="G158" s="29">
        <v>1268</v>
      </c>
      <c r="H158" s="30">
        <v>378500</v>
      </c>
    </row>
    <row r="159" spans="3:8" x14ac:dyDescent="0.25">
      <c r="C159" s="29">
        <v>577</v>
      </c>
      <c r="D159" s="30">
        <v>145000</v>
      </c>
      <c r="E159" s="29">
        <v>276</v>
      </c>
      <c r="F159" s="30">
        <v>205000</v>
      </c>
      <c r="G159" s="29">
        <v>1269</v>
      </c>
      <c r="H159" s="30">
        <v>381000</v>
      </c>
    </row>
    <row r="160" spans="3:8" x14ac:dyDescent="0.25">
      <c r="C160" s="29">
        <v>580</v>
      </c>
      <c r="D160" s="30">
        <v>131500</v>
      </c>
      <c r="E160" s="29">
        <v>277</v>
      </c>
      <c r="F160" s="30">
        <v>201000</v>
      </c>
      <c r="G160" s="29">
        <v>1290</v>
      </c>
      <c r="H160" s="30">
        <v>281000</v>
      </c>
    </row>
    <row r="161" spans="3:8" x14ac:dyDescent="0.25">
      <c r="C161" s="29">
        <v>585</v>
      </c>
      <c r="D161" s="30">
        <v>133000</v>
      </c>
      <c r="E161" s="29">
        <v>278</v>
      </c>
      <c r="F161" s="30">
        <v>141000</v>
      </c>
      <c r="G161" s="29">
        <v>1303</v>
      </c>
      <c r="H161" s="30">
        <v>290000</v>
      </c>
    </row>
    <row r="162" spans="3:8" x14ac:dyDescent="0.25">
      <c r="C162" s="29">
        <v>587</v>
      </c>
      <c r="D162" s="30">
        <v>130000</v>
      </c>
      <c r="E162" s="29">
        <v>280</v>
      </c>
      <c r="F162" s="30">
        <v>192000</v>
      </c>
      <c r="G162" s="29">
        <v>1304</v>
      </c>
      <c r="H162" s="30">
        <v>232000</v>
      </c>
    </row>
    <row r="163" spans="3:8" x14ac:dyDescent="0.25">
      <c r="C163" s="29">
        <v>589</v>
      </c>
      <c r="D163" s="30">
        <v>143000</v>
      </c>
      <c r="E163" s="29">
        <v>281</v>
      </c>
      <c r="F163" s="30">
        <v>228500</v>
      </c>
      <c r="G163" s="29">
        <v>1314</v>
      </c>
      <c r="H163" s="30">
        <v>333168</v>
      </c>
    </row>
    <row r="164" spans="3:8" x14ac:dyDescent="0.25">
      <c r="C164" s="29">
        <v>590</v>
      </c>
      <c r="D164" s="30">
        <v>79500</v>
      </c>
      <c r="E164" s="29">
        <v>282</v>
      </c>
      <c r="F164" s="30">
        <v>185000</v>
      </c>
      <c r="G164" s="29">
        <v>1317</v>
      </c>
      <c r="H164" s="30">
        <v>295493</v>
      </c>
    </row>
    <row r="165" spans="3:8" x14ac:dyDescent="0.25">
      <c r="C165" s="29">
        <v>595</v>
      </c>
      <c r="D165" s="30">
        <v>110000</v>
      </c>
      <c r="E165" s="29">
        <v>283</v>
      </c>
      <c r="F165" s="30">
        <v>207500</v>
      </c>
      <c r="G165" s="29">
        <v>1319</v>
      </c>
      <c r="H165" s="30">
        <v>275000</v>
      </c>
    </row>
    <row r="166" spans="3:8" x14ac:dyDescent="0.25">
      <c r="C166" s="29">
        <v>597</v>
      </c>
      <c r="D166" s="30">
        <v>114504</v>
      </c>
      <c r="E166" s="29">
        <v>285</v>
      </c>
      <c r="F166" s="30">
        <v>179200</v>
      </c>
      <c r="G166" s="29">
        <v>1325</v>
      </c>
      <c r="H166" s="30">
        <v>147000</v>
      </c>
    </row>
    <row r="167" spans="3:8" x14ac:dyDescent="0.25">
      <c r="C167" s="29">
        <v>602</v>
      </c>
      <c r="D167" s="30">
        <v>141000</v>
      </c>
      <c r="E167" s="29">
        <v>286</v>
      </c>
      <c r="F167" s="30">
        <v>164700</v>
      </c>
      <c r="G167" s="29">
        <v>1331</v>
      </c>
      <c r="H167" s="30">
        <v>227000</v>
      </c>
    </row>
    <row r="168" spans="3:8" x14ac:dyDescent="0.25">
      <c r="C168" s="29">
        <v>608</v>
      </c>
      <c r="D168" s="30">
        <v>225000</v>
      </c>
      <c r="E168" s="29">
        <v>287</v>
      </c>
      <c r="F168" s="30">
        <v>159000</v>
      </c>
      <c r="G168" s="29">
        <v>1348</v>
      </c>
      <c r="H168" s="30">
        <v>283463</v>
      </c>
    </row>
    <row r="169" spans="3:8" x14ac:dyDescent="0.25">
      <c r="C169" s="29">
        <v>610</v>
      </c>
      <c r="D169" s="30">
        <v>118500</v>
      </c>
      <c r="E169" s="29">
        <v>291</v>
      </c>
      <c r="F169" s="30">
        <v>233230</v>
      </c>
      <c r="G169" s="29">
        <v>1354</v>
      </c>
      <c r="H169" s="30">
        <v>410000</v>
      </c>
    </row>
    <row r="170" spans="3:8" x14ac:dyDescent="0.25">
      <c r="C170" s="29">
        <v>627</v>
      </c>
      <c r="D170" s="30">
        <v>139900</v>
      </c>
      <c r="E170" s="29">
        <v>294</v>
      </c>
      <c r="F170" s="30">
        <v>235000</v>
      </c>
      <c r="G170" s="29">
        <v>1355</v>
      </c>
      <c r="H170" s="30">
        <v>235000</v>
      </c>
    </row>
    <row r="171" spans="3:8" x14ac:dyDescent="0.25">
      <c r="C171" s="29">
        <v>628</v>
      </c>
      <c r="D171" s="30">
        <v>153000</v>
      </c>
      <c r="E171" s="29">
        <v>295</v>
      </c>
      <c r="F171" s="30">
        <v>167000</v>
      </c>
      <c r="G171" s="29">
        <v>1360</v>
      </c>
      <c r="H171" s="30">
        <v>315000</v>
      </c>
    </row>
    <row r="172" spans="3:8" x14ac:dyDescent="0.25">
      <c r="C172" s="29">
        <v>631</v>
      </c>
      <c r="D172" s="30">
        <v>124000</v>
      </c>
      <c r="E172" s="29">
        <v>296</v>
      </c>
      <c r="F172" s="30">
        <v>142500</v>
      </c>
      <c r="G172" s="29">
        <v>1374</v>
      </c>
      <c r="H172" s="30">
        <v>466500</v>
      </c>
    </row>
    <row r="173" spans="3:8" x14ac:dyDescent="0.25">
      <c r="C173" s="29">
        <v>634</v>
      </c>
      <c r="D173" s="30">
        <v>139400</v>
      </c>
      <c r="E173" s="29">
        <v>298</v>
      </c>
      <c r="F173" s="30">
        <v>239000</v>
      </c>
      <c r="G173" s="29">
        <v>1375</v>
      </c>
      <c r="H173" s="30">
        <v>250000</v>
      </c>
    </row>
    <row r="174" spans="3:8" x14ac:dyDescent="0.25">
      <c r="C174" s="29">
        <v>638</v>
      </c>
      <c r="D174" s="30">
        <v>93000</v>
      </c>
      <c r="E174" s="29">
        <v>299</v>
      </c>
      <c r="F174" s="30">
        <v>175000</v>
      </c>
      <c r="G174" s="29">
        <v>1376</v>
      </c>
      <c r="H174" s="30">
        <v>239000</v>
      </c>
    </row>
    <row r="175" spans="3:8" x14ac:dyDescent="0.25">
      <c r="C175" s="29">
        <v>652</v>
      </c>
      <c r="D175" s="30">
        <v>108000</v>
      </c>
      <c r="E175" s="29">
        <v>302</v>
      </c>
      <c r="F175" s="30">
        <v>267000</v>
      </c>
      <c r="G175" s="29">
        <v>1389</v>
      </c>
      <c r="H175" s="30">
        <v>377500</v>
      </c>
    </row>
    <row r="176" spans="3:8" x14ac:dyDescent="0.25">
      <c r="C176" s="29">
        <v>654</v>
      </c>
      <c r="D176" s="30">
        <v>135000</v>
      </c>
      <c r="E176" s="29">
        <v>304</v>
      </c>
      <c r="F176" s="30">
        <v>149900</v>
      </c>
      <c r="G176" s="29">
        <v>1392</v>
      </c>
      <c r="H176" s="30">
        <v>124000</v>
      </c>
    </row>
    <row r="177" spans="3:8" x14ac:dyDescent="0.25">
      <c r="C177" s="29">
        <v>656</v>
      </c>
      <c r="D177" s="30">
        <v>88000</v>
      </c>
      <c r="E177" s="29">
        <v>309</v>
      </c>
      <c r="F177" s="30">
        <v>82500</v>
      </c>
      <c r="G177" s="29">
        <v>1395</v>
      </c>
      <c r="H177" s="30">
        <v>246578</v>
      </c>
    </row>
    <row r="178" spans="3:8" x14ac:dyDescent="0.25">
      <c r="C178" s="29">
        <v>657</v>
      </c>
      <c r="D178" s="30">
        <v>145500</v>
      </c>
      <c r="E178" s="29">
        <v>311</v>
      </c>
      <c r="F178" s="30">
        <v>165600</v>
      </c>
      <c r="G178" s="29">
        <v>1396</v>
      </c>
      <c r="H178" s="30">
        <v>281213</v>
      </c>
    </row>
    <row r="179" spans="3:8" x14ac:dyDescent="0.25">
      <c r="C179" s="29">
        <v>658</v>
      </c>
      <c r="D179" s="30">
        <v>149000</v>
      </c>
      <c r="E179" s="29">
        <v>313</v>
      </c>
      <c r="F179" s="30">
        <v>119900</v>
      </c>
      <c r="G179" s="29">
        <v>1404</v>
      </c>
      <c r="H179" s="30">
        <v>282922</v>
      </c>
    </row>
    <row r="180" spans="3:8" x14ac:dyDescent="0.25">
      <c r="C180" s="29">
        <v>659</v>
      </c>
      <c r="D180" s="30">
        <v>97500</v>
      </c>
      <c r="E180" s="29">
        <v>314</v>
      </c>
      <c r="F180" s="30">
        <v>375000</v>
      </c>
      <c r="G180" s="29">
        <v>1405</v>
      </c>
      <c r="H180" s="30">
        <v>105000</v>
      </c>
    </row>
    <row r="181" spans="3:8" x14ac:dyDescent="0.25">
      <c r="C181" s="29">
        <v>670</v>
      </c>
      <c r="D181" s="30">
        <v>137500</v>
      </c>
      <c r="E181" s="29">
        <v>315</v>
      </c>
      <c r="F181" s="30">
        <v>178000</v>
      </c>
      <c r="G181" s="29">
        <v>1416</v>
      </c>
      <c r="H181" s="30">
        <v>175900</v>
      </c>
    </row>
    <row r="182" spans="3:8" x14ac:dyDescent="0.25">
      <c r="C182" s="29">
        <v>672</v>
      </c>
      <c r="D182" s="30">
        <v>103600</v>
      </c>
      <c r="E182" s="29">
        <v>316</v>
      </c>
      <c r="F182" s="30">
        <v>188500</v>
      </c>
      <c r="G182" s="29">
        <v>1418</v>
      </c>
      <c r="H182" s="30">
        <v>340000</v>
      </c>
    </row>
    <row r="183" spans="3:8" x14ac:dyDescent="0.25">
      <c r="C183" s="29">
        <v>675</v>
      </c>
      <c r="D183" s="30">
        <v>140000</v>
      </c>
      <c r="E183" s="29">
        <v>317</v>
      </c>
      <c r="F183" s="30">
        <v>260000</v>
      </c>
      <c r="G183" s="29">
        <v>1438</v>
      </c>
      <c r="H183" s="30">
        <v>394617</v>
      </c>
    </row>
    <row r="184" spans="3:8" x14ac:dyDescent="0.25">
      <c r="C184" s="29">
        <v>678</v>
      </c>
      <c r="D184" s="30">
        <v>109500</v>
      </c>
      <c r="E184" s="29">
        <v>320</v>
      </c>
      <c r="F184" s="30">
        <v>187500</v>
      </c>
      <c r="G184" s="29">
        <v>1443</v>
      </c>
      <c r="H184" s="30">
        <v>310000</v>
      </c>
    </row>
    <row r="185" spans="3:8" x14ac:dyDescent="0.25">
      <c r="C185" s="29">
        <v>681</v>
      </c>
      <c r="D185" s="30">
        <v>143000</v>
      </c>
      <c r="E185" s="29">
        <v>323</v>
      </c>
      <c r="F185" s="30">
        <v>301000</v>
      </c>
      <c r="G185" s="29">
        <v>1452</v>
      </c>
      <c r="H185" s="30">
        <v>287090</v>
      </c>
    </row>
    <row r="186" spans="3:8" x14ac:dyDescent="0.25">
      <c r="C186" s="29">
        <v>682</v>
      </c>
      <c r="D186" s="30">
        <v>159434</v>
      </c>
      <c r="E186" s="29">
        <v>325</v>
      </c>
      <c r="F186" s="30">
        <v>242000</v>
      </c>
    </row>
    <row r="187" spans="3:8" x14ac:dyDescent="0.25">
      <c r="C187" s="29">
        <v>694</v>
      </c>
      <c r="D187" s="30">
        <v>108480</v>
      </c>
      <c r="E187" s="29">
        <v>326</v>
      </c>
      <c r="F187" s="30">
        <v>87000</v>
      </c>
    </row>
    <row r="188" spans="3:8" x14ac:dyDescent="0.25">
      <c r="C188" s="29">
        <v>697</v>
      </c>
      <c r="D188" s="30">
        <v>89000</v>
      </c>
      <c r="E188" s="29">
        <v>327</v>
      </c>
      <c r="F188" s="30">
        <v>324000</v>
      </c>
    </row>
    <row r="189" spans="3:8" x14ac:dyDescent="0.25">
      <c r="C189" s="29">
        <v>698</v>
      </c>
      <c r="D189" s="30">
        <v>123500</v>
      </c>
      <c r="E189" s="29">
        <v>329</v>
      </c>
      <c r="F189" s="30">
        <v>214500</v>
      </c>
    </row>
    <row r="190" spans="3:8" x14ac:dyDescent="0.25">
      <c r="C190" s="29">
        <v>699</v>
      </c>
      <c r="D190" s="30">
        <v>138500</v>
      </c>
      <c r="E190" s="29">
        <v>334</v>
      </c>
      <c r="F190" s="30">
        <v>207000</v>
      </c>
    </row>
    <row r="191" spans="3:8" x14ac:dyDescent="0.25">
      <c r="C191" s="29">
        <v>710</v>
      </c>
      <c r="D191" s="30">
        <v>109900</v>
      </c>
      <c r="E191" s="29">
        <v>335</v>
      </c>
      <c r="F191" s="30">
        <v>192000</v>
      </c>
    </row>
    <row r="192" spans="3:8" x14ac:dyDescent="0.25">
      <c r="C192" s="29">
        <v>712</v>
      </c>
      <c r="D192" s="30">
        <v>102776</v>
      </c>
      <c r="E192" s="29">
        <v>336</v>
      </c>
      <c r="F192" s="30">
        <v>228950</v>
      </c>
    </row>
    <row r="193" spans="3:6" x14ac:dyDescent="0.25">
      <c r="C193" s="29">
        <v>720</v>
      </c>
      <c r="D193" s="30">
        <v>128500</v>
      </c>
      <c r="E193" s="29">
        <v>338</v>
      </c>
      <c r="F193" s="30">
        <v>214000</v>
      </c>
    </row>
    <row r="194" spans="3:6" x14ac:dyDescent="0.25">
      <c r="C194" s="29">
        <v>724</v>
      </c>
      <c r="D194" s="30">
        <v>135000</v>
      </c>
      <c r="E194" s="29">
        <v>339</v>
      </c>
      <c r="F194" s="30">
        <v>202500</v>
      </c>
    </row>
    <row r="195" spans="3:6" x14ac:dyDescent="0.25">
      <c r="C195" s="29">
        <v>734</v>
      </c>
      <c r="D195" s="30">
        <v>131400</v>
      </c>
      <c r="E195" s="29">
        <v>341</v>
      </c>
      <c r="F195" s="30">
        <v>202900</v>
      </c>
    </row>
    <row r="196" spans="3:6" x14ac:dyDescent="0.25">
      <c r="C196" s="29">
        <v>735</v>
      </c>
      <c r="D196" s="30">
        <v>108000</v>
      </c>
      <c r="E196" s="29">
        <v>343</v>
      </c>
      <c r="F196" s="30">
        <v>87500</v>
      </c>
    </row>
    <row r="197" spans="3:6" x14ac:dyDescent="0.25">
      <c r="C197" s="29">
        <v>742</v>
      </c>
      <c r="D197" s="30">
        <v>142000</v>
      </c>
      <c r="E197" s="29">
        <v>344</v>
      </c>
      <c r="F197" s="30">
        <v>266000</v>
      </c>
    </row>
    <row r="198" spans="3:6" x14ac:dyDescent="0.25">
      <c r="C198" s="29">
        <v>750</v>
      </c>
      <c r="D198" s="30">
        <v>98000</v>
      </c>
      <c r="E198" s="29">
        <v>348</v>
      </c>
      <c r="F198" s="30">
        <v>157500</v>
      </c>
    </row>
    <row r="199" spans="3:6" x14ac:dyDescent="0.25">
      <c r="C199" s="29">
        <v>761</v>
      </c>
      <c r="D199" s="30">
        <v>127500</v>
      </c>
      <c r="E199" s="29">
        <v>349</v>
      </c>
      <c r="F199" s="30">
        <v>154000</v>
      </c>
    </row>
    <row r="200" spans="3:6" x14ac:dyDescent="0.25">
      <c r="C200" s="29">
        <v>768</v>
      </c>
      <c r="D200" s="30">
        <v>160000</v>
      </c>
      <c r="E200" s="29">
        <v>351</v>
      </c>
      <c r="F200" s="30">
        <v>318061</v>
      </c>
    </row>
    <row r="201" spans="3:6" x14ac:dyDescent="0.25">
      <c r="C201" s="29">
        <v>774</v>
      </c>
      <c r="D201" s="30">
        <v>114500</v>
      </c>
      <c r="E201" s="29">
        <v>352</v>
      </c>
      <c r="F201" s="30">
        <v>190000</v>
      </c>
    </row>
    <row r="202" spans="3:6" x14ac:dyDescent="0.25">
      <c r="C202" s="29">
        <v>787</v>
      </c>
      <c r="D202" s="30">
        <v>139000</v>
      </c>
      <c r="E202" s="29">
        <v>354</v>
      </c>
      <c r="F202" s="30">
        <v>105900</v>
      </c>
    </row>
    <row r="203" spans="3:6" x14ac:dyDescent="0.25">
      <c r="C203" s="29">
        <v>789</v>
      </c>
      <c r="D203" s="30">
        <v>107900</v>
      </c>
      <c r="E203" s="29">
        <v>356</v>
      </c>
      <c r="F203" s="30">
        <v>177500</v>
      </c>
    </row>
    <row r="204" spans="3:6" x14ac:dyDescent="0.25">
      <c r="C204" s="29">
        <v>798</v>
      </c>
      <c r="D204" s="30">
        <v>110000</v>
      </c>
      <c r="E204" s="29">
        <v>357</v>
      </c>
      <c r="F204" s="30">
        <v>173000</v>
      </c>
    </row>
    <row r="205" spans="3:6" x14ac:dyDescent="0.25">
      <c r="C205" s="29">
        <v>800</v>
      </c>
      <c r="D205" s="30">
        <v>175000</v>
      </c>
      <c r="E205" s="29">
        <v>358</v>
      </c>
      <c r="F205" s="30">
        <v>134000</v>
      </c>
    </row>
    <row r="206" spans="3:6" x14ac:dyDescent="0.25">
      <c r="C206" s="29">
        <v>805</v>
      </c>
      <c r="D206" s="30">
        <v>118000</v>
      </c>
      <c r="E206" s="29">
        <v>360</v>
      </c>
      <c r="F206" s="30">
        <v>280000</v>
      </c>
    </row>
    <row r="207" spans="3:6" x14ac:dyDescent="0.25">
      <c r="C207" s="29">
        <v>807</v>
      </c>
      <c r="D207" s="30">
        <v>135500</v>
      </c>
      <c r="E207" s="29">
        <v>361</v>
      </c>
      <c r="F207" s="30">
        <v>156000</v>
      </c>
    </row>
    <row r="208" spans="3:6" x14ac:dyDescent="0.25">
      <c r="C208" s="29">
        <v>814</v>
      </c>
      <c r="D208" s="30">
        <v>157900</v>
      </c>
      <c r="E208" s="29">
        <v>363</v>
      </c>
      <c r="F208" s="30">
        <v>198500</v>
      </c>
    </row>
    <row r="209" spans="3:6" x14ac:dyDescent="0.25">
      <c r="C209" s="29">
        <v>815</v>
      </c>
      <c r="D209" s="30">
        <v>116000</v>
      </c>
      <c r="E209" s="29">
        <v>365</v>
      </c>
      <c r="F209" s="30">
        <v>190000</v>
      </c>
    </row>
    <row r="210" spans="3:6" x14ac:dyDescent="0.25">
      <c r="C210" s="29">
        <v>817</v>
      </c>
      <c r="D210" s="30">
        <v>137000</v>
      </c>
      <c r="E210" s="29">
        <v>367</v>
      </c>
      <c r="F210" s="30">
        <v>159000</v>
      </c>
    </row>
    <row r="211" spans="3:6" x14ac:dyDescent="0.25">
      <c r="C211" s="29">
        <v>824</v>
      </c>
      <c r="D211" s="30">
        <v>139500</v>
      </c>
      <c r="E211" s="29">
        <v>370</v>
      </c>
      <c r="F211" s="30">
        <v>162000</v>
      </c>
    </row>
    <row r="212" spans="3:6" x14ac:dyDescent="0.25">
      <c r="C212" s="29">
        <v>838</v>
      </c>
      <c r="D212" s="30">
        <v>100000</v>
      </c>
      <c r="E212" s="29">
        <v>371</v>
      </c>
      <c r="F212" s="30">
        <v>172400</v>
      </c>
    </row>
    <row r="213" spans="3:6" x14ac:dyDescent="0.25">
      <c r="C213" s="29">
        <v>839</v>
      </c>
      <c r="D213" s="30">
        <v>144000</v>
      </c>
      <c r="E213" s="29">
        <v>372</v>
      </c>
      <c r="F213" s="30">
        <v>134432</v>
      </c>
    </row>
    <row r="214" spans="3:6" x14ac:dyDescent="0.25">
      <c r="C214" s="29">
        <v>840</v>
      </c>
      <c r="D214" s="30">
        <v>130500</v>
      </c>
      <c r="E214" s="29">
        <v>375</v>
      </c>
      <c r="F214" s="30">
        <v>219500</v>
      </c>
    </row>
    <row r="215" spans="3:6" x14ac:dyDescent="0.25">
      <c r="C215" s="29">
        <v>841</v>
      </c>
      <c r="D215" s="30">
        <v>140000</v>
      </c>
      <c r="E215" s="29">
        <v>377</v>
      </c>
      <c r="F215" s="30">
        <v>148000</v>
      </c>
    </row>
    <row r="216" spans="3:6" x14ac:dyDescent="0.25">
      <c r="C216" s="29">
        <v>848</v>
      </c>
      <c r="D216" s="30">
        <v>133500</v>
      </c>
      <c r="E216" s="29">
        <v>378</v>
      </c>
      <c r="F216" s="30">
        <v>340000</v>
      </c>
    </row>
    <row r="217" spans="3:6" x14ac:dyDescent="0.25">
      <c r="C217" s="29">
        <v>853</v>
      </c>
      <c r="D217" s="30">
        <v>164000</v>
      </c>
      <c r="E217" s="29">
        <v>380</v>
      </c>
      <c r="F217" s="30">
        <v>179000</v>
      </c>
    </row>
    <row r="218" spans="3:6" x14ac:dyDescent="0.25">
      <c r="C218" s="29">
        <v>856</v>
      </c>
      <c r="D218" s="30">
        <v>127000</v>
      </c>
      <c r="E218" s="29">
        <v>382</v>
      </c>
      <c r="F218" s="30">
        <v>187750</v>
      </c>
    </row>
    <row r="219" spans="3:6" x14ac:dyDescent="0.25">
      <c r="C219" s="29">
        <v>861</v>
      </c>
      <c r="D219" s="30">
        <v>189950</v>
      </c>
      <c r="E219" s="29">
        <v>383</v>
      </c>
      <c r="F219" s="30">
        <v>213500</v>
      </c>
    </row>
    <row r="220" spans="3:6" x14ac:dyDescent="0.25">
      <c r="C220" s="29">
        <v>864</v>
      </c>
      <c r="D220" s="30">
        <v>132500</v>
      </c>
      <c r="E220" s="29">
        <v>384</v>
      </c>
      <c r="F220" s="30">
        <v>76000</v>
      </c>
    </row>
    <row r="221" spans="3:6" x14ac:dyDescent="0.25">
      <c r="C221" s="29">
        <v>871</v>
      </c>
      <c r="D221" s="30">
        <v>109500</v>
      </c>
      <c r="E221" s="29">
        <v>385</v>
      </c>
      <c r="F221" s="30">
        <v>240000</v>
      </c>
    </row>
    <row r="222" spans="3:6" x14ac:dyDescent="0.25">
      <c r="C222" s="29">
        <v>874</v>
      </c>
      <c r="D222" s="30">
        <v>133000</v>
      </c>
      <c r="E222" s="29">
        <v>386</v>
      </c>
      <c r="F222" s="30">
        <v>192000</v>
      </c>
    </row>
    <row r="223" spans="3:6" x14ac:dyDescent="0.25">
      <c r="C223" s="29">
        <v>875</v>
      </c>
      <c r="D223" s="30">
        <v>66500</v>
      </c>
      <c r="E223" s="29">
        <v>389</v>
      </c>
      <c r="F223" s="30">
        <v>191000</v>
      </c>
    </row>
    <row r="224" spans="3:6" x14ac:dyDescent="0.25">
      <c r="C224" s="29">
        <v>880</v>
      </c>
      <c r="D224" s="30">
        <v>136500</v>
      </c>
      <c r="E224" s="29">
        <v>392</v>
      </c>
      <c r="F224" s="30">
        <v>215000</v>
      </c>
    </row>
    <row r="225" spans="3:6" x14ac:dyDescent="0.25">
      <c r="C225" s="29">
        <v>884</v>
      </c>
      <c r="D225" s="30">
        <v>118500</v>
      </c>
      <c r="E225" s="29">
        <v>397</v>
      </c>
      <c r="F225" s="30">
        <v>123000</v>
      </c>
    </row>
    <row r="226" spans="3:6" x14ac:dyDescent="0.25">
      <c r="C226" s="29">
        <v>885</v>
      </c>
      <c r="D226" s="30">
        <v>100000</v>
      </c>
      <c r="E226" s="29">
        <v>400</v>
      </c>
      <c r="F226" s="30">
        <v>241000</v>
      </c>
    </row>
    <row r="227" spans="3:6" x14ac:dyDescent="0.25">
      <c r="C227" s="29">
        <v>888</v>
      </c>
      <c r="D227" s="30">
        <v>135500</v>
      </c>
      <c r="E227" s="29">
        <v>401</v>
      </c>
      <c r="F227" s="30">
        <v>245500</v>
      </c>
    </row>
    <row r="228" spans="3:6" x14ac:dyDescent="0.25">
      <c r="C228" s="29">
        <v>893</v>
      </c>
      <c r="D228" s="30">
        <v>154500</v>
      </c>
      <c r="E228" s="29">
        <v>402</v>
      </c>
      <c r="F228" s="30">
        <v>164990</v>
      </c>
    </row>
    <row r="229" spans="3:6" x14ac:dyDescent="0.25">
      <c r="C229" s="29">
        <v>894</v>
      </c>
      <c r="D229" s="30">
        <v>165000</v>
      </c>
      <c r="E229" s="29">
        <v>404</v>
      </c>
      <c r="F229" s="30">
        <v>258000</v>
      </c>
    </row>
    <row r="230" spans="3:6" x14ac:dyDescent="0.25">
      <c r="C230" s="29">
        <v>897</v>
      </c>
      <c r="D230" s="30">
        <v>106500</v>
      </c>
      <c r="E230" s="29">
        <v>405</v>
      </c>
      <c r="F230" s="30">
        <v>168000</v>
      </c>
    </row>
    <row r="231" spans="3:6" x14ac:dyDescent="0.25">
      <c r="C231" s="29">
        <v>900</v>
      </c>
      <c r="D231" s="30">
        <v>135000</v>
      </c>
      <c r="E231" s="29">
        <v>406</v>
      </c>
      <c r="F231" s="30">
        <v>150000</v>
      </c>
    </row>
    <row r="232" spans="3:6" x14ac:dyDescent="0.25">
      <c r="C232" s="29">
        <v>901</v>
      </c>
      <c r="D232" s="30">
        <v>110000</v>
      </c>
      <c r="E232" s="29">
        <v>412</v>
      </c>
      <c r="F232" s="30">
        <v>145000</v>
      </c>
    </row>
    <row r="233" spans="3:6" x14ac:dyDescent="0.25">
      <c r="C233" s="29">
        <v>902</v>
      </c>
      <c r="D233" s="30">
        <v>153000</v>
      </c>
      <c r="E233" s="29">
        <v>413</v>
      </c>
      <c r="F233" s="30">
        <v>222000</v>
      </c>
    </row>
    <row r="234" spans="3:6" x14ac:dyDescent="0.25">
      <c r="C234" s="29">
        <v>905</v>
      </c>
      <c r="D234" s="30">
        <v>125500</v>
      </c>
      <c r="E234" s="29">
        <v>414</v>
      </c>
      <c r="F234" s="30">
        <v>115000</v>
      </c>
    </row>
    <row r="235" spans="3:6" x14ac:dyDescent="0.25">
      <c r="C235" s="29">
        <v>906</v>
      </c>
      <c r="D235" s="30">
        <v>128000</v>
      </c>
      <c r="E235" s="29">
        <v>416</v>
      </c>
      <c r="F235" s="30">
        <v>181134</v>
      </c>
    </row>
    <row r="236" spans="3:6" x14ac:dyDescent="0.25">
      <c r="C236" s="29">
        <v>908</v>
      </c>
      <c r="D236" s="30">
        <v>250000</v>
      </c>
      <c r="E236" s="29">
        <v>417</v>
      </c>
      <c r="F236" s="30">
        <v>149500</v>
      </c>
    </row>
    <row r="237" spans="3:6" x14ac:dyDescent="0.25">
      <c r="C237" s="29">
        <v>912</v>
      </c>
      <c r="D237" s="30">
        <v>143500</v>
      </c>
      <c r="E237" s="29">
        <v>422</v>
      </c>
      <c r="F237" s="30">
        <v>215000</v>
      </c>
    </row>
    <row r="238" spans="3:6" x14ac:dyDescent="0.25">
      <c r="C238" s="29">
        <v>913</v>
      </c>
      <c r="D238" s="30">
        <v>88000</v>
      </c>
      <c r="E238" s="29">
        <v>423</v>
      </c>
      <c r="F238" s="30">
        <v>113000</v>
      </c>
    </row>
    <row r="239" spans="3:6" x14ac:dyDescent="0.25">
      <c r="C239" s="29">
        <v>916</v>
      </c>
      <c r="D239" s="30">
        <v>75000</v>
      </c>
      <c r="E239" s="29">
        <v>427</v>
      </c>
      <c r="F239" s="30">
        <v>275000</v>
      </c>
    </row>
    <row r="240" spans="3:6" x14ac:dyDescent="0.25">
      <c r="C240" s="29">
        <v>917</v>
      </c>
      <c r="D240" s="30">
        <v>35311</v>
      </c>
      <c r="E240" s="29">
        <v>429</v>
      </c>
      <c r="F240" s="30">
        <v>195400</v>
      </c>
    </row>
    <row r="241" spans="3:6" x14ac:dyDescent="0.25">
      <c r="C241" s="29">
        <v>918</v>
      </c>
      <c r="D241" s="30">
        <v>135000</v>
      </c>
      <c r="E241" s="29">
        <v>430</v>
      </c>
      <c r="F241" s="30">
        <v>175000</v>
      </c>
    </row>
    <row r="242" spans="3:6" x14ac:dyDescent="0.25">
      <c r="C242" s="29">
        <v>932</v>
      </c>
      <c r="D242" s="30">
        <v>117500</v>
      </c>
      <c r="E242" s="29">
        <v>433</v>
      </c>
      <c r="F242" s="30">
        <v>122500</v>
      </c>
    </row>
    <row r="243" spans="3:6" x14ac:dyDescent="0.25">
      <c r="C243" s="29">
        <v>940</v>
      </c>
      <c r="D243" s="30">
        <v>244400</v>
      </c>
      <c r="E243" s="29">
        <v>434</v>
      </c>
      <c r="F243" s="30">
        <v>181000</v>
      </c>
    </row>
    <row r="244" spans="3:6" x14ac:dyDescent="0.25">
      <c r="C244" s="29">
        <v>947</v>
      </c>
      <c r="D244" s="30">
        <v>143000</v>
      </c>
      <c r="E244" s="29">
        <v>436</v>
      </c>
      <c r="F244" s="30">
        <v>212000</v>
      </c>
    </row>
    <row r="245" spans="3:6" x14ac:dyDescent="0.25">
      <c r="C245" s="29">
        <v>952</v>
      </c>
      <c r="D245" s="30">
        <v>119900</v>
      </c>
      <c r="E245" s="29">
        <v>437</v>
      </c>
      <c r="F245" s="30">
        <v>116000</v>
      </c>
    </row>
    <row r="246" spans="3:6" x14ac:dyDescent="0.25">
      <c r="C246" s="29">
        <v>953</v>
      </c>
      <c r="D246" s="30">
        <v>133900</v>
      </c>
      <c r="E246" s="29">
        <v>440</v>
      </c>
      <c r="F246" s="30">
        <v>110000</v>
      </c>
    </row>
    <row r="247" spans="3:6" x14ac:dyDescent="0.25">
      <c r="C247" s="29">
        <v>967</v>
      </c>
      <c r="D247" s="30">
        <v>160000</v>
      </c>
      <c r="E247" s="29">
        <v>443</v>
      </c>
      <c r="F247" s="30">
        <v>162900</v>
      </c>
    </row>
    <row r="248" spans="3:6" x14ac:dyDescent="0.25">
      <c r="C248" s="29">
        <v>968</v>
      </c>
      <c r="D248" s="30">
        <v>135000</v>
      </c>
      <c r="E248" s="29">
        <v>445</v>
      </c>
      <c r="F248" s="30">
        <v>210000</v>
      </c>
    </row>
    <row r="249" spans="3:6" x14ac:dyDescent="0.25">
      <c r="C249" s="29">
        <v>970</v>
      </c>
      <c r="D249" s="30">
        <v>140000</v>
      </c>
      <c r="E249" s="29">
        <v>446</v>
      </c>
      <c r="F249" s="30">
        <v>127500</v>
      </c>
    </row>
    <row r="250" spans="3:6" x14ac:dyDescent="0.25">
      <c r="C250" s="29">
        <v>973</v>
      </c>
      <c r="D250" s="30">
        <v>99500</v>
      </c>
      <c r="E250" s="29">
        <v>447</v>
      </c>
      <c r="F250" s="30">
        <v>190000</v>
      </c>
    </row>
    <row r="251" spans="3:6" x14ac:dyDescent="0.25">
      <c r="C251" s="29">
        <v>986</v>
      </c>
      <c r="D251" s="30">
        <v>125000</v>
      </c>
      <c r="E251" s="29">
        <v>448</v>
      </c>
      <c r="F251" s="30">
        <v>199900</v>
      </c>
    </row>
    <row r="252" spans="3:6" x14ac:dyDescent="0.25">
      <c r="C252" s="29">
        <v>987</v>
      </c>
      <c r="D252" s="30">
        <v>117000</v>
      </c>
      <c r="E252" s="29">
        <v>452</v>
      </c>
      <c r="F252" s="30">
        <v>280000</v>
      </c>
    </row>
    <row r="253" spans="3:6" x14ac:dyDescent="0.25">
      <c r="C253" s="29">
        <v>996</v>
      </c>
      <c r="D253" s="30">
        <v>121600</v>
      </c>
      <c r="E253" s="29">
        <v>453</v>
      </c>
      <c r="F253" s="30">
        <v>204000</v>
      </c>
    </row>
    <row r="254" spans="3:6" x14ac:dyDescent="0.25">
      <c r="C254" s="29">
        <v>997</v>
      </c>
      <c r="D254" s="30">
        <v>136500</v>
      </c>
      <c r="E254" s="29">
        <v>454</v>
      </c>
      <c r="F254" s="30">
        <v>210000</v>
      </c>
    </row>
    <row r="255" spans="3:6" x14ac:dyDescent="0.25">
      <c r="C255" s="29">
        <v>999</v>
      </c>
      <c r="D255" s="30">
        <v>91000</v>
      </c>
      <c r="E255" s="29">
        <v>455</v>
      </c>
      <c r="F255" s="30">
        <v>188000</v>
      </c>
    </row>
    <row r="256" spans="3:6" x14ac:dyDescent="0.25">
      <c r="C256" s="29">
        <v>1002</v>
      </c>
      <c r="D256" s="30">
        <v>86000</v>
      </c>
      <c r="E256" s="29">
        <v>456</v>
      </c>
      <c r="F256" s="30">
        <v>175500</v>
      </c>
    </row>
    <row r="257" spans="3:6" x14ac:dyDescent="0.25">
      <c r="C257" s="29">
        <v>1006</v>
      </c>
      <c r="D257" s="30">
        <v>149900</v>
      </c>
      <c r="E257" s="29">
        <v>458</v>
      </c>
      <c r="F257" s="30">
        <v>256000</v>
      </c>
    </row>
    <row r="258" spans="3:6" x14ac:dyDescent="0.25">
      <c r="C258" s="29">
        <v>1008</v>
      </c>
      <c r="D258" s="30">
        <v>88000</v>
      </c>
      <c r="E258" s="29">
        <v>461</v>
      </c>
      <c r="F258" s="30">
        <v>263435</v>
      </c>
    </row>
    <row r="259" spans="3:6" x14ac:dyDescent="0.25">
      <c r="C259" s="29">
        <v>1011</v>
      </c>
      <c r="D259" s="30">
        <v>135000</v>
      </c>
      <c r="E259" s="29">
        <v>462</v>
      </c>
      <c r="F259" s="30">
        <v>155000</v>
      </c>
    </row>
    <row r="260" spans="3:6" x14ac:dyDescent="0.25">
      <c r="C260" s="29">
        <v>1013</v>
      </c>
      <c r="D260" s="30">
        <v>165000</v>
      </c>
      <c r="E260" s="29">
        <v>466</v>
      </c>
      <c r="F260" s="30">
        <v>178740</v>
      </c>
    </row>
    <row r="261" spans="3:6" x14ac:dyDescent="0.25">
      <c r="C261" s="29">
        <v>1014</v>
      </c>
      <c r="D261" s="30">
        <v>85000</v>
      </c>
      <c r="E261" s="29">
        <v>467</v>
      </c>
      <c r="F261" s="30">
        <v>167000</v>
      </c>
    </row>
    <row r="262" spans="3:6" x14ac:dyDescent="0.25">
      <c r="C262" s="29">
        <v>1015</v>
      </c>
      <c r="D262" s="30">
        <v>119200</v>
      </c>
      <c r="E262" s="29">
        <v>470</v>
      </c>
      <c r="F262" s="30">
        <v>187000</v>
      </c>
    </row>
    <row r="263" spans="3:6" x14ac:dyDescent="0.25">
      <c r="C263" s="29">
        <v>1023</v>
      </c>
      <c r="D263" s="30">
        <v>87000</v>
      </c>
      <c r="E263" s="29">
        <v>471</v>
      </c>
      <c r="F263" s="30">
        <v>212000</v>
      </c>
    </row>
    <row r="264" spans="3:6" x14ac:dyDescent="0.25">
      <c r="C264" s="29">
        <v>1029</v>
      </c>
      <c r="D264" s="30">
        <v>105000</v>
      </c>
      <c r="E264" s="29">
        <v>472</v>
      </c>
      <c r="F264" s="30">
        <v>190000</v>
      </c>
    </row>
    <row r="265" spans="3:6" x14ac:dyDescent="0.25">
      <c r="C265" s="29">
        <v>1030</v>
      </c>
      <c r="D265" s="30">
        <v>118000</v>
      </c>
      <c r="E265" s="29">
        <v>473</v>
      </c>
      <c r="F265" s="30">
        <v>148000</v>
      </c>
    </row>
    <row r="266" spans="3:6" x14ac:dyDescent="0.25">
      <c r="C266" s="29">
        <v>1035</v>
      </c>
      <c r="D266" s="30">
        <v>119750</v>
      </c>
      <c r="E266" s="29">
        <v>475</v>
      </c>
      <c r="F266" s="30">
        <v>251000</v>
      </c>
    </row>
    <row r="267" spans="3:6" x14ac:dyDescent="0.25">
      <c r="C267" s="29">
        <v>1036</v>
      </c>
      <c r="D267" s="30">
        <v>84000</v>
      </c>
      <c r="E267" s="29">
        <v>476</v>
      </c>
      <c r="F267" s="30">
        <v>132500</v>
      </c>
    </row>
    <row r="268" spans="3:6" x14ac:dyDescent="0.25">
      <c r="C268" s="29">
        <v>1040</v>
      </c>
      <c r="D268" s="30">
        <v>80000</v>
      </c>
      <c r="E268" s="29">
        <v>477</v>
      </c>
      <c r="F268" s="30">
        <v>208900</v>
      </c>
    </row>
    <row r="269" spans="3:6" x14ac:dyDescent="0.25">
      <c r="C269" s="29">
        <v>1050</v>
      </c>
      <c r="D269" s="30">
        <v>84900</v>
      </c>
      <c r="E269" s="29">
        <v>480</v>
      </c>
      <c r="F269" s="30">
        <v>89471</v>
      </c>
    </row>
    <row r="270" spans="3:6" x14ac:dyDescent="0.25">
      <c r="C270" s="29">
        <v>1054</v>
      </c>
      <c r="D270" s="30">
        <v>144500</v>
      </c>
      <c r="E270" s="29">
        <v>484</v>
      </c>
      <c r="F270" s="30">
        <v>164000</v>
      </c>
    </row>
    <row r="271" spans="3:6" x14ac:dyDescent="0.25">
      <c r="C271" s="29">
        <v>1071</v>
      </c>
      <c r="D271" s="30">
        <v>135000</v>
      </c>
      <c r="E271" s="29">
        <v>487</v>
      </c>
      <c r="F271" s="30">
        <v>156000</v>
      </c>
    </row>
    <row r="272" spans="3:6" x14ac:dyDescent="0.25">
      <c r="C272" s="29">
        <v>1073</v>
      </c>
      <c r="D272" s="30">
        <v>91500</v>
      </c>
      <c r="E272" s="29">
        <v>488</v>
      </c>
      <c r="F272" s="30">
        <v>175000</v>
      </c>
    </row>
    <row r="273" spans="3:6" x14ac:dyDescent="0.25">
      <c r="C273" s="29">
        <v>1076</v>
      </c>
      <c r="D273" s="30">
        <v>219500</v>
      </c>
      <c r="E273" s="29">
        <v>489</v>
      </c>
      <c r="F273" s="30">
        <v>160000</v>
      </c>
    </row>
    <row r="274" spans="3:6" x14ac:dyDescent="0.25">
      <c r="C274" s="29">
        <v>1078</v>
      </c>
      <c r="D274" s="30">
        <v>138800</v>
      </c>
      <c r="E274" s="29">
        <v>493</v>
      </c>
      <c r="F274" s="30">
        <v>172785</v>
      </c>
    </row>
    <row r="275" spans="3:6" x14ac:dyDescent="0.25">
      <c r="C275" s="29">
        <v>1080</v>
      </c>
      <c r="D275" s="30">
        <v>126000</v>
      </c>
      <c r="E275" s="29">
        <v>497</v>
      </c>
      <c r="F275" s="30">
        <v>430000</v>
      </c>
    </row>
    <row r="276" spans="3:6" x14ac:dyDescent="0.25">
      <c r="C276" s="29">
        <v>1082</v>
      </c>
      <c r="D276" s="30">
        <v>133000</v>
      </c>
      <c r="E276" s="29">
        <v>502</v>
      </c>
      <c r="F276" s="30">
        <v>226700</v>
      </c>
    </row>
    <row r="277" spans="3:6" x14ac:dyDescent="0.25">
      <c r="C277" s="29">
        <v>1084</v>
      </c>
      <c r="D277" s="30">
        <v>160000</v>
      </c>
      <c r="E277" s="29">
        <v>503</v>
      </c>
      <c r="F277" s="30">
        <v>140000</v>
      </c>
    </row>
    <row r="278" spans="3:6" x14ac:dyDescent="0.25">
      <c r="C278" s="29">
        <v>1087</v>
      </c>
      <c r="D278" s="30">
        <v>83500</v>
      </c>
      <c r="E278" s="29">
        <v>504</v>
      </c>
      <c r="F278" s="30">
        <v>289000</v>
      </c>
    </row>
    <row r="279" spans="3:6" x14ac:dyDescent="0.25">
      <c r="C279" s="29">
        <v>1095</v>
      </c>
      <c r="D279" s="30">
        <v>129000</v>
      </c>
      <c r="E279" s="29">
        <v>505</v>
      </c>
      <c r="F279" s="30">
        <v>147000</v>
      </c>
    </row>
    <row r="280" spans="3:6" x14ac:dyDescent="0.25">
      <c r="C280" s="29">
        <v>1099</v>
      </c>
      <c r="D280" s="30">
        <v>128000</v>
      </c>
      <c r="E280" s="29">
        <v>506</v>
      </c>
      <c r="F280" s="30">
        <v>124500</v>
      </c>
    </row>
    <row r="281" spans="3:6" x14ac:dyDescent="0.25">
      <c r="C281" s="29">
        <v>1101</v>
      </c>
      <c r="D281" s="30">
        <v>60000</v>
      </c>
      <c r="E281" s="29">
        <v>507</v>
      </c>
      <c r="F281" s="30">
        <v>215000</v>
      </c>
    </row>
    <row r="282" spans="3:6" x14ac:dyDescent="0.25">
      <c r="C282" s="29">
        <v>1102</v>
      </c>
      <c r="D282" s="30">
        <v>119500</v>
      </c>
      <c r="E282" s="29">
        <v>508</v>
      </c>
      <c r="F282" s="30">
        <v>208300</v>
      </c>
    </row>
    <row r="283" spans="3:6" x14ac:dyDescent="0.25">
      <c r="C283" s="29">
        <v>1103</v>
      </c>
      <c r="D283" s="30">
        <v>135000</v>
      </c>
      <c r="E283" s="29">
        <v>509</v>
      </c>
      <c r="F283" s="30">
        <v>161000</v>
      </c>
    </row>
    <row r="284" spans="3:6" x14ac:dyDescent="0.25">
      <c r="C284" s="29">
        <v>1113</v>
      </c>
      <c r="D284" s="30">
        <v>129900</v>
      </c>
      <c r="E284" s="29">
        <v>512</v>
      </c>
      <c r="F284" s="30">
        <v>202665</v>
      </c>
    </row>
    <row r="285" spans="3:6" x14ac:dyDescent="0.25">
      <c r="C285" s="29">
        <v>1114</v>
      </c>
      <c r="D285" s="30">
        <v>134500</v>
      </c>
      <c r="E285" s="29">
        <v>513</v>
      </c>
      <c r="F285" s="30">
        <v>129900</v>
      </c>
    </row>
    <row r="286" spans="3:6" x14ac:dyDescent="0.25">
      <c r="C286" s="29">
        <v>1115</v>
      </c>
      <c r="D286" s="30">
        <v>117000</v>
      </c>
      <c r="E286" s="29">
        <v>514</v>
      </c>
      <c r="F286" s="30">
        <v>134000</v>
      </c>
    </row>
    <row r="287" spans="3:6" x14ac:dyDescent="0.25">
      <c r="C287" s="29">
        <v>1119</v>
      </c>
      <c r="D287" s="30">
        <v>140000</v>
      </c>
      <c r="E287" s="29">
        <v>517</v>
      </c>
      <c r="F287" s="30">
        <v>158000</v>
      </c>
    </row>
    <row r="288" spans="3:6" x14ac:dyDescent="0.25">
      <c r="C288" s="29">
        <v>1120</v>
      </c>
      <c r="D288" s="30">
        <v>133700</v>
      </c>
      <c r="E288" s="29">
        <v>519</v>
      </c>
      <c r="F288" s="30">
        <v>211000</v>
      </c>
    </row>
    <row r="289" spans="3:6" x14ac:dyDescent="0.25">
      <c r="C289" s="29">
        <v>1121</v>
      </c>
      <c r="D289" s="30">
        <v>118400</v>
      </c>
      <c r="E289" s="29">
        <v>523</v>
      </c>
      <c r="F289" s="30">
        <v>159000</v>
      </c>
    </row>
    <row r="290" spans="3:6" x14ac:dyDescent="0.25">
      <c r="C290" s="29">
        <v>1123</v>
      </c>
      <c r="D290" s="30">
        <v>112000</v>
      </c>
      <c r="E290" s="29">
        <v>526</v>
      </c>
      <c r="F290" s="30">
        <v>176000</v>
      </c>
    </row>
    <row r="291" spans="3:6" x14ac:dyDescent="0.25">
      <c r="C291" s="29">
        <v>1133</v>
      </c>
      <c r="D291" s="30">
        <v>117500</v>
      </c>
      <c r="E291" s="29">
        <v>530</v>
      </c>
      <c r="F291" s="30">
        <v>200624</v>
      </c>
    </row>
    <row r="292" spans="3:6" x14ac:dyDescent="0.25">
      <c r="C292" s="29">
        <v>1136</v>
      </c>
      <c r="D292" s="30">
        <v>102000</v>
      </c>
      <c r="E292" s="29">
        <v>531</v>
      </c>
      <c r="F292" s="30">
        <v>175000</v>
      </c>
    </row>
    <row r="293" spans="3:6" x14ac:dyDescent="0.25">
      <c r="C293" s="29">
        <v>1137</v>
      </c>
      <c r="D293" s="30">
        <v>119000</v>
      </c>
      <c r="E293" s="29">
        <v>532</v>
      </c>
      <c r="F293" s="30">
        <v>128000</v>
      </c>
    </row>
    <row r="294" spans="3:6" x14ac:dyDescent="0.25">
      <c r="C294" s="29">
        <v>1145</v>
      </c>
      <c r="D294" s="30">
        <v>80000</v>
      </c>
      <c r="E294" s="29">
        <v>535</v>
      </c>
      <c r="F294" s="30">
        <v>178000</v>
      </c>
    </row>
    <row r="295" spans="3:6" x14ac:dyDescent="0.25">
      <c r="C295" s="29">
        <v>1146</v>
      </c>
      <c r="D295" s="30">
        <v>149000</v>
      </c>
      <c r="E295" s="29">
        <v>537</v>
      </c>
      <c r="F295" s="30">
        <v>188000</v>
      </c>
    </row>
    <row r="296" spans="3:6" x14ac:dyDescent="0.25">
      <c r="C296" s="29">
        <v>1148</v>
      </c>
      <c r="D296" s="30">
        <v>174500</v>
      </c>
      <c r="E296" s="29">
        <v>538</v>
      </c>
      <c r="F296" s="30">
        <v>111250</v>
      </c>
    </row>
    <row r="297" spans="3:6" x14ac:dyDescent="0.25">
      <c r="C297" s="29">
        <v>1149</v>
      </c>
      <c r="D297" s="30">
        <v>116900</v>
      </c>
      <c r="E297" s="29">
        <v>540</v>
      </c>
      <c r="F297" s="30">
        <v>272000</v>
      </c>
    </row>
    <row r="298" spans="3:6" x14ac:dyDescent="0.25">
      <c r="C298" s="29">
        <v>1151</v>
      </c>
      <c r="D298" s="30">
        <v>124000</v>
      </c>
      <c r="E298" s="29">
        <v>543</v>
      </c>
      <c r="F298" s="30">
        <v>213250</v>
      </c>
    </row>
    <row r="299" spans="3:6" x14ac:dyDescent="0.25">
      <c r="C299" s="29">
        <v>1154</v>
      </c>
      <c r="D299" s="30">
        <v>120500</v>
      </c>
      <c r="E299" s="29">
        <v>545</v>
      </c>
      <c r="F299" s="30">
        <v>179665</v>
      </c>
    </row>
    <row r="300" spans="3:6" x14ac:dyDescent="0.25">
      <c r="C300" s="29">
        <v>1171</v>
      </c>
      <c r="D300" s="30">
        <v>171000</v>
      </c>
      <c r="E300" s="29">
        <v>547</v>
      </c>
      <c r="F300" s="30">
        <v>210000</v>
      </c>
    </row>
    <row r="301" spans="3:6" x14ac:dyDescent="0.25">
      <c r="C301" s="29">
        <v>1177</v>
      </c>
      <c r="D301" s="30">
        <v>119500</v>
      </c>
      <c r="E301" s="29">
        <v>548</v>
      </c>
      <c r="F301" s="30">
        <v>129500</v>
      </c>
    </row>
    <row r="302" spans="3:6" x14ac:dyDescent="0.25">
      <c r="C302" s="29">
        <v>1178</v>
      </c>
      <c r="D302" s="30">
        <v>115000</v>
      </c>
      <c r="E302" s="29">
        <v>549</v>
      </c>
      <c r="F302" s="30">
        <v>125000</v>
      </c>
    </row>
    <row r="303" spans="3:6" x14ac:dyDescent="0.25">
      <c r="C303" s="29">
        <v>1179</v>
      </c>
      <c r="D303" s="30">
        <v>154900</v>
      </c>
      <c r="E303" s="29">
        <v>550</v>
      </c>
      <c r="F303" s="30">
        <v>263000</v>
      </c>
    </row>
    <row r="304" spans="3:6" x14ac:dyDescent="0.25">
      <c r="C304" s="29">
        <v>1186</v>
      </c>
      <c r="D304" s="30">
        <v>104900</v>
      </c>
      <c r="E304" s="29">
        <v>551</v>
      </c>
      <c r="F304" s="30">
        <v>140000</v>
      </c>
    </row>
    <row r="305" spans="3:6" x14ac:dyDescent="0.25">
      <c r="C305" s="29">
        <v>1193</v>
      </c>
      <c r="D305" s="30">
        <v>125000</v>
      </c>
      <c r="E305" s="29">
        <v>554</v>
      </c>
      <c r="F305" s="30">
        <v>108000</v>
      </c>
    </row>
    <row r="306" spans="3:6" x14ac:dyDescent="0.25">
      <c r="C306" s="29">
        <v>1195</v>
      </c>
      <c r="D306" s="30">
        <v>158000</v>
      </c>
      <c r="E306" s="29">
        <v>559</v>
      </c>
      <c r="F306" s="30">
        <v>175000</v>
      </c>
    </row>
    <row r="307" spans="3:6" x14ac:dyDescent="0.25">
      <c r="C307" s="29">
        <v>1198</v>
      </c>
      <c r="D307" s="30">
        <v>144000</v>
      </c>
      <c r="E307" s="29">
        <v>560</v>
      </c>
      <c r="F307" s="30">
        <v>234000</v>
      </c>
    </row>
    <row r="308" spans="3:6" x14ac:dyDescent="0.25">
      <c r="C308" s="29">
        <v>1201</v>
      </c>
      <c r="D308" s="30">
        <v>116050</v>
      </c>
      <c r="E308" s="29">
        <v>561</v>
      </c>
      <c r="F308" s="30">
        <v>121500</v>
      </c>
    </row>
    <row r="309" spans="3:6" x14ac:dyDescent="0.25">
      <c r="C309" s="29">
        <v>1203</v>
      </c>
      <c r="D309" s="30">
        <v>117000</v>
      </c>
      <c r="E309" s="29">
        <v>562</v>
      </c>
      <c r="F309" s="30">
        <v>170000</v>
      </c>
    </row>
    <row r="310" spans="3:6" x14ac:dyDescent="0.25">
      <c r="C310" s="29">
        <v>1207</v>
      </c>
      <c r="D310" s="30">
        <v>107000</v>
      </c>
      <c r="E310" s="29">
        <v>564</v>
      </c>
      <c r="F310" s="30">
        <v>185000</v>
      </c>
    </row>
    <row r="311" spans="3:6" x14ac:dyDescent="0.25">
      <c r="C311" s="29">
        <v>1213</v>
      </c>
      <c r="D311" s="30">
        <v>113000</v>
      </c>
      <c r="E311" s="29">
        <v>565</v>
      </c>
      <c r="F311" s="30">
        <v>268000</v>
      </c>
    </row>
    <row r="312" spans="3:6" x14ac:dyDescent="0.25">
      <c r="C312" s="29">
        <v>1214</v>
      </c>
      <c r="D312" s="30">
        <v>145000</v>
      </c>
      <c r="E312" s="29">
        <v>568</v>
      </c>
      <c r="F312" s="30">
        <v>214000</v>
      </c>
    </row>
    <row r="313" spans="3:6" x14ac:dyDescent="0.25">
      <c r="C313" s="29">
        <v>1215</v>
      </c>
      <c r="D313" s="30">
        <v>134500</v>
      </c>
      <c r="E313" s="29">
        <v>569</v>
      </c>
      <c r="F313" s="30">
        <v>316600</v>
      </c>
    </row>
    <row r="314" spans="3:6" x14ac:dyDescent="0.25">
      <c r="C314" s="29">
        <v>1216</v>
      </c>
      <c r="D314" s="30">
        <v>125000</v>
      </c>
      <c r="E314" s="29">
        <v>570</v>
      </c>
      <c r="F314" s="30">
        <v>135960</v>
      </c>
    </row>
    <row r="315" spans="3:6" x14ac:dyDescent="0.25">
      <c r="C315" s="29">
        <v>1221</v>
      </c>
      <c r="D315" s="30">
        <v>115000</v>
      </c>
      <c r="E315" s="29">
        <v>571</v>
      </c>
      <c r="F315" s="30">
        <v>142600</v>
      </c>
    </row>
    <row r="316" spans="3:6" x14ac:dyDescent="0.25">
      <c r="C316" s="29">
        <v>1222</v>
      </c>
      <c r="D316" s="30">
        <v>134000</v>
      </c>
      <c r="E316" s="29">
        <v>573</v>
      </c>
      <c r="F316" s="30">
        <v>224500</v>
      </c>
    </row>
    <row r="317" spans="3:6" x14ac:dyDescent="0.25">
      <c r="C317" s="29">
        <v>1223</v>
      </c>
      <c r="D317" s="30">
        <v>143000</v>
      </c>
      <c r="E317" s="29">
        <v>574</v>
      </c>
      <c r="F317" s="30">
        <v>170000</v>
      </c>
    </row>
    <row r="318" spans="3:6" x14ac:dyDescent="0.25">
      <c r="C318" s="29">
        <v>1226</v>
      </c>
      <c r="D318" s="30">
        <v>145000</v>
      </c>
      <c r="E318" s="29">
        <v>578</v>
      </c>
      <c r="F318" s="30">
        <v>164500</v>
      </c>
    </row>
    <row r="319" spans="3:6" x14ac:dyDescent="0.25">
      <c r="C319" s="29">
        <v>1230</v>
      </c>
      <c r="D319" s="30">
        <v>127000</v>
      </c>
      <c r="E319" s="29">
        <v>579</v>
      </c>
      <c r="F319" s="30">
        <v>146000</v>
      </c>
    </row>
    <row r="320" spans="3:6" x14ac:dyDescent="0.25">
      <c r="C320" s="29">
        <v>1236</v>
      </c>
      <c r="D320" s="30">
        <v>138887</v>
      </c>
      <c r="E320" s="29">
        <v>581</v>
      </c>
      <c r="F320" s="30">
        <v>181900</v>
      </c>
    </row>
    <row r="321" spans="3:6" x14ac:dyDescent="0.25">
      <c r="C321" s="29">
        <v>1250</v>
      </c>
      <c r="D321" s="30">
        <v>119000</v>
      </c>
      <c r="E321" s="29">
        <v>584</v>
      </c>
      <c r="F321" s="30">
        <v>325000</v>
      </c>
    </row>
    <row r="322" spans="3:6" x14ac:dyDescent="0.25">
      <c r="C322" s="29">
        <v>1253</v>
      </c>
      <c r="D322" s="30">
        <v>130000</v>
      </c>
      <c r="E322" s="29">
        <v>588</v>
      </c>
      <c r="F322" s="30">
        <v>137000</v>
      </c>
    </row>
    <row r="323" spans="3:6" x14ac:dyDescent="0.25">
      <c r="C323" s="29">
        <v>1256</v>
      </c>
      <c r="D323" s="30">
        <v>127500</v>
      </c>
      <c r="E323" s="29">
        <v>591</v>
      </c>
      <c r="F323" s="30">
        <v>185900</v>
      </c>
    </row>
    <row r="324" spans="3:6" x14ac:dyDescent="0.25">
      <c r="C324" s="29">
        <v>1262</v>
      </c>
      <c r="D324" s="30">
        <v>128900</v>
      </c>
      <c r="E324" s="29">
        <v>593</v>
      </c>
      <c r="F324" s="30">
        <v>138000</v>
      </c>
    </row>
    <row r="325" spans="3:6" x14ac:dyDescent="0.25">
      <c r="C325" s="29">
        <v>1263</v>
      </c>
      <c r="D325" s="30">
        <v>161500</v>
      </c>
      <c r="E325" s="29">
        <v>594</v>
      </c>
      <c r="F325" s="30">
        <v>140000</v>
      </c>
    </row>
    <row r="326" spans="3:6" x14ac:dyDescent="0.25">
      <c r="C326" s="29">
        <v>1267</v>
      </c>
      <c r="D326" s="30">
        <v>122000</v>
      </c>
      <c r="E326" s="29">
        <v>599</v>
      </c>
      <c r="F326" s="30">
        <v>217500</v>
      </c>
    </row>
    <row r="327" spans="3:6" x14ac:dyDescent="0.25">
      <c r="C327" s="29">
        <v>1270</v>
      </c>
      <c r="D327" s="30">
        <v>144000</v>
      </c>
      <c r="E327" s="29">
        <v>600</v>
      </c>
      <c r="F327" s="30">
        <v>151000</v>
      </c>
    </row>
    <row r="328" spans="3:6" x14ac:dyDescent="0.25">
      <c r="C328" s="29">
        <v>1273</v>
      </c>
      <c r="D328" s="30">
        <v>137000</v>
      </c>
      <c r="E328" s="29">
        <v>601</v>
      </c>
      <c r="F328" s="30">
        <v>275000</v>
      </c>
    </row>
    <row r="329" spans="3:6" x14ac:dyDescent="0.25">
      <c r="C329" s="29">
        <v>1274</v>
      </c>
      <c r="D329" s="30">
        <v>177000</v>
      </c>
      <c r="E329" s="29">
        <v>603</v>
      </c>
      <c r="F329" s="30">
        <v>220000</v>
      </c>
    </row>
    <row r="330" spans="3:6" x14ac:dyDescent="0.25">
      <c r="C330" s="29">
        <v>1285</v>
      </c>
      <c r="D330" s="30">
        <v>169000</v>
      </c>
      <c r="E330" s="29">
        <v>604</v>
      </c>
      <c r="F330" s="30">
        <v>151000</v>
      </c>
    </row>
    <row r="331" spans="3:6" x14ac:dyDescent="0.25">
      <c r="C331" s="29">
        <v>1286</v>
      </c>
      <c r="D331" s="30">
        <v>132500</v>
      </c>
      <c r="E331" s="29">
        <v>605</v>
      </c>
      <c r="F331" s="30">
        <v>221000</v>
      </c>
    </row>
    <row r="332" spans="3:6" x14ac:dyDescent="0.25">
      <c r="C332" s="29">
        <v>1292</v>
      </c>
      <c r="D332" s="30">
        <v>119500</v>
      </c>
      <c r="E332" s="29">
        <v>606</v>
      </c>
      <c r="F332" s="30">
        <v>205000</v>
      </c>
    </row>
    <row r="333" spans="3:6" x14ac:dyDescent="0.25">
      <c r="C333" s="29">
        <v>1293</v>
      </c>
      <c r="D333" s="30">
        <v>107500</v>
      </c>
      <c r="E333" s="29">
        <v>607</v>
      </c>
      <c r="F333" s="30">
        <v>152000</v>
      </c>
    </row>
    <row r="334" spans="3:6" x14ac:dyDescent="0.25">
      <c r="C334" s="29">
        <v>1296</v>
      </c>
      <c r="D334" s="30">
        <v>138500</v>
      </c>
      <c r="E334" s="29">
        <v>609</v>
      </c>
      <c r="F334" s="30">
        <v>359100</v>
      </c>
    </row>
    <row r="335" spans="3:6" x14ac:dyDescent="0.25">
      <c r="C335" s="29">
        <v>1300</v>
      </c>
      <c r="D335" s="30">
        <v>154000</v>
      </c>
      <c r="E335" s="29">
        <v>612</v>
      </c>
      <c r="F335" s="30">
        <v>148000</v>
      </c>
    </row>
    <row r="336" spans="3:6" x14ac:dyDescent="0.25">
      <c r="C336" s="29">
        <v>1302</v>
      </c>
      <c r="D336" s="30">
        <v>177500</v>
      </c>
      <c r="E336" s="29">
        <v>613</v>
      </c>
      <c r="F336" s="30">
        <v>261500</v>
      </c>
    </row>
    <row r="337" spans="3:6" x14ac:dyDescent="0.25">
      <c r="C337" s="29">
        <v>1315</v>
      </c>
      <c r="D337" s="30">
        <v>119000</v>
      </c>
      <c r="E337" s="29">
        <v>616</v>
      </c>
      <c r="F337" s="30">
        <v>137500</v>
      </c>
    </row>
    <row r="338" spans="3:6" x14ac:dyDescent="0.25">
      <c r="C338" s="29">
        <v>1320</v>
      </c>
      <c r="D338" s="30">
        <v>111000</v>
      </c>
      <c r="E338" s="29">
        <v>617</v>
      </c>
      <c r="F338" s="30">
        <v>183200</v>
      </c>
    </row>
    <row r="339" spans="3:6" x14ac:dyDescent="0.25">
      <c r="C339" s="29">
        <v>1322</v>
      </c>
      <c r="D339" s="30">
        <v>72500</v>
      </c>
      <c r="E339" s="29">
        <v>618</v>
      </c>
      <c r="F339" s="30">
        <v>105500</v>
      </c>
    </row>
    <row r="340" spans="3:6" x14ac:dyDescent="0.25">
      <c r="C340" s="29">
        <v>1328</v>
      </c>
      <c r="D340" s="30">
        <v>130500</v>
      </c>
      <c r="E340" s="29">
        <v>622</v>
      </c>
      <c r="F340" s="30">
        <v>240000</v>
      </c>
    </row>
    <row r="341" spans="3:6" x14ac:dyDescent="0.25">
      <c r="C341" s="29">
        <v>1333</v>
      </c>
      <c r="D341" s="30">
        <v>100000</v>
      </c>
      <c r="E341" s="29">
        <v>623</v>
      </c>
      <c r="F341" s="30">
        <v>135000</v>
      </c>
    </row>
    <row r="342" spans="3:6" x14ac:dyDescent="0.25">
      <c r="C342" s="29">
        <v>1334</v>
      </c>
      <c r="D342" s="30">
        <v>125500</v>
      </c>
      <c r="E342" s="29">
        <v>624</v>
      </c>
      <c r="F342" s="30">
        <v>168500</v>
      </c>
    </row>
    <row r="343" spans="3:6" x14ac:dyDescent="0.25">
      <c r="C343" s="29">
        <v>1340</v>
      </c>
      <c r="D343" s="30">
        <v>128500</v>
      </c>
      <c r="E343" s="29">
        <v>625</v>
      </c>
      <c r="F343" s="30">
        <v>165150</v>
      </c>
    </row>
    <row r="344" spans="3:6" x14ac:dyDescent="0.25">
      <c r="C344" s="29">
        <v>1346</v>
      </c>
      <c r="D344" s="30">
        <v>108500</v>
      </c>
      <c r="E344" s="29">
        <v>626</v>
      </c>
      <c r="F344" s="30">
        <v>160000</v>
      </c>
    </row>
    <row r="345" spans="3:6" x14ac:dyDescent="0.25">
      <c r="C345" s="29">
        <v>1357</v>
      </c>
      <c r="D345" s="30">
        <v>110000</v>
      </c>
      <c r="E345" s="29">
        <v>629</v>
      </c>
      <c r="F345" s="30">
        <v>135000</v>
      </c>
    </row>
    <row r="346" spans="3:6" x14ac:dyDescent="0.25">
      <c r="C346" s="29">
        <v>1363</v>
      </c>
      <c r="D346" s="30">
        <v>104900</v>
      </c>
      <c r="E346" s="29">
        <v>630</v>
      </c>
      <c r="F346" s="30">
        <v>168500</v>
      </c>
    </row>
    <row r="347" spans="3:6" x14ac:dyDescent="0.25">
      <c r="C347" s="29">
        <v>1368</v>
      </c>
      <c r="D347" s="30">
        <v>127000</v>
      </c>
      <c r="E347" s="29">
        <v>632</v>
      </c>
      <c r="F347" s="30">
        <v>209500</v>
      </c>
    </row>
    <row r="348" spans="3:6" x14ac:dyDescent="0.25">
      <c r="C348" s="29">
        <v>1371</v>
      </c>
      <c r="D348" s="30">
        <v>105000</v>
      </c>
      <c r="E348" s="29">
        <v>633</v>
      </c>
      <c r="F348" s="30">
        <v>82500</v>
      </c>
    </row>
    <row r="349" spans="3:6" x14ac:dyDescent="0.25">
      <c r="C349" s="29">
        <v>1372</v>
      </c>
      <c r="D349" s="30">
        <v>165500</v>
      </c>
      <c r="E349" s="29">
        <v>635</v>
      </c>
      <c r="F349" s="30">
        <v>144000</v>
      </c>
    </row>
    <row r="350" spans="3:6" x14ac:dyDescent="0.25">
      <c r="C350" s="29">
        <v>1377</v>
      </c>
      <c r="D350" s="30">
        <v>91000</v>
      </c>
      <c r="E350" s="29">
        <v>641</v>
      </c>
      <c r="F350" s="30">
        <v>274000</v>
      </c>
    </row>
    <row r="351" spans="3:6" x14ac:dyDescent="0.25">
      <c r="C351" s="29">
        <v>1379</v>
      </c>
      <c r="D351" s="30">
        <v>83000</v>
      </c>
      <c r="E351" s="29">
        <v>642</v>
      </c>
      <c r="F351" s="30">
        <v>226000</v>
      </c>
    </row>
    <row r="352" spans="3:6" x14ac:dyDescent="0.25">
      <c r="C352" s="29">
        <v>1381</v>
      </c>
      <c r="D352" s="30">
        <v>58500</v>
      </c>
      <c r="E352" s="29">
        <v>643</v>
      </c>
      <c r="F352" s="30">
        <v>345000</v>
      </c>
    </row>
    <row r="353" spans="3:6" x14ac:dyDescent="0.25">
      <c r="C353" s="29">
        <v>1385</v>
      </c>
      <c r="D353" s="30">
        <v>105000</v>
      </c>
      <c r="E353" s="29">
        <v>644</v>
      </c>
      <c r="F353" s="30">
        <v>152000</v>
      </c>
    </row>
    <row r="354" spans="3:6" x14ac:dyDescent="0.25">
      <c r="C354" s="29">
        <v>1386</v>
      </c>
      <c r="D354" s="30">
        <v>125500</v>
      </c>
      <c r="E354" s="29">
        <v>646</v>
      </c>
      <c r="F354" s="30">
        <v>143250</v>
      </c>
    </row>
    <row r="355" spans="3:6" x14ac:dyDescent="0.25">
      <c r="C355" s="29">
        <v>1388</v>
      </c>
      <c r="D355" s="30">
        <v>136000</v>
      </c>
      <c r="E355" s="29">
        <v>647</v>
      </c>
      <c r="F355" s="30">
        <v>98300</v>
      </c>
    </row>
    <row r="356" spans="3:6" x14ac:dyDescent="0.25">
      <c r="C356" s="29">
        <v>1393</v>
      </c>
      <c r="D356" s="30">
        <v>123000</v>
      </c>
      <c r="E356" s="29">
        <v>648</v>
      </c>
      <c r="F356" s="30">
        <v>155000</v>
      </c>
    </row>
    <row r="357" spans="3:6" x14ac:dyDescent="0.25">
      <c r="C357" s="29">
        <v>1398</v>
      </c>
      <c r="D357" s="30">
        <v>137500</v>
      </c>
      <c r="E357" s="29">
        <v>649</v>
      </c>
      <c r="F357" s="30">
        <v>155000</v>
      </c>
    </row>
    <row r="358" spans="3:6" x14ac:dyDescent="0.25">
      <c r="C358" s="29">
        <v>1399</v>
      </c>
      <c r="D358" s="30">
        <v>138000</v>
      </c>
      <c r="E358" s="29">
        <v>651</v>
      </c>
      <c r="F358" s="30">
        <v>205950</v>
      </c>
    </row>
    <row r="359" spans="3:6" x14ac:dyDescent="0.25">
      <c r="C359" s="29">
        <v>1400</v>
      </c>
      <c r="D359" s="30">
        <v>137450</v>
      </c>
      <c r="E359" s="29">
        <v>653</v>
      </c>
      <c r="F359" s="30">
        <v>191000</v>
      </c>
    </row>
    <row r="360" spans="3:6" x14ac:dyDescent="0.25">
      <c r="C360" s="29">
        <v>1401</v>
      </c>
      <c r="D360" s="30">
        <v>120000</v>
      </c>
      <c r="E360" s="29">
        <v>660</v>
      </c>
      <c r="F360" s="30">
        <v>167000</v>
      </c>
    </row>
    <row r="361" spans="3:6" x14ac:dyDescent="0.25">
      <c r="C361" s="29">
        <v>1412</v>
      </c>
      <c r="D361" s="30">
        <v>140000</v>
      </c>
      <c r="E361" s="29">
        <v>661</v>
      </c>
      <c r="F361" s="30">
        <v>197900</v>
      </c>
    </row>
    <row r="362" spans="3:6" x14ac:dyDescent="0.25">
      <c r="C362" s="29">
        <v>1419</v>
      </c>
      <c r="D362" s="30">
        <v>124000</v>
      </c>
      <c r="E362" s="29">
        <v>663</v>
      </c>
      <c r="F362" s="30">
        <v>110000</v>
      </c>
    </row>
    <row r="363" spans="3:6" x14ac:dyDescent="0.25">
      <c r="C363" s="29">
        <v>1425</v>
      </c>
      <c r="D363" s="30">
        <v>144000</v>
      </c>
      <c r="E363" s="29">
        <v>664</v>
      </c>
      <c r="F363" s="30">
        <v>137500</v>
      </c>
    </row>
    <row r="364" spans="3:6" x14ac:dyDescent="0.25">
      <c r="C364" s="29">
        <v>1428</v>
      </c>
      <c r="D364" s="30">
        <v>140000</v>
      </c>
      <c r="E364" s="29">
        <v>666</v>
      </c>
      <c r="F364" s="30">
        <v>230500</v>
      </c>
    </row>
    <row r="365" spans="3:6" x14ac:dyDescent="0.25">
      <c r="C365" s="29">
        <v>1429</v>
      </c>
      <c r="D365" s="30">
        <v>119000</v>
      </c>
      <c r="E365" s="29">
        <v>667</v>
      </c>
      <c r="F365" s="30">
        <v>129000</v>
      </c>
    </row>
    <row r="366" spans="3:6" x14ac:dyDescent="0.25">
      <c r="C366" s="29">
        <v>1433</v>
      </c>
      <c r="D366" s="30">
        <v>64500</v>
      </c>
      <c r="E366" s="29">
        <v>668</v>
      </c>
      <c r="F366" s="30">
        <v>193500</v>
      </c>
    </row>
    <row r="367" spans="3:6" x14ac:dyDescent="0.25">
      <c r="C367" s="29">
        <v>1444</v>
      </c>
      <c r="D367" s="30">
        <v>121000</v>
      </c>
      <c r="E367" s="29">
        <v>669</v>
      </c>
      <c r="F367" s="30">
        <v>168000</v>
      </c>
    </row>
    <row r="368" spans="3:6" x14ac:dyDescent="0.25">
      <c r="C368" s="29">
        <v>1446</v>
      </c>
      <c r="D368" s="30">
        <v>129000</v>
      </c>
      <c r="E368" s="29">
        <v>671</v>
      </c>
      <c r="F368" s="30">
        <v>173500</v>
      </c>
    </row>
    <row r="369" spans="3:6" x14ac:dyDescent="0.25">
      <c r="C369" s="29">
        <v>1447</v>
      </c>
      <c r="D369" s="30">
        <v>157900</v>
      </c>
      <c r="E369" s="29">
        <v>673</v>
      </c>
      <c r="F369" s="30">
        <v>165000</v>
      </c>
    </row>
    <row r="370" spans="3:6" x14ac:dyDescent="0.25">
      <c r="C370" s="29">
        <v>1449</v>
      </c>
      <c r="D370" s="30">
        <v>112000</v>
      </c>
      <c r="E370" s="29">
        <v>674</v>
      </c>
      <c r="F370" s="30">
        <v>257500</v>
      </c>
    </row>
    <row r="371" spans="3:6" x14ac:dyDescent="0.25">
      <c r="C371" s="29">
        <v>1458</v>
      </c>
      <c r="D371" s="30">
        <v>266500</v>
      </c>
      <c r="E371" s="29">
        <v>676</v>
      </c>
      <c r="F371" s="30">
        <v>148500</v>
      </c>
    </row>
    <row r="372" spans="3:6" x14ac:dyDescent="0.25">
      <c r="C372" s="29">
        <v>1459</v>
      </c>
      <c r="D372" s="30">
        <v>142125</v>
      </c>
      <c r="E372" s="29">
        <v>680</v>
      </c>
      <c r="F372" s="30">
        <v>128500</v>
      </c>
    </row>
    <row r="373" spans="3:6" x14ac:dyDescent="0.25">
      <c r="C373" s="29">
        <v>1460</v>
      </c>
      <c r="D373" s="30">
        <v>147500</v>
      </c>
      <c r="E373" s="29">
        <v>683</v>
      </c>
      <c r="F373" s="30">
        <v>173000</v>
      </c>
    </row>
    <row r="374" spans="3:6" x14ac:dyDescent="0.25">
      <c r="E374" s="29">
        <v>685</v>
      </c>
      <c r="F374" s="30">
        <v>221000</v>
      </c>
    </row>
    <row r="375" spans="3:6" x14ac:dyDescent="0.25">
      <c r="E375" s="29">
        <v>686</v>
      </c>
      <c r="F375" s="30">
        <v>207500</v>
      </c>
    </row>
    <row r="376" spans="3:6" x14ac:dyDescent="0.25">
      <c r="E376" s="29">
        <v>687</v>
      </c>
      <c r="F376" s="30">
        <v>227875</v>
      </c>
    </row>
    <row r="377" spans="3:6" x14ac:dyDescent="0.25">
      <c r="E377" s="29">
        <v>688</v>
      </c>
      <c r="F377" s="30">
        <v>148800</v>
      </c>
    </row>
    <row r="378" spans="3:6" x14ac:dyDescent="0.25">
      <c r="E378" s="29">
        <v>689</v>
      </c>
      <c r="F378" s="30">
        <v>392000</v>
      </c>
    </row>
    <row r="379" spans="3:6" x14ac:dyDescent="0.25">
      <c r="E379" s="29">
        <v>690</v>
      </c>
      <c r="F379" s="30">
        <v>194700</v>
      </c>
    </row>
    <row r="380" spans="3:6" x14ac:dyDescent="0.25">
      <c r="E380" s="29">
        <v>691</v>
      </c>
      <c r="F380" s="30">
        <v>141000</v>
      </c>
    </row>
    <row r="381" spans="3:6" x14ac:dyDescent="0.25">
      <c r="E381" s="29">
        <v>693</v>
      </c>
      <c r="F381" s="30">
        <v>335000</v>
      </c>
    </row>
    <row r="382" spans="3:6" x14ac:dyDescent="0.25">
      <c r="E382" s="29">
        <v>695</v>
      </c>
      <c r="F382" s="30">
        <v>141500</v>
      </c>
    </row>
    <row r="383" spans="3:6" x14ac:dyDescent="0.25">
      <c r="E383" s="29">
        <v>696</v>
      </c>
      <c r="F383" s="30">
        <v>176000</v>
      </c>
    </row>
    <row r="384" spans="3:6" x14ac:dyDescent="0.25">
      <c r="E384" s="29">
        <v>700</v>
      </c>
      <c r="F384" s="30">
        <v>196000</v>
      </c>
    </row>
    <row r="385" spans="5:6" x14ac:dyDescent="0.25">
      <c r="E385" s="29">
        <v>702</v>
      </c>
      <c r="F385" s="30">
        <v>140000</v>
      </c>
    </row>
    <row r="386" spans="5:6" x14ac:dyDescent="0.25">
      <c r="E386" s="29">
        <v>704</v>
      </c>
      <c r="F386" s="30">
        <v>140000</v>
      </c>
    </row>
    <row r="387" spans="5:6" x14ac:dyDescent="0.25">
      <c r="E387" s="29">
        <v>705</v>
      </c>
      <c r="F387" s="30">
        <v>213000</v>
      </c>
    </row>
    <row r="388" spans="5:6" x14ac:dyDescent="0.25">
      <c r="E388" s="29">
        <v>707</v>
      </c>
      <c r="F388" s="30">
        <v>302000</v>
      </c>
    </row>
    <row r="389" spans="5:6" x14ac:dyDescent="0.25">
      <c r="E389" s="29">
        <v>708</v>
      </c>
      <c r="F389" s="30">
        <v>254000</v>
      </c>
    </row>
    <row r="390" spans="5:6" x14ac:dyDescent="0.25">
      <c r="E390" s="29">
        <v>709</v>
      </c>
      <c r="F390" s="30">
        <v>179540</v>
      </c>
    </row>
    <row r="391" spans="5:6" x14ac:dyDescent="0.25">
      <c r="E391" s="29">
        <v>713</v>
      </c>
      <c r="F391" s="30">
        <v>189000</v>
      </c>
    </row>
    <row r="392" spans="5:6" x14ac:dyDescent="0.25">
      <c r="E392" s="29">
        <v>714</v>
      </c>
      <c r="F392" s="30">
        <v>129000</v>
      </c>
    </row>
    <row r="393" spans="5:6" x14ac:dyDescent="0.25">
      <c r="E393" s="29">
        <v>715</v>
      </c>
      <c r="F393" s="30">
        <v>130500</v>
      </c>
    </row>
    <row r="394" spans="5:6" x14ac:dyDescent="0.25">
      <c r="E394" s="29">
        <v>716</v>
      </c>
      <c r="F394" s="30">
        <v>165000</v>
      </c>
    </row>
    <row r="395" spans="5:6" x14ac:dyDescent="0.25">
      <c r="E395" s="29">
        <v>717</v>
      </c>
      <c r="F395" s="30">
        <v>159500</v>
      </c>
    </row>
    <row r="396" spans="5:6" x14ac:dyDescent="0.25">
      <c r="E396" s="29">
        <v>718</v>
      </c>
      <c r="F396" s="30">
        <v>157000</v>
      </c>
    </row>
    <row r="397" spans="5:6" x14ac:dyDescent="0.25">
      <c r="E397" s="29">
        <v>721</v>
      </c>
      <c r="F397" s="30">
        <v>275000</v>
      </c>
    </row>
    <row r="398" spans="5:6" x14ac:dyDescent="0.25">
      <c r="E398" s="29">
        <v>722</v>
      </c>
      <c r="F398" s="30">
        <v>143000</v>
      </c>
    </row>
    <row r="399" spans="5:6" x14ac:dyDescent="0.25">
      <c r="E399" s="29">
        <v>723</v>
      </c>
      <c r="F399" s="30">
        <v>124500</v>
      </c>
    </row>
    <row r="400" spans="5:6" x14ac:dyDescent="0.25">
      <c r="E400" s="29">
        <v>726</v>
      </c>
      <c r="F400" s="30">
        <v>120500</v>
      </c>
    </row>
    <row r="401" spans="5:6" x14ac:dyDescent="0.25">
      <c r="E401" s="29">
        <v>727</v>
      </c>
      <c r="F401" s="30">
        <v>222000</v>
      </c>
    </row>
    <row r="402" spans="5:6" x14ac:dyDescent="0.25">
      <c r="E402" s="29">
        <v>728</v>
      </c>
      <c r="F402" s="30">
        <v>194500</v>
      </c>
    </row>
    <row r="403" spans="5:6" x14ac:dyDescent="0.25">
      <c r="E403" s="29">
        <v>730</v>
      </c>
      <c r="F403" s="30">
        <v>103000</v>
      </c>
    </row>
    <row r="404" spans="5:6" x14ac:dyDescent="0.25">
      <c r="E404" s="29">
        <v>731</v>
      </c>
      <c r="F404" s="30">
        <v>236500</v>
      </c>
    </row>
    <row r="405" spans="5:6" x14ac:dyDescent="0.25">
      <c r="E405" s="29">
        <v>732</v>
      </c>
      <c r="F405" s="30">
        <v>187500</v>
      </c>
    </row>
    <row r="406" spans="5:6" x14ac:dyDescent="0.25">
      <c r="E406" s="29">
        <v>733</v>
      </c>
      <c r="F406" s="30">
        <v>222500</v>
      </c>
    </row>
    <row r="407" spans="5:6" x14ac:dyDescent="0.25">
      <c r="E407" s="29">
        <v>736</v>
      </c>
      <c r="F407" s="30">
        <v>163000</v>
      </c>
    </row>
    <row r="408" spans="5:6" x14ac:dyDescent="0.25">
      <c r="E408" s="29">
        <v>737</v>
      </c>
      <c r="F408" s="30">
        <v>93500</v>
      </c>
    </row>
    <row r="409" spans="5:6" x14ac:dyDescent="0.25">
      <c r="E409" s="29">
        <v>740</v>
      </c>
      <c r="F409" s="30">
        <v>190000</v>
      </c>
    </row>
    <row r="410" spans="5:6" x14ac:dyDescent="0.25">
      <c r="E410" s="29">
        <v>741</v>
      </c>
      <c r="F410" s="30">
        <v>132000</v>
      </c>
    </row>
    <row r="411" spans="5:6" x14ac:dyDescent="0.25">
      <c r="E411" s="29">
        <v>743</v>
      </c>
      <c r="F411" s="30">
        <v>179000</v>
      </c>
    </row>
    <row r="412" spans="5:6" x14ac:dyDescent="0.25">
      <c r="E412" s="29">
        <v>744</v>
      </c>
      <c r="F412" s="30">
        <v>175000</v>
      </c>
    </row>
    <row r="413" spans="5:6" x14ac:dyDescent="0.25">
      <c r="E413" s="29">
        <v>745</v>
      </c>
      <c r="F413" s="30">
        <v>180000</v>
      </c>
    </row>
    <row r="414" spans="5:6" x14ac:dyDescent="0.25">
      <c r="E414" s="29">
        <v>746</v>
      </c>
      <c r="F414" s="30">
        <v>299800</v>
      </c>
    </row>
    <row r="415" spans="5:6" x14ac:dyDescent="0.25">
      <c r="E415" s="29">
        <v>747</v>
      </c>
      <c r="F415" s="30">
        <v>236000</v>
      </c>
    </row>
    <row r="416" spans="5:6" x14ac:dyDescent="0.25">
      <c r="E416" s="29">
        <v>749</v>
      </c>
      <c r="F416" s="30">
        <v>260400</v>
      </c>
    </row>
    <row r="417" spans="5:6" x14ac:dyDescent="0.25">
      <c r="E417" s="29">
        <v>752</v>
      </c>
      <c r="F417" s="30">
        <v>162000</v>
      </c>
    </row>
    <row r="418" spans="5:6" x14ac:dyDescent="0.25">
      <c r="E418" s="29">
        <v>753</v>
      </c>
      <c r="F418" s="30">
        <v>217000</v>
      </c>
    </row>
    <row r="419" spans="5:6" x14ac:dyDescent="0.25">
      <c r="E419" s="29">
        <v>755</v>
      </c>
      <c r="F419" s="30">
        <v>156000</v>
      </c>
    </row>
    <row r="420" spans="5:6" x14ac:dyDescent="0.25">
      <c r="E420" s="29">
        <v>756</v>
      </c>
      <c r="F420" s="30">
        <v>172500</v>
      </c>
    </row>
    <row r="421" spans="5:6" x14ac:dyDescent="0.25">
      <c r="E421" s="29">
        <v>757</v>
      </c>
      <c r="F421" s="30">
        <v>212000</v>
      </c>
    </row>
    <row r="422" spans="5:6" x14ac:dyDescent="0.25">
      <c r="E422" s="29">
        <v>758</v>
      </c>
      <c r="F422" s="30">
        <v>158900</v>
      </c>
    </row>
    <row r="423" spans="5:6" x14ac:dyDescent="0.25">
      <c r="E423" s="29">
        <v>759</v>
      </c>
      <c r="F423" s="30">
        <v>179400</v>
      </c>
    </row>
    <row r="424" spans="5:6" x14ac:dyDescent="0.25">
      <c r="E424" s="29">
        <v>762</v>
      </c>
      <c r="F424" s="30">
        <v>100000</v>
      </c>
    </row>
    <row r="425" spans="5:6" x14ac:dyDescent="0.25">
      <c r="E425" s="29">
        <v>763</v>
      </c>
      <c r="F425" s="30">
        <v>215200</v>
      </c>
    </row>
    <row r="426" spans="5:6" x14ac:dyDescent="0.25">
      <c r="E426" s="29">
        <v>765</v>
      </c>
      <c r="F426" s="30">
        <v>270000</v>
      </c>
    </row>
    <row r="427" spans="5:6" x14ac:dyDescent="0.25">
      <c r="E427" s="29">
        <v>766</v>
      </c>
      <c r="F427" s="30">
        <v>264132</v>
      </c>
    </row>
    <row r="428" spans="5:6" x14ac:dyDescent="0.25">
      <c r="E428" s="29">
        <v>767</v>
      </c>
      <c r="F428" s="30">
        <v>196500</v>
      </c>
    </row>
    <row r="429" spans="5:6" x14ac:dyDescent="0.25">
      <c r="E429" s="29">
        <v>769</v>
      </c>
      <c r="F429" s="30">
        <v>216837</v>
      </c>
    </row>
    <row r="430" spans="5:6" x14ac:dyDescent="0.25">
      <c r="E430" s="29">
        <v>771</v>
      </c>
      <c r="F430" s="30">
        <v>134900</v>
      </c>
    </row>
    <row r="431" spans="5:6" x14ac:dyDescent="0.25">
      <c r="E431" s="29">
        <v>772</v>
      </c>
      <c r="F431" s="30">
        <v>102000</v>
      </c>
    </row>
    <row r="432" spans="5:6" x14ac:dyDescent="0.25">
      <c r="E432" s="29">
        <v>773</v>
      </c>
      <c r="F432" s="30">
        <v>107000</v>
      </c>
    </row>
    <row r="433" spans="5:6" x14ac:dyDescent="0.25">
      <c r="E433" s="29">
        <v>776</v>
      </c>
      <c r="F433" s="30">
        <v>162000</v>
      </c>
    </row>
    <row r="434" spans="5:6" x14ac:dyDescent="0.25">
      <c r="E434" s="29">
        <v>778</v>
      </c>
      <c r="F434" s="30">
        <v>142500</v>
      </c>
    </row>
    <row r="435" spans="5:6" x14ac:dyDescent="0.25">
      <c r="E435" s="29">
        <v>779</v>
      </c>
      <c r="F435" s="30">
        <v>144000</v>
      </c>
    </row>
    <row r="436" spans="5:6" x14ac:dyDescent="0.25">
      <c r="E436" s="29">
        <v>780</v>
      </c>
      <c r="F436" s="30">
        <v>135000</v>
      </c>
    </row>
    <row r="437" spans="5:6" x14ac:dyDescent="0.25">
      <c r="E437" s="29">
        <v>781</v>
      </c>
      <c r="F437" s="30">
        <v>176000</v>
      </c>
    </row>
    <row r="438" spans="5:6" x14ac:dyDescent="0.25">
      <c r="E438" s="29">
        <v>782</v>
      </c>
      <c r="F438" s="30">
        <v>175900</v>
      </c>
    </row>
    <row r="439" spans="5:6" x14ac:dyDescent="0.25">
      <c r="E439" s="29">
        <v>783</v>
      </c>
      <c r="F439" s="30">
        <v>187100</v>
      </c>
    </row>
    <row r="440" spans="5:6" x14ac:dyDescent="0.25">
      <c r="E440" s="29">
        <v>784</v>
      </c>
      <c r="F440" s="30">
        <v>165500</v>
      </c>
    </row>
    <row r="441" spans="5:6" x14ac:dyDescent="0.25">
      <c r="E441" s="29">
        <v>786</v>
      </c>
      <c r="F441" s="30">
        <v>161500</v>
      </c>
    </row>
    <row r="442" spans="5:6" x14ac:dyDescent="0.25">
      <c r="E442" s="29">
        <v>788</v>
      </c>
      <c r="F442" s="30">
        <v>233000</v>
      </c>
    </row>
    <row r="443" spans="5:6" x14ac:dyDescent="0.25">
      <c r="E443" s="29">
        <v>790</v>
      </c>
      <c r="F443" s="30">
        <v>187500</v>
      </c>
    </row>
    <row r="444" spans="5:6" x14ac:dyDescent="0.25">
      <c r="E444" s="29">
        <v>791</v>
      </c>
      <c r="F444" s="30">
        <v>160200</v>
      </c>
    </row>
    <row r="445" spans="5:6" x14ac:dyDescent="0.25">
      <c r="E445" s="29">
        <v>792</v>
      </c>
      <c r="F445" s="30">
        <v>146800</v>
      </c>
    </row>
    <row r="446" spans="5:6" x14ac:dyDescent="0.25">
      <c r="E446" s="29">
        <v>793</v>
      </c>
      <c r="F446" s="30">
        <v>269790</v>
      </c>
    </row>
    <row r="447" spans="5:6" x14ac:dyDescent="0.25">
      <c r="E447" s="29">
        <v>794</v>
      </c>
      <c r="F447" s="30">
        <v>225000</v>
      </c>
    </row>
    <row r="448" spans="5:6" x14ac:dyDescent="0.25">
      <c r="E448" s="29">
        <v>795</v>
      </c>
      <c r="F448" s="30">
        <v>194500</v>
      </c>
    </row>
    <row r="449" spans="5:6" x14ac:dyDescent="0.25">
      <c r="E449" s="29">
        <v>796</v>
      </c>
      <c r="F449" s="30">
        <v>171000</v>
      </c>
    </row>
    <row r="450" spans="5:6" x14ac:dyDescent="0.25">
      <c r="E450" s="29">
        <v>797</v>
      </c>
      <c r="F450" s="30">
        <v>143500</v>
      </c>
    </row>
    <row r="451" spans="5:6" x14ac:dyDescent="0.25">
      <c r="E451" s="29">
        <v>801</v>
      </c>
      <c r="F451" s="30">
        <v>200000</v>
      </c>
    </row>
    <row r="452" spans="5:6" x14ac:dyDescent="0.25">
      <c r="E452" s="29">
        <v>802</v>
      </c>
      <c r="F452" s="30">
        <v>109900</v>
      </c>
    </row>
    <row r="453" spans="5:6" x14ac:dyDescent="0.25">
      <c r="E453" s="29">
        <v>803</v>
      </c>
      <c r="F453" s="30">
        <v>189000</v>
      </c>
    </row>
    <row r="454" spans="5:6" x14ac:dyDescent="0.25">
      <c r="E454" s="29">
        <v>806</v>
      </c>
      <c r="F454" s="30">
        <v>227680</v>
      </c>
    </row>
    <row r="455" spans="5:6" x14ac:dyDescent="0.25">
      <c r="E455" s="29">
        <v>808</v>
      </c>
      <c r="F455" s="30">
        <v>223500</v>
      </c>
    </row>
    <row r="456" spans="5:6" x14ac:dyDescent="0.25">
      <c r="E456" s="29">
        <v>809</v>
      </c>
      <c r="F456" s="30">
        <v>159950</v>
      </c>
    </row>
    <row r="457" spans="5:6" x14ac:dyDescent="0.25">
      <c r="E457" s="29">
        <v>810</v>
      </c>
      <c r="F457" s="30">
        <v>106000</v>
      </c>
    </row>
    <row r="458" spans="5:6" x14ac:dyDescent="0.25">
      <c r="E458" s="29">
        <v>811</v>
      </c>
      <c r="F458" s="30">
        <v>181000</v>
      </c>
    </row>
    <row r="459" spans="5:6" x14ac:dyDescent="0.25">
      <c r="E459" s="29">
        <v>812</v>
      </c>
      <c r="F459" s="30">
        <v>144500</v>
      </c>
    </row>
    <row r="460" spans="5:6" x14ac:dyDescent="0.25">
      <c r="E460" s="29">
        <v>813</v>
      </c>
      <c r="F460" s="30">
        <v>55993</v>
      </c>
    </row>
    <row r="461" spans="5:6" x14ac:dyDescent="0.25">
      <c r="E461" s="29">
        <v>816</v>
      </c>
      <c r="F461" s="30">
        <v>224900</v>
      </c>
    </row>
    <row r="462" spans="5:6" x14ac:dyDescent="0.25">
      <c r="E462" s="29">
        <v>819</v>
      </c>
      <c r="F462" s="30">
        <v>155000</v>
      </c>
    </row>
    <row r="463" spans="5:6" x14ac:dyDescent="0.25">
      <c r="E463" s="29">
        <v>820</v>
      </c>
      <c r="F463" s="30">
        <v>224000</v>
      </c>
    </row>
    <row r="464" spans="5:6" x14ac:dyDescent="0.25">
      <c r="E464" s="29">
        <v>821</v>
      </c>
      <c r="F464" s="30">
        <v>183000</v>
      </c>
    </row>
    <row r="465" spans="5:6" x14ac:dyDescent="0.25">
      <c r="E465" s="29">
        <v>822</v>
      </c>
      <c r="F465" s="30">
        <v>93000</v>
      </c>
    </row>
    <row r="466" spans="5:6" x14ac:dyDescent="0.25">
      <c r="E466" s="29">
        <v>823</v>
      </c>
      <c r="F466" s="30">
        <v>225000</v>
      </c>
    </row>
    <row r="467" spans="5:6" x14ac:dyDescent="0.25">
      <c r="E467" s="29">
        <v>825</v>
      </c>
      <c r="F467" s="30">
        <v>232600</v>
      </c>
    </row>
    <row r="468" spans="5:6" x14ac:dyDescent="0.25">
      <c r="E468" s="29">
        <v>828</v>
      </c>
      <c r="F468" s="30">
        <v>189000</v>
      </c>
    </row>
    <row r="469" spans="5:6" x14ac:dyDescent="0.25">
      <c r="E469" s="29">
        <v>829</v>
      </c>
      <c r="F469" s="30">
        <v>185000</v>
      </c>
    </row>
    <row r="470" spans="5:6" x14ac:dyDescent="0.25">
      <c r="E470" s="29">
        <v>830</v>
      </c>
      <c r="F470" s="30">
        <v>147400</v>
      </c>
    </row>
    <row r="471" spans="5:6" x14ac:dyDescent="0.25">
      <c r="E471" s="29">
        <v>831</v>
      </c>
      <c r="F471" s="30">
        <v>166000</v>
      </c>
    </row>
    <row r="472" spans="5:6" x14ac:dyDescent="0.25">
      <c r="E472" s="29">
        <v>832</v>
      </c>
      <c r="F472" s="30">
        <v>151000</v>
      </c>
    </row>
    <row r="473" spans="5:6" x14ac:dyDescent="0.25">
      <c r="E473" s="29">
        <v>833</v>
      </c>
      <c r="F473" s="30">
        <v>237000</v>
      </c>
    </row>
    <row r="474" spans="5:6" x14ac:dyDescent="0.25">
      <c r="E474" s="29">
        <v>834</v>
      </c>
      <c r="F474" s="30">
        <v>167000</v>
      </c>
    </row>
    <row r="475" spans="5:6" x14ac:dyDescent="0.25">
      <c r="E475" s="29">
        <v>835</v>
      </c>
      <c r="F475" s="30">
        <v>139950</v>
      </c>
    </row>
    <row r="476" spans="5:6" x14ac:dyDescent="0.25">
      <c r="E476" s="29">
        <v>836</v>
      </c>
      <c r="F476" s="30">
        <v>128000</v>
      </c>
    </row>
    <row r="477" spans="5:6" x14ac:dyDescent="0.25">
      <c r="E477" s="29">
        <v>837</v>
      </c>
      <c r="F477" s="30">
        <v>153500</v>
      </c>
    </row>
    <row r="478" spans="5:6" x14ac:dyDescent="0.25">
      <c r="E478" s="29">
        <v>842</v>
      </c>
      <c r="F478" s="30">
        <v>157500</v>
      </c>
    </row>
    <row r="479" spans="5:6" x14ac:dyDescent="0.25">
      <c r="E479" s="29">
        <v>843</v>
      </c>
      <c r="F479" s="30">
        <v>174900</v>
      </c>
    </row>
    <row r="480" spans="5:6" x14ac:dyDescent="0.25">
      <c r="E480" s="29">
        <v>846</v>
      </c>
      <c r="F480" s="30">
        <v>171000</v>
      </c>
    </row>
    <row r="481" spans="5:6" x14ac:dyDescent="0.25">
      <c r="E481" s="29">
        <v>847</v>
      </c>
      <c r="F481" s="30">
        <v>213000</v>
      </c>
    </row>
    <row r="482" spans="5:6" x14ac:dyDescent="0.25">
      <c r="E482" s="29">
        <v>849</v>
      </c>
      <c r="F482" s="30">
        <v>240000</v>
      </c>
    </row>
    <row r="483" spans="5:6" x14ac:dyDescent="0.25">
      <c r="E483" s="29">
        <v>850</v>
      </c>
      <c r="F483" s="30">
        <v>187000</v>
      </c>
    </row>
    <row r="484" spans="5:6" x14ac:dyDescent="0.25">
      <c r="E484" s="29">
        <v>851</v>
      </c>
      <c r="F484" s="30">
        <v>131500</v>
      </c>
    </row>
    <row r="485" spans="5:6" x14ac:dyDescent="0.25">
      <c r="E485" s="29">
        <v>852</v>
      </c>
      <c r="F485" s="30">
        <v>215000</v>
      </c>
    </row>
    <row r="486" spans="5:6" x14ac:dyDescent="0.25">
      <c r="E486" s="29">
        <v>854</v>
      </c>
      <c r="F486" s="30">
        <v>158000</v>
      </c>
    </row>
    <row r="487" spans="5:6" x14ac:dyDescent="0.25">
      <c r="E487" s="29">
        <v>855</v>
      </c>
      <c r="F487" s="30">
        <v>170000</v>
      </c>
    </row>
    <row r="488" spans="5:6" x14ac:dyDescent="0.25">
      <c r="E488" s="29">
        <v>857</v>
      </c>
      <c r="F488" s="30">
        <v>147000</v>
      </c>
    </row>
    <row r="489" spans="5:6" x14ac:dyDescent="0.25">
      <c r="E489" s="29">
        <v>858</v>
      </c>
      <c r="F489" s="30">
        <v>174000</v>
      </c>
    </row>
    <row r="490" spans="5:6" x14ac:dyDescent="0.25">
      <c r="E490" s="29">
        <v>859</v>
      </c>
      <c r="F490" s="30">
        <v>152000</v>
      </c>
    </row>
    <row r="491" spans="5:6" x14ac:dyDescent="0.25">
      <c r="E491" s="29">
        <v>860</v>
      </c>
      <c r="F491" s="30">
        <v>250000</v>
      </c>
    </row>
    <row r="492" spans="5:6" x14ac:dyDescent="0.25">
      <c r="E492" s="29">
        <v>862</v>
      </c>
      <c r="F492" s="30">
        <v>131500</v>
      </c>
    </row>
    <row r="493" spans="5:6" x14ac:dyDescent="0.25">
      <c r="E493" s="29">
        <v>863</v>
      </c>
      <c r="F493" s="30">
        <v>152000</v>
      </c>
    </row>
    <row r="494" spans="5:6" x14ac:dyDescent="0.25">
      <c r="E494" s="29">
        <v>865</v>
      </c>
      <c r="F494" s="30">
        <v>250580</v>
      </c>
    </row>
    <row r="495" spans="5:6" x14ac:dyDescent="0.25">
      <c r="E495" s="29">
        <v>866</v>
      </c>
      <c r="F495" s="30">
        <v>148500</v>
      </c>
    </row>
    <row r="496" spans="5:6" x14ac:dyDescent="0.25">
      <c r="E496" s="29">
        <v>868</v>
      </c>
      <c r="F496" s="30">
        <v>129000</v>
      </c>
    </row>
    <row r="497" spans="5:6" x14ac:dyDescent="0.25">
      <c r="E497" s="29">
        <v>869</v>
      </c>
      <c r="F497" s="30">
        <v>169000</v>
      </c>
    </row>
    <row r="498" spans="5:6" x14ac:dyDescent="0.25">
      <c r="E498" s="29">
        <v>870</v>
      </c>
      <c r="F498" s="30">
        <v>236000</v>
      </c>
    </row>
    <row r="499" spans="5:6" x14ac:dyDescent="0.25">
      <c r="E499" s="29">
        <v>872</v>
      </c>
      <c r="F499" s="30">
        <v>200500</v>
      </c>
    </row>
    <row r="500" spans="5:6" x14ac:dyDescent="0.25">
      <c r="E500" s="29">
        <v>873</v>
      </c>
      <c r="F500" s="30">
        <v>116000</v>
      </c>
    </row>
    <row r="501" spans="5:6" x14ac:dyDescent="0.25">
      <c r="E501" s="29">
        <v>876</v>
      </c>
      <c r="F501" s="30">
        <v>303477</v>
      </c>
    </row>
    <row r="502" spans="5:6" x14ac:dyDescent="0.25">
      <c r="E502" s="29">
        <v>877</v>
      </c>
      <c r="F502" s="30">
        <v>132250</v>
      </c>
    </row>
    <row r="503" spans="5:6" x14ac:dyDescent="0.25">
      <c r="E503" s="29">
        <v>879</v>
      </c>
      <c r="F503" s="30">
        <v>148000</v>
      </c>
    </row>
    <row r="504" spans="5:6" x14ac:dyDescent="0.25">
      <c r="E504" s="29">
        <v>881</v>
      </c>
      <c r="F504" s="30">
        <v>157000</v>
      </c>
    </row>
    <row r="505" spans="5:6" x14ac:dyDescent="0.25">
      <c r="E505" s="29">
        <v>882</v>
      </c>
      <c r="F505" s="30">
        <v>187500</v>
      </c>
    </row>
    <row r="506" spans="5:6" x14ac:dyDescent="0.25">
      <c r="E506" s="29">
        <v>883</v>
      </c>
      <c r="F506" s="30">
        <v>178000</v>
      </c>
    </row>
    <row r="507" spans="5:6" x14ac:dyDescent="0.25">
      <c r="E507" s="29">
        <v>886</v>
      </c>
      <c r="F507" s="30">
        <v>328900</v>
      </c>
    </row>
    <row r="508" spans="5:6" x14ac:dyDescent="0.25">
      <c r="E508" s="29">
        <v>887</v>
      </c>
      <c r="F508" s="30">
        <v>145000</v>
      </c>
    </row>
    <row r="509" spans="5:6" x14ac:dyDescent="0.25">
      <c r="E509" s="29">
        <v>889</v>
      </c>
      <c r="F509" s="30">
        <v>268000</v>
      </c>
    </row>
    <row r="510" spans="5:6" x14ac:dyDescent="0.25">
      <c r="E510" s="29">
        <v>890</v>
      </c>
      <c r="F510" s="30">
        <v>149500</v>
      </c>
    </row>
    <row r="511" spans="5:6" x14ac:dyDescent="0.25">
      <c r="E511" s="29">
        <v>891</v>
      </c>
      <c r="F511" s="30">
        <v>122900</v>
      </c>
    </row>
    <row r="512" spans="5:6" x14ac:dyDescent="0.25">
      <c r="E512" s="29">
        <v>892</v>
      </c>
      <c r="F512" s="30">
        <v>172500</v>
      </c>
    </row>
    <row r="513" spans="5:6" x14ac:dyDescent="0.25">
      <c r="E513" s="29">
        <v>895</v>
      </c>
      <c r="F513" s="30">
        <v>118858</v>
      </c>
    </row>
    <row r="514" spans="5:6" x14ac:dyDescent="0.25">
      <c r="E514" s="29">
        <v>896</v>
      </c>
      <c r="F514" s="30">
        <v>140000</v>
      </c>
    </row>
    <row r="515" spans="5:6" x14ac:dyDescent="0.25">
      <c r="E515" s="29">
        <v>898</v>
      </c>
      <c r="F515" s="30">
        <v>142953</v>
      </c>
    </row>
    <row r="516" spans="5:6" x14ac:dyDescent="0.25">
      <c r="E516" s="29">
        <v>903</v>
      </c>
      <c r="F516" s="30">
        <v>180000</v>
      </c>
    </row>
    <row r="517" spans="5:6" x14ac:dyDescent="0.25">
      <c r="E517" s="29">
        <v>909</v>
      </c>
      <c r="F517" s="30">
        <v>131000</v>
      </c>
    </row>
    <row r="518" spans="5:6" x14ac:dyDescent="0.25">
      <c r="E518" s="29">
        <v>910</v>
      </c>
      <c r="F518" s="30">
        <v>174000</v>
      </c>
    </row>
    <row r="519" spans="5:6" x14ac:dyDescent="0.25">
      <c r="E519" s="29">
        <v>911</v>
      </c>
      <c r="F519" s="30">
        <v>154300</v>
      </c>
    </row>
    <row r="520" spans="5:6" x14ac:dyDescent="0.25">
      <c r="E520" s="29">
        <v>915</v>
      </c>
      <c r="F520" s="30">
        <v>173733</v>
      </c>
    </row>
    <row r="521" spans="5:6" x14ac:dyDescent="0.25">
      <c r="E521" s="29">
        <v>920</v>
      </c>
      <c r="F521" s="30">
        <v>176500</v>
      </c>
    </row>
    <row r="522" spans="5:6" x14ac:dyDescent="0.25">
      <c r="E522" s="29">
        <v>921</v>
      </c>
      <c r="F522" s="30">
        <v>201000</v>
      </c>
    </row>
    <row r="523" spans="5:6" x14ac:dyDescent="0.25">
      <c r="E523" s="29">
        <v>923</v>
      </c>
      <c r="F523" s="30">
        <v>169990</v>
      </c>
    </row>
    <row r="524" spans="5:6" x14ac:dyDescent="0.25">
      <c r="E524" s="29">
        <v>924</v>
      </c>
      <c r="F524" s="30">
        <v>193000</v>
      </c>
    </row>
    <row r="525" spans="5:6" x14ac:dyDescent="0.25">
      <c r="E525" s="29">
        <v>925</v>
      </c>
      <c r="F525" s="30">
        <v>207500</v>
      </c>
    </row>
    <row r="526" spans="5:6" x14ac:dyDescent="0.25">
      <c r="E526" s="29">
        <v>926</v>
      </c>
      <c r="F526" s="30">
        <v>175000</v>
      </c>
    </row>
    <row r="527" spans="5:6" x14ac:dyDescent="0.25">
      <c r="E527" s="29">
        <v>928</v>
      </c>
      <c r="F527" s="30">
        <v>176000</v>
      </c>
    </row>
    <row r="528" spans="5:6" x14ac:dyDescent="0.25">
      <c r="E528" s="29">
        <v>929</v>
      </c>
      <c r="F528" s="30">
        <v>236500</v>
      </c>
    </row>
    <row r="529" spans="5:6" x14ac:dyDescent="0.25">
      <c r="E529" s="29">
        <v>930</v>
      </c>
      <c r="F529" s="30">
        <v>222000</v>
      </c>
    </row>
    <row r="530" spans="5:6" x14ac:dyDescent="0.25">
      <c r="E530" s="29">
        <v>934</v>
      </c>
      <c r="F530" s="30">
        <v>190000</v>
      </c>
    </row>
    <row r="531" spans="5:6" x14ac:dyDescent="0.25">
      <c r="E531" s="29">
        <v>935</v>
      </c>
      <c r="F531" s="30">
        <v>242000</v>
      </c>
    </row>
    <row r="532" spans="5:6" x14ac:dyDescent="0.25">
      <c r="E532" s="29">
        <v>936</v>
      </c>
      <c r="F532" s="30">
        <v>79900</v>
      </c>
    </row>
    <row r="533" spans="5:6" x14ac:dyDescent="0.25">
      <c r="E533" s="29">
        <v>937</v>
      </c>
      <c r="F533" s="30">
        <v>184900</v>
      </c>
    </row>
    <row r="534" spans="5:6" x14ac:dyDescent="0.25">
      <c r="E534" s="29">
        <v>938</v>
      </c>
      <c r="F534" s="30">
        <v>253000</v>
      </c>
    </row>
    <row r="535" spans="5:6" x14ac:dyDescent="0.25">
      <c r="E535" s="29">
        <v>941</v>
      </c>
      <c r="F535" s="30">
        <v>150900</v>
      </c>
    </row>
    <row r="536" spans="5:6" x14ac:dyDescent="0.25">
      <c r="E536" s="29">
        <v>942</v>
      </c>
      <c r="F536" s="30">
        <v>214000</v>
      </c>
    </row>
    <row r="537" spans="5:6" x14ac:dyDescent="0.25">
      <c r="E537" s="29">
        <v>944</v>
      </c>
      <c r="F537" s="30">
        <v>143000</v>
      </c>
    </row>
    <row r="538" spans="5:6" x14ac:dyDescent="0.25">
      <c r="E538" s="29">
        <v>945</v>
      </c>
      <c r="F538" s="30">
        <v>137500</v>
      </c>
    </row>
    <row r="539" spans="5:6" x14ac:dyDescent="0.25">
      <c r="E539" s="29">
        <v>946</v>
      </c>
      <c r="F539" s="30">
        <v>124900</v>
      </c>
    </row>
    <row r="540" spans="5:6" x14ac:dyDescent="0.25">
      <c r="E540" s="29">
        <v>949</v>
      </c>
      <c r="F540" s="30">
        <v>192500</v>
      </c>
    </row>
    <row r="541" spans="5:6" x14ac:dyDescent="0.25">
      <c r="E541" s="29">
        <v>950</v>
      </c>
      <c r="F541" s="30">
        <v>197500</v>
      </c>
    </row>
    <row r="542" spans="5:6" x14ac:dyDescent="0.25">
      <c r="E542" s="29">
        <v>951</v>
      </c>
      <c r="F542" s="30">
        <v>129000</v>
      </c>
    </row>
    <row r="543" spans="5:6" x14ac:dyDescent="0.25">
      <c r="E543" s="29">
        <v>954</v>
      </c>
      <c r="F543" s="30">
        <v>172000</v>
      </c>
    </row>
    <row r="544" spans="5:6" x14ac:dyDescent="0.25">
      <c r="E544" s="29">
        <v>956</v>
      </c>
      <c r="F544" s="30">
        <v>145000</v>
      </c>
    </row>
    <row r="545" spans="5:6" x14ac:dyDescent="0.25">
      <c r="E545" s="29">
        <v>957</v>
      </c>
      <c r="F545" s="30">
        <v>124000</v>
      </c>
    </row>
    <row r="546" spans="5:6" x14ac:dyDescent="0.25">
      <c r="E546" s="29">
        <v>958</v>
      </c>
      <c r="F546" s="30">
        <v>132000</v>
      </c>
    </row>
    <row r="547" spans="5:6" x14ac:dyDescent="0.25">
      <c r="E547" s="29">
        <v>959</v>
      </c>
      <c r="F547" s="30">
        <v>185000</v>
      </c>
    </row>
    <row r="548" spans="5:6" x14ac:dyDescent="0.25">
      <c r="E548" s="29">
        <v>960</v>
      </c>
      <c r="F548" s="30">
        <v>155000</v>
      </c>
    </row>
    <row r="549" spans="5:6" x14ac:dyDescent="0.25">
      <c r="E549" s="29">
        <v>962</v>
      </c>
      <c r="F549" s="30">
        <v>272000</v>
      </c>
    </row>
    <row r="550" spans="5:6" x14ac:dyDescent="0.25">
      <c r="E550" s="29">
        <v>963</v>
      </c>
      <c r="F550" s="30">
        <v>155000</v>
      </c>
    </row>
    <row r="551" spans="5:6" x14ac:dyDescent="0.25">
      <c r="E551" s="29">
        <v>964</v>
      </c>
      <c r="F551" s="30">
        <v>239000</v>
      </c>
    </row>
    <row r="552" spans="5:6" x14ac:dyDescent="0.25">
      <c r="E552" s="29">
        <v>965</v>
      </c>
      <c r="F552" s="30">
        <v>214900</v>
      </c>
    </row>
    <row r="553" spans="5:6" x14ac:dyDescent="0.25">
      <c r="E553" s="29">
        <v>966</v>
      </c>
      <c r="F553" s="30">
        <v>178900</v>
      </c>
    </row>
    <row r="554" spans="5:6" x14ac:dyDescent="0.25">
      <c r="E554" s="29">
        <v>972</v>
      </c>
      <c r="F554" s="30">
        <v>173000</v>
      </c>
    </row>
    <row r="555" spans="5:6" x14ac:dyDescent="0.25">
      <c r="E555" s="29">
        <v>974</v>
      </c>
      <c r="F555" s="30">
        <v>182000</v>
      </c>
    </row>
    <row r="556" spans="5:6" x14ac:dyDescent="0.25">
      <c r="E556" s="29">
        <v>975</v>
      </c>
      <c r="F556" s="30">
        <v>167500</v>
      </c>
    </row>
    <row r="557" spans="5:6" x14ac:dyDescent="0.25">
      <c r="E557" s="29">
        <v>976</v>
      </c>
      <c r="F557" s="30">
        <v>165000</v>
      </c>
    </row>
    <row r="558" spans="5:6" x14ac:dyDescent="0.25">
      <c r="E558" s="29">
        <v>978</v>
      </c>
      <c r="F558" s="30">
        <v>199900</v>
      </c>
    </row>
    <row r="559" spans="5:6" x14ac:dyDescent="0.25">
      <c r="E559" s="29">
        <v>979</v>
      </c>
      <c r="F559" s="30">
        <v>110000</v>
      </c>
    </row>
    <row r="560" spans="5:6" x14ac:dyDescent="0.25">
      <c r="E560" s="29">
        <v>980</v>
      </c>
      <c r="F560" s="30">
        <v>139000</v>
      </c>
    </row>
    <row r="561" spans="5:6" x14ac:dyDescent="0.25">
      <c r="E561" s="29">
        <v>981</v>
      </c>
      <c r="F561" s="30">
        <v>178400</v>
      </c>
    </row>
    <row r="562" spans="5:6" x14ac:dyDescent="0.25">
      <c r="E562" s="29">
        <v>983</v>
      </c>
      <c r="F562" s="30">
        <v>159895</v>
      </c>
    </row>
    <row r="563" spans="5:6" x14ac:dyDescent="0.25">
      <c r="E563" s="29">
        <v>984</v>
      </c>
      <c r="F563" s="30">
        <v>255900</v>
      </c>
    </row>
    <row r="564" spans="5:6" x14ac:dyDescent="0.25">
      <c r="E564" s="29">
        <v>985</v>
      </c>
      <c r="F564" s="30">
        <v>126000</v>
      </c>
    </row>
    <row r="565" spans="5:6" x14ac:dyDescent="0.25">
      <c r="E565" s="29">
        <v>989</v>
      </c>
      <c r="F565" s="30">
        <v>195000</v>
      </c>
    </row>
    <row r="566" spans="5:6" x14ac:dyDescent="0.25">
      <c r="E566" s="29">
        <v>990</v>
      </c>
      <c r="F566" s="30">
        <v>197000</v>
      </c>
    </row>
    <row r="567" spans="5:6" x14ac:dyDescent="0.25">
      <c r="E567" s="29">
        <v>992</v>
      </c>
      <c r="F567" s="30">
        <v>168000</v>
      </c>
    </row>
    <row r="568" spans="5:6" x14ac:dyDescent="0.25">
      <c r="E568" s="29">
        <v>993</v>
      </c>
      <c r="F568" s="30">
        <v>187000</v>
      </c>
    </row>
    <row r="569" spans="5:6" x14ac:dyDescent="0.25">
      <c r="E569" s="29">
        <v>994</v>
      </c>
      <c r="F569" s="30">
        <v>173900</v>
      </c>
    </row>
    <row r="570" spans="5:6" x14ac:dyDescent="0.25">
      <c r="E570" s="29">
        <v>998</v>
      </c>
      <c r="F570" s="30">
        <v>185000</v>
      </c>
    </row>
    <row r="571" spans="5:6" x14ac:dyDescent="0.25">
      <c r="E571" s="29">
        <v>1000</v>
      </c>
      <c r="F571" s="30">
        <v>206000</v>
      </c>
    </row>
    <row r="572" spans="5:6" x14ac:dyDescent="0.25">
      <c r="E572" s="29">
        <v>1001</v>
      </c>
      <c r="F572" s="30">
        <v>82000</v>
      </c>
    </row>
    <row r="573" spans="5:6" x14ac:dyDescent="0.25">
      <c r="E573" s="29">
        <v>1004</v>
      </c>
      <c r="F573" s="30">
        <v>136905</v>
      </c>
    </row>
    <row r="574" spans="5:6" x14ac:dyDescent="0.25">
      <c r="E574" s="29">
        <v>1005</v>
      </c>
      <c r="F574" s="30">
        <v>181000</v>
      </c>
    </row>
    <row r="575" spans="5:6" x14ac:dyDescent="0.25">
      <c r="E575" s="29">
        <v>1007</v>
      </c>
      <c r="F575" s="30">
        <v>163500</v>
      </c>
    </row>
    <row r="576" spans="5:6" x14ac:dyDescent="0.25">
      <c r="E576" s="29">
        <v>1009</v>
      </c>
      <c r="F576" s="30">
        <v>240000</v>
      </c>
    </row>
    <row r="577" spans="5:6" x14ac:dyDescent="0.25">
      <c r="E577" s="29">
        <v>1016</v>
      </c>
      <c r="F577" s="30">
        <v>227000</v>
      </c>
    </row>
    <row r="578" spans="5:6" x14ac:dyDescent="0.25">
      <c r="E578" s="29">
        <v>1017</v>
      </c>
      <c r="F578" s="30">
        <v>203000</v>
      </c>
    </row>
    <row r="579" spans="5:6" x14ac:dyDescent="0.25">
      <c r="E579" s="29">
        <v>1018</v>
      </c>
      <c r="F579" s="30">
        <v>187500</v>
      </c>
    </row>
    <row r="580" spans="5:6" x14ac:dyDescent="0.25">
      <c r="E580" s="29">
        <v>1019</v>
      </c>
      <c r="F580" s="30">
        <v>160000</v>
      </c>
    </row>
    <row r="581" spans="5:6" x14ac:dyDescent="0.25">
      <c r="E581" s="29">
        <v>1020</v>
      </c>
      <c r="F581" s="30">
        <v>213490</v>
      </c>
    </row>
    <row r="582" spans="5:6" x14ac:dyDescent="0.25">
      <c r="E582" s="29">
        <v>1021</v>
      </c>
      <c r="F582" s="30">
        <v>176000</v>
      </c>
    </row>
    <row r="583" spans="5:6" x14ac:dyDescent="0.25">
      <c r="E583" s="29">
        <v>1022</v>
      </c>
      <c r="F583" s="30">
        <v>194000</v>
      </c>
    </row>
    <row r="584" spans="5:6" x14ac:dyDescent="0.25">
      <c r="E584" s="29">
        <v>1024</v>
      </c>
      <c r="F584" s="30">
        <v>191000</v>
      </c>
    </row>
    <row r="585" spans="5:6" x14ac:dyDescent="0.25">
      <c r="E585" s="29">
        <v>1025</v>
      </c>
      <c r="F585" s="30">
        <v>287000</v>
      </c>
    </row>
    <row r="586" spans="5:6" x14ac:dyDescent="0.25">
      <c r="E586" s="29">
        <v>1026</v>
      </c>
      <c r="F586" s="30">
        <v>112500</v>
      </c>
    </row>
    <row r="587" spans="5:6" x14ac:dyDescent="0.25">
      <c r="E587" s="29">
        <v>1027</v>
      </c>
      <c r="F587" s="30">
        <v>167500</v>
      </c>
    </row>
    <row r="588" spans="5:6" x14ac:dyDescent="0.25">
      <c r="E588" s="29">
        <v>1032</v>
      </c>
      <c r="F588" s="30">
        <v>197000</v>
      </c>
    </row>
    <row r="589" spans="5:6" x14ac:dyDescent="0.25">
      <c r="E589" s="29">
        <v>1038</v>
      </c>
      <c r="F589" s="30">
        <v>287000</v>
      </c>
    </row>
    <row r="590" spans="5:6" x14ac:dyDescent="0.25">
      <c r="E590" s="29">
        <v>1041</v>
      </c>
      <c r="F590" s="30">
        <v>155000</v>
      </c>
    </row>
    <row r="591" spans="5:6" x14ac:dyDescent="0.25">
      <c r="E591" s="29">
        <v>1042</v>
      </c>
      <c r="F591" s="30">
        <v>173000</v>
      </c>
    </row>
    <row r="592" spans="5:6" x14ac:dyDescent="0.25">
      <c r="E592" s="29">
        <v>1043</v>
      </c>
      <c r="F592" s="30">
        <v>196000</v>
      </c>
    </row>
    <row r="593" spans="5:6" x14ac:dyDescent="0.25">
      <c r="E593" s="29">
        <v>1044</v>
      </c>
      <c r="F593" s="30">
        <v>262280</v>
      </c>
    </row>
    <row r="594" spans="5:6" x14ac:dyDescent="0.25">
      <c r="E594" s="29">
        <v>1045</v>
      </c>
      <c r="F594" s="30">
        <v>278000</v>
      </c>
    </row>
    <row r="595" spans="5:6" x14ac:dyDescent="0.25">
      <c r="E595" s="29">
        <v>1046</v>
      </c>
      <c r="F595" s="30">
        <v>139600</v>
      </c>
    </row>
    <row r="596" spans="5:6" x14ac:dyDescent="0.25">
      <c r="E596" s="29">
        <v>1048</v>
      </c>
      <c r="F596" s="30">
        <v>145000</v>
      </c>
    </row>
    <row r="597" spans="5:6" x14ac:dyDescent="0.25">
      <c r="E597" s="29">
        <v>1049</v>
      </c>
      <c r="F597" s="30">
        <v>115000</v>
      </c>
    </row>
    <row r="598" spans="5:6" x14ac:dyDescent="0.25">
      <c r="E598" s="29">
        <v>1051</v>
      </c>
      <c r="F598" s="30">
        <v>176485</v>
      </c>
    </row>
    <row r="599" spans="5:6" x14ac:dyDescent="0.25">
      <c r="E599" s="29">
        <v>1052</v>
      </c>
      <c r="F599" s="30">
        <v>200141</v>
      </c>
    </row>
    <row r="600" spans="5:6" x14ac:dyDescent="0.25">
      <c r="E600" s="29">
        <v>1053</v>
      </c>
      <c r="F600" s="30">
        <v>165000</v>
      </c>
    </row>
    <row r="601" spans="5:6" x14ac:dyDescent="0.25">
      <c r="E601" s="29">
        <v>1055</v>
      </c>
      <c r="F601" s="30">
        <v>255000</v>
      </c>
    </row>
    <row r="602" spans="5:6" x14ac:dyDescent="0.25">
      <c r="E602" s="29">
        <v>1056</v>
      </c>
      <c r="F602" s="30">
        <v>180000</v>
      </c>
    </row>
    <row r="603" spans="5:6" x14ac:dyDescent="0.25">
      <c r="E603" s="29">
        <v>1057</v>
      </c>
      <c r="F603" s="30">
        <v>185850</v>
      </c>
    </row>
    <row r="604" spans="5:6" x14ac:dyDescent="0.25">
      <c r="E604" s="29">
        <v>1058</v>
      </c>
      <c r="F604" s="30">
        <v>248000</v>
      </c>
    </row>
    <row r="605" spans="5:6" x14ac:dyDescent="0.25">
      <c r="E605" s="29">
        <v>1060</v>
      </c>
      <c r="F605" s="30">
        <v>220000</v>
      </c>
    </row>
    <row r="606" spans="5:6" x14ac:dyDescent="0.25">
      <c r="E606" s="29">
        <v>1061</v>
      </c>
      <c r="F606" s="30">
        <v>213500</v>
      </c>
    </row>
    <row r="607" spans="5:6" x14ac:dyDescent="0.25">
      <c r="E607" s="29">
        <v>1063</v>
      </c>
      <c r="F607" s="30">
        <v>90000</v>
      </c>
    </row>
    <row r="608" spans="5:6" x14ac:dyDescent="0.25">
      <c r="E608" s="29">
        <v>1064</v>
      </c>
      <c r="F608" s="30">
        <v>110500</v>
      </c>
    </row>
    <row r="609" spans="5:6" x14ac:dyDescent="0.25">
      <c r="E609" s="29">
        <v>1065</v>
      </c>
      <c r="F609" s="30">
        <v>154000</v>
      </c>
    </row>
    <row r="610" spans="5:6" x14ac:dyDescent="0.25">
      <c r="E610" s="29">
        <v>1066</v>
      </c>
      <c r="F610" s="30">
        <v>328000</v>
      </c>
    </row>
    <row r="611" spans="5:6" x14ac:dyDescent="0.25">
      <c r="E611" s="29">
        <v>1067</v>
      </c>
      <c r="F611" s="30">
        <v>178000</v>
      </c>
    </row>
    <row r="612" spans="5:6" x14ac:dyDescent="0.25">
      <c r="E612" s="29">
        <v>1068</v>
      </c>
      <c r="F612" s="30">
        <v>167900</v>
      </c>
    </row>
    <row r="613" spans="5:6" x14ac:dyDescent="0.25">
      <c r="E613" s="29">
        <v>1069</v>
      </c>
      <c r="F613" s="30">
        <v>151400</v>
      </c>
    </row>
    <row r="614" spans="5:6" x14ac:dyDescent="0.25">
      <c r="E614" s="29">
        <v>1070</v>
      </c>
      <c r="F614" s="30">
        <v>135000</v>
      </c>
    </row>
    <row r="615" spans="5:6" x14ac:dyDescent="0.25">
      <c r="E615" s="29">
        <v>1072</v>
      </c>
      <c r="F615" s="30">
        <v>154000</v>
      </c>
    </row>
    <row r="616" spans="5:6" x14ac:dyDescent="0.25">
      <c r="E616" s="29">
        <v>1074</v>
      </c>
      <c r="F616" s="30">
        <v>159500</v>
      </c>
    </row>
    <row r="617" spans="5:6" x14ac:dyDescent="0.25">
      <c r="E617" s="29">
        <v>1077</v>
      </c>
      <c r="F617" s="30">
        <v>170000</v>
      </c>
    </row>
    <row r="618" spans="5:6" x14ac:dyDescent="0.25">
      <c r="E618" s="29">
        <v>1079</v>
      </c>
      <c r="F618" s="30">
        <v>155900</v>
      </c>
    </row>
    <row r="619" spans="5:6" x14ac:dyDescent="0.25">
      <c r="E619" s="29">
        <v>1081</v>
      </c>
      <c r="F619" s="30">
        <v>145000</v>
      </c>
    </row>
    <row r="620" spans="5:6" x14ac:dyDescent="0.25">
      <c r="E620" s="29">
        <v>1083</v>
      </c>
      <c r="F620" s="30">
        <v>192000</v>
      </c>
    </row>
    <row r="621" spans="5:6" x14ac:dyDescent="0.25">
      <c r="E621" s="29">
        <v>1085</v>
      </c>
      <c r="F621" s="30">
        <v>187500</v>
      </c>
    </row>
    <row r="622" spans="5:6" x14ac:dyDescent="0.25">
      <c r="E622" s="29">
        <v>1086</v>
      </c>
      <c r="F622" s="30">
        <v>147000</v>
      </c>
    </row>
    <row r="623" spans="5:6" x14ac:dyDescent="0.25">
      <c r="E623" s="29">
        <v>1089</v>
      </c>
      <c r="F623" s="30">
        <v>137500</v>
      </c>
    </row>
    <row r="624" spans="5:6" x14ac:dyDescent="0.25">
      <c r="E624" s="29">
        <v>1090</v>
      </c>
      <c r="F624" s="30">
        <v>197000</v>
      </c>
    </row>
    <row r="625" spans="5:6" x14ac:dyDescent="0.25">
      <c r="E625" s="29">
        <v>1091</v>
      </c>
      <c r="F625" s="30">
        <v>92900</v>
      </c>
    </row>
    <row r="626" spans="5:6" x14ac:dyDescent="0.25">
      <c r="E626" s="29">
        <v>1092</v>
      </c>
      <c r="F626" s="30">
        <v>160000</v>
      </c>
    </row>
    <row r="627" spans="5:6" x14ac:dyDescent="0.25">
      <c r="E627" s="29">
        <v>1093</v>
      </c>
      <c r="F627" s="30">
        <v>136500</v>
      </c>
    </row>
    <row r="628" spans="5:6" x14ac:dyDescent="0.25">
      <c r="E628" s="29">
        <v>1094</v>
      </c>
      <c r="F628" s="30">
        <v>146000</v>
      </c>
    </row>
    <row r="629" spans="5:6" x14ac:dyDescent="0.25">
      <c r="E629" s="29">
        <v>1096</v>
      </c>
      <c r="F629" s="30">
        <v>176432</v>
      </c>
    </row>
    <row r="630" spans="5:6" x14ac:dyDescent="0.25">
      <c r="E630" s="29">
        <v>1098</v>
      </c>
      <c r="F630" s="30">
        <v>170000</v>
      </c>
    </row>
    <row r="631" spans="5:6" x14ac:dyDescent="0.25">
      <c r="E631" s="29">
        <v>1100</v>
      </c>
      <c r="F631" s="30">
        <v>157000</v>
      </c>
    </row>
    <row r="632" spans="5:6" x14ac:dyDescent="0.25">
      <c r="E632" s="29">
        <v>1104</v>
      </c>
      <c r="F632" s="30">
        <v>159500</v>
      </c>
    </row>
    <row r="633" spans="5:6" x14ac:dyDescent="0.25">
      <c r="E633" s="29">
        <v>1105</v>
      </c>
      <c r="F633" s="30">
        <v>106000</v>
      </c>
    </row>
    <row r="634" spans="5:6" x14ac:dyDescent="0.25">
      <c r="E634" s="29">
        <v>1106</v>
      </c>
      <c r="F634" s="30">
        <v>325000</v>
      </c>
    </row>
    <row r="635" spans="5:6" x14ac:dyDescent="0.25">
      <c r="E635" s="29">
        <v>1107</v>
      </c>
      <c r="F635" s="30">
        <v>179900</v>
      </c>
    </row>
    <row r="636" spans="5:6" x14ac:dyDescent="0.25">
      <c r="E636" s="29">
        <v>1108</v>
      </c>
      <c r="F636" s="30">
        <v>274725</v>
      </c>
    </row>
    <row r="637" spans="5:6" x14ac:dyDescent="0.25">
      <c r="E637" s="29">
        <v>1109</v>
      </c>
      <c r="F637" s="30">
        <v>181000</v>
      </c>
    </row>
    <row r="638" spans="5:6" x14ac:dyDescent="0.25">
      <c r="E638" s="29">
        <v>1111</v>
      </c>
      <c r="F638" s="30">
        <v>188000</v>
      </c>
    </row>
    <row r="639" spans="5:6" x14ac:dyDescent="0.25">
      <c r="E639" s="29">
        <v>1112</v>
      </c>
      <c r="F639" s="30">
        <v>205000</v>
      </c>
    </row>
    <row r="640" spans="5:6" x14ac:dyDescent="0.25">
      <c r="E640" s="29">
        <v>1117</v>
      </c>
      <c r="F640" s="30">
        <v>184100</v>
      </c>
    </row>
    <row r="641" spans="5:6" x14ac:dyDescent="0.25">
      <c r="E641" s="29">
        <v>1118</v>
      </c>
      <c r="F641" s="30">
        <v>130000</v>
      </c>
    </row>
    <row r="642" spans="5:6" x14ac:dyDescent="0.25">
      <c r="E642" s="29">
        <v>1125</v>
      </c>
      <c r="F642" s="30">
        <v>163900</v>
      </c>
    </row>
    <row r="643" spans="5:6" x14ac:dyDescent="0.25">
      <c r="E643" s="29">
        <v>1126</v>
      </c>
      <c r="F643" s="30">
        <v>115000</v>
      </c>
    </row>
    <row r="644" spans="5:6" x14ac:dyDescent="0.25">
      <c r="E644" s="29">
        <v>1129</v>
      </c>
      <c r="F644" s="30">
        <v>215000</v>
      </c>
    </row>
    <row r="645" spans="5:6" x14ac:dyDescent="0.25">
      <c r="E645" s="29">
        <v>1130</v>
      </c>
      <c r="F645" s="30">
        <v>140000</v>
      </c>
    </row>
    <row r="646" spans="5:6" x14ac:dyDescent="0.25">
      <c r="E646" s="29">
        <v>1131</v>
      </c>
      <c r="F646" s="30">
        <v>135000</v>
      </c>
    </row>
    <row r="647" spans="5:6" x14ac:dyDescent="0.25">
      <c r="E647" s="29">
        <v>1134</v>
      </c>
      <c r="F647" s="30">
        <v>239500</v>
      </c>
    </row>
    <row r="648" spans="5:6" x14ac:dyDescent="0.25">
      <c r="E648" s="29">
        <v>1135</v>
      </c>
      <c r="F648" s="30">
        <v>169000</v>
      </c>
    </row>
    <row r="649" spans="5:6" x14ac:dyDescent="0.25">
      <c r="E649" s="29">
        <v>1139</v>
      </c>
      <c r="F649" s="30">
        <v>196000</v>
      </c>
    </row>
    <row r="650" spans="5:6" x14ac:dyDescent="0.25">
      <c r="E650" s="29">
        <v>1140</v>
      </c>
      <c r="F650" s="30">
        <v>144000</v>
      </c>
    </row>
    <row r="651" spans="5:6" x14ac:dyDescent="0.25">
      <c r="E651" s="29">
        <v>1141</v>
      </c>
      <c r="F651" s="30">
        <v>139000</v>
      </c>
    </row>
    <row r="652" spans="5:6" x14ac:dyDescent="0.25">
      <c r="E652" s="29">
        <v>1142</v>
      </c>
      <c r="F652" s="30">
        <v>197500</v>
      </c>
    </row>
    <row r="653" spans="5:6" x14ac:dyDescent="0.25">
      <c r="E653" s="29">
        <v>1147</v>
      </c>
      <c r="F653" s="30">
        <v>180000</v>
      </c>
    </row>
    <row r="654" spans="5:6" x14ac:dyDescent="0.25">
      <c r="E654" s="29">
        <v>1150</v>
      </c>
      <c r="F654" s="30">
        <v>143000</v>
      </c>
    </row>
    <row r="655" spans="5:6" x14ac:dyDescent="0.25">
      <c r="E655" s="29">
        <v>1152</v>
      </c>
      <c r="F655" s="30">
        <v>149900</v>
      </c>
    </row>
    <row r="656" spans="5:6" x14ac:dyDescent="0.25">
      <c r="E656" s="29">
        <v>1153</v>
      </c>
      <c r="F656" s="30">
        <v>230000</v>
      </c>
    </row>
    <row r="657" spans="5:6" x14ac:dyDescent="0.25">
      <c r="E657" s="29">
        <v>1155</v>
      </c>
      <c r="F657" s="30">
        <v>201800</v>
      </c>
    </row>
    <row r="658" spans="5:6" x14ac:dyDescent="0.25">
      <c r="E658" s="29">
        <v>1156</v>
      </c>
      <c r="F658" s="30">
        <v>218000</v>
      </c>
    </row>
    <row r="659" spans="5:6" x14ac:dyDescent="0.25">
      <c r="E659" s="29">
        <v>1157</v>
      </c>
      <c r="F659" s="30">
        <v>179900</v>
      </c>
    </row>
    <row r="660" spans="5:6" x14ac:dyDescent="0.25">
      <c r="E660" s="29">
        <v>1158</v>
      </c>
      <c r="F660" s="30">
        <v>230000</v>
      </c>
    </row>
    <row r="661" spans="5:6" x14ac:dyDescent="0.25">
      <c r="E661" s="29">
        <v>1160</v>
      </c>
      <c r="F661" s="30">
        <v>185000</v>
      </c>
    </row>
    <row r="662" spans="5:6" x14ac:dyDescent="0.25">
      <c r="E662" s="29">
        <v>1161</v>
      </c>
      <c r="F662" s="30">
        <v>146000</v>
      </c>
    </row>
    <row r="663" spans="5:6" x14ac:dyDescent="0.25">
      <c r="E663" s="29">
        <v>1162</v>
      </c>
      <c r="F663" s="30">
        <v>224000</v>
      </c>
    </row>
    <row r="664" spans="5:6" x14ac:dyDescent="0.25">
      <c r="E664" s="29">
        <v>1163</v>
      </c>
      <c r="F664" s="30">
        <v>129000</v>
      </c>
    </row>
    <row r="665" spans="5:6" x14ac:dyDescent="0.25">
      <c r="E665" s="29">
        <v>1164</v>
      </c>
      <c r="F665" s="30">
        <v>108959</v>
      </c>
    </row>
    <row r="666" spans="5:6" x14ac:dyDescent="0.25">
      <c r="E666" s="29">
        <v>1165</v>
      </c>
      <c r="F666" s="30">
        <v>194000</v>
      </c>
    </row>
    <row r="667" spans="5:6" x14ac:dyDescent="0.25">
      <c r="E667" s="29">
        <v>1166</v>
      </c>
      <c r="F667" s="30">
        <v>233170</v>
      </c>
    </row>
    <row r="668" spans="5:6" x14ac:dyDescent="0.25">
      <c r="E668" s="29">
        <v>1168</v>
      </c>
      <c r="F668" s="30">
        <v>173000</v>
      </c>
    </row>
    <row r="669" spans="5:6" x14ac:dyDescent="0.25">
      <c r="E669" s="29">
        <v>1169</v>
      </c>
      <c r="F669" s="30">
        <v>235000</v>
      </c>
    </row>
    <row r="670" spans="5:6" x14ac:dyDescent="0.25">
      <c r="E670" s="29">
        <v>1172</v>
      </c>
      <c r="F670" s="30">
        <v>163000</v>
      </c>
    </row>
    <row r="671" spans="5:6" x14ac:dyDescent="0.25">
      <c r="E671" s="29">
        <v>1173</v>
      </c>
      <c r="F671" s="30">
        <v>171900</v>
      </c>
    </row>
    <row r="672" spans="5:6" x14ac:dyDescent="0.25">
      <c r="E672" s="29">
        <v>1175</v>
      </c>
      <c r="F672" s="30">
        <v>239000</v>
      </c>
    </row>
    <row r="673" spans="5:6" x14ac:dyDescent="0.25">
      <c r="E673" s="29">
        <v>1176</v>
      </c>
      <c r="F673" s="30">
        <v>285000</v>
      </c>
    </row>
    <row r="674" spans="5:6" x14ac:dyDescent="0.25">
      <c r="E674" s="29">
        <v>1181</v>
      </c>
      <c r="F674" s="30">
        <v>250000</v>
      </c>
    </row>
    <row r="675" spans="5:6" x14ac:dyDescent="0.25">
      <c r="E675" s="29">
        <v>1182</v>
      </c>
      <c r="F675" s="30">
        <v>392500</v>
      </c>
    </row>
    <row r="676" spans="5:6" x14ac:dyDescent="0.25">
      <c r="E676" s="29">
        <v>1184</v>
      </c>
      <c r="F676" s="30">
        <v>120000</v>
      </c>
    </row>
    <row r="677" spans="5:6" x14ac:dyDescent="0.25">
      <c r="E677" s="29">
        <v>1187</v>
      </c>
      <c r="F677" s="30">
        <v>95000</v>
      </c>
    </row>
    <row r="678" spans="5:6" x14ac:dyDescent="0.25">
      <c r="E678" s="29">
        <v>1189</v>
      </c>
      <c r="F678" s="30">
        <v>195000</v>
      </c>
    </row>
    <row r="679" spans="5:6" x14ac:dyDescent="0.25">
      <c r="E679" s="29">
        <v>1190</v>
      </c>
      <c r="F679" s="30">
        <v>189000</v>
      </c>
    </row>
    <row r="680" spans="5:6" x14ac:dyDescent="0.25">
      <c r="E680" s="29">
        <v>1192</v>
      </c>
      <c r="F680" s="30">
        <v>174000</v>
      </c>
    </row>
    <row r="681" spans="5:6" x14ac:dyDescent="0.25">
      <c r="E681" s="29">
        <v>1194</v>
      </c>
      <c r="F681" s="30">
        <v>165000</v>
      </c>
    </row>
    <row r="682" spans="5:6" x14ac:dyDescent="0.25">
      <c r="E682" s="29">
        <v>1196</v>
      </c>
      <c r="F682" s="30">
        <v>176000</v>
      </c>
    </row>
    <row r="683" spans="5:6" x14ac:dyDescent="0.25">
      <c r="E683" s="29">
        <v>1199</v>
      </c>
      <c r="F683" s="30">
        <v>178000</v>
      </c>
    </row>
    <row r="684" spans="5:6" x14ac:dyDescent="0.25">
      <c r="E684" s="29">
        <v>1200</v>
      </c>
      <c r="F684" s="30">
        <v>148000</v>
      </c>
    </row>
    <row r="685" spans="5:6" x14ac:dyDescent="0.25">
      <c r="E685" s="29">
        <v>1202</v>
      </c>
      <c r="F685" s="30">
        <v>197900</v>
      </c>
    </row>
    <row r="686" spans="5:6" x14ac:dyDescent="0.25">
      <c r="E686" s="29">
        <v>1204</v>
      </c>
      <c r="F686" s="30">
        <v>213000</v>
      </c>
    </row>
    <row r="687" spans="5:6" x14ac:dyDescent="0.25">
      <c r="E687" s="29">
        <v>1205</v>
      </c>
      <c r="F687" s="30">
        <v>153500</v>
      </c>
    </row>
    <row r="688" spans="5:6" x14ac:dyDescent="0.25">
      <c r="E688" s="29">
        <v>1208</v>
      </c>
      <c r="F688" s="30">
        <v>200000</v>
      </c>
    </row>
    <row r="689" spans="5:6" x14ac:dyDescent="0.25">
      <c r="E689" s="29">
        <v>1209</v>
      </c>
      <c r="F689" s="30">
        <v>140000</v>
      </c>
    </row>
    <row r="690" spans="5:6" x14ac:dyDescent="0.25">
      <c r="E690" s="29">
        <v>1210</v>
      </c>
      <c r="F690" s="30">
        <v>290000</v>
      </c>
    </row>
    <row r="691" spans="5:6" x14ac:dyDescent="0.25">
      <c r="E691" s="29">
        <v>1211</v>
      </c>
      <c r="F691" s="30">
        <v>189000</v>
      </c>
    </row>
    <row r="692" spans="5:6" x14ac:dyDescent="0.25">
      <c r="E692" s="29">
        <v>1212</v>
      </c>
      <c r="F692" s="30">
        <v>164000</v>
      </c>
    </row>
    <row r="693" spans="5:6" x14ac:dyDescent="0.25">
      <c r="E693" s="29">
        <v>1217</v>
      </c>
      <c r="F693" s="30">
        <v>112000</v>
      </c>
    </row>
    <row r="694" spans="5:6" x14ac:dyDescent="0.25">
      <c r="E694" s="29">
        <v>1218</v>
      </c>
      <c r="F694" s="30">
        <v>229456</v>
      </c>
    </row>
    <row r="695" spans="5:6" x14ac:dyDescent="0.25">
      <c r="E695" s="29">
        <v>1224</v>
      </c>
      <c r="F695" s="30">
        <v>137900</v>
      </c>
    </row>
    <row r="696" spans="5:6" x14ac:dyDescent="0.25">
      <c r="E696" s="29">
        <v>1225</v>
      </c>
      <c r="F696" s="30">
        <v>184000</v>
      </c>
    </row>
    <row r="697" spans="5:6" x14ac:dyDescent="0.25">
      <c r="E697" s="29">
        <v>1228</v>
      </c>
      <c r="F697" s="30">
        <v>147000</v>
      </c>
    </row>
    <row r="698" spans="5:6" x14ac:dyDescent="0.25">
      <c r="E698" s="29">
        <v>1231</v>
      </c>
      <c r="F698" s="30">
        <v>190000</v>
      </c>
    </row>
    <row r="699" spans="5:6" x14ac:dyDescent="0.25">
      <c r="E699" s="29">
        <v>1232</v>
      </c>
      <c r="F699" s="30">
        <v>132500</v>
      </c>
    </row>
    <row r="700" spans="5:6" x14ac:dyDescent="0.25">
      <c r="E700" s="29">
        <v>1233</v>
      </c>
      <c r="F700" s="30">
        <v>101800</v>
      </c>
    </row>
    <row r="701" spans="5:6" x14ac:dyDescent="0.25">
      <c r="E701" s="29">
        <v>1234</v>
      </c>
      <c r="F701" s="30">
        <v>142000</v>
      </c>
    </row>
    <row r="702" spans="5:6" x14ac:dyDescent="0.25">
      <c r="E702" s="29">
        <v>1237</v>
      </c>
      <c r="F702" s="30">
        <v>175500</v>
      </c>
    </row>
    <row r="703" spans="5:6" x14ac:dyDescent="0.25">
      <c r="E703" s="29">
        <v>1238</v>
      </c>
      <c r="F703" s="30">
        <v>195000</v>
      </c>
    </row>
    <row r="704" spans="5:6" x14ac:dyDescent="0.25">
      <c r="E704" s="29">
        <v>1239</v>
      </c>
      <c r="F704" s="30">
        <v>142500</v>
      </c>
    </row>
    <row r="705" spans="5:6" x14ac:dyDescent="0.25">
      <c r="E705" s="29">
        <v>1240</v>
      </c>
      <c r="F705" s="30">
        <v>265900</v>
      </c>
    </row>
    <row r="706" spans="5:6" x14ac:dyDescent="0.25">
      <c r="E706" s="29">
        <v>1241</v>
      </c>
      <c r="F706" s="30">
        <v>224900</v>
      </c>
    </row>
    <row r="707" spans="5:6" x14ac:dyDescent="0.25">
      <c r="E707" s="29">
        <v>1243</v>
      </c>
      <c r="F707" s="30">
        <v>170000</v>
      </c>
    </row>
    <row r="708" spans="5:6" x14ac:dyDescent="0.25">
      <c r="E708" s="29">
        <v>1245</v>
      </c>
      <c r="F708" s="30">
        <v>230000</v>
      </c>
    </row>
    <row r="709" spans="5:6" x14ac:dyDescent="0.25">
      <c r="E709" s="29">
        <v>1246</v>
      </c>
      <c r="F709" s="30">
        <v>178000</v>
      </c>
    </row>
    <row r="710" spans="5:6" x14ac:dyDescent="0.25">
      <c r="E710" s="29">
        <v>1247</v>
      </c>
      <c r="F710" s="30">
        <v>186500</v>
      </c>
    </row>
    <row r="711" spans="5:6" x14ac:dyDescent="0.25">
      <c r="E711" s="29">
        <v>1249</v>
      </c>
      <c r="F711" s="30">
        <v>129500</v>
      </c>
    </row>
    <row r="712" spans="5:6" x14ac:dyDescent="0.25">
      <c r="E712" s="29">
        <v>1251</v>
      </c>
      <c r="F712" s="30">
        <v>244000</v>
      </c>
    </row>
    <row r="713" spans="5:6" x14ac:dyDescent="0.25">
      <c r="E713" s="29">
        <v>1252</v>
      </c>
      <c r="F713" s="30">
        <v>171750</v>
      </c>
    </row>
    <row r="714" spans="5:6" x14ac:dyDescent="0.25">
      <c r="E714" s="29">
        <v>1254</v>
      </c>
      <c r="F714" s="30">
        <v>294000</v>
      </c>
    </row>
    <row r="715" spans="5:6" x14ac:dyDescent="0.25">
      <c r="E715" s="29">
        <v>1255</v>
      </c>
      <c r="F715" s="30">
        <v>165400</v>
      </c>
    </row>
    <row r="716" spans="5:6" x14ac:dyDescent="0.25">
      <c r="E716" s="29">
        <v>1257</v>
      </c>
      <c r="F716" s="30">
        <v>301500</v>
      </c>
    </row>
    <row r="717" spans="5:6" x14ac:dyDescent="0.25">
      <c r="E717" s="29">
        <v>1259</v>
      </c>
      <c r="F717" s="30">
        <v>190000</v>
      </c>
    </row>
    <row r="718" spans="5:6" x14ac:dyDescent="0.25">
      <c r="E718" s="29">
        <v>1260</v>
      </c>
      <c r="F718" s="30">
        <v>151000</v>
      </c>
    </row>
    <row r="719" spans="5:6" x14ac:dyDescent="0.25">
      <c r="E719" s="29">
        <v>1261</v>
      </c>
      <c r="F719" s="30">
        <v>181000</v>
      </c>
    </row>
    <row r="720" spans="5:6" x14ac:dyDescent="0.25">
      <c r="E720" s="29">
        <v>1264</v>
      </c>
      <c r="F720" s="30">
        <v>180500</v>
      </c>
    </row>
    <row r="721" spans="5:6" x14ac:dyDescent="0.25">
      <c r="E721" s="29">
        <v>1265</v>
      </c>
      <c r="F721" s="30">
        <v>181000</v>
      </c>
    </row>
    <row r="722" spans="5:6" x14ac:dyDescent="0.25">
      <c r="E722" s="29">
        <v>1266</v>
      </c>
      <c r="F722" s="30">
        <v>183900</v>
      </c>
    </row>
    <row r="723" spans="5:6" x14ac:dyDescent="0.25">
      <c r="E723" s="29">
        <v>1271</v>
      </c>
      <c r="F723" s="30">
        <v>260000</v>
      </c>
    </row>
    <row r="724" spans="5:6" x14ac:dyDescent="0.25">
      <c r="E724" s="29">
        <v>1272</v>
      </c>
      <c r="F724" s="30">
        <v>185750</v>
      </c>
    </row>
    <row r="725" spans="5:6" x14ac:dyDescent="0.25">
      <c r="E725" s="29">
        <v>1275</v>
      </c>
      <c r="F725" s="30">
        <v>139000</v>
      </c>
    </row>
    <row r="726" spans="5:6" x14ac:dyDescent="0.25">
      <c r="E726" s="29">
        <v>1276</v>
      </c>
      <c r="F726" s="30">
        <v>137000</v>
      </c>
    </row>
    <row r="727" spans="5:6" x14ac:dyDescent="0.25">
      <c r="E727" s="29">
        <v>1277</v>
      </c>
      <c r="F727" s="30">
        <v>162000</v>
      </c>
    </row>
    <row r="728" spans="5:6" x14ac:dyDescent="0.25">
      <c r="E728" s="29">
        <v>1278</v>
      </c>
      <c r="F728" s="30">
        <v>197900</v>
      </c>
    </row>
    <row r="729" spans="5:6" x14ac:dyDescent="0.25">
      <c r="E729" s="29">
        <v>1279</v>
      </c>
      <c r="F729" s="30">
        <v>237000</v>
      </c>
    </row>
    <row r="730" spans="5:6" x14ac:dyDescent="0.25">
      <c r="E730" s="29">
        <v>1280</v>
      </c>
      <c r="F730" s="30">
        <v>68400</v>
      </c>
    </row>
    <row r="731" spans="5:6" x14ac:dyDescent="0.25">
      <c r="E731" s="29">
        <v>1281</v>
      </c>
      <c r="F731" s="30">
        <v>227000</v>
      </c>
    </row>
    <row r="732" spans="5:6" x14ac:dyDescent="0.25">
      <c r="E732" s="29">
        <v>1282</v>
      </c>
      <c r="F732" s="30">
        <v>180000</v>
      </c>
    </row>
    <row r="733" spans="5:6" x14ac:dyDescent="0.25">
      <c r="E733" s="29">
        <v>1283</v>
      </c>
      <c r="F733" s="30">
        <v>150500</v>
      </c>
    </row>
    <row r="734" spans="5:6" x14ac:dyDescent="0.25">
      <c r="E734" s="29">
        <v>1287</v>
      </c>
      <c r="F734" s="30">
        <v>143000</v>
      </c>
    </row>
    <row r="735" spans="5:6" x14ac:dyDescent="0.25">
      <c r="E735" s="29">
        <v>1288</v>
      </c>
      <c r="F735" s="30">
        <v>190000</v>
      </c>
    </row>
    <row r="736" spans="5:6" x14ac:dyDescent="0.25">
      <c r="E736" s="29">
        <v>1289</v>
      </c>
      <c r="F736" s="30">
        <v>278000</v>
      </c>
    </row>
    <row r="737" spans="5:6" x14ac:dyDescent="0.25">
      <c r="E737" s="29">
        <v>1291</v>
      </c>
      <c r="F737" s="30">
        <v>180500</v>
      </c>
    </row>
    <row r="738" spans="5:6" x14ac:dyDescent="0.25">
      <c r="E738" s="29">
        <v>1294</v>
      </c>
      <c r="F738" s="30">
        <v>162900</v>
      </c>
    </row>
    <row r="739" spans="5:6" x14ac:dyDescent="0.25">
      <c r="E739" s="29">
        <v>1295</v>
      </c>
      <c r="F739" s="30">
        <v>115000</v>
      </c>
    </row>
    <row r="740" spans="5:6" x14ac:dyDescent="0.25">
      <c r="E740" s="29">
        <v>1297</v>
      </c>
      <c r="F740" s="30">
        <v>155000</v>
      </c>
    </row>
    <row r="741" spans="5:6" x14ac:dyDescent="0.25">
      <c r="E741" s="29">
        <v>1298</v>
      </c>
      <c r="F741" s="30">
        <v>140000</v>
      </c>
    </row>
    <row r="742" spans="5:6" x14ac:dyDescent="0.25">
      <c r="E742" s="29">
        <v>1299</v>
      </c>
      <c r="F742" s="30">
        <v>160000</v>
      </c>
    </row>
    <row r="743" spans="5:6" x14ac:dyDescent="0.25">
      <c r="E743" s="29">
        <v>1301</v>
      </c>
      <c r="F743" s="30">
        <v>225000</v>
      </c>
    </row>
    <row r="744" spans="5:6" x14ac:dyDescent="0.25">
      <c r="E744" s="29">
        <v>1305</v>
      </c>
      <c r="F744" s="30">
        <v>130000</v>
      </c>
    </row>
    <row r="745" spans="5:6" x14ac:dyDescent="0.25">
      <c r="E745" s="29">
        <v>1306</v>
      </c>
      <c r="F745" s="30">
        <v>325000</v>
      </c>
    </row>
    <row r="746" spans="5:6" x14ac:dyDescent="0.25">
      <c r="E746" s="29">
        <v>1307</v>
      </c>
      <c r="F746" s="30">
        <v>202500</v>
      </c>
    </row>
    <row r="747" spans="5:6" x14ac:dyDescent="0.25">
      <c r="E747" s="29">
        <v>1308</v>
      </c>
      <c r="F747" s="30">
        <v>138000</v>
      </c>
    </row>
    <row r="748" spans="5:6" x14ac:dyDescent="0.25">
      <c r="E748" s="29">
        <v>1309</v>
      </c>
      <c r="F748" s="30">
        <v>147000</v>
      </c>
    </row>
    <row r="749" spans="5:6" x14ac:dyDescent="0.25">
      <c r="E749" s="29">
        <v>1310</v>
      </c>
      <c r="F749" s="30">
        <v>179200</v>
      </c>
    </row>
    <row r="750" spans="5:6" x14ac:dyDescent="0.25">
      <c r="E750" s="29">
        <v>1311</v>
      </c>
      <c r="F750" s="30">
        <v>335000</v>
      </c>
    </row>
    <row r="751" spans="5:6" x14ac:dyDescent="0.25">
      <c r="E751" s="29">
        <v>1312</v>
      </c>
      <c r="F751" s="30">
        <v>203000</v>
      </c>
    </row>
    <row r="752" spans="5:6" x14ac:dyDescent="0.25">
      <c r="E752" s="29">
        <v>1313</v>
      </c>
      <c r="F752" s="30">
        <v>302000</v>
      </c>
    </row>
    <row r="753" spans="5:6" x14ac:dyDescent="0.25">
      <c r="E753" s="29">
        <v>1316</v>
      </c>
      <c r="F753" s="30">
        <v>206900</v>
      </c>
    </row>
    <row r="754" spans="5:6" x14ac:dyDescent="0.25">
      <c r="E754" s="29">
        <v>1318</v>
      </c>
      <c r="F754" s="30">
        <v>208900</v>
      </c>
    </row>
    <row r="755" spans="5:6" x14ac:dyDescent="0.25">
      <c r="E755" s="29">
        <v>1321</v>
      </c>
      <c r="F755" s="30">
        <v>156500</v>
      </c>
    </row>
    <row r="756" spans="5:6" x14ac:dyDescent="0.25">
      <c r="E756" s="29">
        <v>1323</v>
      </c>
      <c r="F756" s="30">
        <v>190000</v>
      </c>
    </row>
    <row r="757" spans="5:6" x14ac:dyDescent="0.25">
      <c r="E757" s="29">
        <v>1329</v>
      </c>
      <c r="F757" s="30">
        <v>256000</v>
      </c>
    </row>
    <row r="758" spans="5:6" x14ac:dyDescent="0.25">
      <c r="E758" s="29">
        <v>1330</v>
      </c>
      <c r="F758" s="30">
        <v>176500</v>
      </c>
    </row>
    <row r="759" spans="5:6" x14ac:dyDescent="0.25">
      <c r="E759" s="29">
        <v>1332</v>
      </c>
      <c r="F759" s="30">
        <v>132500</v>
      </c>
    </row>
    <row r="760" spans="5:6" x14ac:dyDescent="0.25">
      <c r="E760" s="29">
        <v>1335</v>
      </c>
      <c r="F760" s="30">
        <v>125000</v>
      </c>
    </row>
    <row r="761" spans="5:6" x14ac:dyDescent="0.25">
      <c r="E761" s="29">
        <v>1336</v>
      </c>
      <c r="F761" s="30">
        <v>167900</v>
      </c>
    </row>
    <row r="762" spans="5:6" x14ac:dyDescent="0.25">
      <c r="E762" s="29">
        <v>1337</v>
      </c>
      <c r="F762" s="30">
        <v>135000</v>
      </c>
    </row>
    <row r="763" spans="5:6" x14ac:dyDescent="0.25">
      <c r="E763" s="29">
        <v>1339</v>
      </c>
      <c r="F763" s="30">
        <v>200000</v>
      </c>
    </row>
    <row r="764" spans="5:6" x14ac:dyDescent="0.25">
      <c r="E764" s="29">
        <v>1342</v>
      </c>
      <c r="F764" s="30">
        <v>155000</v>
      </c>
    </row>
    <row r="765" spans="5:6" x14ac:dyDescent="0.25">
      <c r="E765" s="29">
        <v>1343</v>
      </c>
      <c r="F765" s="30">
        <v>228500</v>
      </c>
    </row>
    <row r="766" spans="5:6" x14ac:dyDescent="0.25">
      <c r="E766" s="29">
        <v>1344</v>
      </c>
      <c r="F766" s="30">
        <v>177000</v>
      </c>
    </row>
    <row r="767" spans="5:6" x14ac:dyDescent="0.25">
      <c r="E767" s="29">
        <v>1345</v>
      </c>
      <c r="F767" s="30">
        <v>155835</v>
      </c>
    </row>
    <row r="768" spans="5:6" x14ac:dyDescent="0.25">
      <c r="E768" s="29">
        <v>1347</v>
      </c>
      <c r="F768" s="30">
        <v>262500</v>
      </c>
    </row>
    <row r="769" spans="5:6" x14ac:dyDescent="0.25">
      <c r="E769" s="29">
        <v>1349</v>
      </c>
      <c r="F769" s="30">
        <v>215000</v>
      </c>
    </row>
    <row r="770" spans="5:6" x14ac:dyDescent="0.25">
      <c r="E770" s="29">
        <v>1352</v>
      </c>
      <c r="F770" s="30">
        <v>171000</v>
      </c>
    </row>
    <row r="771" spans="5:6" x14ac:dyDescent="0.25">
      <c r="E771" s="29">
        <v>1353</v>
      </c>
      <c r="F771" s="30">
        <v>134900</v>
      </c>
    </row>
    <row r="772" spans="5:6" x14ac:dyDescent="0.25">
      <c r="E772" s="29">
        <v>1356</v>
      </c>
      <c r="F772" s="30">
        <v>170000</v>
      </c>
    </row>
    <row r="773" spans="5:6" x14ac:dyDescent="0.25">
      <c r="E773" s="29">
        <v>1358</v>
      </c>
      <c r="F773" s="30">
        <v>149900</v>
      </c>
    </row>
    <row r="774" spans="5:6" x14ac:dyDescent="0.25">
      <c r="E774" s="29">
        <v>1359</v>
      </c>
      <c r="F774" s="30">
        <v>177500</v>
      </c>
    </row>
    <row r="775" spans="5:6" x14ac:dyDescent="0.25">
      <c r="E775" s="29">
        <v>1361</v>
      </c>
      <c r="F775" s="30">
        <v>189000</v>
      </c>
    </row>
    <row r="776" spans="5:6" x14ac:dyDescent="0.25">
      <c r="E776" s="29">
        <v>1362</v>
      </c>
      <c r="F776" s="30">
        <v>260000</v>
      </c>
    </row>
    <row r="777" spans="5:6" x14ac:dyDescent="0.25">
      <c r="E777" s="29">
        <v>1364</v>
      </c>
      <c r="F777" s="30">
        <v>156932</v>
      </c>
    </row>
    <row r="778" spans="5:6" x14ac:dyDescent="0.25">
      <c r="E778" s="29">
        <v>1365</v>
      </c>
      <c r="F778" s="30">
        <v>144152</v>
      </c>
    </row>
    <row r="779" spans="5:6" x14ac:dyDescent="0.25">
      <c r="E779" s="29">
        <v>1366</v>
      </c>
      <c r="F779" s="30">
        <v>216000</v>
      </c>
    </row>
    <row r="780" spans="5:6" x14ac:dyDescent="0.25">
      <c r="E780" s="29">
        <v>1367</v>
      </c>
      <c r="F780" s="30">
        <v>193000</v>
      </c>
    </row>
    <row r="781" spans="5:6" x14ac:dyDescent="0.25">
      <c r="E781" s="29">
        <v>1369</v>
      </c>
      <c r="F781" s="30">
        <v>144000</v>
      </c>
    </row>
    <row r="782" spans="5:6" x14ac:dyDescent="0.25">
      <c r="E782" s="29">
        <v>1370</v>
      </c>
      <c r="F782" s="30">
        <v>232000</v>
      </c>
    </row>
    <row r="783" spans="5:6" x14ac:dyDescent="0.25">
      <c r="E783" s="29">
        <v>1373</v>
      </c>
      <c r="F783" s="30">
        <v>274300</v>
      </c>
    </row>
    <row r="784" spans="5:6" x14ac:dyDescent="0.25">
      <c r="E784" s="29">
        <v>1378</v>
      </c>
      <c r="F784" s="30">
        <v>117000</v>
      </c>
    </row>
    <row r="785" spans="5:6" x14ac:dyDescent="0.25">
      <c r="E785" s="29">
        <v>1380</v>
      </c>
      <c r="F785" s="30">
        <v>167500</v>
      </c>
    </row>
    <row r="786" spans="5:6" x14ac:dyDescent="0.25">
      <c r="E786" s="29">
        <v>1382</v>
      </c>
      <c r="F786" s="30">
        <v>237500</v>
      </c>
    </row>
    <row r="787" spans="5:6" x14ac:dyDescent="0.25">
      <c r="E787" s="29">
        <v>1383</v>
      </c>
      <c r="F787" s="30">
        <v>157000</v>
      </c>
    </row>
    <row r="788" spans="5:6" x14ac:dyDescent="0.25">
      <c r="E788" s="29">
        <v>1384</v>
      </c>
      <c r="F788" s="30">
        <v>112000</v>
      </c>
    </row>
    <row r="789" spans="5:6" x14ac:dyDescent="0.25">
      <c r="E789" s="29">
        <v>1387</v>
      </c>
      <c r="F789" s="30">
        <v>250000</v>
      </c>
    </row>
    <row r="790" spans="5:6" x14ac:dyDescent="0.25">
      <c r="E790" s="29">
        <v>1390</v>
      </c>
      <c r="F790" s="30">
        <v>131000</v>
      </c>
    </row>
    <row r="791" spans="5:6" x14ac:dyDescent="0.25">
      <c r="E791" s="29">
        <v>1391</v>
      </c>
      <c r="F791" s="30">
        <v>235000</v>
      </c>
    </row>
    <row r="792" spans="5:6" x14ac:dyDescent="0.25">
      <c r="E792" s="29">
        <v>1394</v>
      </c>
      <c r="F792" s="30">
        <v>163000</v>
      </c>
    </row>
    <row r="793" spans="5:6" x14ac:dyDescent="0.25">
      <c r="E793" s="29">
        <v>1397</v>
      </c>
      <c r="F793" s="30">
        <v>160000</v>
      </c>
    </row>
    <row r="794" spans="5:6" x14ac:dyDescent="0.25">
      <c r="E794" s="29">
        <v>1402</v>
      </c>
      <c r="F794" s="30">
        <v>193000</v>
      </c>
    </row>
    <row r="795" spans="5:6" x14ac:dyDescent="0.25">
      <c r="E795" s="29">
        <v>1403</v>
      </c>
      <c r="F795" s="30">
        <v>193879</v>
      </c>
    </row>
    <row r="796" spans="5:6" x14ac:dyDescent="0.25">
      <c r="E796" s="29">
        <v>1406</v>
      </c>
      <c r="F796" s="30">
        <v>275000</v>
      </c>
    </row>
    <row r="797" spans="5:6" x14ac:dyDescent="0.25">
      <c r="E797" s="29">
        <v>1407</v>
      </c>
      <c r="F797" s="30">
        <v>133000</v>
      </c>
    </row>
    <row r="798" spans="5:6" x14ac:dyDescent="0.25">
      <c r="E798" s="29">
        <v>1409</v>
      </c>
      <c r="F798" s="30">
        <v>125500</v>
      </c>
    </row>
    <row r="799" spans="5:6" x14ac:dyDescent="0.25">
      <c r="E799" s="29">
        <v>1410</v>
      </c>
      <c r="F799" s="30">
        <v>215000</v>
      </c>
    </row>
    <row r="800" spans="5:6" x14ac:dyDescent="0.25">
      <c r="E800" s="29">
        <v>1411</v>
      </c>
      <c r="F800" s="30">
        <v>230000</v>
      </c>
    </row>
    <row r="801" spans="5:6" x14ac:dyDescent="0.25">
      <c r="E801" s="29">
        <v>1413</v>
      </c>
      <c r="F801" s="30">
        <v>90000</v>
      </c>
    </row>
    <row r="802" spans="5:6" x14ac:dyDescent="0.25">
      <c r="E802" s="29">
        <v>1414</v>
      </c>
      <c r="F802" s="30">
        <v>257000</v>
      </c>
    </row>
    <row r="803" spans="5:6" x14ac:dyDescent="0.25">
      <c r="E803" s="29">
        <v>1415</v>
      </c>
      <c r="F803" s="30">
        <v>207000</v>
      </c>
    </row>
    <row r="804" spans="5:6" x14ac:dyDescent="0.25">
      <c r="E804" s="29">
        <v>1417</v>
      </c>
      <c r="F804" s="30">
        <v>122500</v>
      </c>
    </row>
    <row r="805" spans="5:6" x14ac:dyDescent="0.25">
      <c r="E805" s="29">
        <v>1420</v>
      </c>
      <c r="F805" s="30">
        <v>223000</v>
      </c>
    </row>
    <row r="806" spans="5:6" x14ac:dyDescent="0.25">
      <c r="E806" s="29">
        <v>1421</v>
      </c>
      <c r="F806" s="30">
        <v>179900</v>
      </c>
    </row>
    <row r="807" spans="5:6" x14ac:dyDescent="0.25">
      <c r="E807" s="29">
        <v>1422</v>
      </c>
      <c r="F807" s="30">
        <v>127500</v>
      </c>
    </row>
    <row r="808" spans="5:6" x14ac:dyDescent="0.25">
      <c r="E808" s="29">
        <v>1423</v>
      </c>
      <c r="F808" s="30">
        <v>136500</v>
      </c>
    </row>
    <row r="809" spans="5:6" x14ac:dyDescent="0.25">
      <c r="E809" s="29">
        <v>1424</v>
      </c>
      <c r="F809" s="30">
        <v>274970</v>
      </c>
    </row>
    <row r="810" spans="5:6" x14ac:dyDescent="0.25">
      <c r="E810" s="29">
        <v>1426</v>
      </c>
      <c r="F810" s="30">
        <v>142000</v>
      </c>
    </row>
    <row r="811" spans="5:6" x14ac:dyDescent="0.25">
      <c r="E811" s="29">
        <v>1427</v>
      </c>
      <c r="F811" s="30">
        <v>271000</v>
      </c>
    </row>
    <row r="812" spans="5:6" x14ac:dyDescent="0.25">
      <c r="E812" s="29">
        <v>1430</v>
      </c>
      <c r="F812" s="30">
        <v>182900</v>
      </c>
    </row>
    <row r="813" spans="5:6" x14ac:dyDescent="0.25">
      <c r="E813" s="29">
        <v>1431</v>
      </c>
      <c r="F813" s="30">
        <v>192140</v>
      </c>
    </row>
    <row r="814" spans="5:6" x14ac:dyDescent="0.25">
      <c r="E814" s="29">
        <v>1432</v>
      </c>
      <c r="F814" s="30">
        <v>143750</v>
      </c>
    </row>
    <row r="815" spans="5:6" x14ac:dyDescent="0.25">
      <c r="E815" s="29">
        <v>1434</v>
      </c>
      <c r="F815" s="30">
        <v>186500</v>
      </c>
    </row>
    <row r="816" spans="5:6" x14ac:dyDescent="0.25">
      <c r="E816" s="29">
        <v>1435</v>
      </c>
      <c r="F816" s="30">
        <v>160000</v>
      </c>
    </row>
    <row r="817" spans="5:6" x14ac:dyDescent="0.25">
      <c r="E817" s="29">
        <v>1436</v>
      </c>
      <c r="F817" s="30">
        <v>174000</v>
      </c>
    </row>
    <row r="818" spans="5:6" x14ac:dyDescent="0.25">
      <c r="E818" s="29">
        <v>1437</v>
      </c>
      <c r="F818" s="30">
        <v>120500</v>
      </c>
    </row>
    <row r="819" spans="5:6" x14ac:dyDescent="0.25">
      <c r="E819" s="29">
        <v>1439</v>
      </c>
      <c r="F819" s="30">
        <v>149700</v>
      </c>
    </row>
    <row r="820" spans="5:6" x14ac:dyDescent="0.25">
      <c r="E820" s="29">
        <v>1440</v>
      </c>
      <c r="F820" s="30">
        <v>197000</v>
      </c>
    </row>
    <row r="821" spans="5:6" x14ac:dyDescent="0.25">
      <c r="E821" s="29">
        <v>1441</v>
      </c>
      <c r="F821" s="30">
        <v>191000</v>
      </c>
    </row>
    <row r="822" spans="5:6" x14ac:dyDescent="0.25">
      <c r="E822" s="29">
        <v>1442</v>
      </c>
      <c r="F822" s="30">
        <v>149300</v>
      </c>
    </row>
    <row r="823" spans="5:6" x14ac:dyDescent="0.25">
      <c r="E823" s="29">
        <v>1445</v>
      </c>
      <c r="F823" s="30">
        <v>179600</v>
      </c>
    </row>
    <row r="824" spans="5:6" x14ac:dyDescent="0.25">
      <c r="E824" s="29">
        <v>1448</v>
      </c>
      <c r="F824" s="30">
        <v>240000</v>
      </c>
    </row>
    <row r="825" spans="5:6" x14ac:dyDescent="0.25">
      <c r="E825" s="29">
        <v>1453</v>
      </c>
      <c r="F825" s="30">
        <v>145000</v>
      </c>
    </row>
    <row r="826" spans="5:6" x14ac:dyDescent="0.25">
      <c r="E826" s="29">
        <v>1455</v>
      </c>
      <c r="F826" s="30">
        <v>185000</v>
      </c>
    </row>
    <row r="827" spans="5:6" x14ac:dyDescent="0.25">
      <c r="E827" s="29">
        <v>1456</v>
      </c>
      <c r="F827" s="30">
        <v>175000</v>
      </c>
    </row>
    <row r="828" spans="5:6" x14ac:dyDescent="0.25">
      <c r="E828" s="29">
        <v>1457</v>
      </c>
      <c r="F828" s="30">
        <v>210000</v>
      </c>
    </row>
  </sheetData>
  <sheetProtection sheet="1" objects="1" scenarios="1"/>
  <mergeCells count="1">
    <mergeCell ref="A1:E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710EC-CD1E-9845-837E-CBC415C9F98B}">
  <sheetPr>
    <tabColor rgb="FFFFFDDA"/>
  </sheetPr>
  <dimension ref="A1:R828"/>
  <sheetViews>
    <sheetView zoomScaleNormal="100" workbookViewId="0">
      <selection sqref="A1:H1"/>
    </sheetView>
  </sheetViews>
  <sheetFormatPr baseColWidth="10" defaultRowHeight="17" x14ac:dyDescent="0.25"/>
  <cols>
    <col min="1" max="1" width="14.83203125" style="26" bestFit="1" customWidth="1"/>
    <col min="2" max="2" width="25.83203125" style="26" bestFit="1" customWidth="1"/>
    <col min="3" max="3" width="14.83203125" style="26" bestFit="1" customWidth="1"/>
    <col min="4" max="4" width="25.83203125" style="26" bestFit="1" customWidth="1"/>
    <col min="5" max="5" width="14.83203125" style="26" bestFit="1" customWidth="1"/>
    <col min="6" max="6" width="25.83203125" style="26" bestFit="1" customWidth="1"/>
    <col min="7" max="7" width="14.83203125" style="26" bestFit="1" customWidth="1"/>
    <col min="8" max="8" width="25.83203125" style="26" bestFit="1" customWidth="1"/>
    <col min="9" max="10" width="3" style="26" customWidth="1"/>
    <col min="11" max="11" width="3.33203125" style="26" customWidth="1"/>
    <col min="12" max="12" width="24" style="26" customWidth="1"/>
    <col min="13" max="13" width="12.5" style="26" bestFit="1" customWidth="1"/>
    <col min="14" max="14" width="14.5" style="26" bestFit="1" customWidth="1"/>
    <col min="15" max="15" width="10.83203125" style="26"/>
    <col min="16" max="16" width="25" style="26" customWidth="1"/>
    <col min="17" max="18" width="11" style="26" bestFit="1" customWidth="1"/>
    <col min="19" max="16384" width="10.83203125" style="26"/>
  </cols>
  <sheetData>
    <row r="1" spans="1:18" s="61" customFormat="1" ht="30" x14ac:dyDescent="0.4">
      <c r="A1" s="94" t="s">
        <v>422</v>
      </c>
      <c r="B1" s="94"/>
      <c r="C1" s="94"/>
      <c r="D1" s="94"/>
      <c r="E1" s="94"/>
      <c r="F1" s="94"/>
      <c r="G1" s="94"/>
      <c r="H1" s="94"/>
    </row>
    <row r="2" spans="1:18" x14ac:dyDescent="0.25">
      <c r="A2" s="28" t="s">
        <v>61</v>
      </c>
      <c r="B2" s="29">
        <v>0</v>
      </c>
      <c r="C2" s="28" t="s">
        <v>61</v>
      </c>
      <c r="D2" s="29">
        <v>1</v>
      </c>
      <c r="E2" s="28" t="s">
        <v>61</v>
      </c>
      <c r="F2" s="29">
        <v>2</v>
      </c>
      <c r="G2" s="28" t="s">
        <v>61</v>
      </c>
      <c r="H2" s="29">
        <v>3</v>
      </c>
      <c r="I2" s="28" t="s">
        <v>61</v>
      </c>
      <c r="J2" s="29">
        <v>4</v>
      </c>
      <c r="K2" s="29"/>
    </row>
    <row r="3" spans="1:18" ht="21" x14ac:dyDescent="0.3">
      <c r="A3" s="77"/>
      <c r="B3" s="77">
        <f t="shared" ref="B3" si="0">AVERAGE(B5:B828)</f>
        <v>1919.7530864197531</v>
      </c>
      <c r="C3" s="77"/>
      <c r="D3" s="77">
        <f t="shared" ref="D3" si="1">AVERAGE(D5:D828)</f>
        <v>2080.2168021680218</v>
      </c>
      <c r="E3" s="77"/>
      <c r="F3" s="77">
        <f>AVERAGE(F5:F828)</f>
        <v>2613.470873786408</v>
      </c>
      <c r="G3" s="77"/>
      <c r="H3" s="77">
        <f t="shared" ref="H3" si="2">AVERAGE(H5:H828)</f>
        <v>3630.9392265193369</v>
      </c>
      <c r="I3" s="77"/>
      <c r="J3" s="77">
        <f t="shared" ref="J3" si="3">AVERAGE(J5:J828)</f>
        <v>192655.8</v>
      </c>
      <c r="K3" s="84"/>
      <c r="L3" s="37" t="s">
        <v>268</v>
      </c>
      <c r="M3" s="37"/>
      <c r="N3" s="37"/>
      <c r="P3" s="26" t="s">
        <v>268</v>
      </c>
    </row>
    <row r="4" spans="1:18" ht="22" thickBot="1" x14ac:dyDescent="0.35">
      <c r="A4" s="78" t="s">
        <v>257</v>
      </c>
      <c r="B4" s="52" t="s">
        <v>316</v>
      </c>
      <c r="C4" s="78" t="s">
        <v>257</v>
      </c>
      <c r="D4" s="52" t="s">
        <v>316</v>
      </c>
      <c r="E4" s="78" t="s">
        <v>257</v>
      </c>
      <c r="F4" s="52" t="s">
        <v>316</v>
      </c>
      <c r="G4" s="78" t="s">
        <v>257</v>
      </c>
      <c r="H4" s="52" t="s">
        <v>316</v>
      </c>
      <c r="I4" s="78" t="s">
        <v>257</v>
      </c>
      <c r="J4" s="52" t="s">
        <v>305</v>
      </c>
      <c r="L4" s="37"/>
      <c r="M4" s="37"/>
      <c r="N4" s="37"/>
    </row>
    <row r="5" spans="1:18" x14ac:dyDescent="0.25">
      <c r="A5" s="29">
        <v>40</v>
      </c>
      <c r="B5" s="30">
        <v>1200</v>
      </c>
      <c r="C5" s="29">
        <v>10</v>
      </c>
      <c r="D5" s="30">
        <v>2100</v>
      </c>
      <c r="E5" s="29">
        <v>1</v>
      </c>
      <c r="F5" s="30">
        <v>2600</v>
      </c>
      <c r="G5" s="29">
        <v>4</v>
      </c>
      <c r="H5" s="30">
        <v>2500</v>
      </c>
      <c r="I5" s="29">
        <v>421</v>
      </c>
      <c r="J5" s="30">
        <v>206300</v>
      </c>
      <c r="K5" s="30"/>
      <c r="L5" s="38"/>
      <c r="M5" s="38">
        <v>0</v>
      </c>
      <c r="N5" s="38">
        <v>1</v>
      </c>
      <c r="P5" s="45"/>
      <c r="Q5" s="45" t="s">
        <v>316</v>
      </c>
      <c r="R5" s="45" t="s">
        <v>316</v>
      </c>
    </row>
    <row r="6" spans="1:18" x14ac:dyDescent="0.25">
      <c r="A6" s="29">
        <v>49</v>
      </c>
      <c r="B6" s="30">
        <v>2200</v>
      </c>
      <c r="C6" s="29">
        <v>11</v>
      </c>
      <c r="D6" s="30">
        <v>2100</v>
      </c>
      <c r="E6" s="29">
        <v>2</v>
      </c>
      <c r="F6" s="30">
        <v>2500</v>
      </c>
      <c r="G6" s="29">
        <v>5</v>
      </c>
      <c r="H6" s="30">
        <v>3300</v>
      </c>
      <c r="I6" s="29">
        <v>748</v>
      </c>
      <c r="J6" s="30">
        <v>265979</v>
      </c>
      <c r="K6" s="30"/>
      <c r="L6" s="39" t="s">
        <v>269</v>
      </c>
      <c r="M6" s="39">
        <v>103317.28395061729</v>
      </c>
      <c r="N6" s="39">
        <v>128116.68834688347</v>
      </c>
      <c r="P6" s="46" t="s">
        <v>269</v>
      </c>
      <c r="Q6" s="46">
        <v>1919.7530864197531</v>
      </c>
      <c r="R6" s="46">
        <v>2080.2168021680218</v>
      </c>
    </row>
    <row r="7" spans="1:18" x14ac:dyDescent="0.25">
      <c r="A7" s="29">
        <v>79</v>
      </c>
      <c r="B7" s="30">
        <v>3500</v>
      </c>
      <c r="C7" s="29">
        <v>13</v>
      </c>
      <c r="D7" s="30">
        <v>1800</v>
      </c>
      <c r="E7" s="29">
        <v>3</v>
      </c>
      <c r="F7" s="30">
        <v>2700</v>
      </c>
      <c r="G7" s="29">
        <v>12</v>
      </c>
      <c r="H7" s="30">
        <v>3500</v>
      </c>
      <c r="I7" s="29">
        <v>1191</v>
      </c>
      <c r="J7" s="30">
        <v>168000</v>
      </c>
      <c r="K7" s="30"/>
      <c r="L7" s="39" t="s">
        <v>270</v>
      </c>
      <c r="M7" s="39">
        <v>1076825760.030864</v>
      </c>
      <c r="N7" s="39">
        <v>924913276.35641348</v>
      </c>
      <c r="P7" s="46" t="s">
        <v>270</v>
      </c>
      <c r="Q7" s="46">
        <v>506104.93827160524</v>
      </c>
      <c r="R7" s="46">
        <v>225721.69199952873</v>
      </c>
    </row>
    <row r="8" spans="1:18" x14ac:dyDescent="0.25">
      <c r="A8" s="29">
        <v>89</v>
      </c>
      <c r="B8" s="30">
        <v>2000</v>
      </c>
      <c r="C8" s="29">
        <v>15</v>
      </c>
      <c r="D8" s="30">
        <v>2500</v>
      </c>
      <c r="E8" s="29">
        <v>6</v>
      </c>
      <c r="F8" s="30">
        <v>2200</v>
      </c>
      <c r="G8" s="29">
        <v>14</v>
      </c>
      <c r="H8" s="30">
        <v>3000</v>
      </c>
      <c r="I8" s="29">
        <v>1341</v>
      </c>
      <c r="J8" s="30">
        <v>123000</v>
      </c>
      <c r="K8" s="30"/>
      <c r="L8" s="39" t="s">
        <v>271</v>
      </c>
      <c r="M8" s="39">
        <v>81</v>
      </c>
      <c r="N8" s="39">
        <v>369</v>
      </c>
      <c r="P8" s="46" t="s">
        <v>271</v>
      </c>
      <c r="Q8" s="46">
        <v>81</v>
      </c>
      <c r="R8" s="46">
        <v>369</v>
      </c>
    </row>
    <row r="9" spans="1:18" x14ac:dyDescent="0.25">
      <c r="A9" s="29">
        <v>90</v>
      </c>
      <c r="B9" s="30">
        <v>2000</v>
      </c>
      <c r="C9" s="29">
        <v>20</v>
      </c>
      <c r="D9" s="30">
        <v>2400</v>
      </c>
      <c r="E9" s="29">
        <v>7</v>
      </c>
      <c r="F9" s="30">
        <v>3400</v>
      </c>
      <c r="G9" s="29">
        <v>21</v>
      </c>
      <c r="H9" s="30">
        <v>3500</v>
      </c>
      <c r="I9" s="29">
        <v>1351</v>
      </c>
      <c r="J9" s="30">
        <v>200000</v>
      </c>
      <c r="K9" s="30"/>
      <c r="L9" s="39" t="s">
        <v>272</v>
      </c>
      <c r="M9" s="39">
        <v>0</v>
      </c>
      <c r="N9" s="39"/>
      <c r="P9" s="46" t="s">
        <v>272</v>
      </c>
      <c r="Q9" s="46">
        <v>0</v>
      </c>
      <c r="R9" s="46"/>
    </row>
    <row r="10" spans="1:18" x14ac:dyDescent="0.25">
      <c r="A10" s="29">
        <v>100</v>
      </c>
      <c r="B10" s="30">
        <v>2200</v>
      </c>
      <c r="C10" s="29">
        <v>22</v>
      </c>
      <c r="D10" s="30">
        <v>1700</v>
      </c>
      <c r="E10" s="29">
        <v>8</v>
      </c>
      <c r="F10" s="30">
        <v>3200</v>
      </c>
      <c r="G10" s="29">
        <v>26</v>
      </c>
      <c r="H10" s="30">
        <v>3200</v>
      </c>
      <c r="L10" s="39" t="s">
        <v>273</v>
      </c>
      <c r="M10" s="39">
        <v>112</v>
      </c>
      <c r="N10" s="39"/>
      <c r="P10" s="46" t="s">
        <v>273</v>
      </c>
      <c r="Q10" s="46">
        <v>96</v>
      </c>
      <c r="R10" s="46"/>
    </row>
    <row r="11" spans="1:18" x14ac:dyDescent="0.25">
      <c r="A11" s="29">
        <v>109</v>
      </c>
      <c r="B11" s="30">
        <v>2300</v>
      </c>
      <c r="C11" s="29">
        <v>25</v>
      </c>
      <c r="D11" s="30">
        <v>2100</v>
      </c>
      <c r="E11" s="29">
        <v>9</v>
      </c>
      <c r="F11" s="30">
        <v>2700</v>
      </c>
      <c r="G11" s="29">
        <v>28</v>
      </c>
      <c r="H11" s="30">
        <v>3400</v>
      </c>
      <c r="L11" s="39" t="s">
        <v>274</v>
      </c>
      <c r="M11" s="39">
        <v>-6.2388319824846903</v>
      </c>
      <c r="N11" s="39"/>
      <c r="P11" s="46" t="s">
        <v>274</v>
      </c>
      <c r="Q11" s="46">
        <v>-1.9373910402368335</v>
      </c>
      <c r="R11" s="46"/>
    </row>
    <row r="12" spans="1:18" x14ac:dyDescent="0.25">
      <c r="A12" s="29">
        <v>126</v>
      </c>
      <c r="B12" s="30">
        <v>1000</v>
      </c>
      <c r="C12" s="29">
        <v>29</v>
      </c>
      <c r="D12" s="30">
        <v>3100</v>
      </c>
      <c r="E12" s="29">
        <v>16</v>
      </c>
      <c r="F12" s="30">
        <v>1700</v>
      </c>
      <c r="G12" s="29">
        <v>36</v>
      </c>
      <c r="H12" s="30">
        <v>3600</v>
      </c>
      <c r="L12" s="39" t="s">
        <v>275</v>
      </c>
      <c r="M12" s="39">
        <v>4.0285899574947742E-9</v>
      </c>
      <c r="N12" s="39"/>
      <c r="P12" s="46" t="s">
        <v>275</v>
      </c>
      <c r="Q12" s="46">
        <v>2.7818381056125833E-2</v>
      </c>
      <c r="R12" s="46"/>
    </row>
    <row r="13" spans="1:18" x14ac:dyDescent="0.25">
      <c r="A13" s="29">
        <v>128</v>
      </c>
      <c r="B13" s="30">
        <v>1500</v>
      </c>
      <c r="C13" s="29">
        <v>30</v>
      </c>
      <c r="D13" s="30">
        <v>1000</v>
      </c>
      <c r="E13" s="29">
        <v>17</v>
      </c>
      <c r="F13" s="30">
        <v>2000</v>
      </c>
      <c r="G13" s="29">
        <v>48</v>
      </c>
      <c r="H13" s="30">
        <v>3300</v>
      </c>
      <c r="L13" s="39" t="s">
        <v>276</v>
      </c>
      <c r="M13" s="39">
        <v>1.6585726287880238</v>
      </c>
      <c r="N13" s="39"/>
      <c r="P13" s="46" t="s">
        <v>276</v>
      </c>
      <c r="Q13" s="46">
        <v>1.6608814403248366</v>
      </c>
      <c r="R13" s="46"/>
    </row>
    <row r="14" spans="1:18" x14ac:dyDescent="0.25">
      <c r="A14" s="29">
        <v>141</v>
      </c>
      <c r="B14" s="30">
        <v>1700</v>
      </c>
      <c r="C14" s="29">
        <v>31</v>
      </c>
      <c r="D14" s="30">
        <v>2000</v>
      </c>
      <c r="E14" s="29">
        <v>18</v>
      </c>
      <c r="F14" s="30">
        <v>1300</v>
      </c>
      <c r="G14" s="29">
        <v>54</v>
      </c>
      <c r="H14" s="30">
        <v>3700</v>
      </c>
      <c r="L14" s="40" t="s">
        <v>277</v>
      </c>
      <c r="M14" s="40">
        <v>8.0571799149895484E-9</v>
      </c>
      <c r="N14" s="39"/>
      <c r="P14" s="47" t="s">
        <v>277</v>
      </c>
      <c r="Q14" s="47">
        <v>5.5636762112251666E-2</v>
      </c>
      <c r="R14" s="46"/>
    </row>
    <row r="15" spans="1:18" ht="18" thickBot="1" x14ac:dyDescent="0.3">
      <c r="A15" s="29">
        <v>149</v>
      </c>
      <c r="B15" s="30">
        <v>2200</v>
      </c>
      <c r="C15" s="29">
        <v>32</v>
      </c>
      <c r="D15" s="30">
        <v>2500</v>
      </c>
      <c r="E15" s="29">
        <v>19</v>
      </c>
      <c r="F15" s="30">
        <v>2200</v>
      </c>
      <c r="G15" s="29">
        <v>59</v>
      </c>
      <c r="H15" s="30">
        <v>4400</v>
      </c>
      <c r="L15" s="41" t="s">
        <v>278</v>
      </c>
      <c r="M15" s="41">
        <v>1.9813718148763031</v>
      </c>
      <c r="N15" s="41"/>
      <c r="P15" s="48" t="s">
        <v>278</v>
      </c>
      <c r="Q15" s="48">
        <v>1.9849843115224561</v>
      </c>
      <c r="R15" s="48"/>
    </row>
    <row r="16" spans="1:18" x14ac:dyDescent="0.25">
      <c r="A16" s="29">
        <v>156</v>
      </c>
      <c r="B16" s="30">
        <v>1700</v>
      </c>
      <c r="C16" s="29">
        <v>39</v>
      </c>
      <c r="D16" s="30">
        <v>2100</v>
      </c>
      <c r="E16" s="29">
        <v>23</v>
      </c>
      <c r="F16" s="30">
        <v>3600</v>
      </c>
      <c r="G16" s="29">
        <v>66</v>
      </c>
      <c r="H16" s="30">
        <v>3600</v>
      </c>
      <c r="L16" s="37"/>
      <c r="M16" s="37"/>
      <c r="N16" s="37"/>
    </row>
    <row r="17" spans="1:18" x14ac:dyDescent="0.25">
      <c r="A17" s="29">
        <v>164</v>
      </c>
      <c r="B17" s="30">
        <v>1800</v>
      </c>
      <c r="C17" s="29">
        <v>42</v>
      </c>
      <c r="D17" s="30">
        <v>2700</v>
      </c>
      <c r="E17" s="29">
        <v>24</v>
      </c>
      <c r="F17" s="30">
        <v>2100</v>
      </c>
      <c r="G17" s="29">
        <v>83</v>
      </c>
      <c r="H17" s="30">
        <v>3100</v>
      </c>
      <c r="L17" s="37" t="s">
        <v>279</v>
      </c>
      <c r="M17" s="37">
        <f>SUM(M8:N8)</f>
        <v>450</v>
      </c>
      <c r="N17" s="37"/>
      <c r="P17" s="44" t="s">
        <v>279</v>
      </c>
      <c r="Q17" s="44">
        <f>SUM(Q8:R8)</f>
        <v>450</v>
      </c>
    </row>
    <row r="18" spans="1:18" x14ac:dyDescent="0.25">
      <c r="A18" s="29">
        <v>166</v>
      </c>
      <c r="B18" s="30">
        <v>2000</v>
      </c>
      <c r="C18" s="29">
        <v>44</v>
      </c>
      <c r="D18" s="30">
        <v>1900</v>
      </c>
      <c r="E18" s="29">
        <v>27</v>
      </c>
      <c r="F18" s="30">
        <v>1800</v>
      </c>
      <c r="G18" s="29">
        <v>104</v>
      </c>
      <c r="H18" s="30">
        <v>2500</v>
      </c>
      <c r="L18" s="37" t="s">
        <v>280</v>
      </c>
      <c r="M18" s="37">
        <f>M6-N6</f>
        <v>-24799.404396266182</v>
      </c>
      <c r="N18" s="37"/>
      <c r="P18" s="44" t="s">
        <v>280</v>
      </c>
      <c r="Q18" s="44">
        <f>Q6-R6</f>
        <v>-160.46371574826867</v>
      </c>
    </row>
    <row r="19" spans="1:18" x14ac:dyDescent="0.25">
      <c r="A19" s="29">
        <v>199</v>
      </c>
      <c r="B19" s="30">
        <v>2600</v>
      </c>
      <c r="C19" s="29">
        <v>45</v>
      </c>
      <c r="D19" s="30">
        <v>2300</v>
      </c>
      <c r="E19" s="29">
        <v>33</v>
      </c>
      <c r="F19" s="30">
        <v>2500</v>
      </c>
      <c r="G19" s="29">
        <v>113</v>
      </c>
      <c r="H19" s="30">
        <v>4000</v>
      </c>
      <c r="L19" s="37" t="s">
        <v>281</v>
      </c>
      <c r="M19" s="37">
        <f>SQRT((M7/M8)+(N7/N8))</f>
        <v>3975.0075760798932</v>
      </c>
      <c r="N19" s="37"/>
      <c r="P19" s="44" t="s">
        <v>281</v>
      </c>
      <c r="Q19" s="44">
        <f>SQRT((Q7/Q8)+(R7/R8))</f>
        <v>82.824640155584191</v>
      </c>
    </row>
    <row r="20" spans="1:18" x14ac:dyDescent="0.25">
      <c r="A20" s="29">
        <v>211</v>
      </c>
      <c r="B20" s="30">
        <v>1700</v>
      </c>
      <c r="C20" s="29">
        <v>50</v>
      </c>
      <c r="D20" s="30">
        <v>1900</v>
      </c>
      <c r="E20" s="29">
        <v>34</v>
      </c>
      <c r="F20" s="30">
        <v>3100</v>
      </c>
      <c r="G20" s="29">
        <v>119</v>
      </c>
      <c r="H20" s="30">
        <v>4900</v>
      </c>
      <c r="L20" s="37"/>
      <c r="M20" s="37"/>
      <c r="N20" s="37"/>
      <c r="P20" s="44"/>
      <c r="Q20" s="44"/>
    </row>
    <row r="21" spans="1:18" ht="21" x14ac:dyDescent="0.3">
      <c r="A21" s="29">
        <v>242</v>
      </c>
      <c r="B21" s="30">
        <v>1600</v>
      </c>
      <c r="C21" s="29">
        <v>60</v>
      </c>
      <c r="D21" s="30">
        <v>1600</v>
      </c>
      <c r="E21" s="29">
        <v>35</v>
      </c>
      <c r="F21" s="30">
        <v>3100</v>
      </c>
      <c r="G21" s="29">
        <v>138</v>
      </c>
      <c r="H21" s="30">
        <v>3900</v>
      </c>
      <c r="L21" s="42" t="s">
        <v>282</v>
      </c>
      <c r="M21" s="37">
        <f>M19*M15</f>
        <v>7875.9679751644726</v>
      </c>
      <c r="N21" s="85"/>
      <c r="P21" s="49" t="s">
        <v>282</v>
      </c>
      <c r="Q21" s="44">
        <f>Q19*Q15</f>
        <v>164.40561131632745</v>
      </c>
    </row>
    <row r="22" spans="1:18" x14ac:dyDescent="0.25">
      <c r="A22" s="29">
        <v>251</v>
      </c>
      <c r="B22" s="30">
        <v>2000</v>
      </c>
      <c r="C22" s="29">
        <v>62</v>
      </c>
      <c r="D22" s="30">
        <v>1600</v>
      </c>
      <c r="E22" s="29">
        <v>37</v>
      </c>
      <c r="F22" s="30">
        <v>2200</v>
      </c>
      <c r="G22" s="29">
        <v>139</v>
      </c>
      <c r="H22" s="30">
        <v>2900</v>
      </c>
      <c r="L22" s="43" t="s">
        <v>283</v>
      </c>
      <c r="M22" s="43">
        <f>M18-M21</f>
        <v>-32675.372371430654</v>
      </c>
      <c r="N22" s="37"/>
      <c r="P22" s="50" t="s">
        <v>283</v>
      </c>
      <c r="Q22" s="50">
        <f>Q18-Q21</f>
        <v>-324.86932706459612</v>
      </c>
    </row>
    <row r="23" spans="1:18" x14ac:dyDescent="0.25">
      <c r="A23" s="29">
        <v>288</v>
      </c>
      <c r="B23" s="30">
        <v>1700</v>
      </c>
      <c r="C23" s="29">
        <v>69</v>
      </c>
      <c r="D23" s="30">
        <v>1500</v>
      </c>
      <c r="E23" s="29">
        <v>38</v>
      </c>
      <c r="F23" s="30">
        <v>2600</v>
      </c>
      <c r="G23" s="29">
        <v>152</v>
      </c>
      <c r="H23" s="30">
        <v>3400</v>
      </c>
      <c r="L23" s="43" t="s">
        <v>284</v>
      </c>
      <c r="M23" s="43">
        <f>M18+M21</f>
        <v>-16923.436421101709</v>
      </c>
      <c r="N23" s="37"/>
      <c r="P23" s="50" t="s">
        <v>284</v>
      </c>
      <c r="Q23" s="50">
        <f>Q18+Q21</f>
        <v>3.9418955680587828</v>
      </c>
    </row>
    <row r="24" spans="1:18" x14ac:dyDescent="0.25">
      <c r="A24" s="29">
        <v>292</v>
      </c>
      <c r="B24" s="30">
        <v>2500</v>
      </c>
      <c r="C24" s="29">
        <v>75</v>
      </c>
      <c r="D24" s="30">
        <v>2400</v>
      </c>
      <c r="E24" s="29">
        <v>41</v>
      </c>
      <c r="F24" s="30">
        <v>2400</v>
      </c>
      <c r="G24" s="29">
        <v>158</v>
      </c>
      <c r="H24" s="30">
        <v>2700</v>
      </c>
    </row>
    <row r="25" spans="1:18" x14ac:dyDescent="0.25">
      <c r="A25" s="29">
        <v>308</v>
      </c>
      <c r="B25" s="30">
        <v>1700</v>
      </c>
      <c r="C25" s="29">
        <v>76</v>
      </c>
      <c r="D25" s="30">
        <v>1500</v>
      </c>
      <c r="E25" s="29">
        <v>43</v>
      </c>
      <c r="F25" s="30">
        <v>1700</v>
      </c>
      <c r="G25" s="29">
        <v>162</v>
      </c>
      <c r="H25" s="30">
        <v>4200</v>
      </c>
    </row>
    <row r="26" spans="1:18" x14ac:dyDescent="0.25">
      <c r="A26" s="29">
        <v>376</v>
      </c>
      <c r="B26" s="30">
        <v>1600</v>
      </c>
      <c r="C26" s="29">
        <v>77</v>
      </c>
      <c r="D26" s="30">
        <v>1900</v>
      </c>
      <c r="E26" s="29">
        <v>46</v>
      </c>
      <c r="F26" s="30">
        <v>3500</v>
      </c>
      <c r="G26" s="29">
        <v>168</v>
      </c>
      <c r="H26" s="30">
        <v>3700</v>
      </c>
      <c r="L26" s="37" t="s">
        <v>268</v>
      </c>
      <c r="M26" s="37"/>
      <c r="N26" s="37"/>
      <c r="P26" s="37" t="s">
        <v>268</v>
      </c>
      <c r="Q26" s="37"/>
      <c r="R26" s="37"/>
    </row>
    <row r="27" spans="1:18" ht="18" thickBot="1" x14ac:dyDescent="0.3">
      <c r="A27" s="29">
        <v>387</v>
      </c>
      <c r="B27" s="30">
        <v>1800</v>
      </c>
      <c r="C27" s="29">
        <v>78</v>
      </c>
      <c r="D27" s="30">
        <v>2000</v>
      </c>
      <c r="E27" s="29">
        <v>47</v>
      </c>
      <c r="F27" s="30">
        <v>3600</v>
      </c>
      <c r="G27" s="29">
        <v>179</v>
      </c>
      <c r="H27" s="30">
        <v>4500</v>
      </c>
      <c r="L27" s="37"/>
      <c r="M27" s="37"/>
      <c r="N27" s="37"/>
      <c r="P27" s="37"/>
      <c r="Q27" s="37"/>
      <c r="R27" s="37"/>
    </row>
    <row r="28" spans="1:18" x14ac:dyDescent="0.25">
      <c r="A28" s="29">
        <v>394</v>
      </c>
      <c r="B28" s="30">
        <v>1600</v>
      </c>
      <c r="C28" s="29">
        <v>81</v>
      </c>
      <c r="D28" s="30">
        <v>3000</v>
      </c>
      <c r="E28" s="29">
        <v>51</v>
      </c>
      <c r="F28" s="30">
        <v>2300</v>
      </c>
      <c r="G28" s="29">
        <v>186</v>
      </c>
      <c r="H28" s="30">
        <v>4100</v>
      </c>
      <c r="L28" s="38"/>
      <c r="M28" s="38">
        <v>1</v>
      </c>
      <c r="N28" s="38">
        <v>2</v>
      </c>
      <c r="P28" s="38"/>
      <c r="Q28" s="38" t="s">
        <v>316</v>
      </c>
      <c r="R28" s="38" t="s">
        <v>316</v>
      </c>
    </row>
    <row r="29" spans="1:18" x14ac:dyDescent="0.25">
      <c r="A29" s="29">
        <v>432</v>
      </c>
      <c r="B29" s="30">
        <v>2100</v>
      </c>
      <c r="C29" s="29">
        <v>98</v>
      </c>
      <c r="D29" s="30">
        <v>1900</v>
      </c>
      <c r="E29" s="29">
        <v>52</v>
      </c>
      <c r="F29" s="30">
        <v>1600</v>
      </c>
      <c r="G29" s="29">
        <v>197</v>
      </c>
      <c r="H29" s="30">
        <v>3500</v>
      </c>
      <c r="L29" s="39" t="s">
        <v>269</v>
      </c>
      <c r="M29" s="39">
        <v>128116.68834688347</v>
      </c>
      <c r="N29" s="39">
        <v>183851.66383495147</v>
      </c>
      <c r="P29" s="39" t="s">
        <v>269</v>
      </c>
      <c r="Q29" s="39">
        <v>2080.2168021680218</v>
      </c>
      <c r="R29" s="39">
        <v>2613.470873786408</v>
      </c>
    </row>
    <row r="30" spans="1:18" x14ac:dyDescent="0.25">
      <c r="A30" s="29">
        <v>435</v>
      </c>
      <c r="B30" s="30">
        <v>1300</v>
      </c>
      <c r="C30" s="29">
        <v>99</v>
      </c>
      <c r="D30" s="30">
        <v>1300</v>
      </c>
      <c r="E30" s="29">
        <v>53</v>
      </c>
      <c r="F30" s="30">
        <v>1600</v>
      </c>
      <c r="G30" s="29">
        <v>200</v>
      </c>
      <c r="H30" s="30">
        <v>3400</v>
      </c>
      <c r="L30" s="39" t="s">
        <v>270</v>
      </c>
      <c r="M30" s="39">
        <v>924913276.35641348</v>
      </c>
      <c r="N30" s="39">
        <v>2664329581.3558722</v>
      </c>
      <c r="P30" s="39" t="s">
        <v>270</v>
      </c>
      <c r="Q30" s="39">
        <v>225721.69199952873</v>
      </c>
      <c r="R30" s="39">
        <v>513220.50218830013</v>
      </c>
    </row>
    <row r="31" spans="1:18" x14ac:dyDescent="0.25">
      <c r="A31" s="29">
        <v>442</v>
      </c>
      <c r="B31" s="30">
        <v>2900</v>
      </c>
      <c r="C31" s="29">
        <v>105</v>
      </c>
      <c r="D31" s="30">
        <v>2900</v>
      </c>
      <c r="E31" s="29">
        <v>55</v>
      </c>
      <c r="F31" s="30">
        <v>1700</v>
      </c>
      <c r="G31" s="29">
        <v>225</v>
      </c>
      <c r="H31" s="30">
        <v>4800</v>
      </c>
      <c r="L31" s="39" t="s">
        <v>271</v>
      </c>
      <c r="M31" s="39">
        <v>369</v>
      </c>
      <c r="N31" s="39">
        <v>824</v>
      </c>
      <c r="P31" s="39" t="s">
        <v>271</v>
      </c>
      <c r="Q31" s="39">
        <v>369</v>
      </c>
      <c r="R31" s="39">
        <v>824</v>
      </c>
    </row>
    <row r="32" spans="1:18" x14ac:dyDescent="0.25">
      <c r="A32" s="29">
        <v>465</v>
      </c>
      <c r="B32" s="30">
        <v>2100</v>
      </c>
      <c r="C32" s="29">
        <v>107</v>
      </c>
      <c r="D32" s="30">
        <v>1700</v>
      </c>
      <c r="E32" s="29">
        <v>56</v>
      </c>
      <c r="F32" s="30">
        <v>2900</v>
      </c>
      <c r="G32" s="29">
        <v>227</v>
      </c>
      <c r="H32" s="30">
        <v>3700</v>
      </c>
      <c r="L32" s="39" t="s">
        <v>272</v>
      </c>
      <c r="M32" s="39">
        <v>0</v>
      </c>
      <c r="N32" s="39"/>
      <c r="P32" s="39" t="s">
        <v>272</v>
      </c>
      <c r="Q32" s="39">
        <v>0</v>
      </c>
      <c r="R32" s="39"/>
    </row>
    <row r="33" spans="1:18" x14ac:dyDescent="0.25">
      <c r="A33" s="29">
        <v>496</v>
      </c>
      <c r="B33" s="30">
        <v>1400</v>
      </c>
      <c r="C33" s="29">
        <v>108</v>
      </c>
      <c r="D33" s="30">
        <v>1600</v>
      </c>
      <c r="E33" s="29">
        <v>57</v>
      </c>
      <c r="F33" s="30">
        <v>2700</v>
      </c>
      <c r="G33" s="29">
        <v>232</v>
      </c>
      <c r="H33" s="30">
        <v>4300</v>
      </c>
      <c r="L33" s="39" t="s">
        <v>273</v>
      </c>
      <c r="M33" s="39">
        <v>1106</v>
      </c>
      <c r="N33" s="39"/>
      <c r="P33" s="39" t="s">
        <v>273</v>
      </c>
      <c r="Q33" s="39">
        <v>1024</v>
      </c>
      <c r="R33" s="39"/>
    </row>
    <row r="34" spans="1:18" x14ac:dyDescent="0.25">
      <c r="A34" s="29">
        <v>521</v>
      </c>
      <c r="B34" s="30">
        <v>1300</v>
      </c>
      <c r="C34" s="29">
        <v>111</v>
      </c>
      <c r="D34" s="30">
        <v>2800</v>
      </c>
      <c r="E34" s="29">
        <v>58</v>
      </c>
      <c r="F34" s="30">
        <v>2600</v>
      </c>
      <c r="G34" s="29">
        <v>239</v>
      </c>
      <c r="H34" s="30">
        <v>3400</v>
      </c>
      <c r="L34" s="39" t="s">
        <v>274</v>
      </c>
      <c r="M34" s="39">
        <v>-23.263431165660258</v>
      </c>
      <c r="N34" s="39"/>
      <c r="P34" s="39" t="s">
        <v>274</v>
      </c>
      <c r="Q34" s="39">
        <v>-15.176772726708879</v>
      </c>
      <c r="R34" s="39"/>
    </row>
    <row r="35" spans="1:18" x14ac:dyDescent="0.25">
      <c r="A35" s="29">
        <v>529</v>
      </c>
      <c r="B35" s="30">
        <v>1100</v>
      </c>
      <c r="C35" s="29">
        <v>115</v>
      </c>
      <c r="D35" s="30">
        <v>3300</v>
      </c>
      <c r="E35" s="29">
        <v>61</v>
      </c>
      <c r="F35" s="30">
        <v>2300</v>
      </c>
      <c r="G35" s="29">
        <v>262</v>
      </c>
      <c r="H35" s="30">
        <v>4100</v>
      </c>
      <c r="L35" s="39" t="s">
        <v>275</v>
      </c>
      <c r="M35" s="39">
        <v>4.5452664502497547E-98</v>
      </c>
      <c r="N35" s="39"/>
      <c r="P35" s="39" t="s">
        <v>275</v>
      </c>
      <c r="Q35" s="39">
        <v>2.227231469231914E-47</v>
      </c>
      <c r="R35" s="39"/>
    </row>
    <row r="36" spans="1:18" x14ac:dyDescent="0.25">
      <c r="A36" s="29">
        <v>534</v>
      </c>
      <c r="B36" s="30">
        <v>300</v>
      </c>
      <c r="C36" s="29">
        <v>117</v>
      </c>
      <c r="D36" s="30">
        <v>2200</v>
      </c>
      <c r="E36" s="29">
        <v>63</v>
      </c>
      <c r="F36" s="30">
        <v>2700</v>
      </c>
      <c r="G36" s="29">
        <v>271</v>
      </c>
      <c r="H36" s="30">
        <v>3000</v>
      </c>
      <c r="L36" s="39" t="s">
        <v>276</v>
      </c>
      <c r="M36" s="39">
        <v>1.6462325184894766</v>
      </c>
      <c r="N36" s="39"/>
      <c r="P36" s="39" t="s">
        <v>276</v>
      </c>
      <c r="Q36" s="39">
        <v>1.6463430380865944</v>
      </c>
      <c r="R36" s="39"/>
    </row>
    <row r="37" spans="1:18" x14ac:dyDescent="0.25">
      <c r="A37" s="29">
        <v>536</v>
      </c>
      <c r="B37" s="30">
        <v>2500</v>
      </c>
      <c r="C37" s="29">
        <v>122</v>
      </c>
      <c r="D37" s="30">
        <v>1900</v>
      </c>
      <c r="E37" s="29">
        <v>64</v>
      </c>
      <c r="F37" s="30">
        <v>2300</v>
      </c>
      <c r="G37" s="29">
        <v>273</v>
      </c>
      <c r="H37" s="30">
        <v>3400</v>
      </c>
      <c r="L37" s="40" t="s">
        <v>277</v>
      </c>
      <c r="M37" s="40">
        <v>9.0905329004995094E-98</v>
      </c>
      <c r="N37" s="39"/>
      <c r="P37" s="40" t="s">
        <v>277</v>
      </c>
      <c r="Q37" s="40">
        <v>4.454462938463828E-47</v>
      </c>
      <c r="R37" s="39"/>
    </row>
    <row r="38" spans="1:18" ht="18" thickBot="1" x14ac:dyDescent="0.3">
      <c r="A38" s="29">
        <v>563</v>
      </c>
      <c r="B38" s="30">
        <v>2000</v>
      </c>
      <c r="C38" s="29">
        <v>123</v>
      </c>
      <c r="D38" s="30">
        <v>2200</v>
      </c>
      <c r="E38" s="29">
        <v>65</v>
      </c>
      <c r="F38" s="30">
        <v>3100</v>
      </c>
      <c r="G38" s="29">
        <v>279</v>
      </c>
      <c r="H38" s="30">
        <v>4200</v>
      </c>
      <c r="L38" s="41" t="s">
        <v>278</v>
      </c>
      <c r="M38" s="41">
        <v>1.9621112045299542</v>
      </c>
      <c r="N38" s="41"/>
      <c r="P38" s="41" t="s">
        <v>278</v>
      </c>
      <c r="Q38" s="41">
        <v>1.9622833497896082</v>
      </c>
      <c r="R38" s="41"/>
    </row>
    <row r="39" spans="1:18" x14ac:dyDescent="0.25">
      <c r="A39" s="29">
        <v>583</v>
      </c>
      <c r="B39" s="30">
        <v>1600</v>
      </c>
      <c r="C39" s="29">
        <v>137</v>
      </c>
      <c r="D39" s="30">
        <v>2400</v>
      </c>
      <c r="E39" s="29">
        <v>67</v>
      </c>
      <c r="F39" s="30">
        <v>4200</v>
      </c>
      <c r="G39" s="29">
        <v>284</v>
      </c>
      <c r="H39" s="30">
        <v>2900</v>
      </c>
      <c r="L39" s="37"/>
      <c r="M39" s="37"/>
      <c r="N39" s="37"/>
      <c r="P39" s="37"/>
      <c r="Q39" s="37"/>
      <c r="R39" s="37"/>
    </row>
    <row r="40" spans="1:18" x14ac:dyDescent="0.25">
      <c r="A40" s="29">
        <v>614</v>
      </c>
      <c r="B40" s="30">
        <v>2200</v>
      </c>
      <c r="C40" s="29">
        <v>147</v>
      </c>
      <c r="D40" s="30">
        <v>1600</v>
      </c>
      <c r="E40" s="29">
        <v>68</v>
      </c>
      <c r="F40" s="30">
        <v>2900</v>
      </c>
      <c r="G40" s="29">
        <v>303</v>
      </c>
      <c r="H40" s="30">
        <v>3100</v>
      </c>
      <c r="L40" s="37" t="s">
        <v>279</v>
      </c>
      <c r="M40" s="37">
        <f>SUM(M31:N31)</f>
        <v>1193</v>
      </c>
      <c r="N40" s="37"/>
      <c r="P40" s="37" t="s">
        <v>279</v>
      </c>
      <c r="Q40" s="37">
        <f>SUM(Q31:R31)</f>
        <v>1193</v>
      </c>
      <c r="R40" s="37"/>
    </row>
    <row r="41" spans="1:18" x14ac:dyDescent="0.25">
      <c r="A41" s="29">
        <v>615</v>
      </c>
      <c r="B41" s="30">
        <v>1300</v>
      </c>
      <c r="C41" s="29">
        <v>150</v>
      </c>
      <c r="D41" s="30">
        <v>2200</v>
      </c>
      <c r="E41" s="29">
        <v>70</v>
      </c>
      <c r="F41" s="30">
        <v>3600</v>
      </c>
      <c r="G41" s="29">
        <v>305</v>
      </c>
      <c r="H41" s="30">
        <v>5000</v>
      </c>
      <c r="L41" s="37" t="s">
        <v>280</v>
      </c>
      <c r="M41" s="37">
        <f>M29-N29</f>
        <v>-55734.975488067998</v>
      </c>
      <c r="N41" s="37"/>
      <c r="P41" s="37" t="s">
        <v>280</v>
      </c>
      <c r="Q41" s="37">
        <f>Q29-R29</f>
        <v>-533.25407161838621</v>
      </c>
      <c r="R41" s="37"/>
    </row>
    <row r="42" spans="1:18" x14ac:dyDescent="0.25">
      <c r="A42" s="29">
        <v>621</v>
      </c>
      <c r="B42" s="30">
        <v>1700</v>
      </c>
      <c r="C42" s="29">
        <v>155</v>
      </c>
      <c r="D42" s="30">
        <v>2400</v>
      </c>
      <c r="E42" s="29">
        <v>71</v>
      </c>
      <c r="F42" s="30">
        <v>4400</v>
      </c>
      <c r="G42" s="29">
        <v>306</v>
      </c>
      <c r="H42" s="30">
        <v>4000</v>
      </c>
      <c r="L42" s="37" t="s">
        <v>281</v>
      </c>
      <c r="M42" s="37">
        <f>SQRT((M30/M31)+(N30/N31))</f>
        <v>2395.819219064289</v>
      </c>
      <c r="N42" s="37"/>
      <c r="P42" s="37" t="s">
        <v>281</v>
      </c>
      <c r="Q42" s="37">
        <f>SQRT((Q30/Q31)+(R30/R31))</f>
        <v>35.136196688241746</v>
      </c>
      <c r="R42" s="37"/>
    </row>
    <row r="43" spans="1:18" x14ac:dyDescent="0.25">
      <c r="A43" s="29">
        <v>636</v>
      </c>
      <c r="B43" s="30">
        <v>4300</v>
      </c>
      <c r="C43" s="29">
        <v>165</v>
      </c>
      <c r="D43" s="30">
        <v>2800</v>
      </c>
      <c r="E43" s="29">
        <v>72</v>
      </c>
      <c r="F43" s="30">
        <v>1700</v>
      </c>
      <c r="G43" s="29">
        <v>307</v>
      </c>
      <c r="H43" s="30">
        <v>2900</v>
      </c>
      <c r="L43" s="37"/>
      <c r="M43" s="37"/>
      <c r="N43" s="37"/>
      <c r="P43" s="37"/>
      <c r="Q43" s="37"/>
      <c r="R43" s="37"/>
    </row>
    <row r="44" spans="1:18" ht="18" x14ac:dyDescent="0.25">
      <c r="A44" s="29">
        <v>637</v>
      </c>
      <c r="B44" s="30">
        <v>1100</v>
      </c>
      <c r="C44" s="29">
        <v>167</v>
      </c>
      <c r="D44" s="30">
        <v>3500</v>
      </c>
      <c r="E44" s="29">
        <v>73</v>
      </c>
      <c r="F44" s="30">
        <v>2600</v>
      </c>
      <c r="G44" s="29">
        <v>310</v>
      </c>
      <c r="H44" s="30">
        <v>3800</v>
      </c>
      <c r="L44" s="42" t="s">
        <v>282</v>
      </c>
      <c r="M44" s="37">
        <f>M42*M38</f>
        <v>4700.8637337542459</v>
      </c>
      <c r="N44" s="37"/>
      <c r="P44" s="42" t="s">
        <v>282</v>
      </c>
      <c r="Q44" s="37">
        <f>Q42*Q38</f>
        <v>68.947173736269548</v>
      </c>
      <c r="R44" s="37"/>
    </row>
    <row r="45" spans="1:18" x14ac:dyDescent="0.25">
      <c r="A45" s="29">
        <v>639</v>
      </c>
      <c r="B45" s="30">
        <v>1600</v>
      </c>
      <c r="C45" s="29">
        <v>182</v>
      </c>
      <c r="D45" s="30">
        <v>2600</v>
      </c>
      <c r="E45" s="29">
        <v>74</v>
      </c>
      <c r="F45" s="30">
        <v>2200</v>
      </c>
      <c r="G45" s="29">
        <v>318</v>
      </c>
      <c r="H45" s="30">
        <v>3000</v>
      </c>
      <c r="L45" s="43" t="s">
        <v>283</v>
      </c>
      <c r="M45" s="43">
        <f>M41-M44</f>
        <v>-60435.839221822243</v>
      </c>
      <c r="N45" s="37"/>
      <c r="P45" s="43" t="s">
        <v>283</v>
      </c>
      <c r="Q45" s="43">
        <f>Q41-Q44</f>
        <v>-602.20124535465573</v>
      </c>
      <c r="R45" s="37"/>
    </row>
    <row r="46" spans="1:18" x14ac:dyDescent="0.25">
      <c r="A46" s="29">
        <v>650</v>
      </c>
      <c r="B46" s="30">
        <v>1300</v>
      </c>
      <c r="C46" s="29">
        <v>183</v>
      </c>
      <c r="D46" s="30">
        <v>1300</v>
      </c>
      <c r="E46" s="29">
        <v>80</v>
      </c>
      <c r="F46" s="30">
        <v>1700</v>
      </c>
      <c r="G46" s="29">
        <v>319</v>
      </c>
      <c r="H46" s="30">
        <v>4000</v>
      </c>
      <c r="L46" s="43" t="s">
        <v>284</v>
      </c>
      <c r="M46" s="43">
        <f>M41+M44</f>
        <v>-51034.111754313752</v>
      </c>
      <c r="N46" s="37"/>
      <c r="P46" s="43" t="s">
        <v>284</v>
      </c>
      <c r="Q46" s="43">
        <f>Q41+Q44</f>
        <v>-464.30689788211669</v>
      </c>
      <c r="R46" s="37"/>
    </row>
    <row r="47" spans="1:18" x14ac:dyDescent="0.25">
      <c r="A47" s="29">
        <v>706</v>
      </c>
      <c r="B47" s="30">
        <v>1100</v>
      </c>
      <c r="C47" s="29">
        <v>188</v>
      </c>
      <c r="D47" s="30">
        <v>2200</v>
      </c>
      <c r="E47" s="29">
        <v>82</v>
      </c>
      <c r="F47" s="30">
        <v>2600</v>
      </c>
      <c r="G47" s="29">
        <v>321</v>
      </c>
      <c r="H47" s="30">
        <v>3800</v>
      </c>
    </row>
    <row r="48" spans="1:18" x14ac:dyDescent="0.25">
      <c r="A48" s="29">
        <v>711</v>
      </c>
      <c r="B48" s="30">
        <v>1000</v>
      </c>
      <c r="C48" s="29">
        <v>195</v>
      </c>
      <c r="D48" s="30">
        <v>1700</v>
      </c>
      <c r="E48" s="29">
        <v>84</v>
      </c>
      <c r="F48" s="30">
        <v>2100</v>
      </c>
      <c r="G48" s="29">
        <v>322</v>
      </c>
      <c r="H48" s="30">
        <v>3600</v>
      </c>
    </row>
    <row r="49" spans="1:18" x14ac:dyDescent="0.25">
      <c r="A49" s="29">
        <v>739</v>
      </c>
      <c r="B49" s="30">
        <v>2400</v>
      </c>
      <c r="C49" s="29">
        <v>203</v>
      </c>
      <c r="D49" s="30">
        <v>1900</v>
      </c>
      <c r="E49" s="29">
        <v>85</v>
      </c>
      <c r="F49" s="30">
        <v>1900</v>
      </c>
      <c r="G49" s="29">
        <v>333</v>
      </c>
      <c r="H49" s="30">
        <v>4800</v>
      </c>
      <c r="L49" s="37" t="s">
        <v>268</v>
      </c>
      <c r="M49" s="37"/>
      <c r="N49" s="37"/>
      <c r="P49" s="37" t="s">
        <v>268</v>
      </c>
      <c r="Q49" s="37"/>
      <c r="R49" s="37"/>
    </row>
    <row r="50" spans="1:18" ht="18" thickBot="1" x14ac:dyDescent="0.3">
      <c r="A50" s="29">
        <v>751</v>
      </c>
      <c r="B50" s="30">
        <v>1700</v>
      </c>
      <c r="C50" s="29">
        <v>205</v>
      </c>
      <c r="D50" s="30">
        <v>2000</v>
      </c>
      <c r="E50" s="29">
        <v>86</v>
      </c>
      <c r="F50" s="30">
        <v>3700</v>
      </c>
      <c r="G50" s="29">
        <v>337</v>
      </c>
      <c r="H50" s="30">
        <v>3800</v>
      </c>
      <c r="L50" s="37"/>
      <c r="M50" s="37"/>
      <c r="N50" s="37"/>
      <c r="P50" s="37"/>
      <c r="Q50" s="37"/>
      <c r="R50" s="37"/>
    </row>
    <row r="51" spans="1:18" x14ac:dyDescent="0.25">
      <c r="A51" s="29">
        <v>785</v>
      </c>
      <c r="B51" s="30">
        <v>2200</v>
      </c>
      <c r="C51" s="29">
        <v>207</v>
      </c>
      <c r="D51" s="30">
        <v>2800</v>
      </c>
      <c r="E51" s="29">
        <v>87</v>
      </c>
      <c r="F51" s="30">
        <v>2200</v>
      </c>
      <c r="G51" s="29">
        <v>350</v>
      </c>
      <c r="H51" s="30">
        <v>4600</v>
      </c>
      <c r="L51" s="38"/>
      <c r="M51" s="38">
        <v>2</v>
      </c>
      <c r="N51" s="38">
        <v>3</v>
      </c>
      <c r="P51" s="38"/>
      <c r="Q51" s="38" t="s">
        <v>316</v>
      </c>
      <c r="R51" s="38" t="s">
        <v>316</v>
      </c>
    </row>
    <row r="52" spans="1:18" x14ac:dyDescent="0.25">
      <c r="A52" s="29">
        <v>827</v>
      </c>
      <c r="B52" s="30">
        <v>1600</v>
      </c>
      <c r="C52" s="29">
        <v>208</v>
      </c>
      <c r="D52" s="30">
        <v>2200</v>
      </c>
      <c r="E52" s="29">
        <v>88</v>
      </c>
      <c r="F52" s="30">
        <v>1800</v>
      </c>
      <c r="G52" s="29">
        <v>379</v>
      </c>
      <c r="H52" s="30">
        <v>3700</v>
      </c>
      <c r="L52" s="39" t="s">
        <v>269</v>
      </c>
      <c r="M52" s="39">
        <v>183851.66383495147</v>
      </c>
      <c r="N52" s="39">
        <v>309636.12154696131</v>
      </c>
      <c r="P52" s="39" t="s">
        <v>269</v>
      </c>
      <c r="Q52" s="39">
        <v>2613.470873786408</v>
      </c>
      <c r="R52" s="39">
        <v>3630.9392265193369</v>
      </c>
    </row>
    <row r="53" spans="1:18" x14ac:dyDescent="0.25">
      <c r="A53" s="29">
        <v>844</v>
      </c>
      <c r="B53" s="30">
        <v>3600</v>
      </c>
      <c r="C53" s="29">
        <v>215</v>
      </c>
      <c r="D53" s="30">
        <v>2100</v>
      </c>
      <c r="E53" s="29">
        <v>91</v>
      </c>
      <c r="F53" s="30">
        <v>1000</v>
      </c>
      <c r="G53" s="29">
        <v>390</v>
      </c>
      <c r="H53" s="30">
        <v>4000</v>
      </c>
      <c r="L53" s="39" t="s">
        <v>270</v>
      </c>
      <c r="M53" s="39">
        <v>2664329581.3558722</v>
      </c>
      <c r="N53" s="39">
        <v>11413274064.618479</v>
      </c>
      <c r="P53" s="39" t="s">
        <v>270</v>
      </c>
      <c r="Q53" s="39">
        <v>513220.50218830013</v>
      </c>
      <c r="R53" s="39">
        <v>639037.44628606632</v>
      </c>
    </row>
    <row r="54" spans="1:18" x14ac:dyDescent="0.25">
      <c r="A54" s="29">
        <v>922</v>
      </c>
      <c r="B54" s="30">
        <v>3500</v>
      </c>
      <c r="C54" s="29">
        <v>216</v>
      </c>
      <c r="D54" s="30">
        <v>2300</v>
      </c>
      <c r="E54" s="29">
        <v>92</v>
      </c>
      <c r="F54" s="30">
        <v>2500</v>
      </c>
      <c r="G54" s="29">
        <v>409</v>
      </c>
      <c r="H54" s="30">
        <v>3200</v>
      </c>
      <c r="L54" s="39" t="s">
        <v>271</v>
      </c>
      <c r="M54" s="39">
        <v>824</v>
      </c>
      <c r="N54" s="39">
        <v>181</v>
      </c>
      <c r="P54" s="39" t="s">
        <v>271</v>
      </c>
      <c r="Q54" s="39">
        <v>824</v>
      </c>
      <c r="R54" s="39">
        <v>181</v>
      </c>
    </row>
    <row r="55" spans="1:18" x14ac:dyDescent="0.25">
      <c r="A55" s="29">
        <v>943</v>
      </c>
      <c r="B55" s="30">
        <v>2900</v>
      </c>
      <c r="C55" s="29">
        <v>218</v>
      </c>
      <c r="D55" s="30">
        <v>2000</v>
      </c>
      <c r="E55" s="29">
        <v>93</v>
      </c>
      <c r="F55" s="30">
        <v>1800</v>
      </c>
      <c r="G55" s="29">
        <v>410</v>
      </c>
      <c r="H55" s="30">
        <v>3100</v>
      </c>
      <c r="L55" s="39" t="s">
        <v>272</v>
      </c>
      <c r="M55" s="39">
        <v>0</v>
      </c>
      <c r="N55" s="39"/>
      <c r="P55" s="39" t="s">
        <v>272</v>
      </c>
      <c r="Q55" s="39">
        <v>0</v>
      </c>
      <c r="R55" s="39"/>
    </row>
    <row r="56" spans="1:18" x14ac:dyDescent="0.25">
      <c r="A56" s="29">
        <v>955</v>
      </c>
      <c r="B56" s="30">
        <v>1900</v>
      </c>
      <c r="C56" s="29">
        <v>226</v>
      </c>
      <c r="D56" s="30">
        <v>1900</v>
      </c>
      <c r="E56" s="29">
        <v>94</v>
      </c>
      <c r="F56" s="30">
        <v>3500</v>
      </c>
      <c r="G56" s="29">
        <v>415</v>
      </c>
      <c r="H56" s="30">
        <v>3200</v>
      </c>
      <c r="L56" s="39" t="s">
        <v>273</v>
      </c>
      <c r="M56" s="39">
        <v>199</v>
      </c>
      <c r="N56" s="39"/>
      <c r="P56" s="39" t="s">
        <v>273</v>
      </c>
      <c r="Q56" s="39">
        <v>247</v>
      </c>
      <c r="R56" s="39"/>
    </row>
    <row r="57" spans="1:18" x14ac:dyDescent="0.25">
      <c r="A57" s="29">
        <v>961</v>
      </c>
      <c r="B57" s="30">
        <v>1700</v>
      </c>
      <c r="C57" s="29">
        <v>228</v>
      </c>
      <c r="D57" s="30">
        <v>1500</v>
      </c>
      <c r="E57" s="29">
        <v>95</v>
      </c>
      <c r="F57" s="30">
        <v>2600</v>
      </c>
      <c r="G57" s="29">
        <v>418</v>
      </c>
      <c r="H57" s="30">
        <v>4000</v>
      </c>
      <c r="L57" s="39" t="s">
        <v>274</v>
      </c>
      <c r="M57" s="39">
        <v>-15.44907235824896</v>
      </c>
      <c r="N57" s="39"/>
      <c r="P57" s="39" t="s">
        <v>274</v>
      </c>
      <c r="Q57" s="39">
        <v>-15.787641310844034</v>
      </c>
      <c r="R57" s="39"/>
    </row>
    <row r="58" spans="1:18" x14ac:dyDescent="0.25">
      <c r="A58" s="29">
        <v>969</v>
      </c>
      <c r="B58" s="30">
        <v>1600</v>
      </c>
      <c r="C58" s="29">
        <v>229</v>
      </c>
      <c r="D58" s="30">
        <v>1800</v>
      </c>
      <c r="E58" s="29">
        <v>96</v>
      </c>
      <c r="F58" s="30">
        <v>2200</v>
      </c>
      <c r="G58" s="29">
        <v>424</v>
      </c>
      <c r="H58" s="30">
        <v>4100</v>
      </c>
      <c r="L58" s="39" t="s">
        <v>275</v>
      </c>
      <c r="M58" s="39">
        <v>3.3283209221582676E-36</v>
      </c>
      <c r="N58" s="39"/>
      <c r="P58" s="39" t="s">
        <v>275</v>
      </c>
      <c r="Q58" s="39">
        <v>1.3522094566277726E-39</v>
      </c>
      <c r="R58" s="39"/>
    </row>
    <row r="59" spans="1:18" x14ac:dyDescent="0.25">
      <c r="A59" s="29">
        <v>971</v>
      </c>
      <c r="B59" s="30">
        <v>1900</v>
      </c>
      <c r="C59" s="29">
        <v>231</v>
      </c>
      <c r="D59" s="30">
        <v>2400</v>
      </c>
      <c r="E59" s="29">
        <v>97</v>
      </c>
      <c r="F59" s="30">
        <v>3200</v>
      </c>
      <c r="G59" s="29">
        <v>441</v>
      </c>
      <c r="H59" s="30">
        <v>5500</v>
      </c>
      <c r="L59" s="39" t="s">
        <v>276</v>
      </c>
      <c r="M59" s="39">
        <v>1.6525467461665586</v>
      </c>
      <c r="N59" s="39"/>
      <c r="P59" s="39" t="s">
        <v>276</v>
      </c>
      <c r="Q59" s="39">
        <v>1.651046076742829</v>
      </c>
      <c r="R59" s="39"/>
    </row>
    <row r="60" spans="1:18" x14ac:dyDescent="0.25">
      <c r="A60" s="29">
        <v>977</v>
      </c>
      <c r="B60" s="30">
        <v>1300</v>
      </c>
      <c r="C60" s="29">
        <v>233</v>
      </c>
      <c r="D60" s="30">
        <v>1500</v>
      </c>
      <c r="E60" s="29">
        <v>101</v>
      </c>
      <c r="F60" s="30">
        <v>3200</v>
      </c>
      <c r="G60" s="29">
        <v>444</v>
      </c>
      <c r="H60" s="30">
        <v>2500</v>
      </c>
      <c r="L60" s="40" t="s">
        <v>277</v>
      </c>
      <c r="M60" s="40">
        <v>6.6566418443165352E-36</v>
      </c>
      <c r="N60" s="39"/>
      <c r="P60" s="40" t="s">
        <v>277</v>
      </c>
      <c r="Q60" s="40">
        <v>2.7044189132555451E-39</v>
      </c>
      <c r="R60" s="39"/>
    </row>
    <row r="61" spans="1:18" ht="18" thickBot="1" x14ac:dyDescent="0.3">
      <c r="A61" s="29">
        <v>1010</v>
      </c>
      <c r="B61" s="30">
        <v>2000</v>
      </c>
      <c r="C61" s="29">
        <v>234</v>
      </c>
      <c r="D61" s="30">
        <v>1800</v>
      </c>
      <c r="E61" s="29">
        <v>102</v>
      </c>
      <c r="F61" s="30">
        <v>2500</v>
      </c>
      <c r="G61" s="29">
        <v>457</v>
      </c>
      <c r="H61" s="30">
        <v>2000</v>
      </c>
      <c r="L61" s="41" t="s">
        <v>278</v>
      </c>
      <c r="M61" s="41">
        <v>1.9719565442517553</v>
      </c>
      <c r="N61" s="41"/>
      <c r="P61" s="41" t="s">
        <v>278</v>
      </c>
      <c r="Q61" s="41">
        <v>1.9696147551832652</v>
      </c>
      <c r="R61" s="41"/>
    </row>
    <row r="62" spans="1:18" x14ac:dyDescent="0.25">
      <c r="A62" s="29">
        <v>1012</v>
      </c>
      <c r="B62" s="30">
        <v>1700</v>
      </c>
      <c r="C62" s="29">
        <v>236</v>
      </c>
      <c r="D62" s="30">
        <v>1500</v>
      </c>
      <c r="E62" s="29">
        <v>103</v>
      </c>
      <c r="F62" s="30">
        <v>1500</v>
      </c>
      <c r="G62" s="29">
        <v>469</v>
      </c>
      <c r="H62" s="30">
        <v>3300</v>
      </c>
      <c r="L62" s="37"/>
      <c r="M62" s="37"/>
      <c r="N62" s="37"/>
      <c r="P62" s="37"/>
      <c r="Q62" s="37"/>
      <c r="R62" s="37"/>
    </row>
    <row r="63" spans="1:18" x14ac:dyDescent="0.25">
      <c r="A63" s="29">
        <v>1031</v>
      </c>
      <c r="B63" s="30">
        <v>2600</v>
      </c>
      <c r="C63" s="29">
        <v>240</v>
      </c>
      <c r="D63" s="30">
        <v>2200</v>
      </c>
      <c r="E63" s="29">
        <v>106</v>
      </c>
      <c r="F63" s="30">
        <v>3000</v>
      </c>
      <c r="G63" s="29">
        <v>474</v>
      </c>
      <c r="H63" s="30">
        <v>4000</v>
      </c>
      <c r="L63" s="37" t="s">
        <v>279</v>
      </c>
      <c r="M63" s="37">
        <f>SUM(M54:N54)</f>
        <v>1005</v>
      </c>
      <c r="N63" s="37"/>
      <c r="P63" s="37" t="s">
        <v>279</v>
      </c>
      <c r="Q63" s="37">
        <f>SUM(Q54:R54)</f>
        <v>1005</v>
      </c>
      <c r="R63" s="37"/>
    </row>
    <row r="64" spans="1:18" x14ac:dyDescent="0.25">
      <c r="A64" s="29">
        <v>1039</v>
      </c>
      <c r="B64" s="30">
        <v>1900</v>
      </c>
      <c r="C64" s="29">
        <v>243</v>
      </c>
      <c r="D64" s="30">
        <v>2000</v>
      </c>
      <c r="E64" s="29">
        <v>110</v>
      </c>
      <c r="F64" s="30">
        <v>3700</v>
      </c>
      <c r="G64" s="29">
        <v>478</v>
      </c>
      <c r="H64" s="30">
        <v>4800</v>
      </c>
      <c r="L64" s="37" t="s">
        <v>280</v>
      </c>
      <c r="M64" s="37">
        <f>M52-N52</f>
        <v>-125784.45771200984</v>
      </c>
      <c r="N64" s="37"/>
      <c r="P64" s="37" t="s">
        <v>280</v>
      </c>
      <c r="Q64" s="37">
        <f>Q52-R52</f>
        <v>-1017.4683527329289</v>
      </c>
      <c r="R64" s="37"/>
    </row>
    <row r="65" spans="1:18" x14ac:dyDescent="0.25">
      <c r="A65" s="29">
        <v>1097</v>
      </c>
      <c r="B65" s="30">
        <v>2000</v>
      </c>
      <c r="C65" s="29">
        <v>244</v>
      </c>
      <c r="D65" s="30">
        <v>1800</v>
      </c>
      <c r="E65" s="29">
        <v>112</v>
      </c>
      <c r="F65" s="30">
        <v>1800</v>
      </c>
      <c r="G65" s="29">
        <v>479</v>
      </c>
      <c r="H65" s="30">
        <v>3400</v>
      </c>
      <c r="L65" s="37" t="s">
        <v>281</v>
      </c>
      <c r="M65" s="37">
        <f>SQRT((M53/M54)+(N53/N54))</f>
        <v>8141.8776995272347</v>
      </c>
      <c r="N65" s="37"/>
      <c r="P65" s="37" t="s">
        <v>281</v>
      </c>
      <c r="Q65" s="37">
        <f>SQRT((Q53/Q54)+(R53/R54))</f>
        <v>64.447141450703086</v>
      </c>
      <c r="R65" s="37"/>
    </row>
    <row r="66" spans="1:18" x14ac:dyDescent="0.25">
      <c r="A66" s="29">
        <v>1124</v>
      </c>
      <c r="B66" s="30">
        <v>1400</v>
      </c>
      <c r="C66" s="29">
        <v>247</v>
      </c>
      <c r="D66" s="30">
        <v>2900</v>
      </c>
      <c r="E66" s="29">
        <v>114</v>
      </c>
      <c r="F66" s="30">
        <v>4100</v>
      </c>
      <c r="G66" s="29">
        <v>481</v>
      </c>
      <c r="H66" s="30">
        <v>3700</v>
      </c>
      <c r="L66" s="37"/>
      <c r="M66" s="37"/>
      <c r="N66" s="37"/>
      <c r="P66" s="37"/>
      <c r="Q66" s="37"/>
      <c r="R66" s="37"/>
    </row>
    <row r="67" spans="1:18" ht="18" x14ac:dyDescent="0.25">
      <c r="A67" s="29">
        <v>1132</v>
      </c>
      <c r="B67" s="30">
        <v>1900</v>
      </c>
      <c r="C67" s="29">
        <v>254</v>
      </c>
      <c r="D67" s="30">
        <v>2600</v>
      </c>
      <c r="E67" s="29">
        <v>116</v>
      </c>
      <c r="F67" s="30">
        <v>2200</v>
      </c>
      <c r="G67" s="29">
        <v>482</v>
      </c>
      <c r="H67" s="30">
        <v>3600</v>
      </c>
      <c r="L67" s="42" t="s">
        <v>282</v>
      </c>
      <c r="M67" s="37">
        <f>M65*M61</f>
        <v>16055.429012080156</v>
      </c>
      <c r="N67" s="37"/>
      <c r="P67" s="42" t="s">
        <v>282</v>
      </c>
      <c r="Q67" s="37">
        <f>Q65*Q61</f>
        <v>126.93604073068782</v>
      </c>
      <c r="R67" s="37"/>
    </row>
    <row r="68" spans="1:18" x14ac:dyDescent="0.25">
      <c r="A68" s="29">
        <v>1138</v>
      </c>
      <c r="B68" s="30">
        <v>1800</v>
      </c>
      <c r="C68" s="29">
        <v>255</v>
      </c>
      <c r="D68" s="30">
        <v>2600</v>
      </c>
      <c r="E68" s="29">
        <v>118</v>
      </c>
      <c r="F68" s="30">
        <v>2300</v>
      </c>
      <c r="G68" s="29">
        <v>516</v>
      </c>
      <c r="H68" s="30">
        <v>4000</v>
      </c>
      <c r="L68" s="43" t="s">
        <v>283</v>
      </c>
      <c r="M68" s="43">
        <f>M64-M67</f>
        <v>-141839.88672409</v>
      </c>
      <c r="N68" s="37"/>
      <c r="P68" s="43" t="s">
        <v>283</v>
      </c>
      <c r="Q68" s="43">
        <f>Q64-Q67</f>
        <v>-1144.4043934636168</v>
      </c>
      <c r="R68" s="37"/>
    </row>
    <row r="69" spans="1:18" x14ac:dyDescent="0.25">
      <c r="A69" s="29">
        <v>1144</v>
      </c>
      <c r="B69" s="30">
        <v>2000</v>
      </c>
      <c r="C69" s="29">
        <v>260</v>
      </c>
      <c r="D69" s="30">
        <v>900</v>
      </c>
      <c r="E69" s="29">
        <v>120</v>
      </c>
      <c r="F69" s="30">
        <v>2200</v>
      </c>
      <c r="G69" s="29">
        <v>518</v>
      </c>
      <c r="H69" s="30">
        <v>3600</v>
      </c>
      <c r="L69" s="43" t="s">
        <v>284</v>
      </c>
      <c r="M69" s="43">
        <f>M64+M67</f>
        <v>-109729.02869992968</v>
      </c>
      <c r="N69" s="37"/>
      <c r="P69" s="43" t="s">
        <v>284</v>
      </c>
      <c r="Q69" s="43">
        <f>Q64+Q67</f>
        <v>-890.53231200224104</v>
      </c>
      <c r="R69" s="37"/>
    </row>
    <row r="70" spans="1:18" x14ac:dyDescent="0.25">
      <c r="A70" s="29">
        <v>1174</v>
      </c>
      <c r="B70" s="30">
        <v>4200</v>
      </c>
      <c r="C70" s="29">
        <v>268</v>
      </c>
      <c r="D70" s="30">
        <v>2500</v>
      </c>
      <c r="E70" s="29">
        <v>121</v>
      </c>
      <c r="F70" s="30">
        <v>1900</v>
      </c>
      <c r="G70" s="29">
        <v>524</v>
      </c>
      <c r="H70" s="30">
        <v>7800</v>
      </c>
    </row>
    <row r="71" spans="1:18" x14ac:dyDescent="0.25">
      <c r="A71" s="29">
        <v>1180</v>
      </c>
      <c r="B71" s="30">
        <v>1100</v>
      </c>
      <c r="C71" s="29">
        <v>269</v>
      </c>
      <c r="D71" s="30">
        <v>1500</v>
      </c>
      <c r="E71" s="29">
        <v>124</v>
      </c>
      <c r="F71" s="30">
        <v>2400</v>
      </c>
      <c r="G71" s="29">
        <v>525</v>
      </c>
      <c r="H71" s="30">
        <v>3800</v>
      </c>
    </row>
    <row r="72" spans="1:18" x14ac:dyDescent="0.25">
      <c r="A72" s="29">
        <v>1219</v>
      </c>
      <c r="B72" s="30">
        <v>900</v>
      </c>
      <c r="C72" s="29">
        <v>270</v>
      </c>
      <c r="D72" s="30">
        <v>2300</v>
      </c>
      <c r="E72" s="29">
        <v>125</v>
      </c>
      <c r="F72" s="30">
        <v>2900</v>
      </c>
      <c r="G72" s="29">
        <v>528</v>
      </c>
      <c r="H72" s="30">
        <v>4200</v>
      </c>
    </row>
    <row r="73" spans="1:18" x14ac:dyDescent="0.25">
      <c r="A73" s="29">
        <v>1220</v>
      </c>
      <c r="B73" s="30">
        <v>1900</v>
      </c>
      <c r="C73" s="29">
        <v>274</v>
      </c>
      <c r="D73" s="30">
        <v>2900</v>
      </c>
      <c r="E73" s="29">
        <v>127</v>
      </c>
      <c r="F73" s="30">
        <v>2000</v>
      </c>
      <c r="G73" s="29">
        <v>541</v>
      </c>
      <c r="H73" s="30">
        <v>3700</v>
      </c>
    </row>
    <row r="74" spans="1:18" x14ac:dyDescent="0.25">
      <c r="A74" s="29">
        <v>1235</v>
      </c>
      <c r="B74" s="30">
        <v>2900</v>
      </c>
      <c r="C74" s="29">
        <v>275</v>
      </c>
      <c r="D74" s="30">
        <v>1600</v>
      </c>
      <c r="E74" s="29">
        <v>129</v>
      </c>
      <c r="F74" s="30">
        <v>2000</v>
      </c>
      <c r="G74" s="29">
        <v>542</v>
      </c>
      <c r="H74" s="30">
        <v>3300</v>
      </c>
    </row>
    <row r="75" spans="1:18" x14ac:dyDescent="0.25">
      <c r="A75" s="29">
        <v>1258</v>
      </c>
      <c r="B75" s="30">
        <v>1700</v>
      </c>
      <c r="C75" s="29">
        <v>289</v>
      </c>
      <c r="D75" s="30">
        <v>1800</v>
      </c>
      <c r="E75" s="29">
        <v>130</v>
      </c>
      <c r="F75" s="30">
        <v>2100</v>
      </c>
      <c r="G75" s="29">
        <v>546</v>
      </c>
      <c r="H75" s="30">
        <v>3400</v>
      </c>
    </row>
    <row r="76" spans="1:18" x14ac:dyDescent="0.25">
      <c r="A76" s="29">
        <v>1284</v>
      </c>
      <c r="B76" s="30">
        <v>2700</v>
      </c>
      <c r="C76" s="29">
        <v>290</v>
      </c>
      <c r="D76" s="30">
        <v>2100</v>
      </c>
      <c r="E76" s="29">
        <v>131</v>
      </c>
      <c r="F76" s="30">
        <v>3100</v>
      </c>
      <c r="G76" s="29">
        <v>553</v>
      </c>
      <c r="H76" s="30">
        <v>3400</v>
      </c>
    </row>
    <row r="77" spans="1:18" x14ac:dyDescent="0.25">
      <c r="A77" s="29">
        <v>1324</v>
      </c>
      <c r="B77" s="30">
        <v>1100</v>
      </c>
      <c r="C77" s="29">
        <v>293</v>
      </c>
      <c r="D77" s="30">
        <v>2500</v>
      </c>
      <c r="E77" s="29">
        <v>132</v>
      </c>
      <c r="F77" s="30">
        <v>3000</v>
      </c>
      <c r="G77" s="29">
        <v>555</v>
      </c>
      <c r="H77" s="30">
        <v>3000</v>
      </c>
    </row>
    <row r="78" spans="1:18" x14ac:dyDescent="0.25">
      <c r="A78" s="29">
        <v>1326</v>
      </c>
      <c r="B78" s="30">
        <v>1600</v>
      </c>
      <c r="C78" s="29">
        <v>297</v>
      </c>
      <c r="D78" s="30">
        <v>2500</v>
      </c>
      <c r="E78" s="29">
        <v>133</v>
      </c>
      <c r="F78" s="30">
        <v>2400</v>
      </c>
      <c r="G78" s="29">
        <v>567</v>
      </c>
      <c r="H78" s="30">
        <v>3600</v>
      </c>
    </row>
    <row r="79" spans="1:18" x14ac:dyDescent="0.25">
      <c r="A79" s="29">
        <v>1327</v>
      </c>
      <c r="B79" s="30">
        <v>1300</v>
      </c>
      <c r="C79" s="29">
        <v>300</v>
      </c>
      <c r="D79" s="30">
        <v>2200</v>
      </c>
      <c r="E79" s="29">
        <v>134</v>
      </c>
      <c r="F79" s="30">
        <v>2600</v>
      </c>
      <c r="G79" s="29">
        <v>582</v>
      </c>
      <c r="H79" s="30">
        <v>4100</v>
      </c>
    </row>
    <row r="80" spans="1:18" x14ac:dyDescent="0.25">
      <c r="A80" s="29">
        <v>1338</v>
      </c>
      <c r="B80" s="30">
        <v>1400</v>
      </c>
      <c r="C80" s="29">
        <v>301</v>
      </c>
      <c r="D80" s="30">
        <v>2500</v>
      </c>
      <c r="E80" s="29">
        <v>135</v>
      </c>
      <c r="F80" s="30">
        <v>3200</v>
      </c>
      <c r="G80" s="29">
        <v>586</v>
      </c>
      <c r="H80" s="30">
        <v>3900</v>
      </c>
    </row>
    <row r="81" spans="1:13" x14ac:dyDescent="0.25">
      <c r="A81" s="29">
        <v>1350</v>
      </c>
      <c r="B81" s="30">
        <v>2800</v>
      </c>
      <c r="C81" s="29">
        <v>312</v>
      </c>
      <c r="D81" s="30">
        <v>1900</v>
      </c>
      <c r="E81" s="29">
        <v>136</v>
      </c>
      <c r="F81" s="30">
        <v>3000</v>
      </c>
      <c r="G81" s="29">
        <v>592</v>
      </c>
      <c r="H81" s="30">
        <v>4000</v>
      </c>
    </row>
    <row r="82" spans="1:13" x14ac:dyDescent="0.25">
      <c r="A82" s="29">
        <v>1408</v>
      </c>
      <c r="B82" s="30">
        <v>1700</v>
      </c>
      <c r="C82" s="29">
        <v>324</v>
      </c>
      <c r="D82" s="30">
        <v>2300</v>
      </c>
      <c r="E82" s="29">
        <v>140</v>
      </c>
      <c r="F82" s="30">
        <v>2700</v>
      </c>
      <c r="G82" s="29">
        <v>596</v>
      </c>
      <c r="H82" s="30">
        <v>3600</v>
      </c>
    </row>
    <row r="83" spans="1:13" x14ac:dyDescent="0.25">
      <c r="A83" s="29">
        <v>1450</v>
      </c>
      <c r="B83" s="30">
        <v>1300</v>
      </c>
      <c r="C83" s="29">
        <v>328</v>
      </c>
      <c r="D83" s="30">
        <v>2800</v>
      </c>
      <c r="E83" s="29">
        <v>142</v>
      </c>
      <c r="F83" s="30">
        <v>3500</v>
      </c>
      <c r="G83" s="29">
        <v>598</v>
      </c>
      <c r="H83" s="30">
        <v>2700</v>
      </c>
    </row>
    <row r="84" spans="1:13" x14ac:dyDescent="0.25">
      <c r="A84" s="29">
        <v>1451</v>
      </c>
      <c r="B84" s="30">
        <v>2700</v>
      </c>
      <c r="C84" s="29">
        <v>330</v>
      </c>
      <c r="D84" s="30">
        <v>1800</v>
      </c>
      <c r="E84" s="29">
        <v>143</v>
      </c>
      <c r="F84" s="30">
        <v>2300</v>
      </c>
      <c r="G84" s="29">
        <v>611</v>
      </c>
      <c r="H84" s="30">
        <v>3600</v>
      </c>
    </row>
    <row r="85" spans="1:13" x14ac:dyDescent="0.25">
      <c r="A85" s="29">
        <v>1454</v>
      </c>
      <c r="B85" s="30">
        <v>2300</v>
      </c>
      <c r="C85" s="29">
        <v>331</v>
      </c>
      <c r="D85" s="30">
        <v>3500</v>
      </c>
      <c r="E85" s="29">
        <v>144</v>
      </c>
      <c r="F85" s="30">
        <v>3000</v>
      </c>
      <c r="G85" s="29">
        <v>619</v>
      </c>
      <c r="H85" s="30">
        <v>3700</v>
      </c>
    </row>
    <row r="86" spans="1:13" x14ac:dyDescent="0.25">
      <c r="C86" s="29">
        <v>332</v>
      </c>
      <c r="D86" s="30">
        <v>2100</v>
      </c>
      <c r="E86" s="29">
        <v>145</v>
      </c>
      <c r="F86" s="30">
        <v>3500</v>
      </c>
      <c r="G86" s="29">
        <v>620</v>
      </c>
      <c r="H86" s="30">
        <v>3700</v>
      </c>
    </row>
    <row r="87" spans="1:13" x14ac:dyDescent="0.25">
      <c r="C87" s="29">
        <v>340</v>
      </c>
      <c r="D87" s="30">
        <v>2400</v>
      </c>
      <c r="E87" s="29">
        <v>146</v>
      </c>
      <c r="F87" s="30">
        <v>2700</v>
      </c>
      <c r="G87" s="29">
        <v>640</v>
      </c>
      <c r="H87" s="30">
        <v>3100</v>
      </c>
    </row>
    <row r="88" spans="1:13" x14ac:dyDescent="0.25">
      <c r="C88" s="29">
        <v>342</v>
      </c>
      <c r="D88" s="30">
        <v>1600</v>
      </c>
      <c r="E88" s="29">
        <v>148</v>
      </c>
      <c r="F88" s="30">
        <v>2900</v>
      </c>
      <c r="G88" s="29">
        <v>645</v>
      </c>
      <c r="H88" s="30">
        <v>3500</v>
      </c>
    </row>
    <row r="89" spans="1:13" x14ac:dyDescent="0.25">
      <c r="C89" s="29">
        <v>345</v>
      </c>
      <c r="D89" s="30">
        <v>1600</v>
      </c>
      <c r="E89" s="29">
        <v>151</v>
      </c>
      <c r="F89" s="30">
        <v>1900</v>
      </c>
      <c r="G89" s="29">
        <v>655</v>
      </c>
      <c r="H89" s="30">
        <v>4200</v>
      </c>
    </row>
    <row r="90" spans="1:13" x14ac:dyDescent="0.25">
      <c r="C90" s="29">
        <v>346</v>
      </c>
      <c r="D90" s="30">
        <v>2500</v>
      </c>
      <c r="E90" s="29">
        <v>153</v>
      </c>
      <c r="F90" s="30">
        <v>2800</v>
      </c>
      <c r="G90" s="29">
        <v>662</v>
      </c>
      <c r="H90" s="30">
        <v>4100</v>
      </c>
    </row>
    <row r="91" spans="1:13" x14ac:dyDescent="0.25">
      <c r="C91" s="29">
        <v>347</v>
      </c>
      <c r="D91" s="30">
        <v>1900</v>
      </c>
      <c r="E91" s="29">
        <v>154</v>
      </c>
      <c r="F91" s="30">
        <v>2900</v>
      </c>
      <c r="G91" s="29">
        <v>665</v>
      </c>
      <c r="H91" s="30">
        <v>4200</v>
      </c>
    </row>
    <row r="92" spans="1:13" x14ac:dyDescent="0.25">
      <c r="C92" s="29">
        <v>353</v>
      </c>
      <c r="D92" s="30">
        <v>1700</v>
      </c>
      <c r="E92" s="29">
        <v>157</v>
      </c>
      <c r="F92" s="30">
        <v>1000</v>
      </c>
      <c r="G92" s="29">
        <v>677</v>
      </c>
      <c r="H92" s="30">
        <v>2900</v>
      </c>
      <c r="L92" s="86" t="s">
        <v>284</v>
      </c>
      <c r="M92" s="86">
        <v>65274.518600000003</v>
      </c>
    </row>
    <row r="93" spans="1:13" x14ac:dyDescent="0.25">
      <c r="C93" s="29">
        <v>355</v>
      </c>
      <c r="D93" s="30">
        <v>2500</v>
      </c>
      <c r="E93" s="29">
        <v>159</v>
      </c>
      <c r="F93" s="30">
        <v>2900</v>
      </c>
      <c r="G93" s="29">
        <v>679</v>
      </c>
      <c r="H93" s="30">
        <v>4100</v>
      </c>
    </row>
    <row r="94" spans="1:13" x14ac:dyDescent="0.25">
      <c r="C94" s="29">
        <v>359</v>
      </c>
      <c r="D94" s="30">
        <v>2400</v>
      </c>
      <c r="E94" s="29">
        <v>160</v>
      </c>
      <c r="F94" s="30">
        <v>3900</v>
      </c>
      <c r="G94" s="29">
        <v>684</v>
      </c>
      <c r="H94" s="30">
        <v>3300</v>
      </c>
    </row>
    <row r="95" spans="1:13" x14ac:dyDescent="0.25">
      <c r="C95" s="29">
        <v>362</v>
      </c>
      <c r="D95" s="30">
        <v>2400</v>
      </c>
      <c r="E95" s="29">
        <v>161</v>
      </c>
      <c r="F95" s="30">
        <v>2500</v>
      </c>
      <c r="G95" s="29">
        <v>692</v>
      </c>
      <c r="H95" s="30">
        <v>6800</v>
      </c>
    </row>
    <row r="96" spans="1:13" x14ac:dyDescent="0.25">
      <c r="C96" s="29">
        <v>364</v>
      </c>
      <c r="D96" s="30">
        <v>1500</v>
      </c>
      <c r="E96" s="29">
        <v>163</v>
      </c>
      <c r="F96" s="30">
        <v>3100</v>
      </c>
      <c r="G96" s="29">
        <v>701</v>
      </c>
      <c r="H96" s="30">
        <v>3600</v>
      </c>
    </row>
    <row r="97" spans="3:8" x14ac:dyDescent="0.25">
      <c r="C97" s="29">
        <v>366</v>
      </c>
      <c r="D97" s="30">
        <v>2000</v>
      </c>
      <c r="E97" s="29">
        <v>169</v>
      </c>
      <c r="F97" s="30">
        <v>2600</v>
      </c>
      <c r="G97" s="29">
        <v>703</v>
      </c>
      <c r="H97" s="30">
        <v>3800</v>
      </c>
    </row>
    <row r="98" spans="3:8" x14ac:dyDescent="0.25">
      <c r="C98" s="29">
        <v>368</v>
      </c>
      <c r="D98" s="30">
        <v>2500</v>
      </c>
      <c r="E98" s="29">
        <v>170</v>
      </c>
      <c r="F98" s="30">
        <v>3400</v>
      </c>
      <c r="G98" s="29">
        <v>719</v>
      </c>
      <c r="H98" s="30">
        <v>3700</v>
      </c>
    </row>
    <row r="99" spans="3:8" x14ac:dyDescent="0.25">
      <c r="C99" s="29">
        <v>369</v>
      </c>
      <c r="D99" s="30">
        <v>2500</v>
      </c>
      <c r="E99" s="29">
        <v>171</v>
      </c>
      <c r="F99" s="30">
        <v>1600</v>
      </c>
      <c r="G99" s="29">
        <v>725</v>
      </c>
      <c r="H99" s="30">
        <v>3400</v>
      </c>
    </row>
    <row r="100" spans="3:8" x14ac:dyDescent="0.25">
      <c r="C100" s="29">
        <v>373</v>
      </c>
      <c r="D100" s="30">
        <v>1500</v>
      </c>
      <c r="E100" s="29">
        <v>172</v>
      </c>
      <c r="F100" s="30">
        <v>2700</v>
      </c>
      <c r="G100" s="29">
        <v>729</v>
      </c>
      <c r="H100" s="30">
        <v>3400</v>
      </c>
    </row>
    <row r="101" spans="3:8" x14ac:dyDescent="0.25">
      <c r="C101" s="29">
        <v>374</v>
      </c>
      <c r="D101" s="30">
        <v>1900</v>
      </c>
      <c r="E101" s="29">
        <v>173</v>
      </c>
      <c r="F101" s="30">
        <v>2800</v>
      </c>
      <c r="G101" s="29">
        <v>738</v>
      </c>
      <c r="H101" s="30">
        <v>2700</v>
      </c>
    </row>
    <row r="102" spans="3:8" x14ac:dyDescent="0.25">
      <c r="C102" s="29">
        <v>381</v>
      </c>
      <c r="D102" s="30">
        <v>2700</v>
      </c>
      <c r="E102" s="29">
        <v>174</v>
      </c>
      <c r="F102" s="30">
        <v>2700</v>
      </c>
      <c r="G102" s="29">
        <v>754</v>
      </c>
      <c r="H102" s="30">
        <v>3100</v>
      </c>
    </row>
    <row r="103" spans="3:8" x14ac:dyDescent="0.25">
      <c r="C103" s="29">
        <v>388</v>
      </c>
      <c r="D103" s="30">
        <v>2200</v>
      </c>
      <c r="E103" s="29">
        <v>175</v>
      </c>
      <c r="F103" s="30">
        <v>3300</v>
      </c>
      <c r="G103" s="29">
        <v>760</v>
      </c>
      <c r="H103" s="30">
        <v>3800</v>
      </c>
    </row>
    <row r="104" spans="3:8" x14ac:dyDescent="0.25">
      <c r="C104" s="29">
        <v>391</v>
      </c>
      <c r="D104" s="30">
        <v>2200</v>
      </c>
      <c r="E104" s="29">
        <v>176</v>
      </c>
      <c r="F104" s="30">
        <v>3400</v>
      </c>
      <c r="G104" s="29">
        <v>764</v>
      </c>
      <c r="H104" s="30">
        <v>3600</v>
      </c>
    </row>
    <row r="105" spans="3:8" x14ac:dyDescent="0.25">
      <c r="C105" s="29">
        <v>393</v>
      </c>
      <c r="D105" s="30">
        <v>900</v>
      </c>
      <c r="E105" s="29">
        <v>177</v>
      </c>
      <c r="F105" s="30">
        <v>3200</v>
      </c>
      <c r="G105" s="29">
        <v>770</v>
      </c>
      <c r="H105" s="30">
        <v>4900</v>
      </c>
    </row>
    <row r="106" spans="3:8" x14ac:dyDescent="0.25">
      <c r="C106" s="29">
        <v>395</v>
      </c>
      <c r="D106" s="30">
        <v>1800</v>
      </c>
      <c r="E106" s="29">
        <v>178</v>
      </c>
      <c r="F106" s="30">
        <v>3000</v>
      </c>
      <c r="G106" s="29">
        <v>775</v>
      </c>
      <c r="H106" s="30">
        <v>3900</v>
      </c>
    </row>
    <row r="107" spans="3:8" x14ac:dyDescent="0.25">
      <c r="C107" s="29">
        <v>396</v>
      </c>
      <c r="D107" s="30">
        <v>2300</v>
      </c>
      <c r="E107" s="29">
        <v>180</v>
      </c>
      <c r="F107" s="30">
        <v>1900</v>
      </c>
      <c r="G107" s="29">
        <v>777</v>
      </c>
      <c r="H107" s="30">
        <v>3200</v>
      </c>
    </row>
    <row r="108" spans="3:8" x14ac:dyDescent="0.25">
      <c r="C108" s="29">
        <v>398</v>
      </c>
      <c r="D108" s="30">
        <v>2700</v>
      </c>
      <c r="E108" s="29">
        <v>181</v>
      </c>
      <c r="F108" s="30">
        <v>2300</v>
      </c>
      <c r="G108" s="29">
        <v>799</v>
      </c>
      <c r="H108" s="30">
        <v>5100</v>
      </c>
    </row>
    <row r="109" spans="3:8" x14ac:dyDescent="0.25">
      <c r="C109" s="29">
        <v>399</v>
      </c>
      <c r="D109" s="30">
        <v>2000</v>
      </c>
      <c r="E109" s="29">
        <v>184</v>
      </c>
      <c r="F109" s="30">
        <v>3400</v>
      </c>
      <c r="G109" s="29">
        <v>804</v>
      </c>
      <c r="H109" s="30">
        <v>4600</v>
      </c>
    </row>
    <row r="110" spans="3:8" x14ac:dyDescent="0.25">
      <c r="C110" s="29">
        <v>403</v>
      </c>
      <c r="D110" s="30">
        <v>1300</v>
      </c>
      <c r="E110" s="29">
        <v>185</v>
      </c>
      <c r="F110" s="30">
        <v>1800</v>
      </c>
      <c r="G110" s="29">
        <v>818</v>
      </c>
      <c r="H110" s="30">
        <v>3300</v>
      </c>
    </row>
    <row r="111" spans="3:8" x14ac:dyDescent="0.25">
      <c r="C111" s="29">
        <v>407</v>
      </c>
      <c r="D111" s="30">
        <v>2200</v>
      </c>
      <c r="E111" s="29">
        <v>187</v>
      </c>
      <c r="F111" s="30">
        <v>2400</v>
      </c>
      <c r="G111" s="29">
        <v>826</v>
      </c>
      <c r="H111" s="30">
        <v>4200</v>
      </c>
    </row>
    <row r="112" spans="3:8" x14ac:dyDescent="0.25">
      <c r="C112" s="29">
        <v>408</v>
      </c>
      <c r="D112" s="30">
        <v>2500</v>
      </c>
      <c r="E112" s="29">
        <v>189</v>
      </c>
      <c r="F112" s="30">
        <v>2300</v>
      </c>
      <c r="G112" s="29">
        <v>845</v>
      </c>
      <c r="H112" s="30">
        <v>2300</v>
      </c>
    </row>
    <row r="113" spans="3:8" x14ac:dyDescent="0.25">
      <c r="C113" s="29">
        <v>411</v>
      </c>
      <c r="D113" s="30">
        <v>2600</v>
      </c>
      <c r="E113" s="29">
        <v>190</v>
      </c>
      <c r="F113" s="30">
        <v>3200</v>
      </c>
      <c r="G113" s="29">
        <v>867</v>
      </c>
      <c r="H113" s="30">
        <v>3300</v>
      </c>
    </row>
    <row r="114" spans="3:8" x14ac:dyDescent="0.25">
      <c r="C114" s="29">
        <v>419</v>
      </c>
      <c r="D114" s="30">
        <v>1900</v>
      </c>
      <c r="E114" s="29">
        <v>191</v>
      </c>
      <c r="F114" s="30">
        <v>3600</v>
      </c>
      <c r="G114" s="29">
        <v>878</v>
      </c>
      <c r="H114" s="30">
        <v>3700</v>
      </c>
    </row>
    <row r="115" spans="3:8" x14ac:dyDescent="0.25">
      <c r="C115" s="29">
        <v>420</v>
      </c>
      <c r="D115" s="30">
        <v>2100</v>
      </c>
      <c r="E115" s="29">
        <v>192</v>
      </c>
      <c r="F115" s="30">
        <v>2200</v>
      </c>
      <c r="G115" s="29">
        <v>899</v>
      </c>
      <c r="H115" s="30">
        <v>4700</v>
      </c>
    </row>
    <row r="116" spans="3:8" x14ac:dyDescent="0.25">
      <c r="C116" s="29">
        <v>425</v>
      </c>
      <c r="D116" s="30">
        <v>2400</v>
      </c>
      <c r="E116" s="29">
        <v>193</v>
      </c>
      <c r="F116" s="30">
        <v>2900</v>
      </c>
      <c r="G116" s="29">
        <v>904</v>
      </c>
      <c r="H116" s="30">
        <v>3300</v>
      </c>
    </row>
    <row r="117" spans="3:8" x14ac:dyDescent="0.25">
      <c r="C117" s="29">
        <v>426</v>
      </c>
      <c r="D117" s="30">
        <v>2000</v>
      </c>
      <c r="E117" s="29">
        <v>194</v>
      </c>
      <c r="F117" s="30">
        <v>2700</v>
      </c>
      <c r="G117" s="29">
        <v>907</v>
      </c>
      <c r="H117" s="30">
        <v>3300</v>
      </c>
    </row>
    <row r="118" spans="3:8" x14ac:dyDescent="0.25">
      <c r="C118" s="29">
        <v>428</v>
      </c>
      <c r="D118" s="30">
        <v>1800</v>
      </c>
      <c r="E118" s="29">
        <v>196</v>
      </c>
      <c r="F118" s="30">
        <v>2300</v>
      </c>
      <c r="G118" s="29">
        <v>914</v>
      </c>
      <c r="H118" s="30">
        <v>3000</v>
      </c>
    </row>
    <row r="119" spans="3:8" x14ac:dyDescent="0.25">
      <c r="C119" s="29">
        <v>431</v>
      </c>
      <c r="D119" s="30">
        <v>1500</v>
      </c>
      <c r="E119" s="29">
        <v>198</v>
      </c>
      <c r="F119" s="30">
        <v>4100</v>
      </c>
      <c r="G119" s="29">
        <v>919</v>
      </c>
      <c r="H119" s="30">
        <v>3200</v>
      </c>
    </row>
    <row r="120" spans="3:8" x14ac:dyDescent="0.25">
      <c r="C120" s="29">
        <v>438</v>
      </c>
      <c r="D120" s="30">
        <v>1800</v>
      </c>
      <c r="E120" s="29">
        <v>201</v>
      </c>
      <c r="F120" s="30">
        <v>2200</v>
      </c>
      <c r="G120" s="29">
        <v>927</v>
      </c>
      <c r="H120" s="30">
        <v>3600</v>
      </c>
    </row>
    <row r="121" spans="3:8" x14ac:dyDescent="0.25">
      <c r="C121" s="29">
        <v>439</v>
      </c>
      <c r="D121" s="30">
        <v>1100</v>
      </c>
      <c r="E121" s="29">
        <v>202</v>
      </c>
      <c r="F121" s="30">
        <v>2500</v>
      </c>
      <c r="G121" s="29">
        <v>931</v>
      </c>
      <c r="H121" s="30">
        <v>2900</v>
      </c>
    </row>
    <row r="122" spans="3:8" x14ac:dyDescent="0.25">
      <c r="C122" s="29">
        <v>449</v>
      </c>
      <c r="D122" s="30">
        <v>2200</v>
      </c>
      <c r="E122" s="29">
        <v>204</v>
      </c>
      <c r="F122" s="30">
        <v>1700</v>
      </c>
      <c r="G122" s="29">
        <v>933</v>
      </c>
      <c r="H122" s="30">
        <v>3800</v>
      </c>
    </row>
    <row r="123" spans="3:8" x14ac:dyDescent="0.25">
      <c r="C123" s="29">
        <v>450</v>
      </c>
      <c r="D123" s="30">
        <v>1800</v>
      </c>
      <c r="E123" s="29">
        <v>206</v>
      </c>
      <c r="F123" s="30">
        <v>2900</v>
      </c>
      <c r="G123" s="29">
        <v>939</v>
      </c>
      <c r="H123" s="30">
        <v>3400</v>
      </c>
    </row>
    <row r="124" spans="3:8" x14ac:dyDescent="0.25">
      <c r="C124" s="29">
        <v>451</v>
      </c>
      <c r="D124" s="30">
        <v>1600</v>
      </c>
      <c r="E124" s="29">
        <v>209</v>
      </c>
      <c r="F124" s="30">
        <v>3200</v>
      </c>
      <c r="G124" s="29">
        <v>948</v>
      </c>
      <c r="H124" s="30">
        <v>3200</v>
      </c>
    </row>
    <row r="125" spans="3:8" x14ac:dyDescent="0.25">
      <c r="C125" s="29">
        <v>459</v>
      </c>
      <c r="D125" s="30">
        <v>2300</v>
      </c>
      <c r="E125" s="29">
        <v>210</v>
      </c>
      <c r="F125" s="30">
        <v>2200</v>
      </c>
      <c r="G125" s="29">
        <v>982</v>
      </c>
      <c r="H125" s="30">
        <v>3800</v>
      </c>
    </row>
    <row r="126" spans="3:8" x14ac:dyDescent="0.25">
      <c r="C126" s="29">
        <v>460</v>
      </c>
      <c r="D126" s="30">
        <v>1900</v>
      </c>
      <c r="E126" s="29">
        <v>212</v>
      </c>
      <c r="F126" s="30">
        <v>2400</v>
      </c>
      <c r="G126" s="29">
        <v>988</v>
      </c>
      <c r="H126" s="30">
        <v>3900</v>
      </c>
    </row>
    <row r="127" spans="3:8" x14ac:dyDescent="0.25">
      <c r="C127" s="29">
        <v>463</v>
      </c>
      <c r="D127" s="30">
        <v>1700</v>
      </c>
      <c r="E127" s="29">
        <v>213</v>
      </c>
      <c r="F127" s="30">
        <v>2800</v>
      </c>
      <c r="G127" s="29">
        <v>991</v>
      </c>
      <c r="H127" s="30">
        <v>3800</v>
      </c>
    </row>
    <row r="128" spans="3:8" x14ac:dyDescent="0.25">
      <c r="C128" s="29">
        <v>464</v>
      </c>
      <c r="D128" s="30">
        <v>2400</v>
      </c>
      <c r="E128" s="29">
        <v>214</v>
      </c>
      <c r="F128" s="30">
        <v>2000</v>
      </c>
      <c r="G128" s="29">
        <v>995</v>
      </c>
      <c r="H128" s="30">
        <v>3400</v>
      </c>
    </row>
    <row r="129" spans="3:8" x14ac:dyDescent="0.25">
      <c r="C129" s="29">
        <v>468</v>
      </c>
      <c r="D129" s="30">
        <v>2400</v>
      </c>
      <c r="E129" s="29">
        <v>217</v>
      </c>
      <c r="F129" s="30">
        <v>2900</v>
      </c>
      <c r="G129" s="29">
        <v>1003</v>
      </c>
      <c r="H129" s="30">
        <v>3100</v>
      </c>
    </row>
    <row r="130" spans="3:8" x14ac:dyDescent="0.25">
      <c r="C130" s="29">
        <v>483</v>
      </c>
      <c r="D130" s="30">
        <v>2700</v>
      </c>
      <c r="E130" s="29">
        <v>219</v>
      </c>
      <c r="F130" s="30">
        <v>2800</v>
      </c>
      <c r="G130" s="29">
        <v>1028</v>
      </c>
      <c r="H130" s="30">
        <v>3300</v>
      </c>
    </row>
    <row r="131" spans="3:8" x14ac:dyDescent="0.25">
      <c r="C131" s="29">
        <v>485</v>
      </c>
      <c r="D131" s="30">
        <v>2000</v>
      </c>
      <c r="E131" s="29">
        <v>220</v>
      </c>
      <c r="F131" s="30">
        <v>2500</v>
      </c>
      <c r="G131" s="29">
        <v>1033</v>
      </c>
      <c r="H131" s="30">
        <v>3900</v>
      </c>
    </row>
    <row r="132" spans="3:8" x14ac:dyDescent="0.25">
      <c r="C132" s="29">
        <v>486</v>
      </c>
      <c r="D132" s="30">
        <v>2200</v>
      </c>
      <c r="E132" s="29">
        <v>221</v>
      </c>
      <c r="F132" s="30">
        <v>3000</v>
      </c>
      <c r="G132" s="29">
        <v>1034</v>
      </c>
      <c r="H132" s="30">
        <v>3300</v>
      </c>
    </row>
    <row r="133" spans="3:8" x14ac:dyDescent="0.25">
      <c r="C133" s="29">
        <v>490</v>
      </c>
      <c r="D133" s="30">
        <v>1300</v>
      </c>
      <c r="E133" s="29">
        <v>222</v>
      </c>
      <c r="F133" s="30">
        <v>3300</v>
      </c>
      <c r="G133" s="29">
        <v>1037</v>
      </c>
      <c r="H133" s="30">
        <v>3200</v>
      </c>
    </row>
    <row r="134" spans="3:8" x14ac:dyDescent="0.25">
      <c r="C134" s="29">
        <v>491</v>
      </c>
      <c r="D134" s="30">
        <v>1600</v>
      </c>
      <c r="E134" s="29">
        <v>223</v>
      </c>
      <c r="F134" s="30">
        <v>2300</v>
      </c>
      <c r="G134" s="29">
        <v>1047</v>
      </c>
      <c r="H134" s="30">
        <v>4900</v>
      </c>
    </row>
    <row r="135" spans="3:8" x14ac:dyDescent="0.25">
      <c r="C135" s="29">
        <v>492</v>
      </c>
      <c r="D135" s="30">
        <v>2400</v>
      </c>
      <c r="E135" s="29">
        <v>224</v>
      </c>
      <c r="F135" s="30">
        <v>1700</v>
      </c>
      <c r="G135" s="29">
        <v>1059</v>
      </c>
      <c r="H135" s="30">
        <v>3300</v>
      </c>
    </row>
    <row r="136" spans="3:8" x14ac:dyDescent="0.25">
      <c r="C136" s="29">
        <v>494</v>
      </c>
      <c r="D136" s="30">
        <v>2500</v>
      </c>
      <c r="E136" s="29">
        <v>230</v>
      </c>
      <c r="F136" s="30">
        <v>2900</v>
      </c>
      <c r="G136" s="29">
        <v>1062</v>
      </c>
      <c r="H136" s="30">
        <v>1800</v>
      </c>
    </row>
    <row r="137" spans="3:8" x14ac:dyDescent="0.25">
      <c r="C137" s="29">
        <v>495</v>
      </c>
      <c r="D137" s="30">
        <v>1100</v>
      </c>
      <c r="E137" s="29">
        <v>235</v>
      </c>
      <c r="F137" s="30">
        <v>2800</v>
      </c>
      <c r="G137" s="29">
        <v>1075</v>
      </c>
      <c r="H137" s="30">
        <v>2500</v>
      </c>
    </row>
    <row r="138" spans="3:8" x14ac:dyDescent="0.25">
      <c r="C138" s="29">
        <v>498</v>
      </c>
      <c r="D138" s="30">
        <v>2800</v>
      </c>
      <c r="E138" s="29">
        <v>237</v>
      </c>
      <c r="F138" s="30">
        <v>2800</v>
      </c>
      <c r="G138" s="29">
        <v>1088</v>
      </c>
      <c r="H138" s="30">
        <v>3000</v>
      </c>
    </row>
    <row r="139" spans="3:8" x14ac:dyDescent="0.25">
      <c r="C139" s="29">
        <v>499</v>
      </c>
      <c r="D139" s="30">
        <v>1800</v>
      </c>
      <c r="E139" s="29">
        <v>238</v>
      </c>
      <c r="F139" s="30">
        <v>2700</v>
      </c>
      <c r="G139" s="29">
        <v>1110</v>
      </c>
      <c r="H139" s="30">
        <v>3700</v>
      </c>
    </row>
    <row r="140" spans="3:8" x14ac:dyDescent="0.25">
      <c r="C140" s="29">
        <v>500</v>
      </c>
      <c r="D140" s="30">
        <v>1800</v>
      </c>
      <c r="E140" s="29">
        <v>241</v>
      </c>
      <c r="F140" s="30">
        <v>3100</v>
      </c>
      <c r="G140" s="29">
        <v>1116</v>
      </c>
      <c r="H140" s="30">
        <v>3500</v>
      </c>
    </row>
    <row r="141" spans="3:8" x14ac:dyDescent="0.25">
      <c r="C141" s="29">
        <v>501</v>
      </c>
      <c r="D141" s="30">
        <v>1900</v>
      </c>
      <c r="E141" s="29">
        <v>245</v>
      </c>
      <c r="F141" s="30">
        <v>3100</v>
      </c>
      <c r="G141" s="29">
        <v>1122</v>
      </c>
      <c r="H141" s="30">
        <v>3100</v>
      </c>
    </row>
    <row r="142" spans="3:8" x14ac:dyDescent="0.25">
      <c r="C142" s="29">
        <v>510</v>
      </c>
      <c r="D142" s="30">
        <v>2100</v>
      </c>
      <c r="E142" s="29">
        <v>246</v>
      </c>
      <c r="F142" s="30">
        <v>3700</v>
      </c>
      <c r="G142" s="29">
        <v>1127</v>
      </c>
      <c r="H142" s="30">
        <v>2900</v>
      </c>
    </row>
    <row r="143" spans="3:8" x14ac:dyDescent="0.25">
      <c r="C143" s="29">
        <v>511</v>
      </c>
      <c r="D143" s="30">
        <v>2400</v>
      </c>
      <c r="E143" s="29">
        <v>248</v>
      </c>
      <c r="F143" s="30">
        <v>2700</v>
      </c>
      <c r="G143" s="29">
        <v>1128</v>
      </c>
      <c r="H143" s="30">
        <v>3100</v>
      </c>
    </row>
    <row r="144" spans="3:8" x14ac:dyDescent="0.25">
      <c r="C144" s="29">
        <v>515</v>
      </c>
      <c r="D144" s="30">
        <v>1600</v>
      </c>
      <c r="E144" s="29">
        <v>249</v>
      </c>
      <c r="F144" s="30">
        <v>2500</v>
      </c>
      <c r="G144" s="29">
        <v>1143</v>
      </c>
      <c r="H144" s="30">
        <v>4300</v>
      </c>
    </row>
    <row r="145" spans="3:8" x14ac:dyDescent="0.25">
      <c r="C145" s="29">
        <v>520</v>
      </c>
      <c r="D145" s="30">
        <v>3400</v>
      </c>
      <c r="E145" s="29">
        <v>250</v>
      </c>
      <c r="F145" s="30">
        <v>3600</v>
      </c>
      <c r="G145" s="29">
        <v>1159</v>
      </c>
      <c r="H145" s="30">
        <v>3200</v>
      </c>
    </row>
    <row r="146" spans="3:8" x14ac:dyDescent="0.25">
      <c r="C146" s="29">
        <v>522</v>
      </c>
      <c r="D146" s="30">
        <v>2500</v>
      </c>
      <c r="E146" s="29">
        <v>252</v>
      </c>
      <c r="F146" s="30">
        <v>3200</v>
      </c>
      <c r="G146" s="29">
        <v>1167</v>
      </c>
      <c r="H146" s="30">
        <v>3400</v>
      </c>
    </row>
    <row r="147" spans="3:8" x14ac:dyDescent="0.25">
      <c r="C147" s="29">
        <v>527</v>
      </c>
      <c r="D147" s="30">
        <v>1900</v>
      </c>
      <c r="E147" s="29">
        <v>253</v>
      </c>
      <c r="F147" s="30">
        <v>2400</v>
      </c>
      <c r="G147" s="29">
        <v>1170</v>
      </c>
      <c r="H147" s="30">
        <v>5600</v>
      </c>
    </row>
    <row r="148" spans="3:8" x14ac:dyDescent="0.25">
      <c r="C148" s="29">
        <v>533</v>
      </c>
      <c r="D148" s="30">
        <v>800</v>
      </c>
      <c r="E148" s="29">
        <v>256</v>
      </c>
      <c r="F148" s="30">
        <v>3300</v>
      </c>
      <c r="G148" s="29">
        <v>1183</v>
      </c>
      <c r="H148" s="30">
        <v>6900</v>
      </c>
    </row>
    <row r="149" spans="3:8" x14ac:dyDescent="0.25">
      <c r="C149" s="29">
        <v>539</v>
      </c>
      <c r="D149" s="30">
        <v>2200</v>
      </c>
      <c r="E149" s="29">
        <v>257</v>
      </c>
      <c r="F149" s="30">
        <v>2600</v>
      </c>
      <c r="G149" s="29">
        <v>1185</v>
      </c>
      <c r="H149" s="30">
        <v>3100</v>
      </c>
    </row>
    <row r="150" spans="3:8" x14ac:dyDescent="0.25">
      <c r="C150" s="29">
        <v>544</v>
      </c>
      <c r="D150" s="30">
        <v>1500</v>
      </c>
      <c r="E150" s="29">
        <v>258</v>
      </c>
      <c r="F150" s="30">
        <v>3200</v>
      </c>
      <c r="G150" s="29">
        <v>1188</v>
      </c>
      <c r="H150" s="30">
        <v>3200</v>
      </c>
    </row>
    <row r="151" spans="3:8" x14ac:dyDescent="0.25">
      <c r="C151" s="29">
        <v>552</v>
      </c>
      <c r="D151" s="30">
        <v>1900</v>
      </c>
      <c r="E151" s="29">
        <v>259</v>
      </c>
      <c r="F151" s="30">
        <v>2800</v>
      </c>
      <c r="G151" s="29">
        <v>1197</v>
      </c>
      <c r="H151" s="30">
        <v>2700</v>
      </c>
    </row>
    <row r="152" spans="3:8" x14ac:dyDescent="0.25">
      <c r="C152" s="29">
        <v>556</v>
      </c>
      <c r="D152" s="30">
        <v>2000</v>
      </c>
      <c r="E152" s="29">
        <v>261</v>
      </c>
      <c r="F152" s="30">
        <v>2700</v>
      </c>
      <c r="G152" s="29">
        <v>1206</v>
      </c>
      <c r="H152" s="30">
        <v>4400</v>
      </c>
    </row>
    <row r="153" spans="3:8" x14ac:dyDescent="0.25">
      <c r="C153" s="29">
        <v>557</v>
      </c>
      <c r="D153" s="30">
        <v>2200</v>
      </c>
      <c r="E153" s="29">
        <v>263</v>
      </c>
      <c r="F153" s="30">
        <v>1700</v>
      </c>
      <c r="G153" s="29">
        <v>1227</v>
      </c>
      <c r="H153" s="30">
        <v>2800</v>
      </c>
    </row>
    <row r="154" spans="3:8" x14ac:dyDescent="0.25">
      <c r="C154" s="29">
        <v>558</v>
      </c>
      <c r="D154" s="30">
        <v>2000</v>
      </c>
      <c r="E154" s="29">
        <v>264</v>
      </c>
      <c r="F154" s="30">
        <v>1900</v>
      </c>
      <c r="G154" s="29">
        <v>1229</v>
      </c>
      <c r="H154" s="30">
        <v>3400</v>
      </c>
    </row>
    <row r="155" spans="3:8" x14ac:dyDescent="0.25">
      <c r="C155" s="29">
        <v>566</v>
      </c>
      <c r="D155" s="30">
        <v>2500</v>
      </c>
      <c r="E155" s="29">
        <v>265</v>
      </c>
      <c r="F155" s="30">
        <v>1400</v>
      </c>
      <c r="G155" s="29">
        <v>1242</v>
      </c>
      <c r="H155" s="30">
        <v>3400</v>
      </c>
    </row>
    <row r="156" spans="3:8" x14ac:dyDescent="0.25">
      <c r="C156" s="29">
        <v>572</v>
      </c>
      <c r="D156" s="30">
        <v>1700</v>
      </c>
      <c r="E156" s="29">
        <v>266</v>
      </c>
      <c r="F156" s="30">
        <v>2800</v>
      </c>
      <c r="G156" s="29">
        <v>1244</v>
      </c>
      <c r="H156" s="30">
        <v>4200</v>
      </c>
    </row>
    <row r="157" spans="3:8" x14ac:dyDescent="0.25">
      <c r="C157" s="29">
        <v>575</v>
      </c>
      <c r="D157" s="30">
        <v>1500</v>
      </c>
      <c r="E157" s="29">
        <v>267</v>
      </c>
      <c r="F157" s="30">
        <v>2300</v>
      </c>
      <c r="G157" s="29">
        <v>1248</v>
      </c>
      <c r="H157" s="30">
        <v>2000</v>
      </c>
    </row>
    <row r="158" spans="3:8" x14ac:dyDescent="0.25">
      <c r="C158" s="29">
        <v>576</v>
      </c>
      <c r="D158" s="30">
        <v>2000</v>
      </c>
      <c r="E158" s="29">
        <v>272</v>
      </c>
      <c r="F158" s="30">
        <v>2700</v>
      </c>
      <c r="G158" s="29">
        <v>1268</v>
      </c>
      <c r="H158" s="30">
        <v>4000</v>
      </c>
    </row>
    <row r="159" spans="3:8" x14ac:dyDescent="0.25">
      <c r="C159" s="29">
        <v>577</v>
      </c>
      <c r="D159" s="30">
        <v>2300</v>
      </c>
      <c r="E159" s="29">
        <v>276</v>
      </c>
      <c r="F159" s="30">
        <v>2500</v>
      </c>
      <c r="G159" s="29">
        <v>1269</v>
      </c>
      <c r="H159" s="30">
        <v>4200</v>
      </c>
    </row>
    <row r="160" spans="3:8" x14ac:dyDescent="0.25">
      <c r="C160" s="29">
        <v>580</v>
      </c>
      <c r="D160" s="30">
        <v>2800</v>
      </c>
      <c r="E160" s="29">
        <v>277</v>
      </c>
      <c r="F160" s="30">
        <v>3100</v>
      </c>
      <c r="G160" s="29">
        <v>1290</v>
      </c>
      <c r="H160" s="30">
        <v>3100</v>
      </c>
    </row>
    <row r="161" spans="3:8" x14ac:dyDescent="0.25">
      <c r="C161" s="29">
        <v>585</v>
      </c>
      <c r="D161" s="30">
        <v>2500</v>
      </c>
      <c r="E161" s="29">
        <v>278</v>
      </c>
      <c r="F161" s="30">
        <v>1700</v>
      </c>
      <c r="G161" s="29">
        <v>1303</v>
      </c>
      <c r="H161" s="30">
        <v>3700</v>
      </c>
    </row>
    <row r="162" spans="3:8" x14ac:dyDescent="0.25">
      <c r="C162" s="29">
        <v>587</v>
      </c>
      <c r="D162" s="30">
        <v>1700</v>
      </c>
      <c r="E162" s="29">
        <v>280</v>
      </c>
      <c r="F162" s="30">
        <v>3200</v>
      </c>
      <c r="G162" s="29">
        <v>1304</v>
      </c>
      <c r="H162" s="30">
        <v>3200</v>
      </c>
    </row>
    <row r="163" spans="3:8" x14ac:dyDescent="0.25">
      <c r="C163" s="29">
        <v>589</v>
      </c>
      <c r="D163" s="30">
        <v>2900</v>
      </c>
      <c r="E163" s="29">
        <v>281</v>
      </c>
      <c r="F163" s="30">
        <v>2800</v>
      </c>
      <c r="G163" s="29">
        <v>1314</v>
      </c>
      <c r="H163" s="30">
        <v>4000</v>
      </c>
    </row>
    <row r="164" spans="3:8" x14ac:dyDescent="0.25">
      <c r="C164" s="29">
        <v>590</v>
      </c>
      <c r="D164" s="30">
        <v>1500</v>
      </c>
      <c r="E164" s="29">
        <v>282</v>
      </c>
      <c r="F164" s="30">
        <v>2500</v>
      </c>
      <c r="G164" s="29">
        <v>1317</v>
      </c>
      <c r="H164" s="30">
        <v>3300</v>
      </c>
    </row>
    <row r="165" spans="3:8" x14ac:dyDescent="0.25">
      <c r="C165" s="29">
        <v>595</v>
      </c>
      <c r="D165" s="30">
        <v>1800</v>
      </c>
      <c r="E165" s="29">
        <v>283</v>
      </c>
      <c r="F165" s="30">
        <v>2600</v>
      </c>
      <c r="G165" s="29">
        <v>1319</v>
      </c>
      <c r="H165" s="30">
        <v>3500</v>
      </c>
    </row>
    <row r="166" spans="3:8" x14ac:dyDescent="0.25">
      <c r="C166" s="29">
        <v>597</v>
      </c>
      <c r="D166" s="30">
        <v>2100</v>
      </c>
      <c r="E166" s="29">
        <v>285</v>
      </c>
      <c r="F166" s="30">
        <v>3200</v>
      </c>
      <c r="G166" s="29">
        <v>1325</v>
      </c>
      <c r="H166" s="30">
        <v>3600</v>
      </c>
    </row>
    <row r="167" spans="3:8" x14ac:dyDescent="0.25">
      <c r="C167" s="29">
        <v>602</v>
      </c>
      <c r="D167" s="30">
        <v>2200</v>
      </c>
      <c r="E167" s="29">
        <v>286</v>
      </c>
      <c r="F167" s="30">
        <v>1900</v>
      </c>
      <c r="G167" s="29">
        <v>1331</v>
      </c>
      <c r="H167" s="30">
        <v>3200</v>
      </c>
    </row>
    <row r="168" spans="3:8" x14ac:dyDescent="0.25">
      <c r="C168" s="29">
        <v>608</v>
      </c>
      <c r="D168" s="30">
        <v>2900</v>
      </c>
      <c r="E168" s="29">
        <v>287</v>
      </c>
      <c r="F168" s="30">
        <v>2600</v>
      </c>
      <c r="G168" s="29">
        <v>1348</v>
      </c>
      <c r="H168" s="30">
        <v>3500</v>
      </c>
    </row>
    <row r="169" spans="3:8" x14ac:dyDescent="0.25">
      <c r="C169" s="29">
        <v>610</v>
      </c>
      <c r="D169" s="30">
        <v>2100</v>
      </c>
      <c r="E169" s="29">
        <v>291</v>
      </c>
      <c r="F169" s="30">
        <v>3000</v>
      </c>
      <c r="G169" s="29">
        <v>1354</v>
      </c>
      <c r="H169" s="30">
        <v>5300</v>
      </c>
    </row>
    <row r="170" spans="3:8" x14ac:dyDescent="0.25">
      <c r="C170" s="29">
        <v>627</v>
      </c>
      <c r="D170" s="30">
        <v>2400</v>
      </c>
      <c r="E170" s="29">
        <v>294</v>
      </c>
      <c r="F170" s="30">
        <v>3100</v>
      </c>
      <c r="G170" s="29">
        <v>1355</v>
      </c>
      <c r="H170" s="30">
        <v>2900</v>
      </c>
    </row>
    <row r="171" spans="3:8" x14ac:dyDescent="0.25">
      <c r="C171" s="29">
        <v>628</v>
      </c>
      <c r="D171" s="30">
        <v>2700</v>
      </c>
      <c r="E171" s="29">
        <v>295</v>
      </c>
      <c r="F171" s="30">
        <v>3100</v>
      </c>
      <c r="G171" s="29">
        <v>1360</v>
      </c>
      <c r="H171" s="30">
        <v>4000</v>
      </c>
    </row>
    <row r="172" spans="3:8" x14ac:dyDescent="0.25">
      <c r="C172" s="29">
        <v>631</v>
      </c>
      <c r="D172" s="30">
        <v>2400</v>
      </c>
      <c r="E172" s="29">
        <v>296</v>
      </c>
      <c r="F172" s="30">
        <v>2000</v>
      </c>
      <c r="G172" s="29">
        <v>1374</v>
      </c>
      <c r="H172" s="30">
        <v>5300</v>
      </c>
    </row>
    <row r="173" spans="3:8" x14ac:dyDescent="0.25">
      <c r="C173" s="29">
        <v>634</v>
      </c>
      <c r="D173" s="30">
        <v>2100</v>
      </c>
      <c r="E173" s="29">
        <v>298</v>
      </c>
      <c r="F173" s="30">
        <v>2900</v>
      </c>
      <c r="G173" s="29">
        <v>1375</v>
      </c>
      <c r="H173" s="30">
        <v>3000</v>
      </c>
    </row>
    <row r="174" spans="3:8" x14ac:dyDescent="0.25">
      <c r="C174" s="29">
        <v>638</v>
      </c>
      <c r="D174" s="30">
        <v>2200</v>
      </c>
      <c r="E174" s="29">
        <v>299</v>
      </c>
      <c r="F174" s="30">
        <v>2400</v>
      </c>
      <c r="G174" s="29">
        <v>1376</v>
      </c>
      <c r="H174" s="30">
        <v>3100</v>
      </c>
    </row>
    <row r="175" spans="3:8" x14ac:dyDescent="0.25">
      <c r="C175" s="29">
        <v>652</v>
      </c>
      <c r="D175" s="30">
        <v>2300</v>
      </c>
      <c r="E175" s="29">
        <v>302</v>
      </c>
      <c r="F175" s="30">
        <v>3500</v>
      </c>
      <c r="G175" s="29">
        <v>1389</v>
      </c>
      <c r="H175" s="30">
        <v>3500</v>
      </c>
    </row>
    <row r="176" spans="3:8" x14ac:dyDescent="0.25">
      <c r="C176" s="29">
        <v>654</v>
      </c>
      <c r="D176" s="30">
        <v>2200</v>
      </c>
      <c r="E176" s="29">
        <v>304</v>
      </c>
      <c r="F176" s="30">
        <v>1800</v>
      </c>
      <c r="G176" s="29">
        <v>1392</v>
      </c>
      <c r="H176" s="30">
        <v>3200</v>
      </c>
    </row>
    <row r="177" spans="3:8" x14ac:dyDescent="0.25">
      <c r="C177" s="29">
        <v>656</v>
      </c>
      <c r="D177" s="30">
        <v>1600</v>
      </c>
      <c r="E177" s="29">
        <v>309</v>
      </c>
      <c r="F177" s="30">
        <v>1700</v>
      </c>
      <c r="G177" s="29">
        <v>1395</v>
      </c>
      <c r="H177" s="30">
        <v>2900</v>
      </c>
    </row>
    <row r="178" spans="3:8" x14ac:dyDescent="0.25">
      <c r="C178" s="29">
        <v>657</v>
      </c>
      <c r="D178" s="30">
        <v>2100</v>
      </c>
      <c r="E178" s="29">
        <v>311</v>
      </c>
      <c r="F178" s="30">
        <v>2200</v>
      </c>
      <c r="G178" s="29">
        <v>1396</v>
      </c>
      <c r="H178" s="30">
        <v>3600</v>
      </c>
    </row>
    <row r="179" spans="3:8" x14ac:dyDescent="0.25">
      <c r="C179" s="29">
        <v>658</v>
      </c>
      <c r="D179" s="30">
        <v>2300</v>
      </c>
      <c r="E179" s="29">
        <v>313</v>
      </c>
      <c r="F179" s="30">
        <v>1900</v>
      </c>
      <c r="G179" s="29">
        <v>1404</v>
      </c>
      <c r="H179" s="30">
        <v>2900</v>
      </c>
    </row>
    <row r="180" spans="3:8" x14ac:dyDescent="0.25">
      <c r="C180" s="29">
        <v>659</v>
      </c>
      <c r="D180" s="30">
        <v>2400</v>
      </c>
      <c r="E180" s="29">
        <v>314</v>
      </c>
      <c r="F180" s="30">
        <v>4200</v>
      </c>
      <c r="G180" s="29">
        <v>1405</v>
      </c>
      <c r="H180" s="30">
        <v>1900</v>
      </c>
    </row>
    <row r="181" spans="3:8" x14ac:dyDescent="0.25">
      <c r="C181" s="29">
        <v>670</v>
      </c>
      <c r="D181" s="30">
        <v>1900</v>
      </c>
      <c r="E181" s="29">
        <v>315</v>
      </c>
      <c r="F181" s="30">
        <v>2400</v>
      </c>
      <c r="G181" s="29">
        <v>1416</v>
      </c>
      <c r="H181" s="30">
        <v>3000</v>
      </c>
    </row>
    <row r="182" spans="3:8" x14ac:dyDescent="0.25">
      <c r="C182" s="29">
        <v>672</v>
      </c>
      <c r="D182" s="30">
        <v>2000</v>
      </c>
      <c r="E182" s="29">
        <v>316</v>
      </c>
      <c r="F182" s="30">
        <v>2100</v>
      </c>
      <c r="G182" s="29">
        <v>1418</v>
      </c>
      <c r="H182" s="30">
        <v>3700</v>
      </c>
    </row>
    <row r="183" spans="3:8" x14ac:dyDescent="0.25">
      <c r="C183" s="29">
        <v>675</v>
      </c>
      <c r="D183" s="30">
        <v>2300</v>
      </c>
      <c r="E183" s="29">
        <v>317</v>
      </c>
      <c r="F183" s="30">
        <v>3200</v>
      </c>
      <c r="G183" s="29">
        <v>1438</v>
      </c>
      <c r="H183" s="30">
        <v>3900</v>
      </c>
    </row>
    <row r="184" spans="3:8" x14ac:dyDescent="0.25">
      <c r="C184" s="29">
        <v>678</v>
      </c>
      <c r="D184" s="30">
        <v>1600</v>
      </c>
      <c r="E184" s="29">
        <v>320</v>
      </c>
      <c r="F184" s="30">
        <v>2800</v>
      </c>
      <c r="G184" s="29">
        <v>1443</v>
      </c>
      <c r="H184" s="30">
        <v>3000</v>
      </c>
    </row>
    <row r="185" spans="3:8" x14ac:dyDescent="0.25">
      <c r="C185" s="29">
        <v>681</v>
      </c>
      <c r="D185" s="30">
        <v>1800</v>
      </c>
      <c r="E185" s="29">
        <v>323</v>
      </c>
      <c r="F185" s="30">
        <v>4200</v>
      </c>
      <c r="G185" s="29">
        <v>1452</v>
      </c>
      <c r="H185" s="30">
        <v>3200</v>
      </c>
    </row>
    <row r="186" spans="3:8" x14ac:dyDescent="0.25">
      <c r="C186" s="29">
        <v>682</v>
      </c>
      <c r="D186" s="30">
        <v>2300</v>
      </c>
      <c r="E186" s="29">
        <v>325</v>
      </c>
      <c r="F186" s="30">
        <v>3700</v>
      </c>
    </row>
    <row r="187" spans="3:8" x14ac:dyDescent="0.25">
      <c r="C187" s="29">
        <v>694</v>
      </c>
      <c r="D187" s="30">
        <v>2100</v>
      </c>
      <c r="E187" s="29">
        <v>326</v>
      </c>
      <c r="F187" s="30">
        <v>1500</v>
      </c>
    </row>
    <row r="188" spans="3:8" x14ac:dyDescent="0.25">
      <c r="C188" s="29">
        <v>697</v>
      </c>
      <c r="D188" s="30">
        <v>1200</v>
      </c>
      <c r="E188" s="29">
        <v>327</v>
      </c>
      <c r="F188" s="30">
        <v>3400</v>
      </c>
    </row>
    <row r="189" spans="3:8" x14ac:dyDescent="0.25">
      <c r="C189" s="29">
        <v>698</v>
      </c>
      <c r="D189" s="30">
        <v>2100</v>
      </c>
      <c r="E189" s="29">
        <v>329</v>
      </c>
      <c r="F189" s="30">
        <v>3000</v>
      </c>
    </row>
    <row r="190" spans="3:8" x14ac:dyDescent="0.25">
      <c r="C190" s="29">
        <v>699</v>
      </c>
      <c r="D190" s="30">
        <v>1800</v>
      </c>
      <c r="E190" s="29">
        <v>334</v>
      </c>
      <c r="F190" s="30">
        <v>2700</v>
      </c>
    </row>
    <row r="191" spans="3:8" x14ac:dyDescent="0.25">
      <c r="C191" s="29">
        <v>710</v>
      </c>
      <c r="D191" s="30">
        <v>1800</v>
      </c>
      <c r="E191" s="29">
        <v>335</v>
      </c>
      <c r="F191" s="30">
        <v>2600</v>
      </c>
    </row>
    <row r="192" spans="3:8" x14ac:dyDescent="0.25">
      <c r="C192" s="29">
        <v>712</v>
      </c>
      <c r="D192" s="30">
        <v>2000</v>
      </c>
      <c r="E192" s="29">
        <v>336</v>
      </c>
      <c r="F192" s="30">
        <v>3300</v>
      </c>
    </row>
    <row r="193" spans="3:6" x14ac:dyDescent="0.25">
      <c r="C193" s="29">
        <v>720</v>
      </c>
      <c r="D193" s="30">
        <v>1900</v>
      </c>
      <c r="E193" s="29">
        <v>338</v>
      </c>
      <c r="F193" s="30">
        <v>3100</v>
      </c>
    </row>
    <row r="194" spans="3:6" x14ac:dyDescent="0.25">
      <c r="C194" s="29">
        <v>724</v>
      </c>
      <c r="D194" s="30">
        <v>2400</v>
      </c>
      <c r="E194" s="29">
        <v>339</v>
      </c>
      <c r="F194" s="30">
        <v>2800</v>
      </c>
    </row>
    <row r="195" spans="3:6" x14ac:dyDescent="0.25">
      <c r="C195" s="29">
        <v>734</v>
      </c>
      <c r="D195" s="30">
        <v>2000</v>
      </c>
      <c r="E195" s="29">
        <v>341</v>
      </c>
      <c r="F195" s="30">
        <v>2900</v>
      </c>
    </row>
    <row r="196" spans="3:6" x14ac:dyDescent="0.25">
      <c r="C196" s="29">
        <v>735</v>
      </c>
      <c r="D196" s="30">
        <v>1900</v>
      </c>
      <c r="E196" s="29">
        <v>343</v>
      </c>
      <c r="F196" s="30">
        <v>1000</v>
      </c>
    </row>
    <row r="197" spans="3:6" x14ac:dyDescent="0.25">
      <c r="C197" s="29">
        <v>742</v>
      </c>
      <c r="D197" s="30">
        <v>1800</v>
      </c>
      <c r="E197" s="29">
        <v>344</v>
      </c>
      <c r="F197" s="30">
        <v>3400</v>
      </c>
    </row>
    <row r="198" spans="3:6" x14ac:dyDescent="0.25">
      <c r="C198" s="29">
        <v>750</v>
      </c>
      <c r="D198" s="30">
        <v>1500</v>
      </c>
      <c r="E198" s="29">
        <v>348</v>
      </c>
      <c r="F198" s="30">
        <v>3000</v>
      </c>
    </row>
    <row r="199" spans="3:6" x14ac:dyDescent="0.25">
      <c r="C199" s="29">
        <v>761</v>
      </c>
      <c r="D199" s="30">
        <v>1700</v>
      </c>
      <c r="E199" s="29">
        <v>349</v>
      </c>
      <c r="F199" s="30">
        <v>2400</v>
      </c>
    </row>
    <row r="200" spans="3:6" x14ac:dyDescent="0.25">
      <c r="C200" s="29">
        <v>768</v>
      </c>
      <c r="D200" s="30">
        <v>2700</v>
      </c>
      <c r="E200" s="29">
        <v>351</v>
      </c>
      <c r="F200" s="30">
        <v>3700</v>
      </c>
    </row>
    <row r="201" spans="3:6" x14ac:dyDescent="0.25">
      <c r="C201" s="29">
        <v>774</v>
      </c>
      <c r="D201" s="30">
        <v>1800</v>
      </c>
      <c r="E201" s="29">
        <v>352</v>
      </c>
      <c r="F201" s="30">
        <v>2900</v>
      </c>
    </row>
    <row r="202" spans="3:6" x14ac:dyDescent="0.25">
      <c r="C202" s="29">
        <v>787</v>
      </c>
      <c r="D202" s="30">
        <v>2300</v>
      </c>
      <c r="E202" s="29">
        <v>354</v>
      </c>
      <c r="F202" s="30">
        <v>1300</v>
      </c>
    </row>
    <row r="203" spans="3:6" x14ac:dyDescent="0.25">
      <c r="C203" s="29">
        <v>789</v>
      </c>
      <c r="D203" s="30">
        <v>1800</v>
      </c>
      <c r="E203" s="29">
        <v>356</v>
      </c>
      <c r="F203" s="30">
        <v>2400</v>
      </c>
    </row>
    <row r="204" spans="3:6" x14ac:dyDescent="0.25">
      <c r="C204" s="29">
        <v>798</v>
      </c>
      <c r="D204" s="30">
        <v>1500</v>
      </c>
      <c r="E204" s="29">
        <v>357</v>
      </c>
      <c r="F204" s="30">
        <v>2300</v>
      </c>
    </row>
    <row r="205" spans="3:6" x14ac:dyDescent="0.25">
      <c r="C205" s="29">
        <v>800</v>
      </c>
      <c r="D205" s="30">
        <v>2500</v>
      </c>
      <c r="E205" s="29">
        <v>358</v>
      </c>
      <c r="F205" s="30">
        <v>2300</v>
      </c>
    </row>
    <row r="206" spans="3:6" x14ac:dyDescent="0.25">
      <c r="C206" s="29">
        <v>805</v>
      </c>
      <c r="D206" s="30">
        <v>2100</v>
      </c>
      <c r="E206" s="29">
        <v>360</v>
      </c>
      <c r="F206" s="30">
        <v>3000</v>
      </c>
    </row>
    <row r="207" spans="3:6" x14ac:dyDescent="0.25">
      <c r="C207" s="29">
        <v>807</v>
      </c>
      <c r="D207" s="30">
        <v>2000</v>
      </c>
      <c r="E207" s="29">
        <v>361</v>
      </c>
      <c r="F207" s="30">
        <v>1800</v>
      </c>
    </row>
    <row r="208" spans="3:6" x14ac:dyDescent="0.25">
      <c r="C208" s="29">
        <v>814</v>
      </c>
      <c r="D208" s="30">
        <v>2900</v>
      </c>
      <c r="E208" s="29">
        <v>363</v>
      </c>
      <c r="F208" s="30">
        <v>1900</v>
      </c>
    </row>
    <row r="209" spans="3:6" x14ac:dyDescent="0.25">
      <c r="C209" s="29">
        <v>815</v>
      </c>
      <c r="D209" s="30">
        <v>1900</v>
      </c>
      <c r="E209" s="29">
        <v>365</v>
      </c>
      <c r="F209" s="30">
        <v>2400</v>
      </c>
    </row>
    <row r="210" spans="3:6" x14ac:dyDescent="0.25">
      <c r="C210" s="29">
        <v>817</v>
      </c>
      <c r="D210" s="30">
        <v>2000</v>
      </c>
      <c r="E210" s="29">
        <v>367</v>
      </c>
      <c r="F210" s="30">
        <v>2800</v>
      </c>
    </row>
    <row r="211" spans="3:6" x14ac:dyDescent="0.25">
      <c r="C211" s="29">
        <v>824</v>
      </c>
      <c r="D211" s="30">
        <v>2300</v>
      </c>
      <c r="E211" s="29">
        <v>370</v>
      </c>
      <c r="F211" s="30">
        <v>2400</v>
      </c>
    </row>
    <row r="212" spans="3:6" x14ac:dyDescent="0.25">
      <c r="C212" s="29">
        <v>838</v>
      </c>
      <c r="D212" s="30">
        <v>1500</v>
      </c>
      <c r="E212" s="29">
        <v>371</v>
      </c>
      <c r="F212" s="30">
        <v>2600</v>
      </c>
    </row>
    <row r="213" spans="3:6" x14ac:dyDescent="0.25">
      <c r="C213" s="29">
        <v>839</v>
      </c>
      <c r="D213" s="30">
        <v>2200</v>
      </c>
      <c r="E213" s="29">
        <v>372</v>
      </c>
      <c r="F213" s="30">
        <v>1600</v>
      </c>
    </row>
    <row r="214" spans="3:6" x14ac:dyDescent="0.25">
      <c r="C214" s="29">
        <v>840</v>
      </c>
      <c r="D214" s="30">
        <v>2000</v>
      </c>
      <c r="E214" s="29">
        <v>375</v>
      </c>
      <c r="F214" s="30">
        <v>2800</v>
      </c>
    </row>
    <row r="215" spans="3:6" x14ac:dyDescent="0.25">
      <c r="C215" s="29">
        <v>841</v>
      </c>
      <c r="D215" s="30">
        <v>2200</v>
      </c>
      <c r="E215" s="29">
        <v>377</v>
      </c>
      <c r="F215" s="30">
        <v>1800</v>
      </c>
    </row>
    <row r="216" spans="3:6" x14ac:dyDescent="0.25">
      <c r="C216" s="29">
        <v>848</v>
      </c>
      <c r="D216" s="30">
        <v>1700</v>
      </c>
      <c r="E216" s="29">
        <v>378</v>
      </c>
      <c r="F216" s="30">
        <v>4000</v>
      </c>
    </row>
    <row r="217" spans="3:6" x14ac:dyDescent="0.25">
      <c r="C217" s="29">
        <v>853</v>
      </c>
      <c r="D217" s="30">
        <v>2600</v>
      </c>
      <c r="E217" s="29">
        <v>380</v>
      </c>
      <c r="F217" s="30">
        <v>2800</v>
      </c>
    </row>
    <row r="218" spans="3:6" x14ac:dyDescent="0.25">
      <c r="C218" s="29">
        <v>856</v>
      </c>
      <c r="D218" s="30">
        <v>2100</v>
      </c>
      <c r="E218" s="29">
        <v>382</v>
      </c>
      <c r="F218" s="30">
        <v>2600</v>
      </c>
    </row>
    <row r="219" spans="3:6" x14ac:dyDescent="0.25">
      <c r="C219" s="29">
        <v>861</v>
      </c>
      <c r="D219" s="30">
        <v>2300</v>
      </c>
      <c r="E219" s="29">
        <v>383</v>
      </c>
      <c r="F219" s="30">
        <v>2700</v>
      </c>
    </row>
    <row r="220" spans="3:6" x14ac:dyDescent="0.25">
      <c r="C220" s="29">
        <v>864</v>
      </c>
      <c r="D220" s="30">
        <v>2300</v>
      </c>
      <c r="E220" s="29">
        <v>384</v>
      </c>
      <c r="F220" s="30">
        <v>1600</v>
      </c>
    </row>
    <row r="221" spans="3:6" x14ac:dyDescent="0.25">
      <c r="C221" s="29">
        <v>871</v>
      </c>
      <c r="D221" s="30">
        <v>1800</v>
      </c>
      <c r="E221" s="29">
        <v>385</v>
      </c>
      <c r="F221" s="30">
        <v>3500</v>
      </c>
    </row>
    <row r="222" spans="3:6" x14ac:dyDescent="0.25">
      <c r="C222" s="29">
        <v>874</v>
      </c>
      <c r="D222" s="30">
        <v>1900</v>
      </c>
      <c r="E222" s="29">
        <v>386</v>
      </c>
      <c r="F222" s="30">
        <v>2500</v>
      </c>
    </row>
    <row r="223" spans="3:6" x14ac:dyDescent="0.25">
      <c r="C223" s="29">
        <v>875</v>
      </c>
      <c r="D223" s="30">
        <v>1800</v>
      </c>
      <c r="E223" s="29">
        <v>389</v>
      </c>
      <c r="F223" s="30">
        <v>2900</v>
      </c>
    </row>
    <row r="224" spans="3:6" x14ac:dyDescent="0.25">
      <c r="C224" s="29">
        <v>880</v>
      </c>
      <c r="D224" s="30">
        <v>1700</v>
      </c>
      <c r="E224" s="29">
        <v>392</v>
      </c>
      <c r="F224" s="30">
        <v>2800</v>
      </c>
    </row>
    <row r="225" spans="3:6" x14ac:dyDescent="0.25">
      <c r="C225" s="29">
        <v>884</v>
      </c>
      <c r="D225" s="30">
        <v>2500</v>
      </c>
      <c r="E225" s="29">
        <v>397</v>
      </c>
      <c r="F225" s="30">
        <v>1800</v>
      </c>
    </row>
    <row r="226" spans="3:6" x14ac:dyDescent="0.25">
      <c r="C226" s="29">
        <v>885</v>
      </c>
      <c r="D226" s="30">
        <v>1800</v>
      </c>
      <c r="E226" s="29">
        <v>400</v>
      </c>
      <c r="F226" s="30">
        <v>2600</v>
      </c>
    </row>
    <row r="227" spans="3:6" x14ac:dyDescent="0.25">
      <c r="C227" s="29">
        <v>888</v>
      </c>
      <c r="D227" s="30">
        <v>2200</v>
      </c>
      <c r="E227" s="29">
        <v>401</v>
      </c>
      <c r="F227" s="30">
        <v>2500</v>
      </c>
    </row>
    <row r="228" spans="3:6" x14ac:dyDescent="0.25">
      <c r="C228" s="29">
        <v>893</v>
      </c>
      <c r="D228" s="30">
        <v>2100</v>
      </c>
      <c r="E228" s="29">
        <v>402</v>
      </c>
      <c r="F228" s="30">
        <v>2600</v>
      </c>
    </row>
    <row r="229" spans="3:6" x14ac:dyDescent="0.25">
      <c r="C229" s="29">
        <v>894</v>
      </c>
      <c r="D229" s="30">
        <v>2800</v>
      </c>
      <c r="E229" s="29">
        <v>404</v>
      </c>
      <c r="F229" s="30">
        <v>3400</v>
      </c>
    </row>
    <row r="230" spans="3:6" x14ac:dyDescent="0.25">
      <c r="C230" s="29">
        <v>897</v>
      </c>
      <c r="D230" s="30">
        <v>1900</v>
      </c>
      <c r="E230" s="29">
        <v>405</v>
      </c>
      <c r="F230" s="30">
        <v>2400</v>
      </c>
    </row>
    <row r="231" spans="3:6" x14ac:dyDescent="0.25">
      <c r="C231" s="29">
        <v>900</v>
      </c>
      <c r="D231" s="30">
        <v>2100</v>
      </c>
      <c r="E231" s="29">
        <v>406</v>
      </c>
      <c r="F231" s="30">
        <v>2900</v>
      </c>
    </row>
    <row r="232" spans="3:6" x14ac:dyDescent="0.25">
      <c r="C232" s="29">
        <v>901</v>
      </c>
      <c r="D232" s="30">
        <v>1700</v>
      </c>
      <c r="E232" s="29">
        <v>412</v>
      </c>
      <c r="F232" s="30">
        <v>2100</v>
      </c>
    </row>
    <row r="233" spans="3:6" x14ac:dyDescent="0.25">
      <c r="C233" s="29">
        <v>902</v>
      </c>
      <c r="D233" s="30">
        <v>2300</v>
      </c>
      <c r="E233" s="29">
        <v>413</v>
      </c>
      <c r="F233" s="30">
        <v>2900</v>
      </c>
    </row>
    <row r="234" spans="3:6" x14ac:dyDescent="0.25">
      <c r="C234" s="29">
        <v>905</v>
      </c>
      <c r="D234" s="30">
        <v>1800</v>
      </c>
      <c r="E234" s="29">
        <v>414</v>
      </c>
      <c r="F234" s="30">
        <v>2000</v>
      </c>
    </row>
    <row r="235" spans="3:6" x14ac:dyDescent="0.25">
      <c r="C235" s="29">
        <v>906</v>
      </c>
      <c r="D235" s="30">
        <v>2100</v>
      </c>
      <c r="E235" s="29">
        <v>416</v>
      </c>
      <c r="F235" s="30">
        <v>2700</v>
      </c>
    </row>
    <row r="236" spans="3:6" x14ac:dyDescent="0.25">
      <c r="C236" s="29">
        <v>908</v>
      </c>
      <c r="D236" s="30">
        <v>3100</v>
      </c>
      <c r="E236" s="29">
        <v>417</v>
      </c>
      <c r="F236" s="30">
        <v>2100</v>
      </c>
    </row>
    <row r="237" spans="3:6" x14ac:dyDescent="0.25">
      <c r="C237" s="29">
        <v>912</v>
      </c>
      <c r="D237" s="30">
        <v>2500</v>
      </c>
      <c r="E237" s="29">
        <v>422</v>
      </c>
      <c r="F237" s="30">
        <v>3200</v>
      </c>
    </row>
    <row r="238" spans="3:6" x14ac:dyDescent="0.25">
      <c r="C238" s="29">
        <v>913</v>
      </c>
      <c r="D238" s="30">
        <v>1800</v>
      </c>
      <c r="E238" s="29">
        <v>423</v>
      </c>
      <c r="F238" s="30">
        <v>2000</v>
      </c>
    </row>
    <row r="239" spans="3:6" x14ac:dyDescent="0.25">
      <c r="C239" s="29">
        <v>916</v>
      </c>
      <c r="D239" s="30">
        <v>1600</v>
      </c>
      <c r="E239" s="29">
        <v>427</v>
      </c>
      <c r="F239" s="30">
        <v>3200</v>
      </c>
    </row>
    <row r="240" spans="3:6" x14ac:dyDescent="0.25">
      <c r="C240" s="29">
        <v>917</v>
      </c>
      <c r="D240" s="30">
        <v>1000</v>
      </c>
      <c r="E240" s="29">
        <v>429</v>
      </c>
      <c r="F240" s="30">
        <v>2400</v>
      </c>
    </row>
    <row r="241" spans="3:6" x14ac:dyDescent="0.25">
      <c r="C241" s="29">
        <v>918</v>
      </c>
      <c r="D241" s="30">
        <v>2400</v>
      </c>
      <c r="E241" s="29">
        <v>430</v>
      </c>
      <c r="F241" s="30">
        <v>2800</v>
      </c>
    </row>
    <row r="242" spans="3:6" x14ac:dyDescent="0.25">
      <c r="C242" s="29">
        <v>932</v>
      </c>
      <c r="D242" s="30">
        <v>1900</v>
      </c>
      <c r="E242" s="29">
        <v>433</v>
      </c>
      <c r="F242" s="30">
        <v>2100</v>
      </c>
    </row>
    <row r="243" spans="3:6" x14ac:dyDescent="0.25">
      <c r="C243" s="29">
        <v>940</v>
      </c>
      <c r="D243" s="30">
        <v>3400</v>
      </c>
      <c r="E243" s="29">
        <v>434</v>
      </c>
      <c r="F243" s="30">
        <v>2500</v>
      </c>
    </row>
    <row r="244" spans="3:6" x14ac:dyDescent="0.25">
      <c r="C244" s="29">
        <v>947</v>
      </c>
      <c r="D244" s="30">
        <v>2300</v>
      </c>
      <c r="E244" s="29">
        <v>436</v>
      </c>
      <c r="F244" s="30">
        <v>2500</v>
      </c>
    </row>
    <row r="245" spans="3:6" x14ac:dyDescent="0.25">
      <c r="C245" s="29">
        <v>952</v>
      </c>
      <c r="D245" s="30">
        <v>1800</v>
      </c>
      <c r="E245" s="29">
        <v>437</v>
      </c>
      <c r="F245" s="30">
        <v>1800</v>
      </c>
    </row>
    <row r="246" spans="3:6" x14ac:dyDescent="0.25">
      <c r="C246" s="29">
        <v>953</v>
      </c>
      <c r="D246" s="30">
        <v>1500</v>
      </c>
      <c r="E246" s="29">
        <v>440</v>
      </c>
      <c r="F246" s="30">
        <v>1900</v>
      </c>
    </row>
    <row r="247" spans="3:6" x14ac:dyDescent="0.25">
      <c r="C247" s="29">
        <v>967</v>
      </c>
      <c r="D247" s="30">
        <v>2000</v>
      </c>
      <c r="E247" s="29">
        <v>443</v>
      </c>
      <c r="F247" s="30">
        <v>2700</v>
      </c>
    </row>
    <row r="248" spans="3:6" x14ac:dyDescent="0.25">
      <c r="C248" s="29">
        <v>968</v>
      </c>
      <c r="D248" s="30">
        <v>2200</v>
      </c>
      <c r="E248" s="29">
        <v>445</v>
      </c>
      <c r="F248" s="30">
        <v>2800</v>
      </c>
    </row>
    <row r="249" spans="3:6" x14ac:dyDescent="0.25">
      <c r="C249" s="29">
        <v>970</v>
      </c>
      <c r="D249" s="30">
        <v>1700</v>
      </c>
      <c r="E249" s="29">
        <v>446</v>
      </c>
      <c r="F249" s="30">
        <v>3100</v>
      </c>
    </row>
    <row r="250" spans="3:6" x14ac:dyDescent="0.25">
      <c r="C250" s="29">
        <v>973</v>
      </c>
      <c r="D250" s="30">
        <v>1800</v>
      </c>
      <c r="E250" s="29">
        <v>447</v>
      </c>
      <c r="F250" s="30">
        <v>3400</v>
      </c>
    </row>
    <row r="251" spans="3:6" x14ac:dyDescent="0.25">
      <c r="C251" s="29">
        <v>986</v>
      </c>
      <c r="D251" s="30">
        <v>2300</v>
      </c>
      <c r="E251" s="29">
        <v>448</v>
      </c>
      <c r="F251" s="30">
        <v>2800</v>
      </c>
    </row>
    <row r="252" spans="3:6" x14ac:dyDescent="0.25">
      <c r="C252" s="29">
        <v>987</v>
      </c>
      <c r="D252" s="30">
        <v>2100</v>
      </c>
      <c r="E252" s="29">
        <v>452</v>
      </c>
      <c r="F252" s="30">
        <v>3100</v>
      </c>
    </row>
    <row r="253" spans="3:6" x14ac:dyDescent="0.25">
      <c r="C253" s="29">
        <v>996</v>
      </c>
      <c r="D253" s="30">
        <v>2000</v>
      </c>
      <c r="E253" s="29">
        <v>453</v>
      </c>
      <c r="F253" s="30">
        <v>2600</v>
      </c>
    </row>
    <row r="254" spans="3:6" x14ac:dyDescent="0.25">
      <c r="C254" s="29">
        <v>997</v>
      </c>
      <c r="D254" s="30">
        <v>2100</v>
      </c>
      <c r="E254" s="29">
        <v>454</v>
      </c>
      <c r="F254" s="30">
        <v>2400</v>
      </c>
    </row>
    <row r="255" spans="3:6" x14ac:dyDescent="0.25">
      <c r="C255" s="29">
        <v>999</v>
      </c>
      <c r="D255" s="30">
        <v>2100</v>
      </c>
      <c r="E255" s="29">
        <v>455</v>
      </c>
      <c r="F255" s="30">
        <v>3500</v>
      </c>
    </row>
    <row r="256" spans="3:6" x14ac:dyDescent="0.25">
      <c r="C256" s="29">
        <v>1002</v>
      </c>
      <c r="D256" s="30">
        <v>1400</v>
      </c>
      <c r="E256" s="29">
        <v>456</v>
      </c>
      <c r="F256" s="30">
        <v>2500</v>
      </c>
    </row>
    <row r="257" spans="3:6" x14ac:dyDescent="0.25">
      <c r="C257" s="29">
        <v>1006</v>
      </c>
      <c r="D257" s="30">
        <v>2000</v>
      </c>
      <c r="E257" s="29">
        <v>458</v>
      </c>
      <c r="F257" s="30">
        <v>3000</v>
      </c>
    </row>
    <row r="258" spans="3:6" x14ac:dyDescent="0.25">
      <c r="C258" s="29">
        <v>1008</v>
      </c>
      <c r="D258" s="30">
        <v>1600</v>
      </c>
      <c r="E258" s="29">
        <v>461</v>
      </c>
      <c r="F258" s="30">
        <v>2800</v>
      </c>
    </row>
    <row r="259" spans="3:6" x14ac:dyDescent="0.25">
      <c r="C259" s="29">
        <v>1011</v>
      </c>
      <c r="D259" s="30">
        <v>2000</v>
      </c>
      <c r="E259" s="29">
        <v>462</v>
      </c>
      <c r="F259" s="30">
        <v>1700</v>
      </c>
    </row>
    <row r="260" spans="3:6" x14ac:dyDescent="0.25">
      <c r="C260" s="29">
        <v>1013</v>
      </c>
      <c r="D260" s="30">
        <v>2100</v>
      </c>
      <c r="E260" s="29">
        <v>466</v>
      </c>
      <c r="F260" s="30">
        <v>2800</v>
      </c>
    </row>
    <row r="261" spans="3:6" x14ac:dyDescent="0.25">
      <c r="C261" s="29">
        <v>1014</v>
      </c>
      <c r="D261" s="30">
        <v>2000</v>
      </c>
      <c r="E261" s="29">
        <v>467</v>
      </c>
      <c r="F261" s="30">
        <v>2600</v>
      </c>
    </row>
    <row r="262" spans="3:6" x14ac:dyDescent="0.25">
      <c r="C262" s="29">
        <v>1015</v>
      </c>
      <c r="D262" s="30">
        <v>2200</v>
      </c>
      <c r="E262" s="29">
        <v>470</v>
      </c>
      <c r="F262" s="30">
        <v>2500</v>
      </c>
    </row>
    <row r="263" spans="3:6" x14ac:dyDescent="0.25">
      <c r="C263" s="29">
        <v>1023</v>
      </c>
      <c r="D263" s="30">
        <v>2200</v>
      </c>
      <c r="E263" s="29">
        <v>471</v>
      </c>
      <c r="F263" s="30">
        <v>3000</v>
      </c>
    </row>
    <row r="264" spans="3:6" x14ac:dyDescent="0.25">
      <c r="C264" s="29">
        <v>1029</v>
      </c>
      <c r="D264" s="30">
        <v>2100</v>
      </c>
      <c r="E264" s="29">
        <v>472</v>
      </c>
      <c r="F264" s="30">
        <v>2800</v>
      </c>
    </row>
    <row r="265" spans="3:6" x14ac:dyDescent="0.25">
      <c r="C265" s="29">
        <v>1030</v>
      </c>
      <c r="D265" s="30">
        <v>1900</v>
      </c>
      <c r="E265" s="29">
        <v>473</v>
      </c>
      <c r="F265" s="30">
        <v>1600</v>
      </c>
    </row>
    <row r="266" spans="3:6" x14ac:dyDescent="0.25">
      <c r="C266" s="29">
        <v>1035</v>
      </c>
      <c r="D266" s="30">
        <v>1900</v>
      </c>
      <c r="E266" s="29">
        <v>475</v>
      </c>
      <c r="F266" s="30">
        <v>3100</v>
      </c>
    </row>
    <row r="267" spans="3:6" x14ac:dyDescent="0.25">
      <c r="C267" s="29">
        <v>1036</v>
      </c>
      <c r="D267" s="30">
        <v>800</v>
      </c>
      <c r="E267" s="29">
        <v>476</v>
      </c>
      <c r="F267" s="30">
        <v>1900</v>
      </c>
    </row>
    <row r="268" spans="3:6" x14ac:dyDescent="0.25">
      <c r="C268" s="29">
        <v>1040</v>
      </c>
      <c r="D268" s="30">
        <v>1300</v>
      </c>
      <c r="E268" s="29">
        <v>477</v>
      </c>
      <c r="F268" s="30">
        <v>3000</v>
      </c>
    </row>
    <row r="269" spans="3:6" x14ac:dyDescent="0.25">
      <c r="C269" s="29">
        <v>1050</v>
      </c>
      <c r="D269" s="30">
        <v>900</v>
      </c>
      <c r="E269" s="29">
        <v>480</v>
      </c>
      <c r="F269" s="30">
        <v>2000</v>
      </c>
    </row>
    <row r="270" spans="3:6" x14ac:dyDescent="0.25">
      <c r="C270" s="29">
        <v>1054</v>
      </c>
      <c r="D270" s="30">
        <v>2700</v>
      </c>
      <c r="E270" s="29">
        <v>484</v>
      </c>
      <c r="F270" s="30">
        <v>2400</v>
      </c>
    </row>
    <row r="271" spans="3:6" x14ac:dyDescent="0.25">
      <c r="C271" s="29">
        <v>1071</v>
      </c>
      <c r="D271" s="30">
        <v>2100</v>
      </c>
      <c r="E271" s="29">
        <v>487</v>
      </c>
      <c r="F271" s="30">
        <v>2100</v>
      </c>
    </row>
    <row r="272" spans="3:6" x14ac:dyDescent="0.25">
      <c r="C272" s="29">
        <v>1073</v>
      </c>
      <c r="D272" s="30">
        <v>2300</v>
      </c>
      <c r="E272" s="29">
        <v>488</v>
      </c>
      <c r="F272" s="30">
        <v>3000</v>
      </c>
    </row>
    <row r="273" spans="3:6" x14ac:dyDescent="0.25">
      <c r="C273" s="29">
        <v>1076</v>
      </c>
      <c r="D273" s="30">
        <v>2500</v>
      </c>
      <c r="E273" s="29">
        <v>489</v>
      </c>
      <c r="F273" s="30">
        <v>3400</v>
      </c>
    </row>
    <row r="274" spans="3:6" x14ac:dyDescent="0.25">
      <c r="C274" s="29">
        <v>1078</v>
      </c>
      <c r="D274" s="30">
        <v>2200</v>
      </c>
      <c r="E274" s="29">
        <v>493</v>
      </c>
      <c r="F274" s="30">
        <v>2200</v>
      </c>
    </row>
    <row r="275" spans="3:6" x14ac:dyDescent="0.25">
      <c r="C275" s="29">
        <v>1080</v>
      </c>
      <c r="D275" s="30">
        <v>2000</v>
      </c>
      <c r="E275" s="29">
        <v>497</v>
      </c>
      <c r="F275" s="30">
        <v>6400</v>
      </c>
    </row>
    <row r="276" spans="3:6" x14ac:dyDescent="0.25">
      <c r="C276" s="29">
        <v>1082</v>
      </c>
      <c r="D276" s="30">
        <v>2100</v>
      </c>
      <c r="E276" s="29">
        <v>502</v>
      </c>
      <c r="F276" s="30">
        <v>2600</v>
      </c>
    </row>
    <row r="277" spans="3:6" x14ac:dyDescent="0.25">
      <c r="C277" s="29">
        <v>1084</v>
      </c>
      <c r="D277" s="30">
        <v>2500</v>
      </c>
      <c r="E277" s="29">
        <v>503</v>
      </c>
      <c r="F277" s="30">
        <v>2400</v>
      </c>
    </row>
    <row r="278" spans="3:6" x14ac:dyDescent="0.25">
      <c r="C278" s="29">
        <v>1087</v>
      </c>
      <c r="D278" s="30">
        <v>1600</v>
      </c>
      <c r="E278" s="29">
        <v>504</v>
      </c>
      <c r="F278" s="30">
        <v>3300</v>
      </c>
    </row>
    <row r="279" spans="3:6" x14ac:dyDescent="0.25">
      <c r="C279" s="29">
        <v>1095</v>
      </c>
      <c r="D279" s="30">
        <v>1900</v>
      </c>
      <c r="E279" s="29">
        <v>505</v>
      </c>
      <c r="F279" s="30">
        <v>2200</v>
      </c>
    </row>
    <row r="280" spans="3:6" x14ac:dyDescent="0.25">
      <c r="C280" s="29">
        <v>1099</v>
      </c>
      <c r="D280" s="30">
        <v>2000</v>
      </c>
      <c r="E280" s="29">
        <v>506</v>
      </c>
      <c r="F280" s="30">
        <v>2900</v>
      </c>
    </row>
    <row r="281" spans="3:6" x14ac:dyDescent="0.25">
      <c r="C281" s="29">
        <v>1101</v>
      </c>
      <c r="D281" s="30">
        <v>700</v>
      </c>
      <c r="E281" s="29">
        <v>507</v>
      </c>
      <c r="F281" s="30">
        <v>2700</v>
      </c>
    </row>
    <row r="282" spans="3:6" x14ac:dyDescent="0.25">
      <c r="C282" s="29">
        <v>1102</v>
      </c>
      <c r="D282" s="30">
        <v>1900</v>
      </c>
      <c r="E282" s="29">
        <v>508</v>
      </c>
      <c r="F282" s="30">
        <v>2400</v>
      </c>
    </row>
    <row r="283" spans="3:6" x14ac:dyDescent="0.25">
      <c r="C283" s="29">
        <v>1103</v>
      </c>
      <c r="D283" s="30">
        <v>2100</v>
      </c>
      <c r="E283" s="29">
        <v>509</v>
      </c>
      <c r="F283" s="30">
        <v>2100</v>
      </c>
    </row>
    <row r="284" spans="3:6" x14ac:dyDescent="0.25">
      <c r="C284" s="29">
        <v>1113</v>
      </c>
      <c r="D284" s="30">
        <v>1600</v>
      </c>
      <c r="E284" s="29">
        <v>512</v>
      </c>
      <c r="F284" s="30">
        <v>2700</v>
      </c>
    </row>
    <row r="285" spans="3:6" x14ac:dyDescent="0.25">
      <c r="C285" s="29">
        <v>1114</v>
      </c>
      <c r="D285" s="30">
        <v>2000</v>
      </c>
      <c r="E285" s="29">
        <v>513</v>
      </c>
      <c r="F285" s="30">
        <v>1700</v>
      </c>
    </row>
    <row r="286" spans="3:6" x14ac:dyDescent="0.25">
      <c r="C286" s="29">
        <v>1115</v>
      </c>
      <c r="D286" s="30">
        <v>1700</v>
      </c>
      <c r="E286" s="29">
        <v>514</v>
      </c>
      <c r="F286" s="30">
        <v>2200</v>
      </c>
    </row>
    <row r="287" spans="3:6" x14ac:dyDescent="0.25">
      <c r="C287" s="29">
        <v>1119</v>
      </c>
      <c r="D287" s="30">
        <v>2100</v>
      </c>
      <c r="E287" s="29">
        <v>517</v>
      </c>
      <c r="F287" s="30">
        <v>2800</v>
      </c>
    </row>
    <row r="288" spans="3:6" x14ac:dyDescent="0.25">
      <c r="C288" s="29">
        <v>1120</v>
      </c>
      <c r="D288" s="30">
        <v>2100</v>
      </c>
      <c r="E288" s="29">
        <v>519</v>
      </c>
      <c r="F288" s="30">
        <v>2600</v>
      </c>
    </row>
    <row r="289" spans="3:6" x14ac:dyDescent="0.25">
      <c r="C289" s="29">
        <v>1121</v>
      </c>
      <c r="D289" s="30">
        <v>2000</v>
      </c>
      <c r="E289" s="29">
        <v>523</v>
      </c>
      <c r="F289" s="30">
        <v>2700</v>
      </c>
    </row>
    <row r="290" spans="3:6" x14ac:dyDescent="0.25">
      <c r="C290" s="29">
        <v>1123</v>
      </c>
      <c r="D290" s="30">
        <v>1600</v>
      </c>
      <c r="E290" s="29">
        <v>526</v>
      </c>
      <c r="F290" s="30">
        <v>2500</v>
      </c>
    </row>
    <row r="291" spans="3:6" x14ac:dyDescent="0.25">
      <c r="C291" s="29">
        <v>1133</v>
      </c>
      <c r="D291" s="30">
        <v>3200</v>
      </c>
      <c r="E291" s="29">
        <v>530</v>
      </c>
      <c r="F291" s="30">
        <v>4600</v>
      </c>
    </row>
    <row r="292" spans="3:6" x14ac:dyDescent="0.25">
      <c r="C292" s="29">
        <v>1136</v>
      </c>
      <c r="D292" s="30">
        <v>1900</v>
      </c>
      <c r="E292" s="29">
        <v>531</v>
      </c>
      <c r="F292" s="30">
        <v>3000</v>
      </c>
    </row>
    <row r="293" spans="3:6" x14ac:dyDescent="0.25">
      <c r="C293" s="29">
        <v>1137</v>
      </c>
      <c r="D293" s="30">
        <v>2300</v>
      </c>
      <c r="E293" s="29">
        <v>532</v>
      </c>
      <c r="F293" s="30">
        <v>2000</v>
      </c>
    </row>
    <row r="294" spans="3:6" x14ac:dyDescent="0.25">
      <c r="C294" s="29">
        <v>1145</v>
      </c>
      <c r="D294" s="30">
        <v>1600</v>
      </c>
      <c r="E294" s="29">
        <v>535</v>
      </c>
      <c r="F294" s="30">
        <v>2100</v>
      </c>
    </row>
    <row r="295" spans="3:6" x14ac:dyDescent="0.25">
      <c r="C295" s="29">
        <v>1146</v>
      </c>
      <c r="D295" s="30">
        <v>2600</v>
      </c>
      <c r="E295" s="29">
        <v>537</v>
      </c>
      <c r="F295" s="30">
        <v>2600</v>
      </c>
    </row>
    <row r="296" spans="3:6" x14ac:dyDescent="0.25">
      <c r="C296" s="29">
        <v>1148</v>
      </c>
      <c r="D296" s="30">
        <v>2300</v>
      </c>
      <c r="E296" s="29">
        <v>538</v>
      </c>
      <c r="F296" s="30">
        <v>1700</v>
      </c>
    </row>
    <row r="297" spans="3:6" x14ac:dyDescent="0.25">
      <c r="C297" s="29">
        <v>1149</v>
      </c>
      <c r="D297" s="30">
        <v>1700</v>
      </c>
      <c r="E297" s="29">
        <v>540</v>
      </c>
      <c r="F297" s="30">
        <v>3200</v>
      </c>
    </row>
    <row r="298" spans="3:6" x14ac:dyDescent="0.25">
      <c r="C298" s="29">
        <v>1151</v>
      </c>
      <c r="D298" s="30">
        <v>1900</v>
      </c>
      <c r="E298" s="29">
        <v>543</v>
      </c>
      <c r="F298" s="30">
        <v>3300</v>
      </c>
    </row>
    <row r="299" spans="3:6" x14ac:dyDescent="0.25">
      <c r="C299" s="29">
        <v>1154</v>
      </c>
      <c r="D299" s="30">
        <v>1600</v>
      </c>
      <c r="E299" s="29">
        <v>545</v>
      </c>
      <c r="F299" s="30">
        <v>2200</v>
      </c>
    </row>
    <row r="300" spans="3:6" x14ac:dyDescent="0.25">
      <c r="C300" s="29">
        <v>1171</v>
      </c>
      <c r="D300" s="30">
        <v>2200</v>
      </c>
      <c r="E300" s="29">
        <v>547</v>
      </c>
      <c r="F300" s="30">
        <v>2700</v>
      </c>
    </row>
    <row r="301" spans="3:6" x14ac:dyDescent="0.25">
      <c r="C301" s="29">
        <v>1177</v>
      </c>
      <c r="D301" s="30">
        <v>1800</v>
      </c>
      <c r="E301" s="29">
        <v>548</v>
      </c>
      <c r="F301" s="30">
        <v>1500</v>
      </c>
    </row>
    <row r="302" spans="3:6" x14ac:dyDescent="0.25">
      <c r="C302" s="29">
        <v>1178</v>
      </c>
      <c r="D302" s="30">
        <v>2000</v>
      </c>
      <c r="E302" s="29">
        <v>549</v>
      </c>
      <c r="F302" s="30">
        <v>1700</v>
      </c>
    </row>
    <row r="303" spans="3:6" x14ac:dyDescent="0.25">
      <c r="C303" s="29">
        <v>1179</v>
      </c>
      <c r="D303" s="30">
        <v>2100</v>
      </c>
      <c r="E303" s="29">
        <v>550</v>
      </c>
      <c r="F303" s="30">
        <v>3000</v>
      </c>
    </row>
    <row r="304" spans="3:6" x14ac:dyDescent="0.25">
      <c r="C304" s="29">
        <v>1186</v>
      </c>
      <c r="D304" s="30">
        <v>2000</v>
      </c>
      <c r="E304" s="29">
        <v>551</v>
      </c>
      <c r="F304" s="30">
        <v>2100</v>
      </c>
    </row>
    <row r="305" spans="3:6" x14ac:dyDescent="0.25">
      <c r="C305" s="29">
        <v>1193</v>
      </c>
      <c r="D305" s="30">
        <v>2200</v>
      </c>
      <c r="E305" s="29">
        <v>554</v>
      </c>
      <c r="F305" s="30">
        <v>1100</v>
      </c>
    </row>
    <row r="306" spans="3:6" x14ac:dyDescent="0.25">
      <c r="C306" s="29">
        <v>1195</v>
      </c>
      <c r="D306" s="30">
        <v>2000</v>
      </c>
      <c r="E306" s="29">
        <v>559</v>
      </c>
      <c r="F306" s="30">
        <v>2200</v>
      </c>
    </row>
    <row r="307" spans="3:6" x14ac:dyDescent="0.25">
      <c r="C307" s="29">
        <v>1198</v>
      </c>
      <c r="D307" s="30">
        <v>2500</v>
      </c>
      <c r="E307" s="29">
        <v>560</v>
      </c>
      <c r="F307" s="30">
        <v>2900</v>
      </c>
    </row>
    <row r="308" spans="3:6" x14ac:dyDescent="0.25">
      <c r="C308" s="29">
        <v>1201</v>
      </c>
      <c r="D308" s="30">
        <v>1700</v>
      </c>
      <c r="E308" s="29">
        <v>561</v>
      </c>
      <c r="F308" s="30">
        <v>2800</v>
      </c>
    </row>
    <row r="309" spans="3:6" x14ac:dyDescent="0.25">
      <c r="C309" s="29">
        <v>1203</v>
      </c>
      <c r="D309" s="30">
        <v>2200</v>
      </c>
      <c r="E309" s="29">
        <v>562</v>
      </c>
      <c r="F309" s="30">
        <v>2800</v>
      </c>
    </row>
    <row r="310" spans="3:6" x14ac:dyDescent="0.25">
      <c r="C310" s="29">
        <v>1207</v>
      </c>
      <c r="D310" s="30">
        <v>2100</v>
      </c>
      <c r="E310" s="29">
        <v>564</v>
      </c>
      <c r="F310" s="30">
        <v>2800</v>
      </c>
    </row>
    <row r="311" spans="3:6" x14ac:dyDescent="0.25">
      <c r="C311" s="29">
        <v>1213</v>
      </c>
      <c r="D311" s="30">
        <v>1300</v>
      </c>
      <c r="E311" s="29">
        <v>565</v>
      </c>
      <c r="F311" s="30">
        <v>3400</v>
      </c>
    </row>
    <row r="312" spans="3:6" x14ac:dyDescent="0.25">
      <c r="C312" s="29">
        <v>1214</v>
      </c>
      <c r="D312" s="30">
        <v>1600</v>
      </c>
      <c r="E312" s="29">
        <v>568</v>
      </c>
      <c r="F312" s="30">
        <v>3100</v>
      </c>
    </row>
    <row r="313" spans="3:6" x14ac:dyDescent="0.25">
      <c r="C313" s="29">
        <v>1215</v>
      </c>
      <c r="D313" s="30">
        <v>1900</v>
      </c>
      <c r="E313" s="29">
        <v>569</v>
      </c>
      <c r="F313" s="30">
        <v>3600</v>
      </c>
    </row>
    <row r="314" spans="3:6" x14ac:dyDescent="0.25">
      <c r="C314" s="29">
        <v>1216</v>
      </c>
      <c r="D314" s="30">
        <v>1800</v>
      </c>
      <c r="E314" s="29">
        <v>570</v>
      </c>
      <c r="F314" s="30">
        <v>1900</v>
      </c>
    </row>
    <row r="315" spans="3:6" x14ac:dyDescent="0.25">
      <c r="C315" s="29">
        <v>1221</v>
      </c>
      <c r="D315" s="30">
        <v>1800</v>
      </c>
      <c r="E315" s="29">
        <v>571</v>
      </c>
      <c r="F315" s="30">
        <v>3500</v>
      </c>
    </row>
    <row r="316" spans="3:6" x14ac:dyDescent="0.25">
      <c r="C316" s="29">
        <v>1222</v>
      </c>
      <c r="D316" s="30">
        <v>2200</v>
      </c>
      <c r="E316" s="29">
        <v>573</v>
      </c>
      <c r="F316" s="30">
        <v>2500</v>
      </c>
    </row>
    <row r="317" spans="3:6" x14ac:dyDescent="0.25">
      <c r="C317" s="29">
        <v>1223</v>
      </c>
      <c r="D317" s="30">
        <v>2900</v>
      </c>
      <c r="E317" s="29">
        <v>574</v>
      </c>
      <c r="F317" s="30">
        <v>1800</v>
      </c>
    </row>
    <row r="318" spans="3:6" x14ac:dyDescent="0.25">
      <c r="C318" s="29">
        <v>1226</v>
      </c>
      <c r="D318" s="30">
        <v>1700</v>
      </c>
      <c r="E318" s="29">
        <v>578</v>
      </c>
      <c r="F318" s="30">
        <v>2500</v>
      </c>
    </row>
    <row r="319" spans="3:6" x14ac:dyDescent="0.25">
      <c r="C319" s="29">
        <v>1230</v>
      </c>
      <c r="D319" s="30">
        <v>2600</v>
      </c>
      <c r="E319" s="29">
        <v>579</v>
      </c>
      <c r="F319" s="30">
        <v>2100</v>
      </c>
    </row>
    <row r="320" spans="3:6" x14ac:dyDescent="0.25">
      <c r="C320" s="29">
        <v>1236</v>
      </c>
      <c r="D320" s="30">
        <v>2500</v>
      </c>
      <c r="E320" s="29">
        <v>581</v>
      </c>
      <c r="F320" s="30">
        <v>2600</v>
      </c>
    </row>
    <row r="321" spans="3:6" x14ac:dyDescent="0.25">
      <c r="C321" s="29">
        <v>1250</v>
      </c>
      <c r="D321" s="30">
        <v>1900</v>
      </c>
      <c r="E321" s="29">
        <v>584</v>
      </c>
      <c r="F321" s="30">
        <v>4000</v>
      </c>
    </row>
    <row r="322" spans="3:6" x14ac:dyDescent="0.25">
      <c r="C322" s="29">
        <v>1253</v>
      </c>
      <c r="D322" s="30">
        <v>1700</v>
      </c>
      <c r="E322" s="29">
        <v>588</v>
      </c>
      <c r="F322" s="30">
        <v>1700</v>
      </c>
    </row>
    <row r="323" spans="3:6" x14ac:dyDescent="0.25">
      <c r="C323" s="29">
        <v>1256</v>
      </c>
      <c r="D323" s="30">
        <v>2300</v>
      </c>
      <c r="E323" s="29">
        <v>591</v>
      </c>
      <c r="F323" s="30">
        <v>2400</v>
      </c>
    </row>
    <row r="324" spans="3:6" x14ac:dyDescent="0.25">
      <c r="C324" s="29">
        <v>1262</v>
      </c>
      <c r="D324" s="30">
        <v>2100</v>
      </c>
      <c r="E324" s="29">
        <v>593</v>
      </c>
      <c r="F324" s="30">
        <v>1600</v>
      </c>
    </row>
    <row r="325" spans="3:6" x14ac:dyDescent="0.25">
      <c r="C325" s="29">
        <v>1263</v>
      </c>
      <c r="D325" s="30">
        <v>2900</v>
      </c>
      <c r="E325" s="29">
        <v>594</v>
      </c>
      <c r="F325" s="30">
        <v>1700</v>
      </c>
    </row>
    <row r="326" spans="3:6" x14ac:dyDescent="0.25">
      <c r="C326" s="29">
        <v>1267</v>
      </c>
      <c r="D326" s="30">
        <v>2800</v>
      </c>
      <c r="E326" s="29">
        <v>599</v>
      </c>
      <c r="F326" s="30">
        <v>3100</v>
      </c>
    </row>
    <row r="327" spans="3:6" x14ac:dyDescent="0.25">
      <c r="C327" s="29">
        <v>1270</v>
      </c>
      <c r="D327" s="30">
        <v>2400</v>
      </c>
      <c r="E327" s="29">
        <v>600</v>
      </c>
      <c r="F327" s="30">
        <v>2300</v>
      </c>
    </row>
    <row r="328" spans="3:6" x14ac:dyDescent="0.25">
      <c r="C328" s="29">
        <v>1273</v>
      </c>
      <c r="D328" s="30">
        <v>1900</v>
      </c>
      <c r="E328" s="29">
        <v>601</v>
      </c>
      <c r="F328" s="30">
        <v>3000</v>
      </c>
    </row>
    <row r="329" spans="3:6" x14ac:dyDescent="0.25">
      <c r="C329" s="29">
        <v>1274</v>
      </c>
      <c r="D329" s="30">
        <v>2400</v>
      </c>
      <c r="E329" s="29">
        <v>603</v>
      </c>
      <c r="F329" s="30">
        <v>2800</v>
      </c>
    </row>
    <row r="330" spans="3:6" x14ac:dyDescent="0.25">
      <c r="C330" s="29">
        <v>1285</v>
      </c>
      <c r="D330" s="30">
        <v>3300</v>
      </c>
      <c r="E330" s="29">
        <v>604</v>
      </c>
      <c r="F330" s="30">
        <v>1800</v>
      </c>
    </row>
    <row r="331" spans="3:6" x14ac:dyDescent="0.25">
      <c r="C331" s="29">
        <v>1286</v>
      </c>
      <c r="D331" s="30">
        <v>2200</v>
      </c>
      <c r="E331" s="29">
        <v>605</v>
      </c>
      <c r="F331" s="30">
        <v>3000</v>
      </c>
    </row>
    <row r="332" spans="3:6" x14ac:dyDescent="0.25">
      <c r="C332" s="29">
        <v>1292</v>
      </c>
      <c r="D332" s="30">
        <v>1900</v>
      </c>
      <c r="E332" s="29">
        <v>606</v>
      </c>
      <c r="F332" s="30">
        <v>2800</v>
      </c>
    </row>
    <row r="333" spans="3:6" x14ac:dyDescent="0.25">
      <c r="C333" s="29">
        <v>1293</v>
      </c>
      <c r="D333" s="30">
        <v>3400</v>
      </c>
      <c r="E333" s="29">
        <v>607</v>
      </c>
      <c r="F333" s="30">
        <v>2100</v>
      </c>
    </row>
    <row r="334" spans="3:6" x14ac:dyDescent="0.25">
      <c r="C334" s="29">
        <v>1296</v>
      </c>
      <c r="D334" s="30">
        <v>2100</v>
      </c>
      <c r="E334" s="29">
        <v>609</v>
      </c>
      <c r="F334" s="30">
        <v>4200</v>
      </c>
    </row>
    <row r="335" spans="3:6" x14ac:dyDescent="0.25">
      <c r="C335" s="29">
        <v>1300</v>
      </c>
      <c r="D335" s="30">
        <v>2500</v>
      </c>
      <c r="E335" s="29">
        <v>612</v>
      </c>
      <c r="F335" s="30">
        <v>2100</v>
      </c>
    </row>
    <row r="336" spans="3:6" x14ac:dyDescent="0.25">
      <c r="C336" s="29">
        <v>1302</v>
      </c>
      <c r="D336" s="30">
        <v>2300</v>
      </c>
      <c r="E336" s="29">
        <v>613</v>
      </c>
      <c r="F336" s="30">
        <v>3200</v>
      </c>
    </row>
    <row r="337" spans="3:6" x14ac:dyDescent="0.25">
      <c r="C337" s="29">
        <v>1315</v>
      </c>
      <c r="D337" s="30">
        <v>1900</v>
      </c>
      <c r="E337" s="29">
        <v>616</v>
      </c>
      <c r="F337" s="30">
        <v>2000</v>
      </c>
    </row>
    <row r="338" spans="3:6" x14ac:dyDescent="0.25">
      <c r="C338" s="29">
        <v>1320</v>
      </c>
      <c r="D338" s="30">
        <v>1800</v>
      </c>
      <c r="E338" s="29">
        <v>617</v>
      </c>
      <c r="F338" s="30">
        <v>2300</v>
      </c>
    </row>
    <row r="339" spans="3:6" x14ac:dyDescent="0.25">
      <c r="C339" s="29">
        <v>1322</v>
      </c>
      <c r="D339" s="30">
        <v>700</v>
      </c>
      <c r="E339" s="29">
        <v>618</v>
      </c>
      <c r="F339" s="30">
        <v>1700</v>
      </c>
    </row>
    <row r="340" spans="3:6" x14ac:dyDescent="0.25">
      <c r="C340" s="29">
        <v>1328</v>
      </c>
      <c r="D340" s="30">
        <v>1600</v>
      </c>
      <c r="E340" s="29">
        <v>622</v>
      </c>
      <c r="F340" s="30">
        <v>4100</v>
      </c>
    </row>
    <row r="341" spans="3:6" x14ac:dyDescent="0.25">
      <c r="C341" s="29">
        <v>1333</v>
      </c>
      <c r="D341" s="30">
        <v>1600</v>
      </c>
      <c r="E341" s="29">
        <v>623</v>
      </c>
      <c r="F341" s="30">
        <v>2000</v>
      </c>
    </row>
    <row r="342" spans="3:6" x14ac:dyDescent="0.25">
      <c r="C342" s="29">
        <v>1334</v>
      </c>
      <c r="D342" s="30">
        <v>2200</v>
      </c>
      <c r="E342" s="29">
        <v>624</v>
      </c>
      <c r="F342" s="30">
        <v>2300</v>
      </c>
    </row>
    <row r="343" spans="3:6" x14ac:dyDescent="0.25">
      <c r="C343" s="29">
        <v>1340</v>
      </c>
      <c r="D343" s="30">
        <v>1700</v>
      </c>
      <c r="E343" s="29">
        <v>625</v>
      </c>
      <c r="F343" s="30">
        <v>2500</v>
      </c>
    </row>
    <row r="344" spans="3:6" x14ac:dyDescent="0.25">
      <c r="C344" s="29">
        <v>1346</v>
      </c>
      <c r="D344" s="30">
        <v>1900</v>
      </c>
      <c r="E344" s="29">
        <v>626</v>
      </c>
      <c r="F344" s="30">
        <v>2200</v>
      </c>
    </row>
    <row r="345" spans="3:6" x14ac:dyDescent="0.25">
      <c r="C345" s="29">
        <v>1357</v>
      </c>
      <c r="D345" s="30">
        <v>1800</v>
      </c>
      <c r="E345" s="29">
        <v>629</v>
      </c>
      <c r="F345" s="30">
        <v>3100</v>
      </c>
    </row>
    <row r="346" spans="3:6" x14ac:dyDescent="0.25">
      <c r="C346" s="29">
        <v>1363</v>
      </c>
      <c r="D346" s="30">
        <v>2500</v>
      </c>
      <c r="E346" s="29">
        <v>630</v>
      </c>
      <c r="F346" s="30">
        <v>2600</v>
      </c>
    </row>
    <row r="347" spans="3:6" x14ac:dyDescent="0.25">
      <c r="C347" s="29">
        <v>1368</v>
      </c>
      <c r="D347" s="30">
        <v>2200</v>
      </c>
      <c r="E347" s="29">
        <v>632</v>
      </c>
      <c r="F347" s="30">
        <v>3100</v>
      </c>
    </row>
    <row r="348" spans="3:6" x14ac:dyDescent="0.25">
      <c r="C348" s="29">
        <v>1371</v>
      </c>
      <c r="D348" s="30">
        <v>2200</v>
      </c>
      <c r="E348" s="29">
        <v>633</v>
      </c>
      <c r="F348" s="30">
        <v>2800</v>
      </c>
    </row>
    <row r="349" spans="3:6" x14ac:dyDescent="0.25">
      <c r="C349" s="29">
        <v>1372</v>
      </c>
      <c r="D349" s="30">
        <v>2700</v>
      </c>
      <c r="E349" s="29">
        <v>635</v>
      </c>
      <c r="F349" s="30">
        <v>2100</v>
      </c>
    </row>
    <row r="350" spans="3:6" x14ac:dyDescent="0.25">
      <c r="C350" s="29">
        <v>1377</v>
      </c>
      <c r="D350" s="30">
        <v>1600</v>
      </c>
      <c r="E350" s="29">
        <v>641</v>
      </c>
      <c r="F350" s="30">
        <v>3000</v>
      </c>
    </row>
    <row r="351" spans="3:6" x14ac:dyDescent="0.25">
      <c r="C351" s="29">
        <v>1379</v>
      </c>
      <c r="D351" s="30">
        <v>1500</v>
      </c>
      <c r="E351" s="29">
        <v>642</v>
      </c>
      <c r="F351" s="30">
        <v>3000</v>
      </c>
    </row>
    <row r="352" spans="3:6" x14ac:dyDescent="0.25">
      <c r="C352" s="29">
        <v>1381</v>
      </c>
      <c r="D352" s="30">
        <v>1700</v>
      </c>
      <c r="E352" s="29">
        <v>643</v>
      </c>
      <c r="F352" s="30">
        <v>4700</v>
      </c>
    </row>
    <row r="353" spans="3:6" x14ac:dyDescent="0.25">
      <c r="C353" s="29">
        <v>1385</v>
      </c>
      <c r="D353" s="30">
        <v>1800</v>
      </c>
      <c r="E353" s="29">
        <v>644</v>
      </c>
      <c r="F353" s="30">
        <v>2400</v>
      </c>
    </row>
    <row r="354" spans="3:6" x14ac:dyDescent="0.25">
      <c r="C354" s="29">
        <v>1386</v>
      </c>
      <c r="D354" s="30">
        <v>2000</v>
      </c>
      <c r="E354" s="29">
        <v>646</v>
      </c>
      <c r="F354" s="30">
        <v>2000</v>
      </c>
    </row>
    <row r="355" spans="3:6" x14ac:dyDescent="0.25">
      <c r="C355" s="29">
        <v>1388</v>
      </c>
      <c r="D355" s="30">
        <v>3200</v>
      </c>
      <c r="E355" s="29">
        <v>647</v>
      </c>
      <c r="F355" s="30">
        <v>1000</v>
      </c>
    </row>
    <row r="356" spans="3:6" x14ac:dyDescent="0.25">
      <c r="C356" s="29">
        <v>1393</v>
      </c>
      <c r="D356" s="30">
        <v>1800</v>
      </c>
      <c r="E356" s="29">
        <v>648</v>
      </c>
      <c r="F356" s="30">
        <v>2200</v>
      </c>
    </row>
    <row r="357" spans="3:6" x14ac:dyDescent="0.25">
      <c r="C357" s="29">
        <v>1398</v>
      </c>
      <c r="D357" s="30">
        <v>2500</v>
      </c>
      <c r="E357" s="29">
        <v>649</v>
      </c>
      <c r="F357" s="30">
        <v>2600</v>
      </c>
    </row>
    <row r="358" spans="3:6" x14ac:dyDescent="0.25">
      <c r="C358" s="29">
        <v>1399</v>
      </c>
      <c r="D358" s="30">
        <v>3100</v>
      </c>
      <c r="E358" s="29">
        <v>651</v>
      </c>
      <c r="F358" s="30">
        <v>2500</v>
      </c>
    </row>
    <row r="359" spans="3:6" x14ac:dyDescent="0.25">
      <c r="C359" s="29">
        <v>1400</v>
      </c>
      <c r="D359" s="30">
        <v>2600</v>
      </c>
      <c r="E359" s="29">
        <v>653</v>
      </c>
      <c r="F359" s="30">
        <v>2600</v>
      </c>
    </row>
    <row r="360" spans="3:6" x14ac:dyDescent="0.25">
      <c r="C360" s="29">
        <v>1401</v>
      </c>
      <c r="D360" s="30">
        <v>2000</v>
      </c>
      <c r="E360" s="29">
        <v>660</v>
      </c>
      <c r="F360" s="30">
        <v>3000</v>
      </c>
    </row>
    <row r="361" spans="3:6" x14ac:dyDescent="0.25">
      <c r="C361" s="29">
        <v>1412</v>
      </c>
      <c r="D361" s="30">
        <v>2500</v>
      </c>
      <c r="E361" s="29">
        <v>661</v>
      </c>
      <c r="F361" s="30">
        <v>2700</v>
      </c>
    </row>
    <row r="362" spans="3:6" x14ac:dyDescent="0.25">
      <c r="C362" s="29">
        <v>1419</v>
      </c>
      <c r="D362" s="30">
        <v>2300</v>
      </c>
      <c r="E362" s="29">
        <v>663</v>
      </c>
      <c r="F362" s="30">
        <v>2800</v>
      </c>
    </row>
    <row r="363" spans="3:6" x14ac:dyDescent="0.25">
      <c r="C363" s="29">
        <v>1425</v>
      </c>
      <c r="D363" s="30">
        <v>2400</v>
      </c>
      <c r="E363" s="29">
        <v>664</v>
      </c>
      <c r="F363" s="30">
        <v>2300</v>
      </c>
    </row>
    <row r="364" spans="3:6" x14ac:dyDescent="0.25">
      <c r="C364" s="29">
        <v>1428</v>
      </c>
      <c r="D364" s="30">
        <v>2500</v>
      </c>
      <c r="E364" s="29">
        <v>666</v>
      </c>
      <c r="F364" s="30">
        <v>3300</v>
      </c>
    </row>
    <row r="365" spans="3:6" x14ac:dyDescent="0.25">
      <c r="C365" s="29">
        <v>1429</v>
      </c>
      <c r="D365" s="30">
        <v>1600</v>
      </c>
      <c r="E365" s="29">
        <v>667</v>
      </c>
      <c r="F365" s="30">
        <v>3400</v>
      </c>
    </row>
    <row r="366" spans="3:6" x14ac:dyDescent="0.25">
      <c r="C366" s="29">
        <v>1433</v>
      </c>
      <c r="D366" s="30">
        <v>1600</v>
      </c>
      <c r="E366" s="29">
        <v>668</v>
      </c>
      <c r="F366" s="30">
        <v>3100</v>
      </c>
    </row>
    <row r="367" spans="3:6" x14ac:dyDescent="0.25">
      <c r="C367" s="29">
        <v>1444</v>
      </c>
      <c r="D367" s="30">
        <v>1900</v>
      </c>
      <c r="E367" s="29">
        <v>669</v>
      </c>
      <c r="F367" s="30">
        <v>2600</v>
      </c>
    </row>
    <row r="368" spans="3:6" x14ac:dyDescent="0.25">
      <c r="C368" s="29">
        <v>1446</v>
      </c>
      <c r="D368" s="30">
        <v>1700</v>
      </c>
      <c r="E368" s="29">
        <v>671</v>
      </c>
      <c r="F368" s="30">
        <v>2200</v>
      </c>
    </row>
    <row r="369" spans="3:6" x14ac:dyDescent="0.25">
      <c r="C369" s="29">
        <v>1447</v>
      </c>
      <c r="D369" s="30">
        <v>2400</v>
      </c>
      <c r="E369" s="29">
        <v>673</v>
      </c>
      <c r="F369" s="30">
        <v>2400</v>
      </c>
    </row>
    <row r="370" spans="3:6" x14ac:dyDescent="0.25">
      <c r="C370" s="29">
        <v>1449</v>
      </c>
      <c r="D370" s="30">
        <v>1900</v>
      </c>
      <c r="E370" s="29">
        <v>674</v>
      </c>
      <c r="F370" s="30">
        <v>3300</v>
      </c>
    </row>
    <row r="371" spans="3:6" x14ac:dyDescent="0.25">
      <c r="C371" s="29">
        <v>1458</v>
      </c>
      <c r="D371" s="30">
        <v>3500</v>
      </c>
      <c r="E371" s="29">
        <v>676</v>
      </c>
      <c r="F371" s="30">
        <v>2300</v>
      </c>
    </row>
    <row r="372" spans="3:6" x14ac:dyDescent="0.25">
      <c r="C372" s="29">
        <v>1459</v>
      </c>
      <c r="D372" s="30">
        <v>2200</v>
      </c>
      <c r="E372" s="29">
        <v>680</v>
      </c>
      <c r="F372" s="30">
        <v>2000</v>
      </c>
    </row>
    <row r="373" spans="3:6" x14ac:dyDescent="0.25">
      <c r="C373" s="29">
        <v>1460</v>
      </c>
      <c r="D373" s="30">
        <v>2500</v>
      </c>
      <c r="E373" s="29">
        <v>683</v>
      </c>
      <c r="F373" s="30">
        <v>2600</v>
      </c>
    </row>
    <row r="374" spans="3:6" x14ac:dyDescent="0.25">
      <c r="E374" s="29">
        <v>685</v>
      </c>
      <c r="F374" s="30">
        <v>3000</v>
      </c>
    </row>
    <row r="375" spans="3:6" x14ac:dyDescent="0.25">
      <c r="E375" s="29">
        <v>686</v>
      </c>
      <c r="F375" s="30">
        <v>3300</v>
      </c>
    </row>
    <row r="376" spans="3:6" x14ac:dyDescent="0.25">
      <c r="E376" s="29">
        <v>687</v>
      </c>
      <c r="F376" s="30">
        <v>2600</v>
      </c>
    </row>
    <row r="377" spans="3:6" x14ac:dyDescent="0.25">
      <c r="E377" s="29">
        <v>688</v>
      </c>
      <c r="F377" s="30">
        <v>1700</v>
      </c>
    </row>
    <row r="378" spans="3:6" x14ac:dyDescent="0.25">
      <c r="E378" s="29">
        <v>689</v>
      </c>
      <c r="F378" s="30">
        <v>2800</v>
      </c>
    </row>
    <row r="379" spans="3:6" x14ac:dyDescent="0.25">
      <c r="E379" s="29">
        <v>690</v>
      </c>
      <c r="F379" s="30">
        <v>2700</v>
      </c>
    </row>
    <row r="380" spans="3:6" x14ac:dyDescent="0.25">
      <c r="E380" s="29">
        <v>691</v>
      </c>
      <c r="F380" s="30">
        <v>1700</v>
      </c>
    </row>
    <row r="381" spans="3:6" x14ac:dyDescent="0.25">
      <c r="E381" s="29">
        <v>693</v>
      </c>
      <c r="F381" s="30">
        <v>3700</v>
      </c>
    </row>
    <row r="382" spans="3:6" x14ac:dyDescent="0.25">
      <c r="E382" s="29">
        <v>695</v>
      </c>
      <c r="F382" s="30">
        <v>2500</v>
      </c>
    </row>
    <row r="383" spans="3:6" x14ac:dyDescent="0.25">
      <c r="E383" s="29">
        <v>696</v>
      </c>
      <c r="F383" s="30">
        <v>2200</v>
      </c>
    </row>
    <row r="384" spans="3:6" x14ac:dyDescent="0.25">
      <c r="E384" s="29">
        <v>700</v>
      </c>
      <c r="F384" s="30">
        <v>2800</v>
      </c>
    </row>
    <row r="385" spans="5:6" x14ac:dyDescent="0.25">
      <c r="E385" s="29">
        <v>702</v>
      </c>
      <c r="F385" s="30">
        <v>2300</v>
      </c>
    </row>
    <row r="386" spans="5:6" x14ac:dyDescent="0.25">
      <c r="E386" s="29">
        <v>704</v>
      </c>
      <c r="F386" s="30">
        <v>2200</v>
      </c>
    </row>
    <row r="387" spans="5:6" x14ac:dyDescent="0.25">
      <c r="E387" s="29">
        <v>705</v>
      </c>
      <c r="F387" s="30">
        <v>3000</v>
      </c>
    </row>
    <row r="388" spans="5:6" x14ac:dyDescent="0.25">
      <c r="E388" s="29">
        <v>707</v>
      </c>
      <c r="F388" s="30">
        <v>3500</v>
      </c>
    </row>
    <row r="389" spans="5:6" x14ac:dyDescent="0.25">
      <c r="E389" s="29">
        <v>708</v>
      </c>
      <c r="F389" s="30">
        <v>2600</v>
      </c>
    </row>
    <row r="390" spans="5:6" x14ac:dyDescent="0.25">
      <c r="E390" s="29">
        <v>709</v>
      </c>
      <c r="F390" s="30">
        <v>2200</v>
      </c>
    </row>
    <row r="391" spans="5:6" x14ac:dyDescent="0.25">
      <c r="E391" s="29">
        <v>713</v>
      </c>
      <c r="F391" s="30">
        <v>2500</v>
      </c>
    </row>
    <row r="392" spans="5:6" x14ac:dyDescent="0.25">
      <c r="E392" s="29">
        <v>714</v>
      </c>
      <c r="F392" s="30">
        <v>1900</v>
      </c>
    </row>
    <row r="393" spans="5:6" x14ac:dyDescent="0.25">
      <c r="E393" s="29">
        <v>715</v>
      </c>
      <c r="F393" s="30">
        <v>2200</v>
      </c>
    </row>
    <row r="394" spans="5:6" x14ac:dyDescent="0.25">
      <c r="E394" s="29">
        <v>716</v>
      </c>
      <c r="F394" s="30">
        <v>2400</v>
      </c>
    </row>
    <row r="395" spans="5:6" x14ac:dyDescent="0.25">
      <c r="E395" s="29">
        <v>717</v>
      </c>
      <c r="F395" s="30">
        <v>3300</v>
      </c>
    </row>
    <row r="396" spans="5:6" x14ac:dyDescent="0.25">
      <c r="E396" s="29">
        <v>718</v>
      </c>
      <c r="F396" s="30">
        <v>2400</v>
      </c>
    </row>
    <row r="397" spans="5:6" x14ac:dyDescent="0.25">
      <c r="E397" s="29">
        <v>721</v>
      </c>
      <c r="F397" s="30">
        <v>3500</v>
      </c>
    </row>
    <row r="398" spans="5:6" x14ac:dyDescent="0.25">
      <c r="E398" s="29">
        <v>722</v>
      </c>
      <c r="F398" s="30">
        <v>1700</v>
      </c>
    </row>
    <row r="399" spans="5:6" x14ac:dyDescent="0.25">
      <c r="E399" s="29">
        <v>723</v>
      </c>
      <c r="F399" s="30">
        <v>1700</v>
      </c>
    </row>
    <row r="400" spans="5:6" x14ac:dyDescent="0.25">
      <c r="E400" s="29">
        <v>726</v>
      </c>
      <c r="F400" s="30">
        <v>1700</v>
      </c>
    </row>
    <row r="401" spans="5:6" x14ac:dyDescent="0.25">
      <c r="E401" s="29">
        <v>727</v>
      </c>
      <c r="F401" s="30">
        <v>2600</v>
      </c>
    </row>
    <row r="402" spans="5:6" x14ac:dyDescent="0.25">
      <c r="E402" s="29">
        <v>728</v>
      </c>
      <c r="F402" s="30">
        <v>2500</v>
      </c>
    </row>
    <row r="403" spans="5:6" x14ac:dyDescent="0.25">
      <c r="E403" s="29">
        <v>730</v>
      </c>
      <c r="F403" s="30">
        <v>1600</v>
      </c>
    </row>
    <row r="404" spans="5:6" x14ac:dyDescent="0.25">
      <c r="E404" s="29">
        <v>731</v>
      </c>
      <c r="F404" s="30">
        <v>3200</v>
      </c>
    </row>
    <row r="405" spans="5:6" x14ac:dyDescent="0.25">
      <c r="E405" s="29">
        <v>732</v>
      </c>
      <c r="F405" s="30">
        <v>2000</v>
      </c>
    </row>
    <row r="406" spans="5:6" x14ac:dyDescent="0.25">
      <c r="E406" s="29">
        <v>733</v>
      </c>
      <c r="F406" s="30">
        <v>3200</v>
      </c>
    </row>
    <row r="407" spans="5:6" x14ac:dyDescent="0.25">
      <c r="E407" s="29">
        <v>736</v>
      </c>
      <c r="F407" s="30">
        <v>2600</v>
      </c>
    </row>
    <row r="408" spans="5:6" x14ac:dyDescent="0.25">
      <c r="E408" s="29">
        <v>737</v>
      </c>
      <c r="F408" s="30">
        <v>1000</v>
      </c>
    </row>
    <row r="409" spans="5:6" x14ac:dyDescent="0.25">
      <c r="E409" s="29">
        <v>740</v>
      </c>
      <c r="F409" s="30">
        <v>2600</v>
      </c>
    </row>
    <row r="410" spans="5:6" x14ac:dyDescent="0.25">
      <c r="E410" s="29">
        <v>741</v>
      </c>
      <c r="F410" s="30">
        <v>1700</v>
      </c>
    </row>
    <row r="411" spans="5:6" x14ac:dyDescent="0.25">
      <c r="E411" s="29">
        <v>743</v>
      </c>
      <c r="F411" s="30">
        <v>2700</v>
      </c>
    </row>
    <row r="412" spans="5:6" x14ac:dyDescent="0.25">
      <c r="E412" s="29">
        <v>744</v>
      </c>
      <c r="F412" s="30">
        <v>2000</v>
      </c>
    </row>
    <row r="413" spans="5:6" x14ac:dyDescent="0.25">
      <c r="E413" s="29">
        <v>745</v>
      </c>
      <c r="F413" s="30">
        <v>2700</v>
      </c>
    </row>
    <row r="414" spans="5:6" x14ac:dyDescent="0.25">
      <c r="E414" s="29">
        <v>746</v>
      </c>
      <c r="F414" s="30">
        <v>3900</v>
      </c>
    </row>
    <row r="415" spans="5:6" x14ac:dyDescent="0.25">
      <c r="E415" s="29">
        <v>747</v>
      </c>
      <c r="F415" s="30">
        <v>3200</v>
      </c>
    </row>
    <row r="416" spans="5:6" x14ac:dyDescent="0.25">
      <c r="E416" s="29">
        <v>749</v>
      </c>
      <c r="F416" s="30">
        <v>3400</v>
      </c>
    </row>
    <row r="417" spans="5:6" x14ac:dyDescent="0.25">
      <c r="E417" s="29">
        <v>752</v>
      </c>
      <c r="F417" s="30">
        <v>2000</v>
      </c>
    </row>
    <row r="418" spans="5:6" x14ac:dyDescent="0.25">
      <c r="E418" s="29">
        <v>753</v>
      </c>
      <c r="F418" s="30">
        <v>3000</v>
      </c>
    </row>
    <row r="419" spans="5:6" x14ac:dyDescent="0.25">
      <c r="E419" s="29">
        <v>755</v>
      </c>
      <c r="F419" s="30">
        <v>2100</v>
      </c>
    </row>
    <row r="420" spans="5:6" x14ac:dyDescent="0.25">
      <c r="E420" s="29">
        <v>756</v>
      </c>
      <c r="F420" s="30">
        <v>2200</v>
      </c>
    </row>
    <row r="421" spans="5:6" x14ac:dyDescent="0.25">
      <c r="E421" s="29">
        <v>757</v>
      </c>
      <c r="F421" s="30">
        <v>2600</v>
      </c>
    </row>
    <row r="422" spans="5:6" x14ac:dyDescent="0.25">
      <c r="E422" s="29">
        <v>758</v>
      </c>
      <c r="F422" s="30">
        <v>2100</v>
      </c>
    </row>
    <row r="423" spans="5:6" x14ac:dyDescent="0.25">
      <c r="E423" s="29">
        <v>759</v>
      </c>
      <c r="F423" s="30">
        <v>2200</v>
      </c>
    </row>
    <row r="424" spans="5:6" x14ac:dyDescent="0.25">
      <c r="E424" s="29">
        <v>762</v>
      </c>
      <c r="F424" s="30">
        <v>2400</v>
      </c>
    </row>
    <row r="425" spans="5:6" x14ac:dyDescent="0.25">
      <c r="E425" s="29">
        <v>763</v>
      </c>
      <c r="F425" s="30">
        <v>2300</v>
      </c>
    </row>
    <row r="426" spans="5:6" x14ac:dyDescent="0.25">
      <c r="E426" s="29">
        <v>765</v>
      </c>
      <c r="F426" s="30">
        <v>3000</v>
      </c>
    </row>
    <row r="427" spans="5:6" x14ac:dyDescent="0.25">
      <c r="E427" s="29">
        <v>766</v>
      </c>
      <c r="F427" s="30">
        <v>3000</v>
      </c>
    </row>
    <row r="428" spans="5:6" x14ac:dyDescent="0.25">
      <c r="E428" s="29">
        <v>767</v>
      </c>
      <c r="F428" s="30">
        <v>2700</v>
      </c>
    </row>
    <row r="429" spans="5:6" x14ac:dyDescent="0.25">
      <c r="E429" s="29">
        <v>769</v>
      </c>
      <c r="F429" s="30">
        <v>3700</v>
      </c>
    </row>
    <row r="430" spans="5:6" x14ac:dyDescent="0.25">
      <c r="E430" s="29">
        <v>771</v>
      </c>
      <c r="F430" s="30">
        <v>1700</v>
      </c>
    </row>
    <row r="431" spans="5:6" x14ac:dyDescent="0.25">
      <c r="E431" s="29">
        <v>772</v>
      </c>
      <c r="F431" s="30">
        <v>2100</v>
      </c>
    </row>
    <row r="432" spans="5:6" x14ac:dyDescent="0.25">
      <c r="E432" s="29">
        <v>773</v>
      </c>
      <c r="F432" s="30">
        <v>2100</v>
      </c>
    </row>
    <row r="433" spans="5:6" x14ac:dyDescent="0.25">
      <c r="E433" s="29">
        <v>776</v>
      </c>
      <c r="F433" s="30">
        <v>2400</v>
      </c>
    </row>
    <row r="434" spans="5:6" x14ac:dyDescent="0.25">
      <c r="E434" s="29">
        <v>778</v>
      </c>
      <c r="F434" s="30">
        <v>1800</v>
      </c>
    </row>
    <row r="435" spans="5:6" x14ac:dyDescent="0.25">
      <c r="E435" s="29">
        <v>779</v>
      </c>
      <c r="F435" s="30">
        <v>2000</v>
      </c>
    </row>
    <row r="436" spans="5:6" x14ac:dyDescent="0.25">
      <c r="E436" s="29">
        <v>780</v>
      </c>
      <c r="F436" s="30">
        <v>2000</v>
      </c>
    </row>
    <row r="437" spans="5:6" x14ac:dyDescent="0.25">
      <c r="E437" s="29">
        <v>781</v>
      </c>
      <c r="F437" s="30">
        <v>2500</v>
      </c>
    </row>
    <row r="438" spans="5:6" x14ac:dyDescent="0.25">
      <c r="E438" s="29">
        <v>782</v>
      </c>
      <c r="F438" s="30">
        <v>2400</v>
      </c>
    </row>
    <row r="439" spans="5:6" x14ac:dyDescent="0.25">
      <c r="E439" s="29">
        <v>783</v>
      </c>
      <c r="F439" s="30">
        <v>2800</v>
      </c>
    </row>
    <row r="440" spans="5:6" x14ac:dyDescent="0.25">
      <c r="E440" s="29">
        <v>784</v>
      </c>
      <c r="F440" s="30">
        <v>2200</v>
      </c>
    </row>
    <row r="441" spans="5:6" x14ac:dyDescent="0.25">
      <c r="E441" s="29">
        <v>786</v>
      </c>
      <c r="F441" s="30">
        <v>2700</v>
      </c>
    </row>
    <row r="442" spans="5:6" x14ac:dyDescent="0.25">
      <c r="E442" s="29">
        <v>788</v>
      </c>
      <c r="F442" s="30">
        <v>3000</v>
      </c>
    </row>
    <row r="443" spans="5:6" x14ac:dyDescent="0.25">
      <c r="E443" s="29">
        <v>790</v>
      </c>
      <c r="F443" s="30">
        <v>2900</v>
      </c>
    </row>
    <row r="444" spans="5:6" x14ac:dyDescent="0.25">
      <c r="E444" s="29">
        <v>791</v>
      </c>
      <c r="F444" s="30">
        <v>2300</v>
      </c>
    </row>
    <row r="445" spans="5:6" x14ac:dyDescent="0.25">
      <c r="E445" s="29">
        <v>792</v>
      </c>
      <c r="F445" s="30">
        <v>2100</v>
      </c>
    </row>
    <row r="446" spans="5:6" x14ac:dyDescent="0.25">
      <c r="E446" s="29">
        <v>793</v>
      </c>
      <c r="F446" s="30">
        <v>3100</v>
      </c>
    </row>
    <row r="447" spans="5:6" x14ac:dyDescent="0.25">
      <c r="E447" s="29">
        <v>794</v>
      </c>
      <c r="F447" s="30">
        <v>3000</v>
      </c>
    </row>
    <row r="448" spans="5:6" x14ac:dyDescent="0.25">
      <c r="E448" s="29">
        <v>795</v>
      </c>
      <c r="F448" s="30">
        <v>2600</v>
      </c>
    </row>
    <row r="449" spans="5:6" x14ac:dyDescent="0.25">
      <c r="E449" s="29">
        <v>796</v>
      </c>
      <c r="F449" s="30">
        <v>2200</v>
      </c>
    </row>
    <row r="450" spans="5:6" x14ac:dyDescent="0.25">
      <c r="E450" s="29">
        <v>797</v>
      </c>
      <c r="F450" s="30">
        <v>1900</v>
      </c>
    </row>
    <row r="451" spans="5:6" x14ac:dyDescent="0.25">
      <c r="E451" s="29">
        <v>801</v>
      </c>
      <c r="F451" s="30">
        <v>2300</v>
      </c>
    </row>
    <row r="452" spans="5:6" x14ac:dyDescent="0.25">
      <c r="E452" s="29">
        <v>802</v>
      </c>
      <c r="F452" s="30">
        <v>2400</v>
      </c>
    </row>
    <row r="453" spans="5:6" x14ac:dyDescent="0.25">
      <c r="E453" s="29">
        <v>803</v>
      </c>
      <c r="F453" s="30">
        <v>2200</v>
      </c>
    </row>
    <row r="454" spans="5:6" x14ac:dyDescent="0.25">
      <c r="E454" s="29">
        <v>806</v>
      </c>
      <c r="F454" s="30">
        <v>2800</v>
      </c>
    </row>
    <row r="455" spans="5:6" x14ac:dyDescent="0.25">
      <c r="E455" s="29">
        <v>808</v>
      </c>
      <c r="F455" s="30">
        <v>2900</v>
      </c>
    </row>
    <row r="456" spans="5:6" x14ac:dyDescent="0.25">
      <c r="E456" s="29">
        <v>809</v>
      </c>
      <c r="F456" s="30">
        <v>2100</v>
      </c>
    </row>
    <row r="457" spans="5:6" x14ac:dyDescent="0.25">
      <c r="E457" s="29">
        <v>810</v>
      </c>
      <c r="F457" s="30">
        <v>3000</v>
      </c>
    </row>
    <row r="458" spans="5:6" x14ac:dyDescent="0.25">
      <c r="E458" s="29">
        <v>811</v>
      </c>
      <c r="F458" s="30">
        <v>2300</v>
      </c>
    </row>
    <row r="459" spans="5:6" x14ac:dyDescent="0.25">
      <c r="E459" s="29">
        <v>812</v>
      </c>
      <c r="F459" s="30">
        <v>1700</v>
      </c>
    </row>
    <row r="460" spans="5:6" x14ac:dyDescent="0.25">
      <c r="E460" s="29">
        <v>813</v>
      </c>
      <c r="F460" s="30">
        <v>1600</v>
      </c>
    </row>
    <row r="461" spans="5:6" x14ac:dyDescent="0.25">
      <c r="E461" s="29">
        <v>816</v>
      </c>
      <c r="F461" s="30">
        <v>3300</v>
      </c>
    </row>
    <row r="462" spans="5:6" x14ac:dyDescent="0.25">
      <c r="E462" s="29">
        <v>819</v>
      </c>
      <c r="F462" s="30">
        <v>2100</v>
      </c>
    </row>
    <row r="463" spans="5:6" x14ac:dyDescent="0.25">
      <c r="E463" s="29">
        <v>820</v>
      </c>
      <c r="F463" s="30">
        <v>2700</v>
      </c>
    </row>
    <row r="464" spans="5:6" x14ac:dyDescent="0.25">
      <c r="E464" s="29">
        <v>821</v>
      </c>
      <c r="F464" s="30">
        <v>2400</v>
      </c>
    </row>
    <row r="465" spans="5:6" x14ac:dyDescent="0.25">
      <c r="E465" s="29">
        <v>822</v>
      </c>
      <c r="F465" s="30">
        <v>1900</v>
      </c>
    </row>
    <row r="466" spans="5:6" x14ac:dyDescent="0.25">
      <c r="E466" s="29">
        <v>823</v>
      </c>
      <c r="F466" s="30">
        <v>2600</v>
      </c>
    </row>
    <row r="467" spans="5:6" x14ac:dyDescent="0.25">
      <c r="E467" s="29">
        <v>825</v>
      </c>
      <c r="F467" s="30">
        <v>3000</v>
      </c>
    </row>
    <row r="468" spans="5:6" x14ac:dyDescent="0.25">
      <c r="E468" s="29">
        <v>828</v>
      </c>
      <c r="F468" s="30">
        <v>2900</v>
      </c>
    </row>
    <row r="469" spans="5:6" x14ac:dyDescent="0.25">
      <c r="E469" s="29">
        <v>829</v>
      </c>
      <c r="F469" s="30">
        <v>3100</v>
      </c>
    </row>
    <row r="470" spans="5:6" x14ac:dyDescent="0.25">
      <c r="E470" s="29">
        <v>830</v>
      </c>
      <c r="F470" s="30">
        <v>1700</v>
      </c>
    </row>
    <row r="471" spans="5:6" x14ac:dyDescent="0.25">
      <c r="E471" s="29">
        <v>831</v>
      </c>
      <c r="F471" s="30">
        <v>2800</v>
      </c>
    </row>
    <row r="472" spans="5:6" x14ac:dyDescent="0.25">
      <c r="E472" s="29">
        <v>832</v>
      </c>
      <c r="F472" s="30">
        <v>1700</v>
      </c>
    </row>
    <row r="473" spans="5:6" x14ac:dyDescent="0.25">
      <c r="E473" s="29">
        <v>833</v>
      </c>
      <c r="F473" s="30">
        <v>2800</v>
      </c>
    </row>
    <row r="474" spans="5:6" x14ac:dyDescent="0.25">
      <c r="E474" s="29">
        <v>834</v>
      </c>
      <c r="F474" s="30">
        <v>3000</v>
      </c>
    </row>
    <row r="475" spans="5:6" x14ac:dyDescent="0.25">
      <c r="E475" s="29">
        <v>835</v>
      </c>
      <c r="F475" s="30">
        <v>2300</v>
      </c>
    </row>
    <row r="476" spans="5:6" x14ac:dyDescent="0.25">
      <c r="E476" s="29">
        <v>836</v>
      </c>
      <c r="F476" s="30">
        <v>2100</v>
      </c>
    </row>
    <row r="477" spans="5:6" x14ac:dyDescent="0.25">
      <c r="E477" s="29">
        <v>837</v>
      </c>
      <c r="F477" s="30">
        <v>3100</v>
      </c>
    </row>
    <row r="478" spans="5:6" x14ac:dyDescent="0.25">
      <c r="E478" s="29">
        <v>842</v>
      </c>
      <c r="F478" s="30">
        <v>2200</v>
      </c>
    </row>
    <row r="479" spans="5:6" x14ac:dyDescent="0.25">
      <c r="E479" s="29">
        <v>843</v>
      </c>
      <c r="F479" s="30">
        <v>2300</v>
      </c>
    </row>
    <row r="480" spans="5:6" x14ac:dyDescent="0.25">
      <c r="E480" s="29">
        <v>846</v>
      </c>
      <c r="F480" s="30">
        <v>3100</v>
      </c>
    </row>
    <row r="481" spans="5:6" x14ac:dyDescent="0.25">
      <c r="E481" s="29">
        <v>847</v>
      </c>
      <c r="F481" s="30">
        <v>2500</v>
      </c>
    </row>
    <row r="482" spans="5:6" x14ac:dyDescent="0.25">
      <c r="E482" s="29">
        <v>849</v>
      </c>
      <c r="F482" s="30">
        <v>3300</v>
      </c>
    </row>
    <row r="483" spans="5:6" x14ac:dyDescent="0.25">
      <c r="E483" s="29">
        <v>850</v>
      </c>
      <c r="F483" s="30">
        <v>2400</v>
      </c>
    </row>
    <row r="484" spans="5:6" x14ac:dyDescent="0.25">
      <c r="E484" s="29">
        <v>851</v>
      </c>
      <c r="F484" s="30">
        <v>1700</v>
      </c>
    </row>
    <row r="485" spans="5:6" x14ac:dyDescent="0.25">
      <c r="E485" s="29">
        <v>852</v>
      </c>
      <c r="F485" s="30">
        <v>2700</v>
      </c>
    </row>
    <row r="486" spans="5:6" x14ac:dyDescent="0.25">
      <c r="E486" s="29">
        <v>854</v>
      </c>
      <c r="F486" s="30">
        <v>2600</v>
      </c>
    </row>
    <row r="487" spans="5:6" x14ac:dyDescent="0.25">
      <c r="E487" s="29">
        <v>855</v>
      </c>
      <c r="F487" s="30">
        <v>3500</v>
      </c>
    </row>
    <row r="488" spans="5:6" x14ac:dyDescent="0.25">
      <c r="E488" s="29">
        <v>857</v>
      </c>
      <c r="F488" s="30">
        <v>2000</v>
      </c>
    </row>
    <row r="489" spans="5:6" x14ac:dyDescent="0.25">
      <c r="E489" s="29">
        <v>858</v>
      </c>
      <c r="F489" s="30">
        <v>2200</v>
      </c>
    </row>
    <row r="490" spans="5:6" x14ac:dyDescent="0.25">
      <c r="E490" s="29">
        <v>859</v>
      </c>
      <c r="F490" s="30">
        <v>2500</v>
      </c>
    </row>
    <row r="491" spans="5:6" x14ac:dyDescent="0.25">
      <c r="E491" s="29">
        <v>860</v>
      </c>
      <c r="F491" s="30">
        <v>3700</v>
      </c>
    </row>
    <row r="492" spans="5:6" x14ac:dyDescent="0.25">
      <c r="E492" s="29">
        <v>862</v>
      </c>
      <c r="F492" s="30">
        <v>2100</v>
      </c>
    </row>
    <row r="493" spans="5:6" x14ac:dyDescent="0.25">
      <c r="E493" s="29">
        <v>863</v>
      </c>
      <c r="F493" s="30">
        <v>2100</v>
      </c>
    </row>
    <row r="494" spans="5:6" x14ac:dyDescent="0.25">
      <c r="E494" s="29">
        <v>865</v>
      </c>
      <c r="F494" s="30">
        <v>2700</v>
      </c>
    </row>
    <row r="495" spans="5:6" x14ac:dyDescent="0.25">
      <c r="E495" s="29">
        <v>866</v>
      </c>
      <c r="F495" s="30">
        <v>2000</v>
      </c>
    </row>
    <row r="496" spans="5:6" x14ac:dyDescent="0.25">
      <c r="E496" s="29">
        <v>868</v>
      </c>
      <c r="F496" s="30">
        <v>2200</v>
      </c>
    </row>
    <row r="497" spans="5:6" x14ac:dyDescent="0.25">
      <c r="E497" s="29">
        <v>869</v>
      </c>
      <c r="F497" s="30">
        <v>2300</v>
      </c>
    </row>
    <row r="498" spans="5:6" x14ac:dyDescent="0.25">
      <c r="E498" s="29">
        <v>870</v>
      </c>
      <c r="F498" s="30">
        <v>3000</v>
      </c>
    </row>
    <row r="499" spans="5:6" x14ac:dyDescent="0.25">
      <c r="E499" s="29">
        <v>872</v>
      </c>
      <c r="F499" s="30">
        <v>2500</v>
      </c>
    </row>
    <row r="500" spans="5:6" x14ac:dyDescent="0.25">
      <c r="E500" s="29">
        <v>873</v>
      </c>
      <c r="F500" s="30">
        <v>1000</v>
      </c>
    </row>
    <row r="501" spans="5:6" x14ac:dyDescent="0.25">
      <c r="E501" s="29">
        <v>876</v>
      </c>
      <c r="F501" s="30">
        <v>3800</v>
      </c>
    </row>
    <row r="502" spans="5:6" x14ac:dyDescent="0.25">
      <c r="E502" s="29">
        <v>877</v>
      </c>
      <c r="F502" s="30">
        <v>2100</v>
      </c>
    </row>
    <row r="503" spans="5:6" x14ac:dyDescent="0.25">
      <c r="E503" s="29">
        <v>879</v>
      </c>
      <c r="F503" s="30">
        <v>2300</v>
      </c>
    </row>
    <row r="504" spans="5:6" x14ac:dyDescent="0.25">
      <c r="E504" s="29">
        <v>881</v>
      </c>
      <c r="F504" s="30">
        <v>2200</v>
      </c>
    </row>
    <row r="505" spans="5:6" x14ac:dyDescent="0.25">
      <c r="E505" s="29">
        <v>882</v>
      </c>
      <c r="F505" s="30">
        <v>2900</v>
      </c>
    </row>
    <row r="506" spans="5:6" x14ac:dyDescent="0.25">
      <c r="E506" s="29">
        <v>883</v>
      </c>
      <c r="F506" s="30">
        <v>2400</v>
      </c>
    </row>
    <row r="507" spans="5:6" x14ac:dyDescent="0.25">
      <c r="E507" s="29">
        <v>886</v>
      </c>
      <c r="F507" s="30">
        <v>3400</v>
      </c>
    </row>
    <row r="508" spans="5:6" x14ac:dyDescent="0.25">
      <c r="E508" s="29">
        <v>887</v>
      </c>
      <c r="F508" s="30">
        <v>3300</v>
      </c>
    </row>
    <row r="509" spans="5:6" x14ac:dyDescent="0.25">
      <c r="E509" s="29">
        <v>889</v>
      </c>
      <c r="F509" s="30">
        <v>4400</v>
      </c>
    </row>
    <row r="510" spans="5:6" x14ac:dyDescent="0.25">
      <c r="E510" s="29">
        <v>890</v>
      </c>
      <c r="F510" s="30">
        <v>3000</v>
      </c>
    </row>
    <row r="511" spans="5:6" x14ac:dyDescent="0.25">
      <c r="E511" s="29">
        <v>891</v>
      </c>
      <c r="F511" s="30">
        <v>1600</v>
      </c>
    </row>
    <row r="512" spans="5:6" x14ac:dyDescent="0.25">
      <c r="E512" s="29">
        <v>892</v>
      </c>
      <c r="F512" s="30">
        <v>2600</v>
      </c>
    </row>
    <row r="513" spans="5:6" x14ac:dyDescent="0.25">
      <c r="E513" s="29">
        <v>895</v>
      </c>
      <c r="F513" s="30">
        <v>1500</v>
      </c>
    </row>
    <row r="514" spans="5:6" x14ac:dyDescent="0.25">
      <c r="E514" s="29">
        <v>896</v>
      </c>
      <c r="F514" s="30">
        <v>2600</v>
      </c>
    </row>
    <row r="515" spans="5:6" x14ac:dyDescent="0.25">
      <c r="E515" s="29">
        <v>898</v>
      </c>
      <c r="F515" s="30">
        <v>2200</v>
      </c>
    </row>
    <row r="516" spans="5:6" x14ac:dyDescent="0.25">
      <c r="E516" s="29">
        <v>903</v>
      </c>
      <c r="F516" s="30">
        <v>2300</v>
      </c>
    </row>
    <row r="517" spans="5:6" x14ac:dyDescent="0.25">
      <c r="E517" s="29">
        <v>909</v>
      </c>
      <c r="F517" s="30">
        <v>1800</v>
      </c>
    </row>
    <row r="518" spans="5:6" x14ac:dyDescent="0.25">
      <c r="E518" s="29">
        <v>910</v>
      </c>
      <c r="F518" s="30">
        <v>2200</v>
      </c>
    </row>
    <row r="519" spans="5:6" x14ac:dyDescent="0.25">
      <c r="E519" s="29">
        <v>911</v>
      </c>
      <c r="F519" s="30">
        <v>3400</v>
      </c>
    </row>
    <row r="520" spans="5:6" x14ac:dyDescent="0.25">
      <c r="E520" s="29">
        <v>915</v>
      </c>
      <c r="F520" s="30">
        <v>1800</v>
      </c>
    </row>
    <row r="521" spans="5:6" x14ac:dyDescent="0.25">
      <c r="E521" s="29">
        <v>920</v>
      </c>
      <c r="F521" s="30">
        <v>2600</v>
      </c>
    </row>
    <row r="522" spans="5:6" x14ac:dyDescent="0.25">
      <c r="E522" s="29">
        <v>921</v>
      </c>
      <c r="F522" s="30">
        <v>2600</v>
      </c>
    </row>
    <row r="523" spans="5:6" x14ac:dyDescent="0.25">
      <c r="E523" s="29">
        <v>923</v>
      </c>
      <c r="F523" s="30">
        <v>2600</v>
      </c>
    </row>
    <row r="524" spans="5:6" x14ac:dyDescent="0.25">
      <c r="E524" s="29">
        <v>924</v>
      </c>
      <c r="F524" s="30">
        <v>3200</v>
      </c>
    </row>
    <row r="525" spans="5:6" x14ac:dyDescent="0.25">
      <c r="E525" s="29">
        <v>925</v>
      </c>
      <c r="F525" s="30">
        <v>3400</v>
      </c>
    </row>
    <row r="526" spans="5:6" x14ac:dyDescent="0.25">
      <c r="E526" s="29">
        <v>926</v>
      </c>
      <c r="F526" s="30">
        <v>2300</v>
      </c>
    </row>
    <row r="527" spans="5:6" x14ac:dyDescent="0.25">
      <c r="E527" s="29">
        <v>928</v>
      </c>
      <c r="F527" s="30">
        <v>2800</v>
      </c>
    </row>
    <row r="528" spans="5:6" x14ac:dyDescent="0.25">
      <c r="E528" s="29">
        <v>929</v>
      </c>
      <c r="F528" s="30">
        <v>3500</v>
      </c>
    </row>
    <row r="529" spans="5:6" x14ac:dyDescent="0.25">
      <c r="E529" s="29">
        <v>930</v>
      </c>
      <c r="F529" s="30">
        <v>3200</v>
      </c>
    </row>
    <row r="530" spans="5:6" x14ac:dyDescent="0.25">
      <c r="E530" s="29">
        <v>934</v>
      </c>
      <c r="F530" s="30">
        <v>3000</v>
      </c>
    </row>
    <row r="531" spans="5:6" x14ac:dyDescent="0.25">
      <c r="E531" s="29">
        <v>935</v>
      </c>
      <c r="F531" s="30">
        <v>2700</v>
      </c>
    </row>
    <row r="532" spans="5:6" x14ac:dyDescent="0.25">
      <c r="E532" s="29">
        <v>936</v>
      </c>
      <c r="F532" s="30">
        <v>1300</v>
      </c>
    </row>
    <row r="533" spans="5:6" x14ac:dyDescent="0.25">
      <c r="E533" s="29">
        <v>937</v>
      </c>
      <c r="F533" s="30">
        <v>2400</v>
      </c>
    </row>
    <row r="534" spans="5:6" x14ac:dyDescent="0.25">
      <c r="E534" s="29">
        <v>938</v>
      </c>
      <c r="F534" s="30">
        <v>3100</v>
      </c>
    </row>
    <row r="535" spans="5:6" x14ac:dyDescent="0.25">
      <c r="E535" s="29">
        <v>941</v>
      </c>
      <c r="F535" s="30">
        <v>3500</v>
      </c>
    </row>
    <row r="536" spans="5:6" x14ac:dyDescent="0.25">
      <c r="E536" s="29">
        <v>942</v>
      </c>
      <c r="F536" s="30">
        <v>3100</v>
      </c>
    </row>
    <row r="537" spans="5:6" x14ac:dyDescent="0.25">
      <c r="E537" s="29">
        <v>944</v>
      </c>
      <c r="F537" s="30">
        <v>3300</v>
      </c>
    </row>
    <row r="538" spans="5:6" x14ac:dyDescent="0.25">
      <c r="E538" s="29">
        <v>945</v>
      </c>
      <c r="F538" s="30">
        <v>2200</v>
      </c>
    </row>
    <row r="539" spans="5:6" x14ac:dyDescent="0.25">
      <c r="E539" s="29">
        <v>946</v>
      </c>
      <c r="F539" s="30">
        <v>2800</v>
      </c>
    </row>
    <row r="540" spans="5:6" x14ac:dyDescent="0.25">
      <c r="E540" s="29">
        <v>949</v>
      </c>
      <c r="F540" s="30">
        <v>2700</v>
      </c>
    </row>
    <row r="541" spans="5:6" x14ac:dyDescent="0.25">
      <c r="E541" s="29">
        <v>950</v>
      </c>
      <c r="F541" s="30">
        <v>2500</v>
      </c>
    </row>
    <row r="542" spans="5:6" x14ac:dyDescent="0.25">
      <c r="E542" s="29">
        <v>951</v>
      </c>
      <c r="F542" s="30">
        <v>1700</v>
      </c>
    </row>
    <row r="543" spans="5:6" x14ac:dyDescent="0.25">
      <c r="E543" s="29">
        <v>954</v>
      </c>
      <c r="F543" s="30">
        <v>2800</v>
      </c>
    </row>
    <row r="544" spans="5:6" x14ac:dyDescent="0.25">
      <c r="E544" s="29">
        <v>956</v>
      </c>
      <c r="F544" s="30">
        <v>2900</v>
      </c>
    </row>
    <row r="545" spans="5:6" x14ac:dyDescent="0.25">
      <c r="E545" s="29">
        <v>957</v>
      </c>
      <c r="F545" s="30">
        <v>1800</v>
      </c>
    </row>
    <row r="546" spans="5:6" x14ac:dyDescent="0.25">
      <c r="E546" s="29">
        <v>958</v>
      </c>
      <c r="F546" s="30">
        <v>2100</v>
      </c>
    </row>
    <row r="547" spans="5:6" x14ac:dyDescent="0.25">
      <c r="E547" s="29">
        <v>959</v>
      </c>
      <c r="F547" s="30">
        <v>2700</v>
      </c>
    </row>
    <row r="548" spans="5:6" x14ac:dyDescent="0.25">
      <c r="E548" s="29">
        <v>960</v>
      </c>
      <c r="F548" s="30">
        <v>2100</v>
      </c>
    </row>
    <row r="549" spans="5:6" x14ac:dyDescent="0.25">
      <c r="E549" s="29">
        <v>962</v>
      </c>
      <c r="F549" s="30">
        <v>4200</v>
      </c>
    </row>
    <row r="550" spans="5:6" x14ac:dyDescent="0.25">
      <c r="E550" s="29">
        <v>963</v>
      </c>
      <c r="F550" s="30">
        <v>2400</v>
      </c>
    </row>
    <row r="551" spans="5:6" x14ac:dyDescent="0.25">
      <c r="E551" s="29">
        <v>964</v>
      </c>
      <c r="F551" s="30">
        <v>3600</v>
      </c>
    </row>
    <row r="552" spans="5:6" x14ac:dyDescent="0.25">
      <c r="E552" s="29">
        <v>965</v>
      </c>
      <c r="F552" s="30">
        <v>2700</v>
      </c>
    </row>
    <row r="553" spans="5:6" x14ac:dyDescent="0.25">
      <c r="E553" s="29">
        <v>966</v>
      </c>
      <c r="F553" s="30">
        <v>2300</v>
      </c>
    </row>
    <row r="554" spans="5:6" x14ac:dyDescent="0.25">
      <c r="E554" s="29">
        <v>972</v>
      </c>
      <c r="F554" s="30">
        <v>2400</v>
      </c>
    </row>
    <row r="555" spans="5:6" x14ac:dyDescent="0.25">
      <c r="E555" s="29">
        <v>974</v>
      </c>
      <c r="F555" s="30">
        <v>2900</v>
      </c>
    </row>
    <row r="556" spans="5:6" x14ac:dyDescent="0.25">
      <c r="E556" s="29">
        <v>975</v>
      </c>
      <c r="F556" s="30">
        <v>2700</v>
      </c>
    </row>
    <row r="557" spans="5:6" x14ac:dyDescent="0.25">
      <c r="E557" s="29">
        <v>976</v>
      </c>
      <c r="F557" s="30">
        <v>2100</v>
      </c>
    </row>
    <row r="558" spans="5:6" x14ac:dyDescent="0.25">
      <c r="E558" s="29">
        <v>978</v>
      </c>
      <c r="F558" s="30">
        <v>2500</v>
      </c>
    </row>
    <row r="559" spans="5:6" x14ac:dyDescent="0.25">
      <c r="E559" s="29">
        <v>979</v>
      </c>
      <c r="F559" s="30">
        <v>1800</v>
      </c>
    </row>
    <row r="560" spans="5:6" x14ac:dyDescent="0.25">
      <c r="E560" s="29">
        <v>980</v>
      </c>
      <c r="F560" s="30">
        <v>2200</v>
      </c>
    </row>
    <row r="561" spans="5:6" x14ac:dyDescent="0.25">
      <c r="E561" s="29">
        <v>981</v>
      </c>
      <c r="F561" s="30">
        <v>1900</v>
      </c>
    </row>
    <row r="562" spans="5:6" x14ac:dyDescent="0.25">
      <c r="E562" s="29">
        <v>983</v>
      </c>
      <c r="F562" s="30">
        <v>2500</v>
      </c>
    </row>
    <row r="563" spans="5:6" x14ac:dyDescent="0.25">
      <c r="E563" s="29">
        <v>984</v>
      </c>
      <c r="F563" s="30">
        <v>3400</v>
      </c>
    </row>
    <row r="564" spans="5:6" x14ac:dyDescent="0.25">
      <c r="E564" s="29">
        <v>985</v>
      </c>
      <c r="F564" s="30">
        <v>1700</v>
      </c>
    </row>
    <row r="565" spans="5:6" x14ac:dyDescent="0.25">
      <c r="E565" s="29">
        <v>989</v>
      </c>
      <c r="F565" s="30">
        <v>2900</v>
      </c>
    </row>
    <row r="566" spans="5:6" x14ac:dyDescent="0.25">
      <c r="E566" s="29">
        <v>990</v>
      </c>
      <c r="F566" s="30">
        <v>2300</v>
      </c>
    </row>
    <row r="567" spans="5:6" x14ac:dyDescent="0.25">
      <c r="E567" s="29">
        <v>992</v>
      </c>
      <c r="F567" s="30">
        <v>2700</v>
      </c>
    </row>
    <row r="568" spans="5:6" x14ac:dyDescent="0.25">
      <c r="E568" s="29">
        <v>993</v>
      </c>
      <c r="F568" s="30">
        <v>2700</v>
      </c>
    </row>
    <row r="569" spans="5:6" x14ac:dyDescent="0.25">
      <c r="E569" s="29">
        <v>994</v>
      </c>
      <c r="F569" s="30">
        <v>2300</v>
      </c>
    </row>
    <row r="570" spans="5:6" x14ac:dyDescent="0.25">
      <c r="E570" s="29">
        <v>998</v>
      </c>
      <c r="F570" s="30">
        <v>2900</v>
      </c>
    </row>
    <row r="571" spans="5:6" x14ac:dyDescent="0.25">
      <c r="E571" s="29">
        <v>1000</v>
      </c>
      <c r="F571" s="30">
        <v>2400</v>
      </c>
    </row>
    <row r="572" spans="5:6" x14ac:dyDescent="0.25">
      <c r="E572" s="29">
        <v>1001</v>
      </c>
      <c r="F572" s="30">
        <v>900</v>
      </c>
    </row>
    <row r="573" spans="5:6" x14ac:dyDescent="0.25">
      <c r="E573" s="29">
        <v>1004</v>
      </c>
      <c r="F573" s="30">
        <v>3400</v>
      </c>
    </row>
    <row r="574" spans="5:6" x14ac:dyDescent="0.25">
      <c r="E574" s="29">
        <v>1005</v>
      </c>
      <c r="F574" s="30">
        <v>2900</v>
      </c>
    </row>
    <row r="575" spans="5:6" x14ac:dyDescent="0.25">
      <c r="E575" s="29">
        <v>1007</v>
      </c>
      <c r="F575" s="30">
        <v>3300</v>
      </c>
    </row>
    <row r="576" spans="5:6" x14ac:dyDescent="0.25">
      <c r="E576" s="29">
        <v>1009</v>
      </c>
      <c r="F576" s="30">
        <v>3400</v>
      </c>
    </row>
    <row r="577" spans="5:6" x14ac:dyDescent="0.25">
      <c r="E577" s="29">
        <v>1016</v>
      </c>
      <c r="F577" s="30">
        <v>2500</v>
      </c>
    </row>
    <row r="578" spans="5:6" x14ac:dyDescent="0.25">
      <c r="E578" s="29">
        <v>1017</v>
      </c>
      <c r="F578" s="30">
        <v>3000</v>
      </c>
    </row>
    <row r="579" spans="5:6" x14ac:dyDescent="0.25">
      <c r="E579" s="29">
        <v>1018</v>
      </c>
      <c r="F579" s="30">
        <v>2600</v>
      </c>
    </row>
    <row r="580" spans="5:6" x14ac:dyDescent="0.25">
      <c r="E580" s="29">
        <v>1019</v>
      </c>
      <c r="F580" s="30">
        <v>1900</v>
      </c>
    </row>
    <row r="581" spans="5:6" x14ac:dyDescent="0.25">
      <c r="E581" s="29">
        <v>1020</v>
      </c>
      <c r="F581" s="30">
        <v>2900</v>
      </c>
    </row>
    <row r="582" spans="5:6" x14ac:dyDescent="0.25">
      <c r="E582" s="29">
        <v>1021</v>
      </c>
      <c r="F582" s="30">
        <v>2300</v>
      </c>
    </row>
    <row r="583" spans="5:6" x14ac:dyDescent="0.25">
      <c r="E583" s="29">
        <v>1022</v>
      </c>
      <c r="F583" s="30">
        <v>2400</v>
      </c>
    </row>
    <row r="584" spans="5:6" x14ac:dyDescent="0.25">
      <c r="E584" s="29">
        <v>1024</v>
      </c>
      <c r="F584" s="30">
        <v>2900</v>
      </c>
    </row>
    <row r="585" spans="5:6" x14ac:dyDescent="0.25">
      <c r="E585" s="29">
        <v>1025</v>
      </c>
      <c r="F585" s="30">
        <v>4500</v>
      </c>
    </row>
    <row r="586" spans="5:6" x14ac:dyDescent="0.25">
      <c r="E586" s="29">
        <v>1026</v>
      </c>
      <c r="F586" s="30">
        <v>1800</v>
      </c>
    </row>
    <row r="587" spans="5:6" x14ac:dyDescent="0.25">
      <c r="E587" s="29">
        <v>1027</v>
      </c>
      <c r="F587" s="30">
        <v>2500</v>
      </c>
    </row>
    <row r="588" spans="5:6" x14ac:dyDescent="0.25">
      <c r="E588" s="29">
        <v>1032</v>
      </c>
      <c r="F588" s="30">
        <v>3500</v>
      </c>
    </row>
    <row r="589" spans="5:6" x14ac:dyDescent="0.25">
      <c r="E589" s="29">
        <v>1038</v>
      </c>
      <c r="F589" s="30">
        <v>3300</v>
      </c>
    </row>
    <row r="590" spans="5:6" x14ac:dyDescent="0.25">
      <c r="E590" s="29">
        <v>1041</v>
      </c>
      <c r="F590" s="30">
        <v>2900</v>
      </c>
    </row>
    <row r="591" spans="5:6" x14ac:dyDescent="0.25">
      <c r="E591" s="29">
        <v>1042</v>
      </c>
      <c r="F591" s="30">
        <v>2400</v>
      </c>
    </row>
    <row r="592" spans="5:6" x14ac:dyDescent="0.25">
      <c r="E592" s="29">
        <v>1043</v>
      </c>
      <c r="F592" s="30">
        <v>2600</v>
      </c>
    </row>
    <row r="593" spans="5:6" x14ac:dyDescent="0.25">
      <c r="E593" s="29">
        <v>1044</v>
      </c>
      <c r="F593" s="30">
        <v>3800</v>
      </c>
    </row>
    <row r="594" spans="5:6" x14ac:dyDescent="0.25">
      <c r="E594" s="29">
        <v>1045</v>
      </c>
      <c r="F594" s="30">
        <v>5000</v>
      </c>
    </row>
    <row r="595" spans="5:6" x14ac:dyDescent="0.25">
      <c r="E595" s="29">
        <v>1046</v>
      </c>
      <c r="F595" s="30">
        <v>1700</v>
      </c>
    </row>
    <row r="596" spans="5:6" x14ac:dyDescent="0.25">
      <c r="E596" s="29">
        <v>1048</v>
      </c>
      <c r="F596" s="30">
        <v>2000</v>
      </c>
    </row>
    <row r="597" spans="5:6" x14ac:dyDescent="0.25">
      <c r="E597" s="29">
        <v>1049</v>
      </c>
      <c r="F597" s="30">
        <v>1800</v>
      </c>
    </row>
    <row r="598" spans="5:6" x14ac:dyDescent="0.25">
      <c r="E598" s="29">
        <v>1051</v>
      </c>
      <c r="F598" s="30">
        <v>2600</v>
      </c>
    </row>
    <row r="599" spans="5:6" x14ac:dyDescent="0.25">
      <c r="E599" s="29">
        <v>1052</v>
      </c>
      <c r="F599" s="30">
        <v>2600</v>
      </c>
    </row>
    <row r="600" spans="5:6" x14ac:dyDescent="0.25">
      <c r="E600" s="29">
        <v>1053</v>
      </c>
      <c r="F600" s="30">
        <v>2800</v>
      </c>
    </row>
    <row r="601" spans="5:6" x14ac:dyDescent="0.25">
      <c r="E601" s="29">
        <v>1055</v>
      </c>
      <c r="F601" s="30">
        <v>3100</v>
      </c>
    </row>
    <row r="602" spans="5:6" x14ac:dyDescent="0.25">
      <c r="E602" s="29">
        <v>1056</v>
      </c>
      <c r="F602" s="30">
        <v>2700</v>
      </c>
    </row>
    <row r="603" spans="5:6" x14ac:dyDescent="0.25">
      <c r="E603" s="29">
        <v>1057</v>
      </c>
      <c r="F603" s="30">
        <v>2700</v>
      </c>
    </row>
    <row r="604" spans="5:6" x14ac:dyDescent="0.25">
      <c r="E604" s="29">
        <v>1058</v>
      </c>
      <c r="F604" s="30">
        <v>2800</v>
      </c>
    </row>
    <row r="605" spans="5:6" x14ac:dyDescent="0.25">
      <c r="E605" s="29">
        <v>1060</v>
      </c>
      <c r="F605" s="30">
        <v>2800</v>
      </c>
    </row>
    <row r="606" spans="5:6" x14ac:dyDescent="0.25">
      <c r="E606" s="29">
        <v>1061</v>
      </c>
      <c r="F606" s="30">
        <v>2700</v>
      </c>
    </row>
    <row r="607" spans="5:6" x14ac:dyDescent="0.25">
      <c r="E607" s="29">
        <v>1063</v>
      </c>
      <c r="F607" s="30">
        <v>3000</v>
      </c>
    </row>
    <row r="608" spans="5:6" x14ac:dyDescent="0.25">
      <c r="E608" s="29">
        <v>1064</v>
      </c>
      <c r="F608" s="30">
        <v>2200</v>
      </c>
    </row>
    <row r="609" spans="5:6" x14ac:dyDescent="0.25">
      <c r="E609" s="29">
        <v>1065</v>
      </c>
      <c r="F609" s="30">
        <v>2300</v>
      </c>
    </row>
    <row r="610" spans="5:6" x14ac:dyDescent="0.25">
      <c r="E610" s="29">
        <v>1066</v>
      </c>
      <c r="F610" s="30">
        <v>3600</v>
      </c>
    </row>
    <row r="611" spans="5:6" x14ac:dyDescent="0.25">
      <c r="E611" s="29">
        <v>1067</v>
      </c>
      <c r="F611" s="30">
        <v>2400</v>
      </c>
    </row>
    <row r="612" spans="5:6" x14ac:dyDescent="0.25">
      <c r="E612" s="29">
        <v>1068</v>
      </c>
      <c r="F612" s="30">
        <v>2400</v>
      </c>
    </row>
    <row r="613" spans="5:6" x14ac:dyDescent="0.25">
      <c r="E613" s="29">
        <v>1069</v>
      </c>
      <c r="F613" s="30">
        <v>3500</v>
      </c>
    </row>
    <row r="614" spans="5:6" x14ac:dyDescent="0.25">
      <c r="E614" s="29">
        <v>1070</v>
      </c>
      <c r="F614" s="30">
        <v>1700</v>
      </c>
    </row>
    <row r="615" spans="5:6" x14ac:dyDescent="0.25">
      <c r="E615" s="29">
        <v>1072</v>
      </c>
      <c r="F615" s="30">
        <v>2300</v>
      </c>
    </row>
    <row r="616" spans="5:6" x14ac:dyDescent="0.25">
      <c r="E616" s="29">
        <v>1074</v>
      </c>
      <c r="F616" s="30">
        <v>2100</v>
      </c>
    </row>
    <row r="617" spans="5:6" x14ac:dyDescent="0.25">
      <c r="E617" s="29">
        <v>1077</v>
      </c>
      <c r="F617" s="30">
        <v>2300</v>
      </c>
    </row>
    <row r="618" spans="5:6" x14ac:dyDescent="0.25">
      <c r="E618" s="29">
        <v>1079</v>
      </c>
      <c r="F618" s="30">
        <v>1700</v>
      </c>
    </row>
    <row r="619" spans="5:6" x14ac:dyDescent="0.25">
      <c r="E619" s="29">
        <v>1081</v>
      </c>
      <c r="F619" s="30">
        <v>2500</v>
      </c>
    </row>
    <row r="620" spans="5:6" x14ac:dyDescent="0.25">
      <c r="E620" s="29">
        <v>1083</v>
      </c>
      <c r="F620" s="30">
        <v>2900</v>
      </c>
    </row>
    <row r="621" spans="5:6" x14ac:dyDescent="0.25">
      <c r="E621" s="29">
        <v>1085</v>
      </c>
      <c r="F621" s="30">
        <v>2200</v>
      </c>
    </row>
    <row r="622" spans="5:6" x14ac:dyDescent="0.25">
      <c r="E622" s="29">
        <v>1086</v>
      </c>
      <c r="F622" s="30">
        <v>1900</v>
      </c>
    </row>
    <row r="623" spans="5:6" x14ac:dyDescent="0.25">
      <c r="E623" s="29">
        <v>1089</v>
      </c>
      <c r="F623" s="30">
        <v>2700</v>
      </c>
    </row>
    <row r="624" spans="5:6" x14ac:dyDescent="0.25">
      <c r="E624" s="29">
        <v>1090</v>
      </c>
      <c r="F624" s="30">
        <v>2500</v>
      </c>
    </row>
    <row r="625" spans="5:6" x14ac:dyDescent="0.25">
      <c r="E625" s="29">
        <v>1091</v>
      </c>
      <c r="F625" s="30">
        <v>1000</v>
      </c>
    </row>
    <row r="626" spans="5:6" x14ac:dyDescent="0.25">
      <c r="E626" s="29">
        <v>1092</v>
      </c>
      <c r="F626" s="30">
        <v>1900</v>
      </c>
    </row>
    <row r="627" spans="5:6" x14ac:dyDescent="0.25">
      <c r="E627" s="29">
        <v>1093</v>
      </c>
      <c r="F627" s="30">
        <v>2900</v>
      </c>
    </row>
    <row r="628" spans="5:6" x14ac:dyDescent="0.25">
      <c r="E628" s="29">
        <v>1094</v>
      </c>
      <c r="F628" s="30">
        <v>2100</v>
      </c>
    </row>
    <row r="629" spans="5:6" x14ac:dyDescent="0.25">
      <c r="E629" s="29">
        <v>1096</v>
      </c>
      <c r="F629" s="30">
        <v>2600</v>
      </c>
    </row>
    <row r="630" spans="5:6" x14ac:dyDescent="0.25">
      <c r="E630" s="29">
        <v>1098</v>
      </c>
      <c r="F630" s="30">
        <v>2200</v>
      </c>
    </row>
    <row r="631" spans="5:6" x14ac:dyDescent="0.25">
      <c r="E631" s="29">
        <v>1100</v>
      </c>
      <c r="F631" s="30">
        <v>2900</v>
      </c>
    </row>
    <row r="632" spans="5:6" x14ac:dyDescent="0.25">
      <c r="E632" s="29">
        <v>1104</v>
      </c>
      <c r="F632" s="30">
        <v>1800</v>
      </c>
    </row>
    <row r="633" spans="5:6" x14ac:dyDescent="0.25">
      <c r="E633" s="29">
        <v>1105</v>
      </c>
      <c r="F633" s="30">
        <v>1900</v>
      </c>
    </row>
    <row r="634" spans="5:6" x14ac:dyDescent="0.25">
      <c r="E634" s="29">
        <v>1106</v>
      </c>
      <c r="F634" s="30">
        <v>4100</v>
      </c>
    </row>
    <row r="635" spans="5:6" x14ac:dyDescent="0.25">
      <c r="E635" s="29">
        <v>1107</v>
      </c>
      <c r="F635" s="30">
        <v>2400</v>
      </c>
    </row>
    <row r="636" spans="5:6" x14ac:dyDescent="0.25">
      <c r="E636" s="29">
        <v>1108</v>
      </c>
      <c r="F636" s="30">
        <v>2900</v>
      </c>
    </row>
    <row r="637" spans="5:6" x14ac:dyDescent="0.25">
      <c r="E637" s="29">
        <v>1109</v>
      </c>
      <c r="F637" s="30">
        <v>2600</v>
      </c>
    </row>
    <row r="638" spans="5:6" x14ac:dyDescent="0.25">
      <c r="E638" s="29">
        <v>1111</v>
      </c>
      <c r="F638" s="30">
        <v>2400</v>
      </c>
    </row>
    <row r="639" spans="5:6" x14ac:dyDescent="0.25">
      <c r="E639" s="29">
        <v>1112</v>
      </c>
      <c r="F639" s="30">
        <v>2800</v>
      </c>
    </row>
    <row r="640" spans="5:6" x14ac:dyDescent="0.25">
      <c r="E640" s="29">
        <v>1117</v>
      </c>
      <c r="F640" s="30">
        <v>1800</v>
      </c>
    </row>
    <row r="641" spans="5:6" x14ac:dyDescent="0.25">
      <c r="E641" s="29">
        <v>1118</v>
      </c>
      <c r="F641" s="30">
        <v>1800</v>
      </c>
    </row>
    <row r="642" spans="5:6" x14ac:dyDescent="0.25">
      <c r="E642" s="29">
        <v>1125</v>
      </c>
      <c r="F642" s="30">
        <v>1900</v>
      </c>
    </row>
    <row r="643" spans="5:6" x14ac:dyDescent="0.25">
      <c r="E643" s="29">
        <v>1126</v>
      </c>
      <c r="F643" s="30">
        <v>2000</v>
      </c>
    </row>
    <row r="644" spans="5:6" x14ac:dyDescent="0.25">
      <c r="E644" s="29">
        <v>1129</v>
      </c>
      <c r="F644" s="30">
        <v>2800</v>
      </c>
    </row>
    <row r="645" spans="5:6" x14ac:dyDescent="0.25">
      <c r="E645" s="29">
        <v>1130</v>
      </c>
      <c r="F645" s="30">
        <v>1900</v>
      </c>
    </row>
    <row r="646" spans="5:6" x14ac:dyDescent="0.25">
      <c r="E646" s="29">
        <v>1131</v>
      </c>
      <c r="F646" s="30">
        <v>3100</v>
      </c>
    </row>
    <row r="647" spans="5:6" x14ac:dyDescent="0.25">
      <c r="E647" s="29">
        <v>1134</v>
      </c>
      <c r="F647" s="30">
        <v>3100</v>
      </c>
    </row>
    <row r="648" spans="5:6" x14ac:dyDescent="0.25">
      <c r="E648" s="29">
        <v>1135</v>
      </c>
      <c r="F648" s="30">
        <v>2500</v>
      </c>
    </row>
    <row r="649" spans="5:6" x14ac:dyDescent="0.25">
      <c r="E649" s="29">
        <v>1139</v>
      </c>
      <c r="F649" s="30">
        <v>3100</v>
      </c>
    </row>
    <row r="650" spans="5:6" x14ac:dyDescent="0.25">
      <c r="E650" s="29">
        <v>1140</v>
      </c>
      <c r="F650" s="30">
        <v>2100</v>
      </c>
    </row>
    <row r="651" spans="5:6" x14ac:dyDescent="0.25">
      <c r="E651" s="29">
        <v>1141</v>
      </c>
      <c r="F651" s="30">
        <v>1900</v>
      </c>
    </row>
    <row r="652" spans="5:6" x14ac:dyDescent="0.25">
      <c r="E652" s="29">
        <v>1142</v>
      </c>
      <c r="F652" s="30">
        <v>2600</v>
      </c>
    </row>
    <row r="653" spans="5:6" x14ac:dyDescent="0.25">
      <c r="E653" s="29">
        <v>1147</v>
      </c>
      <c r="F653" s="30">
        <v>2600</v>
      </c>
    </row>
    <row r="654" spans="5:6" x14ac:dyDescent="0.25">
      <c r="E654" s="29">
        <v>1150</v>
      </c>
      <c r="F654" s="30">
        <v>2100</v>
      </c>
    </row>
    <row r="655" spans="5:6" x14ac:dyDescent="0.25">
      <c r="E655" s="29">
        <v>1152</v>
      </c>
      <c r="F655" s="30">
        <v>2900</v>
      </c>
    </row>
    <row r="656" spans="5:6" x14ac:dyDescent="0.25">
      <c r="E656" s="29">
        <v>1153</v>
      </c>
      <c r="F656" s="30">
        <v>2900</v>
      </c>
    </row>
    <row r="657" spans="5:6" x14ac:dyDescent="0.25">
      <c r="E657" s="29">
        <v>1155</v>
      </c>
      <c r="F657" s="30">
        <v>2700</v>
      </c>
    </row>
    <row r="658" spans="5:6" x14ac:dyDescent="0.25">
      <c r="E658" s="29">
        <v>1156</v>
      </c>
      <c r="F658" s="30">
        <v>2900</v>
      </c>
    </row>
    <row r="659" spans="5:6" x14ac:dyDescent="0.25">
      <c r="E659" s="29">
        <v>1157</v>
      </c>
      <c r="F659" s="30">
        <v>2500</v>
      </c>
    </row>
    <row r="660" spans="5:6" x14ac:dyDescent="0.25">
      <c r="E660" s="29">
        <v>1158</v>
      </c>
      <c r="F660" s="30">
        <v>2600</v>
      </c>
    </row>
    <row r="661" spans="5:6" x14ac:dyDescent="0.25">
      <c r="E661" s="29">
        <v>1160</v>
      </c>
      <c r="F661" s="30">
        <v>2800</v>
      </c>
    </row>
    <row r="662" spans="5:6" x14ac:dyDescent="0.25">
      <c r="E662" s="29">
        <v>1161</v>
      </c>
      <c r="F662" s="30">
        <v>2300</v>
      </c>
    </row>
    <row r="663" spans="5:6" x14ac:dyDescent="0.25">
      <c r="E663" s="29">
        <v>1162</v>
      </c>
      <c r="F663" s="30">
        <v>2900</v>
      </c>
    </row>
    <row r="664" spans="5:6" x14ac:dyDescent="0.25">
      <c r="E664" s="29">
        <v>1163</v>
      </c>
      <c r="F664" s="30">
        <v>1800</v>
      </c>
    </row>
    <row r="665" spans="5:6" x14ac:dyDescent="0.25">
      <c r="E665" s="29">
        <v>1164</v>
      </c>
      <c r="F665" s="30">
        <v>2500</v>
      </c>
    </row>
    <row r="666" spans="5:6" x14ac:dyDescent="0.25">
      <c r="E666" s="29">
        <v>1165</v>
      </c>
      <c r="F666" s="30">
        <v>2800</v>
      </c>
    </row>
    <row r="667" spans="5:6" x14ac:dyDescent="0.25">
      <c r="E667" s="29">
        <v>1166</v>
      </c>
      <c r="F667" s="30">
        <v>3000</v>
      </c>
    </row>
    <row r="668" spans="5:6" x14ac:dyDescent="0.25">
      <c r="E668" s="29">
        <v>1168</v>
      </c>
      <c r="F668" s="30">
        <v>2600</v>
      </c>
    </row>
    <row r="669" spans="5:6" x14ac:dyDescent="0.25">
      <c r="E669" s="29">
        <v>1169</v>
      </c>
      <c r="F669" s="30">
        <v>3200</v>
      </c>
    </row>
    <row r="670" spans="5:6" x14ac:dyDescent="0.25">
      <c r="E670" s="29">
        <v>1172</v>
      </c>
      <c r="F670" s="30">
        <v>2500</v>
      </c>
    </row>
    <row r="671" spans="5:6" x14ac:dyDescent="0.25">
      <c r="E671" s="29">
        <v>1173</v>
      </c>
      <c r="F671" s="30">
        <v>1900</v>
      </c>
    </row>
    <row r="672" spans="5:6" x14ac:dyDescent="0.25">
      <c r="E672" s="29">
        <v>1175</v>
      </c>
      <c r="F672" s="30">
        <v>3300</v>
      </c>
    </row>
    <row r="673" spans="5:6" x14ac:dyDescent="0.25">
      <c r="E673" s="29">
        <v>1176</v>
      </c>
      <c r="F673" s="30">
        <v>4600</v>
      </c>
    </row>
    <row r="674" spans="5:6" x14ac:dyDescent="0.25">
      <c r="E674" s="29">
        <v>1181</v>
      </c>
      <c r="F674" s="30">
        <v>3700</v>
      </c>
    </row>
    <row r="675" spans="5:6" x14ac:dyDescent="0.25">
      <c r="E675" s="29">
        <v>1182</v>
      </c>
      <c r="F675" s="30">
        <v>3300</v>
      </c>
    </row>
    <row r="676" spans="5:6" x14ac:dyDescent="0.25">
      <c r="E676" s="29">
        <v>1184</v>
      </c>
      <c r="F676" s="30">
        <v>2300</v>
      </c>
    </row>
    <row r="677" spans="5:6" x14ac:dyDescent="0.25">
      <c r="E677" s="29">
        <v>1187</v>
      </c>
      <c r="F677" s="30">
        <v>2700</v>
      </c>
    </row>
    <row r="678" spans="5:6" x14ac:dyDescent="0.25">
      <c r="E678" s="29">
        <v>1189</v>
      </c>
      <c r="F678" s="30">
        <v>2500</v>
      </c>
    </row>
    <row r="679" spans="5:6" x14ac:dyDescent="0.25">
      <c r="E679" s="29">
        <v>1190</v>
      </c>
      <c r="F679" s="30">
        <v>2800</v>
      </c>
    </row>
    <row r="680" spans="5:6" x14ac:dyDescent="0.25">
      <c r="E680" s="29">
        <v>1192</v>
      </c>
      <c r="F680" s="30">
        <v>2200</v>
      </c>
    </row>
    <row r="681" spans="5:6" x14ac:dyDescent="0.25">
      <c r="E681" s="29">
        <v>1194</v>
      </c>
      <c r="F681" s="30">
        <v>2400</v>
      </c>
    </row>
    <row r="682" spans="5:6" x14ac:dyDescent="0.25">
      <c r="E682" s="29">
        <v>1196</v>
      </c>
      <c r="F682" s="30">
        <v>2200</v>
      </c>
    </row>
    <row r="683" spans="5:6" x14ac:dyDescent="0.25">
      <c r="E683" s="29">
        <v>1199</v>
      </c>
      <c r="F683" s="30">
        <v>2400</v>
      </c>
    </row>
    <row r="684" spans="5:6" x14ac:dyDescent="0.25">
      <c r="E684" s="29">
        <v>1200</v>
      </c>
      <c r="F684" s="30">
        <v>2400</v>
      </c>
    </row>
    <row r="685" spans="5:6" x14ac:dyDescent="0.25">
      <c r="E685" s="29">
        <v>1202</v>
      </c>
      <c r="F685" s="30">
        <v>2600</v>
      </c>
    </row>
    <row r="686" spans="5:6" x14ac:dyDescent="0.25">
      <c r="E686" s="29">
        <v>1204</v>
      </c>
      <c r="F686" s="30">
        <v>3300</v>
      </c>
    </row>
    <row r="687" spans="5:6" x14ac:dyDescent="0.25">
      <c r="E687" s="29">
        <v>1205</v>
      </c>
      <c r="F687" s="30">
        <v>2100</v>
      </c>
    </row>
    <row r="688" spans="5:6" x14ac:dyDescent="0.25">
      <c r="E688" s="29">
        <v>1208</v>
      </c>
      <c r="F688" s="30">
        <v>3400</v>
      </c>
    </row>
    <row r="689" spans="5:6" x14ac:dyDescent="0.25">
      <c r="E689" s="29">
        <v>1209</v>
      </c>
      <c r="F689" s="30">
        <v>2200</v>
      </c>
    </row>
    <row r="690" spans="5:6" x14ac:dyDescent="0.25">
      <c r="E690" s="29">
        <v>1210</v>
      </c>
      <c r="F690" s="30">
        <v>3300</v>
      </c>
    </row>
    <row r="691" spans="5:6" x14ac:dyDescent="0.25">
      <c r="E691" s="29">
        <v>1211</v>
      </c>
      <c r="F691" s="30">
        <v>2900</v>
      </c>
    </row>
    <row r="692" spans="5:6" x14ac:dyDescent="0.25">
      <c r="E692" s="29">
        <v>1212</v>
      </c>
      <c r="F692" s="30">
        <v>2300</v>
      </c>
    </row>
    <row r="693" spans="5:6" x14ac:dyDescent="0.25">
      <c r="E693" s="29">
        <v>1217</v>
      </c>
      <c r="F693" s="30">
        <v>1900</v>
      </c>
    </row>
    <row r="694" spans="5:6" x14ac:dyDescent="0.25">
      <c r="E694" s="29">
        <v>1218</v>
      </c>
      <c r="F694" s="30">
        <v>2600</v>
      </c>
    </row>
    <row r="695" spans="5:6" x14ac:dyDescent="0.25">
      <c r="E695" s="29">
        <v>1224</v>
      </c>
      <c r="F695" s="30">
        <v>4300</v>
      </c>
    </row>
    <row r="696" spans="5:6" x14ac:dyDescent="0.25">
      <c r="E696" s="29">
        <v>1225</v>
      </c>
      <c r="F696" s="30">
        <v>2300</v>
      </c>
    </row>
    <row r="697" spans="5:6" x14ac:dyDescent="0.25">
      <c r="E697" s="29">
        <v>1228</v>
      </c>
      <c r="F697" s="30">
        <v>1800</v>
      </c>
    </row>
    <row r="698" spans="5:6" x14ac:dyDescent="0.25">
      <c r="E698" s="29">
        <v>1231</v>
      </c>
      <c r="F698" s="30">
        <v>4000</v>
      </c>
    </row>
    <row r="699" spans="5:6" x14ac:dyDescent="0.25">
      <c r="E699" s="29">
        <v>1232</v>
      </c>
      <c r="F699" s="30">
        <v>2300</v>
      </c>
    </row>
    <row r="700" spans="5:6" x14ac:dyDescent="0.25">
      <c r="E700" s="29">
        <v>1233</v>
      </c>
      <c r="F700" s="30">
        <v>1200</v>
      </c>
    </row>
    <row r="701" spans="5:6" x14ac:dyDescent="0.25">
      <c r="E701" s="29">
        <v>1234</v>
      </c>
      <c r="F701" s="30">
        <v>2400</v>
      </c>
    </row>
    <row r="702" spans="5:6" x14ac:dyDescent="0.25">
      <c r="E702" s="29">
        <v>1237</v>
      </c>
      <c r="F702" s="30">
        <v>2400</v>
      </c>
    </row>
    <row r="703" spans="5:6" x14ac:dyDescent="0.25">
      <c r="E703" s="29">
        <v>1238</v>
      </c>
      <c r="F703" s="30">
        <v>2800</v>
      </c>
    </row>
    <row r="704" spans="5:6" x14ac:dyDescent="0.25">
      <c r="E704" s="29">
        <v>1239</v>
      </c>
      <c r="F704" s="30">
        <v>2300</v>
      </c>
    </row>
    <row r="705" spans="5:6" x14ac:dyDescent="0.25">
      <c r="E705" s="29">
        <v>1240</v>
      </c>
      <c r="F705" s="30">
        <v>3000</v>
      </c>
    </row>
    <row r="706" spans="5:6" x14ac:dyDescent="0.25">
      <c r="E706" s="29">
        <v>1241</v>
      </c>
      <c r="F706" s="30">
        <v>2700</v>
      </c>
    </row>
    <row r="707" spans="5:6" x14ac:dyDescent="0.25">
      <c r="E707" s="29">
        <v>1243</v>
      </c>
      <c r="F707" s="30">
        <v>2200</v>
      </c>
    </row>
    <row r="708" spans="5:6" x14ac:dyDescent="0.25">
      <c r="E708" s="29">
        <v>1245</v>
      </c>
      <c r="F708" s="30">
        <v>2300</v>
      </c>
    </row>
    <row r="709" spans="5:6" x14ac:dyDescent="0.25">
      <c r="E709" s="29">
        <v>1246</v>
      </c>
      <c r="F709" s="30">
        <v>2500</v>
      </c>
    </row>
    <row r="710" spans="5:6" x14ac:dyDescent="0.25">
      <c r="E710" s="29">
        <v>1247</v>
      </c>
      <c r="F710" s="30">
        <v>2300</v>
      </c>
    </row>
    <row r="711" spans="5:6" x14ac:dyDescent="0.25">
      <c r="E711" s="29">
        <v>1249</v>
      </c>
      <c r="F711" s="30">
        <v>2800</v>
      </c>
    </row>
    <row r="712" spans="5:6" x14ac:dyDescent="0.25">
      <c r="E712" s="29">
        <v>1251</v>
      </c>
      <c r="F712" s="30">
        <v>4200</v>
      </c>
    </row>
    <row r="713" spans="5:6" x14ac:dyDescent="0.25">
      <c r="E713" s="29">
        <v>1252</v>
      </c>
      <c r="F713" s="30">
        <v>2800</v>
      </c>
    </row>
    <row r="714" spans="5:6" x14ac:dyDescent="0.25">
      <c r="E714" s="29">
        <v>1254</v>
      </c>
      <c r="F714" s="30">
        <v>3400</v>
      </c>
    </row>
    <row r="715" spans="5:6" x14ac:dyDescent="0.25">
      <c r="E715" s="29">
        <v>1255</v>
      </c>
      <c r="F715" s="30">
        <v>2400</v>
      </c>
    </row>
    <row r="716" spans="5:6" x14ac:dyDescent="0.25">
      <c r="E716" s="29">
        <v>1257</v>
      </c>
      <c r="F716" s="30">
        <v>4000</v>
      </c>
    </row>
    <row r="717" spans="5:6" x14ac:dyDescent="0.25">
      <c r="E717" s="29">
        <v>1259</v>
      </c>
      <c r="F717" s="30">
        <v>2000</v>
      </c>
    </row>
    <row r="718" spans="5:6" x14ac:dyDescent="0.25">
      <c r="E718" s="29">
        <v>1260</v>
      </c>
      <c r="F718" s="30">
        <v>2100</v>
      </c>
    </row>
    <row r="719" spans="5:6" x14ac:dyDescent="0.25">
      <c r="E719" s="29">
        <v>1261</v>
      </c>
      <c r="F719" s="30">
        <v>2500</v>
      </c>
    </row>
    <row r="720" spans="5:6" x14ac:dyDescent="0.25">
      <c r="E720" s="29">
        <v>1264</v>
      </c>
      <c r="F720" s="30">
        <v>2600</v>
      </c>
    </row>
    <row r="721" spans="5:6" x14ac:dyDescent="0.25">
      <c r="E721" s="29">
        <v>1265</v>
      </c>
      <c r="F721" s="30">
        <v>2700</v>
      </c>
    </row>
    <row r="722" spans="5:6" x14ac:dyDescent="0.25">
      <c r="E722" s="29">
        <v>1266</v>
      </c>
      <c r="F722" s="30">
        <v>2100</v>
      </c>
    </row>
    <row r="723" spans="5:6" x14ac:dyDescent="0.25">
      <c r="E723" s="29">
        <v>1271</v>
      </c>
      <c r="F723" s="30">
        <v>2900</v>
      </c>
    </row>
    <row r="724" spans="5:6" x14ac:dyDescent="0.25">
      <c r="E724" s="29">
        <v>1272</v>
      </c>
      <c r="F724" s="30">
        <v>3000</v>
      </c>
    </row>
    <row r="725" spans="5:6" x14ac:dyDescent="0.25">
      <c r="E725" s="29">
        <v>1275</v>
      </c>
      <c r="F725" s="30">
        <v>1900</v>
      </c>
    </row>
    <row r="726" spans="5:6" x14ac:dyDescent="0.25">
      <c r="E726" s="29">
        <v>1276</v>
      </c>
      <c r="F726" s="30">
        <v>2800</v>
      </c>
    </row>
    <row r="727" spans="5:6" x14ac:dyDescent="0.25">
      <c r="E727" s="29">
        <v>1277</v>
      </c>
      <c r="F727" s="30">
        <v>2100</v>
      </c>
    </row>
    <row r="728" spans="5:6" x14ac:dyDescent="0.25">
      <c r="E728" s="29">
        <v>1278</v>
      </c>
      <c r="F728" s="30">
        <v>3400</v>
      </c>
    </row>
    <row r="729" spans="5:6" x14ac:dyDescent="0.25">
      <c r="E729" s="29">
        <v>1279</v>
      </c>
      <c r="F729" s="30">
        <v>3200</v>
      </c>
    </row>
    <row r="730" spans="5:6" x14ac:dyDescent="0.25">
      <c r="E730" s="29">
        <v>1280</v>
      </c>
      <c r="F730" s="30">
        <v>1800</v>
      </c>
    </row>
    <row r="731" spans="5:6" x14ac:dyDescent="0.25">
      <c r="E731" s="29">
        <v>1281</v>
      </c>
      <c r="F731" s="30">
        <v>3100</v>
      </c>
    </row>
    <row r="732" spans="5:6" x14ac:dyDescent="0.25">
      <c r="E732" s="29">
        <v>1282</v>
      </c>
      <c r="F732" s="30">
        <v>2600</v>
      </c>
    </row>
    <row r="733" spans="5:6" x14ac:dyDescent="0.25">
      <c r="E733" s="29">
        <v>1283</v>
      </c>
      <c r="F733" s="30">
        <v>2100</v>
      </c>
    </row>
    <row r="734" spans="5:6" x14ac:dyDescent="0.25">
      <c r="E734" s="29">
        <v>1287</v>
      </c>
      <c r="F734" s="30">
        <v>2700</v>
      </c>
    </row>
    <row r="735" spans="5:6" x14ac:dyDescent="0.25">
      <c r="E735" s="29">
        <v>1288</v>
      </c>
      <c r="F735" s="30">
        <v>3200</v>
      </c>
    </row>
    <row r="736" spans="5:6" x14ac:dyDescent="0.25">
      <c r="E736" s="29">
        <v>1289</v>
      </c>
      <c r="F736" s="30">
        <v>3200</v>
      </c>
    </row>
    <row r="737" spans="5:6" x14ac:dyDescent="0.25">
      <c r="E737" s="29">
        <v>1291</v>
      </c>
      <c r="F737" s="30">
        <v>2300</v>
      </c>
    </row>
    <row r="738" spans="5:6" x14ac:dyDescent="0.25">
      <c r="E738" s="29">
        <v>1294</v>
      </c>
      <c r="F738" s="30">
        <v>2500</v>
      </c>
    </row>
    <row r="739" spans="5:6" x14ac:dyDescent="0.25">
      <c r="E739" s="29">
        <v>1295</v>
      </c>
      <c r="F739" s="30">
        <v>1700</v>
      </c>
    </row>
    <row r="740" spans="5:6" x14ac:dyDescent="0.25">
      <c r="E740" s="29">
        <v>1297</v>
      </c>
      <c r="F740" s="30">
        <v>2200</v>
      </c>
    </row>
    <row r="741" spans="5:6" x14ac:dyDescent="0.25">
      <c r="E741" s="29">
        <v>1298</v>
      </c>
      <c r="F741" s="30">
        <v>1600</v>
      </c>
    </row>
    <row r="742" spans="5:6" x14ac:dyDescent="0.25">
      <c r="E742" s="29">
        <v>1299</v>
      </c>
      <c r="F742" s="30">
        <v>11800</v>
      </c>
    </row>
    <row r="743" spans="5:6" x14ac:dyDescent="0.25">
      <c r="E743" s="29">
        <v>1301</v>
      </c>
      <c r="F743" s="30">
        <v>3000</v>
      </c>
    </row>
    <row r="744" spans="5:6" x14ac:dyDescent="0.25">
      <c r="E744" s="29">
        <v>1305</v>
      </c>
      <c r="F744" s="30">
        <v>2700</v>
      </c>
    </row>
    <row r="745" spans="5:6" x14ac:dyDescent="0.25">
      <c r="E745" s="29">
        <v>1306</v>
      </c>
      <c r="F745" s="30">
        <v>3300</v>
      </c>
    </row>
    <row r="746" spans="5:6" x14ac:dyDescent="0.25">
      <c r="E746" s="29">
        <v>1307</v>
      </c>
      <c r="F746" s="30">
        <v>2700</v>
      </c>
    </row>
    <row r="747" spans="5:6" x14ac:dyDescent="0.25">
      <c r="E747" s="29">
        <v>1308</v>
      </c>
      <c r="F747" s="30">
        <v>2000</v>
      </c>
    </row>
    <row r="748" spans="5:6" x14ac:dyDescent="0.25">
      <c r="E748" s="29">
        <v>1309</v>
      </c>
      <c r="F748" s="30">
        <v>2000</v>
      </c>
    </row>
    <row r="749" spans="5:6" x14ac:dyDescent="0.25">
      <c r="E749" s="29">
        <v>1310</v>
      </c>
      <c r="F749" s="30">
        <v>2600</v>
      </c>
    </row>
    <row r="750" spans="5:6" x14ac:dyDescent="0.25">
      <c r="E750" s="29">
        <v>1311</v>
      </c>
      <c r="F750" s="30">
        <v>3800</v>
      </c>
    </row>
    <row r="751" spans="5:6" x14ac:dyDescent="0.25">
      <c r="E751" s="29">
        <v>1312</v>
      </c>
      <c r="F751" s="30">
        <v>2500</v>
      </c>
    </row>
    <row r="752" spans="5:6" x14ac:dyDescent="0.25">
      <c r="E752" s="29">
        <v>1313</v>
      </c>
      <c r="F752" s="30">
        <v>4300</v>
      </c>
    </row>
    <row r="753" spans="5:6" x14ac:dyDescent="0.25">
      <c r="E753" s="29">
        <v>1316</v>
      </c>
      <c r="F753" s="30">
        <v>3100</v>
      </c>
    </row>
    <row r="754" spans="5:6" x14ac:dyDescent="0.25">
      <c r="E754" s="29">
        <v>1318</v>
      </c>
      <c r="F754" s="30">
        <v>2700</v>
      </c>
    </row>
    <row r="755" spans="5:6" x14ac:dyDescent="0.25">
      <c r="E755" s="29">
        <v>1321</v>
      </c>
      <c r="F755" s="30">
        <v>3000</v>
      </c>
    </row>
    <row r="756" spans="5:6" x14ac:dyDescent="0.25">
      <c r="E756" s="29">
        <v>1323</v>
      </c>
      <c r="F756" s="30">
        <v>2700</v>
      </c>
    </row>
    <row r="757" spans="5:6" x14ac:dyDescent="0.25">
      <c r="E757" s="29">
        <v>1329</v>
      </c>
      <c r="F757" s="30">
        <v>4300</v>
      </c>
    </row>
    <row r="758" spans="5:6" x14ac:dyDescent="0.25">
      <c r="E758" s="29">
        <v>1330</v>
      </c>
      <c r="F758" s="30">
        <v>2600</v>
      </c>
    </row>
    <row r="759" spans="5:6" x14ac:dyDescent="0.25">
      <c r="E759" s="29">
        <v>1332</v>
      </c>
      <c r="F759" s="30">
        <v>1900</v>
      </c>
    </row>
    <row r="760" spans="5:6" x14ac:dyDescent="0.25">
      <c r="E760" s="29">
        <v>1335</v>
      </c>
      <c r="F760" s="30">
        <v>2100</v>
      </c>
    </row>
    <row r="761" spans="5:6" x14ac:dyDescent="0.25">
      <c r="E761" s="29">
        <v>1336</v>
      </c>
      <c r="F761" s="30">
        <v>2700</v>
      </c>
    </row>
    <row r="762" spans="5:6" x14ac:dyDescent="0.25">
      <c r="E762" s="29">
        <v>1337</v>
      </c>
      <c r="F762" s="30">
        <v>3300</v>
      </c>
    </row>
    <row r="763" spans="5:6" x14ac:dyDescent="0.25">
      <c r="E763" s="29">
        <v>1339</v>
      </c>
      <c r="F763" s="30">
        <v>2800</v>
      </c>
    </row>
    <row r="764" spans="5:6" x14ac:dyDescent="0.25">
      <c r="E764" s="29">
        <v>1342</v>
      </c>
      <c r="F764" s="30">
        <v>2200</v>
      </c>
    </row>
    <row r="765" spans="5:6" x14ac:dyDescent="0.25">
      <c r="E765" s="29">
        <v>1343</v>
      </c>
      <c r="F765" s="30">
        <v>3500</v>
      </c>
    </row>
    <row r="766" spans="5:6" x14ac:dyDescent="0.25">
      <c r="E766" s="29">
        <v>1344</v>
      </c>
      <c r="F766" s="30">
        <v>2800</v>
      </c>
    </row>
    <row r="767" spans="5:6" x14ac:dyDescent="0.25">
      <c r="E767" s="29">
        <v>1345</v>
      </c>
      <c r="F767" s="30">
        <v>2200</v>
      </c>
    </row>
    <row r="768" spans="5:6" x14ac:dyDescent="0.25">
      <c r="E768" s="29">
        <v>1347</v>
      </c>
      <c r="F768" s="30">
        <v>3700</v>
      </c>
    </row>
    <row r="769" spans="5:6" x14ac:dyDescent="0.25">
      <c r="E769" s="29">
        <v>1349</v>
      </c>
      <c r="F769" s="30">
        <v>3000</v>
      </c>
    </row>
    <row r="770" spans="5:6" x14ac:dyDescent="0.25">
      <c r="E770" s="29">
        <v>1352</v>
      </c>
      <c r="F770" s="30">
        <v>2600</v>
      </c>
    </row>
    <row r="771" spans="5:6" x14ac:dyDescent="0.25">
      <c r="E771" s="29">
        <v>1353</v>
      </c>
      <c r="F771" s="30">
        <v>1900</v>
      </c>
    </row>
    <row r="772" spans="5:6" x14ac:dyDescent="0.25">
      <c r="E772" s="29">
        <v>1356</v>
      </c>
      <c r="F772" s="30">
        <v>2500</v>
      </c>
    </row>
    <row r="773" spans="5:6" x14ac:dyDescent="0.25">
      <c r="E773" s="29">
        <v>1358</v>
      </c>
      <c r="F773" s="30">
        <v>2200</v>
      </c>
    </row>
    <row r="774" spans="5:6" x14ac:dyDescent="0.25">
      <c r="E774" s="29">
        <v>1359</v>
      </c>
      <c r="F774" s="30">
        <v>2300</v>
      </c>
    </row>
    <row r="775" spans="5:6" x14ac:dyDescent="0.25">
      <c r="E775" s="29">
        <v>1361</v>
      </c>
      <c r="F775" s="30">
        <v>3200</v>
      </c>
    </row>
    <row r="776" spans="5:6" x14ac:dyDescent="0.25">
      <c r="E776" s="29">
        <v>1362</v>
      </c>
      <c r="F776" s="30">
        <v>3100</v>
      </c>
    </row>
    <row r="777" spans="5:6" x14ac:dyDescent="0.25">
      <c r="E777" s="29">
        <v>1364</v>
      </c>
      <c r="F777" s="30">
        <v>2000</v>
      </c>
    </row>
    <row r="778" spans="5:6" x14ac:dyDescent="0.25">
      <c r="E778" s="29">
        <v>1365</v>
      </c>
      <c r="F778" s="30">
        <v>1700</v>
      </c>
    </row>
    <row r="779" spans="5:6" x14ac:dyDescent="0.25">
      <c r="E779" s="29">
        <v>1366</v>
      </c>
      <c r="F779" s="30">
        <v>2500</v>
      </c>
    </row>
    <row r="780" spans="5:6" x14ac:dyDescent="0.25">
      <c r="E780" s="29">
        <v>1367</v>
      </c>
      <c r="F780" s="30">
        <v>2700</v>
      </c>
    </row>
    <row r="781" spans="5:6" x14ac:dyDescent="0.25">
      <c r="E781" s="29">
        <v>1369</v>
      </c>
      <c r="F781" s="30">
        <v>1700</v>
      </c>
    </row>
    <row r="782" spans="5:6" x14ac:dyDescent="0.25">
      <c r="E782" s="29">
        <v>1370</v>
      </c>
      <c r="F782" s="30">
        <v>3300</v>
      </c>
    </row>
    <row r="783" spans="5:6" x14ac:dyDescent="0.25">
      <c r="E783" s="29">
        <v>1373</v>
      </c>
      <c r="F783" s="30">
        <v>3200</v>
      </c>
    </row>
    <row r="784" spans="5:6" x14ac:dyDescent="0.25">
      <c r="E784" s="29">
        <v>1378</v>
      </c>
      <c r="F784" s="30">
        <v>2600</v>
      </c>
    </row>
    <row r="785" spans="5:6" x14ac:dyDescent="0.25">
      <c r="E785" s="29">
        <v>1380</v>
      </c>
      <c r="F785" s="30">
        <v>1800</v>
      </c>
    </row>
    <row r="786" spans="5:6" x14ac:dyDescent="0.25">
      <c r="E786" s="29">
        <v>1382</v>
      </c>
      <c r="F786" s="30">
        <v>3300</v>
      </c>
    </row>
    <row r="787" spans="5:6" x14ac:dyDescent="0.25">
      <c r="E787" s="29">
        <v>1383</v>
      </c>
      <c r="F787" s="30">
        <v>2400</v>
      </c>
    </row>
    <row r="788" spans="5:6" x14ac:dyDescent="0.25">
      <c r="E788" s="29">
        <v>1384</v>
      </c>
      <c r="F788" s="30">
        <v>2200</v>
      </c>
    </row>
    <row r="789" spans="5:6" x14ac:dyDescent="0.25">
      <c r="E789" s="29">
        <v>1387</v>
      </c>
      <c r="F789" s="30">
        <v>4200</v>
      </c>
    </row>
    <row r="790" spans="5:6" x14ac:dyDescent="0.25">
      <c r="E790" s="29">
        <v>1390</v>
      </c>
      <c r="F790" s="30">
        <v>2000</v>
      </c>
    </row>
    <row r="791" spans="5:6" x14ac:dyDescent="0.25">
      <c r="E791" s="29">
        <v>1391</v>
      </c>
      <c r="F791" s="30">
        <v>3100</v>
      </c>
    </row>
    <row r="792" spans="5:6" x14ac:dyDescent="0.25">
      <c r="E792" s="29">
        <v>1394</v>
      </c>
      <c r="F792" s="30">
        <v>2400</v>
      </c>
    </row>
    <row r="793" spans="5:6" x14ac:dyDescent="0.25">
      <c r="E793" s="29">
        <v>1397</v>
      </c>
      <c r="F793" s="30">
        <v>2400</v>
      </c>
    </row>
    <row r="794" spans="5:6" x14ac:dyDescent="0.25">
      <c r="E794" s="29">
        <v>1402</v>
      </c>
      <c r="F794" s="30">
        <v>2400</v>
      </c>
    </row>
    <row r="795" spans="5:6" x14ac:dyDescent="0.25">
      <c r="E795" s="29">
        <v>1403</v>
      </c>
      <c r="F795" s="30">
        <v>2600</v>
      </c>
    </row>
    <row r="796" spans="5:6" x14ac:dyDescent="0.25">
      <c r="E796" s="29">
        <v>1406</v>
      </c>
      <c r="F796" s="30">
        <v>3200</v>
      </c>
    </row>
    <row r="797" spans="5:6" x14ac:dyDescent="0.25">
      <c r="E797" s="29">
        <v>1407</v>
      </c>
      <c r="F797" s="30">
        <v>1500</v>
      </c>
    </row>
    <row r="798" spans="5:6" x14ac:dyDescent="0.25">
      <c r="E798" s="29">
        <v>1409</v>
      </c>
      <c r="F798" s="30">
        <v>2000</v>
      </c>
    </row>
    <row r="799" spans="5:6" x14ac:dyDescent="0.25">
      <c r="E799" s="29">
        <v>1410</v>
      </c>
      <c r="F799" s="30">
        <v>2900</v>
      </c>
    </row>
    <row r="800" spans="5:6" x14ac:dyDescent="0.25">
      <c r="E800" s="29">
        <v>1411</v>
      </c>
      <c r="F800" s="30">
        <v>2800</v>
      </c>
    </row>
    <row r="801" spans="5:6" x14ac:dyDescent="0.25">
      <c r="E801" s="29">
        <v>1413</v>
      </c>
      <c r="F801" s="30">
        <v>1000</v>
      </c>
    </row>
    <row r="802" spans="5:6" x14ac:dyDescent="0.25">
      <c r="E802" s="29">
        <v>1414</v>
      </c>
      <c r="F802" s="30">
        <v>3700</v>
      </c>
    </row>
    <row r="803" spans="5:6" x14ac:dyDescent="0.25">
      <c r="E803" s="29">
        <v>1415</v>
      </c>
      <c r="F803" s="30">
        <v>2700</v>
      </c>
    </row>
    <row r="804" spans="5:6" x14ac:dyDescent="0.25">
      <c r="E804" s="29">
        <v>1417</v>
      </c>
      <c r="F804" s="30">
        <v>3100</v>
      </c>
    </row>
    <row r="805" spans="5:6" x14ac:dyDescent="0.25">
      <c r="E805" s="29">
        <v>1420</v>
      </c>
      <c r="F805" s="30">
        <v>3700</v>
      </c>
    </row>
    <row r="806" spans="5:6" x14ac:dyDescent="0.25">
      <c r="E806" s="29">
        <v>1421</v>
      </c>
      <c r="F806" s="30">
        <v>2100</v>
      </c>
    </row>
    <row r="807" spans="5:6" x14ac:dyDescent="0.25">
      <c r="E807" s="29">
        <v>1422</v>
      </c>
      <c r="F807" s="30">
        <v>2100</v>
      </c>
    </row>
    <row r="808" spans="5:6" x14ac:dyDescent="0.25">
      <c r="E808" s="29">
        <v>1423</v>
      </c>
      <c r="F808" s="30">
        <v>1700</v>
      </c>
    </row>
    <row r="809" spans="5:6" x14ac:dyDescent="0.25">
      <c r="E809" s="29">
        <v>1424</v>
      </c>
      <c r="F809" s="30">
        <v>2900</v>
      </c>
    </row>
    <row r="810" spans="5:6" x14ac:dyDescent="0.25">
      <c r="E810" s="29">
        <v>1426</v>
      </c>
      <c r="F810" s="30">
        <v>2500</v>
      </c>
    </row>
    <row r="811" spans="5:6" x14ac:dyDescent="0.25">
      <c r="E811" s="29">
        <v>1427</v>
      </c>
      <c r="F811" s="30">
        <v>3400</v>
      </c>
    </row>
    <row r="812" spans="5:6" x14ac:dyDescent="0.25">
      <c r="E812" s="29">
        <v>1430</v>
      </c>
      <c r="F812" s="30">
        <v>2900</v>
      </c>
    </row>
    <row r="813" spans="5:6" x14ac:dyDescent="0.25">
      <c r="E813" s="29">
        <v>1431</v>
      </c>
      <c r="F813" s="30">
        <v>2600</v>
      </c>
    </row>
    <row r="814" spans="5:6" x14ac:dyDescent="0.25">
      <c r="E814" s="29">
        <v>1432</v>
      </c>
      <c r="F814" s="30">
        <v>1900</v>
      </c>
    </row>
    <row r="815" spans="5:6" x14ac:dyDescent="0.25">
      <c r="E815" s="29">
        <v>1434</v>
      </c>
      <c r="F815" s="30">
        <v>2700</v>
      </c>
    </row>
    <row r="816" spans="5:6" x14ac:dyDescent="0.25">
      <c r="E816" s="29">
        <v>1435</v>
      </c>
      <c r="F816" s="30">
        <v>2300</v>
      </c>
    </row>
    <row r="817" spans="5:6" x14ac:dyDescent="0.25">
      <c r="E817" s="29">
        <v>1436</v>
      </c>
      <c r="F817" s="30">
        <v>2900</v>
      </c>
    </row>
    <row r="818" spans="5:6" x14ac:dyDescent="0.25">
      <c r="E818" s="29">
        <v>1437</v>
      </c>
      <c r="F818" s="30">
        <v>1700</v>
      </c>
    </row>
    <row r="819" spans="5:6" x14ac:dyDescent="0.25">
      <c r="E819" s="29">
        <v>1439</v>
      </c>
      <c r="F819" s="30">
        <v>2100</v>
      </c>
    </row>
    <row r="820" spans="5:6" x14ac:dyDescent="0.25">
      <c r="E820" s="29">
        <v>1440</v>
      </c>
      <c r="F820" s="30">
        <v>2300</v>
      </c>
    </row>
    <row r="821" spans="5:6" x14ac:dyDescent="0.25">
      <c r="E821" s="29">
        <v>1441</v>
      </c>
      <c r="F821" s="30">
        <v>2800</v>
      </c>
    </row>
    <row r="822" spans="5:6" x14ac:dyDescent="0.25">
      <c r="E822" s="29">
        <v>1442</v>
      </c>
      <c r="F822" s="30">
        <v>1700</v>
      </c>
    </row>
    <row r="823" spans="5:6" x14ac:dyDescent="0.25">
      <c r="E823" s="29">
        <v>1445</v>
      </c>
      <c r="F823" s="30">
        <v>2800</v>
      </c>
    </row>
    <row r="824" spans="5:6" x14ac:dyDescent="0.25">
      <c r="E824" s="29">
        <v>1448</v>
      </c>
      <c r="F824" s="30">
        <v>3300</v>
      </c>
    </row>
    <row r="825" spans="5:6" x14ac:dyDescent="0.25">
      <c r="E825" s="29">
        <v>1453</v>
      </c>
      <c r="F825" s="30">
        <v>1600</v>
      </c>
    </row>
    <row r="826" spans="5:6" x14ac:dyDescent="0.25">
      <c r="E826" s="29">
        <v>1455</v>
      </c>
      <c r="F826" s="30">
        <v>2400</v>
      </c>
    </row>
    <row r="827" spans="5:6" x14ac:dyDescent="0.25">
      <c r="E827" s="29">
        <v>1456</v>
      </c>
      <c r="F827" s="30">
        <v>2600</v>
      </c>
    </row>
    <row r="828" spans="5:6" x14ac:dyDescent="0.25">
      <c r="E828" s="29">
        <v>1457</v>
      </c>
      <c r="F828" s="30">
        <v>3600</v>
      </c>
    </row>
  </sheetData>
  <sheetProtection sheet="1" objects="1" scenarios="1"/>
  <mergeCells count="1"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Read Me</vt:lpstr>
      <vt:lpstr>Dashboard</vt:lpstr>
      <vt:lpstr>Raw Data</vt:lpstr>
      <vt:lpstr>TtlSqFt</vt:lpstr>
      <vt:lpstr>Nghbrhd</vt:lpstr>
      <vt:lpstr>NeighSQFt</vt:lpstr>
      <vt:lpstr>Zoning</vt:lpstr>
      <vt:lpstr>Zoning SqFt</vt:lpstr>
      <vt:lpstr>BuildType</vt:lpstr>
      <vt:lpstr>BuildType SqFt</vt:lpstr>
      <vt:lpstr>HStyle</vt:lpstr>
      <vt:lpstr>HStyleSqFt</vt:lpstr>
      <vt:lpstr>GrgCrs</vt:lpstr>
      <vt:lpstr>GrgCrs SqFt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Annette Martin</cp:lastModifiedBy>
  <dcterms:created xsi:type="dcterms:W3CDTF">2020-09-14T10:10:46Z</dcterms:created>
  <dcterms:modified xsi:type="dcterms:W3CDTF">2020-11-10T04:58:07Z</dcterms:modified>
</cp:coreProperties>
</file>